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NHAP" sheetId="1" r:id="rId4"/>
    <sheet state="visible" name="LOC_COPY" sheetId="2" r:id="rId5"/>
    <sheet state="hidden" name="VI_TRI_GHEP" sheetId="3" r:id="rId6"/>
    <sheet state="hidden" name="DONG_THUAN_GHEP" sheetId="4" r:id="rId7"/>
    <sheet state="visible" name="MANH_YEU_DAN_GHEP" sheetId="5" r:id="rId8"/>
    <sheet state="hidden" name="DIEM_2D" sheetId="6" r:id="rId9"/>
    <sheet state="hidden" name="DIEM_3D" sheetId="7" r:id="rId10"/>
    <sheet state="hidden" name="DIEM_4D" sheetId="8" r:id="rId11"/>
    <sheet state="visible" name="TOP_BAT_NHIP" sheetId="9" r:id="rId12"/>
    <sheet state="hidden" name="HUONG_DAN" sheetId="10" r:id="rId13"/>
    <sheet state="hidden" name="BACKTEST_DONG_THUAN" sheetId="11" r:id="rId14"/>
  </sheets>
  <definedNames>
    <definedName hidden="1" localSheetId="10" name="_xlnm._FilterDatabase">BACKTEST_DONG_THUAN!$A$10:$N$110</definedName>
  </definedNames>
  <calcPr/>
  <extLst>
    <ext uri="GoogleSheetsCustomDataVersion2">
      <go:sheetsCustomData xmlns:go="http://customooxmlschemas.google.com/" r:id="rId15" roundtripDataChecksum="bEAa7fljsqnvmjvydgMDzBKO+jbuKlrKple8JZTl9KI="/>
    </ext>
  </extLst>
</workbook>
</file>

<file path=xl/sharedStrings.xml><?xml version="1.0" encoding="utf-8"?>
<sst xmlns="http://schemas.openxmlformats.org/spreadsheetml/2006/main" count="1145" uniqueCount="1036">
  <si>
    <t>VI_TRI_GHEP - VỊ TRÍ 3D/4D LẤY TỪ TUẦN TRƯỚC</t>
  </si>
  <si>
    <t>LOC_COPY - TẠO DÀN 2D NGUỒN THEO NHÓM SỐ + TỔNG + CHẠM</t>
  </si>
  <si>
    <t>DONG_THUAN_GHEP - GHÉP 3D/4D THEO VỊ TRÍ TUẦN TRƯỚC</t>
  </si>
  <si>
    <t>Tuần cần xem N sẽ lấy vị trí của tuần N-1. Công thức lấy theo DATA_NHAP.</t>
  </si>
  <si>
    <t>91089</t>
  </si>
  <si>
    <t>Tuần cần xem</t>
  </si>
  <si>
    <t>Tuần</t>
  </si>
  <si>
    <t>Tuần lấy vị trí</t>
  </si>
  <si>
    <t>3D-1 T2-P2</t>
  </si>
  <si>
    <t>3D-2 T3-P4</t>
  </si>
  <si>
    <t>3D-3 T4-P5</t>
  </si>
  <si>
    <t>3D-4 T5-P5</t>
  </si>
  <si>
    <t>3D-5 T6-P2</t>
  </si>
  <si>
    <t>3D-6 T7-P2</t>
  </si>
  <si>
    <t>4D-1 T3-P4</t>
  </si>
  <si>
    <t>4D-2 T7-P4</t>
  </si>
  <si>
    <t>4D-3 CN-P2</t>
  </si>
  <si>
    <t>4D-4 CN-P3</t>
  </si>
  <si>
    <t>4D-5 CN-P4</t>
  </si>
  <si>
    <t>CÀI ĐẶT GHÉP</t>
  </si>
  <si>
    <t>Nhóm</t>
  </si>
  <si>
    <t>Số cố định</t>
  </si>
  <si>
    <t>Tổng bật</t>
  </si>
  <si>
    <t>Bật</t>
  </si>
  <si>
    <t>Ghi chú</t>
  </si>
  <si>
    <t>Dàn 2D nguồn</t>
  </si>
  <si>
    <t>Nhóm 1</t>
  </si>
  <si>
    <t>23456</t>
  </si>
  <si>
    <t>Lấy số có 1 trong 2 chữ số thuộc nhóm và tổng đơn vị thuộc Tổng bật</t>
  </si>
  <si>
    <t>Nhóm 2</t>
  </si>
  <si>
    <t>56789</t>
  </si>
  <si>
    <t>X</t>
  </si>
  <si>
    <t>Dàn 2D nổi bật</t>
  </si>
  <si>
    <t>Tương tự nhóm 1</t>
  </si>
  <si>
    <t>48877</t>
  </si>
  <si>
    <t>Chạm chính</t>
  </si>
  <si>
    <t>Chỉ dùng để cộng điểm, không tự sinh thêm số</t>
  </si>
  <si>
    <t>Top 2D lấy</t>
  </si>
  <si>
    <t>KẾT QUẢ COPY NHANH</t>
  </si>
  <si>
    <t>3D-1</t>
  </si>
  <si>
    <t>3D-2</t>
  </si>
  <si>
    <t>3D-3</t>
  </si>
  <si>
    <t>3D-4</t>
  </si>
  <si>
    <t>3D-5</t>
  </si>
  <si>
    <t>73732</t>
  </si>
  <si>
    <t>3D-6</t>
  </si>
  <si>
    <t>4D-1</t>
  </si>
  <si>
    <t>4D-2</t>
  </si>
  <si>
    <t>4D-3</t>
  </si>
  <si>
    <t>4D-4</t>
  </si>
  <si>
    <t>4D-5</t>
  </si>
  <si>
    <t>28285</t>
  </si>
  <si>
    <t>Số lượng nguồn</t>
  </si>
  <si>
    <t>Số lượng nổi bật</t>
  </si>
  <si>
    <t>13113</t>
  </si>
  <si>
    <t>STT</t>
  </si>
  <si>
    <t>68586</t>
  </si>
  <si>
    <t>Số 2D</t>
  </si>
  <si>
    <t>Tổng</t>
  </si>
  <si>
    <t>Nguồn</t>
  </si>
  <si>
    <t>Điểm 2D</t>
  </si>
  <si>
    <t>Dàn nguồn</t>
  </si>
  <si>
    <t>Top nổi bật</t>
  </si>
  <si>
    <t>91138</t>
  </si>
  <si>
    <t>63261</t>
  </si>
  <si>
    <t>95539</t>
  </si>
  <si>
    <t>76553</t>
  </si>
  <si>
    <t>54998</t>
  </si>
  <si>
    <t>14609</t>
  </si>
  <si>
    <t>70964</t>
  </si>
  <si>
    <t>45819</t>
  </si>
  <si>
    <t>36910</t>
  </si>
  <si>
    <t>2D</t>
  </si>
  <si>
    <t>87441</t>
  </si>
  <si>
    <t>Dàn 3D</t>
  </si>
  <si>
    <t>4D1-1</t>
  </si>
  <si>
    <t>4D1-2</t>
  </si>
  <si>
    <t>4D1-3</t>
  </si>
  <si>
    <t>4D1-4</t>
  </si>
  <si>
    <t>4D1-5</t>
  </si>
  <si>
    <t>4D1-6</t>
  </si>
  <si>
    <t>4D2-1</t>
  </si>
  <si>
    <t>4D2-2</t>
  </si>
  <si>
    <t>4D2-3</t>
  </si>
  <si>
    <t>4D2-4</t>
  </si>
  <si>
    <t>4D2-5</t>
  </si>
  <si>
    <t>4D2-6</t>
  </si>
  <si>
    <t>4D3-1</t>
  </si>
  <si>
    <t>4D3-2</t>
  </si>
  <si>
    <t>4D3-3</t>
  </si>
  <si>
    <t>4D3-4</t>
  </si>
  <si>
    <t>4D3-5</t>
  </si>
  <si>
    <t>4D3-6</t>
  </si>
  <si>
    <t>4D4-1</t>
  </si>
  <si>
    <t>4D4-2</t>
  </si>
  <si>
    <t>4D4-3</t>
  </si>
  <si>
    <t>4D4-4</t>
  </si>
  <si>
    <t>61661</t>
  </si>
  <si>
    <t>4D4-5</t>
  </si>
  <si>
    <t>4D4-6</t>
  </si>
  <si>
    <t>4D5-1</t>
  </si>
  <si>
    <t>4D5-2</t>
  </si>
  <si>
    <t>4D5-3</t>
  </si>
  <si>
    <t>4D5-4</t>
  </si>
  <si>
    <t>4D5-5</t>
  </si>
  <si>
    <t>4D5-6</t>
  </si>
  <si>
    <t>77375</t>
  </si>
  <si>
    <t>20347</t>
  </si>
  <si>
    <t>61579</t>
  </si>
  <si>
    <t>68274</t>
  </si>
  <si>
    <t>75346</t>
  </si>
  <si>
    <t>08524</t>
  </si>
  <si>
    <t>47666</t>
  </si>
  <si>
    <t>87444</t>
  </si>
  <si>
    <t>28174</t>
  </si>
  <si>
    <t>33389</t>
  </si>
  <si>
    <t>13300</t>
  </si>
  <si>
    <t>69876</t>
  </si>
  <si>
    <t>91267</t>
  </si>
  <si>
    <t>67384</t>
  </si>
  <si>
    <t>85852</t>
  </si>
  <si>
    <t>39100</t>
  </si>
  <si>
    <t>17670</t>
  </si>
  <si>
    <t>48331</t>
  </si>
  <si>
    <t>57406</t>
  </si>
  <si>
    <t>99937</t>
  </si>
  <si>
    <t>82488</t>
  </si>
  <si>
    <t>16053</t>
  </si>
  <si>
    <t>57333</t>
  </si>
  <si>
    <t>15545</t>
  </si>
  <si>
    <t>27234</t>
  </si>
  <si>
    <t>36209</t>
  </si>
  <si>
    <t>77645</t>
  </si>
  <si>
    <t>39648</t>
  </si>
  <si>
    <t>71961</t>
  </si>
  <si>
    <t>77433</t>
  </si>
  <si>
    <t>17632</t>
  </si>
  <si>
    <t>58535</t>
  </si>
  <si>
    <t>87122</t>
  </si>
  <si>
    <t>32939</t>
  </si>
  <si>
    <t>03047</t>
  </si>
  <si>
    <t>71307</t>
  </si>
  <si>
    <t>97041</t>
  </si>
  <si>
    <t>98352</t>
  </si>
  <si>
    <t>68333</t>
  </si>
  <si>
    <t>00212</t>
  </si>
  <si>
    <t>91753</t>
  </si>
  <si>
    <t>69169</t>
  </si>
  <si>
    <t>12334</t>
  </si>
  <si>
    <t>05667</t>
  </si>
  <si>
    <t>39399</t>
  </si>
  <si>
    <t>78723</t>
  </si>
  <si>
    <t>15636</t>
  </si>
  <si>
    <t>35144</t>
  </si>
  <si>
    <t>81866</t>
  </si>
  <si>
    <t>95371</t>
  </si>
  <si>
    <t>59882</t>
  </si>
  <si>
    <t>88274</t>
  </si>
  <si>
    <t>16342</t>
  </si>
  <si>
    <t>59619</t>
  </si>
  <si>
    <t>20645</t>
  </si>
  <si>
    <t>49879</t>
  </si>
  <si>
    <t>37869</t>
  </si>
  <si>
    <t>62135</t>
  </si>
  <si>
    <t>36909</t>
  </si>
  <si>
    <t>19052</t>
  </si>
  <si>
    <t>62909</t>
  </si>
  <si>
    <t>67364</t>
  </si>
  <si>
    <t>69389</t>
  </si>
  <si>
    <t>72666</t>
  </si>
  <si>
    <t>00312</t>
  </si>
  <si>
    <t>93374</t>
  </si>
  <si>
    <t>30147</t>
  </si>
  <si>
    <t>16510</t>
  </si>
  <si>
    <t>14138</t>
  </si>
  <si>
    <t>69356</t>
  </si>
  <si>
    <t>12073</t>
  </si>
  <si>
    <t>90649</t>
  </si>
  <si>
    <t>71396</t>
  </si>
  <si>
    <t>99369</t>
  </si>
  <si>
    <t>96850</t>
  </si>
  <si>
    <t>90289</t>
  </si>
  <si>
    <t>62904</t>
  </si>
  <si>
    <t>26592</t>
  </si>
  <si>
    <t>29379</t>
  </si>
  <si>
    <t>19980</t>
  </si>
  <si>
    <t>15525</t>
  </si>
  <si>
    <t>12681</t>
  </si>
  <si>
    <t>69952</t>
  </si>
  <si>
    <t>36594</t>
  </si>
  <si>
    <t>57620</t>
  </si>
  <si>
    <t>25842</t>
  </si>
  <si>
    <t>37696</t>
  </si>
  <si>
    <t>15877</t>
  </si>
  <si>
    <t>44624</t>
  </si>
  <si>
    <t>72031</t>
  </si>
  <si>
    <t>27567</t>
  </si>
  <si>
    <t>64857</t>
  </si>
  <si>
    <t>90869</t>
  </si>
  <si>
    <t>80183</t>
  </si>
  <si>
    <t>87661</t>
  </si>
  <si>
    <t>12317</t>
  </si>
  <si>
    <t>56095</t>
  </si>
  <si>
    <t>60325</t>
  </si>
  <si>
    <t>78736</t>
  </si>
  <si>
    <t>98076</t>
  </si>
  <si>
    <t>54105</t>
  </si>
  <si>
    <t>84396</t>
  </si>
  <si>
    <t>16880</t>
  </si>
  <si>
    <t>06926</t>
  </si>
  <si>
    <t>61034</t>
  </si>
  <si>
    <t>51468</t>
  </si>
  <si>
    <t>91322</t>
  </si>
  <si>
    <t>14478</t>
  </si>
  <si>
    <t>05966</t>
  </si>
  <si>
    <t>55200</t>
  </si>
  <si>
    <t>39397</t>
  </si>
  <si>
    <t>13182</t>
  </si>
  <si>
    <t>70098</t>
  </si>
  <si>
    <t>09743</t>
  </si>
  <si>
    <t>53398</t>
  </si>
  <si>
    <t>72578</t>
  </si>
  <si>
    <t>47490</t>
  </si>
  <si>
    <t>60031</t>
  </si>
  <si>
    <t>98932</t>
  </si>
  <si>
    <t>06102</t>
  </si>
  <si>
    <t>12612</t>
  </si>
  <si>
    <t>27070</t>
  </si>
  <si>
    <t>35024</t>
  </si>
  <si>
    <t>86127</t>
  </si>
  <si>
    <t>97856</t>
  </si>
  <si>
    <t>66688</t>
  </si>
  <si>
    <t>04651</t>
  </si>
  <si>
    <t>63333</t>
  </si>
  <si>
    <t>29226</t>
  </si>
  <si>
    <t>44465</t>
  </si>
  <si>
    <t>17409</t>
  </si>
  <si>
    <t>86255</t>
  </si>
  <si>
    <t>29826</t>
  </si>
  <si>
    <t>80287</t>
  </si>
  <si>
    <t>40369</t>
  </si>
  <si>
    <t>17597</t>
  </si>
  <si>
    <t>00002</t>
  </si>
  <si>
    <t>74990</t>
  </si>
  <si>
    <t>37567</t>
  </si>
  <si>
    <t>81439</t>
  </si>
  <si>
    <t>14296</t>
  </si>
  <si>
    <t>24362</t>
  </si>
  <si>
    <t>28501</t>
  </si>
  <si>
    <t>50550</t>
  </si>
  <si>
    <t>60082</t>
  </si>
  <si>
    <t>04232</t>
  </si>
  <si>
    <t>51599</t>
  </si>
  <si>
    <t>71368</t>
  </si>
  <si>
    <t>78049</t>
  </si>
  <si>
    <t>44529</t>
  </si>
  <si>
    <t>94818</t>
  </si>
  <si>
    <t>77620</t>
  </si>
  <si>
    <t>38889</t>
  </si>
  <si>
    <t>35313</t>
  </si>
  <si>
    <t>49735</t>
  </si>
  <si>
    <t>30003</t>
  </si>
  <si>
    <t>04973</t>
  </si>
  <si>
    <t>40957</t>
  </si>
  <si>
    <t>09466</t>
  </si>
  <si>
    <t>81994</t>
  </si>
  <si>
    <t>91323</t>
  </si>
  <si>
    <t>92619</t>
  </si>
  <si>
    <t>83060</t>
  </si>
  <si>
    <t>81707</t>
  </si>
  <si>
    <t>43030</t>
  </si>
  <si>
    <t>79496</t>
  </si>
  <si>
    <t>54959</t>
  </si>
  <si>
    <t>12559</t>
  </si>
  <si>
    <t>23877</t>
  </si>
  <si>
    <t>01882</t>
  </si>
  <si>
    <t>10190</t>
  </si>
  <si>
    <t>15296</t>
  </si>
  <si>
    <t>27364</t>
  </si>
  <si>
    <t>96455</t>
  </si>
  <si>
    <t>36097</t>
  </si>
  <si>
    <t>16213</t>
  </si>
  <si>
    <t>13341</t>
  </si>
  <si>
    <t>34789</t>
  </si>
  <si>
    <t>49271</t>
  </si>
  <si>
    <t>23394</t>
  </si>
  <si>
    <t>52864</t>
  </si>
  <si>
    <t>98253</t>
  </si>
  <si>
    <t>52012</t>
  </si>
  <si>
    <t>60640</t>
  </si>
  <si>
    <t>09486</t>
  </si>
  <si>
    <t>82239</t>
  </si>
  <si>
    <t>00482</t>
  </si>
  <si>
    <t>26070</t>
  </si>
  <si>
    <t>89282</t>
  </si>
  <si>
    <t>92142</t>
  </si>
  <si>
    <t>63208</t>
  </si>
  <si>
    <t>70580</t>
  </si>
  <si>
    <t>79725</t>
  </si>
  <si>
    <t>74922</t>
  </si>
  <si>
    <t>34309</t>
  </si>
  <si>
    <t>72146</t>
  </si>
  <si>
    <t>82327</t>
  </si>
  <si>
    <t>04306</t>
  </si>
  <si>
    <t>54724</t>
  </si>
  <si>
    <t>55025</t>
  </si>
  <si>
    <t>88443</t>
  </si>
  <si>
    <t>67748</t>
  </si>
  <si>
    <t>30817</t>
  </si>
  <si>
    <t>22265</t>
  </si>
  <si>
    <t>74726</t>
  </si>
  <si>
    <t>24474</t>
  </si>
  <si>
    <t>84826</t>
  </si>
  <si>
    <t>03880</t>
  </si>
  <si>
    <t>79623</t>
  </si>
  <si>
    <t>84242</t>
  </si>
  <si>
    <t>23796</t>
  </si>
  <si>
    <t>82114</t>
  </si>
  <si>
    <t>34925</t>
  </si>
  <si>
    <t>17798</t>
  </si>
  <si>
    <t>81211</t>
  </si>
  <si>
    <t>84635</t>
  </si>
  <si>
    <t>60899</t>
  </si>
  <si>
    <t>48942</t>
  </si>
  <si>
    <t>03764</t>
  </si>
  <si>
    <t>05509</t>
  </si>
  <si>
    <t>62651</t>
  </si>
  <si>
    <t>08694</t>
  </si>
  <si>
    <t>65697</t>
  </si>
  <si>
    <t>12759</t>
  </si>
  <si>
    <t>50628</t>
  </si>
  <si>
    <t>04332</t>
  </si>
  <si>
    <t>90238</t>
  </si>
  <si>
    <t>65799</t>
  </si>
  <si>
    <t>50435</t>
  </si>
  <si>
    <t>61497</t>
  </si>
  <si>
    <t>58298</t>
  </si>
  <si>
    <t>63557</t>
  </si>
  <si>
    <t>57917</t>
  </si>
  <si>
    <t>45889</t>
  </si>
  <si>
    <t>65018</t>
  </si>
  <si>
    <t>84645</t>
  </si>
  <si>
    <t>77286</t>
  </si>
  <si>
    <t>03027</t>
  </si>
  <si>
    <t>16218</t>
  </si>
  <si>
    <t>59119</t>
  </si>
  <si>
    <t>76086</t>
  </si>
  <si>
    <t>18840</t>
  </si>
  <si>
    <t>94079</t>
  </si>
  <si>
    <t>31163</t>
  </si>
  <si>
    <t>41294</t>
  </si>
  <si>
    <t>03304</t>
  </si>
  <si>
    <t>33083</t>
  </si>
  <si>
    <t>82858</t>
  </si>
  <si>
    <t>43249</t>
  </si>
  <si>
    <t>87980</t>
  </si>
  <si>
    <t>47219</t>
  </si>
  <si>
    <t>23951</t>
  </si>
  <si>
    <t>06536</t>
  </si>
  <si>
    <t>13763</t>
  </si>
  <si>
    <t>33964</t>
  </si>
  <si>
    <t>02803</t>
  </si>
  <si>
    <t>65179</t>
  </si>
  <si>
    <t>02255</t>
  </si>
  <si>
    <t>09109</t>
  </si>
  <si>
    <t>45972</t>
  </si>
  <si>
    <t>20930</t>
  </si>
  <si>
    <t>12751</t>
  </si>
  <si>
    <t>06503</t>
  </si>
  <si>
    <t>24739</t>
  </si>
  <si>
    <t>07641</t>
  </si>
  <si>
    <t>30615</t>
  </si>
  <si>
    <t>34212</t>
  </si>
  <si>
    <t>69297</t>
  </si>
  <si>
    <t>03819</t>
  </si>
  <si>
    <t>90427</t>
  </si>
  <si>
    <t>70458</t>
  </si>
  <si>
    <t>28897</t>
  </si>
  <si>
    <t>27865</t>
  </si>
  <si>
    <t>37693</t>
  </si>
  <si>
    <t>19777</t>
  </si>
  <si>
    <t>68475</t>
  </si>
  <si>
    <t>29274</t>
  </si>
  <si>
    <t>91426</t>
  </si>
  <si>
    <t>53346</t>
  </si>
  <si>
    <t>47813</t>
  </si>
  <si>
    <t>48543</t>
  </si>
  <si>
    <t>81313</t>
  </si>
  <si>
    <t>40167</t>
  </si>
  <si>
    <t>17108</t>
  </si>
  <si>
    <t>93196</t>
  </si>
  <si>
    <t>28576</t>
  </si>
  <si>
    <t>66780</t>
  </si>
  <si>
    <t>60131</t>
  </si>
  <si>
    <t>60592</t>
  </si>
  <si>
    <t>10805</t>
  </si>
  <si>
    <t>22493</t>
  </si>
  <si>
    <t>25213</t>
  </si>
  <si>
    <t>31634</t>
  </si>
  <si>
    <t>83457</t>
  </si>
  <si>
    <t>11481</t>
  </si>
  <si>
    <t>18720</t>
  </si>
  <si>
    <t>92630</t>
  </si>
  <si>
    <t>74580</t>
  </si>
  <si>
    <t>89664</t>
  </si>
  <si>
    <t>74465</t>
  </si>
  <si>
    <t>85330</t>
  </si>
  <si>
    <t>30676</t>
  </si>
  <si>
    <t>93376</t>
  </si>
  <si>
    <t>24735</t>
  </si>
  <si>
    <t>83662</t>
  </si>
  <si>
    <t>67746</t>
  </si>
  <si>
    <t>34086</t>
  </si>
  <si>
    <t>82300</t>
  </si>
  <si>
    <t>60351</t>
  </si>
  <si>
    <t>44474</t>
  </si>
  <si>
    <t>37056</t>
  </si>
  <si>
    <t>28448</t>
  </si>
  <si>
    <t>63160</t>
  </si>
  <si>
    <t>70317</t>
  </si>
  <si>
    <t>66432</t>
  </si>
  <si>
    <t>64368</t>
  </si>
  <si>
    <t>74078</t>
  </si>
  <si>
    <t>48350</t>
  </si>
  <si>
    <t>03729</t>
  </si>
  <si>
    <t>37373</t>
  </si>
  <si>
    <t>55570</t>
  </si>
  <si>
    <t>25532</t>
  </si>
  <si>
    <t>92443</t>
  </si>
  <si>
    <t>48015</t>
  </si>
  <si>
    <t>29418</t>
  </si>
  <si>
    <t>33629</t>
  </si>
  <si>
    <t>55444</t>
  </si>
  <si>
    <t>36462</t>
  </si>
  <si>
    <t>52460</t>
  </si>
  <si>
    <t>23844</t>
  </si>
  <si>
    <t>46965</t>
  </si>
  <si>
    <t>18303</t>
  </si>
  <si>
    <t>34071</t>
  </si>
  <si>
    <t>35327</t>
  </si>
  <si>
    <t>14462</t>
  </si>
  <si>
    <t>96404</t>
  </si>
  <si>
    <t>75406</t>
  </si>
  <si>
    <t>42901</t>
  </si>
  <si>
    <t>21251</t>
  </si>
  <si>
    <t>62708</t>
  </si>
  <si>
    <t>91787</t>
  </si>
  <si>
    <t>18815</t>
  </si>
  <si>
    <t>27229</t>
  </si>
  <si>
    <t>65219</t>
  </si>
  <si>
    <t>42695</t>
  </si>
  <si>
    <t>12352</t>
  </si>
  <si>
    <t>35675</t>
  </si>
  <si>
    <t>58617</t>
  </si>
  <si>
    <t>91182</t>
  </si>
  <si>
    <t>27233</t>
  </si>
  <si>
    <t>16256</t>
  </si>
  <si>
    <t>64558</t>
  </si>
  <si>
    <t>53292</t>
  </si>
  <si>
    <t>12050</t>
  </si>
  <si>
    <t>99969</t>
  </si>
  <si>
    <t>14511</t>
  </si>
  <si>
    <t>76023</t>
  </si>
  <si>
    <t>80450</t>
  </si>
  <si>
    <t>61607</t>
  </si>
  <si>
    <t>20446</t>
  </si>
  <si>
    <t>31409</t>
  </si>
  <si>
    <t>05164</t>
  </si>
  <si>
    <t>61517</t>
  </si>
  <si>
    <t>46386</t>
  </si>
  <si>
    <t>54528</t>
  </si>
  <si>
    <t>64615</t>
  </si>
  <si>
    <t>66686</t>
  </si>
  <si>
    <t>58978</t>
  </si>
  <si>
    <t>94132</t>
  </si>
  <si>
    <t>97158</t>
  </si>
  <si>
    <t>51690</t>
  </si>
  <si>
    <t>75155</t>
  </si>
  <si>
    <t>25938</t>
  </si>
  <si>
    <t>08798</t>
  </si>
  <si>
    <t>14180</t>
  </si>
  <si>
    <t>66521</t>
  </si>
  <si>
    <t>69448</t>
  </si>
  <si>
    <t>18159</t>
  </si>
  <si>
    <t>04104</t>
  </si>
  <si>
    <t>72660</t>
  </si>
  <si>
    <t>41066</t>
  </si>
  <si>
    <t>95870</t>
  </si>
  <si>
    <t>45933</t>
  </si>
  <si>
    <t>66228</t>
  </si>
  <si>
    <t>41121</t>
  </si>
  <si>
    <t>83683</t>
  </si>
  <si>
    <t>22165</t>
  </si>
  <si>
    <t>84575</t>
  </si>
  <si>
    <t>86953</t>
  </si>
  <si>
    <t>70997</t>
  </si>
  <si>
    <t>97177</t>
  </si>
  <si>
    <t>45272</t>
  </si>
  <si>
    <t>26689</t>
  </si>
  <si>
    <t>59818</t>
  </si>
  <si>
    <t>02761</t>
  </si>
  <si>
    <t>31235</t>
  </si>
  <si>
    <t>80738</t>
  </si>
  <si>
    <t>60881</t>
  </si>
  <si>
    <t>32069</t>
  </si>
  <si>
    <t>97404</t>
  </si>
  <si>
    <t>53850</t>
  </si>
  <si>
    <t>37573</t>
  </si>
  <si>
    <t>48130</t>
  </si>
  <si>
    <t>82163</t>
  </si>
  <si>
    <t>44025</t>
  </si>
  <si>
    <t>04036</t>
  </si>
  <si>
    <t>67411</t>
  </si>
  <si>
    <t>98613</t>
  </si>
  <si>
    <t>91988</t>
  </si>
  <si>
    <t>69409</t>
  </si>
  <si>
    <t>23518</t>
  </si>
  <si>
    <t>50960</t>
  </si>
  <si>
    <t>53412</t>
  </si>
  <si>
    <t>09761</t>
  </si>
  <si>
    <t>80716</t>
  </si>
  <si>
    <t>97315</t>
  </si>
  <si>
    <t>13371</t>
  </si>
  <si>
    <t>12033</t>
  </si>
  <si>
    <t>16409</t>
  </si>
  <si>
    <t>60687</t>
  </si>
  <si>
    <t>99779</t>
  </si>
  <si>
    <t>11965</t>
  </si>
  <si>
    <t>85584</t>
  </si>
  <si>
    <t>00159</t>
  </si>
  <si>
    <t>23147</t>
  </si>
  <si>
    <t>75850</t>
  </si>
  <si>
    <t>03050</t>
  </si>
  <si>
    <t>67860</t>
  </si>
  <si>
    <t>46935</t>
  </si>
  <si>
    <t>68908</t>
  </si>
  <si>
    <t>19409</t>
  </si>
  <si>
    <t>36923</t>
  </si>
  <si>
    <t>45992</t>
  </si>
  <si>
    <t>59508</t>
  </si>
  <si>
    <t>24692</t>
  </si>
  <si>
    <t>74906</t>
  </si>
  <si>
    <t>95609</t>
  </si>
  <si>
    <t>74529</t>
  </si>
  <si>
    <t>85514</t>
  </si>
  <si>
    <t>48177</t>
  </si>
  <si>
    <t>38497</t>
  </si>
  <si>
    <t>27368</t>
  </si>
  <si>
    <t>75140</t>
  </si>
  <si>
    <t>77558</t>
  </si>
  <si>
    <t>53078</t>
  </si>
  <si>
    <t>15031</t>
  </si>
  <si>
    <t>72624</t>
  </si>
  <si>
    <t>97599</t>
  </si>
  <si>
    <t>78666</t>
  </si>
  <si>
    <t>48513</t>
  </si>
  <si>
    <t>22024</t>
  </si>
  <si>
    <t>45794</t>
  </si>
  <si>
    <t>34102</t>
  </si>
  <si>
    <t>62809</t>
  </si>
  <si>
    <t>74022</t>
  </si>
  <si>
    <t>00177</t>
  </si>
  <si>
    <t>62640</t>
  </si>
  <si>
    <t>53609</t>
  </si>
  <si>
    <t>70130</t>
  </si>
  <si>
    <t>92768</t>
  </si>
  <si>
    <t>27987</t>
  </si>
  <si>
    <t>81936</t>
  </si>
  <si>
    <t>21263</t>
  </si>
  <si>
    <t>00132</t>
  </si>
  <si>
    <t>71157</t>
  </si>
  <si>
    <t>01318</t>
  </si>
  <si>
    <t>61905</t>
  </si>
  <si>
    <t>93358</t>
  </si>
  <si>
    <t>87064</t>
  </si>
  <si>
    <t>64435</t>
  </si>
  <si>
    <t>96768</t>
  </si>
  <si>
    <t>93735</t>
  </si>
  <si>
    <t>27634</t>
  </si>
  <si>
    <t>76901</t>
  </si>
  <si>
    <t>75476</t>
  </si>
  <si>
    <t>98585</t>
  </si>
  <si>
    <t>55139</t>
  </si>
  <si>
    <t>74268</t>
  </si>
  <si>
    <t>61194</t>
  </si>
  <si>
    <t>37921</t>
  </si>
  <si>
    <t>81062</t>
  </si>
  <si>
    <t>44792</t>
  </si>
  <si>
    <t>67142</t>
  </si>
  <si>
    <t>67490</t>
  </si>
  <si>
    <t>23488</t>
  </si>
  <si>
    <t>11139</t>
  </si>
  <si>
    <t>57457</t>
  </si>
  <si>
    <t>37649</t>
  </si>
  <si>
    <t>90402</t>
  </si>
  <si>
    <t>59044</t>
  </si>
  <si>
    <t>32099</t>
  </si>
  <si>
    <t>12456</t>
  </si>
  <si>
    <t>10724</t>
  </si>
  <si>
    <t>10682</t>
  </si>
  <si>
    <t>76288</t>
  </si>
  <si>
    <t>04906</t>
  </si>
  <si>
    <t>04603</t>
  </si>
  <si>
    <t>27301</t>
  </si>
  <si>
    <t>52157</t>
  </si>
  <si>
    <t>90034</t>
  </si>
  <si>
    <t>94736</t>
  </si>
  <si>
    <t>18703</t>
  </si>
  <si>
    <t>89862</t>
  </si>
  <si>
    <t>44194</t>
  </si>
  <si>
    <t>53368</t>
  </si>
  <si>
    <t>90207</t>
  </si>
  <si>
    <t>77818</t>
  </si>
  <si>
    <t>85644</t>
  </si>
  <si>
    <t>44369</t>
  </si>
  <si>
    <t>63315</t>
  </si>
  <si>
    <t>18512</t>
  </si>
  <si>
    <t>51105</t>
  </si>
  <si>
    <t>66256</t>
  </si>
  <si>
    <t>34679</t>
  </si>
  <si>
    <t>62659</t>
  </si>
  <si>
    <t>38840</t>
  </si>
  <si>
    <t>59411</t>
  </si>
  <si>
    <t>78662</t>
  </si>
  <si>
    <t>85456</t>
  </si>
  <si>
    <t>57880</t>
  </si>
  <si>
    <t>38355</t>
  </si>
  <si>
    <t>56621</t>
  </si>
  <si>
    <t>47000</t>
  </si>
  <si>
    <t>26000</t>
  </si>
  <si>
    <t>15306</t>
  </si>
  <si>
    <t>87545</t>
  </si>
  <si>
    <t>01681</t>
  </si>
  <si>
    <t>09022</t>
  </si>
  <si>
    <t>49821</t>
  </si>
  <si>
    <t>35919</t>
  </si>
  <si>
    <t>85676</t>
  </si>
  <si>
    <t>33670</t>
  </si>
  <si>
    <t>64268</t>
  </si>
  <si>
    <t>40273</t>
  </si>
  <si>
    <t>25525</t>
  </si>
  <si>
    <t>14819</t>
  </si>
  <si>
    <t>97354</t>
  </si>
  <si>
    <t>76902</t>
  </si>
  <si>
    <t>78285</t>
  </si>
  <si>
    <t>57006</t>
  </si>
  <si>
    <t>28997</t>
  </si>
  <si>
    <t>23077</t>
  </si>
  <si>
    <t>80770</t>
  </si>
  <si>
    <t>49130</t>
  </si>
  <si>
    <t>80249</t>
  </si>
  <si>
    <t>53892</t>
  </si>
  <si>
    <t>61135</t>
  </si>
  <si>
    <t>45071</t>
  </si>
  <si>
    <t>77675</t>
  </si>
  <si>
    <t>12421</t>
  </si>
  <si>
    <t>77116</t>
  </si>
  <si>
    <t>07177</t>
  </si>
  <si>
    <t>60194</t>
  </si>
  <si>
    <t>85091</t>
  </si>
  <si>
    <t>66945</t>
  </si>
  <si>
    <t>68250</t>
  </si>
  <si>
    <t>41034</t>
  </si>
  <si>
    <t>94127</t>
  </si>
  <si>
    <t>20534</t>
  </si>
  <si>
    <t>18222</t>
  </si>
  <si>
    <t>69757</t>
  </si>
  <si>
    <t>10593</t>
  </si>
  <si>
    <t>74244</t>
  </si>
  <si>
    <t>81652</t>
  </si>
  <si>
    <t>25492</t>
  </si>
  <si>
    <t>12712</t>
  </si>
  <si>
    <t>74830</t>
  </si>
  <si>
    <t>68239</t>
  </si>
  <si>
    <t>27335</t>
  </si>
  <si>
    <t>35079</t>
  </si>
  <si>
    <t>72033</t>
  </si>
  <si>
    <t>70943</t>
  </si>
  <si>
    <t>29878</t>
  </si>
  <si>
    <t>89093</t>
  </si>
  <si>
    <t>67137</t>
  </si>
  <si>
    <t>04493</t>
  </si>
  <si>
    <t>THỐNG KÊ ĐIỂM MẠNH / TRUNG BÌNH / YẾU - BỔ SUNG VÀO DÀN SỐ GHÉP</t>
  </si>
  <si>
    <t>03460</t>
  </si>
  <si>
    <t>Sheet này chỉ cộng điểm/phân loại cho dàn ghép, không thay đổi DATA_NHAP, VI_TRI_GHEP, DONG_THUAN_GHEP.</t>
  </si>
  <si>
    <t>29231</t>
  </si>
  <si>
    <t>30217</t>
  </si>
  <si>
    <t>58686</t>
  </si>
  <si>
    <t>02401</t>
  </si>
  <si>
    <t>Loại</t>
  </si>
  <si>
    <t>Mã vị trí</t>
  </si>
  <si>
    <t>Vị trí cố định</t>
  </si>
  <si>
    <t>Số ghép tuần trước</t>
  </si>
  <si>
    <t>Số ứng viên</t>
  </si>
  <si>
    <t>Tổng trùng</t>
  </si>
  <si>
    <t>Tỷ lệ trùng</t>
  </si>
  <si>
    <t>Điểm TB gốc</t>
  </si>
  <si>
    <t>Điểm vị trí</t>
  </si>
  <si>
    <t>Xếp hạng</t>
  </si>
  <si>
    <t>91807</t>
  </si>
  <si>
    <t>Hệ số cộng</t>
  </si>
  <si>
    <t>TOP 3D SAU KHI CỘNG ĐIỂM VỊ TRÍ</t>
  </si>
  <si>
    <t>3D</t>
  </si>
  <si>
    <t>95946</t>
  </si>
  <si>
    <t>17705</t>
  </si>
  <si>
    <t>58005</t>
  </si>
  <si>
    <t>44450</t>
  </si>
  <si>
    <t>29846</t>
  </si>
  <si>
    <t>86590</t>
  </si>
  <si>
    <t>2D gốc</t>
  </si>
  <si>
    <t>Vị trí</t>
  </si>
  <si>
    <t>Điểm mới</t>
  </si>
  <si>
    <t>75471</t>
  </si>
  <si>
    <t>47461</t>
  </si>
  <si>
    <t>36888</t>
  </si>
  <si>
    <t>77859</t>
  </si>
  <si>
    <t>63263</t>
  </si>
  <si>
    <t>43223</t>
  </si>
  <si>
    <t>92519</t>
  </si>
  <si>
    <t>37606</t>
  </si>
  <si>
    <t>40750</t>
  </si>
  <si>
    <t>81036</t>
  </si>
  <si>
    <t>05683</t>
  </si>
  <si>
    <t>34147</t>
  </si>
  <si>
    <t>02109</t>
  </si>
  <si>
    <t>40205</t>
  </si>
  <si>
    <t>38445</t>
  </si>
  <si>
    <t>4D</t>
  </si>
  <si>
    <t>28021</t>
  </si>
  <si>
    <t>42525</t>
  </si>
  <si>
    <t>16533</t>
  </si>
  <si>
    <t>09565</t>
  </si>
  <si>
    <t>01640</t>
  </si>
  <si>
    <t>00943</t>
  </si>
  <si>
    <t>26352</t>
  </si>
  <si>
    <t>56708</t>
  </si>
  <si>
    <t>20424</t>
  </si>
  <si>
    <t>99028</t>
  </si>
  <si>
    <t>07662</t>
  </si>
  <si>
    <t>40279</t>
  </si>
  <si>
    <t>99279</t>
  </si>
  <si>
    <t>12966</t>
  </si>
  <si>
    <t>DÀN 3D ĐÃ CỘNG ĐIỂM MẠNH/YẾU VỊ TRÍ</t>
  </si>
  <si>
    <t>32372</t>
  </si>
  <si>
    <t>07081</t>
  </si>
  <si>
    <t>Số trùng</t>
  </si>
  <si>
    <t>Điểm gốc 3D</t>
  </si>
  <si>
    <t>Xếp hạng vị trí</t>
  </si>
  <si>
    <t>Điểm sau cộng</t>
  </si>
  <si>
    <t>Nhóm dàn</t>
  </si>
  <si>
    <t>Key xếp hạng</t>
  </si>
  <si>
    <t>49274</t>
  </si>
  <si>
    <t>80283</t>
  </si>
  <si>
    <t>01564</t>
  </si>
  <si>
    <t>77962</t>
  </si>
  <si>
    <t>38410</t>
  </si>
  <si>
    <t>02583</t>
  </si>
  <si>
    <t>62908</t>
  </si>
  <si>
    <t>70473</t>
  </si>
  <si>
    <t>29788</t>
  </si>
  <si>
    <t>68301</t>
  </si>
  <si>
    <t>58792</t>
  </si>
  <si>
    <t>36267</t>
  </si>
  <si>
    <t>47395</t>
  </si>
  <si>
    <t>19686</t>
  </si>
  <si>
    <t>40843</t>
  </si>
  <si>
    <t>02902</t>
  </si>
  <si>
    <t>37814</t>
  </si>
  <si>
    <t>37914</t>
  </si>
  <si>
    <t>TOP 4D SAU KHI CỘNG ĐIỂM VỊ TRÍ</t>
  </si>
  <si>
    <t>41879</t>
  </si>
  <si>
    <t>74592</t>
  </si>
  <si>
    <t>77776</t>
  </si>
  <si>
    <t>62954</t>
  </si>
  <si>
    <t>34950</t>
  </si>
  <si>
    <t>76520</t>
  </si>
  <si>
    <t>27079</t>
  </si>
  <si>
    <t>45721</t>
  </si>
  <si>
    <t>78555</t>
  </si>
  <si>
    <t>10753</t>
  </si>
  <si>
    <t>65070</t>
  </si>
  <si>
    <t>46433</t>
  </si>
  <si>
    <t>65343</t>
  </si>
  <si>
    <t>26103</t>
  </si>
  <si>
    <t>50004</t>
  </si>
  <si>
    <t>00239</t>
  </si>
  <si>
    <t>07938</t>
  </si>
  <si>
    <t>69897</t>
  </si>
  <si>
    <t>44427</t>
  </si>
  <si>
    <t>94834</t>
  </si>
  <si>
    <t>66090</t>
  </si>
  <si>
    <t>51488</t>
  </si>
  <si>
    <t>13312</t>
  </si>
  <si>
    <t>90986</t>
  </si>
  <si>
    <t>34038</t>
  </si>
  <si>
    <t>11729</t>
  </si>
  <si>
    <t>04235</t>
  </si>
  <si>
    <t>54526</t>
  </si>
  <si>
    <t>03626</t>
  </si>
  <si>
    <t>53192</t>
  </si>
  <si>
    <t>72908</t>
  </si>
  <si>
    <t>51052</t>
  </si>
  <si>
    <t>52668</t>
  </si>
  <si>
    <t>97836</t>
  </si>
  <si>
    <t>30753</t>
  </si>
  <si>
    <t>56968</t>
  </si>
  <si>
    <t>74093</t>
  </si>
  <si>
    <t>53792</t>
  </si>
  <si>
    <t>74484</t>
  </si>
  <si>
    <t>90138</t>
  </si>
  <si>
    <t>90372</t>
  </si>
  <si>
    <t>52816</t>
  </si>
  <si>
    <t>19036</t>
  </si>
  <si>
    <t>64496</t>
  </si>
  <si>
    <t>41059</t>
  </si>
  <si>
    <t>87629</t>
  </si>
  <si>
    <t>75199</t>
  </si>
  <si>
    <t>58636</t>
  </si>
  <si>
    <t>50982</t>
  </si>
  <si>
    <t>89905</t>
  </si>
  <si>
    <t>58437</t>
  </si>
  <si>
    <t>78391</t>
  </si>
  <si>
    <t>64960</t>
  </si>
  <si>
    <t>00949</t>
  </si>
  <si>
    <t>72397</t>
  </si>
  <si>
    <t>70505</t>
  </si>
  <si>
    <t>78447</t>
  </si>
  <si>
    <t>14389</t>
  </si>
  <si>
    <t>40162</t>
  </si>
  <si>
    <t>39523</t>
  </si>
  <si>
    <t>67793</t>
  </si>
  <si>
    <t>82438</t>
  </si>
  <si>
    <t>31894</t>
  </si>
  <si>
    <t>28027</t>
  </si>
  <si>
    <t>02817</t>
  </si>
  <si>
    <t>84522</t>
  </si>
  <si>
    <t>90128</t>
  </si>
  <si>
    <t>09824</t>
  </si>
  <si>
    <t>17151</t>
  </si>
  <si>
    <t>88286</t>
  </si>
  <si>
    <t>56878</t>
  </si>
  <si>
    <t>06186</t>
  </si>
  <si>
    <t>84063</t>
  </si>
  <si>
    <t>57022</t>
  </si>
  <si>
    <t>42754</t>
  </si>
  <si>
    <t>08230</t>
  </si>
  <si>
    <t>00974</t>
  </si>
  <si>
    <t>39380</t>
  </si>
  <si>
    <t>24121</t>
  </si>
  <si>
    <t>38814</t>
  </si>
  <si>
    <t>32845</t>
  </si>
  <si>
    <t>38385</t>
  </si>
  <si>
    <t>01377</t>
  </si>
  <si>
    <t>73461</t>
  </si>
  <si>
    <t>97648</t>
  </si>
  <si>
    <t>06517</t>
  </si>
  <si>
    <t>10268</t>
  </si>
  <si>
    <t>06133</t>
  </si>
  <si>
    <t>57977</t>
  </si>
  <si>
    <t>05901</t>
  </si>
  <si>
    <t>65390</t>
  </si>
  <si>
    <t>20692</t>
  </si>
  <si>
    <t>81475</t>
  </si>
  <si>
    <t>93177</t>
  </si>
  <si>
    <t>44413</t>
  </si>
  <si>
    <t>22601</t>
  </si>
  <si>
    <t>36481</t>
  </si>
  <si>
    <t>64512</t>
  </si>
  <si>
    <t>67655</t>
  </si>
  <si>
    <t>65037</t>
  </si>
  <si>
    <t>48153</t>
  </si>
  <si>
    <t>86408</t>
  </si>
  <si>
    <t>13283</t>
  </si>
  <si>
    <t>47891</t>
  </si>
  <si>
    <t>90148</t>
  </si>
  <si>
    <t>75257</t>
  </si>
  <si>
    <t>70078</t>
  </si>
  <si>
    <t>10619</t>
  </si>
  <si>
    <t>16659</t>
  </si>
  <si>
    <t>38249</t>
  </si>
  <si>
    <t>51951</t>
  </si>
  <si>
    <t>81336</t>
  </si>
  <si>
    <t>90580</t>
  </si>
  <si>
    <t>22342</t>
  </si>
  <si>
    <t>30368</t>
  </si>
  <si>
    <t>72124</t>
  </si>
  <si>
    <t>86759</t>
  </si>
  <si>
    <t>56848</t>
  </si>
  <si>
    <t>01770</t>
  </si>
  <si>
    <t>77552</t>
  </si>
  <si>
    <t>07969</t>
  </si>
  <si>
    <t>25287</t>
  </si>
  <si>
    <t>75495</t>
  </si>
  <si>
    <t>81124</t>
  </si>
  <si>
    <t>88594</t>
  </si>
  <si>
    <t>58646</t>
  </si>
  <si>
    <t>77514</t>
  </si>
  <si>
    <t>03829</t>
  </si>
  <si>
    <t>53988</t>
  </si>
  <si>
    <t>44693</t>
  </si>
  <si>
    <t>61332</t>
  </si>
  <si>
    <t>96422</t>
  </si>
  <si>
    <t>37188</t>
  </si>
  <si>
    <t>64464</t>
  </si>
  <si>
    <t>11591</t>
  </si>
  <si>
    <t>31666</t>
  </si>
  <si>
    <t>12944</t>
  </si>
  <si>
    <t>29737</t>
  </si>
  <si>
    <t>02855</t>
  </si>
  <si>
    <t>76406</t>
  </si>
  <si>
    <t>02382</t>
  </si>
  <si>
    <t>27450</t>
  </si>
  <si>
    <t>45625</t>
  </si>
  <si>
    <t>46120</t>
  </si>
  <si>
    <t>24204</t>
  </si>
  <si>
    <t>12000</t>
  </si>
  <si>
    <t>22738</t>
  </si>
  <si>
    <t>92763</t>
  </si>
  <si>
    <t>03714</t>
  </si>
  <si>
    <t>35035</t>
  </si>
  <si>
    <t>38455</t>
  </si>
  <si>
    <t>17243</t>
  </si>
  <si>
    <t>93725</t>
  </si>
  <si>
    <t>74197</t>
  </si>
  <si>
    <t>48076</t>
  </si>
  <si>
    <t>36948</t>
  </si>
  <si>
    <t>66239</t>
  </si>
  <si>
    <t>09876</t>
  </si>
  <si>
    <t>08717</t>
  </si>
  <si>
    <t>38228</t>
  </si>
  <si>
    <t>10059</t>
  </si>
  <si>
    <t>45254</t>
  </si>
  <si>
    <t>86569</t>
  </si>
  <si>
    <t>82075</t>
  </si>
  <si>
    <t>96637</t>
  </si>
  <si>
    <t>16132</t>
  </si>
  <si>
    <t>32964</t>
  </si>
  <si>
    <t>11251</t>
  </si>
  <si>
    <t>22512</t>
  </si>
  <si>
    <t>80241</t>
  </si>
  <si>
    <t>14540</t>
  </si>
  <si>
    <t>29147</t>
  </si>
  <si>
    <t>26192</t>
  </si>
  <si>
    <t>76223</t>
  </si>
  <si>
    <t>52117</t>
  </si>
  <si>
    <t>52233</t>
  </si>
  <si>
    <t>64138</t>
  </si>
  <si>
    <t>76669</t>
  </si>
  <si>
    <t>67294</t>
  </si>
  <si>
    <t>19404</t>
  </si>
  <si>
    <t>96684</t>
  </si>
  <si>
    <t>55361</t>
  </si>
  <si>
    <t>81754</t>
  </si>
  <si>
    <t>88568</t>
  </si>
  <si>
    <t>72685</t>
  </si>
  <si>
    <t>67239</t>
  </si>
  <si>
    <t>38021</t>
  </si>
  <si>
    <t>20104</t>
  </si>
  <si>
    <t>97281</t>
  </si>
  <si>
    <t>49111</t>
  </si>
  <si>
    <t>61513</t>
  </si>
  <si>
    <t>00250</t>
  </si>
  <si>
    <t>77954</t>
  </si>
  <si>
    <t>17743</t>
  </si>
  <si>
    <t>24042</t>
  </si>
  <si>
    <t>90353</t>
  </si>
  <si>
    <t>73823</t>
  </si>
  <si>
    <t>02636</t>
  </si>
  <si>
    <t>05583</t>
  </si>
  <si>
    <t>74978</t>
  </si>
  <si>
    <t>33465</t>
  </si>
  <si>
    <t>15393</t>
  </si>
  <si>
    <t>53505</t>
  </si>
  <si>
    <t>07251</t>
  </si>
  <si>
    <t>04308</t>
  </si>
  <si>
    <t>99983</t>
  </si>
  <si>
    <t>24889</t>
  </si>
  <si>
    <t>60014</t>
  </si>
  <si>
    <t>63000</t>
  </si>
  <si>
    <t>71680</t>
  </si>
  <si>
    <t>80384</t>
  </si>
  <si>
    <t>71203</t>
  </si>
  <si>
    <t>Trùng 2 nhóm</t>
  </si>
  <si>
    <t>Độ đồng thuận</t>
  </si>
  <si>
    <t>Điểm phạt</t>
  </si>
  <si>
    <t>Điểm sau phạt</t>
  </si>
  <si>
    <t>Top chính</t>
  </si>
  <si>
    <t>Số Lộn Tương Ứng</t>
  </si>
  <si>
    <t>Thuộc Cặp Lộn Trong Dàn</t>
  </si>
  <si>
    <t>Tần Suất 60 Ngày</t>
  </si>
  <si>
    <t>Tổng Nhịp Cặp Lộn</t>
  </si>
  <si>
    <t>Top phụ</t>
  </si>
  <si>
    <t>Điểm Xếp Hạng 1</t>
  </si>
  <si>
    <t>Điểm Xếp Hạng 2</t>
  </si>
  <si>
    <t>DÀN 4D ĐÃ CỘNG ĐIỂM MẠNH/YẾU VỊ TRÍ</t>
  </si>
  <si>
    <t>Điểm gốc 4D</t>
  </si>
  <si>
    <t>3D tạo ra</t>
  </si>
  <si>
    <t>Số lần trùng</t>
  </si>
  <si>
    <t>Điểm 3D</t>
  </si>
  <si>
    <t>4D tạo ra</t>
  </si>
  <si>
    <t>Điểm 4D</t>
  </si>
  <si>
    <t>TOP_BAT_NHIP - CHẤM ĐIỂM 2D / 3D / 4D ĐỂ BẮT NHỊP</t>
  </si>
  <si>
    <t>Top 2D nổi bật</t>
  </si>
  <si>
    <t>Top 3D bắt nhịp</t>
  </si>
  <si>
    <t>Top 4D bắt nhịp</t>
  </si>
  <si>
    <t>Điểm</t>
  </si>
  <si>
    <t>Copy nhanh 2D</t>
  </si>
  <si>
    <t>2D nguồn được tạo theo nhóm số + tổng. Chạm chính chỉ cộng điểm, không tự sinh thêm số. 3D/4D lấy vị trí tuần N-1 rồi chấm điểm trùng nhịp.</t>
  </si>
  <si>
    <t>BẠCH THỦ VIP 2D</t>
  </si>
  <si>
    <t>SONG THỦ LỘN VIP</t>
  </si>
  <si>
    <t>TỨ THỦ BẮT NHỊP</t>
  </si>
  <si>
    <t>TIÊU CHÍ XẾP HẠNG</t>
  </si>
  <si>
    <t>Ưu tiên Tổng Nhịp Cặp Lộn (P); nếu bằng nhau, xét Tần Suất 60 Ngày (O).</t>
  </si>
  <si>
    <t>HƯỚNG DẪN DÙNG FILE</t>
  </si>
  <si>
    <t>Bước</t>
  </si>
  <si>
    <t>Nội dung</t>
  </si>
  <si>
    <t>1</t>
  </si>
  <si>
    <t>Vào LOC_COPY, nhập Tuần cần xem tại B3. Ví dụ nhập 129 thì file tự lấy vị trí tuần 128.</t>
  </si>
  <si>
    <t>2</t>
  </si>
  <si>
    <t>Sửa Nhóm 1, Nhóm 2, Tổng bật và Chạm chính nếu cần. Tổng bật có thể nhập nhiều số liền nhau, ví dụ 49.</t>
  </si>
  <si>
    <t>3</t>
  </si>
  <si>
    <t>LOC_COPY tạo Dàn 2D nguồn và Dàn 2D nổi bật. Chạm chính chỉ cộng điểm, không tự đẻ số riêng.</t>
  </si>
  <si>
    <t>4</t>
  </si>
  <si>
    <t>VI_TRI_GHEP tự lấy vị trí 3D/4D từ DATA_NHAP theo tuần trước.</t>
  </si>
  <si>
    <t>5</t>
  </si>
  <si>
    <t>DONG_THUAN_GHEP ghép toàn bộ 3D/4D từ dàn 2D đã tạo.</t>
  </si>
  <si>
    <t>6</t>
  </si>
  <si>
    <t>DIEM_2D, DIEM_3D, DIEM_4D chấm điểm để bắt nhịp. Xem kết quả cuối ở TOP_BAT_NHIP.</t>
  </si>
  <si>
    <t>7</t>
  </si>
  <si>
    <t>Khi thêm kết quả mới, nhập GĐB ở cột D của DATA_NHAP; các cột còn lại tự chạy.</t>
  </si>
  <si>
    <t>Xem sheet MANH_YEU_DAN_GHEP để phân loại vị trí/dàn ghép thành MẠNH - TRUNG BÌNH - YẾU. Sheet này chỉ bổ sung điểm, không thay đổi logic gốc.</t>
  </si>
  <si>
    <t>BACKTEST ĐỒNG THUẬN 2D - kiểm tra lệch/chệch</t>
  </si>
  <si>
    <t>Tổng số 2D</t>
  </si>
  <si>
    <t>Số đồng thuận &gt;=3</t>
  </si>
  <si>
    <t>Số đồng thuận &gt;=2</t>
  </si>
  <si>
    <t>Số bị phạt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</si>
</sst>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8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i/>
      <sz val="11.0"/>
      <color rgb="FF666666"/>
      <name val="Calibri"/>
    </font>
    <font>
      <b/>
      <sz val="11.0"/>
      <color theme="1"/>
      <name val="Calibri"/>
    </font>
    <font>
      <b/>
      <sz val="14.0"/>
      <color rgb="FFFFFFFF"/>
      <name val="Calibri"/>
    </font>
    <font>
      <i/>
      <sz val="11.0"/>
      <color rgb="FF1F4E78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D9EAF7"/>
        <bgColor rgb="FFD9EAF7"/>
      </patternFill>
    </fill>
    <fill>
      <patternFill patternType="solid">
        <fgColor rgb="FFE7E6E6"/>
        <bgColor rgb="FFE7E6E6"/>
      </patternFill>
    </fill>
    <fill>
      <patternFill patternType="solid">
        <fgColor rgb="FFEBF1DE"/>
        <bgColor rgb="FFEBF1DE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3" numFmtId="0" xfId="0" applyBorder="1" applyFont="1"/>
    <xf borderId="4" fillId="0" fontId="2" numFmtId="0" xfId="0" applyBorder="1" applyFont="1"/>
    <xf borderId="0" fillId="0" fontId="3" numFmtId="0" xfId="0" applyFont="1"/>
    <xf borderId="0" fillId="0" fontId="4" numFmtId="0" xfId="0" applyFont="1"/>
    <xf borderId="3" fillId="3" fontId="3" numFmtId="0" xfId="0" applyAlignment="1" applyBorder="1" applyFill="1" applyFont="1">
      <alignment horizontal="center"/>
    </xf>
    <xf borderId="3" fillId="4" fontId="5" numFmtId="0" xfId="0" applyBorder="1" applyFill="1" applyFont="1"/>
    <xf borderId="3" fillId="3" fontId="3" numFmtId="0" xfId="0" applyAlignment="1" applyBorder="1" applyFont="1">
      <alignment readingOrder="0"/>
    </xf>
    <xf borderId="3" fillId="5" fontId="1" numFmtId="0" xfId="0" applyAlignment="1" applyBorder="1" applyFill="1" applyFont="1">
      <alignment horizontal="center"/>
    </xf>
    <xf borderId="3" fillId="0" fontId="3" numFmtId="49" xfId="0" applyBorder="1" applyFont="1" applyNumberFormat="1"/>
    <xf borderId="3" fillId="2" fontId="1" numFmtId="0" xfId="0" applyAlignment="1" applyBorder="1" applyFont="1">
      <alignment horizontal="left" vertical="center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shrinkToFit="0" wrapText="1"/>
    </xf>
    <xf borderId="3" fillId="3" fontId="3" numFmtId="0" xfId="0" applyBorder="1" applyFont="1"/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5" fillId="2" fontId="6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5" fillId="6" fontId="7" numFmtId="0" xfId="0" applyAlignment="1" applyBorder="1" applyFill="1" applyFont="1">
      <alignment horizontal="left" vertical="center"/>
    </xf>
    <xf borderId="8" fillId="7" fontId="5" numFmtId="0" xfId="0" applyBorder="1" applyFill="1" applyFont="1"/>
    <xf borderId="8" fillId="8" fontId="3" numFmtId="0" xfId="0" applyBorder="1" applyFill="1" applyFont="1"/>
    <xf borderId="8" fillId="8" fontId="3" numFmtId="49" xfId="0" applyBorder="1" applyFont="1" applyNumberFormat="1"/>
    <xf borderId="9" fillId="5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shrinkToFit="0" vertical="center" wrapText="1"/>
    </xf>
    <xf borderId="9" fillId="0" fontId="3" numFmtId="164" xfId="0" applyAlignment="1" applyBorder="1" applyFont="1" applyNumberFormat="1">
      <alignment shrinkToFit="0" vertical="center" wrapText="1"/>
    </xf>
    <xf borderId="9" fillId="0" fontId="3" numFmtId="165" xfId="0" applyAlignment="1" applyBorder="1" applyFont="1" applyNumberFormat="1">
      <alignment shrinkToFit="0" vertical="center" wrapText="1"/>
    </xf>
    <xf borderId="9" fillId="3" fontId="3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horizontal="center"/>
    </xf>
    <xf borderId="9" fillId="0" fontId="3" numFmtId="49" xfId="0" applyAlignment="1" applyBorder="1" applyFont="1" applyNumberFormat="1">
      <alignment shrinkToFit="0" vertical="center" wrapText="1"/>
    </xf>
    <xf borderId="3" fillId="3" fontId="3" numFmtId="0" xfId="0" applyAlignment="1" applyBorder="1" applyFont="1">
      <alignment horizontal="center" readingOrder="0"/>
    </xf>
    <xf borderId="0" fillId="0" fontId="3" numFmtId="49" xfId="0" applyFont="1" applyNumberFormat="1"/>
    <xf borderId="0" fillId="0" fontId="3" numFmtId="165" xfId="0" applyFont="1" applyNumberFormat="1"/>
    <xf borderId="3" fillId="4" fontId="5" numFmtId="49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0.71"/>
    <col customWidth="1" min="3" max="3" width="8.71"/>
    <col customWidth="1" min="4" max="4" width="18.71"/>
    <col customWidth="1" min="5" max="5" width="12.71"/>
    <col customWidth="1" min="6" max="6" width="10.71"/>
    <col customWidth="1" min="7" max="7" width="9.71"/>
    <col customWidth="1" min="8" max="8" width="8.71"/>
    <col customWidth="1" min="9" max="14" width="10.71"/>
  </cols>
  <sheetData>
    <row r="1" ht="15.0" customHeight="1">
      <c r="A1" s="3">
        <f t="shared" ref="A1:A2199" si="1">ROW()-1</f>
        <v>0</v>
      </c>
      <c r="B1" s="3">
        <f>45291+A1</f>
        <v>45291</v>
      </c>
      <c r="C1" s="3" t="str">
        <f>IF(D1="","",CHOOSE(H1-1,"T2","T3","T4","T5","T6","T7","CN"))</f>
        <v>CN</v>
      </c>
      <c r="D1" s="7" t="s">
        <v>4</v>
      </c>
      <c r="E1" s="11" t="str">
        <f t="shared" ref="E1:E2199" si="2">IF(D1="","",TEXT(D1,"00000"))</f>
        <v>91089</v>
      </c>
      <c r="F1" s="11" t="str">
        <f t="shared" ref="F1:F2199" si="3">IF(E1="","",RIGHT(E1,2))</f>
        <v>89</v>
      </c>
      <c r="G1" s="3">
        <f>INT((A1-1)/7)+1</f>
        <v>0</v>
      </c>
      <c r="H1" s="3">
        <f t="shared" ref="H1:H2199" si="4">WEEKDAY(B1,2)+1</f>
        <v>8</v>
      </c>
      <c r="I1" s="3" t="str">
        <f t="shared" ref="I1:I2199" si="5">IF(D1="","",G1&amp;"|"&amp;H1)</f>
        <v>0|8</v>
      </c>
      <c r="J1" s="11" t="str">
        <f t="shared" ref="J1:J917" si="6">IF(E1="","",MID(E1,1,3))</f>
        <v>910</v>
      </c>
      <c r="K1" s="11" t="str">
        <f t="shared" ref="K1:K917" si="7">IF(E1="","",MID(E1,2,3))</f>
        <v>108</v>
      </c>
      <c r="L1" s="11" t="str">
        <f t="shared" ref="L1:L917" si="8">IF(E1="","",MID(E1,3,3))</f>
        <v>089</v>
      </c>
      <c r="M1" s="11" t="str">
        <f t="shared" ref="M1:M917" si="9">IF(E1="","",MID(E1,1,4))</f>
        <v>9108</v>
      </c>
      <c r="N1" s="11" t="str">
        <f t="shared" ref="N1:N917" si="10">IF(E1="","",MID(E1,2,4))</f>
        <v>1089</v>
      </c>
    </row>
    <row r="2" ht="15.0" customHeight="1">
      <c r="A2" s="3">
        <f t="shared" si="1"/>
        <v>1</v>
      </c>
      <c r="B2" s="3">
        <f t="shared" ref="B2:B2199" si="11">45291+ROW()</f>
        <v>45293</v>
      </c>
      <c r="C2" s="3" t="str">
        <f t="shared" ref="C2:C2199" si="12">CHOOSE(WEEKDAY(B2,2),"T2","T3","T4","T5","T6","T7","CN")</f>
        <v>T3</v>
      </c>
      <c r="D2" s="7" t="s">
        <v>34</v>
      </c>
      <c r="E2" s="11" t="str">
        <f t="shared" si="2"/>
        <v>48877</v>
      </c>
      <c r="F2" s="11" t="str">
        <f t="shared" si="3"/>
        <v>77</v>
      </c>
      <c r="G2" s="3">
        <f t="shared" ref="G2:G2199" si="13">INT((ROW()-1)/7)+1</f>
        <v>1</v>
      </c>
      <c r="H2" s="3">
        <f t="shared" si="4"/>
        <v>3</v>
      </c>
      <c r="I2" s="3" t="str">
        <f t="shared" si="5"/>
        <v>1|3</v>
      </c>
      <c r="J2" s="11" t="str">
        <f t="shared" si="6"/>
        <v>488</v>
      </c>
      <c r="K2" s="11" t="str">
        <f t="shared" si="7"/>
        <v>887</v>
      </c>
      <c r="L2" s="11" t="str">
        <f t="shared" si="8"/>
        <v>877</v>
      </c>
      <c r="M2" s="11" t="str">
        <f t="shared" si="9"/>
        <v>4887</v>
      </c>
      <c r="N2" s="11" t="str">
        <f t="shared" si="10"/>
        <v>8877</v>
      </c>
    </row>
    <row r="3" ht="15.0" customHeight="1">
      <c r="A3" s="3">
        <f t="shared" si="1"/>
        <v>2</v>
      </c>
      <c r="B3" s="3">
        <f t="shared" si="11"/>
        <v>45294</v>
      </c>
      <c r="C3" s="3" t="str">
        <f t="shared" si="12"/>
        <v>T4</v>
      </c>
      <c r="D3" s="7" t="s">
        <v>44</v>
      </c>
      <c r="E3" s="11" t="str">
        <f t="shared" si="2"/>
        <v>73732</v>
      </c>
      <c r="F3" s="11" t="str">
        <f t="shared" si="3"/>
        <v>32</v>
      </c>
      <c r="G3" s="3">
        <f t="shared" si="13"/>
        <v>1</v>
      </c>
      <c r="H3" s="3">
        <f t="shared" si="4"/>
        <v>4</v>
      </c>
      <c r="I3" s="3" t="str">
        <f t="shared" si="5"/>
        <v>1|4</v>
      </c>
      <c r="J3" s="11" t="str">
        <f t="shared" si="6"/>
        <v>737</v>
      </c>
      <c r="K3" s="11" t="str">
        <f t="shared" si="7"/>
        <v>373</v>
      </c>
      <c r="L3" s="11" t="str">
        <f t="shared" si="8"/>
        <v>732</v>
      </c>
      <c r="M3" s="11" t="str">
        <f t="shared" si="9"/>
        <v>7373</v>
      </c>
      <c r="N3" s="11" t="str">
        <f t="shared" si="10"/>
        <v>3732</v>
      </c>
    </row>
    <row r="4" ht="15.0" customHeight="1">
      <c r="A4" s="3">
        <f t="shared" si="1"/>
        <v>3</v>
      </c>
      <c r="B4" s="3">
        <f t="shared" si="11"/>
        <v>45295</v>
      </c>
      <c r="C4" s="3" t="str">
        <f t="shared" si="12"/>
        <v>T5</v>
      </c>
      <c r="D4" s="7" t="s">
        <v>51</v>
      </c>
      <c r="E4" s="11" t="str">
        <f t="shared" si="2"/>
        <v>28285</v>
      </c>
      <c r="F4" s="11" t="str">
        <f t="shared" si="3"/>
        <v>85</v>
      </c>
      <c r="G4" s="3">
        <f t="shared" si="13"/>
        <v>1</v>
      </c>
      <c r="H4" s="3">
        <f t="shared" si="4"/>
        <v>5</v>
      </c>
      <c r="I4" s="3" t="str">
        <f t="shared" si="5"/>
        <v>1|5</v>
      </c>
      <c r="J4" s="11" t="str">
        <f t="shared" si="6"/>
        <v>282</v>
      </c>
      <c r="K4" s="11" t="str">
        <f t="shared" si="7"/>
        <v>828</v>
      </c>
      <c r="L4" s="11" t="str">
        <f t="shared" si="8"/>
        <v>285</v>
      </c>
      <c r="M4" s="11" t="str">
        <f t="shared" si="9"/>
        <v>2828</v>
      </c>
      <c r="N4" s="11" t="str">
        <f t="shared" si="10"/>
        <v>8285</v>
      </c>
    </row>
    <row r="5" ht="15.0" customHeight="1">
      <c r="A5" s="3">
        <f t="shared" si="1"/>
        <v>4</v>
      </c>
      <c r="B5" s="3">
        <f t="shared" si="11"/>
        <v>45296</v>
      </c>
      <c r="C5" s="3" t="str">
        <f t="shared" si="12"/>
        <v>T6</v>
      </c>
      <c r="D5" s="7" t="s">
        <v>54</v>
      </c>
      <c r="E5" s="11" t="str">
        <f t="shared" si="2"/>
        <v>13113</v>
      </c>
      <c r="F5" s="11" t="str">
        <f t="shared" si="3"/>
        <v>13</v>
      </c>
      <c r="G5" s="3">
        <f t="shared" si="13"/>
        <v>1</v>
      </c>
      <c r="H5" s="3">
        <f t="shared" si="4"/>
        <v>6</v>
      </c>
      <c r="I5" s="3" t="str">
        <f t="shared" si="5"/>
        <v>1|6</v>
      </c>
      <c r="J5" s="11" t="str">
        <f t="shared" si="6"/>
        <v>131</v>
      </c>
      <c r="K5" s="11" t="str">
        <f t="shared" si="7"/>
        <v>311</v>
      </c>
      <c r="L5" s="11" t="str">
        <f t="shared" si="8"/>
        <v>113</v>
      </c>
      <c r="M5" s="11" t="str">
        <f t="shared" si="9"/>
        <v>1311</v>
      </c>
      <c r="N5" s="11" t="str">
        <f t="shared" si="10"/>
        <v>3113</v>
      </c>
    </row>
    <row r="6" ht="15.0" customHeight="1">
      <c r="A6" s="3">
        <f t="shared" si="1"/>
        <v>5</v>
      </c>
      <c r="B6" s="3">
        <f t="shared" si="11"/>
        <v>45297</v>
      </c>
      <c r="C6" s="3" t="str">
        <f t="shared" si="12"/>
        <v>T7</v>
      </c>
      <c r="D6" s="7" t="s">
        <v>56</v>
      </c>
      <c r="E6" s="11" t="str">
        <f t="shared" si="2"/>
        <v>68586</v>
      </c>
      <c r="F6" s="11" t="str">
        <f t="shared" si="3"/>
        <v>86</v>
      </c>
      <c r="G6" s="3">
        <f t="shared" si="13"/>
        <v>1</v>
      </c>
      <c r="H6" s="3">
        <f t="shared" si="4"/>
        <v>7</v>
      </c>
      <c r="I6" s="3" t="str">
        <f t="shared" si="5"/>
        <v>1|7</v>
      </c>
      <c r="J6" s="11" t="str">
        <f t="shared" si="6"/>
        <v>685</v>
      </c>
      <c r="K6" s="11" t="str">
        <f t="shared" si="7"/>
        <v>858</v>
      </c>
      <c r="L6" s="11" t="str">
        <f t="shared" si="8"/>
        <v>586</v>
      </c>
      <c r="M6" s="11" t="str">
        <f t="shared" si="9"/>
        <v>6858</v>
      </c>
      <c r="N6" s="11" t="str">
        <f t="shared" si="10"/>
        <v>8586</v>
      </c>
    </row>
    <row r="7" ht="15.0" customHeight="1">
      <c r="A7" s="3">
        <f t="shared" si="1"/>
        <v>6</v>
      </c>
      <c r="B7" s="3">
        <f t="shared" si="11"/>
        <v>45298</v>
      </c>
      <c r="C7" s="3" t="str">
        <f t="shared" si="12"/>
        <v>CN</v>
      </c>
      <c r="D7" s="7" t="s">
        <v>63</v>
      </c>
      <c r="E7" s="11" t="str">
        <f t="shared" si="2"/>
        <v>91138</v>
      </c>
      <c r="F7" s="11" t="str">
        <f t="shared" si="3"/>
        <v>38</v>
      </c>
      <c r="G7" s="3">
        <f t="shared" si="13"/>
        <v>1</v>
      </c>
      <c r="H7" s="3">
        <f t="shared" si="4"/>
        <v>8</v>
      </c>
      <c r="I7" s="3" t="str">
        <f t="shared" si="5"/>
        <v>1|8</v>
      </c>
      <c r="J7" s="11" t="str">
        <f t="shared" si="6"/>
        <v>911</v>
      </c>
      <c r="K7" s="11" t="str">
        <f t="shared" si="7"/>
        <v>113</v>
      </c>
      <c r="L7" s="11" t="str">
        <f t="shared" si="8"/>
        <v>138</v>
      </c>
      <c r="M7" s="11" t="str">
        <f t="shared" si="9"/>
        <v>9113</v>
      </c>
      <c r="N7" s="11" t="str">
        <f t="shared" si="10"/>
        <v>1138</v>
      </c>
    </row>
    <row r="8" ht="15.0" customHeight="1">
      <c r="A8" s="3">
        <f t="shared" si="1"/>
        <v>7</v>
      </c>
      <c r="B8" s="3">
        <f t="shared" si="11"/>
        <v>45299</v>
      </c>
      <c r="C8" s="3" t="str">
        <f t="shared" si="12"/>
        <v>T2</v>
      </c>
      <c r="D8" s="7" t="s">
        <v>64</v>
      </c>
      <c r="E8" s="11" t="str">
        <f t="shared" si="2"/>
        <v>63261</v>
      </c>
      <c r="F8" s="11" t="str">
        <f t="shared" si="3"/>
        <v>61</v>
      </c>
      <c r="G8" s="3">
        <f t="shared" si="13"/>
        <v>2</v>
      </c>
      <c r="H8" s="3">
        <f t="shared" si="4"/>
        <v>2</v>
      </c>
      <c r="I8" s="3" t="str">
        <f t="shared" si="5"/>
        <v>2|2</v>
      </c>
      <c r="J8" s="11" t="str">
        <f t="shared" si="6"/>
        <v>632</v>
      </c>
      <c r="K8" s="11" t="str">
        <f t="shared" si="7"/>
        <v>326</v>
      </c>
      <c r="L8" s="11" t="str">
        <f t="shared" si="8"/>
        <v>261</v>
      </c>
      <c r="M8" s="11" t="str">
        <f t="shared" si="9"/>
        <v>6326</v>
      </c>
      <c r="N8" s="11" t="str">
        <f t="shared" si="10"/>
        <v>3261</v>
      </c>
    </row>
    <row r="9" ht="15.0" customHeight="1">
      <c r="A9" s="3">
        <f t="shared" si="1"/>
        <v>8</v>
      </c>
      <c r="B9" s="3">
        <f t="shared" si="11"/>
        <v>45300</v>
      </c>
      <c r="C9" s="3" t="str">
        <f t="shared" si="12"/>
        <v>T3</v>
      </c>
      <c r="D9" s="7" t="s">
        <v>65</v>
      </c>
      <c r="E9" s="11" t="str">
        <f t="shared" si="2"/>
        <v>95539</v>
      </c>
      <c r="F9" s="11" t="str">
        <f t="shared" si="3"/>
        <v>39</v>
      </c>
      <c r="G9" s="3">
        <f t="shared" si="13"/>
        <v>2</v>
      </c>
      <c r="H9" s="3">
        <f t="shared" si="4"/>
        <v>3</v>
      </c>
      <c r="I9" s="3" t="str">
        <f t="shared" si="5"/>
        <v>2|3</v>
      </c>
      <c r="J9" s="11" t="str">
        <f t="shared" si="6"/>
        <v>955</v>
      </c>
      <c r="K9" s="11" t="str">
        <f t="shared" si="7"/>
        <v>553</v>
      </c>
      <c r="L9" s="11" t="str">
        <f t="shared" si="8"/>
        <v>539</v>
      </c>
      <c r="M9" s="11" t="str">
        <f t="shared" si="9"/>
        <v>9553</v>
      </c>
      <c r="N9" s="11" t="str">
        <f t="shared" si="10"/>
        <v>5539</v>
      </c>
    </row>
    <row r="10" ht="15.0" customHeight="1">
      <c r="A10" s="3">
        <f t="shared" si="1"/>
        <v>9</v>
      </c>
      <c r="B10" s="3">
        <f t="shared" si="11"/>
        <v>45301</v>
      </c>
      <c r="C10" s="3" t="str">
        <f t="shared" si="12"/>
        <v>T4</v>
      </c>
      <c r="D10" s="7" t="s">
        <v>66</v>
      </c>
      <c r="E10" s="11" t="str">
        <f t="shared" si="2"/>
        <v>76553</v>
      </c>
      <c r="F10" s="11" t="str">
        <f t="shared" si="3"/>
        <v>53</v>
      </c>
      <c r="G10" s="3">
        <f t="shared" si="13"/>
        <v>2</v>
      </c>
      <c r="H10" s="3">
        <f t="shared" si="4"/>
        <v>4</v>
      </c>
      <c r="I10" s="3" t="str">
        <f t="shared" si="5"/>
        <v>2|4</v>
      </c>
      <c r="J10" s="11" t="str">
        <f t="shared" si="6"/>
        <v>765</v>
      </c>
      <c r="K10" s="11" t="str">
        <f t="shared" si="7"/>
        <v>655</v>
      </c>
      <c r="L10" s="11" t="str">
        <f t="shared" si="8"/>
        <v>553</v>
      </c>
      <c r="M10" s="11" t="str">
        <f t="shared" si="9"/>
        <v>7655</v>
      </c>
      <c r="N10" s="11" t="str">
        <f t="shared" si="10"/>
        <v>6553</v>
      </c>
    </row>
    <row r="11" ht="15.0" customHeight="1">
      <c r="A11" s="3">
        <f t="shared" si="1"/>
        <v>10</v>
      </c>
      <c r="B11" s="3">
        <f t="shared" si="11"/>
        <v>45302</v>
      </c>
      <c r="C11" s="3" t="str">
        <f t="shared" si="12"/>
        <v>T5</v>
      </c>
      <c r="D11" s="7" t="s">
        <v>67</v>
      </c>
      <c r="E11" s="11" t="str">
        <f t="shared" si="2"/>
        <v>54998</v>
      </c>
      <c r="F11" s="11" t="str">
        <f t="shared" si="3"/>
        <v>98</v>
      </c>
      <c r="G11" s="3">
        <f t="shared" si="13"/>
        <v>2</v>
      </c>
      <c r="H11" s="3">
        <f t="shared" si="4"/>
        <v>5</v>
      </c>
      <c r="I11" s="3" t="str">
        <f t="shared" si="5"/>
        <v>2|5</v>
      </c>
      <c r="J11" s="11" t="str">
        <f t="shared" si="6"/>
        <v>549</v>
      </c>
      <c r="K11" s="11" t="str">
        <f t="shared" si="7"/>
        <v>499</v>
      </c>
      <c r="L11" s="11" t="str">
        <f t="shared" si="8"/>
        <v>998</v>
      </c>
      <c r="M11" s="11" t="str">
        <f t="shared" si="9"/>
        <v>5499</v>
      </c>
      <c r="N11" s="11" t="str">
        <f t="shared" si="10"/>
        <v>4998</v>
      </c>
    </row>
    <row r="12" ht="15.0" customHeight="1">
      <c r="A12" s="3">
        <f t="shared" si="1"/>
        <v>11</v>
      </c>
      <c r="B12" s="3">
        <f t="shared" si="11"/>
        <v>45303</v>
      </c>
      <c r="C12" s="3" t="str">
        <f t="shared" si="12"/>
        <v>T6</v>
      </c>
      <c r="D12" s="7" t="s">
        <v>68</v>
      </c>
      <c r="E12" s="11" t="str">
        <f t="shared" si="2"/>
        <v>14609</v>
      </c>
      <c r="F12" s="11" t="str">
        <f t="shared" si="3"/>
        <v>09</v>
      </c>
      <c r="G12" s="3">
        <f t="shared" si="13"/>
        <v>2</v>
      </c>
      <c r="H12" s="3">
        <f t="shared" si="4"/>
        <v>6</v>
      </c>
      <c r="I12" s="3" t="str">
        <f t="shared" si="5"/>
        <v>2|6</v>
      </c>
      <c r="J12" s="11" t="str">
        <f t="shared" si="6"/>
        <v>146</v>
      </c>
      <c r="K12" s="11" t="str">
        <f t="shared" si="7"/>
        <v>460</v>
      </c>
      <c r="L12" s="11" t="str">
        <f t="shared" si="8"/>
        <v>609</v>
      </c>
      <c r="M12" s="11" t="str">
        <f t="shared" si="9"/>
        <v>1460</v>
      </c>
      <c r="N12" s="11" t="str">
        <f t="shared" si="10"/>
        <v>4609</v>
      </c>
    </row>
    <row r="13" ht="15.0" customHeight="1">
      <c r="A13" s="3">
        <f t="shared" si="1"/>
        <v>12</v>
      </c>
      <c r="B13" s="3">
        <f t="shared" si="11"/>
        <v>45304</v>
      </c>
      <c r="C13" s="3" t="str">
        <f t="shared" si="12"/>
        <v>T7</v>
      </c>
      <c r="D13" s="7" t="s">
        <v>69</v>
      </c>
      <c r="E13" s="11" t="str">
        <f t="shared" si="2"/>
        <v>70964</v>
      </c>
      <c r="F13" s="11" t="str">
        <f t="shared" si="3"/>
        <v>64</v>
      </c>
      <c r="G13" s="3">
        <f t="shared" si="13"/>
        <v>2</v>
      </c>
      <c r="H13" s="3">
        <f t="shared" si="4"/>
        <v>7</v>
      </c>
      <c r="I13" s="3" t="str">
        <f t="shared" si="5"/>
        <v>2|7</v>
      </c>
      <c r="J13" s="11" t="str">
        <f t="shared" si="6"/>
        <v>709</v>
      </c>
      <c r="K13" s="11" t="str">
        <f t="shared" si="7"/>
        <v>096</v>
      </c>
      <c r="L13" s="11" t="str">
        <f t="shared" si="8"/>
        <v>964</v>
      </c>
      <c r="M13" s="11" t="str">
        <f t="shared" si="9"/>
        <v>7096</v>
      </c>
      <c r="N13" s="11" t="str">
        <f t="shared" si="10"/>
        <v>0964</v>
      </c>
    </row>
    <row r="14" ht="15.0" customHeight="1">
      <c r="A14" s="3">
        <f t="shared" si="1"/>
        <v>13</v>
      </c>
      <c r="B14" s="3">
        <f t="shared" si="11"/>
        <v>45305</v>
      </c>
      <c r="C14" s="3" t="str">
        <f t="shared" si="12"/>
        <v>CN</v>
      </c>
      <c r="D14" s="7" t="s">
        <v>70</v>
      </c>
      <c r="E14" s="11" t="str">
        <f t="shared" si="2"/>
        <v>45819</v>
      </c>
      <c r="F14" s="11" t="str">
        <f t="shared" si="3"/>
        <v>19</v>
      </c>
      <c r="G14" s="3">
        <f t="shared" si="13"/>
        <v>2</v>
      </c>
      <c r="H14" s="3">
        <f t="shared" si="4"/>
        <v>8</v>
      </c>
      <c r="I14" s="3" t="str">
        <f t="shared" si="5"/>
        <v>2|8</v>
      </c>
      <c r="J14" s="11" t="str">
        <f t="shared" si="6"/>
        <v>458</v>
      </c>
      <c r="K14" s="11" t="str">
        <f t="shared" si="7"/>
        <v>581</v>
      </c>
      <c r="L14" s="11" t="str">
        <f t="shared" si="8"/>
        <v>819</v>
      </c>
      <c r="M14" s="11" t="str">
        <f t="shared" si="9"/>
        <v>4581</v>
      </c>
      <c r="N14" s="11" t="str">
        <f t="shared" si="10"/>
        <v>5819</v>
      </c>
    </row>
    <row r="15" ht="15.0" customHeight="1">
      <c r="A15" s="3">
        <f t="shared" si="1"/>
        <v>14</v>
      </c>
      <c r="B15" s="3">
        <f t="shared" si="11"/>
        <v>45306</v>
      </c>
      <c r="C15" s="3" t="str">
        <f t="shared" si="12"/>
        <v>T2</v>
      </c>
      <c r="D15" s="7" t="s">
        <v>71</v>
      </c>
      <c r="E15" s="11" t="str">
        <f t="shared" si="2"/>
        <v>36910</v>
      </c>
      <c r="F15" s="11" t="str">
        <f t="shared" si="3"/>
        <v>10</v>
      </c>
      <c r="G15" s="3">
        <f t="shared" si="13"/>
        <v>3</v>
      </c>
      <c r="H15" s="3">
        <f t="shared" si="4"/>
        <v>2</v>
      </c>
      <c r="I15" s="3" t="str">
        <f t="shared" si="5"/>
        <v>3|2</v>
      </c>
      <c r="J15" s="11" t="str">
        <f t="shared" si="6"/>
        <v>369</v>
      </c>
      <c r="K15" s="11" t="str">
        <f t="shared" si="7"/>
        <v>691</v>
      </c>
      <c r="L15" s="11" t="str">
        <f t="shared" si="8"/>
        <v>910</v>
      </c>
      <c r="M15" s="11" t="str">
        <f t="shared" si="9"/>
        <v>3691</v>
      </c>
      <c r="N15" s="11" t="str">
        <f t="shared" si="10"/>
        <v>6910</v>
      </c>
    </row>
    <row r="16" ht="15.0" customHeight="1">
      <c r="A16" s="3">
        <f t="shared" si="1"/>
        <v>15</v>
      </c>
      <c r="B16" s="3">
        <f t="shared" si="11"/>
        <v>45307</v>
      </c>
      <c r="C16" s="3" t="str">
        <f t="shared" si="12"/>
        <v>T3</v>
      </c>
      <c r="D16" s="7" t="s">
        <v>73</v>
      </c>
      <c r="E16" s="11" t="str">
        <f t="shared" si="2"/>
        <v>87441</v>
      </c>
      <c r="F16" s="11" t="str">
        <f t="shared" si="3"/>
        <v>41</v>
      </c>
      <c r="G16" s="3">
        <f t="shared" si="13"/>
        <v>3</v>
      </c>
      <c r="H16" s="3">
        <f t="shared" si="4"/>
        <v>3</v>
      </c>
      <c r="I16" s="3" t="str">
        <f t="shared" si="5"/>
        <v>3|3</v>
      </c>
      <c r="J16" s="11" t="str">
        <f t="shared" si="6"/>
        <v>874</v>
      </c>
      <c r="K16" s="11" t="str">
        <f t="shared" si="7"/>
        <v>744</v>
      </c>
      <c r="L16" s="11" t="str">
        <f t="shared" si="8"/>
        <v>441</v>
      </c>
      <c r="M16" s="11" t="str">
        <f t="shared" si="9"/>
        <v>8744</v>
      </c>
      <c r="N16" s="11" t="str">
        <f t="shared" si="10"/>
        <v>7441</v>
      </c>
    </row>
    <row r="17" ht="15.0" customHeight="1">
      <c r="A17" s="3">
        <f t="shared" si="1"/>
        <v>16</v>
      </c>
      <c r="B17" s="3">
        <f t="shared" si="11"/>
        <v>45308</v>
      </c>
      <c r="C17" s="3" t="str">
        <f t="shared" si="12"/>
        <v>T4</v>
      </c>
      <c r="D17" s="7" t="s">
        <v>97</v>
      </c>
      <c r="E17" s="11" t="str">
        <f t="shared" si="2"/>
        <v>61661</v>
      </c>
      <c r="F17" s="11" t="str">
        <f t="shared" si="3"/>
        <v>61</v>
      </c>
      <c r="G17" s="3">
        <f t="shared" si="13"/>
        <v>3</v>
      </c>
      <c r="H17" s="3">
        <f t="shared" si="4"/>
        <v>4</v>
      </c>
      <c r="I17" s="3" t="str">
        <f t="shared" si="5"/>
        <v>3|4</v>
      </c>
      <c r="J17" s="11" t="str">
        <f t="shared" si="6"/>
        <v>616</v>
      </c>
      <c r="K17" s="11" t="str">
        <f t="shared" si="7"/>
        <v>166</v>
      </c>
      <c r="L17" s="11" t="str">
        <f t="shared" si="8"/>
        <v>661</v>
      </c>
      <c r="M17" s="11" t="str">
        <f t="shared" si="9"/>
        <v>6166</v>
      </c>
      <c r="N17" s="11" t="str">
        <f t="shared" si="10"/>
        <v>1661</v>
      </c>
    </row>
    <row r="18" ht="15.0" customHeight="1">
      <c r="A18" s="3">
        <f t="shared" si="1"/>
        <v>17</v>
      </c>
      <c r="B18" s="3">
        <f t="shared" si="11"/>
        <v>45309</v>
      </c>
      <c r="C18" s="3" t="str">
        <f t="shared" si="12"/>
        <v>T5</v>
      </c>
      <c r="D18" s="7" t="s">
        <v>106</v>
      </c>
      <c r="E18" s="11" t="str">
        <f t="shared" si="2"/>
        <v>77375</v>
      </c>
      <c r="F18" s="11" t="str">
        <f t="shared" si="3"/>
        <v>75</v>
      </c>
      <c r="G18" s="3">
        <f t="shared" si="13"/>
        <v>3</v>
      </c>
      <c r="H18" s="3">
        <f t="shared" si="4"/>
        <v>5</v>
      </c>
      <c r="I18" s="3" t="str">
        <f t="shared" si="5"/>
        <v>3|5</v>
      </c>
      <c r="J18" s="11" t="str">
        <f t="shared" si="6"/>
        <v>773</v>
      </c>
      <c r="K18" s="11" t="str">
        <f t="shared" si="7"/>
        <v>737</v>
      </c>
      <c r="L18" s="11" t="str">
        <f t="shared" si="8"/>
        <v>375</v>
      </c>
      <c r="M18" s="11" t="str">
        <f t="shared" si="9"/>
        <v>7737</v>
      </c>
      <c r="N18" s="11" t="str">
        <f t="shared" si="10"/>
        <v>7375</v>
      </c>
    </row>
    <row r="19" ht="15.0" customHeight="1">
      <c r="A19" s="3">
        <f t="shared" si="1"/>
        <v>18</v>
      </c>
      <c r="B19" s="3">
        <f t="shared" si="11"/>
        <v>45310</v>
      </c>
      <c r="C19" s="3" t="str">
        <f t="shared" si="12"/>
        <v>T6</v>
      </c>
      <c r="D19" s="7" t="s">
        <v>107</v>
      </c>
      <c r="E19" s="11" t="str">
        <f t="shared" si="2"/>
        <v>20347</v>
      </c>
      <c r="F19" s="11" t="str">
        <f t="shared" si="3"/>
        <v>47</v>
      </c>
      <c r="G19" s="3">
        <f t="shared" si="13"/>
        <v>3</v>
      </c>
      <c r="H19" s="3">
        <f t="shared" si="4"/>
        <v>6</v>
      </c>
      <c r="I19" s="3" t="str">
        <f t="shared" si="5"/>
        <v>3|6</v>
      </c>
      <c r="J19" s="11" t="str">
        <f t="shared" si="6"/>
        <v>203</v>
      </c>
      <c r="K19" s="11" t="str">
        <f t="shared" si="7"/>
        <v>034</v>
      </c>
      <c r="L19" s="11" t="str">
        <f t="shared" si="8"/>
        <v>347</v>
      </c>
      <c r="M19" s="11" t="str">
        <f t="shared" si="9"/>
        <v>2034</v>
      </c>
      <c r="N19" s="11" t="str">
        <f t="shared" si="10"/>
        <v>0347</v>
      </c>
    </row>
    <row r="20" ht="15.0" customHeight="1">
      <c r="A20" s="3">
        <f t="shared" si="1"/>
        <v>19</v>
      </c>
      <c r="B20" s="3">
        <f t="shared" si="11"/>
        <v>45311</v>
      </c>
      <c r="C20" s="3" t="str">
        <f t="shared" si="12"/>
        <v>T7</v>
      </c>
      <c r="D20" s="7" t="s">
        <v>108</v>
      </c>
      <c r="E20" s="11" t="str">
        <f t="shared" si="2"/>
        <v>61579</v>
      </c>
      <c r="F20" s="11" t="str">
        <f t="shared" si="3"/>
        <v>79</v>
      </c>
      <c r="G20" s="3">
        <f t="shared" si="13"/>
        <v>3</v>
      </c>
      <c r="H20" s="3">
        <f t="shared" si="4"/>
        <v>7</v>
      </c>
      <c r="I20" s="3" t="str">
        <f t="shared" si="5"/>
        <v>3|7</v>
      </c>
      <c r="J20" s="11" t="str">
        <f t="shared" si="6"/>
        <v>615</v>
      </c>
      <c r="K20" s="11" t="str">
        <f t="shared" si="7"/>
        <v>157</v>
      </c>
      <c r="L20" s="11" t="str">
        <f t="shared" si="8"/>
        <v>579</v>
      </c>
      <c r="M20" s="11" t="str">
        <f t="shared" si="9"/>
        <v>6157</v>
      </c>
      <c r="N20" s="11" t="str">
        <f t="shared" si="10"/>
        <v>1579</v>
      </c>
    </row>
    <row r="21" ht="15.0" customHeight="1">
      <c r="A21" s="3">
        <f t="shared" si="1"/>
        <v>20</v>
      </c>
      <c r="B21" s="3">
        <f t="shared" si="11"/>
        <v>45312</v>
      </c>
      <c r="C21" s="3" t="str">
        <f t="shared" si="12"/>
        <v>CN</v>
      </c>
      <c r="D21" s="7" t="s">
        <v>109</v>
      </c>
      <c r="E21" s="11" t="str">
        <f t="shared" si="2"/>
        <v>68274</v>
      </c>
      <c r="F21" s="11" t="str">
        <f t="shared" si="3"/>
        <v>74</v>
      </c>
      <c r="G21" s="3">
        <f t="shared" si="13"/>
        <v>3</v>
      </c>
      <c r="H21" s="3">
        <f t="shared" si="4"/>
        <v>8</v>
      </c>
      <c r="I21" s="3" t="str">
        <f t="shared" si="5"/>
        <v>3|8</v>
      </c>
      <c r="J21" s="11" t="str">
        <f t="shared" si="6"/>
        <v>682</v>
      </c>
      <c r="K21" s="11" t="str">
        <f t="shared" si="7"/>
        <v>827</v>
      </c>
      <c r="L21" s="11" t="str">
        <f t="shared" si="8"/>
        <v>274</v>
      </c>
      <c r="M21" s="11" t="str">
        <f t="shared" si="9"/>
        <v>6827</v>
      </c>
      <c r="N21" s="11" t="str">
        <f t="shared" si="10"/>
        <v>8274</v>
      </c>
    </row>
    <row r="22" ht="15.0" customHeight="1">
      <c r="A22" s="3">
        <f t="shared" si="1"/>
        <v>21</v>
      </c>
      <c r="B22" s="3">
        <f t="shared" si="11"/>
        <v>45313</v>
      </c>
      <c r="C22" s="3" t="str">
        <f t="shared" si="12"/>
        <v>T2</v>
      </c>
      <c r="D22" s="7" t="s">
        <v>110</v>
      </c>
      <c r="E22" s="11" t="str">
        <f t="shared" si="2"/>
        <v>75346</v>
      </c>
      <c r="F22" s="11" t="str">
        <f t="shared" si="3"/>
        <v>46</v>
      </c>
      <c r="G22" s="3">
        <f t="shared" si="13"/>
        <v>4</v>
      </c>
      <c r="H22" s="3">
        <f t="shared" si="4"/>
        <v>2</v>
      </c>
      <c r="I22" s="3" t="str">
        <f t="shared" si="5"/>
        <v>4|2</v>
      </c>
      <c r="J22" s="11" t="str">
        <f t="shared" si="6"/>
        <v>753</v>
      </c>
      <c r="K22" s="11" t="str">
        <f t="shared" si="7"/>
        <v>534</v>
      </c>
      <c r="L22" s="11" t="str">
        <f t="shared" si="8"/>
        <v>346</v>
      </c>
      <c r="M22" s="11" t="str">
        <f t="shared" si="9"/>
        <v>7534</v>
      </c>
      <c r="N22" s="11" t="str">
        <f t="shared" si="10"/>
        <v>5346</v>
      </c>
    </row>
    <row r="23" ht="15.0" customHeight="1">
      <c r="A23" s="3">
        <f t="shared" si="1"/>
        <v>22</v>
      </c>
      <c r="B23" s="3">
        <f t="shared" si="11"/>
        <v>45314</v>
      </c>
      <c r="C23" s="3" t="str">
        <f t="shared" si="12"/>
        <v>T3</v>
      </c>
      <c r="D23" s="7" t="s">
        <v>111</v>
      </c>
      <c r="E23" s="11" t="str">
        <f t="shared" si="2"/>
        <v>08524</v>
      </c>
      <c r="F23" s="11" t="str">
        <f t="shared" si="3"/>
        <v>24</v>
      </c>
      <c r="G23" s="3">
        <f t="shared" si="13"/>
        <v>4</v>
      </c>
      <c r="H23" s="3">
        <f t="shared" si="4"/>
        <v>3</v>
      </c>
      <c r="I23" s="3" t="str">
        <f t="shared" si="5"/>
        <v>4|3</v>
      </c>
      <c r="J23" s="11" t="str">
        <f t="shared" si="6"/>
        <v>085</v>
      </c>
      <c r="K23" s="11" t="str">
        <f t="shared" si="7"/>
        <v>852</v>
      </c>
      <c r="L23" s="11" t="str">
        <f t="shared" si="8"/>
        <v>524</v>
      </c>
      <c r="M23" s="11" t="str">
        <f t="shared" si="9"/>
        <v>0852</v>
      </c>
      <c r="N23" s="11" t="str">
        <f t="shared" si="10"/>
        <v>8524</v>
      </c>
    </row>
    <row r="24" ht="15.0" customHeight="1">
      <c r="A24" s="3">
        <f t="shared" si="1"/>
        <v>23</v>
      </c>
      <c r="B24" s="3">
        <f t="shared" si="11"/>
        <v>45315</v>
      </c>
      <c r="C24" s="3" t="str">
        <f t="shared" si="12"/>
        <v>T4</v>
      </c>
      <c r="D24" s="7" t="s">
        <v>112</v>
      </c>
      <c r="E24" s="11" t="str">
        <f t="shared" si="2"/>
        <v>47666</v>
      </c>
      <c r="F24" s="11" t="str">
        <f t="shared" si="3"/>
        <v>66</v>
      </c>
      <c r="G24" s="3">
        <f t="shared" si="13"/>
        <v>4</v>
      </c>
      <c r="H24" s="3">
        <f t="shared" si="4"/>
        <v>4</v>
      </c>
      <c r="I24" s="3" t="str">
        <f t="shared" si="5"/>
        <v>4|4</v>
      </c>
      <c r="J24" s="11" t="str">
        <f t="shared" si="6"/>
        <v>476</v>
      </c>
      <c r="K24" s="11" t="str">
        <f t="shared" si="7"/>
        <v>766</v>
      </c>
      <c r="L24" s="11" t="str">
        <f t="shared" si="8"/>
        <v>666</v>
      </c>
      <c r="M24" s="11" t="str">
        <f t="shared" si="9"/>
        <v>4766</v>
      </c>
      <c r="N24" s="11" t="str">
        <f t="shared" si="10"/>
        <v>7666</v>
      </c>
    </row>
    <row r="25" ht="15.0" customHeight="1">
      <c r="A25" s="3">
        <f t="shared" si="1"/>
        <v>24</v>
      </c>
      <c r="B25" s="3">
        <f t="shared" si="11"/>
        <v>45316</v>
      </c>
      <c r="C25" s="3" t="str">
        <f t="shared" si="12"/>
        <v>T5</v>
      </c>
      <c r="D25" s="7" t="s">
        <v>113</v>
      </c>
      <c r="E25" s="11" t="str">
        <f t="shared" si="2"/>
        <v>87444</v>
      </c>
      <c r="F25" s="11" t="str">
        <f t="shared" si="3"/>
        <v>44</v>
      </c>
      <c r="G25" s="3">
        <f t="shared" si="13"/>
        <v>4</v>
      </c>
      <c r="H25" s="3">
        <f t="shared" si="4"/>
        <v>5</v>
      </c>
      <c r="I25" s="3" t="str">
        <f t="shared" si="5"/>
        <v>4|5</v>
      </c>
      <c r="J25" s="11" t="str">
        <f t="shared" si="6"/>
        <v>874</v>
      </c>
      <c r="K25" s="11" t="str">
        <f t="shared" si="7"/>
        <v>744</v>
      </c>
      <c r="L25" s="11" t="str">
        <f t="shared" si="8"/>
        <v>444</v>
      </c>
      <c r="M25" s="11" t="str">
        <f t="shared" si="9"/>
        <v>8744</v>
      </c>
      <c r="N25" s="11" t="str">
        <f t="shared" si="10"/>
        <v>7444</v>
      </c>
    </row>
    <row r="26" ht="15.0" customHeight="1">
      <c r="A26" s="3">
        <f t="shared" si="1"/>
        <v>25</v>
      </c>
      <c r="B26" s="3">
        <f t="shared" si="11"/>
        <v>45317</v>
      </c>
      <c r="C26" s="3" t="str">
        <f t="shared" si="12"/>
        <v>T6</v>
      </c>
      <c r="D26" s="7" t="s">
        <v>114</v>
      </c>
      <c r="E26" s="11" t="str">
        <f t="shared" si="2"/>
        <v>28174</v>
      </c>
      <c r="F26" s="11" t="str">
        <f t="shared" si="3"/>
        <v>74</v>
      </c>
      <c r="G26" s="3">
        <f t="shared" si="13"/>
        <v>4</v>
      </c>
      <c r="H26" s="3">
        <f t="shared" si="4"/>
        <v>6</v>
      </c>
      <c r="I26" s="3" t="str">
        <f t="shared" si="5"/>
        <v>4|6</v>
      </c>
      <c r="J26" s="11" t="str">
        <f t="shared" si="6"/>
        <v>281</v>
      </c>
      <c r="K26" s="11" t="str">
        <f t="shared" si="7"/>
        <v>817</v>
      </c>
      <c r="L26" s="11" t="str">
        <f t="shared" si="8"/>
        <v>174</v>
      </c>
      <c r="M26" s="11" t="str">
        <f t="shared" si="9"/>
        <v>2817</v>
      </c>
      <c r="N26" s="11" t="str">
        <f t="shared" si="10"/>
        <v>8174</v>
      </c>
    </row>
    <row r="27" ht="15.0" customHeight="1">
      <c r="A27" s="3">
        <f t="shared" si="1"/>
        <v>26</v>
      </c>
      <c r="B27" s="3">
        <f t="shared" si="11"/>
        <v>45318</v>
      </c>
      <c r="C27" s="3" t="str">
        <f t="shared" si="12"/>
        <v>T7</v>
      </c>
      <c r="D27" s="7" t="s">
        <v>115</v>
      </c>
      <c r="E27" s="11" t="str">
        <f t="shared" si="2"/>
        <v>33389</v>
      </c>
      <c r="F27" s="11" t="str">
        <f t="shared" si="3"/>
        <v>89</v>
      </c>
      <c r="G27" s="3">
        <f t="shared" si="13"/>
        <v>4</v>
      </c>
      <c r="H27" s="3">
        <f t="shared" si="4"/>
        <v>7</v>
      </c>
      <c r="I27" s="3" t="str">
        <f t="shared" si="5"/>
        <v>4|7</v>
      </c>
      <c r="J27" s="11" t="str">
        <f t="shared" si="6"/>
        <v>333</v>
      </c>
      <c r="K27" s="11" t="str">
        <f t="shared" si="7"/>
        <v>338</v>
      </c>
      <c r="L27" s="11" t="str">
        <f t="shared" si="8"/>
        <v>389</v>
      </c>
      <c r="M27" s="11" t="str">
        <f t="shared" si="9"/>
        <v>3338</v>
      </c>
      <c r="N27" s="11" t="str">
        <f t="shared" si="10"/>
        <v>3389</v>
      </c>
    </row>
    <row r="28" ht="15.0" customHeight="1">
      <c r="A28" s="3">
        <f t="shared" si="1"/>
        <v>27</v>
      </c>
      <c r="B28" s="3">
        <f t="shared" si="11"/>
        <v>45319</v>
      </c>
      <c r="C28" s="3" t="str">
        <f t="shared" si="12"/>
        <v>CN</v>
      </c>
      <c r="D28" s="7" t="s">
        <v>116</v>
      </c>
      <c r="E28" s="11" t="str">
        <f t="shared" si="2"/>
        <v>13300</v>
      </c>
      <c r="F28" s="11" t="str">
        <f t="shared" si="3"/>
        <v>00</v>
      </c>
      <c r="G28" s="3">
        <f t="shared" si="13"/>
        <v>4</v>
      </c>
      <c r="H28" s="3">
        <f t="shared" si="4"/>
        <v>8</v>
      </c>
      <c r="I28" s="3" t="str">
        <f t="shared" si="5"/>
        <v>4|8</v>
      </c>
      <c r="J28" s="11" t="str">
        <f t="shared" si="6"/>
        <v>133</v>
      </c>
      <c r="K28" s="11" t="str">
        <f t="shared" si="7"/>
        <v>330</v>
      </c>
      <c r="L28" s="11" t="str">
        <f t="shared" si="8"/>
        <v>300</v>
      </c>
      <c r="M28" s="11" t="str">
        <f t="shared" si="9"/>
        <v>1330</v>
      </c>
      <c r="N28" s="11" t="str">
        <f t="shared" si="10"/>
        <v>3300</v>
      </c>
    </row>
    <row r="29" ht="15.0" customHeight="1">
      <c r="A29" s="3">
        <f t="shared" si="1"/>
        <v>28</v>
      </c>
      <c r="B29" s="3">
        <f t="shared" si="11"/>
        <v>45320</v>
      </c>
      <c r="C29" s="3" t="str">
        <f t="shared" si="12"/>
        <v>T2</v>
      </c>
      <c r="D29" s="7" t="s">
        <v>117</v>
      </c>
      <c r="E29" s="11" t="str">
        <f t="shared" si="2"/>
        <v>69876</v>
      </c>
      <c r="F29" s="11" t="str">
        <f t="shared" si="3"/>
        <v>76</v>
      </c>
      <c r="G29" s="3">
        <f t="shared" si="13"/>
        <v>5</v>
      </c>
      <c r="H29" s="3">
        <f t="shared" si="4"/>
        <v>2</v>
      </c>
      <c r="I29" s="3" t="str">
        <f t="shared" si="5"/>
        <v>5|2</v>
      </c>
      <c r="J29" s="11" t="str">
        <f t="shared" si="6"/>
        <v>698</v>
      </c>
      <c r="K29" s="11" t="str">
        <f t="shared" si="7"/>
        <v>987</v>
      </c>
      <c r="L29" s="11" t="str">
        <f t="shared" si="8"/>
        <v>876</v>
      </c>
      <c r="M29" s="11" t="str">
        <f t="shared" si="9"/>
        <v>6987</v>
      </c>
      <c r="N29" s="11" t="str">
        <f t="shared" si="10"/>
        <v>9876</v>
      </c>
    </row>
    <row r="30" ht="15.0" customHeight="1">
      <c r="A30" s="3">
        <f t="shared" si="1"/>
        <v>29</v>
      </c>
      <c r="B30" s="3">
        <f t="shared" si="11"/>
        <v>45321</v>
      </c>
      <c r="C30" s="3" t="str">
        <f t="shared" si="12"/>
        <v>T3</v>
      </c>
      <c r="D30" s="7" t="s">
        <v>118</v>
      </c>
      <c r="E30" s="11" t="str">
        <f t="shared" si="2"/>
        <v>91267</v>
      </c>
      <c r="F30" s="11" t="str">
        <f t="shared" si="3"/>
        <v>67</v>
      </c>
      <c r="G30" s="3">
        <f t="shared" si="13"/>
        <v>5</v>
      </c>
      <c r="H30" s="3">
        <f t="shared" si="4"/>
        <v>3</v>
      </c>
      <c r="I30" s="3" t="str">
        <f t="shared" si="5"/>
        <v>5|3</v>
      </c>
      <c r="J30" s="11" t="str">
        <f t="shared" si="6"/>
        <v>912</v>
      </c>
      <c r="K30" s="11" t="str">
        <f t="shared" si="7"/>
        <v>126</v>
      </c>
      <c r="L30" s="11" t="str">
        <f t="shared" si="8"/>
        <v>267</v>
      </c>
      <c r="M30" s="11" t="str">
        <f t="shared" si="9"/>
        <v>9126</v>
      </c>
      <c r="N30" s="11" t="str">
        <f t="shared" si="10"/>
        <v>1267</v>
      </c>
    </row>
    <row r="31" ht="15.0" customHeight="1">
      <c r="A31" s="3">
        <f t="shared" si="1"/>
        <v>30</v>
      </c>
      <c r="B31" s="3">
        <f t="shared" si="11"/>
        <v>45322</v>
      </c>
      <c r="C31" s="3" t="str">
        <f t="shared" si="12"/>
        <v>T4</v>
      </c>
      <c r="D31" s="7" t="s">
        <v>119</v>
      </c>
      <c r="E31" s="11" t="str">
        <f t="shared" si="2"/>
        <v>67384</v>
      </c>
      <c r="F31" s="11" t="str">
        <f t="shared" si="3"/>
        <v>84</v>
      </c>
      <c r="G31" s="3">
        <f t="shared" si="13"/>
        <v>5</v>
      </c>
      <c r="H31" s="3">
        <f t="shared" si="4"/>
        <v>4</v>
      </c>
      <c r="I31" s="3" t="str">
        <f t="shared" si="5"/>
        <v>5|4</v>
      </c>
      <c r="J31" s="11" t="str">
        <f t="shared" si="6"/>
        <v>673</v>
      </c>
      <c r="K31" s="11" t="str">
        <f t="shared" si="7"/>
        <v>738</v>
      </c>
      <c r="L31" s="11" t="str">
        <f t="shared" si="8"/>
        <v>384</v>
      </c>
      <c r="M31" s="11" t="str">
        <f t="shared" si="9"/>
        <v>6738</v>
      </c>
      <c r="N31" s="11" t="str">
        <f t="shared" si="10"/>
        <v>7384</v>
      </c>
    </row>
    <row r="32" ht="15.0" customHeight="1">
      <c r="A32" s="3">
        <f t="shared" si="1"/>
        <v>31</v>
      </c>
      <c r="B32" s="3">
        <f t="shared" si="11"/>
        <v>45323</v>
      </c>
      <c r="C32" s="3" t="str">
        <f t="shared" si="12"/>
        <v>T5</v>
      </c>
      <c r="D32" s="7" t="s">
        <v>120</v>
      </c>
      <c r="E32" s="11" t="str">
        <f t="shared" si="2"/>
        <v>85852</v>
      </c>
      <c r="F32" s="11" t="str">
        <f t="shared" si="3"/>
        <v>52</v>
      </c>
      <c r="G32" s="3">
        <f t="shared" si="13"/>
        <v>5</v>
      </c>
      <c r="H32" s="3">
        <f t="shared" si="4"/>
        <v>5</v>
      </c>
      <c r="I32" s="3" t="str">
        <f t="shared" si="5"/>
        <v>5|5</v>
      </c>
      <c r="J32" s="11" t="str">
        <f t="shared" si="6"/>
        <v>858</v>
      </c>
      <c r="K32" s="11" t="str">
        <f t="shared" si="7"/>
        <v>585</v>
      </c>
      <c r="L32" s="11" t="str">
        <f t="shared" si="8"/>
        <v>852</v>
      </c>
      <c r="M32" s="11" t="str">
        <f t="shared" si="9"/>
        <v>8585</v>
      </c>
      <c r="N32" s="11" t="str">
        <f t="shared" si="10"/>
        <v>5852</v>
      </c>
    </row>
    <row r="33" ht="15.0" customHeight="1">
      <c r="A33" s="3">
        <f t="shared" si="1"/>
        <v>32</v>
      </c>
      <c r="B33" s="3">
        <f t="shared" si="11"/>
        <v>45324</v>
      </c>
      <c r="C33" s="3" t="str">
        <f t="shared" si="12"/>
        <v>T6</v>
      </c>
      <c r="D33" s="7"/>
      <c r="E33" s="11" t="str">
        <f t="shared" si="2"/>
        <v/>
      </c>
      <c r="F33" s="11" t="str">
        <f t="shared" si="3"/>
        <v/>
      </c>
      <c r="G33" s="3">
        <f t="shared" si="13"/>
        <v>5</v>
      </c>
      <c r="H33" s="3">
        <f t="shared" si="4"/>
        <v>6</v>
      </c>
      <c r="I33" s="3" t="str">
        <f t="shared" si="5"/>
        <v/>
      </c>
      <c r="J33" s="11" t="str">
        <f t="shared" si="6"/>
        <v/>
      </c>
      <c r="K33" s="11" t="str">
        <f t="shared" si="7"/>
        <v/>
      </c>
      <c r="L33" s="11" t="str">
        <f t="shared" si="8"/>
        <v/>
      </c>
      <c r="M33" s="11" t="str">
        <f t="shared" si="9"/>
        <v/>
      </c>
      <c r="N33" s="11" t="str">
        <f t="shared" si="10"/>
        <v/>
      </c>
    </row>
    <row r="34" ht="15.0" customHeight="1">
      <c r="A34" s="3">
        <f t="shared" si="1"/>
        <v>33</v>
      </c>
      <c r="B34" s="3">
        <f t="shared" si="11"/>
        <v>45325</v>
      </c>
      <c r="C34" s="3" t="str">
        <f t="shared" si="12"/>
        <v>T7</v>
      </c>
      <c r="D34" s="7"/>
      <c r="E34" s="11" t="str">
        <f t="shared" si="2"/>
        <v/>
      </c>
      <c r="F34" s="11" t="str">
        <f t="shared" si="3"/>
        <v/>
      </c>
      <c r="G34" s="3">
        <f t="shared" si="13"/>
        <v>5</v>
      </c>
      <c r="H34" s="3">
        <f t="shared" si="4"/>
        <v>7</v>
      </c>
      <c r="I34" s="3" t="str">
        <f t="shared" si="5"/>
        <v/>
      </c>
      <c r="J34" s="11" t="str">
        <f t="shared" si="6"/>
        <v/>
      </c>
      <c r="K34" s="11" t="str">
        <f t="shared" si="7"/>
        <v/>
      </c>
      <c r="L34" s="11" t="str">
        <f t="shared" si="8"/>
        <v/>
      </c>
      <c r="M34" s="11" t="str">
        <f t="shared" si="9"/>
        <v/>
      </c>
      <c r="N34" s="11" t="str">
        <f t="shared" si="10"/>
        <v/>
      </c>
    </row>
    <row r="35" ht="15.0" customHeight="1">
      <c r="A35" s="3">
        <f t="shared" si="1"/>
        <v>34</v>
      </c>
      <c r="B35" s="3">
        <f t="shared" si="11"/>
        <v>45326</v>
      </c>
      <c r="C35" s="3" t="str">
        <f t="shared" si="12"/>
        <v>CN</v>
      </c>
      <c r="D35" s="7"/>
      <c r="E35" s="11" t="str">
        <f t="shared" si="2"/>
        <v/>
      </c>
      <c r="F35" s="11" t="str">
        <f t="shared" si="3"/>
        <v/>
      </c>
      <c r="G35" s="3">
        <f t="shared" si="13"/>
        <v>5</v>
      </c>
      <c r="H35" s="3">
        <f t="shared" si="4"/>
        <v>8</v>
      </c>
      <c r="I35" s="3" t="str">
        <f t="shared" si="5"/>
        <v/>
      </c>
      <c r="J35" s="11" t="str">
        <f t="shared" si="6"/>
        <v/>
      </c>
      <c r="K35" s="11" t="str">
        <f t="shared" si="7"/>
        <v/>
      </c>
      <c r="L35" s="11" t="str">
        <f t="shared" si="8"/>
        <v/>
      </c>
      <c r="M35" s="11" t="str">
        <f t="shared" si="9"/>
        <v/>
      </c>
      <c r="N35" s="11" t="str">
        <f t="shared" si="10"/>
        <v/>
      </c>
    </row>
    <row r="36" ht="15.0" customHeight="1">
      <c r="A36" s="3">
        <f t="shared" si="1"/>
        <v>35</v>
      </c>
      <c r="B36" s="3">
        <f t="shared" si="11"/>
        <v>45327</v>
      </c>
      <c r="C36" s="3" t="str">
        <f t="shared" si="12"/>
        <v>T2</v>
      </c>
      <c r="D36" s="7"/>
      <c r="E36" s="11" t="str">
        <f t="shared" si="2"/>
        <v/>
      </c>
      <c r="F36" s="11" t="str">
        <f t="shared" si="3"/>
        <v/>
      </c>
      <c r="G36" s="3">
        <f t="shared" si="13"/>
        <v>6</v>
      </c>
      <c r="H36" s="3">
        <f t="shared" si="4"/>
        <v>2</v>
      </c>
      <c r="I36" s="3" t="str">
        <f t="shared" si="5"/>
        <v/>
      </c>
      <c r="J36" s="11" t="str">
        <f t="shared" si="6"/>
        <v/>
      </c>
      <c r="K36" s="11" t="str">
        <f t="shared" si="7"/>
        <v/>
      </c>
      <c r="L36" s="11" t="str">
        <f t="shared" si="8"/>
        <v/>
      </c>
      <c r="M36" s="11" t="str">
        <f t="shared" si="9"/>
        <v/>
      </c>
      <c r="N36" s="11" t="str">
        <f t="shared" si="10"/>
        <v/>
      </c>
    </row>
    <row r="37" ht="15.0" customHeight="1">
      <c r="A37" s="3">
        <f t="shared" si="1"/>
        <v>36</v>
      </c>
      <c r="B37" s="3">
        <f t="shared" si="11"/>
        <v>45328</v>
      </c>
      <c r="C37" s="3" t="str">
        <f t="shared" si="12"/>
        <v>T3</v>
      </c>
      <c r="D37" s="7" t="s">
        <v>121</v>
      </c>
      <c r="E37" s="11" t="str">
        <f t="shared" si="2"/>
        <v>39100</v>
      </c>
      <c r="F37" s="11" t="str">
        <f t="shared" si="3"/>
        <v>00</v>
      </c>
      <c r="G37" s="3">
        <f t="shared" si="13"/>
        <v>6</v>
      </c>
      <c r="H37" s="3">
        <f t="shared" si="4"/>
        <v>3</v>
      </c>
      <c r="I37" s="3" t="str">
        <f t="shared" si="5"/>
        <v>6|3</v>
      </c>
      <c r="J37" s="11" t="str">
        <f t="shared" si="6"/>
        <v>391</v>
      </c>
      <c r="K37" s="11" t="str">
        <f t="shared" si="7"/>
        <v>910</v>
      </c>
      <c r="L37" s="11" t="str">
        <f t="shared" si="8"/>
        <v>100</v>
      </c>
      <c r="M37" s="11" t="str">
        <f t="shared" si="9"/>
        <v>3910</v>
      </c>
      <c r="N37" s="11" t="str">
        <f t="shared" si="10"/>
        <v>9100</v>
      </c>
    </row>
    <row r="38" ht="15.0" customHeight="1">
      <c r="A38" s="3">
        <f t="shared" si="1"/>
        <v>37</v>
      </c>
      <c r="B38" s="3">
        <f t="shared" si="11"/>
        <v>45329</v>
      </c>
      <c r="C38" s="3" t="str">
        <f t="shared" si="12"/>
        <v>T4</v>
      </c>
      <c r="D38" s="7" t="s">
        <v>122</v>
      </c>
      <c r="E38" s="11" t="str">
        <f t="shared" si="2"/>
        <v>17670</v>
      </c>
      <c r="F38" s="11" t="str">
        <f t="shared" si="3"/>
        <v>70</v>
      </c>
      <c r="G38" s="3">
        <f t="shared" si="13"/>
        <v>6</v>
      </c>
      <c r="H38" s="3">
        <f t="shared" si="4"/>
        <v>4</v>
      </c>
      <c r="I38" s="3" t="str">
        <f t="shared" si="5"/>
        <v>6|4</v>
      </c>
      <c r="J38" s="11" t="str">
        <f t="shared" si="6"/>
        <v>176</v>
      </c>
      <c r="K38" s="11" t="str">
        <f t="shared" si="7"/>
        <v>767</v>
      </c>
      <c r="L38" s="11" t="str">
        <f t="shared" si="8"/>
        <v>670</v>
      </c>
      <c r="M38" s="11" t="str">
        <f t="shared" si="9"/>
        <v>1767</v>
      </c>
      <c r="N38" s="11" t="str">
        <f t="shared" si="10"/>
        <v>7670</v>
      </c>
    </row>
    <row r="39" ht="15.0" customHeight="1">
      <c r="A39" s="3">
        <f t="shared" si="1"/>
        <v>38</v>
      </c>
      <c r="B39" s="3">
        <f t="shared" si="11"/>
        <v>45330</v>
      </c>
      <c r="C39" s="3" t="str">
        <f t="shared" si="12"/>
        <v>T5</v>
      </c>
      <c r="D39" s="7" t="s">
        <v>123</v>
      </c>
      <c r="E39" s="11" t="str">
        <f t="shared" si="2"/>
        <v>48331</v>
      </c>
      <c r="F39" s="11" t="str">
        <f t="shared" si="3"/>
        <v>31</v>
      </c>
      <c r="G39" s="3">
        <f t="shared" si="13"/>
        <v>6</v>
      </c>
      <c r="H39" s="3">
        <f t="shared" si="4"/>
        <v>5</v>
      </c>
      <c r="I39" s="3" t="str">
        <f t="shared" si="5"/>
        <v>6|5</v>
      </c>
      <c r="J39" s="11" t="str">
        <f t="shared" si="6"/>
        <v>483</v>
      </c>
      <c r="K39" s="11" t="str">
        <f t="shared" si="7"/>
        <v>833</v>
      </c>
      <c r="L39" s="11" t="str">
        <f t="shared" si="8"/>
        <v>331</v>
      </c>
      <c r="M39" s="11" t="str">
        <f t="shared" si="9"/>
        <v>4833</v>
      </c>
      <c r="N39" s="11" t="str">
        <f t="shared" si="10"/>
        <v>8331</v>
      </c>
    </row>
    <row r="40" ht="15.0" customHeight="1">
      <c r="A40" s="3">
        <f t="shared" si="1"/>
        <v>39</v>
      </c>
      <c r="B40" s="3">
        <f t="shared" si="11"/>
        <v>45331</v>
      </c>
      <c r="C40" s="3" t="str">
        <f t="shared" si="12"/>
        <v>T6</v>
      </c>
      <c r="D40" s="7"/>
      <c r="E40" s="11" t="str">
        <f t="shared" si="2"/>
        <v/>
      </c>
      <c r="F40" s="11" t="str">
        <f t="shared" si="3"/>
        <v/>
      </c>
      <c r="G40" s="3">
        <f t="shared" si="13"/>
        <v>6</v>
      </c>
      <c r="H40" s="3">
        <f t="shared" si="4"/>
        <v>6</v>
      </c>
      <c r="I40" s="3" t="str">
        <f t="shared" si="5"/>
        <v/>
      </c>
      <c r="J40" s="11" t="str">
        <f t="shared" si="6"/>
        <v/>
      </c>
      <c r="K40" s="11" t="str">
        <f t="shared" si="7"/>
        <v/>
      </c>
      <c r="L40" s="11" t="str">
        <f t="shared" si="8"/>
        <v/>
      </c>
      <c r="M40" s="11" t="str">
        <f t="shared" si="9"/>
        <v/>
      </c>
      <c r="N40" s="11" t="str">
        <f t="shared" si="10"/>
        <v/>
      </c>
    </row>
    <row r="41" ht="15.0" customHeight="1">
      <c r="A41" s="3">
        <f t="shared" si="1"/>
        <v>40</v>
      </c>
      <c r="B41" s="3">
        <f t="shared" si="11"/>
        <v>45332</v>
      </c>
      <c r="C41" s="3" t="str">
        <f t="shared" si="12"/>
        <v>T7</v>
      </c>
      <c r="D41" s="7"/>
      <c r="E41" s="11" t="str">
        <f t="shared" si="2"/>
        <v/>
      </c>
      <c r="F41" s="11" t="str">
        <f t="shared" si="3"/>
        <v/>
      </c>
      <c r="G41" s="3">
        <f t="shared" si="13"/>
        <v>6</v>
      </c>
      <c r="H41" s="3">
        <f t="shared" si="4"/>
        <v>7</v>
      </c>
      <c r="I41" s="3" t="str">
        <f t="shared" si="5"/>
        <v/>
      </c>
      <c r="J41" s="11" t="str">
        <f t="shared" si="6"/>
        <v/>
      </c>
      <c r="K41" s="11" t="str">
        <f t="shared" si="7"/>
        <v/>
      </c>
      <c r="L41" s="11" t="str">
        <f t="shared" si="8"/>
        <v/>
      </c>
      <c r="M41" s="11" t="str">
        <f t="shared" si="9"/>
        <v/>
      </c>
      <c r="N41" s="11" t="str">
        <f t="shared" si="10"/>
        <v/>
      </c>
    </row>
    <row r="42" ht="15.0" customHeight="1">
      <c r="A42" s="3">
        <f t="shared" si="1"/>
        <v>41</v>
      </c>
      <c r="B42" s="3">
        <f t="shared" si="11"/>
        <v>45333</v>
      </c>
      <c r="C42" s="3" t="str">
        <f t="shared" si="12"/>
        <v>CN</v>
      </c>
      <c r="D42" s="7"/>
      <c r="E42" s="11" t="str">
        <f t="shared" si="2"/>
        <v/>
      </c>
      <c r="F42" s="11" t="str">
        <f t="shared" si="3"/>
        <v/>
      </c>
      <c r="G42" s="3">
        <f t="shared" si="13"/>
        <v>6</v>
      </c>
      <c r="H42" s="3">
        <f t="shared" si="4"/>
        <v>8</v>
      </c>
      <c r="I42" s="3" t="str">
        <f t="shared" si="5"/>
        <v/>
      </c>
      <c r="J42" s="11" t="str">
        <f t="shared" si="6"/>
        <v/>
      </c>
      <c r="K42" s="11" t="str">
        <f t="shared" si="7"/>
        <v/>
      </c>
      <c r="L42" s="11" t="str">
        <f t="shared" si="8"/>
        <v/>
      </c>
      <c r="M42" s="11" t="str">
        <f t="shared" si="9"/>
        <v/>
      </c>
      <c r="N42" s="11" t="str">
        <f t="shared" si="10"/>
        <v/>
      </c>
    </row>
    <row r="43" ht="15.0" customHeight="1">
      <c r="A43" s="3">
        <f t="shared" si="1"/>
        <v>42</v>
      </c>
      <c r="B43" s="3">
        <f t="shared" si="11"/>
        <v>45334</v>
      </c>
      <c r="C43" s="3" t="str">
        <f t="shared" si="12"/>
        <v>T2</v>
      </c>
      <c r="D43" s="7"/>
      <c r="E43" s="11" t="str">
        <f t="shared" si="2"/>
        <v/>
      </c>
      <c r="F43" s="11" t="str">
        <f t="shared" si="3"/>
        <v/>
      </c>
      <c r="G43" s="3">
        <f t="shared" si="13"/>
        <v>7</v>
      </c>
      <c r="H43" s="3">
        <f t="shared" si="4"/>
        <v>2</v>
      </c>
      <c r="I43" s="3" t="str">
        <f t="shared" si="5"/>
        <v/>
      </c>
      <c r="J43" s="11" t="str">
        <f t="shared" si="6"/>
        <v/>
      </c>
      <c r="K43" s="11" t="str">
        <f t="shared" si="7"/>
        <v/>
      </c>
      <c r="L43" s="11" t="str">
        <f t="shared" si="8"/>
        <v/>
      </c>
      <c r="M43" s="11" t="str">
        <f t="shared" si="9"/>
        <v/>
      </c>
      <c r="N43" s="11" t="str">
        <f t="shared" si="10"/>
        <v/>
      </c>
    </row>
    <row r="44" ht="15.0" customHeight="1">
      <c r="A44" s="3">
        <f t="shared" si="1"/>
        <v>43</v>
      </c>
      <c r="B44" s="3">
        <f t="shared" si="11"/>
        <v>45335</v>
      </c>
      <c r="C44" s="3" t="str">
        <f t="shared" si="12"/>
        <v>T3</v>
      </c>
      <c r="D44" s="7" t="s">
        <v>124</v>
      </c>
      <c r="E44" s="11" t="str">
        <f t="shared" si="2"/>
        <v>57406</v>
      </c>
      <c r="F44" s="11" t="str">
        <f t="shared" si="3"/>
        <v>06</v>
      </c>
      <c r="G44" s="3">
        <f t="shared" si="13"/>
        <v>7</v>
      </c>
      <c r="H44" s="3">
        <f t="shared" si="4"/>
        <v>3</v>
      </c>
      <c r="I44" s="3" t="str">
        <f t="shared" si="5"/>
        <v>7|3</v>
      </c>
      <c r="J44" s="11" t="str">
        <f t="shared" si="6"/>
        <v>574</v>
      </c>
      <c r="K44" s="11" t="str">
        <f t="shared" si="7"/>
        <v>740</v>
      </c>
      <c r="L44" s="11" t="str">
        <f t="shared" si="8"/>
        <v>406</v>
      </c>
      <c r="M44" s="11" t="str">
        <f t="shared" si="9"/>
        <v>5740</v>
      </c>
      <c r="N44" s="11" t="str">
        <f t="shared" si="10"/>
        <v>7406</v>
      </c>
    </row>
    <row r="45" ht="15.0" customHeight="1">
      <c r="A45" s="3">
        <f t="shared" si="1"/>
        <v>44</v>
      </c>
      <c r="B45" s="3">
        <f t="shared" si="11"/>
        <v>45336</v>
      </c>
      <c r="C45" s="3" t="str">
        <f t="shared" si="12"/>
        <v>T4</v>
      </c>
      <c r="D45" s="7" t="s">
        <v>125</v>
      </c>
      <c r="E45" s="11" t="str">
        <f t="shared" si="2"/>
        <v>99937</v>
      </c>
      <c r="F45" s="11" t="str">
        <f t="shared" si="3"/>
        <v>37</v>
      </c>
      <c r="G45" s="3">
        <f t="shared" si="13"/>
        <v>7</v>
      </c>
      <c r="H45" s="3">
        <f t="shared" si="4"/>
        <v>4</v>
      </c>
      <c r="I45" s="3" t="str">
        <f t="shared" si="5"/>
        <v>7|4</v>
      </c>
      <c r="J45" s="11" t="str">
        <f t="shared" si="6"/>
        <v>999</v>
      </c>
      <c r="K45" s="11" t="str">
        <f t="shared" si="7"/>
        <v>993</v>
      </c>
      <c r="L45" s="11" t="str">
        <f t="shared" si="8"/>
        <v>937</v>
      </c>
      <c r="M45" s="11" t="str">
        <f t="shared" si="9"/>
        <v>9993</v>
      </c>
      <c r="N45" s="11" t="str">
        <f t="shared" si="10"/>
        <v>9937</v>
      </c>
    </row>
    <row r="46" ht="15.0" customHeight="1">
      <c r="A46" s="3">
        <f t="shared" si="1"/>
        <v>45</v>
      </c>
      <c r="B46" s="3">
        <f t="shared" si="11"/>
        <v>45337</v>
      </c>
      <c r="C46" s="3" t="str">
        <f t="shared" si="12"/>
        <v>T5</v>
      </c>
      <c r="D46" s="7" t="s">
        <v>126</v>
      </c>
      <c r="E46" s="11" t="str">
        <f t="shared" si="2"/>
        <v>82488</v>
      </c>
      <c r="F46" s="11" t="str">
        <f t="shared" si="3"/>
        <v>88</v>
      </c>
      <c r="G46" s="3">
        <f t="shared" si="13"/>
        <v>7</v>
      </c>
      <c r="H46" s="3">
        <f t="shared" si="4"/>
        <v>5</v>
      </c>
      <c r="I46" s="3" t="str">
        <f t="shared" si="5"/>
        <v>7|5</v>
      </c>
      <c r="J46" s="11" t="str">
        <f t="shared" si="6"/>
        <v>824</v>
      </c>
      <c r="K46" s="11" t="str">
        <f t="shared" si="7"/>
        <v>248</v>
      </c>
      <c r="L46" s="11" t="str">
        <f t="shared" si="8"/>
        <v>488</v>
      </c>
      <c r="M46" s="11" t="str">
        <f t="shared" si="9"/>
        <v>8248</v>
      </c>
      <c r="N46" s="11" t="str">
        <f t="shared" si="10"/>
        <v>2488</v>
      </c>
    </row>
    <row r="47" ht="15.0" customHeight="1">
      <c r="A47" s="3">
        <f t="shared" si="1"/>
        <v>46</v>
      </c>
      <c r="B47" s="3">
        <f t="shared" si="11"/>
        <v>45338</v>
      </c>
      <c r="C47" s="3" t="str">
        <f t="shared" si="12"/>
        <v>T6</v>
      </c>
      <c r="D47" s="7" t="s">
        <v>127</v>
      </c>
      <c r="E47" s="11" t="str">
        <f t="shared" si="2"/>
        <v>16053</v>
      </c>
      <c r="F47" s="11" t="str">
        <f t="shared" si="3"/>
        <v>53</v>
      </c>
      <c r="G47" s="3">
        <f t="shared" si="13"/>
        <v>7</v>
      </c>
      <c r="H47" s="3">
        <f t="shared" si="4"/>
        <v>6</v>
      </c>
      <c r="I47" s="3" t="str">
        <f t="shared" si="5"/>
        <v>7|6</v>
      </c>
      <c r="J47" s="11" t="str">
        <f t="shared" si="6"/>
        <v>160</v>
      </c>
      <c r="K47" s="11" t="str">
        <f t="shared" si="7"/>
        <v>605</v>
      </c>
      <c r="L47" s="11" t="str">
        <f t="shared" si="8"/>
        <v>053</v>
      </c>
      <c r="M47" s="11" t="str">
        <f t="shared" si="9"/>
        <v>1605</v>
      </c>
      <c r="N47" s="11" t="str">
        <f t="shared" si="10"/>
        <v>6053</v>
      </c>
    </row>
    <row r="48" ht="15.0" customHeight="1">
      <c r="A48" s="3">
        <f t="shared" si="1"/>
        <v>47</v>
      </c>
      <c r="B48" s="3">
        <f t="shared" si="11"/>
        <v>45339</v>
      </c>
      <c r="C48" s="3" t="str">
        <f t="shared" si="12"/>
        <v>T7</v>
      </c>
      <c r="D48" s="7" t="s">
        <v>128</v>
      </c>
      <c r="E48" s="11" t="str">
        <f t="shared" si="2"/>
        <v>57333</v>
      </c>
      <c r="F48" s="11" t="str">
        <f t="shared" si="3"/>
        <v>33</v>
      </c>
      <c r="G48" s="3">
        <f t="shared" si="13"/>
        <v>7</v>
      </c>
      <c r="H48" s="3">
        <f t="shared" si="4"/>
        <v>7</v>
      </c>
      <c r="I48" s="3" t="str">
        <f t="shared" si="5"/>
        <v>7|7</v>
      </c>
      <c r="J48" s="11" t="str">
        <f t="shared" si="6"/>
        <v>573</v>
      </c>
      <c r="K48" s="11" t="str">
        <f t="shared" si="7"/>
        <v>733</v>
      </c>
      <c r="L48" s="11" t="str">
        <f t="shared" si="8"/>
        <v>333</v>
      </c>
      <c r="M48" s="11" t="str">
        <f t="shared" si="9"/>
        <v>5733</v>
      </c>
      <c r="N48" s="11" t="str">
        <f t="shared" si="10"/>
        <v>7333</v>
      </c>
    </row>
    <row r="49" ht="15.0" customHeight="1">
      <c r="A49" s="3">
        <f t="shared" si="1"/>
        <v>48</v>
      </c>
      <c r="B49" s="3">
        <f t="shared" si="11"/>
        <v>45340</v>
      </c>
      <c r="C49" s="3" t="str">
        <f t="shared" si="12"/>
        <v>CN</v>
      </c>
      <c r="D49" s="7" t="s">
        <v>129</v>
      </c>
      <c r="E49" s="11" t="str">
        <f t="shared" si="2"/>
        <v>15545</v>
      </c>
      <c r="F49" s="11" t="str">
        <f t="shared" si="3"/>
        <v>45</v>
      </c>
      <c r="G49" s="3">
        <f t="shared" si="13"/>
        <v>7</v>
      </c>
      <c r="H49" s="3">
        <f t="shared" si="4"/>
        <v>8</v>
      </c>
      <c r="I49" s="3" t="str">
        <f t="shared" si="5"/>
        <v>7|8</v>
      </c>
      <c r="J49" s="11" t="str">
        <f t="shared" si="6"/>
        <v>155</v>
      </c>
      <c r="K49" s="11" t="str">
        <f t="shared" si="7"/>
        <v>554</v>
      </c>
      <c r="L49" s="11" t="str">
        <f t="shared" si="8"/>
        <v>545</v>
      </c>
      <c r="M49" s="11" t="str">
        <f t="shared" si="9"/>
        <v>1554</v>
      </c>
      <c r="N49" s="11" t="str">
        <f t="shared" si="10"/>
        <v>5545</v>
      </c>
    </row>
    <row r="50" ht="15.0" customHeight="1">
      <c r="A50" s="3">
        <f t="shared" si="1"/>
        <v>49</v>
      </c>
      <c r="B50" s="3">
        <f t="shared" si="11"/>
        <v>45341</v>
      </c>
      <c r="C50" s="3" t="str">
        <f t="shared" si="12"/>
        <v>T2</v>
      </c>
      <c r="D50" s="7" t="s">
        <v>130</v>
      </c>
      <c r="E50" s="11" t="str">
        <f t="shared" si="2"/>
        <v>27234</v>
      </c>
      <c r="F50" s="11" t="str">
        <f t="shared" si="3"/>
        <v>34</v>
      </c>
      <c r="G50" s="3">
        <f t="shared" si="13"/>
        <v>8</v>
      </c>
      <c r="H50" s="3">
        <f t="shared" si="4"/>
        <v>2</v>
      </c>
      <c r="I50" s="3" t="str">
        <f t="shared" si="5"/>
        <v>8|2</v>
      </c>
      <c r="J50" s="11" t="str">
        <f t="shared" si="6"/>
        <v>272</v>
      </c>
      <c r="K50" s="11" t="str">
        <f t="shared" si="7"/>
        <v>723</v>
      </c>
      <c r="L50" s="11" t="str">
        <f t="shared" si="8"/>
        <v>234</v>
      </c>
      <c r="M50" s="11" t="str">
        <f t="shared" si="9"/>
        <v>2723</v>
      </c>
      <c r="N50" s="11" t="str">
        <f t="shared" si="10"/>
        <v>7234</v>
      </c>
    </row>
    <row r="51" ht="15.0" customHeight="1">
      <c r="A51" s="3">
        <f t="shared" si="1"/>
        <v>50</v>
      </c>
      <c r="B51" s="3">
        <f t="shared" si="11"/>
        <v>45342</v>
      </c>
      <c r="C51" s="3" t="str">
        <f t="shared" si="12"/>
        <v>T3</v>
      </c>
      <c r="D51" s="7" t="s">
        <v>131</v>
      </c>
      <c r="E51" s="11" t="str">
        <f t="shared" si="2"/>
        <v>36209</v>
      </c>
      <c r="F51" s="11" t="str">
        <f t="shared" si="3"/>
        <v>09</v>
      </c>
      <c r="G51" s="3">
        <f t="shared" si="13"/>
        <v>8</v>
      </c>
      <c r="H51" s="3">
        <f t="shared" si="4"/>
        <v>3</v>
      </c>
      <c r="I51" s="3" t="str">
        <f t="shared" si="5"/>
        <v>8|3</v>
      </c>
      <c r="J51" s="11" t="str">
        <f t="shared" si="6"/>
        <v>362</v>
      </c>
      <c r="K51" s="11" t="str">
        <f t="shared" si="7"/>
        <v>620</v>
      </c>
      <c r="L51" s="11" t="str">
        <f t="shared" si="8"/>
        <v>209</v>
      </c>
      <c r="M51" s="11" t="str">
        <f t="shared" si="9"/>
        <v>3620</v>
      </c>
      <c r="N51" s="11" t="str">
        <f t="shared" si="10"/>
        <v>6209</v>
      </c>
    </row>
    <row r="52" ht="15.0" customHeight="1">
      <c r="A52" s="3">
        <f t="shared" si="1"/>
        <v>51</v>
      </c>
      <c r="B52" s="3">
        <f t="shared" si="11"/>
        <v>45343</v>
      </c>
      <c r="C52" s="3" t="str">
        <f t="shared" si="12"/>
        <v>T4</v>
      </c>
      <c r="D52" s="7" t="s">
        <v>132</v>
      </c>
      <c r="E52" s="11" t="str">
        <f t="shared" si="2"/>
        <v>77645</v>
      </c>
      <c r="F52" s="11" t="str">
        <f t="shared" si="3"/>
        <v>45</v>
      </c>
      <c r="G52" s="3">
        <f t="shared" si="13"/>
        <v>8</v>
      </c>
      <c r="H52" s="3">
        <f t="shared" si="4"/>
        <v>4</v>
      </c>
      <c r="I52" s="3" t="str">
        <f t="shared" si="5"/>
        <v>8|4</v>
      </c>
      <c r="J52" s="11" t="str">
        <f t="shared" si="6"/>
        <v>776</v>
      </c>
      <c r="K52" s="11" t="str">
        <f t="shared" si="7"/>
        <v>764</v>
      </c>
      <c r="L52" s="11" t="str">
        <f t="shared" si="8"/>
        <v>645</v>
      </c>
      <c r="M52" s="11" t="str">
        <f t="shared" si="9"/>
        <v>7764</v>
      </c>
      <c r="N52" s="11" t="str">
        <f t="shared" si="10"/>
        <v>7645</v>
      </c>
    </row>
    <row r="53" ht="15.0" customHeight="1">
      <c r="A53" s="3">
        <f t="shared" si="1"/>
        <v>52</v>
      </c>
      <c r="B53" s="3">
        <f t="shared" si="11"/>
        <v>45344</v>
      </c>
      <c r="C53" s="3" t="str">
        <f t="shared" si="12"/>
        <v>T5</v>
      </c>
      <c r="D53" s="7" t="s">
        <v>133</v>
      </c>
      <c r="E53" s="11" t="str">
        <f t="shared" si="2"/>
        <v>39648</v>
      </c>
      <c r="F53" s="11" t="str">
        <f t="shared" si="3"/>
        <v>48</v>
      </c>
      <c r="G53" s="3">
        <f t="shared" si="13"/>
        <v>8</v>
      </c>
      <c r="H53" s="3">
        <f t="shared" si="4"/>
        <v>5</v>
      </c>
      <c r="I53" s="3" t="str">
        <f t="shared" si="5"/>
        <v>8|5</v>
      </c>
      <c r="J53" s="11" t="str">
        <f t="shared" si="6"/>
        <v>396</v>
      </c>
      <c r="K53" s="11" t="str">
        <f t="shared" si="7"/>
        <v>964</v>
      </c>
      <c r="L53" s="11" t="str">
        <f t="shared" si="8"/>
        <v>648</v>
      </c>
      <c r="M53" s="11" t="str">
        <f t="shared" si="9"/>
        <v>3964</v>
      </c>
      <c r="N53" s="11" t="str">
        <f t="shared" si="10"/>
        <v>9648</v>
      </c>
    </row>
    <row r="54" ht="15.0" customHeight="1">
      <c r="A54" s="3">
        <f t="shared" si="1"/>
        <v>53</v>
      </c>
      <c r="B54" s="3">
        <f t="shared" si="11"/>
        <v>45345</v>
      </c>
      <c r="C54" s="3" t="str">
        <f t="shared" si="12"/>
        <v>T6</v>
      </c>
      <c r="D54" s="7" t="s">
        <v>134</v>
      </c>
      <c r="E54" s="11" t="str">
        <f t="shared" si="2"/>
        <v>71961</v>
      </c>
      <c r="F54" s="11" t="str">
        <f t="shared" si="3"/>
        <v>61</v>
      </c>
      <c r="G54" s="3">
        <f t="shared" si="13"/>
        <v>8</v>
      </c>
      <c r="H54" s="3">
        <f t="shared" si="4"/>
        <v>6</v>
      </c>
      <c r="I54" s="3" t="str">
        <f t="shared" si="5"/>
        <v>8|6</v>
      </c>
      <c r="J54" s="11" t="str">
        <f t="shared" si="6"/>
        <v>719</v>
      </c>
      <c r="K54" s="11" t="str">
        <f t="shared" si="7"/>
        <v>196</v>
      </c>
      <c r="L54" s="11" t="str">
        <f t="shared" si="8"/>
        <v>961</v>
      </c>
      <c r="M54" s="11" t="str">
        <f t="shared" si="9"/>
        <v>7196</v>
      </c>
      <c r="N54" s="11" t="str">
        <f t="shared" si="10"/>
        <v>1961</v>
      </c>
    </row>
    <row r="55" ht="15.0" customHeight="1">
      <c r="A55" s="3">
        <f t="shared" si="1"/>
        <v>54</v>
      </c>
      <c r="B55" s="3">
        <f t="shared" si="11"/>
        <v>45346</v>
      </c>
      <c r="C55" s="3" t="str">
        <f t="shared" si="12"/>
        <v>T7</v>
      </c>
      <c r="D55" s="7" t="s">
        <v>135</v>
      </c>
      <c r="E55" s="11" t="str">
        <f t="shared" si="2"/>
        <v>77433</v>
      </c>
      <c r="F55" s="11" t="str">
        <f t="shared" si="3"/>
        <v>33</v>
      </c>
      <c r="G55" s="3">
        <f t="shared" si="13"/>
        <v>8</v>
      </c>
      <c r="H55" s="3">
        <f t="shared" si="4"/>
        <v>7</v>
      </c>
      <c r="I55" s="3" t="str">
        <f t="shared" si="5"/>
        <v>8|7</v>
      </c>
      <c r="J55" s="11" t="str">
        <f t="shared" si="6"/>
        <v>774</v>
      </c>
      <c r="K55" s="11" t="str">
        <f t="shared" si="7"/>
        <v>743</v>
      </c>
      <c r="L55" s="11" t="str">
        <f t="shared" si="8"/>
        <v>433</v>
      </c>
      <c r="M55" s="11" t="str">
        <f t="shared" si="9"/>
        <v>7743</v>
      </c>
      <c r="N55" s="11" t="str">
        <f t="shared" si="10"/>
        <v>7433</v>
      </c>
    </row>
    <row r="56" ht="15.0" customHeight="1">
      <c r="A56" s="3">
        <f t="shared" si="1"/>
        <v>55</v>
      </c>
      <c r="B56" s="3">
        <f t="shared" si="11"/>
        <v>45347</v>
      </c>
      <c r="C56" s="3" t="str">
        <f t="shared" si="12"/>
        <v>CN</v>
      </c>
      <c r="D56" s="7" t="s">
        <v>136</v>
      </c>
      <c r="E56" s="11" t="str">
        <f t="shared" si="2"/>
        <v>17632</v>
      </c>
      <c r="F56" s="11" t="str">
        <f t="shared" si="3"/>
        <v>32</v>
      </c>
      <c r="G56" s="3">
        <f t="shared" si="13"/>
        <v>8</v>
      </c>
      <c r="H56" s="3">
        <f t="shared" si="4"/>
        <v>8</v>
      </c>
      <c r="I56" s="3" t="str">
        <f t="shared" si="5"/>
        <v>8|8</v>
      </c>
      <c r="J56" s="11" t="str">
        <f t="shared" si="6"/>
        <v>176</v>
      </c>
      <c r="K56" s="11" t="str">
        <f t="shared" si="7"/>
        <v>763</v>
      </c>
      <c r="L56" s="11" t="str">
        <f t="shared" si="8"/>
        <v>632</v>
      </c>
      <c r="M56" s="11" t="str">
        <f t="shared" si="9"/>
        <v>1763</v>
      </c>
      <c r="N56" s="11" t="str">
        <f t="shared" si="10"/>
        <v>7632</v>
      </c>
    </row>
    <row r="57" ht="15.0" customHeight="1">
      <c r="A57" s="3">
        <f t="shared" si="1"/>
        <v>56</v>
      </c>
      <c r="B57" s="3">
        <f t="shared" si="11"/>
        <v>45348</v>
      </c>
      <c r="C57" s="3" t="str">
        <f t="shared" si="12"/>
        <v>T2</v>
      </c>
      <c r="D57" s="7" t="s">
        <v>137</v>
      </c>
      <c r="E57" s="11" t="str">
        <f t="shared" si="2"/>
        <v>58535</v>
      </c>
      <c r="F57" s="11" t="str">
        <f t="shared" si="3"/>
        <v>35</v>
      </c>
      <c r="G57" s="3">
        <f t="shared" si="13"/>
        <v>9</v>
      </c>
      <c r="H57" s="3">
        <f t="shared" si="4"/>
        <v>2</v>
      </c>
      <c r="I57" s="3" t="str">
        <f t="shared" si="5"/>
        <v>9|2</v>
      </c>
      <c r="J57" s="11" t="str">
        <f t="shared" si="6"/>
        <v>585</v>
      </c>
      <c r="K57" s="11" t="str">
        <f t="shared" si="7"/>
        <v>853</v>
      </c>
      <c r="L57" s="11" t="str">
        <f t="shared" si="8"/>
        <v>535</v>
      </c>
      <c r="M57" s="11" t="str">
        <f t="shared" si="9"/>
        <v>5853</v>
      </c>
      <c r="N57" s="11" t="str">
        <f t="shared" si="10"/>
        <v>8535</v>
      </c>
    </row>
    <row r="58" ht="15.0" customHeight="1">
      <c r="A58" s="3">
        <f t="shared" si="1"/>
        <v>57</v>
      </c>
      <c r="B58" s="3">
        <f t="shared" si="11"/>
        <v>45349</v>
      </c>
      <c r="C58" s="3" t="str">
        <f t="shared" si="12"/>
        <v>T3</v>
      </c>
      <c r="D58" s="7" t="s">
        <v>138</v>
      </c>
      <c r="E58" s="11" t="str">
        <f t="shared" si="2"/>
        <v>87122</v>
      </c>
      <c r="F58" s="11" t="str">
        <f t="shared" si="3"/>
        <v>22</v>
      </c>
      <c r="G58" s="3">
        <f t="shared" si="13"/>
        <v>9</v>
      </c>
      <c r="H58" s="3">
        <f t="shared" si="4"/>
        <v>3</v>
      </c>
      <c r="I58" s="3" t="str">
        <f t="shared" si="5"/>
        <v>9|3</v>
      </c>
      <c r="J58" s="11" t="str">
        <f t="shared" si="6"/>
        <v>871</v>
      </c>
      <c r="K58" s="11" t="str">
        <f t="shared" si="7"/>
        <v>712</v>
      </c>
      <c r="L58" s="11" t="str">
        <f t="shared" si="8"/>
        <v>122</v>
      </c>
      <c r="M58" s="11" t="str">
        <f t="shared" si="9"/>
        <v>8712</v>
      </c>
      <c r="N58" s="11" t="str">
        <f t="shared" si="10"/>
        <v>7122</v>
      </c>
    </row>
    <row r="59" ht="15.0" customHeight="1">
      <c r="A59" s="3">
        <f t="shared" si="1"/>
        <v>58</v>
      </c>
      <c r="B59" s="3">
        <f t="shared" si="11"/>
        <v>45350</v>
      </c>
      <c r="C59" s="3" t="str">
        <f t="shared" si="12"/>
        <v>T4</v>
      </c>
      <c r="D59" s="7" t="s">
        <v>139</v>
      </c>
      <c r="E59" s="11" t="str">
        <f t="shared" si="2"/>
        <v>32939</v>
      </c>
      <c r="F59" s="11" t="str">
        <f t="shared" si="3"/>
        <v>39</v>
      </c>
      <c r="G59" s="3">
        <f t="shared" si="13"/>
        <v>9</v>
      </c>
      <c r="H59" s="3">
        <f t="shared" si="4"/>
        <v>4</v>
      </c>
      <c r="I59" s="3" t="str">
        <f t="shared" si="5"/>
        <v>9|4</v>
      </c>
      <c r="J59" s="11" t="str">
        <f t="shared" si="6"/>
        <v>329</v>
      </c>
      <c r="K59" s="11" t="str">
        <f t="shared" si="7"/>
        <v>293</v>
      </c>
      <c r="L59" s="11" t="str">
        <f t="shared" si="8"/>
        <v>939</v>
      </c>
      <c r="M59" s="11" t="str">
        <f t="shared" si="9"/>
        <v>3293</v>
      </c>
      <c r="N59" s="11" t="str">
        <f t="shared" si="10"/>
        <v>2939</v>
      </c>
    </row>
    <row r="60" ht="15.0" customHeight="1">
      <c r="A60" s="3">
        <f t="shared" si="1"/>
        <v>59</v>
      </c>
      <c r="B60" s="3">
        <f t="shared" si="11"/>
        <v>45351</v>
      </c>
      <c r="C60" s="3" t="str">
        <f t="shared" si="12"/>
        <v>T5</v>
      </c>
      <c r="D60" s="7" t="s">
        <v>140</v>
      </c>
      <c r="E60" s="11" t="str">
        <f t="shared" si="2"/>
        <v>03047</v>
      </c>
      <c r="F60" s="11" t="str">
        <f t="shared" si="3"/>
        <v>47</v>
      </c>
      <c r="G60" s="3">
        <f t="shared" si="13"/>
        <v>9</v>
      </c>
      <c r="H60" s="3">
        <f t="shared" si="4"/>
        <v>5</v>
      </c>
      <c r="I60" s="3" t="str">
        <f t="shared" si="5"/>
        <v>9|5</v>
      </c>
      <c r="J60" s="11" t="str">
        <f t="shared" si="6"/>
        <v>030</v>
      </c>
      <c r="K60" s="11" t="str">
        <f t="shared" si="7"/>
        <v>304</v>
      </c>
      <c r="L60" s="11" t="str">
        <f t="shared" si="8"/>
        <v>047</v>
      </c>
      <c r="M60" s="11" t="str">
        <f t="shared" si="9"/>
        <v>0304</v>
      </c>
      <c r="N60" s="11" t="str">
        <f t="shared" si="10"/>
        <v>3047</v>
      </c>
    </row>
    <row r="61" ht="15.0" customHeight="1">
      <c r="A61" s="3">
        <f t="shared" si="1"/>
        <v>60</v>
      </c>
      <c r="B61" s="3">
        <f t="shared" si="11"/>
        <v>45352</v>
      </c>
      <c r="C61" s="3" t="str">
        <f t="shared" si="12"/>
        <v>T6</v>
      </c>
      <c r="D61" s="7" t="s">
        <v>141</v>
      </c>
      <c r="E61" s="11" t="str">
        <f t="shared" si="2"/>
        <v>71307</v>
      </c>
      <c r="F61" s="11" t="str">
        <f t="shared" si="3"/>
        <v>07</v>
      </c>
      <c r="G61" s="3">
        <f t="shared" si="13"/>
        <v>9</v>
      </c>
      <c r="H61" s="3">
        <f t="shared" si="4"/>
        <v>6</v>
      </c>
      <c r="I61" s="3" t="str">
        <f t="shared" si="5"/>
        <v>9|6</v>
      </c>
      <c r="J61" s="11" t="str">
        <f t="shared" si="6"/>
        <v>713</v>
      </c>
      <c r="K61" s="11" t="str">
        <f t="shared" si="7"/>
        <v>130</v>
      </c>
      <c r="L61" s="11" t="str">
        <f t="shared" si="8"/>
        <v>307</v>
      </c>
      <c r="M61" s="11" t="str">
        <f t="shared" si="9"/>
        <v>7130</v>
      </c>
      <c r="N61" s="11" t="str">
        <f t="shared" si="10"/>
        <v>1307</v>
      </c>
    </row>
    <row r="62" ht="15.0" customHeight="1">
      <c r="A62" s="3">
        <f t="shared" si="1"/>
        <v>61</v>
      </c>
      <c r="B62" s="3">
        <f t="shared" si="11"/>
        <v>45353</v>
      </c>
      <c r="C62" s="3" t="str">
        <f t="shared" si="12"/>
        <v>T7</v>
      </c>
      <c r="D62" s="7" t="s">
        <v>142</v>
      </c>
      <c r="E62" s="11" t="str">
        <f t="shared" si="2"/>
        <v>97041</v>
      </c>
      <c r="F62" s="11" t="str">
        <f t="shared" si="3"/>
        <v>41</v>
      </c>
      <c r="G62" s="3">
        <f t="shared" si="13"/>
        <v>9</v>
      </c>
      <c r="H62" s="3">
        <f t="shared" si="4"/>
        <v>7</v>
      </c>
      <c r="I62" s="3" t="str">
        <f t="shared" si="5"/>
        <v>9|7</v>
      </c>
      <c r="J62" s="11" t="str">
        <f t="shared" si="6"/>
        <v>970</v>
      </c>
      <c r="K62" s="11" t="str">
        <f t="shared" si="7"/>
        <v>704</v>
      </c>
      <c r="L62" s="11" t="str">
        <f t="shared" si="8"/>
        <v>041</v>
      </c>
      <c r="M62" s="11" t="str">
        <f t="shared" si="9"/>
        <v>9704</v>
      </c>
      <c r="N62" s="11" t="str">
        <f t="shared" si="10"/>
        <v>7041</v>
      </c>
    </row>
    <row r="63" ht="15.0" customHeight="1">
      <c r="A63" s="3">
        <f t="shared" si="1"/>
        <v>62</v>
      </c>
      <c r="B63" s="3">
        <f t="shared" si="11"/>
        <v>45354</v>
      </c>
      <c r="C63" s="3" t="str">
        <f t="shared" si="12"/>
        <v>CN</v>
      </c>
      <c r="D63" s="7" t="s">
        <v>143</v>
      </c>
      <c r="E63" s="11" t="str">
        <f t="shared" si="2"/>
        <v>98352</v>
      </c>
      <c r="F63" s="11" t="str">
        <f t="shared" si="3"/>
        <v>52</v>
      </c>
      <c r="G63" s="3">
        <f t="shared" si="13"/>
        <v>9</v>
      </c>
      <c r="H63" s="3">
        <f t="shared" si="4"/>
        <v>8</v>
      </c>
      <c r="I63" s="3" t="str">
        <f t="shared" si="5"/>
        <v>9|8</v>
      </c>
      <c r="J63" s="11" t="str">
        <f t="shared" si="6"/>
        <v>983</v>
      </c>
      <c r="K63" s="11" t="str">
        <f t="shared" si="7"/>
        <v>835</v>
      </c>
      <c r="L63" s="11" t="str">
        <f t="shared" si="8"/>
        <v>352</v>
      </c>
      <c r="M63" s="11" t="str">
        <f t="shared" si="9"/>
        <v>9835</v>
      </c>
      <c r="N63" s="11" t="str">
        <f t="shared" si="10"/>
        <v>8352</v>
      </c>
    </row>
    <row r="64" ht="15.0" customHeight="1">
      <c r="A64" s="3">
        <f t="shared" si="1"/>
        <v>63</v>
      </c>
      <c r="B64" s="3">
        <f t="shared" si="11"/>
        <v>45355</v>
      </c>
      <c r="C64" s="3" t="str">
        <f t="shared" si="12"/>
        <v>T2</v>
      </c>
      <c r="D64" s="7" t="s">
        <v>144</v>
      </c>
      <c r="E64" s="11" t="str">
        <f t="shared" si="2"/>
        <v>68333</v>
      </c>
      <c r="F64" s="11" t="str">
        <f t="shared" si="3"/>
        <v>33</v>
      </c>
      <c r="G64" s="3">
        <f t="shared" si="13"/>
        <v>10</v>
      </c>
      <c r="H64" s="3">
        <f t="shared" si="4"/>
        <v>2</v>
      </c>
      <c r="I64" s="3" t="str">
        <f t="shared" si="5"/>
        <v>10|2</v>
      </c>
      <c r="J64" s="11" t="str">
        <f t="shared" si="6"/>
        <v>683</v>
      </c>
      <c r="K64" s="11" t="str">
        <f t="shared" si="7"/>
        <v>833</v>
      </c>
      <c r="L64" s="11" t="str">
        <f t="shared" si="8"/>
        <v>333</v>
      </c>
      <c r="M64" s="11" t="str">
        <f t="shared" si="9"/>
        <v>6833</v>
      </c>
      <c r="N64" s="11" t="str">
        <f t="shared" si="10"/>
        <v>8333</v>
      </c>
    </row>
    <row r="65" ht="15.0" customHeight="1">
      <c r="A65" s="3">
        <f t="shared" si="1"/>
        <v>64</v>
      </c>
      <c r="B65" s="3">
        <f t="shared" si="11"/>
        <v>45356</v>
      </c>
      <c r="C65" s="3" t="str">
        <f t="shared" si="12"/>
        <v>T3</v>
      </c>
      <c r="D65" s="7" t="s">
        <v>145</v>
      </c>
      <c r="E65" s="11" t="str">
        <f t="shared" si="2"/>
        <v>00212</v>
      </c>
      <c r="F65" s="11" t="str">
        <f t="shared" si="3"/>
        <v>12</v>
      </c>
      <c r="G65" s="3">
        <f t="shared" si="13"/>
        <v>10</v>
      </c>
      <c r="H65" s="3">
        <f t="shared" si="4"/>
        <v>3</v>
      </c>
      <c r="I65" s="3" t="str">
        <f t="shared" si="5"/>
        <v>10|3</v>
      </c>
      <c r="J65" s="11" t="str">
        <f t="shared" si="6"/>
        <v>002</v>
      </c>
      <c r="K65" s="11" t="str">
        <f t="shared" si="7"/>
        <v>021</v>
      </c>
      <c r="L65" s="11" t="str">
        <f t="shared" si="8"/>
        <v>212</v>
      </c>
      <c r="M65" s="11" t="str">
        <f t="shared" si="9"/>
        <v>0021</v>
      </c>
      <c r="N65" s="11" t="str">
        <f t="shared" si="10"/>
        <v>0212</v>
      </c>
    </row>
    <row r="66" ht="15.0" customHeight="1">
      <c r="A66" s="3">
        <f t="shared" si="1"/>
        <v>65</v>
      </c>
      <c r="B66" s="3">
        <f t="shared" si="11"/>
        <v>45357</v>
      </c>
      <c r="C66" s="3" t="str">
        <f t="shared" si="12"/>
        <v>T4</v>
      </c>
      <c r="D66" s="7" t="s">
        <v>146</v>
      </c>
      <c r="E66" s="11" t="str">
        <f t="shared" si="2"/>
        <v>91753</v>
      </c>
      <c r="F66" s="11" t="str">
        <f t="shared" si="3"/>
        <v>53</v>
      </c>
      <c r="G66" s="3">
        <f t="shared" si="13"/>
        <v>10</v>
      </c>
      <c r="H66" s="3">
        <f t="shared" si="4"/>
        <v>4</v>
      </c>
      <c r="I66" s="3" t="str">
        <f t="shared" si="5"/>
        <v>10|4</v>
      </c>
      <c r="J66" s="11" t="str">
        <f t="shared" si="6"/>
        <v>917</v>
      </c>
      <c r="K66" s="11" t="str">
        <f t="shared" si="7"/>
        <v>175</v>
      </c>
      <c r="L66" s="11" t="str">
        <f t="shared" si="8"/>
        <v>753</v>
      </c>
      <c r="M66" s="11" t="str">
        <f t="shared" si="9"/>
        <v>9175</v>
      </c>
      <c r="N66" s="11" t="str">
        <f t="shared" si="10"/>
        <v>1753</v>
      </c>
    </row>
    <row r="67" ht="15.0" customHeight="1">
      <c r="A67" s="3">
        <f t="shared" si="1"/>
        <v>66</v>
      </c>
      <c r="B67" s="3">
        <f t="shared" si="11"/>
        <v>45358</v>
      </c>
      <c r="C67" s="3" t="str">
        <f t="shared" si="12"/>
        <v>T5</v>
      </c>
      <c r="D67" s="7" t="s">
        <v>147</v>
      </c>
      <c r="E67" s="11" t="str">
        <f t="shared" si="2"/>
        <v>69169</v>
      </c>
      <c r="F67" s="11" t="str">
        <f t="shared" si="3"/>
        <v>69</v>
      </c>
      <c r="G67" s="3">
        <f t="shared" si="13"/>
        <v>10</v>
      </c>
      <c r="H67" s="3">
        <f t="shared" si="4"/>
        <v>5</v>
      </c>
      <c r="I67" s="3" t="str">
        <f t="shared" si="5"/>
        <v>10|5</v>
      </c>
      <c r="J67" s="11" t="str">
        <f t="shared" si="6"/>
        <v>691</v>
      </c>
      <c r="K67" s="11" t="str">
        <f t="shared" si="7"/>
        <v>916</v>
      </c>
      <c r="L67" s="11" t="str">
        <f t="shared" si="8"/>
        <v>169</v>
      </c>
      <c r="M67" s="11" t="str">
        <f t="shared" si="9"/>
        <v>6916</v>
      </c>
      <c r="N67" s="11" t="str">
        <f t="shared" si="10"/>
        <v>9169</v>
      </c>
    </row>
    <row r="68" ht="15.0" customHeight="1">
      <c r="A68" s="3">
        <f t="shared" si="1"/>
        <v>67</v>
      </c>
      <c r="B68" s="3">
        <f t="shared" si="11"/>
        <v>45359</v>
      </c>
      <c r="C68" s="3" t="str">
        <f t="shared" si="12"/>
        <v>T6</v>
      </c>
      <c r="D68" s="7" t="s">
        <v>148</v>
      </c>
      <c r="E68" s="11" t="str">
        <f t="shared" si="2"/>
        <v>12334</v>
      </c>
      <c r="F68" s="11" t="str">
        <f t="shared" si="3"/>
        <v>34</v>
      </c>
      <c r="G68" s="3">
        <f t="shared" si="13"/>
        <v>10</v>
      </c>
      <c r="H68" s="3">
        <f t="shared" si="4"/>
        <v>6</v>
      </c>
      <c r="I68" s="3" t="str">
        <f t="shared" si="5"/>
        <v>10|6</v>
      </c>
      <c r="J68" s="11" t="str">
        <f t="shared" si="6"/>
        <v>123</v>
      </c>
      <c r="K68" s="11" t="str">
        <f t="shared" si="7"/>
        <v>233</v>
      </c>
      <c r="L68" s="11" t="str">
        <f t="shared" si="8"/>
        <v>334</v>
      </c>
      <c r="M68" s="11" t="str">
        <f t="shared" si="9"/>
        <v>1233</v>
      </c>
      <c r="N68" s="11" t="str">
        <f t="shared" si="10"/>
        <v>2334</v>
      </c>
    </row>
    <row r="69" ht="15.0" customHeight="1">
      <c r="A69" s="3">
        <f t="shared" si="1"/>
        <v>68</v>
      </c>
      <c r="B69" s="3">
        <f t="shared" si="11"/>
        <v>45360</v>
      </c>
      <c r="C69" s="3" t="str">
        <f t="shared" si="12"/>
        <v>T7</v>
      </c>
      <c r="D69" s="7" t="s">
        <v>149</v>
      </c>
      <c r="E69" s="11" t="str">
        <f t="shared" si="2"/>
        <v>05667</v>
      </c>
      <c r="F69" s="11" t="str">
        <f t="shared" si="3"/>
        <v>67</v>
      </c>
      <c r="G69" s="3">
        <f t="shared" si="13"/>
        <v>10</v>
      </c>
      <c r="H69" s="3">
        <f t="shared" si="4"/>
        <v>7</v>
      </c>
      <c r="I69" s="3" t="str">
        <f t="shared" si="5"/>
        <v>10|7</v>
      </c>
      <c r="J69" s="11" t="str">
        <f t="shared" si="6"/>
        <v>056</v>
      </c>
      <c r="K69" s="11" t="str">
        <f t="shared" si="7"/>
        <v>566</v>
      </c>
      <c r="L69" s="11" t="str">
        <f t="shared" si="8"/>
        <v>667</v>
      </c>
      <c r="M69" s="11" t="str">
        <f t="shared" si="9"/>
        <v>0566</v>
      </c>
      <c r="N69" s="11" t="str">
        <f t="shared" si="10"/>
        <v>5667</v>
      </c>
    </row>
    <row r="70" ht="15.0" customHeight="1">
      <c r="A70" s="3">
        <f t="shared" si="1"/>
        <v>69</v>
      </c>
      <c r="B70" s="3">
        <f t="shared" si="11"/>
        <v>45361</v>
      </c>
      <c r="C70" s="3" t="str">
        <f t="shared" si="12"/>
        <v>CN</v>
      </c>
      <c r="D70" s="7" t="s">
        <v>150</v>
      </c>
      <c r="E70" s="11" t="str">
        <f t="shared" si="2"/>
        <v>39399</v>
      </c>
      <c r="F70" s="11" t="str">
        <f t="shared" si="3"/>
        <v>99</v>
      </c>
      <c r="G70" s="3">
        <f t="shared" si="13"/>
        <v>10</v>
      </c>
      <c r="H70" s="3">
        <f t="shared" si="4"/>
        <v>8</v>
      </c>
      <c r="I70" s="3" t="str">
        <f t="shared" si="5"/>
        <v>10|8</v>
      </c>
      <c r="J70" s="11" t="str">
        <f t="shared" si="6"/>
        <v>393</v>
      </c>
      <c r="K70" s="11" t="str">
        <f t="shared" si="7"/>
        <v>939</v>
      </c>
      <c r="L70" s="11" t="str">
        <f t="shared" si="8"/>
        <v>399</v>
      </c>
      <c r="M70" s="11" t="str">
        <f t="shared" si="9"/>
        <v>3939</v>
      </c>
      <c r="N70" s="11" t="str">
        <f t="shared" si="10"/>
        <v>9399</v>
      </c>
    </row>
    <row r="71" ht="15.0" customHeight="1">
      <c r="A71" s="3">
        <f t="shared" si="1"/>
        <v>70</v>
      </c>
      <c r="B71" s="3">
        <f t="shared" si="11"/>
        <v>45362</v>
      </c>
      <c r="C71" s="3" t="str">
        <f t="shared" si="12"/>
        <v>T2</v>
      </c>
      <c r="D71" s="7" t="s">
        <v>151</v>
      </c>
      <c r="E71" s="11" t="str">
        <f t="shared" si="2"/>
        <v>78723</v>
      </c>
      <c r="F71" s="11" t="str">
        <f t="shared" si="3"/>
        <v>23</v>
      </c>
      <c r="G71" s="3">
        <f t="shared" si="13"/>
        <v>11</v>
      </c>
      <c r="H71" s="3">
        <f t="shared" si="4"/>
        <v>2</v>
      </c>
      <c r="I71" s="3" t="str">
        <f t="shared" si="5"/>
        <v>11|2</v>
      </c>
      <c r="J71" s="11" t="str">
        <f t="shared" si="6"/>
        <v>787</v>
      </c>
      <c r="K71" s="11" t="str">
        <f t="shared" si="7"/>
        <v>872</v>
      </c>
      <c r="L71" s="11" t="str">
        <f t="shared" si="8"/>
        <v>723</v>
      </c>
      <c r="M71" s="11" t="str">
        <f t="shared" si="9"/>
        <v>7872</v>
      </c>
      <c r="N71" s="11" t="str">
        <f t="shared" si="10"/>
        <v>8723</v>
      </c>
    </row>
    <row r="72" ht="15.0" customHeight="1">
      <c r="A72" s="3">
        <f t="shared" si="1"/>
        <v>71</v>
      </c>
      <c r="B72" s="3">
        <f t="shared" si="11"/>
        <v>45363</v>
      </c>
      <c r="C72" s="3" t="str">
        <f t="shared" si="12"/>
        <v>T3</v>
      </c>
      <c r="D72" s="7" t="s">
        <v>152</v>
      </c>
      <c r="E72" s="11" t="str">
        <f t="shared" si="2"/>
        <v>15636</v>
      </c>
      <c r="F72" s="11" t="str">
        <f t="shared" si="3"/>
        <v>36</v>
      </c>
      <c r="G72" s="3">
        <f t="shared" si="13"/>
        <v>11</v>
      </c>
      <c r="H72" s="3">
        <f t="shared" si="4"/>
        <v>3</v>
      </c>
      <c r="I72" s="3" t="str">
        <f t="shared" si="5"/>
        <v>11|3</v>
      </c>
      <c r="J72" s="11" t="str">
        <f t="shared" si="6"/>
        <v>156</v>
      </c>
      <c r="K72" s="11" t="str">
        <f t="shared" si="7"/>
        <v>563</v>
      </c>
      <c r="L72" s="11" t="str">
        <f t="shared" si="8"/>
        <v>636</v>
      </c>
      <c r="M72" s="11" t="str">
        <f t="shared" si="9"/>
        <v>1563</v>
      </c>
      <c r="N72" s="11" t="str">
        <f t="shared" si="10"/>
        <v>5636</v>
      </c>
    </row>
    <row r="73" ht="15.0" customHeight="1">
      <c r="A73" s="3">
        <f t="shared" si="1"/>
        <v>72</v>
      </c>
      <c r="B73" s="3">
        <f t="shared" si="11"/>
        <v>45364</v>
      </c>
      <c r="C73" s="3" t="str">
        <f t="shared" si="12"/>
        <v>T4</v>
      </c>
      <c r="D73" s="7" t="s">
        <v>153</v>
      </c>
      <c r="E73" s="11" t="str">
        <f t="shared" si="2"/>
        <v>35144</v>
      </c>
      <c r="F73" s="11" t="str">
        <f t="shared" si="3"/>
        <v>44</v>
      </c>
      <c r="G73" s="3">
        <f t="shared" si="13"/>
        <v>11</v>
      </c>
      <c r="H73" s="3">
        <f t="shared" si="4"/>
        <v>4</v>
      </c>
      <c r="I73" s="3" t="str">
        <f t="shared" si="5"/>
        <v>11|4</v>
      </c>
      <c r="J73" s="11" t="str">
        <f t="shared" si="6"/>
        <v>351</v>
      </c>
      <c r="K73" s="11" t="str">
        <f t="shared" si="7"/>
        <v>514</v>
      </c>
      <c r="L73" s="11" t="str">
        <f t="shared" si="8"/>
        <v>144</v>
      </c>
      <c r="M73" s="11" t="str">
        <f t="shared" si="9"/>
        <v>3514</v>
      </c>
      <c r="N73" s="11" t="str">
        <f t="shared" si="10"/>
        <v>5144</v>
      </c>
    </row>
    <row r="74" ht="15.0" customHeight="1">
      <c r="A74" s="3">
        <f t="shared" si="1"/>
        <v>73</v>
      </c>
      <c r="B74" s="3">
        <f t="shared" si="11"/>
        <v>45365</v>
      </c>
      <c r="C74" s="3" t="str">
        <f t="shared" si="12"/>
        <v>T5</v>
      </c>
      <c r="D74" s="7" t="s">
        <v>154</v>
      </c>
      <c r="E74" s="11" t="str">
        <f t="shared" si="2"/>
        <v>81866</v>
      </c>
      <c r="F74" s="11" t="str">
        <f t="shared" si="3"/>
        <v>66</v>
      </c>
      <c r="G74" s="3">
        <f t="shared" si="13"/>
        <v>11</v>
      </c>
      <c r="H74" s="3">
        <f t="shared" si="4"/>
        <v>5</v>
      </c>
      <c r="I74" s="3" t="str">
        <f t="shared" si="5"/>
        <v>11|5</v>
      </c>
      <c r="J74" s="11" t="str">
        <f t="shared" si="6"/>
        <v>818</v>
      </c>
      <c r="K74" s="11" t="str">
        <f t="shared" si="7"/>
        <v>186</v>
      </c>
      <c r="L74" s="11" t="str">
        <f t="shared" si="8"/>
        <v>866</v>
      </c>
      <c r="M74" s="11" t="str">
        <f t="shared" si="9"/>
        <v>8186</v>
      </c>
      <c r="N74" s="11" t="str">
        <f t="shared" si="10"/>
        <v>1866</v>
      </c>
    </row>
    <row r="75" ht="15.0" customHeight="1">
      <c r="A75" s="3">
        <f t="shared" si="1"/>
        <v>74</v>
      </c>
      <c r="B75" s="3">
        <f t="shared" si="11"/>
        <v>45366</v>
      </c>
      <c r="C75" s="3" t="str">
        <f t="shared" si="12"/>
        <v>T6</v>
      </c>
      <c r="D75" s="7" t="s">
        <v>155</v>
      </c>
      <c r="E75" s="11" t="str">
        <f t="shared" si="2"/>
        <v>95371</v>
      </c>
      <c r="F75" s="11" t="str">
        <f t="shared" si="3"/>
        <v>71</v>
      </c>
      <c r="G75" s="3">
        <f t="shared" si="13"/>
        <v>11</v>
      </c>
      <c r="H75" s="3">
        <f t="shared" si="4"/>
        <v>6</v>
      </c>
      <c r="I75" s="3" t="str">
        <f t="shared" si="5"/>
        <v>11|6</v>
      </c>
      <c r="J75" s="11" t="str">
        <f t="shared" si="6"/>
        <v>953</v>
      </c>
      <c r="K75" s="11" t="str">
        <f t="shared" si="7"/>
        <v>537</v>
      </c>
      <c r="L75" s="11" t="str">
        <f t="shared" si="8"/>
        <v>371</v>
      </c>
      <c r="M75" s="11" t="str">
        <f t="shared" si="9"/>
        <v>9537</v>
      </c>
      <c r="N75" s="11" t="str">
        <f t="shared" si="10"/>
        <v>5371</v>
      </c>
    </row>
    <row r="76" ht="15.0" customHeight="1">
      <c r="A76" s="3">
        <f t="shared" si="1"/>
        <v>75</v>
      </c>
      <c r="B76" s="3">
        <f t="shared" si="11"/>
        <v>45367</v>
      </c>
      <c r="C76" s="3" t="str">
        <f t="shared" si="12"/>
        <v>T7</v>
      </c>
      <c r="D76" s="7" t="s">
        <v>156</v>
      </c>
      <c r="E76" s="11" t="str">
        <f t="shared" si="2"/>
        <v>59882</v>
      </c>
      <c r="F76" s="11" t="str">
        <f t="shared" si="3"/>
        <v>82</v>
      </c>
      <c r="G76" s="3">
        <f t="shared" si="13"/>
        <v>11</v>
      </c>
      <c r="H76" s="3">
        <f t="shared" si="4"/>
        <v>7</v>
      </c>
      <c r="I76" s="3" t="str">
        <f t="shared" si="5"/>
        <v>11|7</v>
      </c>
      <c r="J76" s="11" t="str">
        <f t="shared" si="6"/>
        <v>598</v>
      </c>
      <c r="K76" s="11" t="str">
        <f t="shared" si="7"/>
        <v>988</v>
      </c>
      <c r="L76" s="11" t="str">
        <f t="shared" si="8"/>
        <v>882</v>
      </c>
      <c r="M76" s="11" t="str">
        <f t="shared" si="9"/>
        <v>5988</v>
      </c>
      <c r="N76" s="11" t="str">
        <f t="shared" si="10"/>
        <v>9882</v>
      </c>
    </row>
    <row r="77" ht="15.0" customHeight="1">
      <c r="A77" s="3">
        <f t="shared" si="1"/>
        <v>76</v>
      </c>
      <c r="B77" s="3">
        <f t="shared" si="11"/>
        <v>45368</v>
      </c>
      <c r="C77" s="3" t="str">
        <f t="shared" si="12"/>
        <v>CN</v>
      </c>
      <c r="D77" s="7" t="s">
        <v>157</v>
      </c>
      <c r="E77" s="11" t="str">
        <f t="shared" si="2"/>
        <v>88274</v>
      </c>
      <c r="F77" s="11" t="str">
        <f t="shared" si="3"/>
        <v>74</v>
      </c>
      <c r="G77" s="3">
        <f t="shared" si="13"/>
        <v>11</v>
      </c>
      <c r="H77" s="3">
        <f t="shared" si="4"/>
        <v>8</v>
      </c>
      <c r="I77" s="3" t="str">
        <f t="shared" si="5"/>
        <v>11|8</v>
      </c>
      <c r="J77" s="11" t="str">
        <f t="shared" si="6"/>
        <v>882</v>
      </c>
      <c r="K77" s="11" t="str">
        <f t="shared" si="7"/>
        <v>827</v>
      </c>
      <c r="L77" s="11" t="str">
        <f t="shared" si="8"/>
        <v>274</v>
      </c>
      <c r="M77" s="11" t="str">
        <f t="shared" si="9"/>
        <v>8827</v>
      </c>
      <c r="N77" s="11" t="str">
        <f t="shared" si="10"/>
        <v>8274</v>
      </c>
    </row>
    <row r="78" ht="15.0" customHeight="1">
      <c r="A78" s="3">
        <f t="shared" si="1"/>
        <v>77</v>
      </c>
      <c r="B78" s="3">
        <f t="shared" si="11"/>
        <v>45369</v>
      </c>
      <c r="C78" s="3" t="str">
        <f t="shared" si="12"/>
        <v>T2</v>
      </c>
      <c r="D78" s="7" t="s">
        <v>158</v>
      </c>
      <c r="E78" s="11" t="str">
        <f t="shared" si="2"/>
        <v>16342</v>
      </c>
      <c r="F78" s="11" t="str">
        <f t="shared" si="3"/>
        <v>42</v>
      </c>
      <c r="G78" s="3">
        <f t="shared" si="13"/>
        <v>12</v>
      </c>
      <c r="H78" s="3">
        <f t="shared" si="4"/>
        <v>2</v>
      </c>
      <c r="I78" s="3" t="str">
        <f t="shared" si="5"/>
        <v>12|2</v>
      </c>
      <c r="J78" s="11" t="str">
        <f t="shared" si="6"/>
        <v>163</v>
      </c>
      <c r="K78" s="11" t="str">
        <f t="shared" si="7"/>
        <v>634</v>
      </c>
      <c r="L78" s="11" t="str">
        <f t="shared" si="8"/>
        <v>342</v>
      </c>
      <c r="M78" s="11" t="str">
        <f t="shared" si="9"/>
        <v>1634</v>
      </c>
      <c r="N78" s="11" t="str">
        <f t="shared" si="10"/>
        <v>6342</v>
      </c>
    </row>
    <row r="79" ht="15.0" customHeight="1">
      <c r="A79" s="3">
        <f t="shared" si="1"/>
        <v>78</v>
      </c>
      <c r="B79" s="3">
        <f t="shared" si="11"/>
        <v>45370</v>
      </c>
      <c r="C79" s="3" t="str">
        <f t="shared" si="12"/>
        <v>T3</v>
      </c>
      <c r="D79" s="7" t="s">
        <v>159</v>
      </c>
      <c r="E79" s="11" t="str">
        <f t="shared" si="2"/>
        <v>59619</v>
      </c>
      <c r="F79" s="11" t="str">
        <f t="shared" si="3"/>
        <v>19</v>
      </c>
      <c r="G79" s="3">
        <f t="shared" si="13"/>
        <v>12</v>
      </c>
      <c r="H79" s="3">
        <f t="shared" si="4"/>
        <v>3</v>
      </c>
      <c r="I79" s="3" t="str">
        <f t="shared" si="5"/>
        <v>12|3</v>
      </c>
      <c r="J79" s="11" t="str">
        <f t="shared" si="6"/>
        <v>596</v>
      </c>
      <c r="K79" s="11" t="str">
        <f t="shared" si="7"/>
        <v>961</v>
      </c>
      <c r="L79" s="11" t="str">
        <f t="shared" si="8"/>
        <v>619</v>
      </c>
      <c r="M79" s="11" t="str">
        <f t="shared" si="9"/>
        <v>5961</v>
      </c>
      <c r="N79" s="11" t="str">
        <f t="shared" si="10"/>
        <v>9619</v>
      </c>
    </row>
    <row r="80" ht="15.0" customHeight="1">
      <c r="A80" s="3">
        <f t="shared" si="1"/>
        <v>79</v>
      </c>
      <c r="B80" s="3">
        <f t="shared" si="11"/>
        <v>45371</v>
      </c>
      <c r="C80" s="3" t="str">
        <f t="shared" si="12"/>
        <v>T4</v>
      </c>
      <c r="D80" s="7" t="s">
        <v>160</v>
      </c>
      <c r="E80" s="11" t="str">
        <f t="shared" si="2"/>
        <v>20645</v>
      </c>
      <c r="F80" s="11" t="str">
        <f t="shared" si="3"/>
        <v>45</v>
      </c>
      <c r="G80" s="3">
        <f t="shared" si="13"/>
        <v>12</v>
      </c>
      <c r="H80" s="3">
        <f t="shared" si="4"/>
        <v>4</v>
      </c>
      <c r="I80" s="3" t="str">
        <f t="shared" si="5"/>
        <v>12|4</v>
      </c>
      <c r="J80" s="11" t="str">
        <f t="shared" si="6"/>
        <v>206</v>
      </c>
      <c r="K80" s="11" t="str">
        <f t="shared" si="7"/>
        <v>064</v>
      </c>
      <c r="L80" s="11" t="str">
        <f t="shared" si="8"/>
        <v>645</v>
      </c>
      <c r="M80" s="11" t="str">
        <f t="shared" si="9"/>
        <v>2064</v>
      </c>
      <c r="N80" s="11" t="str">
        <f t="shared" si="10"/>
        <v>0645</v>
      </c>
    </row>
    <row r="81" ht="15.0" customHeight="1">
      <c r="A81" s="3">
        <f t="shared" si="1"/>
        <v>80</v>
      </c>
      <c r="B81" s="3">
        <f t="shared" si="11"/>
        <v>45372</v>
      </c>
      <c r="C81" s="3" t="str">
        <f t="shared" si="12"/>
        <v>T5</v>
      </c>
      <c r="D81" s="7" t="s">
        <v>161</v>
      </c>
      <c r="E81" s="11" t="str">
        <f t="shared" si="2"/>
        <v>49879</v>
      </c>
      <c r="F81" s="11" t="str">
        <f t="shared" si="3"/>
        <v>79</v>
      </c>
      <c r="G81" s="3">
        <f t="shared" si="13"/>
        <v>12</v>
      </c>
      <c r="H81" s="3">
        <f t="shared" si="4"/>
        <v>5</v>
      </c>
      <c r="I81" s="3" t="str">
        <f t="shared" si="5"/>
        <v>12|5</v>
      </c>
      <c r="J81" s="11" t="str">
        <f t="shared" si="6"/>
        <v>498</v>
      </c>
      <c r="K81" s="11" t="str">
        <f t="shared" si="7"/>
        <v>987</v>
      </c>
      <c r="L81" s="11" t="str">
        <f t="shared" si="8"/>
        <v>879</v>
      </c>
      <c r="M81" s="11" t="str">
        <f t="shared" si="9"/>
        <v>4987</v>
      </c>
      <c r="N81" s="11" t="str">
        <f t="shared" si="10"/>
        <v>9879</v>
      </c>
    </row>
    <row r="82" ht="15.0" customHeight="1">
      <c r="A82" s="3">
        <f t="shared" si="1"/>
        <v>81</v>
      </c>
      <c r="B82" s="3">
        <f t="shared" si="11"/>
        <v>45373</v>
      </c>
      <c r="C82" s="3" t="str">
        <f t="shared" si="12"/>
        <v>T6</v>
      </c>
      <c r="D82" s="7" t="s">
        <v>162</v>
      </c>
      <c r="E82" s="11" t="str">
        <f t="shared" si="2"/>
        <v>37869</v>
      </c>
      <c r="F82" s="11" t="str">
        <f t="shared" si="3"/>
        <v>69</v>
      </c>
      <c r="G82" s="3">
        <f t="shared" si="13"/>
        <v>12</v>
      </c>
      <c r="H82" s="3">
        <f t="shared" si="4"/>
        <v>6</v>
      </c>
      <c r="I82" s="3" t="str">
        <f t="shared" si="5"/>
        <v>12|6</v>
      </c>
      <c r="J82" s="11" t="str">
        <f t="shared" si="6"/>
        <v>378</v>
      </c>
      <c r="K82" s="11" t="str">
        <f t="shared" si="7"/>
        <v>786</v>
      </c>
      <c r="L82" s="11" t="str">
        <f t="shared" si="8"/>
        <v>869</v>
      </c>
      <c r="M82" s="11" t="str">
        <f t="shared" si="9"/>
        <v>3786</v>
      </c>
      <c r="N82" s="11" t="str">
        <f t="shared" si="10"/>
        <v>7869</v>
      </c>
    </row>
    <row r="83" ht="15.0" customHeight="1">
      <c r="A83" s="3">
        <f t="shared" si="1"/>
        <v>82</v>
      </c>
      <c r="B83" s="3">
        <f t="shared" si="11"/>
        <v>45374</v>
      </c>
      <c r="C83" s="3" t="str">
        <f t="shared" si="12"/>
        <v>T7</v>
      </c>
      <c r="D83" s="7" t="s">
        <v>163</v>
      </c>
      <c r="E83" s="11" t="str">
        <f t="shared" si="2"/>
        <v>62135</v>
      </c>
      <c r="F83" s="11" t="str">
        <f t="shared" si="3"/>
        <v>35</v>
      </c>
      <c r="G83" s="3">
        <f t="shared" si="13"/>
        <v>12</v>
      </c>
      <c r="H83" s="3">
        <f t="shared" si="4"/>
        <v>7</v>
      </c>
      <c r="I83" s="3" t="str">
        <f t="shared" si="5"/>
        <v>12|7</v>
      </c>
      <c r="J83" s="11" t="str">
        <f t="shared" si="6"/>
        <v>621</v>
      </c>
      <c r="K83" s="11" t="str">
        <f t="shared" si="7"/>
        <v>213</v>
      </c>
      <c r="L83" s="11" t="str">
        <f t="shared" si="8"/>
        <v>135</v>
      </c>
      <c r="M83" s="11" t="str">
        <f t="shared" si="9"/>
        <v>6213</v>
      </c>
      <c r="N83" s="11" t="str">
        <f t="shared" si="10"/>
        <v>2135</v>
      </c>
    </row>
    <row r="84" ht="15.0" customHeight="1">
      <c r="A84" s="3">
        <f t="shared" si="1"/>
        <v>83</v>
      </c>
      <c r="B84" s="3">
        <f t="shared" si="11"/>
        <v>45375</v>
      </c>
      <c r="C84" s="3" t="str">
        <f t="shared" si="12"/>
        <v>CN</v>
      </c>
      <c r="D84" s="7" t="s">
        <v>164</v>
      </c>
      <c r="E84" s="11" t="str">
        <f t="shared" si="2"/>
        <v>36909</v>
      </c>
      <c r="F84" s="11" t="str">
        <f t="shared" si="3"/>
        <v>09</v>
      </c>
      <c r="G84" s="3">
        <f t="shared" si="13"/>
        <v>12</v>
      </c>
      <c r="H84" s="3">
        <f t="shared" si="4"/>
        <v>8</v>
      </c>
      <c r="I84" s="3" t="str">
        <f t="shared" si="5"/>
        <v>12|8</v>
      </c>
      <c r="J84" s="11" t="str">
        <f t="shared" si="6"/>
        <v>369</v>
      </c>
      <c r="K84" s="11" t="str">
        <f t="shared" si="7"/>
        <v>690</v>
      </c>
      <c r="L84" s="11" t="str">
        <f t="shared" si="8"/>
        <v>909</v>
      </c>
      <c r="M84" s="11" t="str">
        <f t="shared" si="9"/>
        <v>3690</v>
      </c>
      <c r="N84" s="11" t="str">
        <f t="shared" si="10"/>
        <v>6909</v>
      </c>
    </row>
    <row r="85" ht="15.0" customHeight="1">
      <c r="A85" s="3">
        <f t="shared" si="1"/>
        <v>84</v>
      </c>
      <c r="B85" s="3">
        <f t="shared" si="11"/>
        <v>45376</v>
      </c>
      <c r="C85" s="3" t="str">
        <f t="shared" si="12"/>
        <v>T2</v>
      </c>
      <c r="D85" s="7" t="s">
        <v>165</v>
      </c>
      <c r="E85" s="11" t="str">
        <f t="shared" si="2"/>
        <v>19052</v>
      </c>
      <c r="F85" s="11" t="str">
        <f t="shared" si="3"/>
        <v>52</v>
      </c>
      <c r="G85" s="3">
        <f t="shared" si="13"/>
        <v>13</v>
      </c>
      <c r="H85" s="3">
        <f t="shared" si="4"/>
        <v>2</v>
      </c>
      <c r="I85" s="3" t="str">
        <f t="shared" si="5"/>
        <v>13|2</v>
      </c>
      <c r="J85" s="11" t="str">
        <f t="shared" si="6"/>
        <v>190</v>
      </c>
      <c r="K85" s="11" t="str">
        <f t="shared" si="7"/>
        <v>905</v>
      </c>
      <c r="L85" s="11" t="str">
        <f t="shared" si="8"/>
        <v>052</v>
      </c>
      <c r="M85" s="11" t="str">
        <f t="shared" si="9"/>
        <v>1905</v>
      </c>
      <c r="N85" s="11" t="str">
        <f t="shared" si="10"/>
        <v>9052</v>
      </c>
    </row>
    <row r="86" ht="15.0" customHeight="1">
      <c r="A86" s="3">
        <f t="shared" si="1"/>
        <v>85</v>
      </c>
      <c r="B86" s="3">
        <f t="shared" si="11"/>
        <v>45377</v>
      </c>
      <c r="C86" s="3" t="str">
        <f t="shared" si="12"/>
        <v>T3</v>
      </c>
      <c r="D86" s="7" t="s">
        <v>166</v>
      </c>
      <c r="E86" s="11" t="str">
        <f t="shared" si="2"/>
        <v>62909</v>
      </c>
      <c r="F86" s="11" t="str">
        <f t="shared" si="3"/>
        <v>09</v>
      </c>
      <c r="G86" s="3">
        <f t="shared" si="13"/>
        <v>13</v>
      </c>
      <c r="H86" s="3">
        <f t="shared" si="4"/>
        <v>3</v>
      </c>
      <c r="I86" s="3" t="str">
        <f t="shared" si="5"/>
        <v>13|3</v>
      </c>
      <c r="J86" s="11" t="str">
        <f t="shared" si="6"/>
        <v>629</v>
      </c>
      <c r="K86" s="11" t="str">
        <f t="shared" si="7"/>
        <v>290</v>
      </c>
      <c r="L86" s="11" t="str">
        <f t="shared" si="8"/>
        <v>909</v>
      </c>
      <c r="M86" s="11" t="str">
        <f t="shared" si="9"/>
        <v>6290</v>
      </c>
      <c r="N86" s="11" t="str">
        <f t="shared" si="10"/>
        <v>2909</v>
      </c>
    </row>
    <row r="87" ht="15.0" customHeight="1">
      <c r="A87" s="3">
        <f t="shared" si="1"/>
        <v>86</v>
      </c>
      <c r="B87" s="3">
        <f t="shared" si="11"/>
        <v>45378</v>
      </c>
      <c r="C87" s="3" t="str">
        <f t="shared" si="12"/>
        <v>T4</v>
      </c>
      <c r="D87" s="7" t="s">
        <v>167</v>
      </c>
      <c r="E87" s="11" t="str">
        <f t="shared" si="2"/>
        <v>67364</v>
      </c>
      <c r="F87" s="11" t="str">
        <f t="shared" si="3"/>
        <v>64</v>
      </c>
      <c r="G87" s="3">
        <f t="shared" si="13"/>
        <v>13</v>
      </c>
      <c r="H87" s="3">
        <f t="shared" si="4"/>
        <v>4</v>
      </c>
      <c r="I87" s="3" t="str">
        <f t="shared" si="5"/>
        <v>13|4</v>
      </c>
      <c r="J87" s="11" t="str">
        <f t="shared" si="6"/>
        <v>673</v>
      </c>
      <c r="K87" s="11" t="str">
        <f t="shared" si="7"/>
        <v>736</v>
      </c>
      <c r="L87" s="11" t="str">
        <f t="shared" si="8"/>
        <v>364</v>
      </c>
      <c r="M87" s="11" t="str">
        <f t="shared" si="9"/>
        <v>6736</v>
      </c>
      <c r="N87" s="11" t="str">
        <f t="shared" si="10"/>
        <v>7364</v>
      </c>
    </row>
    <row r="88" ht="15.0" customHeight="1">
      <c r="A88" s="3">
        <f t="shared" si="1"/>
        <v>87</v>
      </c>
      <c r="B88" s="3">
        <f t="shared" si="11"/>
        <v>45379</v>
      </c>
      <c r="C88" s="3" t="str">
        <f t="shared" si="12"/>
        <v>T5</v>
      </c>
      <c r="D88" s="7" t="s">
        <v>168</v>
      </c>
      <c r="E88" s="11" t="str">
        <f t="shared" si="2"/>
        <v>69389</v>
      </c>
      <c r="F88" s="11" t="str">
        <f t="shared" si="3"/>
        <v>89</v>
      </c>
      <c r="G88" s="3">
        <f t="shared" si="13"/>
        <v>13</v>
      </c>
      <c r="H88" s="3">
        <f t="shared" si="4"/>
        <v>5</v>
      </c>
      <c r="I88" s="3" t="str">
        <f t="shared" si="5"/>
        <v>13|5</v>
      </c>
      <c r="J88" s="11" t="str">
        <f t="shared" si="6"/>
        <v>693</v>
      </c>
      <c r="K88" s="11" t="str">
        <f t="shared" si="7"/>
        <v>938</v>
      </c>
      <c r="L88" s="11" t="str">
        <f t="shared" si="8"/>
        <v>389</v>
      </c>
      <c r="M88" s="11" t="str">
        <f t="shared" si="9"/>
        <v>6938</v>
      </c>
      <c r="N88" s="11" t="str">
        <f t="shared" si="10"/>
        <v>9389</v>
      </c>
    </row>
    <row r="89" ht="15.0" customHeight="1">
      <c r="A89" s="3">
        <f t="shared" si="1"/>
        <v>88</v>
      </c>
      <c r="B89" s="3">
        <f t="shared" si="11"/>
        <v>45380</v>
      </c>
      <c r="C89" s="3" t="str">
        <f t="shared" si="12"/>
        <v>T6</v>
      </c>
      <c r="D89" s="7" t="s">
        <v>169</v>
      </c>
      <c r="E89" s="11" t="str">
        <f t="shared" si="2"/>
        <v>72666</v>
      </c>
      <c r="F89" s="11" t="str">
        <f t="shared" si="3"/>
        <v>66</v>
      </c>
      <c r="G89" s="3">
        <f t="shared" si="13"/>
        <v>13</v>
      </c>
      <c r="H89" s="3">
        <f t="shared" si="4"/>
        <v>6</v>
      </c>
      <c r="I89" s="3" t="str">
        <f t="shared" si="5"/>
        <v>13|6</v>
      </c>
      <c r="J89" s="11" t="str">
        <f t="shared" si="6"/>
        <v>726</v>
      </c>
      <c r="K89" s="11" t="str">
        <f t="shared" si="7"/>
        <v>266</v>
      </c>
      <c r="L89" s="11" t="str">
        <f t="shared" si="8"/>
        <v>666</v>
      </c>
      <c r="M89" s="11" t="str">
        <f t="shared" si="9"/>
        <v>7266</v>
      </c>
      <c r="N89" s="11" t="str">
        <f t="shared" si="10"/>
        <v>2666</v>
      </c>
    </row>
    <row r="90" ht="15.0" customHeight="1">
      <c r="A90" s="3">
        <f t="shared" si="1"/>
        <v>89</v>
      </c>
      <c r="B90" s="3">
        <f t="shared" si="11"/>
        <v>45381</v>
      </c>
      <c r="C90" s="3" t="str">
        <f t="shared" si="12"/>
        <v>T7</v>
      </c>
      <c r="D90" s="7" t="s">
        <v>170</v>
      </c>
      <c r="E90" s="11" t="str">
        <f t="shared" si="2"/>
        <v>00312</v>
      </c>
      <c r="F90" s="11" t="str">
        <f t="shared" si="3"/>
        <v>12</v>
      </c>
      <c r="G90" s="3">
        <f t="shared" si="13"/>
        <v>13</v>
      </c>
      <c r="H90" s="3">
        <f t="shared" si="4"/>
        <v>7</v>
      </c>
      <c r="I90" s="3" t="str">
        <f t="shared" si="5"/>
        <v>13|7</v>
      </c>
      <c r="J90" s="11" t="str">
        <f t="shared" si="6"/>
        <v>003</v>
      </c>
      <c r="K90" s="11" t="str">
        <f t="shared" si="7"/>
        <v>031</v>
      </c>
      <c r="L90" s="11" t="str">
        <f t="shared" si="8"/>
        <v>312</v>
      </c>
      <c r="M90" s="11" t="str">
        <f t="shared" si="9"/>
        <v>0031</v>
      </c>
      <c r="N90" s="11" t="str">
        <f t="shared" si="10"/>
        <v>0312</v>
      </c>
    </row>
    <row r="91" ht="15.0" customHeight="1">
      <c r="A91" s="3">
        <f t="shared" si="1"/>
        <v>90</v>
      </c>
      <c r="B91" s="3">
        <f t="shared" si="11"/>
        <v>45382</v>
      </c>
      <c r="C91" s="3" t="str">
        <f t="shared" si="12"/>
        <v>CN</v>
      </c>
      <c r="D91" s="7" t="s">
        <v>171</v>
      </c>
      <c r="E91" s="11" t="str">
        <f t="shared" si="2"/>
        <v>93374</v>
      </c>
      <c r="F91" s="11" t="str">
        <f t="shared" si="3"/>
        <v>74</v>
      </c>
      <c r="G91" s="3">
        <f t="shared" si="13"/>
        <v>13</v>
      </c>
      <c r="H91" s="3">
        <f t="shared" si="4"/>
        <v>8</v>
      </c>
      <c r="I91" s="3" t="str">
        <f t="shared" si="5"/>
        <v>13|8</v>
      </c>
      <c r="J91" s="11" t="str">
        <f t="shared" si="6"/>
        <v>933</v>
      </c>
      <c r="K91" s="11" t="str">
        <f t="shared" si="7"/>
        <v>337</v>
      </c>
      <c r="L91" s="11" t="str">
        <f t="shared" si="8"/>
        <v>374</v>
      </c>
      <c r="M91" s="11" t="str">
        <f t="shared" si="9"/>
        <v>9337</v>
      </c>
      <c r="N91" s="11" t="str">
        <f t="shared" si="10"/>
        <v>3374</v>
      </c>
    </row>
    <row r="92" ht="15.0" customHeight="1">
      <c r="A92" s="3">
        <f t="shared" si="1"/>
        <v>91</v>
      </c>
      <c r="B92" s="3">
        <f t="shared" si="11"/>
        <v>45383</v>
      </c>
      <c r="C92" s="3" t="str">
        <f t="shared" si="12"/>
        <v>T2</v>
      </c>
      <c r="D92" s="7" t="s">
        <v>172</v>
      </c>
      <c r="E92" s="11" t="str">
        <f t="shared" si="2"/>
        <v>30147</v>
      </c>
      <c r="F92" s="11" t="str">
        <f t="shared" si="3"/>
        <v>47</v>
      </c>
      <c r="G92" s="3">
        <f t="shared" si="13"/>
        <v>14</v>
      </c>
      <c r="H92" s="3">
        <f t="shared" si="4"/>
        <v>2</v>
      </c>
      <c r="I92" s="3" t="str">
        <f t="shared" si="5"/>
        <v>14|2</v>
      </c>
      <c r="J92" s="11" t="str">
        <f t="shared" si="6"/>
        <v>301</v>
      </c>
      <c r="K92" s="11" t="str">
        <f t="shared" si="7"/>
        <v>014</v>
      </c>
      <c r="L92" s="11" t="str">
        <f t="shared" si="8"/>
        <v>147</v>
      </c>
      <c r="M92" s="11" t="str">
        <f t="shared" si="9"/>
        <v>3014</v>
      </c>
      <c r="N92" s="11" t="str">
        <f t="shared" si="10"/>
        <v>0147</v>
      </c>
    </row>
    <row r="93" ht="15.0" customHeight="1">
      <c r="A93" s="3">
        <f t="shared" si="1"/>
        <v>92</v>
      </c>
      <c r="B93" s="3">
        <f t="shared" si="11"/>
        <v>45384</v>
      </c>
      <c r="C93" s="3" t="str">
        <f t="shared" si="12"/>
        <v>T3</v>
      </c>
      <c r="D93" s="7" t="s">
        <v>173</v>
      </c>
      <c r="E93" s="11" t="str">
        <f t="shared" si="2"/>
        <v>16510</v>
      </c>
      <c r="F93" s="11" t="str">
        <f t="shared" si="3"/>
        <v>10</v>
      </c>
      <c r="G93" s="3">
        <f t="shared" si="13"/>
        <v>14</v>
      </c>
      <c r="H93" s="3">
        <f t="shared" si="4"/>
        <v>3</v>
      </c>
      <c r="I93" s="3" t="str">
        <f t="shared" si="5"/>
        <v>14|3</v>
      </c>
      <c r="J93" s="11" t="str">
        <f t="shared" si="6"/>
        <v>165</v>
      </c>
      <c r="K93" s="11" t="str">
        <f t="shared" si="7"/>
        <v>651</v>
      </c>
      <c r="L93" s="11" t="str">
        <f t="shared" si="8"/>
        <v>510</v>
      </c>
      <c r="M93" s="11" t="str">
        <f t="shared" si="9"/>
        <v>1651</v>
      </c>
      <c r="N93" s="11" t="str">
        <f t="shared" si="10"/>
        <v>6510</v>
      </c>
    </row>
    <row r="94" ht="15.0" customHeight="1">
      <c r="A94" s="3">
        <f t="shared" si="1"/>
        <v>93</v>
      </c>
      <c r="B94" s="3">
        <f t="shared" si="11"/>
        <v>45385</v>
      </c>
      <c r="C94" s="3" t="str">
        <f t="shared" si="12"/>
        <v>T4</v>
      </c>
      <c r="D94" s="7" t="s">
        <v>174</v>
      </c>
      <c r="E94" s="11" t="str">
        <f t="shared" si="2"/>
        <v>14138</v>
      </c>
      <c r="F94" s="11" t="str">
        <f t="shared" si="3"/>
        <v>38</v>
      </c>
      <c r="G94" s="3">
        <f t="shared" si="13"/>
        <v>14</v>
      </c>
      <c r="H94" s="3">
        <f t="shared" si="4"/>
        <v>4</v>
      </c>
      <c r="I94" s="3" t="str">
        <f t="shared" si="5"/>
        <v>14|4</v>
      </c>
      <c r="J94" s="11" t="str">
        <f t="shared" si="6"/>
        <v>141</v>
      </c>
      <c r="K94" s="11" t="str">
        <f t="shared" si="7"/>
        <v>413</v>
      </c>
      <c r="L94" s="11" t="str">
        <f t="shared" si="8"/>
        <v>138</v>
      </c>
      <c r="M94" s="11" t="str">
        <f t="shared" si="9"/>
        <v>1413</v>
      </c>
      <c r="N94" s="11" t="str">
        <f t="shared" si="10"/>
        <v>4138</v>
      </c>
    </row>
    <row r="95" ht="15.0" customHeight="1">
      <c r="A95" s="3">
        <f t="shared" si="1"/>
        <v>94</v>
      </c>
      <c r="B95" s="3">
        <f t="shared" si="11"/>
        <v>45386</v>
      </c>
      <c r="C95" s="3" t="str">
        <f t="shared" si="12"/>
        <v>T5</v>
      </c>
      <c r="D95" s="7" t="s">
        <v>175</v>
      </c>
      <c r="E95" s="11" t="str">
        <f t="shared" si="2"/>
        <v>69356</v>
      </c>
      <c r="F95" s="11" t="str">
        <f t="shared" si="3"/>
        <v>56</v>
      </c>
      <c r="G95" s="3">
        <f t="shared" si="13"/>
        <v>14</v>
      </c>
      <c r="H95" s="3">
        <f t="shared" si="4"/>
        <v>5</v>
      </c>
      <c r="I95" s="3" t="str">
        <f t="shared" si="5"/>
        <v>14|5</v>
      </c>
      <c r="J95" s="11" t="str">
        <f t="shared" si="6"/>
        <v>693</v>
      </c>
      <c r="K95" s="11" t="str">
        <f t="shared" si="7"/>
        <v>935</v>
      </c>
      <c r="L95" s="11" t="str">
        <f t="shared" si="8"/>
        <v>356</v>
      </c>
      <c r="M95" s="11" t="str">
        <f t="shared" si="9"/>
        <v>6935</v>
      </c>
      <c r="N95" s="11" t="str">
        <f t="shared" si="10"/>
        <v>9356</v>
      </c>
    </row>
    <row r="96" ht="15.0" customHeight="1">
      <c r="A96" s="3">
        <f t="shared" si="1"/>
        <v>95</v>
      </c>
      <c r="B96" s="3">
        <f t="shared" si="11"/>
        <v>45387</v>
      </c>
      <c r="C96" s="3" t="str">
        <f t="shared" si="12"/>
        <v>T6</v>
      </c>
      <c r="D96" s="7" t="s">
        <v>176</v>
      </c>
      <c r="E96" s="11" t="str">
        <f t="shared" si="2"/>
        <v>12073</v>
      </c>
      <c r="F96" s="11" t="str">
        <f t="shared" si="3"/>
        <v>73</v>
      </c>
      <c r="G96" s="3">
        <f t="shared" si="13"/>
        <v>14</v>
      </c>
      <c r="H96" s="3">
        <f t="shared" si="4"/>
        <v>6</v>
      </c>
      <c r="I96" s="3" t="str">
        <f t="shared" si="5"/>
        <v>14|6</v>
      </c>
      <c r="J96" s="11" t="str">
        <f t="shared" si="6"/>
        <v>120</v>
      </c>
      <c r="K96" s="11" t="str">
        <f t="shared" si="7"/>
        <v>207</v>
      </c>
      <c r="L96" s="11" t="str">
        <f t="shared" si="8"/>
        <v>073</v>
      </c>
      <c r="M96" s="11" t="str">
        <f t="shared" si="9"/>
        <v>1207</v>
      </c>
      <c r="N96" s="11" t="str">
        <f t="shared" si="10"/>
        <v>2073</v>
      </c>
    </row>
    <row r="97" ht="15.0" customHeight="1">
      <c r="A97" s="3">
        <f t="shared" si="1"/>
        <v>96</v>
      </c>
      <c r="B97" s="3">
        <f t="shared" si="11"/>
        <v>45388</v>
      </c>
      <c r="C97" s="3" t="str">
        <f t="shared" si="12"/>
        <v>T7</v>
      </c>
      <c r="D97" s="7" t="s">
        <v>177</v>
      </c>
      <c r="E97" s="11" t="str">
        <f t="shared" si="2"/>
        <v>90649</v>
      </c>
      <c r="F97" s="11" t="str">
        <f t="shared" si="3"/>
        <v>49</v>
      </c>
      <c r="G97" s="3">
        <f t="shared" si="13"/>
        <v>14</v>
      </c>
      <c r="H97" s="3">
        <f t="shared" si="4"/>
        <v>7</v>
      </c>
      <c r="I97" s="3" t="str">
        <f t="shared" si="5"/>
        <v>14|7</v>
      </c>
      <c r="J97" s="11" t="str">
        <f t="shared" si="6"/>
        <v>906</v>
      </c>
      <c r="K97" s="11" t="str">
        <f t="shared" si="7"/>
        <v>064</v>
      </c>
      <c r="L97" s="11" t="str">
        <f t="shared" si="8"/>
        <v>649</v>
      </c>
      <c r="M97" s="11" t="str">
        <f t="shared" si="9"/>
        <v>9064</v>
      </c>
      <c r="N97" s="11" t="str">
        <f t="shared" si="10"/>
        <v>0649</v>
      </c>
    </row>
    <row r="98" ht="15.0" customHeight="1">
      <c r="A98" s="3">
        <f t="shared" si="1"/>
        <v>97</v>
      </c>
      <c r="B98" s="3">
        <f t="shared" si="11"/>
        <v>45389</v>
      </c>
      <c r="C98" s="3" t="str">
        <f t="shared" si="12"/>
        <v>CN</v>
      </c>
      <c r="D98" s="7" t="s">
        <v>178</v>
      </c>
      <c r="E98" s="11" t="str">
        <f t="shared" si="2"/>
        <v>71396</v>
      </c>
      <c r="F98" s="11" t="str">
        <f t="shared" si="3"/>
        <v>96</v>
      </c>
      <c r="G98" s="3">
        <f t="shared" si="13"/>
        <v>14</v>
      </c>
      <c r="H98" s="3">
        <f t="shared" si="4"/>
        <v>8</v>
      </c>
      <c r="I98" s="3" t="str">
        <f t="shared" si="5"/>
        <v>14|8</v>
      </c>
      <c r="J98" s="11" t="str">
        <f t="shared" si="6"/>
        <v>713</v>
      </c>
      <c r="K98" s="11" t="str">
        <f t="shared" si="7"/>
        <v>139</v>
      </c>
      <c r="L98" s="11" t="str">
        <f t="shared" si="8"/>
        <v>396</v>
      </c>
      <c r="M98" s="11" t="str">
        <f t="shared" si="9"/>
        <v>7139</v>
      </c>
      <c r="N98" s="11" t="str">
        <f t="shared" si="10"/>
        <v>1396</v>
      </c>
    </row>
    <row r="99" ht="15.0" customHeight="1">
      <c r="A99" s="3">
        <f t="shared" si="1"/>
        <v>98</v>
      </c>
      <c r="B99" s="3">
        <f t="shared" si="11"/>
        <v>45390</v>
      </c>
      <c r="C99" s="3" t="str">
        <f t="shared" si="12"/>
        <v>T2</v>
      </c>
      <c r="D99" s="7" t="s">
        <v>179</v>
      </c>
      <c r="E99" s="11" t="str">
        <f t="shared" si="2"/>
        <v>99369</v>
      </c>
      <c r="F99" s="11" t="str">
        <f t="shared" si="3"/>
        <v>69</v>
      </c>
      <c r="G99" s="3">
        <f t="shared" si="13"/>
        <v>15</v>
      </c>
      <c r="H99" s="3">
        <f t="shared" si="4"/>
        <v>2</v>
      </c>
      <c r="I99" s="3" t="str">
        <f t="shared" si="5"/>
        <v>15|2</v>
      </c>
      <c r="J99" s="11" t="str">
        <f t="shared" si="6"/>
        <v>993</v>
      </c>
      <c r="K99" s="11" t="str">
        <f t="shared" si="7"/>
        <v>936</v>
      </c>
      <c r="L99" s="11" t="str">
        <f t="shared" si="8"/>
        <v>369</v>
      </c>
      <c r="M99" s="11" t="str">
        <f t="shared" si="9"/>
        <v>9936</v>
      </c>
      <c r="N99" s="11" t="str">
        <f t="shared" si="10"/>
        <v>9369</v>
      </c>
    </row>
    <row r="100" ht="15.0" customHeight="1">
      <c r="A100" s="3">
        <f t="shared" si="1"/>
        <v>99</v>
      </c>
      <c r="B100" s="3">
        <f t="shared" si="11"/>
        <v>45391</v>
      </c>
      <c r="C100" s="3" t="str">
        <f t="shared" si="12"/>
        <v>T3</v>
      </c>
      <c r="D100" s="7" t="s">
        <v>180</v>
      </c>
      <c r="E100" s="11" t="str">
        <f t="shared" si="2"/>
        <v>96850</v>
      </c>
      <c r="F100" s="11" t="str">
        <f t="shared" si="3"/>
        <v>50</v>
      </c>
      <c r="G100" s="3">
        <f t="shared" si="13"/>
        <v>15</v>
      </c>
      <c r="H100" s="3">
        <f t="shared" si="4"/>
        <v>3</v>
      </c>
      <c r="I100" s="3" t="str">
        <f t="shared" si="5"/>
        <v>15|3</v>
      </c>
      <c r="J100" s="11" t="str">
        <f t="shared" si="6"/>
        <v>968</v>
      </c>
      <c r="K100" s="11" t="str">
        <f t="shared" si="7"/>
        <v>685</v>
      </c>
      <c r="L100" s="11" t="str">
        <f t="shared" si="8"/>
        <v>850</v>
      </c>
      <c r="M100" s="11" t="str">
        <f t="shared" si="9"/>
        <v>9685</v>
      </c>
      <c r="N100" s="11" t="str">
        <f t="shared" si="10"/>
        <v>6850</v>
      </c>
    </row>
    <row r="101" ht="15.0" customHeight="1">
      <c r="A101" s="3">
        <f t="shared" si="1"/>
        <v>100</v>
      </c>
      <c r="B101" s="3">
        <f t="shared" si="11"/>
        <v>45392</v>
      </c>
      <c r="C101" s="3" t="str">
        <f t="shared" si="12"/>
        <v>T4</v>
      </c>
      <c r="D101" s="7" t="s">
        <v>181</v>
      </c>
      <c r="E101" s="11" t="str">
        <f t="shared" si="2"/>
        <v>90289</v>
      </c>
      <c r="F101" s="11" t="str">
        <f t="shared" si="3"/>
        <v>89</v>
      </c>
      <c r="G101" s="3">
        <f t="shared" si="13"/>
        <v>15</v>
      </c>
      <c r="H101" s="3">
        <f t="shared" si="4"/>
        <v>4</v>
      </c>
      <c r="I101" s="3" t="str">
        <f t="shared" si="5"/>
        <v>15|4</v>
      </c>
      <c r="J101" s="11" t="str">
        <f t="shared" si="6"/>
        <v>902</v>
      </c>
      <c r="K101" s="11" t="str">
        <f t="shared" si="7"/>
        <v>028</v>
      </c>
      <c r="L101" s="11" t="str">
        <f t="shared" si="8"/>
        <v>289</v>
      </c>
      <c r="M101" s="11" t="str">
        <f t="shared" si="9"/>
        <v>9028</v>
      </c>
      <c r="N101" s="11" t="str">
        <f t="shared" si="10"/>
        <v>0289</v>
      </c>
    </row>
    <row r="102" ht="15.0" customHeight="1">
      <c r="A102" s="3">
        <f t="shared" si="1"/>
        <v>101</v>
      </c>
      <c r="B102" s="3">
        <f t="shared" si="11"/>
        <v>45393</v>
      </c>
      <c r="C102" s="3" t="str">
        <f t="shared" si="12"/>
        <v>T5</v>
      </c>
      <c r="D102" s="7" t="s">
        <v>182</v>
      </c>
      <c r="E102" s="11" t="str">
        <f t="shared" si="2"/>
        <v>62904</v>
      </c>
      <c r="F102" s="11" t="str">
        <f t="shared" si="3"/>
        <v>04</v>
      </c>
      <c r="G102" s="3">
        <f t="shared" si="13"/>
        <v>15</v>
      </c>
      <c r="H102" s="3">
        <f t="shared" si="4"/>
        <v>5</v>
      </c>
      <c r="I102" s="3" t="str">
        <f t="shared" si="5"/>
        <v>15|5</v>
      </c>
      <c r="J102" s="11" t="str">
        <f t="shared" si="6"/>
        <v>629</v>
      </c>
      <c r="K102" s="11" t="str">
        <f t="shared" si="7"/>
        <v>290</v>
      </c>
      <c r="L102" s="11" t="str">
        <f t="shared" si="8"/>
        <v>904</v>
      </c>
      <c r="M102" s="11" t="str">
        <f t="shared" si="9"/>
        <v>6290</v>
      </c>
      <c r="N102" s="11" t="str">
        <f t="shared" si="10"/>
        <v>2904</v>
      </c>
    </row>
    <row r="103" ht="15.0" customHeight="1">
      <c r="A103" s="3">
        <f t="shared" si="1"/>
        <v>102</v>
      </c>
      <c r="B103" s="3">
        <f t="shared" si="11"/>
        <v>45394</v>
      </c>
      <c r="C103" s="3" t="str">
        <f t="shared" si="12"/>
        <v>T6</v>
      </c>
      <c r="D103" s="7" t="s">
        <v>183</v>
      </c>
      <c r="E103" s="11" t="str">
        <f t="shared" si="2"/>
        <v>26592</v>
      </c>
      <c r="F103" s="11" t="str">
        <f t="shared" si="3"/>
        <v>92</v>
      </c>
      <c r="G103" s="3">
        <f t="shared" si="13"/>
        <v>15</v>
      </c>
      <c r="H103" s="3">
        <f t="shared" si="4"/>
        <v>6</v>
      </c>
      <c r="I103" s="3" t="str">
        <f t="shared" si="5"/>
        <v>15|6</v>
      </c>
      <c r="J103" s="11" t="str">
        <f t="shared" si="6"/>
        <v>265</v>
      </c>
      <c r="K103" s="11" t="str">
        <f t="shared" si="7"/>
        <v>659</v>
      </c>
      <c r="L103" s="11" t="str">
        <f t="shared" si="8"/>
        <v>592</v>
      </c>
      <c r="M103" s="11" t="str">
        <f t="shared" si="9"/>
        <v>2659</v>
      </c>
      <c r="N103" s="11" t="str">
        <f t="shared" si="10"/>
        <v>6592</v>
      </c>
    </row>
    <row r="104" ht="15.0" customHeight="1">
      <c r="A104" s="3">
        <f t="shared" si="1"/>
        <v>103</v>
      </c>
      <c r="B104" s="3">
        <f t="shared" si="11"/>
        <v>45395</v>
      </c>
      <c r="C104" s="3" t="str">
        <f t="shared" si="12"/>
        <v>T7</v>
      </c>
      <c r="D104" s="7" t="s">
        <v>184</v>
      </c>
      <c r="E104" s="11" t="str">
        <f t="shared" si="2"/>
        <v>29379</v>
      </c>
      <c r="F104" s="11" t="str">
        <f t="shared" si="3"/>
        <v>79</v>
      </c>
      <c r="G104" s="3">
        <f t="shared" si="13"/>
        <v>15</v>
      </c>
      <c r="H104" s="3">
        <f t="shared" si="4"/>
        <v>7</v>
      </c>
      <c r="I104" s="3" t="str">
        <f t="shared" si="5"/>
        <v>15|7</v>
      </c>
      <c r="J104" s="11" t="str">
        <f t="shared" si="6"/>
        <v>293</v>
      </c>
      <c r="K104" s="11" t="str">
        <f t="shared" si="7"/>
        <v>937</v>
      </c>
      <c r="L104" s="11" t="str">
        <f t="shared" si="8"/>
        <v>379</v>
      </c>
      <c r="M104" s="11" t="str">
        <f t="shared" si="9"/>
        <v>2937</v>
      </c>
      <c r="N104" s="11" t="str">
        <f t="shared" si="10"/>
        <v>9379</v>
      </c>
    </row>
    <row r="105" ht="15.0" customHeight="1">
      <c r="A105" s="3">
        <f t="shared" si="1"/>
        <v>104</v>
      </c>
      <c r="B105" s="3">
        <f t="shared" si="11"/>
        <v>45396</v>
      </c>
      <c r="C105" s="3" t="str">
        <f t="shared" si="12"/>
        <v>CN</v>
      </c>
      <c r="D105" s="7" t="s">
        <v>185</v>
      </c>
      <c r="E105" s="11" t="str">
        <f t="shared" si="2"/>
        <v>19980</v>
      </c>
      <c r="F105" s="11" t="str">
        <f t="shared" si="3"/>
        <v>80</v>
      </c>
      <c r="G105" s="3">
        <f t="shared" si="13"/>
        <v>15</v>
      </c>
      <c r="H105" s="3">
        <f t="shared" si="4"/>
        <v>8</v>
      </c>
      <c r="I105" s="3" t="str">
        <f t="shared" si="5"/>
        <v>15|8</v>
      </c>
      <c r="J105" s="11" t="str">
        <f t="shared" si="6"/>
        <v>199</v>
      </c>
      <c r="K105" s="11" t="str">
        <f t="shared" si="7"/>
        <v>998</v>
      </c>
      <c r="L105" s="11" t="str">
        <f t="shared" si="8"/>
        <v>980</v>
      </c>
      <c r="M105" s="11" t="str">
        <f t="shared" si="9"/>
        <v>1998</v>
      </c>
      <c r="N105" s="11" t="str">
        <f t="shared" si="10"/>
        <v>9980</v>
      </c>
    </row>
    <row r="106" ht="15.0" customHeight="1">
      <c r="A106" s="3">
        <f t="shared" si="1"/>
        <v>105</v>
      </c>
      <c r="B106" s="3">
        <f t="shared" si="11"/>
        <v>45397</v>
      </c>
      <c r="C106" s="3" t="str">
        <f t="shared" si="12"/>
        <v>T2</v>
      </c>
      <c r="D106" s="7" t="s">
        <v>186</v>
      </c>
      <c r="E106" s="11" t="str">
        <f t="shared" si="2"/>
        <v>15525</v>
      </c>
      <c r="F106" s="11" t="str">
        <f t="shared" si="3"/>
        <v>25</v>
      </c>
      <c r="G106" s="3">
        <f t="shared" si="13"/>
        <v>16</v>
      </c>
      <c r="H106" s="3">
        <f t="shared" si="4"/>
        <v>2</v>
      </c>
      <c r="I106" s="3" t="str">
        <f t="shared" si="5"/>
        <v>16|2</v>
      </c>
      <c r="J106" s="11" t="str">
        <f t="shared" si="6"/>
        <v>155</v>
      </c>
      <c r="K106" s="11" t="str">
        <f t="shared" si="7"/>
        <v>552</v>
      </c>
      <c r="L106" s="11" t="str">
        <f t="shared" si="8"/>
        <v>525</v>
      </c>
      <c r="M106" s="11" t="str">
        <f t="shared" si="9"/>
        <v>1552</v>
      </c>
      <c r="N106" s="11" t="str">
        <f t="shared" si="10"/>
        <v>5525</v>
      </c>
    </row>
    <row r="107" ht="15.0" customHeight="1">
      <c r="A107" s="3">
        <f t="shared" si="1"/>
        <v>106</v>
      </c>
      <c r="B107" s="3">
        <f t="shared" si="11"/>
        <v>45398</v>
      </c>
      <c r="C107" s="3" t="str">
        <f t="shared" si="12"/>
        <v>T3</v>
      </c>
      <c r="D107" s="7" t="s">
        <v>187</v>
      </c>
      <c r="E107" s="11" t="str">
        <f t="shared" si="2"/>
        <v>12681</v>
      </c>
      <c r="F107" s="11" t="str">
        <f t="shared" si="3"/>
        <v>81</v>
      </c>
      <c r="G107" s="3">
        <f t="shared" si="13"/>
        <v>16</v>
      </c>
      <c r="H107" s="3">
        <f t="shared" si="4"/>
        <v>3</v>
      </c>
      <c r="I107" s="3" t="str">
        <f t="shared" si="5"/>
        <v>16|3</v>
      </c>
      <c r="J107" s="11" t="str">
        <f t="shared" si="6"/>
        <v>126</v>
      </c>
      <c r="K107" s="11" t="str">
        <f t="shared" si="7"/>
        <v>268</v>
      </c>
      <c r="L107" s="11" t="str">
        <f t="shared" si="8"/>
        <v>681</v>
      </c>
      <c r="M107" s="11" t="str">
        <f t="shared" si="9"/>
        <v>1268</v>
      </c>
      <c r="N107" s="11" t="str">
        <f t="shared" si="10"/>
        <v>2681</v>
      </c>
    </row>
    <row r="108" ht="15.0" customHeight="1">
      <c r="A108" s="3">
        <f t="shared" si="1"/>
        <v>107</v>
      </c>
      <c r="B108" s="3">
        <f t="shared" si="11"/>
        <v>45399</v>
      </c>
      <c r="C108" s="3" t="str">
        <f t="shared" si="12"/>
        <v>T4</v>
      </c>
      <c r="D108" s="7" t="s">
        <v>188</v>
      </c>
      <c r="E108" s="11" t="str">
        <f t="shared" si="2"/>
        <v>69952</v>
      </c>
      <c r="F108" s="11" t="str">
        <f t="shared" si="3"/>
        <v>52</v>
      </c>
      <c r="G108" s="3">
        <f t="shared" si="13"/>
        <v>16</v>
      </c>
      <c r="H108" s="3">
        <f t="shared" si="4"/>
        <v>4</v>
      </c>
      <c r="I108" s="3" t="str">
        <f t="shared" si="5"/>
        <v>16|4</v>
      </c>
      <c r="J108" s="11" t="str">
        <f t="shared" si="6"/>
        <v>699</v>
      </c>
      <c r="K108" s="11" t="str">
        <f t="shared" si="7"/>
        <v>995</v>
      </c>
      <c r="L108" s="11" t="str">
        <f t="shared" si="8"/>
        <v>952</v>
      </c>
      <c r="M108" s="11" t="str">
        <f t="shared" si="9"/>
        <v>6995</v>
      </c>
      <c r="N108" s="11" t="str">
        <f t="shared" si="10"/>
        <v>9952</v>
      </c>
    </row>
    <row r="109" ht="15.0" customHeight="1">
      <c r="A109" s="3">
        <f t="shared" si="1"/>
        <v>108</v>
      </c>
      <c r="B109" s="3">
        <f t="shared" si="11"/>
        <v>45400</v>
      </c>
      <c r="C109" s="3" t="str">
        <f t="shared" si="12"/>
        <v>T5</v>
      </c>
      <c r="D109" s="7" t="s">
        <v>189</v>
      </c>
      <c r="E109" s="11" t="str">
        <f t="shared" si="2"/>
        <v>36594</v>
      </c>
      <c r="F109" s="11" t="str">
        <f t="shared" si="3"/>
        <v>94</v>
      </c>
      <c r="G109" s="3">
        <f t="shared" si="13"/>
        <v>16</v>
      </c>
      <c r="H109" s="3">
        <f t="shared" si="4"/>
        <v>5</v>
      </c>
      <c r="I109" s="3" t="str">
        <f t="shared" si="5"/>
        <v>16|5</v>
      </c>
      <c r="J109" s="11" t="str">
        <f t="shared" si="6"/>
        <v>365</v>
      </c>
      <c r="K109" s="11" t="str">
        <f t="shared" si="7"/>
        <v>659</v>
      </c>
      <c r="L109" s="11" t="str">
        <f t="shared" si="8"/>
        <v>594</v>
      </c>
      <c r="M109" s="11" t="str">
        <f t="shared" si="9"/>
        <v>3659</v>
      </c>
      <c r="N109" s="11" t="str">
        <f t="shared" si="10"/>
        <v>6594</v>
      </c>
    </row>
    <row r="110" ht="15.0" customHeight="1">
      <c r="A110" s="3">
        <f t="shared" si="1"/>
        <v>109</v>
      </c>
      <c r="B110" s="3">
        <f t="shared" si="11"/>
        <v>45401</v>
      </c>
      <c r="C110" s="3" t="str">
        <f t="shared" si="12"/>
        <v>T6</v>
      </c>
      <c r="D110" s="7" t="s">
        <v>190</v>
      </c>
      <c r="E110" s="11" t="str">
        <f t="shared" si="2"/>
        <v>57620</v>
      </c>
      <c r="F110" s="11" t="str">
        <f t="shared" si="3"/>
        <v>20</v>
      </c>
      <c r="G110" s="3">
        <f t="shared" si="13"/>
        <v>16</v>
      </c>
      <c r="H110" s="3">
        <f t="shared" si="4"/>
        <v>6</v>
      </c>
      <c r="I110" s="3" t="str">
        <f t="shared" si="5"/>
        <v>16|6</v>
      </c>
      <c r="J110" s="11" t="str">
        <f t="shared" si="6"/>
        <v>576</v>
      </c>
      <c r="K110" s="11" t="str">
        <f t="shared" si="7"/>
        <v>762</v>
      </c>
      <c r="L110" s="11" t="str">
        <f t="shared" si="8"/>
        <v>620</v>
      </c>
      <c r="M110" s="11" t="str">
        <f t="shared" si="9"/>
        <v>5762</v>
      </c>
      <c r="N110" s="11" t="str">
        <f t="shared" si="10"/>
        <v>7620</v>
      </c>
    </row>
    <row r="111" ht="15.0" customHeight="1">
      <c r="A111" s="3">
        <f t="shared" si="1"/>
        <v>110</v>
      </c>
      <c r="B111" s="3">
        <f t="shared" si="11"/>
        <v>45402</v>
      </c>
      <c r="C111" s="3" t="str">
        <f t="shared" si="12"/>
        <v>T7</v>
      </c>
      <c r="D111" s="7" t="s">
        <v>191</v>
      </c>
      <c r="E111" s="11" t="str">
        <f t="shared" si="2"/>
        <v>25842</v>
      </c>
      <c r="F111" s="11" t="str">
        <f t="shared" si="3"/>
        <v>42</v>
      </c>
      <c r="G111" s="3">
        <f t="shared" si="13"/>
        <v>16</v>
      </c>
      <c r="H111" s="3">
        <f t="shared" si="4"/>
        <v>7</v>
      </c>
      <c r="I111" s="3" t="str">
        <f t="shared" si="5"/>
        <v>16|7</v>
      </c>
      <c r="J111" s="11" t="str">
        <f t="shared" si="6"/>
        <v>258</v>
      </c>
      <c r="K111" s="11" t="str">
        <f t="shared" si="7"/>
        <v>584</v>
      </c>
      <c r="L111" s="11" t="str">
        <f t="shared" si="8"/>
        <v>842</v>
      </c>
      <c r="M111" s="11" t="str">
        <f t="shared" si="9"/>
        <v>2584</v>
      </c>
      <c r="N111" s="11" t="str">
        <f t="shared" si="10"/>
        <v>5842</v>
      </c>
    </row>
    <row r="112" ht="15.0" customHeight="1">
      <c r="A112" s="3">
        <f t="shared" si="1"/>
        <v>111</v>
      </c>
      <c r="B112" s="3">
        <f t="shared" si="11"/>
        <v>45403</v>
      </c>
      <c r="C112" s="3" t="str">
        <f t="shared" si="12"/>
        <v>CN</v>
      </c>
      <c r="D112" s="7" t="s">
        <v>192</v>
      </c>
      <c r="E112" s="11" t="str">
        <f t="shared" si="2"/>
        <v>37696</v>
      </c>
      <c r="F112" s="11" t="str">
        <f t="shared" si="3"/>
        <v>96</v>
      </c>
      <c r="G112" s="3">
        <f t="shared" si="13"/>
        <v>16</v>
      </c>
      <c r="H112" s="3">
        <f t="shared" si="4"/>
        <v>8</v>
      </c>
      <c r="I112" s="3" t="str">
        <f t="shared" si="5"/>
        <v>16|8</v>
      </c>
      <c r="J112" s="11" t="str">
        <f t="shared" si="6"/>
        <v>376</v>
      </c>
      <c r="K112" s="11" t="str">
        <f t="shared" si="7"/>
        <v>769</v>
      </c>
      <c r="L112" s="11" t="str">
        <f t="shared" si="8"/>
        <v>696</v>
      </c>
      <c r="M112" s="11" t="str">
        <f t="shared" si="9"/>
        <v>3769</v>
      </c>
      <c r="N112" s="11" t="str">
        <f t="shared" si="10"/>
        <v>7696</v>
      </c>
    </row>
    <row r="113" ht="15.0" customHeight="1">
      <c r="A113" s="3">
        <f t="shared" si="1"/>
        <v>112</v>
      </c>
      <c r="B113" s="3">
        <f t="shared" si="11"/>
        <v>45404</v>
      </c>
      <c r="C113" s="3" t="str">
        <f t="shared" si="12"/>
        <v>T2</v>
      </c>
      <c r="D113" s="7" t="s">
        <v>193</v>
      </c>
      <c r="E113" s="11" t="str">
        <f t="shared" si="2"/>
        <v>15877</v>
      </c>
      <c r="F113" s="11" t="str">
        <f t="shared" si="3"/>
        <v>77</v>
      </c>
      <c r="G113" s="3">
        <f t="shared" si="13"/>
        <v>17</v>
      </c>
      <c r="H113" s="3">
        <f t="shared" si="4"/>
        <v>2</v>
      </c>
      <c r="I113" s="3" t="str">
        <f t="shared" si="5"/>
        <v>17|2</v>
      </c>
      <c r="J113" s="11" t="str">
        <f t="shared" si="6"/>
        <v>158</v>
      </c>
      <c r="K113" s="11" t="str">
        <f t="shared" si="7"/>
        <v>587</v>
      </c>
      <c r="L113" s="11" t="str">
        <f t="shared" si="8"/>
        <v>877</v>
      </c>
      <c r="M113" s="11" t="str">
        <f t="shared" si="9"/>
        <v>1587</v>
      </c>
      <c r="N113" s="11" t="str">
        <f t="shared" si="10"/>
        <v>5877</v>
      </c>
    </row>
    <row r="114" ht="15.0" customHeight="1">
      <c r="A114" s="3">
        <f t="shared" si="1"/>
        <v>113</v>
      </c>
      <c r="B114" s="3">
        <f t="shared" si="11"/>
        <v>45405</v>
      </c>
      <c r="C114" s="3" t="str">
        <f t="shared" si="12"/>
        <v>T3</v>
      </c>
      <c r="D114" s="7" t="s">
        <v>194</v>
      </c>
      <c r="E114" s="11" t="str">
        <f t="shared" si="2"/>
        <v>44624</v>
      </c>
      <c r="F114" s="11" t="str">
        <f t="shared" si="3"/>
        <v>24</v>
      </c>
      <c r="G114" s="3">
        <f t="shared" si="13"/>
        <v>17</v>
      </c>
      <c r="H114" s="3">
        <f t="shared" si="4"/>
        <v>3</v>
      </c>
      <c r="I114" s="3" t="str">
        <f t="shared" si="5"/>
        <v>17|3</v>
      </c>
      <c r="J114" s="11" t="str">
        <f t="shared" si="6"/>
        <v>446</v>
      </c>
      <c r="K114" s="11" t="str">
        <f t="shared" si="7"/>
        <v>462</v>
      </c>
      <c r="L114" s="11" t="str">
        <f t="shared" si="8"/>
        <v>624</v>
      </c>
      <c r="M114" s="11" t="str">
        <f t="shared" si="9"/>
        <v>4462</v>
      </c>
      <c r="N114" s="11" t="str">
        <f t="shared" si="10"/>
        <v>4624</v>
      </c>
    </row>
    <row r="115" ht="15.0" customHeight="1">
      <c r="A115" s="3">
        <f t="shared" si="1"/>
        <v>114</v>
      </c>
      <c r="B115" s="3">
        <f t="shared" si="11"/>
        <v>45406</v>
      </c>
      <c r="C115" s="3" t="str">
        <f t="shared" si="12"/>
        <v>T4</v>
      </c>
      <c r="D115" s="7" t="s">
        <v>195</v>
      </c>
      <c r="E115" s="11" t="str">
        <f t="shared" si="2"/>
        <v>72031</v>
      </c>
      <c r="F115" s="11" t="str">
        <f t="shared" si="3"/>
        <v>31</v>
      </c>
      <c r="G115" s="3">
        <f t="shared" si="13"/>
        <v>17</v>
      </c>
      <c r="H115" s="3">
        <f t="shared" si="4"/>
        <v>4</v>
      </c>
      <c r="I115" s="3" t="str">
        <f t="shared" si="5"/>
        <v>17|4</v>
      </c>
      <c r="J115" s="11" t="str">
        <f t="shared" si="6"/>
        <v>720</v>
      </c>
      <c r="K115" s="11" t="str">
        <f t="shared" si="7"/>
        <v>203</v>
      </c>
      <c r="L115" s="11" t="str">
        <f t="shared" si="8"/>
        <v>031</v>
      </c>
      <c r="M115" s="11" t="str">
        <f t="shared" si="9"/>
        <v>7203</v>
      </c>
      <c r="N115" s="11" t="str">
        <f t="shared" si="10"/>
        <v>2031</v>
      </c>
    </row>
    <row r="116" ht="15.0" customHeight="1">
      <c r="A116" s="3">
        <f t="shared" si="1"/>
        <v>115</v>
      </c>
      <c r="B116" s="3">
        <f t="shared" si="11"/>
        <v>45407</v>
      </c>
      <c r="C116" s="3" t="str">
        <f t="shared" si="12"/>
        <v>T5</v>
      </c>
      <c r="D116" s="7" t="s">
        <v>196</v>
      </c>
      <c r="E116" s="11" t="str">
        <f t="shared" si="2"/>
        <v>27567</v>
      </c>
      <c r="F116" s="11" t="str">
        <f t="shared" si="3"/>
        <v>67</v>
      </c>
      <c r="G116" s="3">
        <f t="shared" si="13"/>
        <v>17</v>
      </c>
      <c r="H116" s="3">
        <f t="shared" si="4"/>
        <v>5</v>
      </c>
      <c r="I116" s="3" t="str">
        <f t="shared" si="5"/>
        <v>17|5</v>
      </c>
      <c r="J116" s="11" t="str">
        <f t="shared" si="6"/>
        <v>275</v>
      </c>
      <c r="K116" s="11" t="str">
        <f t="shared" si="7"/>
        <v>756</v>
      </c>
      <c r="L116" s="11" t="str">
        <f t="shared" si="8"/>
        <v>567</v>
      </c>
      <c r="M116" s="11" t="str">
        <f t="shared" si="9"/>
        <v>2756</v>
      </c>
      <c r="N116" s="11" t="str">
        <f t="shared" si="10"/>
        <v>7567</v>
      </c>
    </row>
    <row r="117" ht="15.0" customHeight="1">
      <c r="A117" s="3">
        <f t="shared" si="1"/>
        <v>116</v>
      </c>
      <c r="B117" s="3">
        <f t="shared" si="11"/>
        <v>45408</v>
      </c>
      <c r="C117" s="3" t="str">
        <f t="shared" si="12"/>
        <v>T6</v>
      </c>
      <c r="D117" s="7" t="s">
        <v>197</v>
      </c>
      <c r="E117" s="11" t="str">
        <f t="shared" si="2"/>
        <v>64857</v>
      </c>
      <c r="F117" s="11" t="str">
        <f t="shared" si="3"/>
        <v>57</v>
      </c>
      <c r="G117" s="3">
        <f t="shared" si="13"/>
        <v>17</v>
      </c>
      <c r="H117" s="3">
        <f t="shared" si="4"/>
        <v>6</v>
      </c>
      <c r="I117" s="3" t="str">
        <f t="shared" si="5"/>
        <v>17|6</v>
      </c>
      <c r="J117" s="11" t="str">
        <f t="shared" si="6"/>
        <v>648</v>
      </c>
      <c r="K117" s="11" t="str">
        <f t="shared" si="7"/>
        <v>485</v>
      </c>
      <c r="L117" s="11" t="str">
        <f t="shared" si="8"/>
        <v>857</v>
      </c>
      <c r="M117" s="11" t="str">
        <f t="shared" si="9"/>
        <v>6485</v>
      </c>
      <c r="N117" s="11" t="str">
        <f t="shared" si="10"/>
        <v>4857</v>
      </c>
    </row>
    <row r="118" ht="15.0" customHeight="1">
      <c r="A118" s="3">
        <f t="shared" si="1"/>
        <v>117</v>
      </c>
      <c r="B118" s="3">
        <f t="shared" si="11"/>
        <v>45409</v>
      </c>
      <c r="C118" s="3" t="str">
        <f t="shared" si="12"/>
        <v>T7</v>
      </c>
      <c r="D118" s="7" t="s">
        <v>198</v>
      </c>
      <c r="E118" s="11" t="str">
        <f t="shared" si="2"/>
        <v>90869</v>
      </c>
      <c r="F118" s="11" t="str">
        <f t="shared" si="3"/>
        <v>69</v>
      </c>
      <c r="G118" s="3">
        <f t="shared" si="13"/>
        <v>17</v>
      </c>
      <c r="H118" s="3">
        <f t="shared" si="4"/>
        <v>7</v>
      </c>
      <c r="I118" s="3" t="str">
        <f t="shared" si="5"/>
        <v>17|7</v>
      </c>
      <c r="J118" s="11" t="str">
        <f t="shared" si="6"/>
        <v>908</v>
      </c>
      <c r="K118" s="11" t="str">
        <f t="shared" si="7"/>
        <v>086</v>
      </c>
      <c r="L118" s="11" t="str">
        <f t="shared" si="8"/>
        <v>869</v>
      </c>
      <c r="M118" s="11" t="str">
        <f t="shared" si="9"/>
        <v>9086</v>
      </c>
      <c r="N118" s="11" t="str">
        <f t="shared" si="10"/>
        <v>0869</v>
      </c>
    </row>
    <row r="119" ht="15.0" customHeight="1">
      <c r="A119" s="3">
        <f t="shared" si="1"/>
        <v>118</v>
      </c>
      <c r="B119" s="3">
        <f t="shared" si="11"/>
        <v>45410</v>
      </c>
      <c r="C119" s="3" t="str">
        <f t="shared" si="12"/>
        <v>CN</v>
      </c>
      <c r="D119" s="7" t="s">
        <v>199</v>
      </c>
      <c r="E119" s="11" t="str">
        <f t="shared" si="2"/>
        <v>80183</v>
      </c>
      <c r="F119" s="11" t="str">
        <f t="shared" si="3"/>
        <v>83</v>
      </c>
      <c r="G119" s="3">
        <f t="shared" si="13"/>
        <v>17</v>
      </c>
      <c r="H119" s="3">
        <f t="shared" si="4"/>
        <v>8</v>
      </c>
      <c r="I119" s="3" t="str">
        <f t="shared" si="5"/>
        <v>17|8</v>
      </c>
      <c r="J119" s="11" t="str">
        <f t="shared" si="6"/>
        <v>801</v>
      </c>
      <c r="K119" s="11" t="str">
        <f t="shared" si="7"/>
        <v>018</v>
      </c>
      <c r="L119" s="11" t="str">
        <f t="shared" si="8"/>
        <v>183</v>
      </c>
      <c r="M119" s="11" t="str">
        <f t="shared" si="9"/>
        <v>8018</v>
      </c>
      <c r="N119" s="11" t="str">
        <f t="shared" si="10"/>
        <v>0183</v>
      </c>
    </row>
    <row r="120" ht="15.0" customHeight="1">
      <c r="A120" s="3">
        <f t="shared" si="1"/>
        <v>119</v>
      </c>
      <c r="B120" s="3">
        <f t="shared" si="11"/>
        <v>45411</v>
      </c>
      <c r="C120" s="3" t="str">
        <f t="shared" si="12"/>
        <v>T2</v>
      </c>
      <c r="D120" s="7" t="s">
        <v>200</v>
      </c>
      <c r="E120" s="11" t="str">
        <f t="shared" si="2"/>
        <v>87661</v>
      </c>
      <c r="F120" s="11" t="str">
        <f t="shared" si="3"/>
        <v>61</v>
      </c>
      <c r="G120" s="3">
        <f t="shared" si="13"/>
        <v>18</v>
      </c>
      <c r="H120" s="3">
        <f t="shared" si="4"/>
        <v>2</v>
      </c>
      <c r="I120" s="3" t="str">
        <f t="shared" si="5"/>
        <v>18|2</v>
      </c>
      <c r="J120" s="11" t="str">
        <f t="shared" si="6"/>
        <v>876</v>
      </c>
      <c r="K120" s="11" t="str">
        <f t="shared" si="7"/>
        <v>766</v>
      </c>
      <c r="L120" s="11" t="str">
        <f t="shared" si="8"/>
        <v>661</v>
      </c>
      <c r="M120" s="11" t="str">
        <f t="shared" si="9"/>
        <v>8766</v>
      </c>
      <c r="N120" s="11" t="str">
        <f t="shared" si="10"/>
        <v>7661</v>
      </c>
    </row>
    <row r="121" ht="15.0" customHeight="1">
      <c r="A121" s="3">
        <f t="shared" si="1"/>
        <v>120</v>
      </c>
      <c r="B121" s="3">
        <f t="shared" si="11"/>
        <v>45412</v>
      </c>
      <c r="C121" s="3" t="str">
        <f t="shared" si="12"/>
        <v>T3</v>
      </c>
      <c r="D121" s="7" t="s">
        <v>201</v>
      </c>
      <c r="E121" s="11" t="str">
        <f t="shared" si="2"/>
        <v>12317</v>
      </c>
      <c r="F121" s="11" t="str">
        <f t="shared" si="3"/>
        <v>17</v>
      </c>
      <c r="G121" s="3">
        <f t="shared" si="13"/>
        <v>18</v>
      </c>
      <c r="H121" s="3">
        <f t="shared" si="4"/>
        <v>3</v>
      </c>
      <c r="I121" s="3" t="str">
        <f t="shared" si="5"/>
        <v>18|3</v>
      </c>
      <c r="J121" s="11" t="str">
        <f t="shared" si="6"/>
        <v>123</v>
      </c>
      <c r="K121" s="11" t="str">
        <f t="shared" si="7"/>
        <v>231</v>
      </c>
      <c r="L121" s="11" t="str">
        <f t="shared" si="8"/>
        <v>317</v>
      </c>
      <c r="M121" s="11" t="str">
        <f t="shared" si="9"/>
        <v>1231</v>
      </c>
      <c r="N121" s="11" t="str">
        <f t="shared" si="10"/>
        <v>2317</v>
      </c>
    </row>
    <row r="122" ht="15.0" customHeight="1">
      <c r="A122" s="3">
        <f t="shared" si="1"/>
        <v>121</v>
      </c>
      <c r="B122" s="3">
        <f t="shared" si="11"/>
        <v>45413</v>
      </c>
      <c r="C122" s="3" t="str">
        <f t="shared" si="12"/>
        <v>T4</v>
      </c>
      <c r="D122" s="7" t="s">
        <v>202</v>
      </c>
      <c r="E122" s="11" t="str">
        <f t="shared" si="2"/>
        <v>56095</v>
      </c>
      <c r="F122" s="11" t="str">
        <f t="shared" si="3"/>
        <v>95</v>
      </c>
      <c r="G122" s="3">
        <f t="shared" si="13"/>
        <v>18</v>
      </c>
      <c r="H122" s="3">
        <f t="shared" si="4"/>
        <v>4</v>
      </c>
      <c r="I122" s="3" t="str">
        <f t="shared" si="5"/>
        <v>18|4</v>
      </c>
      <c r="J122" s="11" t="str">
        <f t="shared" si="6"/>
        <v>560</v>
      </c>
      <c r="K122" s="11" t="str">
        <f t="shared" si="7"/>
        <v>609</v>
      </c>
      <c r="L122" s="11" t="str">
        <f t="shared" si="8"/>
        <v>095</v>
      </c>
      <c r="M122" s="11" t="str">
        <f t="shared" si="9"/>
        <v>5609</v>
      </c>
      <c r="N122" s="11" t="str">
        <f t="shared" si="10"/>
        <v>6095</v>
      </c>
    </row>
    <row r="123" ht="15.0" customHeight="1">
      <c r="A123" s="3">
        <f t="shared" si="1"/>
        <v>122</v>
      </c>
      <c r="B123" s="3">
        <f t="shared" si="11"/>
        <v>45414</v>
      </c>
      <c r="C123" s="3" t="str">
        <f t="shared" si="12"/>
        <v>T5</v>
      </c>
      <c r="D123" s="7" t="s">
        <v>203</v>
      </c>
      <c r="E123" s="11" t="str">
        <f t="shared" si="2"/>
        <v>60325</v>
      </c>
      <c r="F123" s="11" t="str">
        <f t="shared" si="3"/>
        <v>25</v>
      </c>
      <c r="G123" s="3">
        <f t="shared" si="13"/>
        <v>18</v>
      </c>
      <c r="H123" s="3">
        <f t="shared" si="4"/>
        <v>5</v>
      </c>
      <c r="I123" s="3" t="str">
        <f t="shared" si="5"/>
        <v>18|5</v>
      </c>
      <c r="J123" s="11" t="str">
        <f t="shared" si="6"/>
        <v>603</v>
      </c>
      <c r="K123" s="11" t="str">
        <f t="shared" si="7"/>
        <v>032</v>
      </c>
      <c r="L123" s="11" t="str">
        <f t="shared" si="8"/>
        <v>325</v>
      </c>
      <c r="M123" s="11" t="str">
        <f t="shared" si="9"/>
        <v>6032</v>
      </c>
      <c r="N123" s="11" t="str">
        <f t="shared" si="10"/>
        <v>0325</v>
      </c>
    </row>
    <row r="124" ht="15.0" customHeight="1">
      <c r="A124" s="3">
        <f t="shared" si="1"/>
        <v>123</v>
      </c>
      <c r="B124" s="3">
        <f t="shared" si="11"/>
        <v>45415</v>
      </c>
      <c r="C124" s="3" t="str">
        <f t="shared" si="12"/>
        <v>T6</v>
      </c>
      <c r="D124" s="7" t="s">
        <v>204</v>
      </c>
      <c r="E124" s="11" t="str">
        <f t="shared" si="2"/>
        <v>78736</v>
      </c>
      <c r="F124" s="11" t="str">
        <f t="shared" si="3"/>
        <v>36</v>
      </c>
      <c r="G124" s="3">
        <f t="shared" si="13"/>
        <v>18</v>
      </c>
      <c r="H124" s="3">
        <f t="shared" si="4"/>
        <v>6</v>
      </c>
      <c r="I124" s="3" t="str">
        <f t="shared" si="5"/>
        <v>18|6</v>
      </c>
      <c r="J124" s="11" t="str">
        <f t="shared" si="6"/>
        <v>787</v>
      </c>
      <c r="K124" s="11" t="str">
        <f t="shared" si="7"/>
        <v>873</v>
      </c>
      <c r="L124" s="11" t="str">
        <f t="shared" si="8"/>
        <v>736</v>
      </c>
      <c r="M124" s="11" t="str">
        <f t="shared" si="9"/>
        <v>7873</v>
      </c>
      <c r="N124" s="11" t="str">
        <f t="shared" si="10"/>
        <v>8736</v>
      </c>
    </row>
    <row r="125" ht="15.0" customHeight="1">
      <c r="A125" s="3">
        <f t="shared" si="1"/>
        <v>124</v>
      </c>
      <c r="B125" s="3">
        <f t="shared" si="11"/>
        <v>45416</v>
      </c>
      <c r="C125" s="3" t="str">
        <f t="shared" si="12"/>
        <v>T7</v>
      </c>
      <c r="D125" s="7" t="s">
        <v>205</v>
      </c>
      <c r="E125" s="11" t="str">
        <f t="shared" si="2"/>
        <v>98076</v>
      </c>
      <c r="F125" s="11" t="str">
        <f t="shared" si="3"/>
        <v>76</v>
      </c>
      <c r="G125" s="3">
        <f t="shared" si="13"/>
        <v>18</v>
      </c>
      <c r="H125" s="3">
        <f t="shared" si="4"/>
        <v>7</v>
      </c>
      <c r="I125" s="3" t="str">
        <f t="shared" si="5"/>
        <v>18|7</v>
      </c>
      <c r="J125" s="11" t="str">
        <f t="shared" si="6"/>
        <v>980</v>
      </c>
      <c r="K125" s="11" t="str">
        <f t="shared" si="7"/>
        <v>807</v>
      </c>
      <c r="L125" s="11" t="str">
        <f t="shared" si="8"/>
        <v>076</v>
      </c>
      <c r="M125" s="11" t="str">
        <f t="shared" si="9"/>
        <v>9807</v>
      </c>
      <c r="N125" s="11" t="str">
        <f t="shared" si="10"/>
        <v>8076</v>
      </c>
    </row>
    <row r="126" ht="15.0" customHeight="1">
      <c r="A126" s="3">
        <f t="shared" si="1"/>
        <v>125</v>
      </c>
      <c r="B126" s="3">
        <f t="shared" si="11"/>
        <v>45417</v>
      </c>
      <c r="C126" s="3" t="str">
        <f t="shared" si="12"/>
        <v>CN</v>
      </c>
      <c r="D126" s="7" t="s">
        <v>206</v>
      </c>
      <c r="E126" s="11" t="str">
        <f t="shared" si="2"/>
        <v>54105</v>
      </c>
      <c r="F126" s="11" t="str">
        <f t="shared" si="3"/>
        <v>05</v>
      </c>
      <c r="G126" s="3">
        <f t="shared" si="13"/>
        <v>18</v>
      </c>
      <c r="H126" s="3">
        <f t="shared" si="4"/>
        <v>8</v>
      </c>
      <c r="I126" s="3" t="str">
        <f t="shared" si="5"/>
        <v>18|8</v>
      </c>
      <c r="J126" s="11" t="str">
        <f t="shared" si="6"/>
        <v>541</v>
      </c>
      <c r="K126" s="11" t="str">
        <f t="shared" si="7"/>
        <v>410</v>
      </c>
      <c r="L126" s="11" t="str">
        <f t="shared" si="8"/>
        <v>105</v>
      </c>
      <c r="M126" s="11" t="str">
        <f t="shared" si="9"/>
        <v>5410</v>
      </c>
      <c r="N126" s="11" t="str">
        <f t="shared" si="10"/>
        <v>4105</v>
      </c>
    </row>
    <row r="127" ht="15.0" customHeight="1">
      <c r="A127" s="3">
        <f t="shared" si="1"/>
        <v>126</v>
      </c>
      <c r="B127" s="3">
        <f t="shared" si="11"/>
        <v>45418</v>
      </c>
      <c r="C127" s="3" t="str">
        <f t="shared" si="12"/>
        <v>T2</v>
      </c>
      <c r="D127" s="7" t="s">
        <v>207</v>
      </c>
      <c r="E127" s="11" t="str">
        <f t="shared" si="2"/>
        <v>84396</v>
      </c>
      <c r="F127" s="11" t="str">
        <f t="shared" si="3"/>
        <v>96</v>
      </c>
      <c r="G127" s="3">
        <f t="shared" si="13"/>
        <v>19</v>
      </c>
      <c r="H127" s="3">
        <f t="shared" si="4"/>
        <v>2</v>
      </c>
      <c r="I127" s="3" t="str">
        <f t="shared" si="5"/>
        <v>19|2</v>
      </c>
      <c r="J127" s="11" t="str">
        <f t="shared" si="6"/>
        <v>843</v>
      </c>
      <c r="K127" s="11" t="str">
        <f t="shared" si="7"/>
        <v>439</v>
      </c>
      <c r="L127" s="11" t="str">
        <f t="shared" si="8"/>
        <v>396</v>
      </c>
      <c r="M127" s="11" t="str">
        <f t="shared" si="9"/>
        <v>8439</v>
      </c>
      <c r="N127" s="11" t="str">
        <f t="shared" si="10"/>
        <v>4396</v>
      </c>
    </row>
    <row r="128" ht="15.0" customHeight="1">
      <c r="A128" s="3">
        <f t="shared" si="1"/>
        <v>127</v>
      </c>
      <c r="B128" s="3">
        <f t="shared" si="11"/>
        <v>45419</v>
      </c>
      <c r="C128" s="3" t="str">
        <f t="shared" si="12"/>
        <v>T3</v>
      </c>
      <c r="D128" s="7" t="s">
        <v>208</v>
      </c>
      <c r="E128" s="11" t="str">
        <f t="shared" si="2"/>
        <v>16880</v>
      </c>
      <c r="F128" s="11" t="str">
        <f t="shared" si="3"/>
        <v>80</v>
      </c>
      <c r="G128" s="3">
        <f t="shared" si="13"/>
        <v>19</v>
      </c>
      <c r="H128" s="3">
        <f t="shared" si="4"/>
        <v>3</v>
      </c>
      <c r="I128" s="3" t="str">
        <f t="shared" si="5"/>
        <v>19|3</v>
      </c>
      <c r="J128" s="11" t="str">
        <f t="shared" si="6"/>
        <v>168</v>
      </c>
      <c r="K128" s="11" t="str">
        <f t="shared" si="7"/>
        <v>688</v>
      </c>
      <c r="L128" s="11" t="str">
        <f t="shared" si="8"/>
        <v>880</v>
      </c>
      <c r="M128" s="11" t="str">
        <f t="shared" si="9"/>
        <v>1688</v>
      </c>
      <c r="N128" s="11" t="str">
        <f t="shared" si="10"/>
        <v>6880</v>
      </c>
    </row>
    <row r="129" ht="15.0" customHeight="1">
      <c r="A129" s="3">
        <f t="shared" si="1"/>
        <v>128</v>
      </c>
      <c r="B129" s="3">
        <f t="shared" si="11"/>
        <v>45420</v>
      </c>
      <c r="C129" s="3" t="str">
        <f t="shared" si="12"/>
        <v>T4</v>
      </c>
      <c r="D129" s="7" t="s">
        <v>209</v>
      </c>
      <c r="E129" s="11" t="str">
        <f t="shared" si="2"/>
        <v>06926</v>
      </c>
      <c r="F129" s="11" t="str">
        <f t="shared" si="3"/>
        <v>26</v>
      </c>
      <c r="G129" s="3">
        <f t="shared" si="13"/>
        <v>19</v>
      </c>
      <c r="H129" s="3">
        <f t="shared" si="4"/>
        <v>4</v>
      </c>
      <c r="I129" s="3" t="str">
        <f t="shared" si="5"/>
        <v>19|4</v>
      </c>
      <c r="J129" s="11" t="str">
        <f t="shared" si="6"/>
        <v>069</v>
      </c>
      <c r="K129" s="11" t="str">
        <f t="shared" si="7"/>
        <v>692</v>
      </c>
      <c r="L129" s="11" t="str">
        <f t="shared" si="8"/>
        <v>926</v>
      </c>
      <c r="M129" s="11" t="str">
        <f t="shared" si="9"/>
        <v>0692</v>
      </c>
      <c r="N129" s="11" t="str">
        <f t="shared" si="10"/>
        <v>6926</v>
      </c>
    </row>
    <row r="130" ht="15.0" customHeight="1">
      <c r="A130" s="3">
        <f t="shared" si="1"/>
        <v>129</v>
      </c>
      <c r="B130" s="3">
        <f t="shared" si="11"/>
        <v>45421</v>
      </c>
      <c r="C130" s="3" t="str">
        <f t="shared" si="12"/>
        <v>T5</v>
      </c>
      <c r="D130" s="7" t="s">
        <v>210</v>
      </c>
      <c r="E130" s="11" t="str">
        <f t="shared" si="2"/>
        <v>61034</v>
      </c>
      <c r="F130" s="11" t="str">
        <f t="shared" si="3"/>
        <v>34</v>
      </c>
      <c r="G130" s="3">
        <f t="shared" si="13"/>
        <v>19</v>
      </c>
      <c r="H130" s="3">
        <f t="shared" si="4"/>
        <v>5</v>
      </c>
      <c r="I130" s="3" t="str">
        <f t="shared" si="5"/>
        <v>19|5</v>
      </c>
      <c r="J130" s="11" t="str">
        <f t="shared" si="6"/>
        <v>610</v>
      </c>
      <c r="K130" s="11" t="str">
        <f t="shared" si="7"/>
        <v>103</v>
      </c>
      <c r="L130" s="11" t="str">
        <f t="shared" si="8"/>
        <v>034</v>
      </c>
      <c r="M130" s="11" t="str">
        <f t="shared" si="9"/>
        <v>6103</v>
      </c>
      <c r="N130" s="11" t="str">
        <f t="shared" si="10"/>
        <v>1034</v>
      </c>
    </row>
    <row r="131" ht="15.0" customHeight="1">
      <c r="A131" s="3">
        <f t="shared" si="1"/>
        <v>130</v>
      </c>
      <c r="B131" s="3">
        <f t="shared" si="11"/>
        <v>45422</v>
      </c>
      <c r="C131" s="3" t="str">
        <f t="shared" si="12"/>
        <v>T6</v>
      </c>
      <c r="D131" s="7" t="s">
        <v>211</v>
      </c>
      <c r="E131" s="11" t="str">
        <f t="shared" si="2"/>
        <v>51468</v>
      </c>
      <c r="F131" s="11" t="str">
        <f t="shared" si="3"/>
        <v>68</v>
      </c>
      <c r="G131" s="3">
        <f t="shared" si="13"/>
        <v>19</v>
      </c>
      <c r="H131" s="3">
        <f t="shared" si="4"/>
        <v>6</v>
      </c>
      <c r="I131" s="3" t="str">
        <f t="shared" si="5"/>
        <v>19|6</v>
      </c>
      <c r="J131" s="11" t="str">
        <f t="shared" si="6"/>
        <v>514</v>
      </c>
      <c r="K131" s="11" t="str">
        <f t="shared" si="7"/>
        <v>146</v>
      </c>
      <c r="L131" s="11" t="str">
        <f t="shared" si="8"/>
        <v>468</v>
      </c>
      <c r="M131" s="11" t="str">
        <f t="shared" si="9"/>
        <v>5146</v>
      </c>
      <c r="N131" s="11" t="str">
        <f t="shared" si="10"/>
        <v>1468</v>
      </c>
    </row>
    <row r="132" ht="15.0" customHeight="1">
      <c r="A132" s="3">
        <f t="shared" si="1"/>
        <v>131</v>
      </c>
      <c r="B132" s="3">
        <f t="shared" si="11"/>
        <v>45423</v>
      </c>
      <c r="C132" s="3" t="str">
        <f t="shared" si="12"/>
        <v>T7</v>
      </c>
      <c r="D132" s="7" t="s">
        <v>212</v>
      </c>
      <c r="E132" s="11" t="str">
        <f t="shared" si="2"/>
        <v>91322</v>
      </c>
      <c r="F132" s="11" t="str">
        <f t="shared" si="3"/>
        <v>22</v>
      </c>
      <c r="G132" s="3">
        <f t="shared" si="13"/>
        <v>19</v>
      </c>
      <c r="H132" s="3">
        <f t="shared" si="4"/>
        <v>7</v>
      </c>
      <c r="I132" s="3" t="str">
        <f t="shared" si="5"/>
        <v>19|7</v>
      </c>
      <c r="J132" s="11" t="str">
        <f t="shared" si="6"/>
        <v>913</v>
      </c>
      <c r="K132" s="11" t="str">
        <f t="shared" si="7"/>
        <v>132</v>
      </c>
      <c r="L132" s="11" t="str">
        <f t="shared" si="8"/>
        <v>322</v>
      </c>
      <c r="M132" s="11" t="str">
        <f t="shared" si="9"/>
        <v>9132</v>
      </c>
      <c r="N132" s="11" t="str">
        <f t="shared" si="10"/>
        <v>1322</v>
      </c>
    </row>
    <row r="133" ht="15.0" customHeight="1">
      <c r="A133" s="3">
        <f t="shared" si="1"/>
        <v>132</v>
      </c>
      <c r="B133" s="3">
        <f t="shared" si="11"/>
        <v>45424</v>
      </c>
      <c r="C133" s="3" t="str">
        <f t="shared" si="12"/>
        <v>CN</v>
      </c>
      <c r="D133" s="7" t="s">
        <v>213</v>
      </c>
      <c r="E133" s="11" t="str">
        <f t="shared" si="2"/>
        <v>14478</v>
      </c>
      <c r="F133" s="11" t="str">
        <f t="shared" si="3"/>
        <v>78</v>
      </c>
      <c r="G133" s="3">
        <f t="shared" si="13"/>
        <v>19</v>
      </c>
      <c r="H133" s="3">
        <f t="shared" si="4"/>
        <v>8</v>
      </c>
      <c r="I133" s="3" t="str">
        <f t="shared" si="5"/>
        <v>19|8</v>
      </c>
      <c r="J133" s="11" t="str">
        <f t="shared" si="6"/>
        <v>144</v>
      </c>
      <c r="K133" s="11" t="str">
        <f t="shared" si="7"/>
        <v>447</v>
      </c>
      <c r="L133" s="11" t="str">
        <f t="shared" si="8"/>
        <v>478</v>
      </c>
      <c r="M133" s="11" t="str">
        <f t="shared" si="9"/>
        <v>1447</v>
      </c>
      <c r="N133" s="11" t="str">
        <f t="shared" si="10"/>
        <v>4478</v>
      </c>
    </row>
    <row r="134" ht="15.0" customHeight="1">
      <c r="A134" s="3">
        <f t="shared" si="1"/>
        <v>133</v>
      </c>
      <c r="B134" s="3">
        <f t="shared" si="11"/>
        <v>45425</v>
      </c>
      <c r="C134" s="3" t="str">
        <f t="shared" si="12"/>
        <v>T2</v>
      </c>
      <c r="D134" s="7" t="s">
        <v>214</v>
      </c>
      <c r="E134" s="11" t="str">
        <f t="shared" si="2"/>
        <v>05966</v>
      </c>
      <c r="F134" s="11" t="str">
        <f t="shared" si="3"/>
        <v>66</v>
      </c>
      <c r="G134" s="3">
        <f t="shared" si="13"/>
        <v>20</v>
      </c>
      <c r="H134" s="3">
        <f t="shared" si="4"/>
        <v>2</v>
      </c>
      <c r="I134" s="3" t="str">
        <f t="shared" si="5"/>
        <v>20|2</v>
      </c>
      <c r="J134" s="11" t="str">
        <f t="shared" si="6"/>
        <v>059</v>
      </c>
      <c r="K134" s="11" t="str">
        <f t="shared" si="7"/>
        <v>596</v>
      </c>
      <c r="L134" s="11" t="str">
        <f t="shared" si="8"/>
        <v>966</v>
      </c>
      <c r="M134" s="11" t="str">
        <f t="shared" si="9"/>
        <v>0596</v>
      </c>
      <c r="N134" s="11" t="str">
        <f t="shared" si="10"/>
        <v>5966</v>
      </c>
    </row>
    <row r="135" ht="15.0" customHeight="1">
      <c r="A135" s="3">
        <f t="shared" si="1"/>
        <v>134</v>
      </c>
      <c r="B135" s="3">
        <f t="shared" si="11"/>
        <v>45426</v>
      </c>
      <c r="C135" s="3" t="str">
        <f t="shared" si="12"/>
        <v>T3</v>
      </c>
      <c r="D135" s="7" t="s">
        <v>215</v>
      </c>
      <c r="E135" s="11" t="str">
        <f t="shared" si="2"/>
        <v>55200</v>
      </c>
      <c r="F135" s="11" t="str">
        <f t="shared" si="3"/>
        <v>00</v>
      </c>
      <c r="G135" s="3">
        <f t="shared" si="13"/>
        <v>20</v>
      </c>
      <c r="H135" s="3">
        <f t="shared" si="4"/>
        <v>3</v>
      </c>
      <c r="I135" s="3" t="str">
        <f t="shared" si="5"/>
        <v>20|3</v>
      </c>
      <c r="J135" s="11" t="str">
        <f t="shared" si="6"/>
        <v>552</v>
      </c>
      <c r="K135" s="11" t="str">
        <f t="shared" si="7"/>
        <v>520</v>
      </c>
      <c r="L135" s="11" t="str">
        <f t="shared" si="8"/>
        <v>200</v>
      </c>
      <c r="M135" s="11" t="str">
        <f t="shared" si="9"/>
        <v>5520</v>
      </c>
      <c r="N135" s="11" t="str">
        <f t="shared" si="10"/>
        <v>5200</v>
      </c>
    </row>
    <row r="136" ht="15.0" customHeight="1">
      <c r="A136" s="3">
        <f t="shared" si="1"/>
        <v>135</v>
      </c>
      <c r="B136" s="3">
        <f t="shared" si="11"/>
        <v>45427</v>
      </c>
      <c r="C136" s="3" t="str">
        <f t="shared" si="12"/>
        <v>T4</v>
      </c>
      <c r="D136" s="7" t="s">
        <v>216</v>
      </c>
      <c r="E136" s="11" t="str">
        <f t="shared" si="2"/>
        <v>39397</v>
      </c>
      <c r="F136" s="11" t="str">
        <f t="shared" si="3"/>
        <v>97</v>
      </c>
      <c r="G136" s="3">
        <f t="shared" si="13"/>
        <v>20</v>
      </c>
      <c r="H136" s="3">
        <f t="shared" si="4"/>
        <v>4</v>
      </c>
      <c r="I136" s="3" t="str">
        <f t="shared" si="5"/>
        <v>20|4</v>
      </c>
      <c r="J136" s="11" t="str">
        <f t="shared" si="6"/>
        <v>393</v>
      </c>
      <c r="K136" s="11" t="str">
        <f t="shared" si="7"/>
        <v>939</v>
      </c>
      <c r="L136" s="11" t="str">
        <f t="shared" si="8"/>
        <v>397</v>
      </c>
      <c r="M136" s="11" t="str">
        <f t="shared" si="9"/>
        <v>3939</v>
      </c>
      <c r="N136" s="11" t="str">
        <f t="shared" si="10"/>
        <v>9397</v>
      </c>
    </row>
    <row r="137" ht="15.0" customHeight="1">
      <c r="A137" s="3">
        <f t="shared" si="1"/>
        <v>136</v>
      </c>
      <c r="B137" s="3">
        <f t="shared" si="11"/>
        <v>45428</v>
      </c>
      <c r="C137" s="3" t="str">
        <f t="shared" si="12"/>
        <v>T5</v>
      </c>
      <c r="D137" s="7" t="s">
        <v>217</v>
      </c>
      <c r="E137" s="11" t="str">
        <f t="shared" si="2"/>
        <v>13182</v>
      </c>
      <c r="F137" s="11" t="str">
        <f t="shared" si="3"/>
        <v>82</v>
      </c>
      <c r="G137" s="3">
        <f t="shared" si="13"/>
        <v>20</v>
      </c>
      <c r="H137" s="3">
        <f t="shared" si="4"/>
        <v>5</v>
      </c>
      <c r="I137" s="3" t="str">
        <f t="shared" si="5"/>
        <v>20|5</v>
      </c>
      <c r="J137" s="11" t="str">
        <f t="shared" si="6"/>
        <v>131</v>
      </c>
      <c r="K137" s="11" t="str">
        <f t="shared" si="7"/>
        <v>318</v>
      </c>
      <c r="L137" s="11" t="str">
        <f t="shared" si="8"/>
        <v>182</v>
      </c>
      <c r="M137" s="11" t="str">
        <f t="shared" si="9"/>
        <v>1318</v>
      </c>
      <c r="N137" s="11" t="str">
        <f t="shared" si="10"/>
        <v>3182</v>
      </c>
    </row>
    <row r="138" ht="15.0" customHeight="1">
      <c r="A138" s="3">
        <f t="shared" si="1"/>
        <v>137</v>
      </c>
      <c r="B138" s="3">
        <f t="shared" si="11"/>
        <v>45429</v>
      </c>
      <c r="C138" s="3" t="str">
        <f t="shared" si="12"/>
        <v>T6</v>
      </c>
      <c r="D138" s="7" t="s">
        <v>218</v>
      </c>
      <c r="E138" s="11" t="str">
        <f t="shared" si="2"/>
        <v>70098</v>
      </c>
      <c r="F138" s="11" t="str">
        <f t="shared" si="3"/>
        <v>98</v>
      </c>
      <c r="G138" s="3">
        <f t="shared" si="13"/>
        <v>20</v>
      </c>
      <c r="H138" s="3">
        <f t="shared" si="4"/>
        <v>6</v>
      </c>
      <c r="I138" s="3" t="str">
        <f t="shared" si="5"/>
        <v>20|6</v>
      </c>
      <c r="J138" s="11" t="str">
        <f t="shared" si="6"/>
        <v>700</v>
      </c>
      <c r="K138" s="11" t="str">
        <f t="shared" si="7"/>
        <v>009</v>
      </c>
      <c r="L138" s="11" t="str">
        <f t="shared" si="8"/>
        <v>098</v>
      </c>
      <c r="M138" s="11" t="str">
        <f t="shared" si="9"/>
        <v>7009</v>
      </c>
      <c r="N138" s="11" t="str">
        <f t="shared" si="10"/>
        <v>0098</v>
      </c>
    </row>
    <row r="139" ht="15.0" customHeight="1">
      <c r="A139" s="3">
        <f t="shared" si="1"/>
        <v>138</v>
      </c>
      <c r="B139" s="3">
        <f t="shared" si="11"/>
        <v>45430</v>
      </c>
      <c r="C139" s="3" t="str">
        <f t="shared" si="12"/>
        <v>T7</v>
      </c>
      <c r="D139" s="7" t="s">
        <v>219</v>
      </c>
      <c r="E139" s="11" t="str">
        <f t="shared" si="2"/>
        <v>09743</v>
      </c>
      <c r="F139" s="11" t="str">
        <f t="shared" si="3"/>
        <v>43</v>
      </c>
      <c r="G139" s="3">
        <f t="shared" si="13"/>
        <v>20</v>
      </c>
      <c r="H139" s="3">
        <f t="shared" si="4"/>
        <v>7</v>
      </c>
      <c r="I139" s="3" t="str">
        <f t="shared" si="5"/>
        <v>20|7</v>
      </c>
      <c r="J139" s="11" t="str">
        <f t="shared" si="6"/>
        <v>097</v>
      </c>
      <c r="K139" s="11" t="str">
        <f t="shared" si="7"/>
        <v>974</v>
      </c>
      <c r="L139" s="11" t="str">
        <f t="shared" si="8"/>
        <v>743</v>
      </c>
      <c r="M139" s="11" t="str">
        <f t="shared" si="9"/>
        <v>0974</v>
      </c>
      <c r="N139" s="11" t="str">
        <f t="shared" si="10"/>
        <v>9743</v>
      </c>
    </row>
    <row r="140" ht="15.0" customHeight="1">
      <c r="A140" s="3">
        <f t="shared" si="1"/>
        <v>139</v>
      </c>
      <c r="B140" s="3">
        <f t="shared" si="11"/>
        <v>45431</v>
      </c>
      <c r="C140" s="3" t="str">
        <f t="shared" si="12"/>
        <v>CN</v>
      </c>
      <c r="D140" s="7" t="s">
        <v>220</v>
      </c>
      <c r="E140" s="11" t="str">
        <f t="shared" si="2"/>
        <v>53398</v>
      </c>
      <c r="F140" s="11" t="str">
        <f t="shared" si="3"/>
        <v>98</v>
      </c>
      <c r="G140" s="3">
        <f t="shared" si="13"/>
        <v>20</v>
      </c>
      <c r="H140" s="3">
        <f t="shared" si="4"/>
        <v>8</v>
      </c>
      <c r="I140" s="3" t="str">
        <f t="shared" si="5"/>
        <v>20|8</v>
      </c>
      <c r="J140" s="11" t="str">
        <f t="shared" si="6"/>
        <v>533</v>
      </c>
      <c r="K140" s="11" t="str">
        <f t="shared" si="7"/>
        <v>339</v>
      </c>
      <c r="L140" s="11" t="str">
        <f t="shared" si="8"/>
        <v>398</v>
      </c>
      <c r="M140" s="11" t="str">
        <f t="shared" si="9"/>
        <v>5339</v>
      </c>
      <c r="N140" s="11" t="str">
        <f t="shared" si="10"/>
        <v>3398</v>
      </c>
    </row>
    <row r="141" ht="15.0" customHeight="1">
      <c r="A141" s="3">
        <f t="shared" si="1"/>
        <v>140</v>
      </c>
      <c r="B141" s="3">
        <f t="shared" si="11"/>
        <v>45432</v>
      </c>
      <c r="C141" s="3" t="str">
        <f t="shared" si="12"/>
        <v>T2</v>
      </c>
      <c r="D141" s="7" t="s">
        <v>221</v>
      </c>
      <c r="E141" s="11" t="str">
        <f t="shared" si="2"/>
        <v>72578</v>
      </c>
      <c r="F141" s="11" t="str">
        <f t="shared" si="3"/>
        <v>78</v>
      </c>
      <c r="G141" s="3">
        <f t="shared" si="13"/>
        <v>21</v>
      </c>
      <c r="H141" s="3">
        <f t="shared" si="4"/>
        <v>2</v>
      </c>
      <c r="I141" s="3" t="str">
        <f t="shared" si="5"/>
        <v>21|2</v>
      </c>
      <c r="J141" s="11" t="str">
        <f t="shared" si="6"/>
        <v>725</v>
      </c>
      <c r="K141" s="11" t="str">
        <f t="shared" si="7"/>
        <v>257</v>
      </c>
      <c r="L141" s="11" t="str">
        <f t="shared" si="8"/>
        <v>578</v>
      </c>
      <c r="M141" s="11" t="str">
        <f t="shared" si="9"/>
        <v>7257</v>
      </c>
      <c r="N141" s="11" t="str">
        <f t="shared" si="10"/>
        <v>2578</v>
      </c>
    </row>
    <row r="142" ht="15.0" customHeight="1">
      <c r="A142" s="3">
        <f t="shared" si="1"/>
        <v>141</v>
      </c>
      <c r="B142" s="3">
        <f t="shared" si="11"/>
        <v>45433</v>
      </c>
      <c r="C142" s="3" t="str">
        <f t="shared" si="12"/>
        <v>T3</v>
      </c>
      <c r="D142" s="7" t="s">
        <v>222</v>
      </c>
      <c r="E142" s="11" t="str">
        <f t="shared" si="2"/>
        <v>47490</v>
      </c>
      <c r="F142" s="11" t="str">
        <f t="shared" si="3"/>
        <v>90</v>
      </c>
      <c r="G142" s="3">
        <f t="shared" si="13"/>
        <v>21</v>
      </c>
      <c r="H142" s="3">
        <f t="shared" si="4"/>
        <v>3</v>
      </c>
      <c r="I142" s="3" t="str">
        <f t="shared" si="5"/>
        <v>21|3</v>
      </c>
      <c r="J142" s="11" t="str">
        <f t="shared" si="6"/>
        <v>474</v>
      </c>
      <c r="K142" s="11" t="str">
        <f t="shared" si="7"/>
        <v>749</v>
      </c>
      <c r="L142" s="11" t="str">
        <f t="shared" si="8"/>
        <v>490</v>
      </c>
      <c r="M142" s="11" t="str">
        <f t="shared" si="9"/>
        <v>4749</v>
      </c>
      <c r="N142" s="11" t="str">
        <f t="shared" si="10"/>
        <v>7490</v>
      </c>
    </row>
    <row r="143" ht="15.0" customHeight="1">
      <c r="A143" s="3">
        <f t="shared" si="1"/>
        <v>142</v>
      </c>
      <c r="B143" s="3">
        <f t="shared" si="11"/>
        <v>45434</v>
      </c>
      <c r="C143" s="3" t="str">
        <f t="shared" si="12"/>
        <v>T4</v>
      </c>
      <c r="D143" s="7" t="s">
        <v>223</v>
      </c>
      <c r="E143" s="11" t="str">
        <f t="shared" si="2"/>
        <v>60031</v>
      </c>
      <c r="F143" s="11" t="str">
        <f t="shared" si="3"/>
        <v>31</v>
      </c>
      <c r="G143" s="3">
        <f t="shared" si="13"/>
        <v>21</v>
      </c>
      <c r="H143" s="3">
        <f t="shared" si="4"/>
        <v>4</v>
      </c>
      <c r="I143" s="3" t="str">
        <f t="shared" si="5"/>
        <v>21|4</v>
      </c>
      <c r="J143" s="11" t="str">
        <f t="shared" si="6"/>
        <v>600</v>
      </c>
      <c r="K143" s="11" t="str">
        <f t="shared" si="7"/>
        <v>003</v>
      </c>
      <c r="L143" s="11" t="str">
        <f t="shared" si="8"/>
        <v>031</v>
      </c>
      <c r="M143" s="11" t="str">
        <f t="shared" si="9"/>
        <v>6003</v>
      </c>
      <c r="N143" s="11" t="str">
        <f t="shared" si="10"/>
        <v>0031</v>
      </c>
    </row>
    <row r="144" ht="15.0" customHeight="1">
      <c r="A144" s="3">
        <f t="shared" si="1"/>
        <v>143</v>
      </c>
      <c r="B144" s="3">
        <f t="shared" si="11"/>
        <v>45435</v>
      </c>
      <c r="C144" s="3" t="str">
        <f t="shared" si="12"/>
        <v>T5</v>
      </c>
      <c r="D144" s="7" t="s">
        <v>224</v>
      </c>
      <c r="E144" s="11" t="str">
        <f t="shared" si="2"/>
        <v>98932</v>
      </c>
      <c r="F144" s="11" t="str">
        <f t="shared" si="3"/>
        <v>32</v>
      </c>
      <c r="G144" s="3">
        <f t="shared" si="13"/>
        <v>21</v>
      </c>
      <c r="H144" s="3">
        <f t="shared" si="4"/>
        <v>5</v>
      </c>
      <c r="I144" s="3" t="str">
        <f t="shared" si="5"/>
        <v>21|5</v>
      </c>
      <c r="J144" s="11" t="str">
        <f t="shared" si="6"/>
        <v>989</v>
      </c>
      <c r="K144" s="11" t="str">
        <f t="shared" si="7"/>
        <v>893</v>
      </c>
      <c r="L144" s="11" t="str">
        <f t="shared" si="8"/>
        <v>932</v>
      </c>
      <c r="M144" s="11" t="str">
        <f t="shared" si="9"/>
        <v>9893</v>
      </c>
      <c r="N144" s="11" t="str">
        <f t="shared" si="10"/>
        <v>8932</v>
      </c>
    </row>
    <row r="145" ht="15.0" customHeight="1">
      <c r="A145" s="3">
        <f t="shared" si="1"/>
        <v>144</v>
      </c>
      <c r="B145" s="3">
        <f t="shared" si="11"/>
        <v>45436</v>
      </c>
      <c r="C145" s="3" t="str">
        <f t="shared" si="12"/>
        <v>T6</v>
      </c>
      <c r="D145" s="7" t="s">
        <v>225</v>
      </c>
      <c r="E145" s="11" t="str">
        <f t="shared" si="2"/>
        <v>06102</v>
      </c>
      <c r="F145" s="11" t="str">
        <f t="shared" si="3"/>
        <v>02</v>
      </c>
      <c r="G145" s="3">
        <f t="shared" si="13"/>
        <v>21</v>
      </c>
      <c r="H145" s="3">
        <f t="shared" si="4"/>
        <v>6</v>
      </c>
      <c r="I145" s="3" t="str">
        <f t="shared" si="5"/>
        <v>21|6</v>
      </c>
      <c r="J145" s="11" t="str">
        <f t="shared" si="6"/>
        <v>061</v>
      </c>
      <c r="K145" s="11" t="str">
        <f t="shared" si="7"/>
        <v>610</v>
      </c>
      <c r="L145" s="11" t="str">
        <f t="shared" si="8"/>
        <v>102</v>
      </c>
      <c r="M145" s="11" t="str">
        <f t="shared" si="9"/>
        <v>0610</v>
      </c>
      <c r="N145" s="11" t="str">
        <f t="shared" si="10"/>
        <v>6102</v>
      </c>
    </row>
    <row r="146" ht="15.0" customHeight="1">
      <c r="A146" s="3">
        <f t="shared" si="1"/>
        <v>145</v>
      </c>
      <c r="B146" s="3">
        <f t="shared" si="11"/>
        <v>45437</v>
      </c>
      <c r="C146" s="3" t="str">
        <f t="shared" si="12"/>
        <v>T7</v>
      </c>
      <c r="D146" s="7" t="s">
        <v>226</v>
      </c>
      <c r="E146" s="11" t="str">
        <f t="shared" si="2"/>
        <v>12612</v>
      </c>
      <c r="F146" s="11" t="str">
        <f t="shared" si="3"/>
        <v>12</v>
      </c>
      <c r="G146" s="3">
        <f t="shared" si="13"/>
        <v>21</v>
      </c>
      <c r="H146" s="3">
        <f t="shared" si="4"/>
        <v>7</v>
      </c>
      <c r="I146" s="3" t="str">
        <f t="shared" si="5"/>
        <v>21|7</v>
      </c>
      <c r="J146" s="11" t="str">
        <f t="shared" si="6"/>
        <v>126</v>
      </c>
      <c r="K146" s="11" t="str">
        <f t="shared" si="7"/>
        <v>261</v>
      </c>
      <c r="L146" s="11" t="str">
        <f t="shared" si="8"/>
        <v>612</v>
      </c>
      <c r="M146" s="11" t="str">
        <f t="shared" si="9"/>
        <v>1261</v>
      </c>
      <c r="N146" s="11" t="str">
        <f t="shared" si="10"/>
        <v>2612</v>
      </c>
    </row>
    <row r="147" ht="15.0" customHeight="1">
      <c r="A147" s="3">
        <f t="shared" si="1"/>
        <v>146</v>
      </c>
      <c r="B147" s="3">
        <f t="shared" si="11"/>
        <v>45438</v>
      </c>
      <c r="C147" s="3" t="str">
        <f t="shared" si="12"/>
        <v>CN</v>
      </c>
      <c r="D147" s="7" t="s">
        <v>227</v>
      </c>
      <c r="E147" s="11" t="str">
        <f t="shared" si="2"/>
        <v>27070</v>
      </c>
      <c r="F147" s="11" t="str">
        <f t="shared" si="3"/>
        <v>70</v>
      </c>
      <c r="G147" s="3">
        <f t="shared" si="13"/>
        <v>21</v>
      </c>
      <c r="H147" s="3">
        <f t="shared" si="4"/>
        <v>8</v>
      </c>
      <c r="I147" s="3" t="str">
        <f t="shared" si="5"/>
        <v>21|8</v>
      </c>
      <c r="J147" s="11" t="str">
        <f t="shared" si="6"/>
        <v>270</v>
      </c>
      <c r="K147" s="11" t="str">
        <f t="shared" si="7"/>
        <v>707</v>
      </c>
      <c r="L147" s="11" t="str">
        <f t="shared" si="8"/>
        <v>070</v>
      </c>
      <c r="M147" s="11" t="str">
        <f t="shared" si="9"/>
        <v>2707</v>
      </c>
      <c r="N147" s="11" t="str">
        <f t="shared" si="10"/>
        <v>7070</v>
      </c>
    </row>
    <row r="148" ht="15.0" customHeight="1">
      <c r="A148" s="3">
        <f t="shared" si="1"/>
        <v>147</v>
      </c>
      <c r="B148" s="3">
        <f t="shared" si="11"/>
        <v>45439</v>
      </c>
      <c r="C148" s="3" t="str">
        <f t="shared" si="12"/>
        <v>T2</v>
      </c>
      <c r="D148" s="7" t="s">
        <v>228</v>
      </c>
      <c r="E148" s="11" t="str">
        <f t="shared" si="2"/>
        <v>35024</v>
      </c>
      <c r="F148" s="11" t="str">
        <f t="shared" si="3"/>
        <v>24</v>
      </c>
      <c r="G148" s="3">
        <f t="shared" si="13"/>
        <v>22</v>
      </c>
      <c r="H148" s="3">
        <f t="shared" si="4"/>
        <v>2</v>
      </c>
      <c r="I148" s="3" t="str">
        <f t="shared" si="5"/>
        <v>22|2</v>
      </c>
      <c r="J148" s="11" t="str">
        <f t="shared" si="6"/>
        <v>350</v>
      </c>
      <c r="K148" s="11" t="str">
        <f t="shared" si="7"/>
        <v>502</v>
      </c>
      <c r="L148" s="11" t="str">
        <f t="shared" si="8"/>
        <v>024</v>
      </c>
      <c r="M148" s="11" t="str">
        <f t="shared" si="9"/>
        <v>3502</v>
      </c>
      <c r="N148" s="11" t="str">
        <f t="shared" si="10"/>
        <v>5024</v>
      </c>
    </row>
    <row r="149" ht="15.0" customHeight="1">
      <c r="A149" s="3">
        <f t="shared" si="1"/>
        <v>148</v>
      </c>
      <c r="B149" s="3">
        <f t="shared" si="11"/>
        <v>45440</v>
      </c>
      <c r="C149" s="3" t="str">
        <f t="shared" si="12"/>
        <v>T3</v>
      </c>
      <c r="D149" s="7" t="s">
        <v>229</v>
      </c>
      <c r="E149" s="11" t="str">
        <f t="shared" si="2"/>
        <v>86127</v>
      </c>
      <c r="F149" s="11" t="str">
        <f t="shared" si="3"/>
        <v>27</v>
      </c>
      <c r="G149" s="3">
        <f t="shared" si="13"/>
        <v>22</v>
      </c>
      <c r="H149" s="3">
        <f t="shared" si="4"/>
        <v>3</v>
      </c>
      <c r="I149" s="3" t="str">
        <f t="shared" si="5"/>
        <v>22|3</v>
      </c>
      <c r="J149" s="11" t="str">
        <f t="shared" si="6"/>
        <v>861</v>
      </c>
      <c r="K149" s="11" t="str">
        <f t="shared" si="7"/>
        <v>612</v>
      </c>
      <c r="L149" s="11" t="str">
        <f t="shared" si="8"/>
        <v>127</v>
      </c>
      <c r="M149" s="11" t="str">
        <f t="shared" si="9"/>
        <v>8612</v>
      </c>
      <c r="N149" s="11" t="str">
        <f t="shared" si="10"/>
        <v>6127</v>
      </c>
    </row>
    <row r="150" ht="15.0" customHeight="1">
      <c r="A150" s="3">
        <f t="shared" si="1"/>
        <v>149</v>
      </c>
      <c r="B150" s="3">
        <f t="shared" si="11"/>
        <v>45441</v>
      </c>
      <c r="C150" s="3" t="str">
        <f t="shared" si="12"/>
        <v>T4</v>
      </c>
      <c r="D150" s="7" t="s">
        <v>230</v>
      </c>
      <c r="E150" s="11" t="str">
        <f t="shared" si="2"/>
        <v>97856</v>
      </c>
      <c r="F150" s="11" t="str">
        <f t="shared" si="3"/>
        <v>56</v>
      </c>
      <c r="G150" s="3">
        <f t="shared" si="13"/>
        <v>22</v>
      </c>
      <c r="H150" s="3">
        <f t="shared" si="4"/>
        <v>4</v>
      </c>
      <c r="I150" s="3" t="str">
        <f t="shared" si="5"/>
        <v>22|4</v>
      </c>
      <c r="J150" s="11" t="str">
        <f t="shared" si="6"/>
        <v>978</v>
      </c>
      <c r="K150" s="11" t="str">
        <f t="shared" si="7"/>
        <v>785</v>
      </c>
      <c r="L150" s="11" t="str">
        <f t="shared" si="8"/>
        <v>856</v>
      </c>
      <c r="M150" s="11" t="str">
        <f t="shared" si="9"/>
        <v>9785</v>
      </c>
      <c r="N150" s="11" t="str">
        <f t="shared" si="10"/>
        <v>7856</v>
      </c>
    </row>
    <row r="151" ht="15.0" customHeight="1">
      <c r="A151" s="3">
        <f t="shared" si="1"/>
        <v>150</v>
      </c>
      <c r="B151" s="3">
        <f t="shared" si="11"/>
        <v>45442</v>
      </c>
      <c r="C151" s="3" t="str">
        <f t="shared" si="12"/>
        <v>T5</v>
      </c>
      <c r="D151" s="7" t="s">
        <v>231</v>
      </c>
      <c r="E151" s="11" t="str">
        <f t="shared" si="2"/>
        <v>66688</v>
      </c>
      <c r="F151" s="11" t="str">
        <f t="shared" si="3"/>
        <v>88</v>
      </c>
      <c r="G151" s="3">
        <f t="shared" si="13"/>
        <v>22</v>
      </c>
      <c r="H151" s="3">
        <f t="shared" si="4"/>
        <v>5</v>
      </c>
      <c r="I151" s="3" t="str">
        <f t="shared" si="5"/>
        <v>22|5</v>
      </c>
      <c r="J151" s="11" t="str">
        <f t="shared" si="6"/>
        <v>666</v>
      </c>
      <c r="K151" s="11" t="str">
        <f t="shared" si="7"/>
        <v>668</v>
      </c>
      <c r="L151" s="11" t="str">
        <f t="shared" si="8"/>
        <v>688</v>
      </c>
      <c r="M151" s="11" t="str">
        <f t="shared" si="9"/>
        <v>6668</v>
      </c>
      <c r="N151" s="11" t="str">
        <f t="shared" si="10"/>
        <v>6688</v>
      </c>
    </row>
    <row r="152" ht="15.0" customHeight="1">
      <c r="A152" s="3">
        <f t="shared" si="1"/>
        <v>151</v>
      </c>
      <c r="B152" s="3">
        <f t="shared" si="11"/>
        <v>45443</v>
      </c>
      <c r="C152" s="3" t="str">
        <f t="shared" si="12"/>
        <v>T6</v>
      </c>
      <c r="D152" s="7" t="s">
        <v>232</v>
      </c>
      <c r="E152" s="11" t="str">
        <f t="shared" si="2"/>
        <v>04651</v>
      </c>
      <c r="F152" s="11" t="str">
        <f t="shared" si="3"/>
        <v>51</v>
      </c>
      <c r="G152" s="3">
        <f t="shared" si="13"/>
        <v>22</v>
      </c>
      <c r="H152" s="3">
        <f t="shared" si="4"/>
        <v>6</v>
      </c>
      <c r="I152" s="3" t="str">
        <f t="shared" si="5"/>
        <v>22|6</v>
      </c>
      <c r="J152" s="11" t="str">
        <f t="shared" si="6"/>
        <v>046</v>
      </c>
      <c r="K152" s="11" t="str">
        <f t="shared" si="7"/>
        <v>465</v>
      </c>
      <c r="L152" s="11" t="str">
        <f t="shared" si="8"/>
        <v>651</v>
      </c>
      <c r="M152" s="11" t="str">
        <f t="shared" si="9"/>
        <v>0465</v>
      </c>
      <c r="N152" s="11" t="str">
        <f t="shared" si="10"/>
        <v>4651</v>
      </c>
    </row>
    <row r="153" ht="15.0" customHeight="1">
      <c r="A153" s="3">
        <f t="shared" si="1"/>
        <v>152</v>
      </c>
      <c r="B153" s="3">
        <f t="shared" si="11"/>
        <v>45444</v>
      </c>
      <c r="C153" s="3" t="str">
        <f t="shared" si="12"/>
        <v>T7</v>
      </c>
      <c r="D153" s="7" t="s">
        <v>233</v>
      </c>
      <c r="E153" s="11" t="str">
        <f t="shared" si="2"/>
        <v>63333</v>
      </c>
      <c r="F153" s="11" t="str">
        <f t="shared" si="3"/>
        <v>33</v>
      </c>
      <c r="G153" s="3">
        <f t="shared" si="13"/>
        <v>22</v>
      </c>
      <c r="H153" s="3">
        <f t="shared" si="4"/>
        <v>7</v>
      </c>
      <c r="I153" s="3" t="str">
        <f t="shared" si="5"/>
        <v>22|7</v>
      </c>
      <c r="J153" s="11" t="str">
        <f t="shared" si="6"/>
        <v>633</v>
      </c>
      <c r="K153" s="11" t="str">
        <f t="shared" si="7"/>
        <v>333</v>
      </c>
      <c r="L153" s="11" t="str">
        <f t="shared" si="8"/>
        <v>333</v>
      </c>
      <c r="M153" s="11" t="str">
        <f t="shared" si="9"/>
        <v>6333</v>
      </c>
      <c r="N153" s="11" t="str">
        <f t="shared" si="10"/>
        <v>3333</v>
      </c>
    </row>
    <row r="154" ht="15.0" customHeight="1">
      <c r="A154" s="3">
        <f t="shared" si="1"/>
        <v>153</v>
      </c>
      <c r="B154" s="3">
        <f t="shared" si="11"/>
        <v>45445</v>
      </c>
      <c r="C154" s="3" t="str">
        <f t="shared" si="12"/>
        <v>CN</v>
      </c>
      <c r="D154" s="7" t="s">
        <v>234</v>
      </c>
      <c r="E154" s="11" t="str">
        <f t="shared" si="2"/>
        <v>29226</v>
      </c>
      <c r="F154" s="11" t="str">
        <f t="shared" si="3"/>
        <v>26</v>
      </c>
      <c r="G154" s="3">
        <f t="shared" si="13"/>
        <v>22</v>
      </c>
      <c r="H154" s="3">
        <f t="shared" si="4"/>
        <v>8</v>
      </c>
      <c r="I154" s="3" t="str">
        <f t="shared" si="5"/>
        <v>22|8</v>
      </c>
      <c r="J154" s="11" t="str">
        <f t="shared" si="6"/>
        <v>292</v>
      </c>
      <c r="K154" s="11" t="str">
        <f t="shared" si="7"/>
        <v>922</v>
      </c>
      <c r="L154" s="11" t="str">
        <f t="shared" si="8"/>
        <v>226</v>
      </c>
      <c r="M154" s="11" t="str">
        <f t="shared" si="9"/>
        <v>2922</v>
      </c>
      <c r="N154" s="11" t="str">
        <f t="shared" si="10"/>
        <v>9226</v>
      </c>
    </row>
    <row r="155" ht="15.0" customHeight="1">
      <c r="A155" s="3">
        <f t="shared" si="1"/>
        <v>154</v>
      </c>
      <c r="B155" s="3">
        <f t="shared" si="11"/>
        <v>45446</v>
      </c>
      <c r="C155" s="3" t="str">
        <f t="shared" si="12"/>
        <v>T2</v>
      </c>
      <c r="D155" s="7" t="s">
        <v>235</v>
      </c>
      <c r="E155" s="11" t="str">
        <f t="shared" si="2"/>
        <v>44465</v>
      </c>
      <c r="F155" s="11" t="str">
        <f t="shared" si="3"/>
        <v>65</v>
      </c>
      <c r="G155" s="3">
        <f t="shared" si="13"/>
        <v>23</v>
      </c>
      <c r="H155" s="3">
        <f t="shared" si="4"/>
        <v>2</v>
      </c>
      <c r="I155" s="3" t="str">
        <f t="shared" si="5"/>
        <v>23|2</v>
      </c>
      <c r="J155" s="11" t="str">
        <f t="shared" si="6"/>
        <v>444</v>
      </c>
      <c r="K155" s="11" t="str">
        <f t="shared" si="7"/>
        <v>446</v>
      </c>
      <c r="L155" s="11" t="str">
        <f t="shared" si="8"/>
        <v>465</v>
      </c>
      <c r="M155" s="11" t="str">
        <f t="shared" si="9"/>
        <v>4446</v>
      </c>
      <c r="N155" s="11" t="str">
        <f t="shared" si="10"/>
        <v>4465</v>
      </c>
    </row>
    <row r="156" ht="15.0" customHeight="1">
      <c r="A156" s="3">
        <f t="shared" si="1"/>
        <v>155</v>
      </c>
      <c r="B156" s="3">
        <f t="shared" si="11"/>
        <v>45447</v>
      </c>
      <c r="C156" s="3" t="str">
        <f t="shared" si="12"/>
        <v>T3</v>
      </c>
      <c r="D156" s="7" t="s">
        <v>236</v>
      </c>
      <c r="E156" s="11" t="str">
        <f t="shared" si="2"/>
        <v>17409</v>
      </c>
      <c r="F156" s="11" t="str">
        <f t="shared" si="3"/>
        <v>09</v>
      </c>
      <c r="G156" s="3">
        <f t="shared" si="13"/>
        <v>23</v>
      </c>
      <c r="H156" s="3">
        <f t="shared" si="4"/>
        <v>3</v>
      </c>
      <c r="I156" s="3" t="str">
        <f t="shared" si="5"/>
        <v>23|3</v>
      </c>
      <c r="J156" s="11" t="str">
        <f t="shared" si="6"/>
        <v>174</v>
      </c>
      <c r="K156" s="11" t="str">
        <f t="shared" si="7"/>
        <v>740</v>
      </c>
      <c r="L156" s="11" t="str">
        <f t="shared" si="8"/>
        <v>409</v>
      </c>
      <c r="M156" s="11" t="str">
        <f t="shared" si="9"/>
        <v>1740</v>
      </c>
      <c r="N156" s="11" t="str">
        <f t="shared" si="10"/>
        <v>7409</v>
      </c>
    </row>
    <row r="157" ht="15.0" customHeight="1">
      <c r="A157" s="3">
        <f t="shared" si="1"/>
        <v>156</v>
      </c>
      <c r="B157" s="3">
        <f t="shared" si="11"/>
        <v>45448</v>
      </c>
      <c r="C157" s="3" t="str">
        <f t="shared" si="12"/>
        <v>T4</v>
      </c>
      <c r="D157" s="7" t="s">
        <v>237</v>
      </c>
      <c r="E157" s="11" t="str">
        <f t="shared" si="2"/>
        <v>86255</v>
      </c>
      <c r="F157" s="11" t="str">
        <f t="shared" si="3"/>
        <v>55</v>
      </c>
      <c r="G157" s="3">
        <f t="shared" si="13"/>
        <v>23</v>
      </c>
      <c r="H157" s="3">
        <f t="shared" si="4"/>
        <v>4</v>
      </c>
      <c r="I157" s="3" t="str">
        <f t="shared" si="5"/>
        <v>23|4</v>
      </c>
      <c r="J157" s="11" t="str">
        <f t="shared" si="6"/>
        <v>862</v>
      </c>
      <c r="K157" s="11" t="str">
        <f t="shared" si="7"/>
        <v>625</v>
      </c>
      <c r="L157" s="11" t="str">
        <f t="shared" si="8"/>
        <v>255</v>
      </c>
      <c r="M157" s="11" t="str">
        <f t="shared" si="9"/>
        <v>8625</v>
      </c>
      <c r="N157" s="11" t="str">
        <f t="shared" si="10"/>
        <v>6255</v>
      </c>
    </row>
    <row r="158" ht="15.0" customHeight="1">
      <c r="A158" s="3">
        <f t="shared" si="1"/>
        <v>157</v>
      </c>
      <c r="B158" s="3">
        <f t="shared" si="11"/>
        <v>45449</v>
      </c>
      <c r="C158" s="3" t="str">
        <f t="shared" si="12"/>
        <v>T5</v>
      </c>
      <c r="D158" s="7" t="s">
        <v>238</v>
      </c>
      <c r="E158" s="11" t="str">
        <f t="shared" si="2"/>
        <v>29826</v>
      </c>
      <c r="F158" s="11" t="str">
        <f t="shared" si="3"/>
        <v>26</v>
      </c>
      <c r="G158" s="3">
        <f t="shared" si="13"/>
        <v>23</v>
      </c>
      <c r="H158" s="3">
        <f t="shared" si="4"/>
        <v>5</v>
      </c>
      <c r="I158" s="3" t="str">
        <f t="shared" si="5"/>
        <v>23|5</v>
      </c>
      <c r="J158" s="11" t="str">
        <f t="shared" si="6"/>
        <v>298</v>
      </c>
      <c r="K158" s="11" t="str">
        <f t="shared" si="7"/>
        <v>982</v>
      </c>
      <c r="L158" s="11" t="str">
        <f t="shared" si="8"/>
        <v>826</v>
      </c>
      <c r="M158" s="11" t="str">
        <f t="shared" si="9"/>
        <v>2982</v>
      </c>
      <c r="N158" s="11" t="str">
        <f t="shared" si="10"/>
        <v>9826</v>
      </c>
    </row>
    <row r="159" ht="15.0" customHeight="1">
      <c r="A159" s="3">
        <f t="shared" si="1"/>
        <v>158</v>
      </c>
      <c r="B159" s="3">
        <f t="shared" si="11"/>
        <v>45450</v>
      </c>
      <c r="C159" s="3" t="str">
        <f t="shared" si="12"/>
        <v>T6</v>
      </c>
      <c r="D159" s="7" t="s">
        <v>239</v>
      </c>
      <c r="E159" s="11" t="str">
        <f t="shared" si="2"/>
        <v>80287</v>
      </c>
      <c r="F159" s="11" t="str">
        <f t="shared" si="3"/>
        <v>87</v>
      </c>
      <c r="G159" s="3">
        <f t="shared" si="13"/>
        <v>23</v>
      </c>
      <c r="H159" s="3">
        <f t="shared" si="4"/>
        <v>6</v>
      </c>
      <c r="I159" s="3" t="str">
        <f t="shared" si="5"/>
        <v>23|6</v>
      </c>
      <c r="J159" s="11" t="str">
        <f t="shared" si="6"/>
        <v>802</v>
      </c>
      <c r="K159" s="11" t="str">
        <f t="shared" si="7"/>
        <v>028</v>
      </c>
      <c r="L159" s="11" t="str">
        <f t="shared" si="8"/>
        <v>287</v>
      </c>
      <c r="M159" s="11" t="str">
        <f t="shared" si="9"/>
        <v>8028</v>
      </c>
      <c r="N159" s="11" t="str">
        <f t="shared" si="10"/>
        <v>0287</v>
      </c>
    </row>
    <row r="160" ht="15.0" customHeight="1">
      <c r="A160" s="3">
        <f t="shared" si="1"/>
        <v>159</v>
      </c>
      <c r="B160" s="3">
        <f t="shared" si="11"/>
        <v>45451</v>
      </c>
      <c r="C160" s="3" t="str">
        <f t="shared" si="12"/>
        <v>T7</v>
      </c>
      <c r="D160" s="7" t="s">
        <v>240</v>
      </c>
      <c r="E160" s="11" t="str">
        <f t="shared" si="2"/>
        <v>40369</v>
      </c>
      <c r="F160" s="11" t="str">
        <f t="shared" si="3"/>
        <v>69</v>
      </c>
      <c r="G160" s="3">
        <f t="shared" si="13"/>
        <v>23</v>
      </c>
      <c r="H160" s="3">
        <f t="shared" si="4"/>
        <v>7</v>
      </c>
      <c r="I160" s="3" t="str">
        <f t="shared" si="5"/>
        <v>23|7</v>
      </c>
      <c r="J160" s="11" t="str">
        <f t="shared" si="6"/>
        <v>403</v>
      </c>
      <c r="K160" s="11" t="str">
        <f t="shared" si="7"/>
        <v>036</v>
      </c>
      <c r="L160" s="11" t="str">
        <f t="shared" si="8"/>
        <v>369</v>
      </c>
      <c r="M160" s="11" t="str">
        <f t="shared" si="9"/>
        <v>4036</v>
      </c>
      <c r="N160" s="11" t="str">
        <f t="shared" si="10"/>
        <v>0369</v>
      </c>
    </row>
    <row r="161" ht="15.0" customHeight="1">
      <c r="A161" s="3">
        <f t="shared" si="1"/>
        <v>160</v>
      </c>
      <c r="B161" s="3">
        <f t="shared" si="11"/>
        <v>45452</v>
      </c>
      <c r="C161" s="3" t="str">
        <f t="shared" si="12"/>
        <v>CN</v>
      </c>
      <c r="D161" s="7" t="s">
        <v>241</v>
      </c>
      <c r="E161" s="11" t="str">
        <f t="shared" si="2"/>
        <v>17597</v>
      </c>
      <c r="F161" s="11" t="str">
        <f t="shared" si="3"/>
        <v>97</v>
      </c>
      <c r="G161" s="3">
        <f t="shared" si="13"/>
        <v>23</v>
      </c>
      <c r="H161" s="3">
        <f t="shared" si="4"/>
        <v>8</v>
      </c>
      <c r="I161" s="3" t="str">
        <f t="shared" si="5"/>
        <v>23|8</v>
      </c>
      <c r="J161" s="11" t="str">
        <f t="shared" si="6"/>
        <v>175</v>
      </c>
      <c r="K161" s="11" t="str">
        <f t="shared" si="7"/>
        <v>759</v>
      </c>
      <c r="L161" s="11" t="str">
        <f t="shared" si="8"/>
        <v>597</v>
      </c>
      <c r="M161" s="11" t="str">
        <f t="shared" si="9"/>
        <v>1759</v>
      </c>
      <c r="N161" s="11" t="str">
        <f t="shared" si="10"/>
        <v>7597</v>
      </c>
    </row>
    <row r="162" ht="15.0" customHeight="1">
      <c r="A162" s="3">
        <f t="shared" si="1"/>
        <v>161</v>
      </c>
      <c r="B162" s="3">
        <f t="shared" si="11"/>
        <v>45453</v>
      </c>
      <c r="C162" s="3" t="str">
        <f t="shared" si="12"/>
        <v>T2</v>
      </c>
      <c r="D162" s="7" t="s">
        <v>242</v>
      </c>
      <c r="E162" s="11" t="str">
        <f t="shared" si="2"/>
        <v>00002</v>
      </c>
      <c r="F162" s="11" t="str">
        <f t="shared" si="3"/>
        <v>02</v>
      </c>
      <c r="G162" s="3">
        <f t="shared" si="13"/>
        <v>24</v>
      </c>
      <c r="H162" s="3">
        <f t="shared" si="4"/>
        <v>2</v>
      </c>
      <c r="I162" s="3" t="str">
        <f t="shared" si="5"/>
        <v>24|2</v>
      </c>
      <c r="J162" s="11" t="str">
        <f t="shared" si="6"/>
        <v>000</v>
      </c>
      <c r="K162" s="11" t="str">
        <f t="shared" si="7"/>
        <v>000</v>
      </c>
      <c r="L162" s="11" t="str">
        <f t="shared" si="8"/>
        <v>002</v>
      </c>
      <c r="M162" s="11" t="str">
        <f t="shared" si="9"/>
        <v>0000</v>
      </c>
      <c r="N162" s="11" t="str">
        <f t="shared" si="10"/>
        <v>0002</v>
      </c>
    </row>
    <row r="163" ht="15.0" customHeight="1">
      <c r="A163" s="3">
        <f t="shared" si="1"/>
        <v>162</v>
      </c>
      <c r="B163" s="3">
        <f t="shared" si="11"/>
        <v>45454</v>
      </c>
      <c r="C163" s="3" t="str">
        <f t="shared" si="12"/>
        <v>T3</v>
      </c>
      <c r="D163" s="7" t="s">
        <v>243</v>
      </c>
      <c r="E163" s="11" t="str">
        <f t="shared" si="2"/>
        <v>74990</v>
      </c>
      <c r="F163" s="11" t="str">
        <f t="shared" si="3"/>
        <v>90</v>
      </c>
      <c r="G163" s="3">
        <f t="shared" si="13"/>
        <v>24</v>
      </c>
      <c r="H163" s="3">
        <f t="shared" si="4"/>
        <v>3</v>
      </c>
      <c r="I163" s="3" t="str">
        <f t="shared" si="5"/>
        <v>24|3</v>
      </c>
      <c r="J163" s="11" t="str">
        <f t="shared" si="6"/>
        <v>749</v>
      </c>
      <c r="K163" s="11" t="str">
        <f t="shared" si="7"/>
        <v>499</v>
      </c>
      <c r="L163" s="11" t="str">
        <f t="shared" si="8"/>
        <v>990</v>
      </c>
      <c r="M163" s="11" t="str">
        <f t="shared" si="9"/>
        <v>7499</v>
      </c>
      <c r="N163" s="11" t="str">
        <f t="shared" si="10"/>
        <v>4990</v>
      </c>
    </row>
    <row r="164" ht="15.0" customHeight="1">
      <c r="A164" s="3">
        <f t="shared" si="1"/>
        <v>163</v>
      </c>
      <c r="B164" s="3">
        <f t="shared" si="11"/>
        <v>45455</v>
      </c>
      <c r="C164" s="3" t="str">
        <f t="shared" si="12"/>
        <v>T4</v>
      </c>
      <c r="D164" s="7" t="s">
        <v>244</v>
      </c>
      <c r="E164" s="11" t="str">
        <f t="shared" si="2"/>
        <v>37567</v>
      </c>
      <c r="F164" s="11" t="str">
        <f t="shared" si="3"/>
        <v>67</v>
      </c>
      <c r="G164" s="3">
        <f t="shared" si="13"/>
        <v>24</v>
      </c>
      <c r="H164" s="3">
        <f t="shared" si="4"/>
        <v>4</v>
      </c>
      <c r="I164" s="3" t="str">
        <f t="shared" si="5"/>
        <v>24|4</v>
      </c>
      <c r="J164" s="11" t="str">
        <f t="shared" si="6"/>
        <v>375</v>
      </c>
      <c r="K164" s="11" t="str">
        <f t="shared" si="7"/>
        <v>756</v>
      </c>
      <c r="L164" s="11" t="str">
        <f t="shared" si="8"/>
        <v>567</v>
      </c>
      <c r="M164" s="11" t="str">
        <f t="shared" si="9"/>
        <v>3756</v>
      </c>
      <c r="N164" s="11" t="str">
        <f t="shared" si="10"/>
        <v>7567</v>
      </c>
    </row>
    <row r="165" ht="15.0" customHeight="1">
      <c r="A165" s="3">
        <f t="shared" si="1"/>
        <v>164</v>
      </c>
      <c r="B165" s="3">
        <f t="shared" si="11"/>
        <v>45456</v>
      </c>
      <c r="C165" s="3" t="str">
        <f t="shared" si="12"/>
        <v>T5</v>
      </c>
      <c r="D165" s="7" t="s">
        <v>245</v>
      </c>
      <c r="E165" s="11" t="str">
        <f t="shared" si="2"/>
        <v>81439</v>
      </c>
      <c r="F165" s="11" t="str">
        <f t="shared" si="3"/>
        <v>39</v>
      </c>
      <c r="G165" s="3">
        <f t="shared" si="13"/>
        <v>24</v>
      </c>
      <c r="H165" s="3">
        <f t="shared" si="4"/>
        <v>5</v>
      </c>
      <c r="I165" s="3" t="str">
        <f t="shared" si="5"/>
        <v>24|5</v>
      </c>
      <c r="J165" s="11" t="str">
        <f t="shared" si="6"/>
        <v>814</v>
      </c>
      <c r="K165" s="11" t="str">
        <f t="shared" si="7"/>
        <v>143</v>
      </c>
      <c r="L165" s="11" t="str">
        <f t="shared" si="8"/>
        <v>439</v>
      </c>
      <c r="M165" s="11" t="str">
        <f t="shared" si="9"/>
        <v>8143</v>
      </c>
      <c r="N165" s="11" t="str">
        <f t="shared" si="10"/>
        <v>1439</v>
      </c>
    </row>
    <row r="166" ht="15.0" customHeight="1">
      <c r="A166" s="3">
        <f t="shared" si="1"/>
        <v>165</v>
      </c>
      <c r="B166" s="3">
        <f t="shared" si="11"/>
        <v>45457</v>
      </c>
      <c r="C166" s="3" t="str">
        <f t="shared" si="12"/>
        <v>T6</v>
      </c>
      <c r="D166" s="7" t="s">
        <v>246</v>
      </c>
      <c r="E166" s="11" t="str">
        <f t="shared" si="2"/>
        <v>14296</v>
      </c>
      <c r="F166" s="11" t="str">
        <f t="shared" si="3"/>
        <v>96</v>
      </c>
      <c r="G166" s="3">
        <f t="shared" si="13"/>
        <v>24</v>
      </c>
      <c r="H166" s="3">
        <f t="shared" si="4"/>
        <v>6</v>
      </c>
      <c r="I166" s="3" t="str">
        <f t="shared" si="5"/>
        <v>24|6</v>
      </c>
      <c r="J166" s="11" t="str">
        <f t="shared" si="6"/>
        <v>142</v>
      </c>
      <c r="K166" s="11" t="str">
        <f t="shared" si="7"/>
        <v>429</v>
      </c>
      <c r="L166" s="11" t="str">
        <f t="shared" si="8"/>
        <v>296</v>
      </c>
      <c r="M166" s="11" t="str">
        <f t="shared" si="9"/>
        <v>1429</v>
      </c>
      <c r="N166" s="11" t="str">
        <f t="shared" si="10"/>
        <v>4296</v>
      </c>
    </row>
    <row r="167" ht="15.0" customHeight="1">
      <c r="A167" s="3">
        <f t="shared" si="1"/>
        <v>166</v>
      </c>
      <c r="B167" s="3">
        <f t="shared" si="11"/>
        <v>45458</v>
      </c>
      <c r="C167" s="3" t="str">
        <f t="shared" si="12"/>
        <v>T7</v>
      </c>
      <c r="D167" s="7" t="s">
        <v>247</v>
      </c>
      <c r="E167" s="11" t="str">
        <f t="shared" si="2"/>
        <v>24362</v>
      </c>
      <c r="F167" s="11" t="str">
        <f t="shared" si="3"/>
        <v>62</v>
      </c>
      <c r="G167" s="3">
        <f t="shared" si="13"/>
        <v>24</v>
      </c>
      <c r="H167" s="3">
        <f t="shared" si="4"/>
        <v>7</v>
      </c>
      <c r="I167" s="3" t="str">
        <f t="shared" si="5"/>
        <v>24|7</v>
      </c>
      <c r="J167" s="11" t="str">
        <f t="shared" si="6"/>
        <v>243</v>
      </c>
      <c r="K167" s="11" t="str">
        <f t="shared" si="7"/>
        <v>436</v>
      </c>
      <c r="L167" s="11" t="str">
        <f t="shared" si="8"/>
        <v>362</v>
      </c>
      <c r="M167" s="11" t="str">
        <f t="shared" si="9"/>
        <v>2436</v>
      </c>
      <c r="N167" s="11" t="str">
        <f t="shared" si="10"/>
        <v>4362</v>
      </c>
    </row>
    <row r="168" ht="15.0" customHeight="1">
      <c r="A168" s="3">
        <f t="shared" si="1"/>
        <v>167</v>
      </c>
      <c r="B168" s="3">
        <f t="shared" si="11"/>
        <v>45459</v>
      </c>
      <c r="C168" s="3" t="str">
        <f t="shared" si="12"/>
        <v>CN</v>
      </c>
      <c r="D168" s="7" t="s">
        <v>248</v>
      </c>
      <c r="E168" s="11" t="str">
        <f t="shared" si="2"/>
        <v>28501</v>
      </c>
      <c r="F168" s="11" t="str">
        <f t="shared" si="3"/>
        <v>01</v>
      </c>
      <c r="G168" s="3">
        <f t="shared" si="13"/>
        <v>24</v>
      </c>
      <c r="H168" s="3">
        <f t="shared" si="4"/>
        <v>8</v>
      </c>
      <c r="I168" s="3" t="str">
        <f t="shared" si="5"/>
        <v>24|8</v>
      </c>
      <c r="J168" s="11" t="str">
        <f t="shared" si="6"/>
        <v>285</v>
      </c>
      <c r="K168" s="11" t="str">
        <f t="shared" si="7"/>
        <v>850</v>
      </c>
      <c r="L168" s="11" t="str">
        <f t="shared" si="8"/>
        <v>501</v>
      </c>
      <c r="M168" s="11" t="str">
        <f t="shared" si="9"/>
        <v>2850</v>
      </c>
      <c r="N168" s="11" t="str">
        <f t="shared" si="10"/>
        <v>8501</v>
      </c>
    </row>
    <row r="169" ht="15.0" customHeight="1">
      <c r="A169" s="3">
        <f t="shared" si="1"/>
        <v>168</v>
      </c>
      <c r="B169" s="3">
        <f t="shared" si="11"/>
        <v>45460</v>
      </c>
      <c r="C169" s="3" t="str">
        <f t="shared" si="12"/>
        <v>T2</v>
      </c>
      <c r="D169" s="7" t="s">
        <v>249</v>
      </c>
      <c r="E169" s="11" t="str">
        <f t="shared" si="2"/>
        <v>50550</v>
      </c>
      <c r="F169" s="11" t="str">
        <f t="shared" si="3"/>
        <v>50</v>
      </c>
      <c r="G169" s="3">
        <f t="shared" si="13"/>
        <v>25</v>
      </c>
      <c r="H169" s="3">
        <f t="shared" si="4"/>
        <v>2</v>
      </c>
      <c r="I169" s="3" t="str">
        <f t="shared" si="5"/>
        <v>25|2</v>
      </c>
      <c r="J169" s="11" t="str">
        <f t="shared" si="6"/>
        <v>505</v>
      </c>
      <c r="K169" s="11" t="str">
        <f t="shared" si="7"/>
        <v>055</v>
      </c>
      <c r="L169" s="11" t="str">
        <f t="shared" si="8"/>
        <v>550</v>
      </c>
      <c r="M169" s="11" t="str">
        <f t="shared" si="9"/>
        <v>5055</v>
      </c>
      <c r="N169" s="11" t="str">
        <f t="shared" si="10"/>
        <v>0550</v>
      </c>
    </row>
    <row r="170" ht="15.0" customHeight="1">
      <c r="A170" s="3">
        <f t="shared" si="1"/>
        <v>169</v>
      </c>
      <c r="B170" s="3">
        <f t="shared" si="11"/>
        <v>45461</v>
      </c>
      <c r="C170" s="3" t="str">
        <f t="shared" si="12"/>
        <v>T3</v>
      </c>
      <c r="D170" s="7" t="s">
        <v>250</v>
      </c>
      <c r="E170" s="11" t="str">
        <f t="shared" si="2"/>
        <v>60082</v>
      </c>
      <c r="F170" s="11" t="str">
        <f t="shared" si="3"/>
        <v>82</v>
      </c>
      <c r="G170" s="3">
        <f t="shared" si="13"/>
        <v>25</v>
      </c>
      <c r="H170" s="3">
        <f t="shared" si="4"/>
        <v>3</v>
      </c>
      <c r="I170" s="3" t="str">
        <f t="shared" si="5"/>
        <v>25|3</v>
      </c>
      <c r="J170" s="11" t="str">
        <f t="shared" si="6"/>
        <v>600</v>
      </c>
      <c r="K170" s="11" t="str">
        <f t="shared" si="7"/>
        <v>008</v>
      </c>
      <c r="L170" s="11" t="str">
        <f t="shared" si="8"/>
        <v>082</v>
      </c>
      <c r="M170" s="11" t="str">
        <f t="shared" si="9"/>
        <v>6008</v>
      </c>
      <c r="N170" s="11" t="str">
        <f t="shared" si="10"/>
        <v>0082</v>
      </c>
    </row>
    <row r="171" ht="15.0" customHeight="1">
      <c r="A171" s="3">
        <f t="shared" si="1"/>
        <v>170</v>
      </c>
      <c r="B171" s="3">
        <f t="shared" si="11"/>
        <v>45462</v>
      </c>
      <c r="C171" s="3" t="str">
        <f t="shared" si="12"/>
        <v>T4</v>
      </c>
      <c r="D171" s="7" t="s">
        <v>251</v>
      </c>
      <c r="E171" s="11" t="str">
        <f t="shared" si="2"/>
        <v>04232</v>
      </c>
      <c r="F171" s="11" t="str">
        <f t="shared" si="3"/>
        <v>32</v>
      </c>
      <c r="G171" s="3">
        <f t="shared" si="13"/>
        <v>25</v>
      </c>
      <c r="H171" s="3">
        <f t="shared" si="4"/>
        <v>4</v>
      </c>
      <c r="I171" s="3" t="str">
        <f t="shared" si="5"/>
        <v>25|4</v>
      </c>
      <c r="J171" s="11" t="str">
        <f t="shared" si="6"/>
        <v>042</v>
      </c>
      <c r="K171" s="11" t="str">
        <f t="shared" si="7"/>
        <v>423</v>
      </c>
      <c r="L171" s="11" t="str">
        <f t="shared" si="8"/>
        <v>232</v>
      </c>
      <c r="M171" s="11" t="str">
        <f t="shared" si="9"/>
        <v>0423</v>
      </c>
      <c r="N171" s="11" t="str">
        <f t="shared" si="10"/>
        <v>4232</v>
      </c>
    </row>
    <row r="172" ht="15.0" customHeight="1">
      <c r="A172" s="3">
        <f t="shared" si="1"/>
        <v>171</v>
      </c>
      <c r="B172" s="3">
        <f t="shared" si="11"/>
        <v>45463</v>
      </c>
      <c r="C172" s="3" t="str">
        <f t="shared" si="12"/>
        <v>T5</v>
      </c>
      <c r="D172" s="7" t="s">
        <v>252</v>
      </c>
      <c r="E172" s="11" t="str">
        <f t="shared" si="2"/>
        <v>51599</v>
      </c>
      <c r="F172" s="11" t="str">
        <f t="shared" si="3"/>
        <v>99</v>
      </c>
      <c r="G172" s="3">
        <f t="shared" si="13"/>
        <v>25</v>
      </c>
      <c r="H172" s="3">
        <f t="shared" si="4"/>
        <v>5</v>
      </c>
      <c r="I172" s="3" t="str">
        <f t="shared" si="5"/>
        <v>25|5</v>
      </c>
      <c r="J172" s="11" t="str">
        <f t="shared" si="6"/>
        <v>515</v>
      </c>
      <c r="K172" s="11" t="str">
        <f t="shared" si="7"/>
        <v>159</v>
      </c>
      <c r="L172" s="11" t="str">
        <f t="shared" si="8"/>
        <v>599</v>
      </c>
      <c r="M172" s="11" t="str">
        <f t="shared" si="9"/>
        <v>5159</v>
      </c>
      <c r="N172" s="11" t="str">
        <f t="shared" si="10"/>
        <v>1599</v>
      </c>
    </row>
    <row r="173" ht="15.0" customHeight="1">
      <c r="A173" s="3">
        <f t="shared" si="1"/>
        <v>172</v>
      </c>
      <c r="B173" s="3">
        <f t="shared" si="11"/>
        <v>45464</v>
      </c>
      <c r="C173" s="3" t="str">
        <f t="shared" si="12"/>
        <v>T6</v>
      </c>
      <c r="D173" s="7" t="s">
        <v>253</v>
      </c>
      <c r="E173" s="11" t="str">
        <f t="shared" si="2"/>
        <v>71368</v>
      </c>
      <c r="F173" s="11" t="str">
        <f t="shared" si="3"/>
        <v>68</v>
      </c>
      <c r="G173" s="3">
        <f t="shared" si="13"/>
        <v>25</v>
      </c>
      <c r="H173" s="3">
        <f t="shared" si="4"/>
        <v>6</v>
      </c>
      <c r="I173" s="3" t="str">
        <f t="shared" si="5"/>
        <v>25|6</v>
      </c>
      <c r="J173" s="11" t="str">
        <f t="shared" si="6"/>
        <v>713</v>
      </c>
      <c r="K173" s="11" t="str">
        <f t="shared" si="7"/>
        <v>136</v>
      </c>
      <c r="L173" s="11" t="str">
        <f t="shared" si="8"/>
        <v>368</v>
      </c>
      <c r="M173" s="11" t="str">
        <f t="shared" si="9"/>
        <v>7136</v>
      </c>
      <c r="N173" s="11" t="str">
        <f t="shared" si="10"/>
        <v>1368</v>
      </c>
    </row>
    <row r="174" ht="15.0" customHeight="1">
      <c r="A174" s="3">
        <f t="shared" si="1"/>
        <v>173</v>
      </c>
      <c r="B174" s="3">
        <f t="shared" si="11"/>
        <v>45465</v>
      </c>
      <c r="C174" s="3" t="str">
        <f t="shared" si="12"/>
        <v>T7</v>
      </c>
      <c r="D174" s="7" t="s">
        <v>254</v>
      </c>
      <c r="E174" s="11" t="str">
        <f t="shared" si="2"/>
        <v>78049</v>
      </c>
      <c r="F174" s="11" t="str">
        <f t="shared" si="3"/>
        <v>49</v>
      </c>
      <c r="G174" s="3">
        <f t="shared" si="13"/>
        <v>25</v>
      </c>
      <c r="H174" s="3">
        <f t="shared" si="4"/>
        <v>7</v>
      </c>
      <c r="I174" s="3" t="str">
        <f t="shared" si="5"/>
        <v>25|7</v>
      </c>
      <c r="J174" s="11" t="str">
        <f t="shared" si="6"/>
        <v>780</v>
      </c>
      <c r="K174" s="11" t="str">
        <f t="shared" si="7"/>
        <v>804</v>
      </c>
      <c r="L174" s="11" t="str">
        <f t="shared" si="8"/>
        <v>049</v>
      </c>
      <c r="M174" s="11" t="str">
        <f t="shared" si="9"/>
        <v>7804</v>
      </c>
      <c r="N174" s="11" t="str">
        <f t="shared" si="10"/>
        <v>8049</v>
      </c>
    </row>
    <row r="175" ht="15.0" customHeight="1">
      <c r="A175" s="3">
        <f t="shared" si="1"/>
        <v>174</v>
      </c>
      <c r="B175" s="3">
        <f t="shared" si="11"/>
        <v>45466</v>
      </c>
      <c r="C175" s="3" t="str">
        <f t="shared" si="12"/>
        <v>CN</v>
      </c>
      <c r="D175" s="7" t="s">
        <v>255</v>
      </c>
      <c r="E175" s="11" t="str">
        <f t="shared" si="2"/>
        <v>44529</v>
      </c>
      <c r="F175" s="11" t="str">
        <f t="shared" si="3"/>
        <v>29</v>
      </c>
      <c r="G175" s="3">
        <f t="shared" si="13"/>
        <v>25</v>
      </c>
      <c r="H175" s="3">
        <f t="shared" si="4"/>
        <v>8</v>
      </c>
      <c r="I175" s="3" t="str">
        <f t="shared" si="5"/>
        <v>25|8</v>
      </c>
      <c r="J175" s="11" t="str">
        <f t="shared" si="6"/>
        <v>445</v>
      </c>
      <c r="K175" s="11" t="str">
        <f t="shared" si="7"/>
        <v>452</v>
      </c>
      <c r="L175" s="11" t="str">
        <f t="shared" si="8"/>
        <v>529</v>
      </c>
      <c r="M175" s="11" t="str">
        <f t="shared" si="9"/>
        <v>4452</v>
      </c>
      <c r="N175" s="11" t="str">
        <f t="shared" si="10"/>
        <v>4529</v>
      </c>
    </row>
    <row r="176" ht="15.0" customHeight="1">
      <c r="A176" s="3">
        <f t="shared" si="1"/>
        <v>175</v>
      </c>
      <c r="B176" s="3">
        <f t="shared" si="11"/>
        <v>45467</v>
      </c>
      <c r="C176" s="3" t="str">
        <f t="shared" si="12"/>
        <v>T2</v>
      </c>
      <c r="D176" s="7" t="s">
        <v>256</v>
      </c>
      <c r="E176" s="11" t="str">
        <f t="shared" si="2"/>
        <v>94818</v>
      </c>
      <c r="F176" s="11" t="str">
        <f t="shared" si="3"/>
        <v>18</v>
      </c>
      <c r="G176" s="3">
        <f t="shared" si="13"/>
        <v>26</v>
      </c>
      <c r="H176" s="3">
        <f t="shared" si="4"/>
        <v>2</v>
      </c>
      <c r="I176" s="3" t="str">
        <f t="shared" si="5"/>
        <v>26|2</v>
      </c>
      <c r="J176" s="11" t="str">
        <f t="shared" si="6"/>
        <v>948</v>
      </c>
      <c r="K176" s="11" t="str">
        <f t="shared" si="7"/>
        <v>481</v>
      </c>
      <c r="L176" s="11" t="str">
        <f t="shared" si="8"/>
        <v>818</v>
      </c>
      <c r="M176" s="11" t="str">
        <f t="shared" si="9"/>
        <v>9481</v>
      </c>
      <c r="N176" s="11" t="str">
        <f t="shared" si="10"/>
        <v>4818</v>
      </c>
    </row>
    <row r="177" ht="15.0" customHeight="1">
      <c r="A177" s="3">
        <f t="shared" si="1"/>
        <v>176</v>
      </c>
      <c r="B177" s="3">
        <f t="shared" si="11"/>
        <v>45468</v>
      </c>
      <c r="C177" s="3" t="str">
        <f t="shared" si="12"/>
        <v>T3</v>
      </c>
      <c r="D177" s="7" t="s">
        <v>257</v>
      </c>
      <c r="E177" s="11" t="str">
        <f t="shared" si="2"/>
        <v>77620</v>
      </c>
      <c r="F177" s="11" t="str">
        <f t="shared" si="3"/>
        <v>20</v>
      </c>
      <c r="G177" s="3">
        <f t="shared" si="13"/>
        <v>26</v>
      </c>
      <c r="H177" s="3">
        <f t="shared" si="4"/>
        <v>3</v>
      </c>
      <c r="I177" s="3" t="str">
        <f t="shared" si="5"/>
        <v>26|3</v>
      </c>
      <c r="J177" s="11" t="str">
        <f t="shared" si="6"/>
        <v>776</v>
      </c>
      <c r="K177" s="11" t="str">
        <f t="shared" si="7"/>
        <v>762</v>
      </c>
      <c r="L177" s="11" t="str">
        <f t="shared" si="8"/>
        <v>620</v>
      </c>
      <c r="M177" s="11" t="str">
        <f t="shared" si="9"/>
        <v>7762</v>
      </c>
      <c r="N177" s="11" t="str">
        <f t="shared" si="10"/>
        <v>7620</v>
      </c>
    </row>
    <row r="178" ht="15.0" customHeight="1">
      <c r="A178" s="3">
        <f t="shared" si="1"/>
        <v>177</v>
      </c>
      <c r="B178" s="3">
        <f t="shared" si="11"/>
        <v>45469</v>
      </c>
      <c r="C178" s="3" t="str">
        <f t="shared" si="12"/>
        <v>T4</v>
      </c>
      <c r="D178" s="7" t="s">
        <v>258</v>
      </c>
      <c r="E178" s="11" t="str">
        <f t="shared" si="2"/>
        <v>38889</v>
      </c>
      <c r="F178" s="11" t="str">
        <f t="shared" si="3"/>
        <v>89</v>
      </c>
      <c r="G178" s="3">
        <f t="shared" si="13"/>
        <v>26</v>
      </c>
      <c r="H178" s="3">
        <f t="shared" si="4"/>
        <v>4</v>
      </c>
      <c r="I178" s="3" t="str">
        <f t="shared" si="5"/>
        <v>26|4</v>
      </c>
      <c r="J178" s="11" t="str">
        <f t="shared" si="6"/>
        <v>388</v>
      </c>
      <c r="K178" s="11" t="str">
        <f t="shared" si="7"/>
        <v>888</v>
      </c>
      <c r="L178" s="11" t="str">
        <f t="shared" si="8"/>
        <v>889</v>
      </c>
      <c r="M178" s="11" t="str">
        <f t="shared" si="9"/>
        <v>3888</v>
      </c>
      <c r="N178" s="11" t="str">
        <f t="shared" si="10"/>
        <v>8889</v>
      </c>
    </row>
    <row r="179" ht="15.0" customHeight="1">
      <c r="A179" s="3">
        <f t="shared" si="1"/>
        <v>178</v>
      </c>
      <c r="B179" s="3">
        <f t="shared" si="11"/>
        <v>45470</v>
      </c>
      <c r="C179" s="3" t="str">
        <f t="shared" si="12"/>
        <v>T5</v>
      </c>
      <c r="D179" s="7" t="s">
        <v>259</v>
      </c>
      <c r="E179" s="11" t="str">
        <f t="shared" si="2"/>
        <v>35313</v>
      </c>
      <c r="F179" s="11" t="str">
        <f t="shared" si="3"/>
        <v>13</v>
      </c>
      <c r="G179" s="3">
        <f t="shared" si="13"/>
        <v>26</v>
      </c>
      <c r="H179" s="3">
        <f t="shared" si="4"/>
        <v>5</v>
      </c>
      <c r="I179" s="3" t="str">
        <f t="shared" si="5"/>
        <v>26|5</v>
      </c>
      <c r="J179" s="11" t="str">
        <f t="shared" si="6"/>
        <v>353</v>
      </c>
      <c r="K179" s="11" t="str">
        <f t="shared" si="7"/>
        <v>531</v>
      </c>
      <c r="L179" s="11" t="str">
        <f t="shared" si="8"/>
        <v>313</v>
      </c>
      <c r="M179" s="11" t="str">
        <f t="shared" si="9"/>
        <v>3531</v>
      </c>
      <c r="N179" s="11" t="str">
        <f t="shared" si="10"/>
        <v>5313</v>
      </c>
    </row>
    <row r="180" ht="15.0" customHeight="1">
      <c r="A180" s="3">
        <f t="shared" si="1"/>
        <v>179</v>
      </c>
      <c r="B180" s="3">
        <f t="shared" si="11"/>
        <v>45471</v>
      </c>
      <c r="C180" s="3" t="str">
        <f t="shared" si="12"/>
        <v>T6</v>
      </c>
      <c r="D180" s="7" t="s">
        <v>260</v>
      </c>
      <c r="E180" s="11" t="str">
        <f t="shared" si="2"/>
        <v>49735</v>
      </c>
      <c r="F180" s="11" t="str">
        <f t="shared" si="3"/>
        <v>35</v>
      </c>
      <c r="G180" s="3">
        <f t="shared" si="13"/>
        <v>26</v>
      </c>
      <c r="H180" s="3">
        <f t="shared" si="4"/>
        <v>6</v>
      </c>
      <c r="I180" s="3" t="str">
        <f t="shared" si="5"/>
        <v>26|6</v>
      </c>
      <c r="J180" s="11" t="str">
        <f t="shared" si="6"/>
        <v>497</v>
      </c>
      <c r="K180" s="11" t="str">
        <f t="shared" si="7"/>
        <v>973</v>
      </c>
      <c r="L180" s="11" t="str">
        <f t="shared" si="8"/>
        <v>735</v>
      </c>
      <c r="M180" s="11" t="str">
        <f t="shared" si="9"/>
        <v>4973</v>
      </c>
      <c r="N180" s="11" t="str">
        <f t="shared" si="10"/>
        <v>9735</v>
      </c>
    </row>
    <row r="181" ht="15.0" customHeight="1">
      <c r="A181" s="3">
        <f t="shared" si="1"/>
        <v>180</v>
      </c>
      <c r="B181" s="3">
        <f t="shared" si="11"/>
        <v>45472</v>
      </c>
      <c r="C181" s="3" t="str">
        <f t="shared" si="12"/>
        <v>T7</v>
      </c>
      <c r="D181" s="7" t="s">
        <v>261</v>
      </c>
      <c r="E181" s="11" t="str">
        <f t="shared" si="2"/>
        <v>30003</v>
      </c>
      <c r="F181" s="11" t="str">
        <f t="shared" si="3"/>
        <v>03</v>
      </c>
      <c r="G181" s="3">
        <f t="shared" si="13"/>
        <v>26</v>
      </c>
      <c r="H181" s="3">
        <f t="shared" si="4"/>
        <v>7</v>
      </c>
      <c r="I181" s="3" t="str">
        <f t="shared" si="5"/>
        <v>26|7</v>
      </c>
      <c r="J181" s="11" t="str">
        <f t="shared" si="6"/>
        <v>300</v>
      </c>
      <c r="K181" s="11" t="str">
        <f t="shared" si="7"/>
        <v>000</v>
      </c>
      <c r="L181" s="11" t="str">
        <f t="shared" si="8"/>
        <v>003</v>
      </c>
      <c r="M181" s="11" t="str">
        <f t="shared" si="9"/>
        <v>3000</v>
      </c>
      <c r="N181" s="11" t="str">
        <f t="shared" si="10"/>
        <v>0003</v>
      </c>
    </row>
    <row r="182" ht="15.0" customHeight="1">
      <c r="A182" s="3">
        <f t="shared" si="1"/>
        <v>181</v>
      </c>
      <c r="B182" s="3">
        <f t="shared" si="11"/>
        <v>45473</v>
      </c>
      <c r="C182" s="3" t="str">
        <f t="shared" si="12"/>
        <v>CN</v>
      </c>
      <c r="D182" s="7" t="s">
        <v>262</v>
      </c>
      <c r="E182" s="11" t="str">
        <f t="shared" si="2"/>
        <v>04973</v>
      </c>
      <c r="F182" s="11" t="str">
        <f t="shared" si="3"/>
        <v>73</v>
      </c>
      <c r="G182" s="3">
        <f t="shared" si="13"/>
        <v>26</v>
      </c>
      <c r="H182" s="3">
        <f t="shared" si="4"/>
        <v>8</v>
      </c>
      <c r="I182" s="3" t="str">
        <f t="shared" si="5"/>
        <v>26|8</v>
      </c>
      <c r="J182" s="11" t="str">
        <f t="shared" si="6"/>
        <v>049</v>
      </c>
      <c r="K182" s="11" t="str">
        <f t="shared" si="7"/>
        <v>497</v>
      </c>
      <c r="L182" s="11" t="str">
        <f t="shared" si="8"/>
        <v>973</v>
      </c>
      <c r="M182" s="11" t="str">
        <f t="shared" si="9"/>
        <v>0497</v>
      </c>
      <c r="N182" s="11" t="str">
        <f t="shared" si="10"/>
        <v>4973</v>
      </c>
    </row>
    <row r="183" ht="15.0" customHeight="1">
      <c r="A183" s="3">
        <f t="shared" si="1"/>
        <v>182</v>
      </c>
      <c r="B183" s="3">
        <f t="shared" si="11"/>
        <v>45474</v>
      </c>
      <c r="C183" s="3" t="str">
        <f t="shared" si="12"/>
        <v>T2</v>
      </c>
      <c r="D183" s="7" t="s">
        <v>263</v>
      </c>
      <c r="E183" s="11" t="str">
        <f t="shared" si="2"/>
        <v>40957</v>
      </c>
      <c r="F183" s="11" t="str">
        <f t="shared" si="3"/>
        <v>57</v>
      </c>
      <c r="G183" s="3">
        <f t="shared" si="13"/>
        <v>27</v>
      </c>
      <c r="H183" s="3">
        <f t="shared" si="4"/>
        <v>2</v>
      </c>
      <c r="I183" s="3" t="str">
        <f t="shared" si="5"/>
        <v>27|2</v>
      </c>
      <c r="J183" s="11" t="str">
        <f t="shared" si="6"/>
        <v>409</v>
      </c>
      <c r="K183" s="11" t="str">
        <f t="shared" si="7"/>
        <v>095</v>
      </c>
      <c r="L183" s="11" t="str">
        <f t="shared" si="8"/>
        <v>957</v>
      </c>
      <c r="M183" s="11" t="str">
        <f t="shared" si="9"/>
        <v>4095</v>
      </c>
      <c r="N183" s="11" t="str">
        <f t="shared" si="10"/>
        <v>0957</v>
      </c>
    </row>
    <row r="184" ht="15.0" customHeight="1">
      <c r="A184" s="3">
        <f t="shared" si="1"/>
        <v>183</v>
      </c>
      <c r="B184" s="3">
        <f t="shared" si="11"/>
        <v>45475</v>
      </c>
      <c r="C184" s="3" t="str">
        <f t="shared" si="12"/>
        <v>T3</v>
      </c>
      <c r="D184" s="7" t="s">
        <v>264</v>
      </c>
      <c r="E184" s="11" t="str">
        <f t="shared" si="2"/>
        <v>09466</v>
      </c>
      <c r="F184" s="11" t="str">
        <f t="shared" si="3"/>
        <v>66</v>
      </c>
      <c r="G184" s="3">
        <f t="shared" si="13"/>
        <v>27</v>
      </c>
      <c r="H184" s="3">
        <f t="shared" si="4"/>
        <v>3</v>
      </c>
      <c r="I184" s="3" t="str">
        <f t="shared" si="5"/>
        <v>27|3</v>
      </c>
      <c r="J184" s="11" t="str">
        <f t="shared" si="6"/>
        <v>094</v>
      </c>
      <c r="K184" s="11" t="str">
        <f t="shared" si="7"/>
        <v>946</v>
      </c>
      <c r="L184" s="11" t="str">
        <f t="shared" si="8"/>
        <v>466</v>
      </c>
      <c r="M184" s="11" t="str">
        <f t="shared" si="9"/>
        <v>0946</v>
      </c>
      <c r="N184" s="11" t="str">
        <f t="shared" si="10"/>
        <v>9466</v>
      </c>
    </row>
    <row r="185" ht="15.0" customHeight="1">
      <c r="A185" s="3">
        <f t="shared" si="1"/>
        <v>184</v>
      </c>
      <c r="B185" s="3">
        <f t="shared" si="11"/>
        <v>45476</v>
      </c>
      <c r="C185" s="3" t="str">
        <f t="shared" si="12"/>
        <v>T4</v>
      </c>
      <c r="D185" s="7" t="s">
        <v>265</v>
      </c>
      <c r="E185" s="11" t="str">
        <f t="shared" si="2"/>
        <v>81994</v>
      </c>
      <c r="F185" s="11" t="str">
        <f t="shared" si="3"/>
        <v>94</v>
      </c>
      <c r="G185" s="3">
        <f t="shared" si="13"/>
        <v>27</v>
      </c>
      <c r="H185" s="3">
        <f t="shared" si="4"/>
        <v>4</v>
      </c>
      <c r="I185" s="3" t="str">
        <f t="shared" si="5"/>
        <v>27|4</v>
      </c>
      <c r="J185" s="11" t="str">
        <f t="shared" si="6"/>
        <v>819</v>
      </c>
      <c r="K185" s="11" t="str">
        <f t="shared" si="7"/>
        <v>199</v>
      </c>
      <c r="L185" s="11" t="str">
        <f t="shared" si="8"/>
        <v>994</v>
      </c>
      <c r="M185" s="11" t="str">
        <f t="shared" si="9"/>
        <v>8199</v>
      </c>
      <c r="N185" s="11" t="str">
        <f t="shared" si="10"/>
        <v>1994</v>
      </c>
    </row>
    <row r="186" ht="15.0" customHeight="1">
      <c r="A186" s="3">
        <f t="shared" si="1"/>
        <v>185</v>
      </c>
      <c r="B186" s="3">
        <f t="shared" si="11"/>
        <v>45477</v>
      </c>
      <c r="C186" s="3" t="str">
        <f t="shared" si="12"/>
        <v>T5</v>
      </c>
      <c r="D186" s="7" t="s">
        <v>266</v>
      </c>
      <c r="E186" s="11" t="str">
        <f t="shared" si="2"/>
        <v>91323</v>
      </c>
      <c r="F186" s="11" t="str">
        <f t="shared" si="3"/>
        <v>23</v>
      </c>
      <c r="G186" s="3">
        <f t="shared" si="13"/>
        <v>27</v>
      </c>
      <c r="H186" s="3">
        <f t="shared" si="4"/>
        <v>5</v>
      </c>
      <c r="I186" s="3" t="str">
        <f t="shared" si="5"/>
        <v>27|5</v>
      </c>
      <c r="J186" s="11" t="str">
        <f t="shared" si="6"/>
        <v>913</v>
      </c>
      <c r="K186" s="11" t="str">
        <f t="shared" si="7"/>
        <v>132</v>
      </c>
      <c r="L186" s="11" t="str">
        <f t="shared" si="8"/>
        <v>323</v>
      </c>
      <c r="M186" s="11" t="str">
        <f t="shared" si="9"/>
        <v>9132</v>
      </c>
      <c r="N186" s="11" t="str">
        <f t="shared" si="10"/>
        <v>1323</v>
      </c>
    </row>
    <row r="187" ht="15.0" customHeight="1">
      <c r="A187" s="3">
        <f t="shared" si="1"/>
        <v>186</v>
      </c>
      <c r="B187" s="3">
        <f t="shared" si="11"/>
        <v>45478</v>
      </c>
      <c r="C187" s="3" t="str">
        <f t="shared" si="12"/>
        <v>T6</v>
      </c>
      <c r="D187" s="7" t="s">
        <v>267</v>
      </c>
      <c r="E187" s="11" t="str">
        <f t="shared" si="2"/>
        <v>92619</v>
      </c>
      <c r="F187" s="11" t="str">
        <f t="shared" si="3"/>
        <v>19</v>
      </c>
      <c r="G187" s="3">
        <f t="shared" si="13"/>
        <v>27</v>
      </c>
      <c r="H187" s="3">
        <f t="shared" si="4"/>
        <v>6</v>
      </c>
      <c r="I187" s="3" t="str">
        <f t="shared" si="5"/>
        <v>27|6</v>
      </c>
      <c r="J187" s="11" t="str">
        <f t="shared" si="6"/>
        <v>926</v>
      </c>
      <c r="K187" s="11" t="str">
        <f t="shared" si="7"/>
        <v>261</v>
      </c>
      <c r="L187" s="11" t="str">
        <f t="shared" si="8"/>
        <v>619</v>
      </c>
      <c r="M187" s="11" t="str">
        <f t="shared" si="9"/>
        <v>9261</v>
      </c>
      <c r="N187" s="11" t="str">
        <f t="shared" si="10"/>
        <v>2619</v>
      </c>
    </row>
    <row r="188" ht="15.0" customHeight="1">
      <c r="A188" s="3">
        <f t="shared" si="1"/>
        <v>187</v>
      </c>
      <c r="B188" s="3">
        <f t="shared" si="11"/>
        <v>45479</v>
      </c>
      <c r="C188" s="3" t="str">
        <f t="shared" si="12"/>
        <v>T7</v>
      </c>
      <c r="D188" s="7" t="s">
        <v>268</v>
      </c>
      <c r="E188" s="11" t="str">
        <f t="shared" si="2"/>
        <v>83060</v>
      </c>
      <c r="F188" s="11" t="str">
        <f t="shared" si="3"/>
        <v>60</v>
      </c>
      <c r="G188" s="3">
        <f t="shared" si="13"/>
        <v>27</v>
      </c>
      <c r="H188" s="3">
        <f t="shared" si="4"/>
        <v>7</v>
      </c>
      <c r="I188" s="3" t="str">
        <f t="shared" si="5"/>
        <v>27|7</v>
      </c>
      <c r="J188" s="11" t="str">
        <f t="shared" si="6"/>
        <v>830</v>
      </c>
      <c r="K188" s="11" t="str">
        <f t="shared" si="7"/>
        <v>306</v>
      </c>
      <c r="L188" s="11" t="str">
        <f t="shared" si="8"/>
        <v>060</v>
      </c>
      <c r="M188" s="11" t="str">
        <f t="shared" si="9"/>
        <v>8306</v>
      </c>
      <c r="N188" s="11" t="str">
        <f t="shared" si="10"/>
        <v>3060</v>
      </c>
    </row>
    <row r="189" ht="15.0" customHeight="1">
      <c r="A189" s="3">
        <f t="shared" si="1"/>
        <v>188</v>
      </c>
      <c r="B189" s="3">
        <f t="shared" si="11"/>
        <v>45480</v>
      </c>
      <c r="C189" s="3" t="str">
        <f t="shared" si="12"/>
        <v>CN</v>
      </c>
      <c r="D189" s="7" t="s">
        <v>269</v>
      </c>
      <c r="E189" s="11" t="str">
        <f t="shared" si="2"/>
        <v>81707</v>
      </c>
      <c r="F189" s="11" t="str">
        <f t="shared" si="3"/>
        <v>07</v>
      </c>
      <c r="G189" s="3">
        <f t="shared" si="13"/>
        <v>27</v>
      </c>
      <c r="H189" s="3">
        <f t="shared" si="4"/>
        <v>8</v>
      </c>
      <c r="I189" s="3" t="str">
        <f t="shared" si="5"/>
        <v>27|8</v>
      </c>
      <c r="J189" s="11" t="str">
        <f t="shared" si="6"/>
        <v>817</v>
      </c>
      <c r="K189" s="11" t="str">
        <f t="shared" si="7"/>
        <v>170</v>
      </c>
      <c r="L189" s="11" t="str">
        <f t="shared" si="8"/>
        <v>707</v>
      </c>
      <c r="M189" s="11" t="str">
        <f t="shared" si="9"/>
        <v>8170</v>
      </c>
      <c r="N189" s="11" t="str">
        <f t="shared" si="10"/>
        <v>1707</v>
      </c>
    </row>
    <row r="190" ht="15.0" customHeight="1">
      <c r="A190" s="3">
        <f t="shared" si="1"/>
        <v>189</v>
      </c>
      <c r="B190" s="3">
        <f t="shared" si="11"/>
        <v>45481</v>
      </c>
      <c r="C190" s="3" t="str">
        <f t="shared" si="12"/>
        <v>T2</v>
      </c>
      <c r="D190" s="7" t="s">
        <v>270</v>
      </c>
      <c r="E190" s="11" t="str">
        <f t="shared" si="2"/>
        <v>43030</v>
      </c>
      <c r="F190" s="11" t="str">
        <f t="shared" si="3"/>
        <v>30</v>
      </c>
      <c r="G190" s="3">
        <f t="shared" si="13"/>
        <v>28</v>
      </c>
      <c r="H190" s="3">
        <f t="shared" si="4"/>
        <v>2</v>
      </c>
      <c r="I190" s="3" t="str">
        <f t="shared" si="5"/>
        <v>28|2</v>
      </c>
      <c r="J190" s="11" t="str">
        <f t="shared" si="6"/>
        <v>430</v>
      </c>
      <c r="K190" s="11" t="str">
        <f t="shared" si="7"/>
        <v>303</v>
      </c>
      <c r="L190" s="11" t="str">
        <f t="shared" si="8"/>
        <v>030</v>
      </c>
      <c r="M190" s="11" t="str">
        <f t="shared" si="9"/>
        <v>4303</v>
      </c>
      <c r="N190" s="11" t="str">
        <f t="shared" si="10"/>
        <v>3030</v>
      </c>
    </row>
    <row r="191" ht="15.0" customHeight="1">
      <c r="A191" s="3">
        <f t="shared" si="1"/>
        <v>190</v>
      </c>
      <c r="B191" s="3">
        <f t="shared" si="11"/>
        <v>45482</v>
      </c>
      <c r="C191" s="3" t="str">
        <f t="shared" si="12"/>
        <v>T3</v>
      </c>
      <c r="D191" s="7" t="s">
        <v>271</v>
      </c>
      <c r="E191" s="11" t="str">
        <f t="shared" si="2"/>
        <v>79496</v>
      </c>
      <c r="F191" s="11" t="str">
        <f t="shared" si="3"/>
        <v>96</v>
      </c>
      <c r="G191" s="3">
        <f t="shared" si="13"/>
        <v>28</v>
      </c>
      <c r="H191" s="3">
        <f t="shared" si="4"/>
        <v>3</v>
      </c>
      <c r="I191" s="3" t="str">
        <f t="shared" si="5"/>
        <v>28|3</v>
      </c>
      <c r="J191" s="11" t="str">
        <f t="shared" si="6"/>
        <v>794</v>
      </c>
      <c r="K191" s="11" t="str">
        <f t="shared" si="7"/>
        <v>949</v>
      </c>
      <c r="L191" s="11" t="str">
        <f t="shared" si="8"/>
        <v>496</v>
      </c>
      <c r="M191" s="11" t="str">
        <f t="shared" si="9"/>
        <v>7949</v>
      </c>
      <c r="N191" s="11" t="str">
        <f t="shared" si="10"/>
        <v>9496</v>
      </c>
    </row>
    <row r="192" ht="15.0" customHeight="1">
      <c r="A192" s="3">
        <f t="shared" si="1"/>
        <v>191</v>
      </c>
      <c r="B192" s="3">
        <f t="shared" si="11"/>
        <v>45483</v>
      </c>
      <c r="C192" s="3" t="str">
        <f t="shared" si="12"/>
        <v>T4</v>
      </c>
      <c r="D192" s="7" t="s">
        <v>272</v>
      </c>
      <c r="E192" s="11" t="str">
        <f t="shared" si="2"/>
        <v>54959</v>
      </c>
      <c r="F192" s="11" t="str">
        <f t="shared" si="3"/>
        <v>59</v>
      </c>
      <c r="G192" s="3">
        <f t="shared" si="13"/>
        <v>28</v>
      </c>
      <c r="H192" s="3">
        <f t="shared" si="4"/>
        <v>4</v>
      </c>
      <c r="I192" s="3" t="str">
        <f t="shared" si="5"/>
        <v>28|4</v>
      </c>
      <c r="J192" s="11" t="str">
        <f t="shared" si="6"/>
        <v>549</v>
      </c>
      <c r="K192" s="11" t="str">
        <f t="shared" si="7"/>
        <v>495</v>
      </c>
      <c r="L192" s="11" t="str">
        <f t="shared" si="8"/>
        <v>959</v>
      </c>
      <c r="M192" s="11" t="str">
        <f t="shared" si="9"/>
        <v>5495</v>
      </c>
      <c r="N192" s="11" t="str">
        <f t="shared" si="10"/>
        <v>4959</v>
      </c>
    </row>
    <row r="193" ht="15.0" customHeight="1">
      <c r="A193" s="3">
        <f t="shared" si="1"/>
        <v>192</v>
      </c>
      <c r="B193" s="3">
        <f t="shared" si="11"/>
        <v>45484</v>
      </c>
      <c r="C193" s="3" t="str">
        <f t="shared" si="12"/>
        <v>T5</v>
      </c>
      <c r="D193" s="7" t="s">
        <v>273</v>
      </c>
      <c r="E193" s="11" t="str">
        <f t="shared" si="2"/>
        <v>12559</v>
      </c>
      <c r="F193" s="11" t="str">
        <f t="shared" si="3"/>
        <v>59</v>
      </c>
      <c r="G193" s="3">
        <f t="shared" si="13"/>
        <v>28</v>
      </c>
      <c r="H193" s="3">
        <f t="shared" si="4"/>
        <v>5</v>
      </c>
      <c r="I193" s="3" t="str">
        <f t="shared" si="5"/>
        <v>28|5</v>
      </c>
      <c r="J193" s="11" t="str">
        <f t="shared" si="6"/>
        <v>125</v>
      </c>
      <c r="K193" s="11" t="str">
        <f t="shared" si="7"/>
        <v>255</v>
      </c>
      <c r="L193" s="11" t="str">
        <f t="shared" si="8"/>
        <v>559</v>
      </c>
      <c r="M193" s="11" t="str">
        <f t="shared" si="9"/>
        <v>1255</v>
      </c>
      <c r="N193" s="11" t="str">
        <f t="shared" si="10"/>
        <v>2559</v>
      </c>
    </row>
    <row r="194" ht="15.0" customHeight="1">
      <c r="A194" s="3">
        <f t="shared" si="1"/>
        <v>193</v>
      </c>
      <c r="B194" s="3">
        <f t="shared" si="11"/>
        <v>45485</v>
      </c>
      <c r="C194" s="3" t="str">
        <f t="shared" si="12"/>
        <v>T6</v>
      </c>
      <c r="D194" s="7" t="s">
        <v>274</v>
      </c>
      <c r="E194" s="11" t="str">
        <f t="shared" si="2"/>
        <v>23877</v>
      </c>
      <c r="F194" s="11" t="str">
        <f t="shared" si="3"/>
        <v>77</v>
      </c>
      <c r="G194" s="3">
        <f t="shared" si="13"/>
        <v>28</v>
      </c>
      <c r="H194" s="3">
        <f t="shared" si="4"/>
        <v>6</v>
      </c>
      <c r="I194" s="3" t="str">
        <f t="shared" si="5"/>
        <v>28|6</v>
      </c>
      <c r="J194" s="11" t="str">
        <f t="shared" si="6"/>
        <v>238</v>
      </c>
      <c r="K194" s="11" t="str">
        <f t="shared" si="7"/>
        <v>387</v>
      </c>
      <c r="L194" s="11" t="str">
        <f t="shared" si="8"/>
        <v>877</v>
      </c>
      <c r="M194" s="11" t="str">
        <f t="shared" si="9"/>
        <v>2387</v>
      </c>
      <c r="N194" s="11" t="str">
        <f t="shared" si="10"/>
        <v>3877</v>
      </c>
    </row>
    <row r="195" ht="15.0" customHeight="1">
      <c r="A195" s="3">
        <f t="shared" si="1"/>
        <v>194</v>
      </c>
      <c r="B195" s="3">
        <f t="shared" si="11"/>
        <v>45486</v>
      </c>
      <c r="C195" s="3" t="str">
        <f t="shared" si="12"/>
        <v>T7</v>
      </c>
      <c r="D195" s="7" t="s">
        <v>275</v>
      </c>
      <c r="E195" s="11" t="str">
        <f t="shared" si="2"/>
        <v>01882</v>
      </c>
      <c r="F195" s="11" t="str">
        <f t="shared" si="3"/>
        <v>82</v>
      </c>
      <c r="G195" s="3">
        <f t="shared" si="13"/>
        <v>28</v>
      </c>
      <c r="H195" s="3">
        <f t="shared" si="4"/>
        <v>7</v>
      </c>
      <c r="I195" s="3" t="str">
        <f t="shared" si="5"/>
        <v>28|7</v>
      </c>
      <c r="J195" s="11" t="str">
        <f t="shared" si="6"/>
        <v>018</v>
      </c>
      <c r="K195" s="11" t="str">
        <f t="shared" si="7"/>
        <v>188</v>
      </c>
      <c r="L195" s="11" t="str">
        <f t="shared" si="8"/>
        <v>882</v>
      </c>
      <c r="M195" s="11" t="str">
        <f t="shared" si="9"/>
        <v>0188</v>
      </c>
      <c r="N195" s="11" t="str">
        <f t="shared" si="10"/>
        <v>1882</v>
      </c>
    </row>
    <row r="196" ht="15.0" customHeight="1">
      <c r="A196" s="3">
        <f t="shared" si="1"/>
        <v>195</v>
      </c>
      <c r="B196" s="3">
        <f t="shared" si="11"/>
        <v>45487</v>
      </c>
      <c r="C196" s="3" t="str">
        <f t="shared" si="12"/>
        <v>CN</v>
      </c>
      <c r="D196" s="7" t="s">
        <v>276</v>
      </c>
      <c r="E196" s="11" t="str">
        <f t="shared" si="2"/>
        <v>10190</v>
      </c>
      <c r="F196" s="11" t="str">
        <f t="shared" si="3"/>
        <v>90</v>
      </c>
      <c r="G196" s="3">
        <f t="shared" si="13"/>
        <v>28</v>
      </c>
      <c r="H196" s="3">
        <f t="shared" si="4"/>
        <v>8</v>
      </c>
      <c r="I196" s="3" t="str">
        <f t="shared" si="5"/>
        <v>28|8</v>
      </c>
      <c r="J196" s="11" t="str">
        <f t="shared" si="6"/>
        <v>101</v>
      </c>
      <c r="K196" s="11" t="str">
        <f t="shared" si="7"/>
        <v>019</v>
      </c>
      <c r="L196" s="11" t="str">
        <f t="shared" si="8"/>
        <v>190</v>
      </c>
      <c r="M196" s="11" t="str">
        <f t="shared" si="9"/>
        <v>1019</v>
      </c>
      <c r="N196" s="11" t="str">
        <f t="shared" si="10"/>
        <v>0190</v>
      </c>
    </row>
    <row r="197" ht="15.0" customHeight="1">
      <c r="A197" s="3">
        <f t="shared" si="1"/>
        <v>196</v>
      </c>
      <c r="B197" s="3">
        <f t="shared" si="11"/>
        <v>45488</v>
      </c>
      <c r="C197" s="3" t="str">
        <f t="shared" si="12"/>
        <v>T2</v>
      </c>
      <c r="D197" s="7" t="s">
        <v>277</v>
      </c>
      <c r="E197" s="11" t="str">
        <f t="shared" si="2"/>
        <v>15296</v>
      </c>
      <c r="F197" s="11" t="str">
        <f t="shared" si="3"/>
        <v>96</v>
      </c>
      <c r="G197" s="3">
        <f t="shared" si="13"/>
        <v>29</v>
      </c>
      <c r="H197" s="3">
        <f t="shared" si="4"/>
        <v>2</v>
      </c>
      <c r="I197" s="3" t="str">
        <f t="shared" si="5"/>
        <v>29|2</v>
      </c>
      <c r="J197" s="11" t="str">
        <f t="shared" si="6"/>
        <v>152</v>
      </c>
      <c r="K197" s="11" t="str">
        <f t="shared" si="7"/>
        <v>529</v>
      </c>
      <c r="L197" s="11" t="str">
        <f t="shared" si="8"/>
        <v>296</v>
      </c>
      <c r="M197" s="11" t="str">
        <f t="shared" si="9"/>
        <v>1529</v>
      </c>
      <c r="N197" s="11" t="str">
        <f t="shared" si="10"/>
        <v>5296</v>
      </c>
    </row>
    <row r="198" ht="15.0" customHeight="1">
      <c r="A198" s="3">
        <f t="shared" si="1"/>
        <v>197</v>
      </c>
      <c r="B198" s="3">
        <f t="shared" si="11"/>
        <v>45489</v>
      </c>
      <c r="C198" s="3" t="str">
        <f t="shared" si="12"/>
        <v>T3</v>
      </c>
      <c r="D198" s="7" t="s">
        <v>278</v>
      </c>
      <c r="E198" s="11" t="str">
        <f t="shared" si="2"/>
        <v>27364</v>
      </c>
      <c r="F198" s="11" t="str">
        <f t="shared" si="3"/>
        <v>64</v>
      </c>
      <c r="G198" s="3">
        <f t="shared" si="13"/>
        <v>29</v>
      </c>
      <c r="H198" s="3">
        <f t="shared" si="4"/>
        <v>3</v>
      </c>
      <c r="I198" s="3" t="str">
        <f t="shared" si="5"/>
        <v>29|3</v>
      </c>
      <c r="J198" s="11" t="str">
        <f t="shared" si="6"/>
        <v>273</v>
      </c>
      <c r="K198" s="11" t="str">
        <f t="shared" si="7"/>
        <v>736</v>
      </c>
      <c r="L198" s="11" t="str">
        <f t="shared" si="8"/>
        <v>364</v>
      </c>
      <c r="M198" s="11" t="str">
        <f t="shared" si="9"/>
        <v>2736</v>
      </c>
      <c r="N198" s="11" t="str">
        <f t="shared" si="10"/>
        <v>7364</v>
      </c>
    </row>
    <row r="199" ht="15.0" customHeight="1">
      <c r="A199" s="3">
        <f t="shared" si="1"/>
        <v>198</v>
      </c>
      <c r="B199" s="3">
        <f t="shared" si="11"/>
        <v>45490</v>
      </c>
      <c r="C199" s="3" t="str">
        <f t="shared" si="12"/>
        <v>T4</v>
      </c>
      <c r="D199" s="7" t="s">
        <v>279</v>
      </c>
      <c r="E199" s="11" t="str">
        <f t="shared" si="2"/>
        <v>96455</v>
      </c>
      <c r="F199" s="11" t="str">
        <f t="shared" si="3"/>
        <v>55</v>
      </c>
      <c r="G199" s="3">
        <f t="shared" si="13"/>
        <v>29</v>
      </c>
      <c r="H199" s="3">
        <f t="shared" si="4"/>
        <v>4</v>
      </c>
      <c r="I199" s="3" t="str">
        <f t="shared" si="5"/>
        <v>29|4</v>
      </c>
      <c r="J199" s="11" t="str">
        <f t="shared" si="6"/>
        <v>964</v>
      </c>
      <c r="K199" s="11" t="str">
        <f t="shared" si="7"/>
        <v>645</v>
      </c>
      <c r="L199" s="11" t="str">
        <f t="shared" si="8"/>
        <v>455</v>
      </c>
      <c r="M199" s="11" t="str">
        <f t="shared" si="9"/>
        <v>9645</v>
      </c>
      <c r="N199" s="11" t="str">
        <f t="shared" si="10"/>
        <v>6455</v>
      </c>
    </row>
    <row r="200" ht="15.0" customHeight="1">
      <c r="A200" s="3">
        <f t="shared" si="1"/>
        <v>199</v>
      </c>
      <c r="B200" s="3">
        <f t="shared" si="11"/>
        <v>45491</v>
      </c>
      <c r="C200" s="3" t="str">
        <f t="shared" si="12"/>
        <v>T5</v>
      </c>
      <c r="D200" s="7" t="s">
        <v>280</v>
      </c>
      <c r="E200" s="11" t="str">
        <f t="shared" si="2"/>
        <v>36097</v>
      </c>
      <c r="F200" s="11" t="str">
        <f t="shared" si="3"/>
        <v>97</v>
      </c>
      <c r="G200" s="3">
        <f t="shared" si="13"/>
        <v>29</v>
      </c>
      <c r="H200" s="3">
        <f t="shared" si="4"/>
        <v>5</v>
      </c>
      <c r="I200" s="3" t="str">
        <f t="shared" si="5"/>
        <v>29|5</v>
      </c>
      <c r="J200" s="11" t="str">
        <f t="shared" si="6"/>
        <v>360</v>
      </c>
      <c r="K200" s="11" t="str">
        <f t="shared" si="7"/>
        <v>609</v>
      </c>
      <c r="L200" s="11" t="str">
        <f t="shared" si="8"/>
        <v>097</v>
      </c>
      <c r="M200" s="11" t="str">
        <f t="shared" si="9"/>
        <v>3609</v>
      </c>
      <c r="N200" s="11" t="str">
        <f t="shared" si="10"/>
        <v>6097</v>
      </c>
    </row>
    <row r="201" ht="15.0" customHeight="1">
      <c r="A201" s="3">
        <f t="shared" si="1"/>
        <v>200</v>
      </c>
      <c r="B201" s="3">
        <f t="shared" si="11"/>
        <v>45492</v>
      </c>
      <c r="C201" s="3" t="str">
        <f t="shared" si="12"/>
        <v>T6</v>
      </c>
      <c r="D201" s="7" t="s">
        <v>281</v>
      </c>
      <c r="E201" s="11" t="str">
        <f t="shared" si="2"/>
        <v>16213</v>
      </c>
      <c r="F201" s="11" t="str">
        <f t="shared" si="3"/>
        <v>13</v>
      </c>
      <c r="G201" s="3">
        <f t="shared" si="13"/>
        <v>29</v>
      </c>
      <c r="H201" s="3">
        <f t="shared" si="4"/>
        <v>6</v>
      </c>
      <c r="I201" s="3" t="str">
        <f t="shared" si="5"/>
        <v>29|6</v>
      </c>
      <c r="J201" s="11" t="str">
        <f t="shared" si="6"/>
        <v>162</v>
      </c>
      <c r="K201" s="11" t="str">
        <f t="shared" si="7"/>
        <v>621</v>
      </c>
      <c r="L201" s="11" t="str">
        <f t="shared" si="8"/>
        <v>213</v>
      </c>
      <c r="M201" s="11" t="str">
        <f t="shared" si="9"/>
        <v>1621</v>
      </c>
      <c r="N201" s="11" t="str">
        <f t="shared" si="10"/>
        <v>6213</v>
      </c>
    </row>
    <row r="202" ht="15.0" customHeight="1">
      <c r="A202" s="3">
        <f t="shared" si="1"/>
        <v>201</v>
      </c>
      <c r="B202" s="3">
        <f t="shared" si="11"/>
        <v>45493</v>
      </c>
      <c r="C202" s="3" t="str">
        <f t="shared" si="12"/>
        <v>T7</v>
      </c>
      <c r="D202" s="7" t="s">
        <v>282</v>
      </c>
      <c r="E202" s="11" t="str">
        <f t="shared" si="2"/>
        <v>13341</v>
      </c>
      <c r="F202" s="11" t="str">
        <f t="shared" si="3"/>
        <v>41</v>
      </c>
      <c r="G202" s="3">
        <f t="shared" si="13"/>
        <v>29</v>
      </c>
      <c r="H202" s="3">
        <f t="shared" si="4"/>
        <v>7</v>
      </c>
      <c r="I202" s="3" t="str">
        <f t="shared" si="5"/>
        <v>29|7</v>
      </c>
      <c r="J202" s="11" t="str">
        <f t="shared" si="6"/>
        <v>133</v>
      </c>
      <c r="K202" s="11" t="str">
        <f t="shared" si="7"/>
        <v>334</v>
      </c>
      <c r="L202" s="11" t="str">
        <f t="shared" si="8"/>
        <v>341</v>
      </c>
      <c r="M202" s="11" t="str">
        <f t="shared" si="9"/>
        <v>1334</v>
      </c>
      <c r="N202" s="11" t="str">
        <f t="shared" si="10"/>
        <v>3341</v>
      </c>
    </row>
    <row r="203" ht="15.0" customHeight="1">
      <c r="A203" s="3">
        <f t="shared" si="1"/>
        <v>202</v>
      </c>
      <c r="B203" s="3">
        <f t="shared" si="11"/>
        <v>45494</v>
      </c>
      <c r="C203" s="3" t="str">
        <f t="shared" si="12"/>
        <v>CN</v>
      </c>
      <c r="D203" s="7" t="s">
        <v>283</v>
      </c>
      <c r="E203" s="11" t="str">
        <f t="shared" si="2"/>
        <v>34789</v>
      </c>
      <c r="F203" s="11" t="str">
        <f t="shared" si="3"/>
        <v>89</v>
      </c>
      <c r="G203" s="3">
        <f t="shared" si="13"/>
        <v>29</v>
      </c>
      <c r="H203" s="3">
        <f t="shared" si="4"/>
        <v>8</v>
      </c>
      <c r="I203" s="3" t="str">
        <f t="shared" si="5"/>
        <v>29|8</v>
      </c>
      <c r="J203" s="11" t="str">
        <f t="shared" si="6"/>
        <v>347</v>
      </c>
      <c r="K203" s="11" t="str">
        <f t="shared" si="7"/>
        <v>478</v>
      </c>
      <c r="L203" s="11" t="str">
        <f t="shared" si="8"/>
        <v>789</v>
      </c>
      <c r="M203" s="11" t="str">
        <f t="shared" si="9"/>
        <v>3478</v>
      </c>
      <c r="N203" s="11" t="str">
        <f t="shared" si="10"/>
        <v>4789</v>
      </c>
    </row>
    <row r="204" ht="15.0" customHeight="1">
      <c r="A204" s="3">
        <f t="shared" si="1"/>
        <v>203</v>
      </c>
      <c r="B204" s="3">
        <f t="shared" si="11"/>
        <v>45495</v>
      </c>
      <c r="C204" s="3" t="str">
        <f t="shared" si="12"/>
        <v>T2</v>
      </c>
      <c r="D204" s="7" t="s">
        <v>284</v>
      </c>
      <c r="E204" s="11" t="str">
        <f t="shared" si="2"/>
        <v>49271</v>
      </c>
      <c r="F204" s="11" t="str">
        <f t="shared" si="3"/>
        <v>71</v>
      </c>
      <c r="G204" s="3">
        <f t="shared" si="13"/>
        <v>30</v>
      </c>
      <c r="H204" s="3">
        <f t="shared" si="4"/>
        <v>2</v>
      </c>
      <c r="I204" s="3" t="str">
        <f t="shared" si="5"/>
        <v>30|2</v>
      </c>
      <c r="J204" s="11" t="str">
        <f t="shared" si="6"/>
        <v>492</v>
      </c>
      <c r="K204" s="11" t="str">
        <f t="shared" si="7"/>
        <v>927</v>
      </c>
      <c r="L204" s="11" t="str">
        <f t="shared" si="8"/>
        <v>271</v>
      </c>
      <c r="M204" s="11" t="str">
        <f t="shared" si="9"/>
        <v>4927</v>
      </c>
      <c r="N204" s="11" t="str">
        <f t="shared" si="10"/>
        <v>9271</v>
      </c>
    </row>
    <row r="205" ht="15.0" customHeight="1">
      <c r="A205" s="3">
        <f t="shared" si="1"/>
        <v>204</v>
      </c>
      <c r="B205" s="3">
        <f t="shared" si="11"/>
        <v>45496</v>
      </c>
      <c r="C205" s="3" t="str">
        <f t="shared" si="12"/>
        <v>T3</v>
      </c>
      <c r="D205" s="7" t="s">
        <v>285</v>
      </c>
      <c r="E205" s="11" t="str">
        <f t="shared" si="2"/>
        <v>23394</v>
      </c>
      <c r="F205" s="11" t="str">
        <f t="shared" si="3"/>
        <v>94</v>
      </c>
      <c r="G205" s="3">
        <f t="shared" si="13"/>
        <v>30</v>
      </c>
      <c r="H205" s="3">
        <f t="shared" si="4"/>
        <v>3</v>
      </c>
      <c r="I205" s="3" t="str">
        <f t="shared" si="5"/>
        <v>30|3</v>
      </c>
      <c r="J205" s="11" t="str">
        <f t="shared" si="6"/>
        <v>233</v>
      </c>
      <c r="K205" s="11" t="str">
        <f t="shared" si="7"/>
        <v>339</v>
      </c>
      <c r="L205" s="11" t="str">
        <f t="shared" si="8"/>
        <v>394</v>
      </c>
      <c r="M205" s="11" t="str">
        <f t="shared" si="9"/>
        <v>2339</v>
      </c>
      <c r="N205" s="11" t="str">
        <f t="shared" si="10"/>
        <v>3394</v>
      </c>
    </row>
    <row r="206" ht="15.0" customHeight="1">
      <c r="A206" s="3">
        <f t="shared" si="1"/>
        <v>205</v>
      </c>
      <c r="B206" s="3">
        <f t="shared" si="11"/>
        <v>45497</v>
      </c>
      <c r="C206" s="3" t="str">
        <f t="shared" si="12"/>
        <v>T4</v>
      </c>
      <c r="D206" s="7" t="s">
        <v>286</v>
      </c>
      <c r="E206" s="11" t="str">
        <f t="shared" si="2"/>
        <v>52864</v>
      </c>
      <c r="F206" s="11" t="str">
        <f t="shared" si="3"/>
        <v>64</v>
      </c>
      <c r="G206" s="3">
        <f t="shared" si="13"/>
        <v>30</v>
      </c>
      <c r="H206" s="3">
        <f t="shared" si="4"/>
        <v>4</v>
      </c>
      <c r="I206" s="3" t="str">
        <f t="shared" si="5"/>
        <v>30|4</v>
      </c>
      <c r="J206" s="11" t="str">
        <f t="shared" si="6"/>
        <v>528</v>
      </c>
      <c r="K206" s="11" t="str">
        <f t="shared" si="7"/>
        <v>286</v>
      </c>
      <c r="L206" s="11" t="str">
        <f t="shared" si="8"/>
        <v>864</v>
      </c>
      <c r="M206" s="11" t="str">
        <f t="shared" si="9"/>
        <v>5286</v>
      </c>
      <c r="N206" s="11" t="str">
        <f t="shared" si="10"/>
        <v>2864</v>
      </c>
    </row>
    <row r="207" ht="15.0" customHeight="1">
      <c r="A207" s="3">
        <f t="shared" si="1"/>
        <v>206</v>
      </c>
      <c r="B207" s="3">
        <f t="shared" si="11"/>
        <v>45498</v>
      </c>
      <c r="C207" s="3" t="str">
        <f t="shared" si="12"/>
        <v>T5</v>
      </c>
      <c r="D207" s="7" t="s">
        <v>287</v>
      </c>
      <c r="E207" s="11" t="str">
        <f t="shared" si="2"/>
        <v>98253</v>
      </c>
      <c r="F207" s="11" t="str">
        <f t="shared" si="3"/>
        <v>53</v>
      </c>
      <c r="G207" s="3">
        <f t="shared" si="13"/>
        <v>30</v>
      </c>
      <c r="H207" s="3">
        <f t="shared" si="4"/>
        <v>5</v>
      </c>
      <c r="I207" s="3" t="str">
        <f t="shared" si="5"/>
        <v>30|5</v>
      </c>
      <c r="J207" s="11" t="str">
        <f t="shared" si="6"/>
        <v>982</v>
      </c>
      <c r="K207" s="11" t="str">
        <f t="shared" si="7"/>
        <v>825</v>
      </c>
      <c r="L207" s="11" t="str">
        <f t="shared" si="8"/>
        <v>253</v>
      </c>
      <c r="M207" s="11" t="str">
        <f t="shared" si="9"/>
        <v>9825</v>
      </c>
      <c r="N207" s="11" t="str">
        <f t="shared" si="10"/>
        <v>8253</v>
      </c>
    </row>
    <row r="208" ht="15.0" customHeight="1">
      <c r="A208" s="3">
        <f t="shared" si="1"/>
        <v>207</v>
      </c>
      <c r="B208" s="3">
        <f t="shared" si="11"/>
        <v>45499</v>
      </c>
      <c r="C208" s="3" t="str">
        <f t="shared" si="12"/>
        <v>T6</v>
      </c>
      <c r="D208" s="7" t="s">
        <v>288</v>
      </c>
      <c r="E208" s="11" t="str">
        <f t="shared" si="2"/>
        <v>52012</v>
      </c>
      <c r="F208" s="11" t="str">
        <f t="shared" si="3"/>
        <v>12</v>
      </c>
      <c r="G208" s="3">
        <f t="shared" si="13"/>
        <v>30</v>
      </c>
      <c r="H208" s="3">
        <f t="shared" si="4"/>
        <v>6</v>
      </c>
      <c r="I208" s="3" t="str">
        <f t="shared" si="5"/>
        <v>30|6</v>
      </c>
      <c r="J208" s="11" t="str">
        <f t="shared" si="6"/>
        <v>520</v>
      </c>
      <c r="K208" s="11" t="str">
        <f t="shared" si="7"/>
        <v>201</v>
      </c>
      <c r="L208" s="11" t="str">
        <f t="shared" si="8"/>
        <v>012</v>
      </c>
      <c r="M208" s="11" t="str">
        <f t="shared" si="9"/>
        <v>5201</v>
      </c>
      <c r="N208" s="11" t="str">
        <f t="shared" si="10"/>
        <v>2012</v>
      </c>
    </row>
    <row r="209" ht="15.0" customHeight="1">
      <c r="A209" s="3">
        <f t="shared" si="1"/>
        <v>208</v>
      </c>
      <c r="B209" s="3">
        <f t="shared" si="11"/>
        <v>45500</v>
      </c>
      <c r="C209" s="3" t="str">
        <f t="shared" si="12"/>
        <v>T7</v>
      </c>
      <c r="D209" s="7" t="s">
        <v>289</v>
      </c>
      <c r="E209" s="11" t="str">
        <f t="shared" si="2"/>
        <v>60640</v>
      </c>
      <c r="F209" s="11" t="str">
        <f t="shared" si="3"/>
        <v>40</v>
      </c>
      <c r="G209" s="3">
        <f t="shared" si="13"/>
        <v>30</v>
      </c>
      <c r="H209" s="3">
        <f t="shared" si="4"/>
        <v>7</v>
      </c>
      <c r="I209" s="3" t="str">
        <f t="shared" si="5"/>
        <v>30|7</v>
      </c>
      <c r="J209" s="11" t="str">
        <f t="shared" si="6"/>
        <v>606</v>
      </c>
      <c r="K209" s="11" t="str">
        <f t="shared" si="7"/>
        <v>064</v>
      </c>
      <c r="L209" s="11" t="str">
        <f t="shared" si="8"/>
        <v>640</v>
      </c>
      <c r="M209" s="11" t="str">
        <f t="shared" si="9"/>
        <v>6064</v>
      </c>
      <c r="N209" s="11" t="str">
        <f t="shared" si="10"/>
        <v>0640</v>
      </c>
    </row>
    <row r="210" ht="15.0" customHeight="1">
      <c r="A210" s="3">
        <f t="shared" si="1"/>
        <v>209</v>
      </c>
      <c r="B210" s="3">
        <f t="shared" si="11"/>
        <v>45501</v>
      </c>
      <c r="C210" s="3" t="str">
        <f t="shared" si="12"/>
        <v>CN</v>
      </c>
      <c r="D210" s="7" t="s">
        <v>290</v>
      </c>
      <c r="E210" s="11" t="str">
        <f t="shared" si="2"/>
        <v>09486</v>
      </c>
      <c r="F210" s="11" t="str">
        <f t="shared" si="3"/>
        <v>86</v>
      </c>
      <c r="G210" s="3">
        <f t="shared" si="13"/>
        <v>30</v>
      </c>
      <c r="H210" s="3">
        <f t="shared" si="4"/>
        <v>8</v>
      </c>
      <c r="I210" s="3" t="str">
        <f t="shared" si="5"/>
        <v>30|8</v>
      </c>
      <c r="J210" s="11" t="str">
        <f t="shared" si="6"/>
        <v>094</v>
      </c>
      <c r="K210" s="11" t="str">
        <f t="shared" si="7"/>
        <v>948</v>
      </c>
      <c r="L210" s="11" t="str">
        <f t="shared" si="8"/>
        <v>486</v>
      </c>
      <c r="M210" s="11" t="str">
        <f t="shared" si="9"/>
        <v>0948</v>
      </c>
      <c r="N210" s="11" t="str">
        <f t="shared" si="10"/>
        <v>9486</v>
      </c>
    </row>
    <row r="211" ht="15.0" customHeight="1">
      <c r="A211" s="3">
        <f t="shared" si="1"/>
        <v>210</v>
      </c>
      <c r="B211" s="3">
        <f t="shared" si="11"/>
        <v>45502</v>
      </c>
      <c r="C211" s="3" t="str">
        <f t="shared" si="12"/>
        <v>T2</v>
      </c>
      <c r="D211" s="7" t="s">
        <v>291</v>
      </c>
      <c r="E211" s="11" t="str">
        <f t="shared" si="2"/>
        <v>82239</v>
      </c>
      <c r="F211" s="11" t="str">
        <f t="shared" si="3"/>
        <v>39</v>
      </c>
      <c r="G211" s="3">
        <f t="shared" si="13"/>
        <v>31</v>
      </c>
      <c r="H211" s="3">
        <f t="shared" si="4"/>
        <v>2</v>
      </c>
      <c r="I211" s="3" t="str">
        <f t="shared" si="5"/>
        <v>31|2</v>
      </c>
      <c r="J211" s="11" t="str">
        <f t="shared" si="6"/>
        <v>822</v>
      </c>
      <c r="K211" s="11" t="str">
        <f t="shared" si="7"/>
        <v>223</v>
      </c>
      <c r="L211" s="11" t="str">
        <f t="shared" si="8"/>
        <v>239</v>
      </c>
      <c r="M211" s="11" t="str">
        <f t="shared" si="9"/>
        <v>8223</v>
      </c>
      <c r="N211" s="11" t="str">
        <f t="shared" si="10"/>
        <v>2239</v>
      </c>
    </row>
    <row r="212" ht="15.0" customHeight="1">
      <c r="A212" s="3">
        <f t="shared" si="1"/>
        <v>211</v>
      </c>
      <c r="B212" s="3">
        <f t="shared" si="11"/>
        <v>45503</v>
      </c>
      <c r="C212" s="3" t="str">
        <f t="shared" si="12"/>
        <v>T3</v>
      </c>
      <c r="D212" s="7" t="s">
        <v>292</v>
      </c>
      <c r="E212" s="11" t="str">
        <f t="shared" si="2"/>
        <v>00482</v>
      </c>
      <c r="F212" s="11" t="str">
        <f t="shared" si="3"/>
        <v>82</v>
      </c>
      <c r="G212" s="3">
        <f t="shared" si="13"/>
        <v>31</v>
      </c>
      <c r="H212" s="3">
        <f t="shared" si="4"/>
        <v>3</v>
      </c>
      <c r="I212" s="3" t="str">
        <f t="shared" si="5"/>
        <v>31|3</v>
      </c>
      <c r="J212" s="11" t="str">
        <f t="shared" si="6"/>
        <v>004</v>
      </c>
      <c r="K212" s="11" t="str">
        <f t="shared" si="7"/>
        <v>048</v>
      </c>
      <c r="L212" s="11" t="str">
        <f t="shared" si="8"/>
        <v>482</v>
      </c>
      <c r="M212" s="11" t="str">
        <f t="shared" si="9"/>
        <v>0048</v>
      </c>
      <c r="N212" s="11" t="str">
        <f t="shared" si="10"/>
        <v>0482</v>
      </c>
    </row>
    <row r="213" ht="15.0" customHeight="1">
      <c r="A213" s="3">
        <f t="shared" si="1"/>
        <v>212</v>
      </c>
      <c r="B213" s="3">
        <f t="shared" si="11"/>
        <v>45504</v>
      </c>
      <c r="C213" s="3" t="str">
        <f t="shared" si="12"/>
        <v>T4</v>
      </c>
      <c r="D213" s="7" t="s">
        <v>293</v>
      </c>
      <c r="E213" s="11" t="str">
        <f t="shared" si="2"/>
        <v>26070</v>
      </c>
      <c r="F213" s="11" t="str">
        <f t="shared" si="3"/>
        <v>70</v>
      </c>
      <c r="G213" s="3">
        <f t="shared" si="13"/>
        <v>31</v>
      </c>
      <c r="H213" s="3">
        <f t="shared" si="4"/>
        <v>4</v>
      </c>
      <c r="I213" s="3" t="str">
        <f t="shared" si="5"/>
        <v>31|4</v>
      </c>
      <c r="J213" s="11" t="str">
        <f t="shared" si="6"/>
        <v>260</v>
      </c>
      <c r="K213" s="11" t="str">
        <f t="shared" si="7"/>
        <v>607</v>
      </c>
      <c r="L213" s="11" t="str">
        <f t="shared" si="8"/>
        <v>070</v>
      </c>
      <c r="M213" s="11" t="str">
        <f t="shared" si="9"/>
        <v>2607</v>
      </c>
      <c r="N213" s="11" t="str">
        <f t="shared" si="10"/>
        <v>6070</v>
      </c>
    </row>
    <row r="214" ht="15.0" customHeight="1">
      <c r="A214" s="3">
        <f t="shared" si="1"/>
        <v>213</v>
      </c>
      <c r="B214" s="3">
        <f t="shared" si="11"/>
        <v>45505</v>
      </c>
      <c r="C214" s="3" t="str">
        <f t="shared" si="12"/>
        <v>T5</v>
      </c>
      <c r="D214" s="7" t="s">
        <v>294</v>
      </c>
      <c r="E214" s="11" t="str">
        <f t="shared" si="2"/>
        <v>89282</v>
      </c>
      <c r="F214" s="11" t="str">
        <f t="shared" si="3"/>
        <v>82</v>
      </c>
      <c r="G214" s="3">
        <f t="shared" si="13"/>
        <v>31</v>
      </c>
      <c r="H214" s="3">
        <f t="shared" si="4"/>
        <v>5</v>
      </c>
      <c r="I214" s="3" t="str">
        <f t="shared" si="5"/>
        <v>31|5</v>
      </c>
      <c r="J214" s="11" t="str">
        <f t="shared" si="6"/>
        <v>892</v>
      </c>
      <c r="K214" s="11" t="str">
        <f t="shared" si="7"/>
        <v>928</v>
      </c>
      <c r="L214" s="11" t="str">
        <f t="shared" si="8"/>
        <v>282</v>
      </c>
      <c r="M214" s="11" t="str">
        <f t="shared" si="9"/>
        <v>8928</v>
      </c>
      <c r="N214" s="11" t="str">
        <f t="shared" si="10"/>
        <v>9282</v>
      </c>
    </row>
    <row r="215" ht="15.0" customHeight="1">
      <c r="A215" s="3">
        <f t="shared" si="1"/>
        <v>214</v>
      </c>
      <c r="B215" s="3">
        <f t="shared" si="11"/>
        <v>45506</v>
      </c>
      <c r="C215" s="3" t="str">
        <f t="shared" si="12"/>
        <v>T6</v>
      </c>
      <c r="D215" s="7" t="s">
        <v>295</v>
      </c>
      <c r="E215" s="11" t="str">
        <f t="shared" si="2"/>
        <v>92142</v>
      </c>
      <c r="F215" s="11" t="str">
        <f t="shared" si="3"/>
        <v>42</v>
      </c>
      <c r="G215" s="3">
        <f t="shared" si="13"/>
        <v>31</v>
      </c>
      <c r="H215" s="3">
        <f t="shared" si="4"/>
        <v>6</v>
      </c>
      <c r="I215" s="3" t="str">
        <f t="shared" si="5"/>
        <v>31|6</v>
      </c>
      <c r="J215" s="11" t="str">
        <f t="shared" si="6"/>
        <v>921</v>
      </c>
      <c r="K215" s="11" t="str">
        <f t="shared" si="7"/>
        <v>214</v>
      </c>
      <c r="L215" s="11" t="str">
        <f t="shared" si="8"/>
        <v>142</v>
      </c>
      <c r="M215" s="11" t="str">
        <f t="shared" si="9"/>
        <v>9214</v>
      </c>
      <c r="N215" s="11" t="str">
        <f t="shared" si="10"/>
        <v>2142</v>
      </c>
    </row>
    <row r="216" ht="15.0" customHeight="1">
      <c r="A216" s="3">
        <f t="shared" si="1"/>
        <v>215</v>
      </c>
      <c r="B216" s="3">
        <f t="shared" si="11"/>
        <v>45507</v>
      </c>
      <c r="C216" s="3" t="str">
        <f t="shared" si="12"/>
        <v>T7</v>
      </c>
      <c r="D216" s="7" t="s">
        <v>296</v>
      </c>
      <c r="E216" s="11" t="str">
        <f t="shared" si="2"/>
        <v>63208</v>
      </c>
      <c r="F216" s="11" t="str">
        <f t="shared" si="3"/>
        <v>08</v>
      </c>
      <c r="G216" s="3">
        <f t="shared" si="13"/>
        <v>31</v>
      </c>
      <c r="H216" s="3">
        <f t="shared" si="4"/>
        <v>7</v>
      </c>
      <c r="I216" s="3" t="str">
        <f t="shared" si="5"/>
        <v>31|7</v>
      </c>
      <c r="J216" s="11" t="str">
        <f t="shared" si="6"/>
        <v>632</v>
      </c>
      <c r="K216" s="11" t="str">
        <f t="shared" si="7"/>
        <v>320</v>
      </c>
      <c r="L216" s="11" t="str">
        <f t="shared" si="8"/>
        <v>208</v>
      </c>
      <c r="M216" s="11" t="str">
        <f t="shared" si="9"/>
        <v>6320</v>
      </c>
      <c r="N216" s="11" t="str">
        <f t="shared" si="10"/>
        <v>3208</v>
      </c>
    </row>
    <row r="217" ht="15.0" customHeight="1">
      <c r="A217" s="3">
        <f t="shared" si="1"/>
        <v>216</v>
      </c>
      <c r="B217" s="3">
        <f t="shared" si="11"/>
        <v>45508</v>
      </c>
      <c r="C217" s="3" t="str">
        <f t="shared" si="12"/>
        <v>CN</v>
      </c>
      <c r="D217" s="7" t="s">
        <v>297</v>
      </c>
      <c r="E217" s="11" t="str">
        <f t="shared" si="2"/>
        <v>70580</v>
      </c>
      <c r="F217" s="11" t="str">
        <f t="shared" si="3"/>
        <v>80</v>
      </c>
      <c r="G217" s="3">
        <f t="shared" si="13"/>
        <v>31</v>
      </c>
      <c r="H217" s="3">
        <f t="shared" si="4"/>
        <v>8</v>
      </c>
      <c r="I217" s="3" t="str">
        <f t="shared" si="5"/>
        <v>31|8</v>
      </c>
      <c r="J217" s="11" t="str">
        <f t="shared" si="6"/>
        <v>705</v>
      </c>
      <c r="K217" s="11" t="str">
        <f t="shared" si="7"/>
        <v>058</v>
      </c>
      <c r="L217" s="11" t="str">
        <f t="shared" si="8"/>
        <v>580</v>
      </c>
      <c r="M217" s="11" t="str">
        <f t="shared" si="9"/>
        <v>7058</v>
      </c>
      <c r="N217" s="11" t="str">
        <f t="shared" si="10"/>
        <v>0580</v>
      </c>
    </row>
    <row r="218" ht="15.0" customHeight="1">
      <c r="A218" s="3">
        <f t="shared" si="1"/>
        <v>217</v>
      </c>
      <c r="B218" s="3">
        <f t="shared" si="11"/>
        <v>45509</v>
      </c>
      <c r="C218" s="3" t="str">
        <f t="shared" si="12"/>
        <v>T2</v>
      </c>
      <c r="D218" s="7" t="s">
        <v>298</v>
      </c>
      <c r="E218" s="11" t="str">
        <f t="shared" si="2"/>
        <v>79725</v>
      </c>
      <c r="F218" s="11" t="str">
        <f t="shared" si="3"/>
        <v>25</v>
      </c>
      <c r="G218" s="3">
        <f t="shared" si="13"/>
        <v>32</v>
      </c>
      <c r="H218" s="3">
        <f t="shared" si="4"/>
        <v>2</v>
      </c>
      <c r="I218" s="3" t="str">
        <f t="shared" si="5"/>
        <v>32|2</v>
      </c>
      <c r="J218" s="11" t="str">
        <f t="shared" si="6"/>
        <v>797</v>
      </c>
      <c r="K218" s="11" t="str">
        <f t="shared" si="7"/>
        <v>972</v>
      </c>
      <c r="L218" s="11" t="str">
        <f t="shared" si="8"/>
        <v>725</v>
      </c>
      <c r="M218" s="11" t="str">
        <f t="shared" si="9"/>
        <v>7972</v>
      </c>
      <c r="N218" s="11" t="str">
        <f t="shared" si="10"/>
        <v>9725</v>
      </c>
    </row>
    <row r="219" ht="15.0" customHeight="1">
      <c r="A219" s="3">
        <f t="shared" si="1"/>
        <v>218</v>
      </c>
      <c r="B219" s="3">
        <f t="shared" si="11"/>
        <v>45510</v>
      </c>
      <c r="C219" s="3" t="str">
        <f t="shared" si="12"/>
        <v>T3</v>
      </c>
      <c r="D219" s="7" t="s">
        <v>299</v>
      </c>
      <c r="E219" s="11" t="str">
        <f t="shared" si="2"/>
        <v>74922</v>
      </c>
      <c r="F219" s="11" t="str">
        <f t="shared" si="3"/>
        <v>22</v>
      </c>
      <c r="G219" s="3">
        <f t="shared" si="13"/>
        <v>32</v>
      </c>
      <c r="H219" s="3">
        <f t="shared" si="4"/>
        <v>3</v>
      </c>
      <c r="I219" s="3" t="str">
        <f t="shared" si="5"/>
        <v>32|3</v>
      </c>
      <c r="J219" s="11" t="str">
        <f t="shared" si="6"/>
        <v>749</v>
      </c>
      <c r="K219" s="11" t="str">
        <f t="shared" si="7"/>
        <v>492</v>
      </c>
      <c r="L219" s="11" t="str">
        <f t="shared" si="8"/>
        <v>922</v>
      </c>
      <c r="M219" s="11" t="str">
        <f t="shared" si="9"/>
        <v>7492</v>
      </c>
      <c r="N219" s="11" t="str">
        <f t="shared" si="10"/>
        <v>4922</v>
      </c>
    </row>
    <row r="220" ht="15.0" customHeight="1">
      <c r="A220" s="3">
        <f t="shared" si="1"/>
        <v>219</v>
      </c>
      <c r="B220" s="3">
        <f t="shared" si="11"/>
        <v>45511</v>
      </c>
      <c r="C220" s="3" t="str">
        <f t="shared" si="12"/>
        <v>T4</v>
      </c>
      <c r="D220" s="7" t="s">
        <v>300</v>
      </c>
      <c r="E220" s="11" t="str">
        <f t="shared" si="2"/>
        <v>34309</v>
      </c>
      <c r="F220" s="11" t="str">
        <f t="shared" si="3"/>
        <v>09</v>
      </c>
      <c r="G220" s="3">
        <f t="shared" si="13"/>
        <v>32</v>
      </c>
      <c r="H220" s="3">
        <f t="shared" si="4"/>
        <v>4</v>
      </c>
      <c r="I220" s="3" t="str">
        <f t="shared" si="5"/>
        <v>32|4</v>
      </c>
      <c r="J220" s="11" t="str">
        <f t="shared" si="6"/>
        <v>343</v>
      </c>
      <c r="K220" s="11" t="str">
        <f t="shared" si="7"/>
        <v>430</v>
      </c>
      <c r="L220" s="11" t="str">
        <f t="shared" si="8"/>
        <v>309</v>
      </c>
      <c r="M220" s="11" t="str">
        <f t="shared" si="9"/>
        <v>3430</v>
      </c>
      <c r="N220" s="11" t="str">
        <f t="shared" si="10"/>
        <v>4309</v>
      </c>
    </row>
    <row r="221" ht="15.0" customHeight="1">
      <c r="A221" s="3">
        <f t="shared" si="1"/>
        <v>220</v>
      </c>
      <c r="B221" s="3">
        <f t="shared" si="11"/>
        <v>45512</v>
      </c>
      <c r="C221" s="3" t="str">
        <f t="shared" si="12"/>
        <v>T5</v>
      </c>
      <c r="D221" s="7" t="s">
        <v>301</v>
      </c>
      <c r="E221" s="11" t="str">
        <f t="shared" si="2"/>
        <v>72146</v>
      </c>
      <c r="F221" s="11" t="str">
        <f t="shared" si="3"/>
        <v>46</v>
      </c>
      <c r="G221" s="3">
        <f t="shared" si="13"/>
        <v>32</v>
      </c>
      <c r="H221" s="3">
        <f t="shared" si="4"/>
        <v>5</v>
      </c>
      <c r="I221" s="3" t="str">
        <f t="shared" si="5"/>
        <v>32|5</v>
      </c>
      <c r="J221" s="11" t="str">
        <f t="shared" si="6"/>
        <v>721</v>
      </c>
      <c r="K221" s="11" t="str">
        <f t="shared" si="7"/>
        <v>214</v>
      </c>
      <c r="L221" s="11" t="str">
        <f t="shared" si="8"/>
        <v>146</v>
      </c>
      <c r="M221" s="11" t="str">
        <f t="shared" si="9"/>
        <v>7214</v>
      </c>
      <c r="N221" s="11" t="str">
        <f t="shared" si="10"/>
        <v>2146</v>
      </c>
    </row>
    <row r="222" ht="15.0" customHeight="1">
      <c r="A222" s="3">
        <f t="shared" si="1"/>
        <v>221</v>
      </c>
      <c r="B222" s="3">
        <f t="shared" si="11"/>
        <v>45513</v>
      </c>
      <c r="C222" s="3" t="str">
        <f t="shared" si="12"/>
        <v>T6</v>
      </c>
      <c r="D222" s="7" t="s">
        <v>302</v>
      </c>
      <c r="E222" s="11" t="str">
        <f t="shared" si="2"/>
        <v>82327</v>
      </c>
      <c r="F222" s="11" t="str">
        <f t="shared" si="3"/>
        <v>27</v>
      </c>
      <c r="G222" s="3">
        <f t="shared" si="13"/>
        <v>32</v>
      </c>
      <c r="H222" s="3">
        <f t="shared" si="4"/>
        <v>6</v>
      </c>
      <c r="I222" s="3" t="str">
        <f t="shared" si="5"/>
        <v>32|6</v>
      </c>
      <c r="J222" s="11" t="str">
        <f t="shared" si="6"/>
        <v>823</v>
      </c>
      <c r="K222" s="11" t="str">
        <f t="shared" si="7"/>
        <v>232</v>
      </c>
      <c r="L222" s="11" t="str">
        <f t="shared" si="8"/>
        <v>327</v>
      </c>
      <c r="M222" s="11" t="str">
        <f t="shared" si="9"/>
        <v>8232</v>
      </c>
      <c r="N222" s="11" t="str">
        <f t="shared" si="10"/>
        <v>2327</v>
      </c>
    </row>
    <row r="223" ht="15.0" customHeight="1">
      <c r="A223" s="3">
        <f t="shared" si="1"/>
        <v>222</v>
      </c>
      <c r="B223" s="3">
        <f t="shared" si="11"/>
        <v>45514</v>
      </c>
      <c r="C223" s="3" t="str">
        <f t="shared" si="12"/>
        <v>T7</v>
      </c>
      <c r="D223" s="7" t="s">
        <v>303</v>
      </c>
      <c r="E223" s="11" t="str">
        <f t="shared" si="2"/>
        <v>04306</v>
      </c>
      <c r="F223" s="11" t="str">
        <f t="shared" si="3"/>
        <v>06</v>
      </c>
      <c r="G223" s="3">
        <f t="shared" si="13"/>
        <v>32</v>
      </c>
      <c r="H223" s="3">
        <f t="shared" si="4"/>
        <v>7</v>
      </c>
      <c r="I223" s="3" t="str">
        <f t="shared" si="5"/>
        <v>32|7</v>
      </c>
      <c r="J223" s="11" t="str">
        <f t="shared" si="6"/>
        <v>043</v>
      </c>
      <c r="K223" s="11" t="str">
        <f t="shared" si="7"/>
        <v>430</v>
      </c>
      <c r="L223" s="11" t="str">
        <f t="shared" si="8"/>
        <v>306</v>
      </c>
      <c r="M223" s="11" t="str">
        <f t="shared" si="9"/>
        <v>0430</v>
      </c>
      <c r="N223" s="11" t="str">
        <f t="shared" si="10"/>
        <v>4306</v>
      </c>
    </row>
    <row r="224" ht="15.0" customHeight="1">
      <c r="A224" s="3">
        <f t="shared" si="1"/>
        <v>223</v>
      </c>
      <c r="B224" s="3">
        <f t="shared" si="11"/>
        <v>45515</v>
      </c>
      <c r="C224" s="3" t="str">
        <f t="shared" si="12"/>
        <v>CN</v>
      </c>
      <c r="D224" s="7" t="s">
        <v>304</v>
      </c>
      <c r="E224" s="11" t="str">
        <f t="shared" si="2"/>
        <v>54724</v>
      </c>
      <c r="F224" s="11" t="str">
        <f t="shared" si="3"/>
        <v>24</v>
      </c>
      <c r="G224" s="3">
        <f t="shared" si="13"/>
        <v>32</v>
      </c>
      <c r="H224" s="3">
        <f t="shared" si="4"/>
        <v>8</v>
      </c>
      <c r="I224" s="3" t="str">
        <f t="shared" si="5"/>
        <v>32|8</v>
      </c>
      <c r="J224" s="11" t="str">
        <f t="shared" si="6"/>
        <v>547</v>
      </c>
      <c r="K224" s="11" t="str">
        <f t="shared" si="7"/>
        <v>472</v>
      </c>
      <c r="L224" s="11" t="str">
        <f t="shared" si="8"/>
        <v>724</v>
      </c>
      <c r="M224" s="11" t="str">
        <f t="shared" si="9"/>
        <v>5472</v>
      </c>
      <c r="N224" s="11" t="str">
        <f t="shared" si="10"/>
        <v>4724</v>
      </c>
    </row>
    <row r="225" ht="15.0" customHeight="1">
      <c r="A225" s="3">
        <f t="shared" si="1"/>
        <v>224</v>
      </c>
      <c r="B225" s="3">
        <f t="shared" si="11"/>
        <v>45516</v>
      </c>
      <c r="C225" s="3" t="str">
        <f t="shared" si="12"/>
        <v>T2</v>
      </c>
      <c r="D225" s="7" t="s">
        <v>305</v>
      </c>
      <c r="E225" s="11" t="str">
        <f t="shared" si="2"/>
        <v>55025</v>
      </c>
      <c r="F225" s="11" t="str">
        <f t="shared" si="3"/>
        <v>25</v>
      </c>
      <c r="G225" s="3">
        <f t="shared" si="13"/>
        <v>33</v>
      </c>
      <c r="H225" s="3">
        <f t="shared" si="4"/>
        <v>2</v>
      </c>
      <c r="I225" s="3" t="str">
        <f t="shared" si="5"/>
        <v>33|2</v>
      </c>
      <c r="J225" s="11" t="str">
        <f t="shared" si="6"/>
        <v>550</v>
      </c>
      <c r="K225" s="11" t="str">
        <f t="shared" si="7"/>
        <v>502</v>
      </c>
      <c r="L225" s="11" t="str">
        <f t="shared" si="8"/>
        <v>025</v>
      </c>
      <c r="M225" s="11" t="str">
        <f t="shared" si="9"/>
        <v>5502</v>
      </c>
      <c r="N225" s="11" t="str">
        <f t="shared" si="10"/>
        <v>5025</v>
      </c>
    </row>
    <row r="226" ht="15.0" customHeight="1">
      <c r="A226" s="3">
        <f t="shared" si="1"/>
        <v>225</v>
      </c>
      <c r="B226" s="3">
        <f t="shared" si="11"/>
        <v>45517</v>
      </c>
      <c r="C226" s="3" t="str">
        <f t="shared" si="12"/>
        <v>T3</v>
      </c>
      <c r="D226" s="7" t="s">
        <v>306</v>
      </c>
      <c r="E226" s="11" t="str">
        <f t="shared" si="2"/>
        <v>88443</v>
      </c>
      <c r="F226" s="11" t="str">
        <f t="shared" si="3"/>
        <v>43</v>
      </c>
      <c r="G226" s="3">
        <f t="shared" si="13"/>
        <v>33</v>
      </c>
      <c r="H226" s="3">
        <f t="shared" si="4"/>
        <v>3</v>
      </c>
      <c r="I226" s="3" t="str">
        <f t="shared" si="5"/>
        <v>33|3</v>
      </c>
      <c r="J226" s="11" t="str">
        <f t="shared" si="6"/>
        <v>884</v>
      </c>
      <c r="K226" s="11" t="str">
        <f t="shared" si="7"/>
        <v>844</v>
      </c>
      <c r="L226" s="11" t="str">
        <f t="shared" si="8"/>
        <v>443</v>
      </c>
      <c r="M226" s="11" t="str">
        <f t="shared" si="9"/>
        <v>8844</v>
      </c>
      <c r="N226" s="11" t="str">
        <f t="shared" si="10"/>
        <v>8443</v>
      </c>
    </row>
    <row r="227" ht="15.0" customHeight="1">
      <c r="A227" s="3">
        <f t="shared" si="1"/>
        <v>226</v>
      </c>
      <c r="B227" s="3">
        <f t="shared" si="11"/>
        <v>45518</v>
      </c>
      <c r="C227" s="3" t="str">
        <f t="shared" si="12"/>
        <v>T4</v>
      </c>
      <c r="D227" s="7" t="s">
        <v>307</v>
      </c>
      <c r="E227" s="11" t="str">
        <f t="shared" si="2"/>
        <v>67748</v>
      </c>
      <c r="F227" s="11" t="str">
        <f t="shared" si="3"/>
        <v>48</v>
      </c>
      <c r="G227" s="3">
        <f t="shared" si="13"/>
        <v>33</v>
      </c>
      <c r="H227" s="3">
        <f t="shared" si="4"/>
        <v>4</v>
      </c>
      <c r="I227" s="3" t="str">
        <f t="shared" si="5"/>
        <v>33|4</v>
      </c>
      <c r="J227" s="11" t="str">
        <f t="shared" si="6"/>
        <v>677</v>
      </c>
      <c r="K227" s="11" t="str">
        <f t="shared" si="7"/>
        <v>774</v>
      </c>
      <c r="L227" s="11" t="str">
        <f t="shared" si="8"/>
        <v>748</v>
      </c>
      <c r="M227" s="11" t="str">
        <f t="shared" si="9"/>
        <v>6774</v>
      </c>
      <c r="N227" s="11" t="str">
        <f t="shared" si="10"/>
        <v>7748</v>
      </c>
    </row>
    <row r="228" ht="15.0" customHeight="1">
      <c r="A228" s="3">
        <f t="shared" si="1"/>
        <v>227</v>
      </c>
      <c r="B228" s="3">
        <f t="shared" si="11"/>
        <v>45519</v>
      </c>
      <c r="C228" s="3" t="str">
        <f t="shared" si="12"/>
        <v>T5</v>
      </c>
      <c r="D228" s="7" t="s">
        <v>308</v>
      </c>
      <c r="E228" s="11" t="str">
        <f t="shared" si="2"/>
        <v>30817</v>
      </c>
      <c r="F228" s="11" t="str">
        <f t="shared" si="3"/>
        <v>17</v>
      </c>
      <c r="G228" s="3">
        <f t="shared" si="13"/>
        <v>33</v>
      </c>
      <c r="H228" s="3">
        <f t="shared" si="4"/>
        <v>5</v>
      </c>
      <c r="I228" s="3" t="str">
        <f t="shared" si="5"/>
        <v>33|5</v>
      </c>
      <c r="J228" s="11" t="str">
        <f t="shared" si="6"/>
        <v>308</v>
      </c>
      <c r="K228" s="11" t="str">
        <f t="shared" si="7"/>
        <v>081</v>
      </c>
      <c r="L228" s="11" t="str">
        <f t="shared" si="8"/>
        <v>817</v>
      </c>
      <c r="M228" s="11" t="str">
        <f t="shared" si="9"/>
        <v>3081</v>
      </c>
      <c r="N228" s="11" t="str">
        <f t="shared" si="10"/>
        <v>0817</v>
      </c>
    </row>
    <row r="229" ht="15.0" customHeight="1">
      <c r="A229" s="3">
        <f t="shared" si="1"/>
        <v>228</v>
      </c>
      <c r="B229" s="3">
        <f t="shared" si="11"/>
        <v>45520</v>
      </c>
      <c r="C229" s="3" t="str">
        <f t="shared" si="12"/>
        <v>T6</v>
      </c>
      <c r="D229" s="7" t="s">
        <v>309</v>
      </c>
      <c r="E229" s="11" t="str">
        <f t="shared" si="2"/>
        <v>22265</v>
      </c>
      <c r="F229" s="11" t="str">
        <f t="shared" si="3"/>
        <v>65</v>
      </c>
      <c r="G229" s="3">
        <f t="shared" si="13"/>
        <v>33</v>
      </c>
      <c r="H229" s="3">
        <f t="shared" si="4"/>
        <v>6</v>
      </c>
      <c r="I229" s="3" t="str">
        <f t="shared" si="5"/>
        <v>33|6</v>
      </c>
      <c r="J229" s="11" t="str">
        <f t="shared" si="6"/>
        <v>222</v>
      </c>
      <c r="K229" s="11" t="str">
        <f t="shared" si="7"/>
        <v>226</v>
      </c>
      <c r="L229" s="11" t="str">
        <f t="shared" si="8"/>
        <v>265</v>
      </c>
      <c r="M229" s="11" t="str">
        <f t="shared" si="9"/>
        <v>2226</v>
      </c>
      <c r="N229" s="11" t="str">
        <f t="shared" si="10"/>
        <v>2265</v>
      </c>
    </row>
    <row r="230" ht="15.0" customHeight="1">
      <c r="A230" s="3">
        <f t="shared" si="1"/>
        <v>229</v>
      </c>
      <c r="B230" s="3">
        <f t="shared" si="11"/>
        <v>45521</v>
      </c>
      <c r="C230" s="3" t="str">
        <f t="shared" si="12"/>
        <v>T7</v>
      </c>
      <c r="D230" s="7" t="s">
        <v>310</v>
      </c>
      <c r="E230" s="11" t="str">
        <f t="shared" si="2"/>
        <v>74726</v>
      </c>
      <c r="F230" s="11" t="str">
        <f t="shared" si="3"/>
        <v>26</v>
      </c>
      <c r="G230" s="3">
        <f t="shared" si="13"/>
        <v>33</v>
      </c>
      <c r="H230" s="3">
        <f t="shared" si="4"/>
        <v>7</v>
      </c>
      <c r="I230" s="3" t="str">
        <f t="shared" si="5"/>
        <v>33|7</v>
      </c>
      <c r="J230" s="11" t="str">
        <f t="shared" si="6"/>
        <v>747</v>
      </c>
      <c r="K230" s="11" t="str">
        <f t="shared" si="7"/>
        <v>472</v>
      </c>
      <c r="L230" s="11" t="str">
        <f t="shared" si="8"/>
        <v>726</v>
      </c>
      <c r="M230" s="11" t="str">
        <f t="shared" si="9"/>
        <v>7472</v>
      </c>
      <c r="N230" s="11" t="str">
        <f t="shared" si="10"/>
        <v>4726</v>
      </c>
    </row>
    <row r="231" ht="15.0" customHeight="1">
      <c r="A231" s="3">
        <f t="shared" si="1"/>
        <v>230</v>
      </c>
      <c r="B231" s="3">
        <f t="shared" si="11"/>
        <v>45522</v>
      </c>
      <c r="C231" s="3" t="str">
        <f t="shared" si="12"/>
        <v>CN</v>
      </c>
      <c r="D231" s="7" t="s">
        <v>311</v>
      </c>
      <c r="E231" s="11" t="str">
        <f t="shared" si="2"/>
        <v>24474</v>
      </c>
      <c r="F231" s="11" t="str">
        <f t="shared" si="3"/>
        <v>74</v>
      </c>
      <c r="G231" s="3">
        <f t="shared" si="13"/>
        <v>33</v>
      </c>
      <c r="H231" s="3">
        <f t="shared" si="4"/>
        <v>8</v>
      </c>
      <c r="I231" s="3" t="str">
        <f t="shared" si="5"/>
        <v>33|8</v>
      </c>
      <c r="J231" s="11" t="str">
        <f t="shared" si="6"/>
        <v>244</v>
      </c>
      <c r="K231" s="11" t="str">
        <f t="shared" si="7"/>
        <v>447</v>
      </c>
      <c r="L231" s="11" t="str">
        <f t="shared" si="8"/>
        <v>474</v>
      </c>
      <c r="M231" s="11" t="str">
        <f t="shared" si="9"/>
        <v>2447</v>
      </c>
      <c r="N231" s="11" t="str">
        <f t="shared" si="10"/>
        <v>4474</v>
      </c>
    </row>
    <row r="232" ht="15.0" customHeight="1">
      <c r="A232" s="3">
        <f t="shared" si="1"/>
        <v>231</v>
      </c>
      <c r="B232" s="3">
        <f t="shared" si="11"/>
        <v>45523</v>
      </c>
      <c r="C232" s="3" t="str">
        <f t="shared" si="12"/>
        <v>T2</v>
      </c>
      <c r="D232" s="7" t="s">
        <v>312</v>
      </c>
      <c r="E232" s="11" t="str">
        <f t="shared" si="2"/>
        <v>84826</v>
      </c>
      <c r="F232" s="11" t="str">
        <f t="shared" si="3"/>
        <v>26</v>
      </c>
      <c r="G232" s="3">
        <f t="shared" si="13"/>
        <v>34</v>
      </c>
      <c r="H232" s="3">
        <f t="shared" si="4"/>
        <v>2</v>
      </c>
      <c r="I232" s="3" t="str">
        <f t="shared" si="5"/>
        <v>34|2</v>
      </c>
      <c r="J232" s="11" t="str">
        <f t="shared" si="6"/>
        <v>848</v>
      </c>
      <c r="K232" s="11" t="str">
        <f t="shared" si="7"/>
        <v>482</v>
      </c>
      <c r="L232" s="11" t="str">
        <f t="shared" si="8"/>
        <v>826</v>
      </c>
      <c r="M232" s="11" t="str">
        <f t="shared" si="9"/>
        <v>8482</v>
      </c>
      <c r="N232" s="11" t="str">
        <f t="shared" si="10"/>
        <v>4826</v>
      </c>
    </row>
    <row r="233" ht="15.0" customHeight="1">
      <c r="A233" s="3">
        <f t="shared" si="1"/>
        <v>232</v>
      </c>
      <c r="B233" s="3">
        <f t="shared" si="11"/>
        <v>45524</v>
      </c>
      <c r="C233" s="3" t="str">
        <f t="shared" si="12"/>
        <v>T3</v>
      </c>
      <c r="D233" s="7" t="s">
        <v>313</v>
      </c>
      <c r="E233" s="11" t="str">
        <f t="shared" si="2"/>
        <v>03880</v>
      </c>
      <c r="F233" s="11" t="str">
        <f t="shared" si="3"/>
        <v>80</v>
      </c>
      <c r="G233" s="3">
        <f t="shared" si="13"/>
        <v>34</v>
      </c>
      <c r="H233" s="3">
        <f t="shared" si="4"/>
        <v>3</v>
      </c>
      <c r="I233" s="3" t="str">
        <f t="shared" si="5"/>
        <v>34|3</v>
      </c>
      <c r="J233" s="11" t="str">
        <f t="shared" si="6"/>
        <v>038</v>
      </c>
      <c r="K233" s="11" t="str">
        <f t="shared" si="7"/>
        <v>388</v>
      </c>
      <c r="L233" s="11" t="str">
        <f t="shared" si="8"/>
        <v>880</v>
      </c>
      <c r="M233" s="11" t="str">
        <f t="shared" si="9"/>
        <v>0388</v>
      </c>
      <c r="N233" s="11" t="str">
        <f t="shared" si="10"/>
        <v>3880</v>
      </c>
    </row>
    <row r="234" ht="15.0" customHeight="1">
      <c r="A234" s="3">
        <f t="shared" si="1"/>
        <v>233</v>
      </c>
      <c r="B234" s="3">
        <f t="shared" si="11"/>
        <v>45525</v>
      </c>
      <c r="C234" s="3" t="str">
        <f t="shared" si="12"/>
        <v>T4</v>
      </c>
      <c r="D234" s="7" t="s">
        <v>314</v>
      </c>
      <c r="E234" s="11" t="str">
        <f t="shared" si="2"/>
        <v>79623</v>
      </c>
      <c r="F234" s="11" t="str">
        <f t="shared" si="3"/>
        <v>23</v>
      </c>
      <c r="G234" s="3">
        <f t="shared" si="13"/>
        <v>34</v>
      </c>
      <c r="H234" s="3">
        <f t="shared" si="4"/>
        <v>4</v>
      </c>
      <c r="I234" s="3" t="str">
        <f t="shared" si="5"/>
        <v>34|4</v>
      </c>
      <c r="J234" s="11" t="str">
        <f t="shared" si="6"/>
        <v>796</v>
      </c>
      <c r="K234" s="11" t="str">
        <f t="shared" si="7"/>
        <v>962</v>
      </c>
      <c r="L234" s="11" t="str">
        <f t="shared" si="8"/>
        <v>623</v>
      </c>
      <c r="M234" s="11" t="str">
        <f t="shared" si="9"/>
        <v>7962</v>
      </c>
      <c r="N234" s="11" t="str">
        <f t="shared" si="10"/>
        <v>9623</v>
      </c>
    </row>
    <row r="235" ht="15.0" customHeight="1">
      <c r="A235" s="3">
        <f t="shared" si="1"/>
        <v>234</v>
      </c>
      <c r="B235" s="3">
        <f t="shared" si="11"/>
        <v>45526</v>
      </c>
      <c r="C235" s="3" t="str">
        <f t="shared" si="12"/>
        <v>T5</v>
      </c>
      <c r="D235" s="7" t="s">
        <v>315</v>
      </c>
      <c r="E235" s="11" t="str">
        <f t="shared" si="2"/>
        <v>84242</v>
      </c>
      <c r="F235" s="11" t="str">
        <f t="shared" si="3"/>
        <v>42</v>
      </c>
      <c r="G235" s="3">
        <f t="shared" si="13"/>
        <v>34</v>
      </c>
      <c r="H235" s="3">
        <f t="shared" si="4"/>
        <v>5</v>
      </c>
      <c r="I235" s="3" t="str">
        <f t="shared" si="5"/>
        <v>34|5</v>
      </c>
      <c r="J235" s="11" t="str">
        <f t="shared" si="6"/>
        <v>842</v>
      </c>
      <c r="K235" s="11" t="str">
        <f t="shared" si="7"/>
        <v>424</v>
      </c>
      <c r="L235" s="11" t="str">
        <f t="shared" si="8"/>
        <v>242</v>
      </c>
      <c r="M235" s="11" t="str">
        <f t="shared" si="9"/>
        <v>8424</v>
      </c>
      <c r="N235" s="11" t="str">
        <f t="shared" si="10"/>
        <v>4242</v>
      </c>
    </row>
    <row r="236" ht="15.0" customHeight="1">
      <c r="A236" s="3">
        <f t="shared" si="1"/>
        <v>235</v>
      </c>
      <c r="B236" s="3">
        <f t="shared" si="11"/>
        <v>45527</v>
      </c>
      <c r="C236" s="3" t="str">
        <f t="shared" si="12"/>
        <v>T6</v>
      </c>
      <c r="D236" s="7" t="s">
        <v>316</v>
      </c>
      <c r="E236" s="11" t="str">
        <f t="shared" si="2"/>
        <v>23796</v>
      </c>
      <c r="F236" s="11" t="str">
        <f t="shared" si="3"/>
        <v>96</v>
      </c>
      <c r="G236" s="3">
        <f t="shared" si="13"/>
        <v>34</v>
      </c>
      <c r="H236" s="3">
        <f t="shared" si="4"/>
        <v>6</v>
      </c>
      <c r="I236" s="3" t="str">
        <f t="shared" si="5"/>
        <v>34|6</v>
      </c>
      <c r="J236" s="11" t="str">
        <f t="shared" si="6"/>
        <v>237</v>
      </c>
      <c r="K236" s="11" t="str">
        <f t="shared" si="7"/>
        <v>379</v>
      </c>
      <c r="L236" s="11" t="str">
        <f t="shared" si="8"/>
        <v>796</v>
      </c>
      <c r="M236" s="11" t="str">
        <f t="shared" si="9"/>
        <v>2379</v>
      </c>
      <c r="N236" s="11" t="str">
        <f t="shared" si="10"/>
        <v>3796</v>
      </c>
    </row>
    <row r="237" ht="15.0" customHeight="1">
      <c r="A237" s="3">
        <f t="shared" si="1"/>
        <v>236</v>
      </c>
      <c r="B237" s="3">
        <f t="shared" si="11"/>
        <v>45528</v>
      </c>
      <c r="C237" s="3" t="str">
        <f t="shared" si="12"/>
        <v>T7</v>
      </c>
      <c r="D237" s="7" t="s">
        <v>317</v>
      </c>
      <c r="E237" s="11" t="str">
        <f t="shared" si="2"/>
        <v>82114</v>
      </c>
      <c r="F237" s="11" t="str">
        <f t="shared" si="3"/>
        <v>14</v>
      </c>
      <c r="G237" s="3">
        <f t="shared" si="13"/>
        <v>34</v>
      </c>
      <c r="H237" s="3">
        <f t="shared" si="4"/>
        <v>7</v>
      </c>
      <c r="I237" s="3" t="str">
        <f t="shared" si="5"/>
        <v>34|7</v>
      </c>
      <c r="J237" s="11" t="str">
        <f t="shared" si="6"/>
        <v>821</v>
      </c>
      <c r="K237" s="11" t="str">
        <f t="shared" si="7"/>
        <v>211</v>
      </c>
      <c r="L237" s="11" t="str">
        <f t="shared" si="8"/>
        <v>114</v>
      </c>
      <c r="M237" s="11" t="str">
        <f t="shared" si="9"/>
        <v>8211</v>
      </c>
      <c r="N237" s="11" t="str">
        <f t="shared" si="10"/>
        <v>2114</v>
      </c>
    </row>
    <row r="238" ht="15.0" customHeight="1">
      <c r="A238" s="3">
        <f t="shared" si="1"/>
        <v>237</v>
      </c>
      <c r="B238" s="3">
        <f t="shared" si="11"/>
        <v>45529</v>
      </c>
      <c r="C238" s="3" t="str">
        <f t="shared" si="12"/>
        <v>CN</v>
      </c>
      <c r="D238" s="7" t="s">
        <v>318</v>
      </c>
      <c r="E238" s="11" t="str">
        <f t="shared" si="2"/>
        <v>34925</v>
      </c>
      <c r="F238" s="11" t="str">
        <f t="shared" si="3"/>
        <v>25</v>
      </c>
      <c r="G238" s="3">
        <f t="shared" si="13"/>
        <v>34</v>
      </c>
      <c r="H238" s="3">
        <f t="shared" si="4"/>
        <v>8</v>
      </c>
      <c r="I238" s="3" t="str">
        <f t="shared" si="5"/>
        <v>34|8</v>
      </c>
      <c r="J238" s="11" t="str">
        <f t="shared" si="6"/>
        <v>349</v>
      </c>
      <c r="K238" s="11" t="str">
        <f t="shared" si="7"/>
        <v>492</v>
      </c>
      <c r="L238" s="11" t="str">
        <f t="shared" si="8"/>
        <v>925</v>
      </c>
      <c r="M238" s="11" t="str">
        <f t="shared" si="9"/>
        <v>3492</v>
      </c>
      <c r="N238" s="11" t="str">
        <f t="shared" si="10"/>
        <v>4925</v>
      </c>
    </row>
    <row r="239" ht="15.0" customHeight="1">
      <c r="A239" s="3">
        <f t="shared" si="1"/>
        <v>238</v>
      </c>
      <c r="B239" s="3">
        <f t="shared" si="11"/>
        <v>45530</v>
      </c>
      <c r="C239" s="3" t="str">
        <f t="shared" si="12"/>
        <v>T2</v>
      </c>
      <c r="D239" s="7" t="s">
        <v>319</v>
      </c>
      <c r="E239" s="11" t="str">
        <f t="shared" si="2"/>
        <v>17798</v>
      </c>
      <c r="F239" s="11" t="str">
        <f t="shared" si="3"/>
        <v>98</v>
      </c>
      <c r="G239" s="3">
        <f t="shared" si="13"/>
        <v>35</v>
      </c>
      <c r="H239" s="3">
        <f t="shared" si="4"/>
        <v>2</v>
      </c>
      <c r="I239" s="3" t="str">
        <f t="shared" si="5"/>
        <v>35|2</v>
      </c>
      <c r="J239" s="11" t="str">
        <f t="shared" si="6"/>
        <v>177</v>
      </c>
      <c r="K239" s="11" t="str">
        <f t="shared" si="7"/>
        <v>779</v>
      </c>
      <c r="L239" s="11" t="str">
        <f t="shared" si="8"/>
        <v>798</v>
      </c>
      <c r="M239" s="11" t="str">
        <f t="shared" si="9"/>
        <v>1779</v>
      </c>
      <c r="N239" s="11" t="str">
        <f t="shared" si="10"/>
        <v>7798</v>
      </c>
    </row>
    <row r="240" ht="15.0" customHeight="1">
      <c r="A240" s="3">
        <f t="shared" si="1"/>
        <v>239</v>
      </c>
      <c r="B240" s="3">
        <f t="shared" si="11"/>
        <v>45531</v>
      </c>
      <c r="C240" s="3" t="str">
        <f t="shared" si="12"/>
        <v>T3</v>
      </c>
      <c r="D240" s="7" t="s">
        <v>320</v>
      </c>
      <c r="E240" s="11" t="str">
        <f t="shared" si="2"/>
        <v>81211</v>
      </c>
      <c r="F240" s="11" t="str">
        <f t="shared" si="3"/>
        <v>11</v>
      </c>
      <c r="G240" s="3">
        <f t="shared" si="13"/>
        <v>35</v>
      </c>
      <c r="H240" s="3">
        <f t="shared" si="4"/>
        <v>3</v>
      </c>
      <c r="I240" s="3" t="str">
        <f t="shared" si="5"/>
        <v>35|3</v>
      </c>
      <c r="J240" s="11" t="str">
        <f t="shared" si="6"/>
        <v>812</v>
      </c>
      <c r="K240" s="11" t="str">
        <f t="shared" si="7"/>
        <v>121</v>
      </c>
      <c r="L240" s="11" t="str">
        <f t="shared" si="8"/>
        <v>211</v>
      </c>
      <c r="M240" s="11" t="str">
        <f t="shared" si="9"/>
        <v>8121</v>
      </c>
      <c r="N240" s="11" t="str">
        <f t="shared" si="10"/>
        <v>1211</v>
      </c>
    </row>
    <row r="241" ht="15.0" customHeight="1">
      <c r="A241" s="3">
        <f t="shared" si="1"/>
        <v>240</v>
      </c>
      <c r="B241" s="3">
        <f t="shared" si="11"/>
        <v>45532</v>
      </c>
      <c r="C241" s="3" t="str">
        <f t="shared" si="12"/>
        <v>T4</v>
      </c>
      <c r="D241" s="7" t="s">
        <v>321</v>
      </c>
      <c r="E241" s="11" t="str">
        <f t="shared" si="2"/>
        <v>84635</v>
      </c>
      <c r="F241" s="11" t="str">
        <f t="shared" si="3"/>
        <v>35</v>
      </c>
      <c r="G241" s="3">
        <f t="shared" si="13"/>
        <v>35</v>
      </c>
      <c r="H241" s="3">
        <f t="shared" si="4"/>
        <v>4</v>
      </c>
      <c r="I241" s="3" t="str">
        <f t="shared" si="5"/>
        <v>35|4</v>
      </c>
      <c r="J241" s="11" t="str">
        <f t="shared" si="6"/>
        <v>846</v>
      </c>
      <c r="K241" s="11" t="str">
        <f t="shared" si="7"/>
        <v>463</v>
      </c>
      <c r="L241" s="11" t="str">
        <f t="shared" si="8"/>
        <v>635</v>
      </c>
      <c r="M241" s="11" t="str">
        <f t="shared" si="9"/>
        <v>8463</v>
      </c>
      <c r="N241" s="11" t="str">
        <f t="shared" si="10"/>
        <v>4635</v>
      </c>
    </row>
    <row r="242" ht="15.0" customHeight="1">
      <c r="A242" s="3">
        <f t="shared" si="1"/>
        <v>241</v>
      </c>
      <c r="B242" s="3">
        <f t="shared" si="11"/>
        <v>45533</v>
      </c>
      <c r="C242" s="3" t="str">
        <f t="shared" si="12"/>
        <v>T5</v>
      </c>
      <c r="D242" s="7" t="s">
        <v>322</v>
      </c>
      <c r="E242" s="11" t="str">
        <f t="shared" si="2"/>
        <v>60899</v>
      </c>
      <c r="F242" s="11" t="str">
        <f t="shared" si="3"/>
        <v>99</v>
      </c>
      <c r="G242" s="3">
        <f t="shared" si="13"/>
        <v>35</v>
      </c>
      <c r="H242" s="3">
        <f t="shared" si="4"/>
        <v>5</v>
      </c>
      <c r="I242" s="3" t="str">
        <f t="shared" si="5"/>
        <v>35|5</v>
      </c>
      <c r="J242" s="11" t="str">
        <f t="shared" si="6"/>
        <v>608</v>
      </c>
      <c r="K242" s="11" t="str">
        <f t="shared" si="7"/>
        <v>089</v>
      </c>
      <c r="L242" s="11" t="str">
        <f t="shared" si="8"/>
        <v>899</v>
      </c>
      <c r="M242" s="11" t="str">
        <f t="shared" si="9"/>
        <v>6089</v>
      </c>
      <c r="N242" s="11" t="str">
        <f t="shared" si="10"/>
        <v>0899</v>
      </c>
    </row>
    <row r="243" ht="15.0" customHeight="1">
      <c r="A243" s="3">
        <f t="shared" si="1"/>
        <v>242</v>
      </c>
      <c r="B243" s="3">
        <f t="shared" si="11"/>
        <v>45534</v>
      </c>
      <c r="C243" s="3" t="str">
        <f t="shared" si="12"/>
        <v>T6</v>
      </c>
      <c r="D243" s="7" t="s">
        <v>323</v>
      </c>
      <c r="E243" s="11" t="str">
        <f t="shared" si="2"/>
        <v>48942</v>
      </c>
      <c r="F243" s="11" t="str">
        <f t="shared" si="3"/>
        <v>42</v>
      </c>
      <c r="G243" s="3">
        <f t="shared" si="13"/>
        <v>35</v>
      </c>
      <c r="H243" s="3">
        <f t="shared" si="4"/>
        <v>6</v>
      </c>
      <c r="I243" s="3" t="str">
        <f t="shared" si="5"/>
        <v>35|6</v>
      </c>
      <c r="J243" s="11" t="str">
        <f t="shared" si="6"/>
        <v>489</v>
      </c>
      <c r="K243" s="11" t="str">
        <f t="shared" si="7"/>
        <v>894</v>
      </c>
      <c r="L243" s="11" t="str">
        <f t="shared" si="8"/>
        <v>942</v>
      </c>
      <c r="M243" s="11" t="str">
        <f t="shared" si="9"/>
        <v>4894</v>
      </c>
      <c r="N243" s="11" t="str">
        <f t="shared" si="10"/>
        <v>8942</v>
      </c>
    </row>
    <row r="244" ht="15.0" customHeight="1">
      <c r="A244" s="3">
        <f t="shared" si="1"/>
        <v>243</v>
      </c>
      <c r="B244" s="3">
        <f t="shared" si="11"/>
        <v>45535</v>
      </c>
      <c r="C244" s="3" t="str">
        <f t="shared" si="12"/>
        <v>T7</v>
      </c>
      <c r="D244" s="7" t="s">
        <v>324</v>
      </c>
      <c r="E244" s="11" t="str">
        <f t="shared" si="2"/>
        <v>03764</v>
      </c>
      <c r="F244" s="11" t="str">
        <f t="shared" si="3"/>
        <v>64</v>
      </c>
      <c r="G244" s="3">
        <f t="shared" si="13"/>
        <v>35</v>
      </c>
      <c r="H244" s="3">
        <f t="shared" si="4"/>
        <v>7</v>
      </c>
      <c r="I244" s="3" t="str">
        <f t="shared" si="5"/>
        <v>35|7</v>
      </c>
      <c r="J244" s="11" t="str">
        <f t="shared" si="6"/>
        <v>037</v>
      </c>
      <c r="K244" s="11" t="str">
        <f t="shared" si="7"/>
        <v>376</v>
      </c>
      <c r="L244" s="11" t="str">
        <f t="shared" si="8"/>
        <v>764</v>
      </c>
      <c r="M244" s="11" t="str">
        <f t="shared" si="9"/>
        <v>0376</v>
      </c>
      <c r="N244" s="11" t="str">
        <f t="shared" si="10"/>
        <v>3764</v>
      </c>
    </row>
    <row r="245" ht="15.0" customHeight="1">
      <c r="A245" s="3">
        <f t="shared" si="1"/>
        <v>244</v>
      </c>
      <c r="B245" s="3">
        <f t="shared" si="11"/>
        <v>45536</v>
      </c>
      <c r="C245" s="3" t="str">
        <f t="shared" si="12"/>
        <v>CN</v>
      </c>
      <c r="D245" s="7" t="s">
        <v>325</v>
      </c>
      <c r="E245" s="11" t="str">
        <f t="shared" si="2"/>
        <v>05509</v>
      </c>
      <c r="F245" s="11" t="str">
        <f t="shared" si="3"/>
        <v>09</v>
      </c>
      <c r="G245" s="3">
        <f t="shared" si="13"/>
        <v>35</v>
      </c>
      <c r="H245" s="3">
        <f t="shared" si="4"/>
        <v>8</v>
      </c>
      <c r="I245" s="3" t="str">
        <f t="shared" si="5"/>
        <v>35|8</v>
      </c>
      <c r="J245" s="11" t="str">
        <f t="shared" si="6"/>
        <v>055</v>
      </c>
      <c r="K245" s="11" t="str">
        <f t="shared" si="7"/>
        <v>550</v>
      </c>
      <c r="L245" s="11" t="str">
        <f t="shared" si="8"/>
        <v>509</v>
      </c>
      <c r="M245" s="11" t="str">
        <f t="shared" si="9"/>
        <v>0550</v>
      </c>
      <c r="N245" s="11" t="str">
        <f t="shared" si="10"/>
        <v>5509</v>
      </c>
    </row>
    <row r="246" ht="15.0" customHeight="1">
      <c r="A246" s="3">
        <f t="shared" si="1"/>
        <v>245</v>
      </c>
      <c r="B246" s="3">
        <f t="shared" si="11"/>
        <v>45537</v>
      </c>
      <c r="C246" s="3" t="str">
        <f t="shared" si="12"/>
        <v>T2</v>
      </c>
      <c r="D246" s="7" t="s">
        <v>326</v>
      </c>
      <c r="E246" s="11" t="str">
        <f t="shared" si="2"/>
        <v>62651</v>
      </c>
      <c r="F246" s="11" t="str">
        <f t="shared" si="3"/>
        <v>51</v>
      </c>
      <c r="G246" s="3">
        <f t="shared" si="13"/>
        <v>36</v>
      </c>
      <c r="H246" s="3">
        <f t="shared" si="4"/>
        <v>2</v>
      </c>
      <c r="I246" s="3" t="str">
        <f t="shared" si="5"/>
        <v>36|2</v>
      </c>
      <c r="J246" s="11" t="str">
        <f t="shared" si="6"/>
        <v>626</v>
      </c>
      <c r="K246" s="11" t="str">
        <f t="shared" si="7"/>
        <v>265</v>
      </c>
      <c r="L246" s="11" t="str">
        <f t="shared" si="8"/>
        <v>651</v>
      </c>
      <c r="M246" s="11" t="str">
        <f t="shared" si="9"/>
        <v>6265</v>
      </c>
      <c r="N246" s="11" t="str">
        <f t="shared" si="10"/>
        <v>2651</v>
      </c>
    </row>
    <row r="247" ht="15.0" customHeight="1">
      <c r="A247" s="3">
        <f t="shared" si="1"/>
        <v>246</v>
      </c>
      <c r="B247" s="3">
        <f t="shared" si="11"/>
        <v>45538</v>
      </c>
      <c r="C247" s="3" t="str">
        <f t="shared" si="12"/>
        <v>T3</v>
      </c>
      <c r="D247" s="7" t="s">
        <v>327</v>
      </c>
      <c r="E247" s="11" t="str">
        <f t="shared" si="2"/>
        <v>08694</v>
      </c>
      <c r="F247" s="11" t="str">
        <f t="shared" si="3"/>
        <v>94</v>
      </c>
      <c r="G247" s="3">
        <f t="shared" si="13"/>
        <v>36</v>
      </c>
      <c r="H247" s="3">
        <f t="shared" si="4"/>
        <v>3</v>
      </c>
      <c r="I247" s="3" t="str">
        <f t="shared" si="5"/>
        <v>36|3</v>
      </c>
      <c r="J247" s="11" t="str">
        <f t="shared" si="6"/>
        <v>086</v>
      </c>
      <c r="K247" s="11" t="str">
        <f t="shared" si="7"/>
        <v>869</v>
      </c>
      <c r="L247" s="11" t="str">
        <f t="shared" si="8"/>
        <v>694</v>
      </c>
      <c r="M247" s="11" t="str">
        <f t="shared" si="9"/>
        <v>0869</v>
      </c>
      <c r="N247" s="11" t="str">
        <f t="shared" si="10"/>
        <v>8694</v>
      </c>
    </row>
    <row r="248" ht="15.0" customHeight="1">
      <c r="A248" s="3">
        <f t="shared" si="1"/>
        <v>247</v>
      </c>
      <c r="B248" s="3">
        <f t="shared" si="11"/>
        <v>45539</v>
      </c>
      <c r="C248" s="3" t="str">
        <f t="shared" si="12"/>
        <v>T4</v>
      </c>
      <c r="D248" s="7" t="s">
        <v>328</v>
      </c>
      <c r="E248" s="11" t="str">
        <f t="shared" si="2"/>
        <v>65697</v>
      </c>
      <c r="F248" s="11" t="str">
        <f t="shared" si="3"/>
        <v>97</v>
      </c>
      <c r="G248" s="3">
        <f t="shared" si="13"/>
        <v>36</v>
      </c>
      <c r="H248" s="3">
        <f t="shared" si="4"/>
        <v>4</v>
      </c>
      <c r="I248" s="3" t="str">
        <f t="shared" si="5"/>
        <v>36|4</v>
      </c>
      <c r="J248" s="11" t="str">
        <f t="shared" si="6"/>
        <v>656</v>
      </c>
      <c r="K248" s="11" t="str">
        <f t="shared" si="7"/>
        <v>569</v>
      </c>
      <c r="L248" s="11" t="str">
        <f t="shared" si="8"/>
        <v>697</v>
      </c>
      <c r="M248" s="11" t="str">
        <f t="shared" si="9"/>
        <v>6569</v>
      </c>
      <c r="N248" s="11" t="str">
        <f t="shared" si="10"/>
        <v>5697</v>
      </c>
    </row>
    <row r="249" ht="15.0" customHeight="1">
      <c r="A249" s="3">
        <f t="shared" si="1"/>
        <v>248</v>
      </c>
      <c r="B249" s="3">
        <f t="shared" si="11"/>
        <v>45540</v>
      </c>
      <c r="C249" s="3" t="str">
        <f t="shared" si="12"/>
        <v>T5</v>
      </c>
      <c r="D249" s="7" t="s">
        <v>329</v>
      </c>
      <c r="E249" s="11" t="str">
        <f t="shared" si="2"/>
        <v>12759</v>
      </c>
      <c r="F249" s="11" t="str">
        <f t="shared" si="3"/>
        <v>59</v>
      </c>
      <c r="G249" s="3">
        <f t="shared" si="13"/>
        <v>36</v>
      </c>
      <c r="H249" s="3">
        <f t="shared" si="4"/>
        <v>5</v>
      </c>
      <c r="I249" s="3" t="str">
        <f t="shared" si="5"/>
        <v>36|5</v>
      </c>
      <c r="J249" s="11" t="str">
        <f t="shared" si="6"/>
        <v>127</v>
      </c>
      <c r="K249" s="11" t="str">
        <f t="shared" si="7"/>
        <v>275</v>
      </c>
      <c r="L249" s="11" t="str">
        <f t="shared" si="8"/>
        <v>759</v>
      </c>
      <c r="M249" s="11" t="str">
        <f t="shared" si="9"/>
        <v>1275</v>
      </c>
      <c r="N249" s="11" t="str">
        <f t="shared" si="10"/>
        <v>2759</v>
      </c>
    </row>
    <row r="250" ht="15.0" customHeight="1">
      <c r="A250" s="3">
        <f t="shared" si="1"/>
        <v>249</v>
      </c>
      <c r="B250" s="3">
        <f t="shared" si="11"/>
        <v>45541</v>
      </c>
      <c r="C250" s="3" t="str">
        <f t="shared" si="12"/>
        <v>T6</v>
      </c>
      <c r="D250" s="7" t="s">
        <v>330</v>
      </c>
      <c r="E250" s="11" t="str">
        <f t="shared" si="2"/>
        <v>50628</v>
      </c>
      <c r="F250" s="11" t="str">
        <f t="shared" si="3"/>
        <v>28</v>
      </c>
      <c r="G250" s="3">
        <f t="shared" si="13"/>
        <v>36</v>
      </c>
      <c r="H250" s="3">
        <f t="shared" si="4"/>
        <v>6</v>
      </c>
      <c r="I250" s="3" t="str">
        <f t="shared" si="5"/>
        <v>36|6</v>
      </c>
      <c r="J250" s="11" t="str">
        <f t="shared" si="6"/>
        <v>506</v>
      </c>
      <c r="K250" s="11" t="str">
        <f t="shared" si="7"/>
        <v>062</v>
      </c>
      <c r="L250" s="11" t="str">
        <f t="shared" si="8"/>
        <v>628</v>
      </c>
      <c r="M250" s="11" t="str">
        <f t="shared" si="9"/>
        <v>5062</v>
      </c>
      <c r="N250" s="11" t="str">
        <f t="shared" si="10"/>
        <v>0628</v>
      </c>
    </row>
    <row r="251" ht="15.0" customHeight="1">
      <c r="A251" s="3">
        <f t="shared" si="1"/>
        <v>250</v>
      </c>
      <c r="B251" s="3">
        <f t="shared" si="11"/>
        <v>45542</v>
      </c>
      <c r="C251" s="3" t="str">
        <f t="shared" si="12"/>
        <v>T7</v>
      </c>
      <c r="D251" s="7" t="s">
        <v>331</v>
      </c>
      <c r="E251" s="11" t="str">
        <f t="shared" si="2"/>
        <v>04332</v>
      </c>
      <c r="F251" s="11" t="str">
        <f t="shared" si="3"/>
        <v>32</v>
      </c>
      <c r="G251" s="3">
        <f t="shared" si="13"/>
        <v>36</v>
      </c>
      <c r="H251" s="3">
        <f t="shared" si="4"/>
        <v>7</v>
      </c>
      <c r="I251" s="3" t="str">
        <f t="shared" si="5"/>
        <v>36|7</v>
      </c>
      <c r="J251" s="11" t="str">
        <f t="shared" si="6"/>
        <v>043</v>
      </c>
      <c r="K251" s="11" t="str">
        <f t="shared" si="7"/>
        <v>433</v>
      </c>
      <c r="L251" s="11" t="str">
        <f t="shared" si="8"/>
        <v>332</v>
      </c>
      <c r="M251" s="11" t="str">
        <f t="shared" si="9"/>
        <v>0433</v>
      </c>
      <c r="N251" s="11" t="str">
        <f t="shared" si="10"/>
        <v>4332</v>
      </c>
    </row>
    <row r="252" ht="15.0" customHeight="1">
      <c r="A252" s="3">
        <f t="shared" si="1"/>
        <v>251</v>
      </c>
      <c r="B252" s="3">
        <f t="shared" si="11"/>
        <v>45543</v>
      </c>
      <c r="C252" s="3" t="str">
        <f t="shared" si="12"/>
        <v>CN</v>
      </c>
      <c r="D252" s="7" t="s">
        <v>332</v>
      </c>
      <c r="E252" s="11" t="str">
        <f t="shared" si="2"/>
        <v>90238</v>
      </c>
      <c r="F252" s="11" t="str">
        <f t="shared" si="3"/>
        <v>38</v>
      </c>
      <c r="G252" s="3">
        <f t="shared" si="13"/>
        <v>36</v>
      </c>
      <c r="H252" s="3">
        <f t="shared" si="4"/>
        <v>8</v>
      </c>
      <c r="I252" s="3" t="str">
        <f t="shared" si="5"/>
        <v>36|8</v>
      </c>
      <c r="J252" s="11" t="str">
        <f t="shared" si="6"/>
        <v>902</v>
      </c>
      <c r="K252" s="11" t="str">
        <f t="shared" si="7"/>
        <v>023</v>
      </c>
      <c r="L252" s="11" t="str">
        <f t="shared" si="8"/>
        <v>238</v>
      </c>
      <c r="M252" s="11" t="str">
        <f t="shared" si="9"/>
        <v>9023</v>
      </c>
      <c r="N252" s="11" t="str">
        <f t="shared" si="10"/>
        <v>0238</v>
      </c>
    </row>
    <row r="253" ht="15.0" customHeight="1">
      <c r="A253" s="3">
        <f t="shared" si="1"/>
        <v>252</v>
      </c>
      <c r="B253" s="3">
        <f t="shared" si="11"/>
        <v>45544</v>
      </c>
      <c r="C253" s="3" t="str">
        <f t="shared" si="12"/>
        <v>T2</v>
      </c>
      <c r="D253" s="7" t="s">
        <v>333</v>
      </c>
      <c r="E253" s="11" t="str">
        <f t="shared" si="2"/>
        <v>65799</v>
      </c>
      <c r="F253" s="11" t="str">
        <f t="shared" si="3"/>
        <v>99</v>
      </c>
      <c r="G253" s="3">
        <f t="shared" si="13"/>
        <v>37</v>
      </c>
      <c r="H253" s="3">
        <f t="shared" si="4"/>
        <v>2</v>
      </c>
      <c r="I253" s="3" t="str">
        <f t="shared" si="5"/>
        <v>37|2</v>
      </c>
      <c r="J253" s="11" t="str">
        <f t="shared" si="6"/>
        <v>657</v>
      </c>
      <c r="K253" s="11" t="str">
        <f t="shared" si="7"/>
        <v>579</v>
      </c>
      <c r="L253" s="11" t="str">
        <f t="shared" si="8"/>
        <v>799</v>
      </c>
      <c r="M253" s="11" t="str">
        <f t="shared" si="9"/>
        <v>6579</v>
      </c>
      <c r="N253" s="11" t="str">
        <f t="shared" si="10"/>
        <v>5799</v>
      </c>
    </row>
    <row r="254" ht="15.0" customHeight="1">
      <c r="A254" s="3">
        <f t="shared" si="1"/>
        <v>253</v>
      </c>
      <c r="B254" s="3">
        <f t="shared" si="11"/>
        <v>45545</v>
      </c>
      <c r="C254" s="3" t="str">
        <f t="shared" si="12"/>
        <v>T3</v>
      </c>
      <c r="D254" s="7" t="s">
        <v>334</v>
      </c>
      <c r="E254" s="11" t="str">
        <f t="shared" si="2"/>
        <v>50435</v>
      </c>
      <c r="F254" s="11" t="str">
        <f t="shared" si="3"/>
        <v>35</v>
      </c>
      <c r="G254" s="3">
        <f t="shared" si="13"/>
        <v>37</v>
      </c>
      <c r="H254" s="3">
        <f t="shared" si="4"/>
        <v>3</v>
      </c>
      <c r="I254" s="3" t="str">
        <f t="shared" si="5"/>
        <v>37|3</v>
      </c>
      <c r="J254" s="11" t="str">
        <f t="shared" si="6"/>
        <v>504</v>
      </c>
      <c r="K254" s="11" t="str">
        <f t="shared" si="7"/>
        <v>043</v>
      </c>
      <c r="L254" s="11" t="str">
        <f t="shared" si="8"/>
        <v>435</v>
      </c>
      <c r="M254" s="11" t="str">
        <f t="shared" si="9"/>
        <v>5043</v>
      </c>
      <c r="N254" s="11" t="str">
        <f t="shared" si="10"/>
        <v>0435</v>
      </c>
    </row>
    <row r="255" ht="15.0" customHeight="1">
      <c r="A255" s="3">
        <f t="shared" si="1"/>
        <v>254</v>
      </c>
      <c r="B255" s="3">
        <f t="shared" si="11"/>
        <v>45546</v>
      </c>
      <c r="C255" s="3" t="str">
        <f t="shared" si="12"/>
        <v>T4</v>
      </c>
      <c r="D255" s="7" t="s">
        <v>335</v>
      </c>
      <c r="E255" s="11" t="str">
        <f t="shared" si="2"/>
        <v>61497</v>
      </c>
      <c r="F255" s="11" t="str">
        <f t="shared" si="3"/>
        <v>97</v>
      </c>
      <c r="G255" s="3">
        <f t="shared" si="13"/>
        <v>37</v>
      </c>
      <c r="H255" s="3">
        <f t="shared" si="4"/>
        <v>4</v>
      </c>
      <c r="I255" s="3" t="str">
        <f t="shared" si="5"/>
        <v>37|4</v>
      </c>
      <c r="J255" s="11" t="str">
        <f t="shared" si="6"/>
        <v>614</v>
      </c>
      <c r="K255" s="11" t="str">
        <f t="shared" si="7"/>
        <v>149</v>
      </c>
      <c r="L255" s="11" t="str">
        <f t="shared" si="8"/>
        <v>497</v>
      </c>
      <c r="M255" s="11" t="str">
        <f t="shared" si="9"/>
        <v>6149</v>
      </c>
      <c r="N255" s="11" t="str">
        <f t="shared" si="10"/>
        <v>1497</v>
      </c>
    </row>
    <row r="256" ht="15.0" customHeight="1">
      <c r="A256" s="3">
        <f t="shared" si="1"/>
        <v>255</v>
      </c>
      <c r="B256" s="3">
        <f t="shared" si="11"/>
        <v>45547</v>
      </c>
      <c r="C256" s="3" t="str">
        <f t="shared" si="12"/>
        <v>T5</v>
      </c>
      <c r="D256" s="7" t="s">
        <v>336</v>
      </c>
      <c r="E256" s="11" t="str">
        <f t="shared" si="2"/>
        <v>58298</v>
      </c>
      <c r="F256" s="11" t="str">
        <f t="shared" si="3"/>
        <v>98</v>
      </c>
      <c r="G256" s="3">
        <f t="shared" si="13"/>
        <v>37</v>
      </c>
      <c r="H256" s="3">
        <f t="shared" si="4"/>
        <v>5</v>
      </c>
      <c r="I256" s="3" t="str">
        <f t="shared" si="5"/>
        <v>37|5</v>
      </c>
      <c r="J256" s="11" t="str">
        <f t="shared" si="6"/>
        <v>582</v>
      </c>
      <c r="K256" s="11" t="str">
        <f t="shared" si="7"/>
        <v>829</v>
      </c>
      <c r="L256" s="11" t="str">
        <f t="shared" si="8"/>
        <v>298</v>
      </c>
      <c r="M256" s="11" t="str">
        <f t="shared" si="9"/>
        <v>5829</v>
      </c>
      <c r="N256" s="11" t="str">
        <f t="shared" si="10"/>
        <v>8298</v>
      </c>
    </row>
    <row r="257" ht="15.0" customHeight="1">
      <c r="A257" s="3">
        <f t="shared" si="1"/>
        <v>256</v>
      </c>
      <c r="B257" s="3">
        <f t="shared" si="11"/>
        <v>45548</v>
      </c>
      <c r="C257" s="3" t="str">
        <f t="shared" si="12"/>
        <v>T6</v>
      </c>
      <c r="D257" s="7" t="s">
        <v>337</v>
      </c>
      <c r="E257" s="11" t="str">
        <f t="shared" si="2"/>
        <v>63557</v>
      </c>
      <c r="F257" s="11" t="str">
        <f t="shared" si="3"/>
        <v>57</v>
      </c>
      <c r="G257" s="3">
        <f t="shared" si="13"/>
        <v>37</v>
      </c>
      <c r="H257" s="3">
        <f t="shared" si="4"/>
        <v>6</v>
      </c>
      <c r="I257" s="3" t="str">
        <f t="shared" si="5"/>
        <v>37|6</v>
      </c>
      <c r="J257" s="11" t="str">
        <f t="shared" si="6"/>
        <v>635</v>
      </c>
      <c r="K257" s="11" t="str">
        <f t="shared" si="7"/>
        <v>355</v>
      </c>
      <c r="L257" s="11" t="str">
        <f t="shared" si="8"/>
        <v>557</v>
      </c>
      <c r="M257" s="11" t="str">
        <f t="shared" si="9"/>
        <v>6355</v>
      </c>
      <c r="N257" s="11" t="str">
        <f t="shared" si="10"/>
        <v>3557</v>
      </c>
    </row>
    <row r="258" ht="15.0" customHeight="1">
      <c r="A258" s="3">
        <f t="shared" si="1"/>
        <v>257</v>
      </c>
      <c r="B258" s="3">
        <f t="shared" si="11"/>
        <v>45549</v>
      </c>
      <c r="C258" s="3" t="str">
        <f t="shared" si="12"/>
        <v>T7</v>
      </c>
      <c r="D258" s="7" t="s">
        <v>338</v>
      </c>
      <c r="E258" s="11" t="str">
        <f t="shared" si="2"/>
        <v>57917</v>
      </c>
      <c r="F258" s="11" t="str">
        <f t="shared" si="3"/>
        <v>17</v>
      </c>
      <c r="G258" s="3">
        <f t="shared" si="13"/>
        <v>37</v>
      </c>
      <c r="H258" s="3">
        <f t="shared" si="4"/>
        <v>7</v>
      </c>
      <c r="I258" s="3" t="str">
        <f t="shared" si="5"/>
        <v>37|7</v>
      </c>
      <c r="J258" s="11" t="str">
        <f t="shared" si="6"/>
        <v>579</v>
      </c>
      <c r="K258" s="11" t="str">
        <f t="shared" si="7"/>
        <v>791</v>
      </c>
      <c r="L258" s="11" t="str">
        <f t="shared" si="8"/>
        <v>917</v>
      </c>
      <c r="M258" s="11" t="str">
        <f t="shared" si="9"/>
        <v>5791</v>
      </c>
      <c r="N258" s="11" t="str">
        <f t="shared" si="10"/>
        <v>7917</v>
      </c>
    </row>
    <row r="259" ht="15.0" customHeight="1">
      <c r="A259" s="3">
        <f t="shared" si="1"/>
        <v>258</v>
      </c>
      <c r="B259" s="3">
        <f t="shared" si="11"/>
        <v>45550</v>
      </c>
      <c r="C259" s="3" t="str">
        <f t="shared" si="12"/>
        <v>CN</v>
      </c>
      <c r="D259" s="7" t="s">
        <v>339</v>
      </c>
      <c r="E259" s="11" t="str">
        <f t="shared" si="2"/>
        <v>45889</v>
      </c>
      <c r="F259" s="11" t="str">
        <f t="shared" si="3"/>
        <v>89</v>
      </c>
      <c r="G259" s="3">
        <f t="shared" si="13"/>
        <v>37</v>
      </c>
      <c r="H259" s="3">
        <f t="shared" si="4"/>
        <v>8</v>
      </c>
      <c r="I259" s="3" t="str">
        <f t="shared" si="5"/>
        <v>37|8</v>
      </c>
      <c r="J259" s="11" t="str">
        <f t="shared" si="6"/>
        <v>458</v>
      </c>
      <c r="K259" s="11" t="str">
        <f t="shared" si="7"/>
        <v>588</v>
      </c>
      <c r="L259" s="11" t="str">
        <f t="shared" si="8"/>
        <v>889</v>
      </c>
      <c r="M259" s="11" t="str">
        <f t="shared" si="9"/>
        <v>4588</v>
      </c>
      <c r="N259" s="11" t="str">
        <f t="shared" si="10"/>
        <v>5889</v>
      </c>
    </row>
    <row r="260" ht="15.0" customHeight="1">
      <c r="A260" s="3">
        <f t="shared" si="1"/>
        <v>259</v>
      </c>
      <c r="B260" s="3">
        <f t="shared" si="11"/>
        <v>45551</v>
      </c>
      <c r="C260" s="3" t="str">
        <f t="shared" si="12"/>
        <v>T2</v>
      </c>
      <c r="D260" s="7" t="s">
        <v>340</v>
      </c>
      <c r="E260" s="11" t="str">
        <f t="shared" si="2"/>
        <v>65018</v>
      </c>
      <c r="F260" s="11" t="str">
        <f t="shared" si="3"/>
        <v>18</v>
      </c>
      <c r="G260" s="3">
        <f t="shared" si="13"/>
        <v>38</v>
      </c>
      <c r="H260" s="3">
        <f t="shared" si="4"/>
        <v>2</v>
      </c>
      <c r="I260" s="3" t="str">
        <f t="shared" si="5"/>
        <v>38|2</v>
      </c>
      <c r="J260" s="11" t="str">
        <f t="shared" si="6"/>
        <v>650</v>
      </c>
      <c r="K260" s="11" t="str">
        <f t="shared" si="7"/>
        <v>501</v>
      </c>
      <c r="L260" s="11" t="str">
        <f t="shared" si="8"/>
        <v>018</v>
      </c>
      <c r="M260" s="11" t="str">
        <f t="shared" si="9"/>
        <v>6501</v>
      </c>
      <c r="N260" s="11" t="str">
        <f t="shared" si="10"/>
        <v>5018</v>
      </c>
    </row>
    <row r="261" ht="15.0" customHeight="1">
      <c r="A261" s="3">
        <f t="shared" si="1"/>
        <v>260</v>
      </c>
      <c r="B261" s="3">
        <f t="shared" si="11"/>
        <v>45552</v>
      </c>
      <c r="C261" s="3" t="str">
        <f t="shared" si="12"/>
        <v>T3</v>
      </c>
      <c r="D261" s="7" t="s">
        <v>341</v>
      </c>
      <c r="E261" s="11" t="str">
        <f t="shared" si="2"/>
        <v>84645</v>
      </c>
      <c r="F261" s="11" t="str">
        <f t="shared" si="3"/>
        <v>45</v>
      </c>
      <c r="G261" s="3">
        <f t="shared" si="13"/>
        <v>38</v>
      </c>
      <c r="H261" s="3">
        <f t="shared" si="4"/>
        <v>3</v>
      </c>
      <c r="I261" s="3" t="str">
        <f t="shared" si="5"/>
        <v>38|3</v>
      </c>
      <c r="J261" s="11" t="str">
        <f t="shared" si="6"/>
        <v>846</v>
      </c>
      <c r="K261" s="11" t="str">
        <f t="shared" si="7"/>
        <v>464</v>
      </c>
      <c r="L261" s="11" t="str">
        <f t="shared" si="8"/>
        <v>645</v>
      </c>
      <c r="M261" s="11" t="str">
        <f t="shared" si="9"/>
        <v>8464</v>
      </c>
      <c r="N261" s="11" t="str">
        <f t="shared" si="10"/>
        <v>4645</v>
      </c>
    </row>
    <row r="262" ht="15.0" customHeight="1">
      <c r="A262" s="3">
        <f t="shared" si="1"/>
        <v>261</v>
      </c>
      <c r="B262" s="3">
        <f t="shared" si="11"/>
        <v>45553</v>
      </c>
      <c r="C262" s="3" t="str">
        <f t="shared" si="12"/>
        <v>T4</v>
      </c>
      <c r="D262" s="7" t="s">
        <v>342</v>
      </c>
      <c r="E262" s="11" t="str">
        <f t="shared" si="2"/>
        <v>77286</v>
      </c>
      <c r="F262" s="11" t="str">
        <f t="shared" si="3"/>
        <v>86</v>
      </c>
      <c r="G262" s="3">
        <f t="shared" si="13"/>
        <v>38</v>
      </c>
      <c r="H262" s="3">
        <f t="shared" si="4"/>
        <v>4</v>
      </c>
      <c r="I262" s="3" t="str">
        <f t="shared" si="5"/>
        <v>38|4</v>
      </c>
      <c r="J262" s="11" t="str">
        <f t="shared" si="6"/>
        <v>772</v>
      </c>
      <c r="K262" s="11" t="str">
        <f t="shared" si="7"/>
        <v>728</v>
      </c>
      <c r="L262" s="11" t="str">
        <f t="shared" si="8"/>
        <v>286</v>
      </c>
      <c r="M262" s="11" t="str">
        <f t="shared" si="9"/>
        <v>7728</v>
      </c>
      <c r="N262" s="11" t="str">
        <f t="shared" si="10"/>
        <v>7286</v>
      </c>
    </row>
    <row r="263" ht="15.0" customHeight="1">
      <c r="A263" s="3">
        <f t="shared" si="1"/>
        <v>262</v>
      </c>
      <c r="B263" s="3">
        <f t="shared" si="11"/>
        <v>45554</v>
      </c>
      <c r="C263" s="3" t="str">
        <f t="shared" si="12"/>
        <v>T5</v>
      </c>
      <c r="D263" s="7" t="s">
        <v>343</v>
      </c>
      <c r="E263" s="11" t="str">
        <f t="shared" si="2"/>
        <v>03027</v>
      </c>
      <c r="F263" s="11" t="str">
        <f t="shared" si="3"/>
        <v>27</v>
      </c>
      <c r="G263" s="3">
        <f t="shared" si="13"/>
        <v>38</v>
      </c>
      <c r="H263" s="3">
        <f t="shared" si="4"/>
        <v>5</v>
      </c>
      <c r="I263" s="3" t="str">
        <f t="shared" si="5"/>
        <v>38|5</v>
      </c>
      <c r="J263" s="11" t="str">
        <f t="shared" si="6"/>
        <v>030</v>
      </c>
      <c r="K263" s="11" t="str">
        <f t="shared" si="7"/>
        <v>302</v>
      </c>
      <c r="L263" s="11" t="str">
        <f t="shared" si="8"/>
        <v>027</v>
      </c>
      <c r="M263" s="11" t="str">
        <f t="shared" si="9"/>
        <v>0302</v>
      </c>
      <c r="N263" s="11" t="str">
        <f t="shared" si="10"/>
        <v>3027</v>
      </c>
    </row>
    <row r="264" ht="15.0" customHeight="1">
      <c r="A264" s="3">
        <f t="shared" si="1"/>
        <v>263</v>
      </c>
      <c r="B264" s="3">
        <f t="shared" si="11"/>
        <v>45555</v>
      </c>
      <c r="C264" s="3" t="str">
        <f t="shared" si="12"/>
        <v>T6</v>
      </c>
      <c r="D264" s="7" t="s">
        <v>344</v>
      </c>
      <c r="E264" s="11" t="str">
        <f t="shared" si="2"/>
        <v>16218</v>
      </c>
      <c r="F264" s="11" t="str">
        <f t="shared" si="3"/>
        <v>18</v>
      </c>
      <c r="G264" s="3">
        <f t="shared" si="13"/>
        <v>38</v>
      </c>
      <c r="H264" s="3">
        <f t="shared" si="4"/>
        <v>6</v>
      </c>
      <c r="I264" s="3" t="str">
        <f t="shared" si="5"/>
        <v>38|6</v>
      </c>
      <c r="J264" s="11" t="str">
        <f t="shared" si="6"/>
        <v>162</v>
      </c>
      <c r="K264" s="11" t="str">
        <f t="shared" si="7"/>
        <v>621</v>
      </c>
      <c r="L264" s="11" t="str">
        <f t="shared" si="8"/>
        <v>218</v>
      </c>
      <c r="M264" s="11" t="str">
        <f t="shared" si="9"/>
        <v>1621</v>
      </c>
      <c r="N264" s="11" t="str">
        <f t="shared" si="10"/>
        <v>6218</v>
      </c>
    </row>
    <row r="265" ht="15.0" customHeight="1">
      <c r="A265" s="3">
        <f t="shared" si="1"/>
        <v>264</v>
      </c>
      <c r="B265" s="3">
        <f t="shared" si="11"/>
        <v>45556</v>
      </c>
      <c r="C265" s="3" t="str">
        <f t="shared" si="12"/>
        <v>T7</v>
      </c>
      <c r="D265" s="7" t="s">
        <v>345</v>
      </c>
      <c r="E265" s="11" t="str">
        <f t="shared" si="2"/>
        <v>59119</v>
      </c>
      <c r="F265" s="11" t="str">
        <f t="shared" si="3"/>
        <v>19</v>
      </c>
      <c r="G265" s="3">
        <f t="shared" si="13"/>
        <v>38</v>
      </c>
      <c r="H265" s="3">
        <f t="shared" si="4"/>
        <v>7</v>
      </c>
      <c r="I265" s="3" t="str">
        <f t="shared" si="5"/>
        <v>38|7</v>
      </c>
      <c r="J265" s="11" t="str">
        <f t="shared" si="6"/>
        <v>591</v>
      </c>
      <c r="K265" s="11" t="str">
        <f t="shared" si="7"/>
        <v>911</v>
      </c>
      <c r="L265" s="11" t="str">
        <f t="shared" si="8"/>
        <v>119</v>
      </c>
      <c r="M265" s="11" t="str">
        <f t="shared" si="9"/>
        <v>5911</v>
      </c>
      <c r="N265" s="11" t="str">
        <f t="shared" si="10"/>
        <v>9119</v>
      </c>
    </row>
    <row r="266" ht="15.0" customHeight="1">
      <c r="A266" s="3">
        <f t="shared" si="1"/>
        <v>265</v>
      </c>
      <c r="B266" s="3">
        <f t="shared" si="11"/>
        <v>45557</v>
      </c>
      <c r="C266" s="3" t="str">
        <f t="shared" si="12"/>
        <v>CN</v>
      </c>
      <c r="D266" s="7" t="s">
        <v>346</v>
      </c>
      <c r="E266" s="11" t="str">
        <f t="shared" si="2"/>
        <v>76086</v>
      </c>
      <c r="F266" s="11" t="str">
        <f t="shared" si="3"/>
        <v>86</v>
      </c>
      <c r="G266" s="3">
        <f t="shared" si="13"/>
        <v>38</v>
      </c>
      <c r="H266" s="3">
        <f t="shared" si="4"/>
        <v>8</v>
      </c>
      <c r="I266" s="3" t="str">
        <f t="shared" si="5"/>
        <v>38|8</v>
      </c>
      <c r="J266" s="11" t="str">
        <f t="shared" si="6"/>
        <v>760</v>
      </c>
      <c r="K266" s="11" t="str">
        <f t="shared" si="7"/>
        <v>608</v>
      </c>
      <c r="L266" s="11" t="str">
        <f t="shared" si="8"/>
        <v>086</v>
      </c>
      <c r="M266" s="11" t="str">
        <f t="shared" si="9"/>
        <v>7608</v>
      </c>
      <c r="N266" s="11" t="str">
        <f t="shared" si="10"/>
        <v>6086</v>
      </c>
    </row>
    <row r="267" ht="15.0" customHeight="1">
      <c r="A267" s="3">
        <f t="shared" si="1"/>
        <v>266</v>
      </c>
      <c r="B267" s="3">
        <f t="shared" si="11"/>
        <v>45558</v>
      </c>
      <c r="C267" s="3" t="str">
        <f t="shared" si="12"/>
        <v>T2</v>
      </c>
      <c r="D267" s="7" t="s">
        <v>347</v>
      </c>
      <c r="E267" s="11" t="str">
        <f t="shared" si="2"/>
        <v>18840</v>
      </c>
      <c r="F267" s="11" t="str">
        <f t="shared" si="3"/>
        <v>40</v>
      </c>
      <c r="G267" s="3">
        <f t="shared" si="13"/>
        <v>39</v>
      </c>
      <c r="H267" s="3">
        <f t="shared" si="4"/>
        <v>2</v>
      </c>
      <c r="I267" s="3" t="str">
        <f t="shared" si="5"/>
        <v>39|2</v>
      </c>
      <c r="J267" s="11" t="str">
        <f t="shared" si="6"/>
        <v>188</v>
      </c>
      <c r="K267" s="11" t="str">
        <f t="shared" si="7"/>
        <v>884</v>
      </c>
      <c r="L267" s="11" t="str">
        <f t="shared" si="8"/>
        <v>840</v>
      </c>
      <c r="M267" s="11" t="str">
        <f t="shared" si="9"/>
        <v>1884</v>
      </c>
      <c r="N267" s="11" t="str">
        <f t="shared" si="10"/>
        <v>8840</v>
      </c>
    </row>
    <row r="268" ht="15.0" customHeight="1">
      <c r="A268" s="3">
        <f t="shared" si="1"/>
        <v>267</v>
      </c>
      <c r="B268" s="3">
        <f t="shared" si="11"/>
        <v>45559</v>
      </c>
      <c r="C268" s="3" t="str">
        <f t="shared" si="12"/>
        <v>T3</v>
      </c>
      <c r="D268" s="7" t="s">
        <v>348</v>
      </c>
      <c r="E268" s="11" t="str">
        <f t="shared" si="2"/>
        <v>94079</v>
      </c>
      <c r="F268" s="11" t="str">
        <f t="shared" si="3"/>
        <v>79</v>
      </c>
      <c r="G268" s="3">
        <f t="shared" si="13"/>
        <v>39</v>
      </c>
      <c r="H268" s="3">
        <f t="shared" si="4"/>
        <v>3</v>
      </c>
      <c r="I268" s="3" t="str">
        <f t="shared" si="5"/>
        <v>39|3</v>
      </c>
      <c r="J268" s="11" t="str">
        <f t="shared" si="6"/>
        <v>940</v>
      </c>
      <c r="K268" s="11" t="str">
        <f t="shared" si="7"/>
        <v>407</v>
      </c>
      <c r="L268" s="11" t="str">
        <f t="shared" si="8"/>
        <v>079</v>
      </c>
      <c r="M268" s="11" t="str">
        <f t="shared" si="9"/>
        <v>9407</v>
      </c>
      <c r="N268" s="11" t="str">
        <f t="shared" si="10"/>
        <v>4079</v>
      </c>
    </row>
    <row r="269" ht="15.0" customHeight="1">
      <c r="A269" s="3">
        <f t="shared" si="1"/>
        <v>268</v>
      </c>
      <c r="B269" s="3">
        <f t="shared" si="11"/>
        <v>45560</v>
      </c>
      <c r="C269" s="3" t="str">
        <f t="shared" si="12"/>
        <v>T4</v>
      </c>
      <c r="D269" s="7" t="s">
        <v>349</v>
      </c>
      <c r="E269" s="11" t="str">
        <f t="shared" si="2"/>
        <v>31163</v>
      </c>
      <c r="F269" s="11" t="str">
        <f t="shared" si="3"/>
        <v>63</v>
      </c>
      <c r="G269" s="3">
        <f t="shared" si="13"/>
        <v>39</v>
      </c>
      <c r="H269" s="3">
        <f t="shared" si="4"/>
        <v>4</v>
      </c>
      <c r="I269" s="3" t="str">
        <f t="shared" si="5"/>
        <v>39|4</v>
      </c>
      <c r="J269" s="11" t="str">
        <f t="shared" si="6"/>
        <v>311</v>
      </c>
      <c r="K269" s="11" t="str">
        <f t="shared" si="7"/>
        <v>116</v>
      </c>
      <c r="L269" s="11" t="str">
        <f t="shared" si="8"/>
        <v>163</v>
      </c>
      <c r="M269" s="11" t="str">
        <f t="shared" si="9"/>
        <v>3116</v>
      </c>
      <c r="N269" s="11" t="str">
        <f t="shared" si="10"/>
        <v>1163</v>
      </c>
    </row>
    <row r="270" ht="15.0" customHeight="1">
      <c r="A270" s="3">
        <f t="shared" si="1"/>
        <v>269</v>
      </c>
      <c r="B270" s="3">
        <f t="shared" si="11"/>
        <v>45561</v>
      </c>
      <c r="C270" s="3" t="str">
        <f t="shared" si="12"/>
        <v>T5</v>
      </c>
      <c r="D270" s="7" t="s">
        <v>350</v>
      </c>
      <c r="E270" s="11" t="str">
        <f t="shared" si="2"/>
        <v>41294</v>
      </c>
      <c r="F270" s="11" t="str">
        <f t="shared" si="3"/>
        <v>94</v>
      </c>
      <c r="G270" s="3">
        <f t="shared" si="13"/>
        <v>39</v>
      </c>
      <c r="H270" s="3">
        <f t="shared" si="4"/>
        <v>5</v>
      </c>
      <c r="I270" s="3" t="str">
        <f t="shared" si="5"/>
        <v>39|5</v>
      </c>
      <c r="J270" s="11" t="str">
        <f t="shared" si="6"/>
        <v>412</v>
      </c>
      <c r="K270" s="11" t="str">
        <f t="shared" si="7"/>
        <v>129</v>
      </c>
      <c r="L270" s="11" t="str">
        <f t="shared" si="8"/>
        <v>294</v>
      </c>
      <c r="M270" s="11" t="str">
        <f t="shared" si="9"/>
        <v>4129</v>
      </c>
      <c r="N270" s="11" t="str">
        <f t="shared" si="10"/>
        <v>1294</v>
      </c>
    </row>
    <row r="271" ht="15.0" customHeight="1">
      <c r="A271" s="3">
        <f t="shared" si="1"/>
        <v>270</v>
      </c>
      <c r="B271" s="3">
        <f t="shared" si="11"/>
        <v>45562</v>
      </c>
      <c r="C271" s="3" t="str">
        <f t="shared" si="12"/>
        <v>T6</v>
      </c>
      <c r="D271" s="7" t="s">
        <v>351</v>
      </c>
      <c r="E271" s="11" t="str">
        <f t="shared" si="2"/>
        <v>03304</v>
      </c>
      <c r="F271" s="11" t="str">
        <f t="shared" si="3"/>
        <v>04</v>
      </c>
      <c r="G271" s="3">
        <f t="shared" si="13"/>
        <v>39</v>
      </c>
      <c r="H271" s="3">
        <f t="shared" si="4"/>
        <v>6</v>
      </c>
      <c r="I271" s="3" t="str">
        <f t="shared" si="5"/>
        <v>39|6</v>
      </c>
      <c r="J271" s="11" t="str">
        <f t="shared" si="6"/>
        <v>033</v>
      </c>
      <c r="K271" s="11" t="str">
        <f t="shared" si="7"/>
        <v>330</v>
      </c>
      <c r="L271" s="11" t="str">
        <f t="shared" si="8"/>
        <v>304</v>
      </c>
      <c r="M271" s="11" t="str">
        <f t="shared" si="9"/>
        <v>0330</v>
      </c>
      <c r="N271" s="11" t="str">
        <f t="shared" si="10"/>
        <v>3304</v>
      </c>
    </row>
    <row r="272" ht="15.0" customHeight="1">
      <c r="A272" s="3">
        <f t="shared" si="1"/>
        <v>271</v>
      </c>
      <c r="B272" s="3">
        <f t="shared" si="11"/>
        <v>45563</v>
      </c>
      <c r="C272" s="3" t="str">
        <f t="shared" si="12"/>
        <v>T7</v>
      </c>
      <c r="D272" s="7" t="s">
        <v>352</v>
      </c>
      <c r="E272" s="11" t="str">
        <f t="shared" si="2"/>
        <v>33083</v>
      </c>
      <c r="F272" s="11" t="str">
        <f t="shared" si="3"/>
        <v>83</v>
      </c>
      <c r="G272" s="3">
        <f t="shared" si="13"/>
        <v>39</v>
      </c>
      <c r="H272" s="3">
        <f t="shared" si="4"/>
        <v>7</v>
      </c>
      <c r="I272" s="3" t="str">
        <f t="shared" si="5"/>
        <v>39|7</v>
      </c>
      <c r="J272" s="11" t="str">
        <f t="shared" si="6"/>
        <v>330</v>
      </c>
      <c r="K272" s="11" t="str">
        <f t="shared" si="7"/>
        <v>308</v>
      </c>
      <c r="L272" s="11" t="str">
        <f t="shared" si="8"/>
        <v>083</v>
      </c>
      <c r="M272" s="11" t="str">
        <f t="shared" si="9"/>
        <v>3308</v>
      </c>
      <c r="N272" s="11" t="str">
        <f t="shared" si="10"/>
        <v>3083</v>
      </c>
    </row>
    <row r="273" ht="15.0" customHeight="1">
      <c r="A273" s="3">
        <f t="shared" si="1"/>
        <v>272</v>
      </c>
      <c r="B273" s="3">
        <f t="shared" si="11"/>
        <v>45564</v>
      </c>
      <c r="C273" s="3" t="str">
        <f t="shared" si="12"/>
        <v>CN</v>
      </c>
      <c r="D273" s="7" t="s">
        <v>353</v>
      </c>
      <c r="E273" s="11" t="str">
        <f t="shared" si="2"/>
        <v>82858</v>
      </c>
      <c r="F273" s="11" t="str">
        <f t="shared" si="3"/>
        <v>58</v>
      </c>
      <c r="G273" s="3">
        <f t="shared" si="13"/>
        <v>39</v>
      </c>
      <c r="H273" s="3">
        <f t="shared" si="4"/>
        <v>8</v>
      </c>
      <c r="I273" s="3" t="str">
        <f t="shared" si="5"/>
        <v>39|8</v>
      </c>
      <c r="J273" s="11" t="str">
        <f t="shared" si="6"/>
        <v>828</v>
      </c>
      <c r="K273" s="11" t="str">
        <f t="shared" si="7"/>
        <v>285</v>
      </c>
      <c r="L273" s="11" t="str">
        <f t="shared" si="8"/>
        <v>858</v>
      </c>
      <c r="M273" s="11" t="str">
        <f t="shared" si="9"/>
        <v>8285</v>
      </c>
      <c r="N273" s="11" t="str">
        <f t="shared" si="10"/>
        <v>2858</v>
      </c>
    </row>
    <row r="274" ht="15.0" customHeight="1">
      <c r="A274" s="3">
        <f t="shared" si="1"/>
        <v>273</v>
      </c>
      <c r="B274" s="3">
        <f t="shared" si="11"/>
        <v>45565</v>
      </c>
      <c r="C274" s="3" t="str">
        <f t="shared" si="12"/>
        <v>T2</v>
      </c>
      <c r="D274" s="7" t="s">
        <v>354</v>
      </c>
      <c r="E274" s="11" t="str">
        <f t="shared" si="2"/>
        <v>43249</v>
      </c>
      <c r="F274" s="11" t="str">
        <f t="shared" si="3"/>
        <v>49</v>
      </c>
      <c r="G274" s="3">
        <f t="shared" si="13"/>
        <v>40</v>
      </c>
      <c r="H274" s="3">
        <f t="shared" si="4"/>
        <v>2</v>
      </c>
      <c r="I274" s="3" t="str">
        <f t="shared" si="5"/>
        <v>40|2</v>
      </c>
      <c r="J274" s="11" t="str">
        <f t="shared" si="6"/>
        <v>432</v>
      </c>
      <c r="K274" s="11" t="str">
        <f t="shared" si="7"/>
        <v>324</v>
      </c>
      <c r="L274" s="11" t="str">
        <f t="shared" si="8"/>
        <v>249</v>
      </c>
      <c r="M274" s="11" t="str">
        <f t="shared" si="9"/>
        <v>4324</v>
      </c>
      <c r="N274" s="11" t="str">
        <f t="shared" si="10"/>
        <v>3249</v>
      </c>
    </row>
    <row r="275" ht="15.0" customHeight="1">
      <c r="A275" s="3">
        <f t="shared" si="1"/>
        <v>274</v>
      </c>
      <c r="B275" s="3">
        <f t="shared" si="11"/>
        <v>45566</v>
      </c>
      <c r="C275" s="3" t="str">
        <f t="shared" si="12"/>
        <v>T3</v>
      </c>
      <c r="D275" s="7" t="s">
        <v>355</v>
      </c>
      <c r="E275" s="11" t="str">
        <f t="shared" si="2"/>
        <v>87980</v>
      </c>
      <c r="F275" s="11" t="str">
        <f t="shared" si="3"/>
        <v>80</v>
      </c>
      <c r="G275" s="3">
        <f t="shared" si="13"/>
        <v>40</v>
      </c>
      <c r="H275" s="3">
        <f t="shared" si="4"/>
        <v>3</v>
      </c>
      <c r="I275" s="3" t="str">
        <f t="shared" si="5"/>
        <v>40|3</v>
      </c>
      <c r="J275" s="11" t="str">
        <f t="shared" si="6"/>
        <v>879</v>
      </c>
      <c r="K275" s="11" t="str">
        <f t="shared" si="7"/>
        <v>798</v>
      </c>
      <c r="L275" s="11" t="str">
        <f t="shared" si="8"/>
        <v>980</v>
      </c>
      <c r="M275" s="11" t="str">
        <f t="shared" si="9"/>
        <v>8798</v>
      </c>
      <c r="N275" s="11" t="str">
        <f t="shared" si="10"/>
        <v>7980</v>
      </c>
    </row>
    <row r="276" ht="15.0" customHeight="1">
      <c r="A276" s="3">
        <f t="shared" si="1"/>
        <v>275</v>
      </c>
      <c r="B276" s="3">
        <f t="shared" si="11"/>
        <v>45567</v>
      </c>
      <c r="C276" s="3" t="str">
        <f t="shared" si="12"/>
        <v>T4</v>
      </c>
      <c r="D276" s="7" t="s">
        <v>356</v>
      </c>
      <c r="E276" s="11" t="str">
        <f t="shared" si="2"/>
        <v>47219</v>
      </c>
      <c r="F276" s="11" t="str">
        <f t="shared" si="3"/>
        <v>19</v>
      </c>
      <c r="G276" s="3">
        <f t="shared" si="13"/>
        <v>40</v>
      </c>
      <c r="H276" s="3">
        <f t="shared" si="4"/>
        <v>4</v>
      </c>
      <c r="I276" s="3" t="str">
        <f t="shared" si="5"/>
        <v>40|4</v>
      </c>
      <c r="J276" s="11" t="str">
        <f t="shared" si="6"/>
        <v>472</v>
      </c>
      <c r="K276" s="11" t="str">
        <f t="shared" si="7"/>
        <v>721</v>
      </c>
      <c r="L276" s="11" t="str">
        <f t="shared" si="8"/>
        <v>219</v>
      </c>
      <c r="M276" s="11" t="str">
        <f t="shared" si="9"/>
        <v>4721</v>
      </c>
      <c r="N276" s="11" t="str">
        <f t="shared" si="10"/>
        <v>7219</v>
      </c>
    </row>
    <row r="277" ht="15.0" customHeight="1">
      <c r="A277" s="3">
        <f t="shared" si="1"/>
        <v>276</v>
      </c>
      <c r="B277" s="3">
        <f t="shared" si="11"/>
        <v>45568</v>
      </c>
      <c r="C277" s="3" t="str">
        <f t="shared" si="12"/>
        <v>T5</v>
      </c>
      <c r="D277" s="7" t="s">
        <v>357</v>
      </c>
      <c r="E277" s="11" t="str">
        <f t="shared" si="2"/>
        <v>23951</v>
      </c>
      <c r="F277" s="11" t="str">
        <f t="shared" si="3"/>
        <v>51</v>
      </c>
      <c r="G277" s="3">
        <f t="shared" si="13"/>
        <v>40</v>
      </c>
      <c r="H277" s="3">
        <f t="shared" si="4"/>
        <v>5</v>
      </c>
      <c r="I277" s="3" t="str">
        <f t="shared" si="5"/>
        <v>40|5</v>
      </c>
      <c r="J277" s="11" t="str">
        <f t="shared" si="6"/>
        <v>239</v>
      </c>
      <c r="K277" s="11" t="str">
        <f t="shared" si="7"/>
        <v>395</v>
      </c>
      <c r="L277" s="11" t="str">
        <f t="shared" si="8"/>
        <v>951</v>
      </c>
      <c r="M277" s="11" t="str">
        <f t="shared" si="9"/>
        <v>2395</v>
      </c>
      <c r="N277" s="11" t="str">
        <f t="shared" si="10"/>
        <v>3951</v>
      </c>
    </row>
    <row r="278" ht="15.0" customHeight="1">
      <c r="A278" s="3">
        <f t="shared" si="1"/>
        <v>277</v>
      </c>
      <c r="B278" s="3">
        <f t="shared" si="11"/>
        <v>45569</v>
      </c>
      <c r="C278" s="3" t="str">
        <f t="shared" si="12"/>
        <v>T6</v>
      </c>
      <c r="D278" s="7" t="s">
        <v>358</v>
      </c>
      <c r="E278" s="11" t="str">
        <f t="shared" si="2"/>
        <v>06536</v>
      </c>
      <c r="F278" s="11" t="str">
        <f t="shared" si="3"/>
        <v>36</v>
      </c>
      <c r="G278" s="3">
        <f t="shared" si="13"/>
        <v>40</v>
      </c>
      <c r="H278" s="3">
        <f t="shared" si="4"/>
        <v>6</v>
      </c>
      <c r="I278" s="3" t="str">
        <f t="shared" si="5"/>
        <v>40|6</v>
      </c>
      <c r="J278" s="11" t="str">
        <f t="shared" si="6"/>
        <v>065</v>
      </c>
      <c r="K278" s="11" t="str">
        <f t="shared" si="7"/>
        <v>653</v>
      </c>
      <c r="L278" s="11" t="str">
        <f t="shared" si="8"/>
        <v>536</v>
      </c>
      <c r="M278" s="11" t="str">
        <f t="shared" si="9"/>
        <v>0653</v>
      </c>
      <c r="N278" s="11" t="str">
        <f t="shared" si="10"/>
        <v>6536</v>
      </c>
    </row>
    <row r="279" ht="15.0" customHeight="1">
      <c r="A279" s="3">
        <f t="shared" si="1"/>
        <v>278</v>
      </c>
      <c r="B279" s="3">
        <f t="shared" si="11"/>
        <v>45570</v>
      </c>
      <c r="C279" s="3" t="str">
        <f t="shared" si="12"/>
        <v>T7</v>
      </c>
      <c r="D279" s="7" t="s">
        <v>359</v>
      </c>
      <c r="E279" s="11" t="str">
        <f t="shared" si="2"/>
        <v>13763</v>
      </c>
      <c r="F279" s="11" t="str">
        <f t="shared" si="3"/>
        <v>63</v>
      </c>
      <c r="G279" s="3">
        <f t="shared" si="13"/>
        <v>40</v>
      </c>
      <c r="H279" s="3">
        <f t="shared" si="4"/>
        <v>7</v>
      </c>
      <c r="I279" s="3" t="str">
        <f t="shared" si="5"/>
        <v>40|7</v>
      </c>
      <c r="J279" s="11" t="str">
        <f t="shared" si="6"/>
        <v>137</v>
      </c>
      <c r="K279" s="11" t="str">
        <f t="shared" si="7"/>
        <v>376</v>
      </c>
      <c r="L279" s="11" t="str">
        <f t="shared" si="8"/>
        <v>763</v>
      </c>
      <c r="M279" s="11" t="str">
        <f t="shared" si="9"/>
        <v>1376</v>
      </c>
      <c r="N279" s="11" t="str">
        <f t="shared" si="10"/>
        <v>3763</v>
      </c>
    </row>
    <row r="280" ht="15.0" customHeight="1">
      <c r="A280" s="3">
        <f t="shared" si="1"/>
        <v>279</v>
      </c>
      <c r="B280" s="3">
        <f t="shared" si="11"/>
        <v>45571</v>
      </c>
      <c r="C280" s="3" t="str">
        <f t="shared" si="12"/>
        <v>CN</v>
      </c>
      <c r="D280" s="7" t="s">
        <v>360</v>
      </c>
      <c r="E280" s="11" t="str">
        <f t="shared" si="2"/>
        <v>33964</v>
      </c>
      <c r="F280" s="11" t="str">
        <f t="shared" si="3"/>
        <v>64</v>
      </c>
      <c r="G280" s="3">
        <f t="shared" si="13"/>
        <v>40</v>
      </c>
      <c r="H280" s="3">
        <f t="shared" si="4"/>
        <v>8</v>
      </c>
      <c r="I280" s="3" t="str">
        <f t="shared" si="5"/>
        <v>40|8</v>
      </c>
      <c r="J280" s="11" t="str">
        <f t="shared" si="6"/>
        <v>339</v>
      </c>
      <c r="K280" s="11" t="str">
        <f t="shared" si="7"/>
        <v>396</v>
      </c>
      <c r="L280" s="11" t="str">
        <f t="shared" si="8"/>
        <v>964</v>
      </c>
      <c r="M280" s="11" t="str">
        <f t="shared" si="9"/>
        <v>3396</v>
      </c>
      <c r="N280" s="11" t="str">
        <f t="shared" si="10"/>
        <v>3964</v>
      </c>
    </row>
    <row r="281" ht="15.0" customHeight="1">
      <c r="A281" s="3">
        <f t="shared" si="1"/>
        <v>280</v>
      </c>
      <c r="B281" s="3">
        <f t="shared" si="11"/>
        <v>45572</v>
      </c>
      <c r="C281" s="3" t="str">
        <f t="shared" si="12"/>
        <v>T2</v>
      </c>
      <c r="D281" s="7" t="s">
        <v>361</v>
      </c>
      <c r="E281" s="11" t="str">
        <f t="shared" si="2"/>
        <v>02803</v>
      </c>
      <c r="F281" s="11" t="str">
        <f t="shared" si="3"/>
        <v>03</v>
      </c>
      <c r="G281" s="3">
        <f t="shared" si="13"/>
        <v>41</v>
      </c>
      <c r="H281" s="3">
        <f t="shared" si="4"/>
        <v>2</v>
      </c>
      <c r="I281" s="3" t="str">
        <f t="shared" si="5"/>
        <v>41|2</v>
      </c>
      <c r="J281" s="11" t="str">
        <f t="shared" si="6"/>
        <v>028</v>
      </c>
      <c r="K281" s="11" t="str">
        <f t="shared" si="7"/>
        <v>280</v>
      </c>
      <c r="L281" s="11" t="str">
        <f t="shared" si="8"/>
        <v>803</v>
      </c>
      <c r="M281" s="11" t="str">
        <f t="shared" si="9"/>
        <v>0280</v>
      </c>
      <c r="N281" s="11" t="str">
        <f t="shared" si="10"/>
        <v>2803</v>
      </c>
    </row>
    <row r="282" ht="15.0" customHeight="1">
      <c r="A282" s="3">
        <f t="shared" si="1"/>
        <v>281</v>
      </c>
      <c r="B282" s="3">
        <f t="shared" si="11"/>
        <v>45573</v>
      </c>
      <c r="C282" s="3" t="str">
        <f t="shared" si="12"/>
        <v>T3</v>
      </c>
      <c r="D282" s="7" t="s">
        <v>362</v>
      </c>
      <c r="E282" s="11" t="str">
        <f t="shared" si="2"/>
        <v>65179</v>
      </c>
      <c r="F282" s="11" t="str">
        <f t="shared" si="3"/>
        <v>79</v>
      </c>
      <c r="G282" s="3">
        <f t="shared" si="13"/>
        <v>41</v>
      </c>
      <c r="H282" s="3">
        <f t="shared" si="4"/>
        <v>3</v>
      </c>
      <c r="I282" s="3" t="str">
        <f t="shared" si="5"/>
        <v>41|3</v>
      </c>
      <c r="J282" s="11" t="str">
        <f t="shared" si="6"/>
        <v>651</v>
      </c>
      <c r="K282" s="11" t="str">
        <f t="shared" si="7"/>
        <v>517</v>
      </c>
      <c r="L282" s="11" t="str">
        <f t="shared" si="8"/>
        <v>179</v>
      </c>
      <c r="M282" s="11" t="str">
        <f t="shared" si="9"/>
        <v>6517</v>
      </c>
      <c r="N282" s="11" t="str">
        <f t="shared" si="10"/>
        <v>5179</v>
      </c>
    </row>
    <row r="283" ht="15.0" customHeight="1">
      <c r="A283" s="3">
        <f t="shared" si="1"/>
        <v>282</v>
      </c>
      <c r="B283" s="3">
        <f t="shared" si="11"/>
        <v>45574</v>
      </c>
      <c r="C283" s="3" t="str">
        <f t="shared" si="12"/>
        <v>T4</v>
      </c>
      <c r="D283" s="7" t="s">
        <v>363</v>
      </c>
      <c r="E283" s="11" t="str">
        <f t="shared" si="2"/>
        <v>02255</v>
      </c>
      <c r="F283" s="11" t="str">
        <f t="shared" si="3"/>
        <v>55</v>
      </c>
      <c r="G283" s="3">
        <f t="shared" si="13"/>
        <v>41</v>
      </c>
      <c r="H283" s="3">
        <f t="shared" si="4"/>
        <v>4</v>
      </c>
      <c r="I283" s="3" t="str">
        <f t="shared" si="5"/>
        <v>41|4</v>
      </c>
      <c r="J283" s="11" t="str">
        <f t="shared" si="6"/>
        <v>022</v>
      </c>
      <c r="K283" s="11" t="str">
        <f t="shared" si="7"/>
        <v>225</v>
      </c>
      <c r="L283" s="11" t="str">
        <f t="shared" si="8"/>
        <v>255</v>
      </c>
      <c r="M283" s="11" t="str">
        <f t="shared" si="9"/>
        <v>0225</v>
      </c>
      <c r="N283" s="11" t="str">
        <f t="shared" si="10"/>
        <v>2255</v>
      </c>
    </row>
    <row r="284" ht="15.0" customHeight="1">
      <c r="A284" s="3">
        <f t="shared" si="1"/>
        <v>283</v>
      </c>
      <c r="B284" s="3">
        <f t="shared" si="11"/>
        <v>45575</v>
      </c>
      <c r="C284" s="3" t="str">
        <f t="shared" si="12"/>
        <v>T5</v>
      </c>
      <c r="D284" s="7" t="s">
        <v>364</v>
      </c>
      <c r="E284" s="11" t="str">
        <f t="shared" si="2"/>
        <v>09109</v>
      </c>
      <c r="F284" s="11" t="str">
        <f t="shared" si="3"/>
        <v>09</v>
      </c>
      <c r="G284" s="3">
        <f t="shared" si="13"/>
        <v>41</v>
      </c>
      <c r="H284" s="3">
        <f t="shared" si="4"/>
        <v>5</v>
      </c>
      <c r="I284" s="3" t="str">
        <f t="shared" si="5"/>
        <v>41|5</v>
      </c>
      <c r="J284" s="11" t="str">
        <f t="shared" si="6"/>
        <v>091</v>
      </c>
      <c r="K284" s="11" t="str">
        <f t="shared" si="7"/>
        <v>910</v>
      </c>
      <c r="L284" s="11" t="str">
        <f t="shared" si="8"/>
        <v>109</v>
      </c>
      <c r="M284" s="11" t="str">
        <f t="shared" si="9"/>
        <v>0910</v>
      </c>
      <c r="N284" s="11" t="str">
        <f t="shared" si="10"/>
        <v>9109</v>
      </c>
    </row>
    <row r="285" ht="15.0" customHeight="1">
      <c r="A285" s="3">
        <f t="shared" si="1"/>
        <v>284</v>
      </c>
      <c r="B285" s="3">
        <f t="shared" si="11"/>
        <v>45576</v>
      </c>
      <c r="C285" s="3" t="str">
        <f t="shared" si="12"/>
        <v>T6</v>
      </c>
      <c r="D285" s="7" t="s">
        <v>365</v>
      </c>
      <c r="E285" s="11" t="str">
        <f t="shared" si="2"/>
        <v>45972</v>
      </c>
      <c r="F285" s="11" t="str">
        <f t="shared" si="3"/>
        <v>72</v>
      </c>
      <c r="G285" s="3">
        <f t="shared" si="13"/>
        <v>41</v>
      </c>
      <c r="H285" s="3">
        <f t="shared" si="4"/>
        <v>6</v>
      </c>
      <c r="I285" s="3" t="str">
        <f t="shared" si="5"/>
        <v>41|6</v>
      </c>
      <c r="J285" s="11" t="str">
        <f t="shared" si="6"/>
        <v>459</v>
      </c>
      <c r="K285" s="11" t="str">
        <f t="shared" si="7"/>
        <v>597</v>
      </c>
      <c r="L285" s="11" t="str">
        <f t="shared" si="8"/>
        <v>972</v>
      </c>
      <c r="M285" s="11" t="str">
        <f t="shared" si="9"/>
        <v>4597</v>
      </c>
      <c r="N285" s="11" t="str">
        <f t="shared" si="10"/>
        <v>5972</v>
      </c>
    </row>
    <row r="286" ht="15.0" customHeight="1">
      <c r="A286" s="3">
        <f t="shared" si="1"/>
        <v>285</v>
      </c>
      <c r="B286" s="3">
        <f t="shared" si="11"/>
        <v>45577</v>
      </c>
      <c r="C286" s="3" t="str">
        <f t="shared" si="12"/>
        <v>T7</v>
      </c>
      <c r="D286" s="7" t="s">
        <v>366</v>
      </c>
      <c r="E286" s="11" t="str">
        <f t="shared" si="2"/>
        <v>20930</v>
      </c>
      <c r="F286" s="11" t="str">
        <f t="shared" si="3"/>
        <v>30</v>
      </c>
      <c r="G286" s="3">
        <f t="shared" si="13"/>
        <v>41</v>
      </c>
      <c r="H286" s="3">
        <f t="shared" si="4"/>
        <v>7</v>
      </c>
      <c r="I286" s="3" t="str">
        <f t="shared" si="5"/>
        <v>41|7</v>
      </c>
      <c r="J286" s="11" t="str">
        <f t="shared" si="6"/>
        <v>209</v>
      </c>
      <c r="K286" s="11" t="str">
        <f t="shared" si="7"/>
        <v>093</v>
      </c>
      <c r="L286" s="11" t="str">
        <f t="shared" si="8"/>
        <v>930</v>
      </c>
      <c r="M286" s="11" t="str">
        <f t="shared" si="9"/>
        <v>2093</v>
      </c>
      <c r="N286" s="11" t="str">
        <f t="shared" si="10"/>
        <v>0930</v>
      </c>
    </row>
    <row r="287" ht="15.0" customHeight="1">
      <c r="A287" s="3">
        <f t="shared" si="1"/>
        <v>286</v>
      </c>
      <c r="B287" s="3">
        <f t="shared" si="11"/>
        <v>45578</v>
      </c>
      <c r="C287" s="3" t="str">
        <f t="shared" si="12"/>
        <v>CN</v>
      </c>
      <c r="D287" s="7" t="s">
        <v>367</v>
      </c>
      <c r="E287" s="11" t="str">
        <f t="shared" si="2"/>
        <v>12751</v>
      </c>
      <c r="F287" s="11" t="str">
        <f t="shared" si="3"/>
        <v>51</v>
      </c>
      <c r="G287" s="3">
        <f t="shared" si="13"/>
        <v>41</v>
      </c>
      <c r="H287" s="3">
        <f t="shared" si="4"/>
        <v>8</v>
      </c>
      <c r="I287" s="3" t="str">
        <f t="shared" si="5"/>
        <v>41|8</v>
      </c>
      <c r="J287" s="11" t="str">
        <f t="shared" si="6"/>
        <v>127</v>
      </c>
      <c r="K287" s="11" t="str">
        <f t="shared" si="7"/>
        <v>275</v>
      </c>
      <c r="L287" s="11" t="str">
        <f t="shared" si="8"/>
        <v>751</v>
      </c>
      <c r="M287" s="11" t="str">
        <f t="shared" si="9"/>
        <v>1275</v>
      </c>
      <c r="N287" s="11" t="str">
        <f t="shared" si="10"/>
        <v>2751</v>
      </c>
    </row>
    <row r="288" ht="15.0" customHeight="1">
      <c r="A288" s="3">
        <f t="shared" si="1"/>
        <v>287</v>
      </c>
      <c r="B288" s="3">
        <f t="shared" si="11"/>
        <v>45579</v>
      </c>
      <c r="C288" s="3" t="str">
        <f t="shared" si="12"/>
        <v>T2</v>
      </c>
      <c r="D288" s="7" t="s">
        <v>368</v>
      </c>
      <c r="E288" s="11" t="str">
        <f t="shared" si="2"/>
        <v>06503</v>
      </c>
      <c r="F288" s="11" t="str">
        <f t="shared" si="3"/>
        <v>03</v>
      </c>
      <c r="G288" s="3">
        <f t="shared" si="13"/>
        <v>42</v>
      </c>
      <c r="H288" s="3">
        <f t="shared" si="4"/>
        <v>2</v>
      </c>
      <c r="I288" s="3" t="str">
        <f t="shared" si="5"/>
        <v>42|2</v>
      </c>
      <c r="J288" s="11" t="str">
        <f t="shared" si="6"/>
        <v>065</v>
      </c>
      <c r="K288" s="11" t="str">
        <f t="shared" si="7"/>
        <v>650</v>
      </c>
      <c r="L288" s="11" t="str">
        <f t="shared" si="8"/>
        <v>503</v>
      </c>
      <c r="M288" s="11" t="str">
        <f t="shared" si="9"/>
        <v>0650</v>
      </c>
      <c r="N288" s="11" t="str">
        <f t="shared" si="10"/>
        <v>6503</v>
      </c>
    </row>
    <row r="289" ht="15.0" customHeight="1">
      <c r="A289" s="3">
        <f t="shared" si="1"/>
        <v>288</v>
      </c>
      <c r="B289" s="3">
        <f t="shared" si="11"/>
        <v>45580</v>
      </c>
      <c r="C289" s="3" t="str">
        <f t="shared" si="12"/>
        <v>T3</v>
      </c>
      <c r="D289" s="7" t="s">
        <v>369</v>
      </c>
      <c r="E289" s="11" t="str">
        <f t="shared" si="2"/>
        <v>24739</v>
      </c>
      <c r="F289" s="11" t="str">
        <f t="shared" si="3"/>
        <v>39</v>
      </c>
      <c r="G289" s="3">
        <f t="shared" si="13"/>
        <v>42</v>
      </c>
      <c r="H289" s="3">
        <f t="shared" si="4"/>
        <v>3</v>
      </c>
      <c r="I289" s="3" t="str">
        <f t="shared" si="5"/>
        <v>42|3</v>
      </c>
      <c r="J289" s="11" t="str">
        <f t="shared" si="6"/>
        <v>247</v>
      </c>
      <c r="K289" s="11" t="str">
        <f t="shared" si="7"/>
        <v>473</v>
      </c>
      <c r="L289" s="11" t="str">
        <f t="shared" si="8"/>
        <v>739</v>
      </c>
      <c r="M289" s="11" t="str">
        <f t="shared" si="9"/>
        <v>2473</v>
      </c>
      <c r="N289" s="11" t="str">
        <f t="shared" si="10"/>
        <v>4739</v>
      </c>
    </row>
    <row r="290" ht="15.0" customHeight="1">
      <c r="A290" s="3">
        <f t="shared" si="1"/>
        <v>289</v>
      </c>
      <c r="B290" s="3">
        <f t="shared" si="11"/>
        <v>45581</v>
      </c>
      <c r="C290" s="3" t="str">
        <f t="shared" si="12"/>
        <v>T4</v>
      </c>
      <c r="D290" s="7" t="s">
        <v>370</v>
      </c>
      <c r="E290" s="11" t="str">
        <f t="shared" si="2"/>
        <v>07641</v>
      </c>
      <c r="F290" s="11" t="str">
        <f t="shared" si="3"/>
        <v>41</v>
      </c>
      <c r="G290" s="3">
        <f t="shared" si="13"/>
        <v>42</v>
      </c>
      <c r="H290" s="3">
        <f t="shared" si="4"/>
        <v>4</v>
      </c>
      <c r="I290" s="3" t="str">
        <f t="shared" si="5"/>
        <v>42|4</v>
      </c>
      <c r="J290" s="11" t="str">
        <f t="shared" si="6"/>
        <v>076</v>
      </c>
      <c r="K290" s="11" t="str">
        <f t="shared" si="7"/>
        <v>764</v>
      </c>
      <c r="L290" s="11" t="str">
        <f t="shared" si="8"/>
        <v>641</v>
      </c>
      <c r="M290" s="11" t="str">
        <f t="shared" si="9"/>
        <v>0764</v>
      </c>
      <c r="N290" s="11" t="str">
        <f t="shared" si="10"/>
        <v>7641</v>
      </c>
    </row>
    <row r="291" ht="15.0" customHeight="1">
      <c r="A291" s="3">
        <f t="shared" si="1"/>
        <v>290</v>
      </c>
      <c r="B291" s="3">
        <f t="shared" si="11"/>
        <v>45582</v>
      </c>
      <c r="C291" s="3" t="str">
        <f t="shared" si="12"/>
        <v>T5</v>
      </c>
      <c r="D291" s="7" t="s">
        <v>371</v>
      </c>
      <c r="E291" s="11" t="str">
        <f t="shared" si="2"/>
        <v>30615</v>
      </c>
      <c r="F291" s="11" t="str">
        <f t="shared" si="3"/>
        <v>15</v>
      </c>
      <c r="G291" s="3">
        <f t="shared" si="13"/>
        <v>42</v>
      </c>
      <c r="H291" s="3">
        <f t="shared" si="4"/>
        <v>5</v>
      </c>
      <c r="I291" s="3" t="str">
        <f t="shared" si="5"/>
        <v>42|5</v>
      </c>
      <c r="J291" s="11" t="str">
        <f t="shared" si="6"/>
        <v>306</v>
      </c>
      <c r="K291" s="11" t="str">
        <f t="shared" si="7"/>
        <v>061</v>
      </c>
      <c r="L291" s="11" t="str">
        <f t="shared" si="8"/>
        <v>615</v>
      </c>
      <c r="M291" s="11" t="str">
        <f t="shared" si="9"/>
        <v>3061</v>
      </c>
      <c r="N291" s="11" t="str">
        <f t="shared" si="10"/>
        <v>0615</v>
      </c>
    </row>
    <row r="292" ht="15.0" customHeight="1">
      <c r="A292" s="3">
        <f t="shared" si="1"/>
        <v>291</v>
      </c>
      <c r="B292" s="3">
        <f t="shared" si="11"/>
        <v>45583</v>
      </c>
      <c r="C292" s="3" t="str">
        <f t="shared" si="12"/>
        <v>T6</v>
      </c>
      <c r="D292" s="7" t="s">
        <v>372</v>
      </c>
      <c r="E292" s="11" t="str">
        <f t="shared" si="2"/>
        <v>34212</v>
      </c>
      <c r="F292" s="11" t="str">
        <f t="shared" si="3"/>
        <v>12</v>
      </c>
      <c r="G292" s="3">
        <f t="shared" si="13"/>
        <v>42</v>
      </c>
      <c r="H292" s="3">
        <f t="shared" si="4"/>
        <v>6</v>
      </c>
      <c r="I292" s="3" t="str">
        <f t="shared" si="5"/>
        <v>42|6</v>
      </c>
      <c r="J292" s="11" t="str">
        <f t="shared" si="6"/>
        <v>342</v>
      </c>
      <c r="K292" s="11" t="str">
        <f t="shared" si="7"/>
        <v>421</v>
      </c>
      <c r="L292" s="11" t="str">
        <f t="shared" si="8"/>
        <v>212</v>
      </c>
      <c r="M292" s="11" t="str">
        <f t="shared" si="9"/>
        <v>3421</v>
      </c>
      <c r="N292" s="11" t="str">
        <f t="shared" si="10"/>
        <v>4212</v>
      </c>
    </row>
    <row r="293" ht="15.0" customHeight="1">
      <c r="A293" s="3">
        <f t="shared" si="1"/>
        <v>292</v>
      </c>
      <c r="B293" s="3">
        <f t="shared" si="11"/>
        <v>45584</v>
      </c>
      <c r="C293" s="3" t="str">
        <f t="shared" si="12"/>
        <v>T7</v>
      </c>
      <c r="D293" s="7" t="s">
        <v>373</v>
      </c>
      <c r="E293" s="11" t="str">
        <f t="shared" si="2"/>
        <v>69297</v>
      </c>
      <c r="F293" s="11" t="str">
        <f t="shared" si="3"/>
        <v>97</v>
      </c>
      <c r="G293" s="3">
        <f t="shared" si="13"/>
        <v>42</v>
      </c>
      <c r="H293" s="3">
        <f t="shared" si="4"/>
        <v>7</v>
      </c>
      <c r="I293" s="3" t="str">
        <f t="shared" si="5"/>
        <v>42|7</v>
      </c>
      <c r="J293" s="11" t="str">
        <f t="shared" si="6"/>
        <v>692</v>
      </c>
      <c r="K293" s="11" t="str">
        <f t="shared" si="7"/>
        <v>929</v>
      </c>
      <c r="L293" s="11" t="str">
        <f t="shared" si="8"/>
        <v>297</v>
      </c>
      <c r="M293" s="11" t="str">
        <f t="shared" si="9"/>
        <v>6929</v>
      </c>
      <c r="N293" s="11" t="str">
        <f t="shared" si="10"/>
        <v>9297</v>
      </c>
    </row>
    <row r="294" ht="15.0" customHeight="1">
      <c r="A294" s="3">
        <f t="shared" si="1"/>
        <v>293</v>
      </c>
      <c r="B294" s="3">
        <f t="shared" si="11"/>
        <v>45585</v>
      </c>
      <c r="C294" s="3" t="str">
        <f t="shared" si="12"/>
        <v>CN</v>
      </c>
      <c r="D294" s="7" t="s">
        <v>374</v>
      </c>
      <c r="E294" s="11" t="str">
        <f t="shared" si="2"/>
        <v>03819</v>
      </c>
      <c r="F294" s="11" t="str">
        <f t="shared" si="3"/>
        <v>19</v>
      </c>
      <c r="G294" s="3">
        <f t="shared" si="13"/>
        <v>42</v>
      </c>
      <c r="H294" s="3">
        <f t="shared" si="4"/>
        <v>8</v>
      </c>
      <c r="I294" s="3" t="str">
        <f t="shared" si="5"/>
        <v>42|8</v>
      </c>
      <c r="J294" s="11" t="str">
        <f t="shared" si="6"/>
        <v>038</v>
      </c>
      <c r="K294" s="11" t="str">
        <f t="shared" si="7"/>
        <v>381</v>
      </c>
      <c r="L294" s="11" t="str">
        <f t="shared" si="8"/>
        <v>819</v>
      </c>
      <c r="M294" s="11" t="str">
        <f t="shared" si="9"/>
        <v>0381</v>
      </c>
      <c r="N294" s="11" t="str">
        <f t="shared" si="10"/>
        <v>3819</v>
      </c>
    </row>
    <row r="295" ht="15.0" customHeight="1">
      <c r="A295" s="3">
        <f t="shared" si="1"/>
        <v>294</v>
      </c>
      <c r="B295" s="3">
        <f t="shared" si="11"/>
        <v>45586</v>
      </c>
      <c r="C295" s="3" t="str">
        <f t="shared" si="12"/>
        <v>T2</v>
      </c>
      <c r="D295" s="7" t="s">
        <v>375</v>
      </c>
      <c r="E295" s="11" t="str">
        <f t="shared" si="2"/>
        <v>90427</v>
      </c>
      <c r="F295" s="11" t="str">
        <f t="shared" si="3"/>
        <v>27</v>
      </c>
      <c r="G295" s="3">
        <f t="shared" si="13"/>
        <v>43</v>
      </c>
      <c r="H295" s="3">
        <f t="shared" si="4"/>
        <v>2</v>
      </c>
      <c r="I295" s="3" t="str">
        <f t="shared" si="5"/>
        <v>43|2</v>
      </c>
      <c r="J295" s="11" t="str">
        <f t="shared" si="6"/>
        <v>904</v>
      </c>
      <c r="K295" s="11" t="str">
        <f t="shared" si="7"/>
        <v>042</v>
      </c>
      <c r="L295" s="11" t="str">
        <f t="shared" si="8"/>
        <v>427</v>
      </c>
      <c r="M295" s="11" t="str">
        <f t="shared" si="9"/>
        <v>9042</v>
      </c>
      <c r="N295" s="11" t="str">
        <f t="shared" si="10"/>
        <v>0427</v>
      </c>
    </row>
    <row r="296" ht="15.0" customHeight="1">
      <c r="A296" s="3">
        <f t="shared" si="1"/>
        <v>295</v>
      </c>
      <c r="B296" s="3">
        <f t="shared" si="11"/>
        <v>45587</v>
      </c>
      <c r="C296" s="3" t="str">
        <f t="shared" si="12"/>
        <v>T3</v>
      </c>
      <c r="D296" s="7" t="s">
        <v>376</v>
      </c>
      <c r="E296" s="11" t="str">
        <f t="shared" si="2"/>
        <v>70458</v>
      </c>
      <c r="F296" s="11" t="str">
        <f t="shared" si="3"/>
        <v>58</v>
      </c>
      <c r="G296" s="3">
        <f t="shared" si="13"/>
        <v>43</v>
      </c>
      <c r="H296" s="3">
        <f t="shared" si="4"/>
        <v>3</v>
      </c>
      <c r="I296" s="3" t="str">
        <f t="shared" si="5"/>
        <v>43|3</v>
      </c>
      <c r="J296" s="11" t="str">
        <f t="shared" si="6"/>
        <v>704</v>
      </c>
      <c r="K296" s="11" t="str">
        <f t="shared" si="7"/>
        <v>045</v>
      </c>
      <c r="L296" s="11" t="str">
        <f t="shared" si="8"/>
        <v>458</v>
      </c>
      <c r="M296" s="11" t="str">
        <f t="shared" si="9"/>
        <v>7045</v>
      </c>
      <c r="N296" s="11" t="str">
        <f t="shared" si="10"/>
        <v>0458</v>
      </c>
    </row>
    <row r="297" ht="15.0" customHeight="1">
      <c r="A297" s="3">
        <f t="shared" si="1"/>
        <v>296</v>
      </c>
      <c r="B297" s="3">
        <f t="shared" si="11"/>
        <v>45588</v>
      </c>
      <c r="C297" s="3" t="str">
        <f t="shared" si="12"/>
        <v>T4</v>
      </c>
      <c r="D297" s="7" t="s">
        <v>377</v>
      </c>
      <c r="E297" s="11" t="str">
        <f t="shared" si="2"/>
        <v>28897</v>
      </c>
      <c r="F297" s="11" t="str">
        <f t="shared" si="3"/>
        <v>97</v>
      </c>
      <c r="G297" s="3">
        <f t="shared" si="13"/>
        <v>43</v>
      </c>
      <c r="H297" s="3">
        <f t="shared" si="4"/>
        <v>4</v>
      </c>
      <c r="I297" s="3" t="str">
        <f t="shared" si="5"/>
        <v>43|4</v>
      </c>
      <c r="J297" s="11" t="str">
        <f t="shared" si="6"/>
        <v>288</v>
      </c>
      <c r="K297" s="11" t="str">
        <f t="shared" si="7"/>
        <v>889</v>
      </c>
      <c r="L297" s="11" t="str">
        <f t="shared" si="8"/>
        <v>897</v>
      </c>
      <c r="M297" s="11" t="str">
        <f t="shared" si="9"/>
        <v>2889</v>
      </c>
      <c r="N297" s="11" t="str">
        <f t="shared" si="10"/>
        <v>8897</v>
      </c>
    </row>
    <row r="298" ht="15.0" customHeight="1">
      <c r="A298" s="3">
        <f t="shared" si="1"/>
        <v>297</v>
      </c>
      <c r="B298" s="3">
        <f t="shared" si="11"/>
        <v>45589</v>
      </c>
      <c r="C298" s="3" t="str">
        <f t="shared" si="12"/>
        <v>T5</v>
      </c>
      <c r="D298" s="7" t="s">
        <v>378</v>
      </c>
      <c r="E298" s="11" t="str">
        <f t="shared" si="2"/>
        <v>27865</v>
      </c>
      <c r="F298" s="11" t="str">
        <f t="shared" si="3"/>
        <v>65</v>
      </c>
      <c r="G298" s="3">
        <f t="shared" si="13"/>
        <v>43</v>
      </c>
      <c r="H298" s="3">
        <f t="shared" si="4"/>
        <v>5</v>
      </c>
      <c r="I298" s="3" t="str">
        <f t="shared" si="5"/>
        <v>43|5</v>
      </c>
      <c r="J298" s="11" t="str">
        <f t="shared" si="6"/>
        <v>278</v>
      </c>
      <c r="K298" s="11" t="str">
        <f t="shared" si="7"/>
        <v>786</v>
      </c>
      <c r="L298" s="11" t="str">
        <f t="shared" si="8"/>
        <v>865</v>
      </c>
      <c r="M298" s="11" t="str">
        <f t="shared" si="9"/>
        <v>2786</v>
      </c>
      <c r="N298" s="11" t="str">
        <f t="shared" si="10"/>
        <v>7865</v>
      </c>
    </row>
    <row r="299" ht="15.0" customHeight="1">
      <c r="A299" s="3">
        <f t="shared" si="1"/>
        <v>298</v>
      </c>
      <c r="B299" s="3">
        <f t="shared" si="11"/>
        <v>45590</v>
      </c>
      <c r="C299" s="3" t="str">
        <f t="shared" si="12"/>
        <v>T6</v>
      </c>
      <c r="D299" s="7" t="s">
        <v>379</v>
      </c>
      <c r="E299" s="11" t="str">
        <f t="shared" si="2"/>
        <v>37693</v>
      </c>
      <c r="F299" s="11" t="str">
        <f t="shared" si="3"/>
        <v>93</v>
      </c>
      <c r="G299" s="3">
        <f t="shared" si="13"/>
        <v>43</v>
      </c>
      <c r="H299" s="3">
        <f t="shared" si="4"/>
        <v>6</v>
      </c>
      <c r="I299" s="3" t="str">
        <f t="shared" si="5"/>
        <v>43|6</v>
      </c>
      <c r="J299" s="11" t="str">
        <f t="shared" si="6"/>
        <v>376</v>
      </c>
      <c r="K299" s="11" t="str">
        <f t="shared" si="7"/>
        <v>769</v>
      </c>
      <c r="L299" s="11" t="str">
        <f t="shared" si="8"/>
        <v>693</v>
      </c>
      <c r="M299" s="11" t="str">
        <f t="shared" si="9"/>
        <v>3769</v>
      </c>
      <c r="N299" s="11" t="str">
        <f t="shared" si="10"/>
        <v>7693</v>
      </c>
    </row>
    <row r="300" ht="15.0" customHeight="1">
      <c r="A300" s="3">
        <f t="shared" si="1"/>
        <v>299</v>
      </c>
      <c r="B300" s="3">
        <f t="shared" si="11"/>
        <v>45591</v>
      </c>
      <c r="C300" s="3" t="str">
        <f t="shared" si="12"/>
        <v>T7</v>
      </c>
      <c r="D300" s="7" t="s">
        <v>380</v>
      </c>
      <c r="E300" s="11" t="str">
        <f t="shared" si="2"/>
        <v>19777</v>
      </c>
      <c r="F300" s="11" t="str">
        <f t="shared" si="3"/>
        <v>77</v>
      </c>
      <c r="G300" s="3">
        <f t="shared" si="13"/>
        <v>43</v>
      </c>
      <c r="H300" s="3">
        <f t="shared" si="4"/>
        <v>7</v>
      </c>
      <c r="I300" s="3" t="str">
        <f t="shared" si="5"/>
        <v>43|7</v>
      </c>
      <c r="J300" s="11" t="str">
        <f t="shared" si="6"/>
        <v>197</v>
      </c>
      <c r="K300" s="11" t="str">
        <f t="shared" si="7"/>
        <v>977</v>
      </c>
      <c r="L300" s="11" t="str">
        <f t="shared" si="8"/>
        <v>777</v>
      </c>
      <c r="M300" s="11" t="str">
        <f t="shared" si="9"/>
        <v>1977</v>
      </c>
      <c r="N300" s="11" t="str">
        <f t="shared" si="10"/>
        <v>9777</v>
      </c>
    </row>
    <row r="301" ht="15.0" customHeight="1">
      <c r="A301" s="3">
        <f t="shared" si="1"/>
        <v>300</v>
      </c>
      <c r="B301" s="3">
        <f t="shared" si="11"/>
        <v>45592</v>
      </c>
      <c r="C301" s="3" t="str">
        <f t="shared" si="12"/>
        <v>CN</v>
      </c>
      <c r="D301" s="7" t="s">
        <v>381</v>
      </c>
      <c r="E301" s="11" t="str">
        <f t="shared" si="2"/>
        <v>68475</v>
      </c>
      <c r="F301" s="11" t="str">
        <f t="shared" si="3"/>
        <v>75</v>
      </c>
      <c r="G301" s="3">
        <f t="shared" si="13"/>
        <v>43</v>
      </c>
      <c r="H301" s="3">
        <f t="shared" si="4"/>
        <v>8</v>
      </c>
      <c r="I301" s="3" t="str">
        <f t="shared" si="5"/>
        <v>43|8</v>
      </c>
      <c r="J301" s="11" t="str">
        <f t="shared" si="6"/>
        <v>684</v>
      </c>
      <c r="K301" s="11" t="str">
        <f t="shared" si="7"/>
        <v>847</v>
      </c>
      <c r="L301" s="11" t="str">
        <f t="shared" si="8"/>
        <v>475</v>
      </c>
      <c r="M301" s="11" t="str">
        <f t="shared" si="9"/>
        <v>6847</v>
      </c>
      <c r="N301" s="11" t="str">
        <f t="shared" si="10"/>
        <v>8475</v>
      </c>
    </row>
    <row r="302" ht="15.0" customHeight="1">
      <c r="A302" s="3">
        <f t="shared" si="1"/>
        <v>301</v>
      </c>
      <c r="B302" s="3">
        <f t="shared" si="11"/>
        <v>45593</v>
      </c>
      <c r="C302" s="3" t="str">
        <f t="shared" si="12"/>
        <v>T2</v>
      </c>
      <c r="D302" s="7" t="s">
        <v>382</v>
      </c>
      <c r="E302" s="11" t="str">
        <f t="shared" si="2"/>
        <v>29274</v>
      </c>
      <c r="F302" s="11" t="str">
        <f t="shared" si="3"/>
        <v>74</v>
      </c>
      <c r="G302" s="3">
        <f t="shared" si="13"/>
        <v>44</v>
      </c>
      <c r="H302" s="3">
        <f t="shared" si="4"/>
        <v>2</v>
      </c>
      <c r="I302" s="3" t="str">
        <f t="shared" si="5"/>
        <v>44|2</v>
      </c>
      <c r="J302" s="11" t="str">
        <f t="shared" si="6"/>
        <v>292</v>
      </c>
      <c r="K302" s="11" t="str">
        <f t="shared" si="7"/>
        <v>927</v>
      </c>
      <c r="L302" s="11" t="str">
        <f t="shared" si="8"/>
        <v>274</v>
      </c>
      <c r="M302" s="11" t="str">
        <f t="shared" si="9"/>
        <v>2927</v>
      </c>
      <c r="N302" s="11" t="str">
        <f t="shared" si="10"/>
        <v>9274</v>
      </c>
    </row>
    <row r="303" ht="15.0" customHeight="1">
      <c r="A303" s="3">
        <f t="shared" si="1"/>
        <v>302</v>
      </c>
      <c r="B303" s="3">
        <f t="shared" si="11"/>
        <v>45594</v>
      </c>
      <c r="C303" s="3" t="str">
        <f t="shared" si="12"/>
        <v>T3</v>
      </c>
      <c r="D303" s="7" t="s">
        <v>383</v>
      </c>
      <c r="E303" s="11" t="str">
        <f t="shared" si="2"/>
        <v>91426</v>
      </c>
      <c r="F303" s="11" t="str">
        <f t="shared" si="3"/>
        <v>26</v>
      </c>
      <c r="G303" s="3">
        <f t="shared" si="13"/>
        <v>44</v>
      </c>
      <c r="H303" s="3">
        <f t="shared" si="4"/>
        <v>3</v>
      </c>
      <c r="I303" s="3" t="str">
        <f t="shared" si="5"/>
        <v>44|3</v>
      </c>
      <c r="J303" s="11" t="str">
        <f t="shared" si="6"/>
        <v>914</v>
      </c>
      <c r="K303" s="11" t="str">
        <f t="shared" si="7"/>
        <v>142</v>
      </c>
      <c r="L303" s="11" t="str">
        <f t="shared" si="8"/>
        <v>426</v>
      </c>
      <c r="M303" s="11" t="str">
        <f t="shared" si="9"/>
        <v>9142</v>
      </c>
      <c r="N303" s="11" t="str">
        <f t="shared" si="10"/>
        <v>1426</v>
      </c>
    </row>
    <row r="304" ht="15.0" customHeight="1">
      <c r="A304" s="3">
        <f t="shared" si="1"/>
        <v>303</v>
      </c>
      <c r="B304" s="3">
        <f t="shared" si="11"/>
        <v>45595</v>
      </c>
      <c r="C304" s="3" t="str">
        <f t="shared" si="12"/>
        <v>T4</v>
      </c>
      <c r="D304" s="7" t="s">
        <v>384</v>
      </c>
      <c r="E304" s="11" t="str">
        <f t="shared" si="2"/>
        <v>53346</v>
      </c>
      <c r="F304" s="11" t="str">
        <f t="shared" si="3"/>
        <v>46</v>
      </c>
      <c r="G304" s="3">
        <f t="shared" si="13"/>
        <v>44</v>
      </c>
      <c r="H304" s="3">
        <f t="shared" si="4"/>
        <v>4</v>
      </c>
      <c r="I304" s="3" t="str">
        <f t="shared" si="5"/>
        <v>44|4</v>
      </c>
      <c r="J304" s="11" t="str">
        <f t="shared" si="6"/>
        <v>533</v>
      </c>
      <c r="K304" s="11" t="str">
        <f t="shared" si="7"/>
        <v>334</v>
      </c>
      <c r="L304" s="11" t="str">
        <f t="shared" si="8"/>
        <v>346</v>
      </c>
      <c r="M304" s="11" t="str">
        <f t="shared" si="9"/>
        <v>5334</v>
      </c>
      <c r="N304" s="11" t="str">
        <f t="shared" si="10"/>
        <v>3346</v>
      </c>
    </row>
    <row r="305" ht="15.0" customHeight="1">
      <c r="A305" s="3">
        <f t="shared" si="1"/>
        <v>304</v>
      </c>
      <c r="B305" s="3">
        <f t="shared" si="11"/>
        <v>45596</v>
      </c>
      <c r="C305" s="3" t="str">
        <f t="shared" si="12"/>
        <v>T5</v>
      </c>
      <c r="D305" s="7" t="s">
        <v>385</v>
      </c>
      <c r="E305" s="11" t="str">
        <f t="shared" si="2"/>
        <v>47813</v>
      </c>
      <c r="F305" s="11" t="str">
        <f t="shared" si="3"/>
        <v>13</v>
      </c>
      <c r="G305" s="3">
        <f t="shared" si="13"/>
        <v>44</v>
      </c>
      <c r="H305" s="3">
        <f t="shared" si="4"/>
        <v>5</v>
      </c>
      <c r="I305" s="3" t="str">
        <f t="shared" si="5"/>
        <v>44|5</v>
      </c>
      <c r="J305" s="11" t="str">
        <f t="shared" si="6"/>
        <v>478</v>
      </c>
      <c r="K305" s="11" t="str">
        <f t="shared" si="7"/>
        <v>781</v>
      </c>
      <c r="L305" s="11" t="str">
        <f t="shared" si="8"/>
        <v>813</v>
      </c>
      <c r="M305" s="11" t="str">
        <f t="shared" si="9"/>
        <v>4781</v>
      </c>
      <c r="N305" s="11" t="str">
        <f t="shared" si="10"/>
        <v>7813</v>
      </c>
    </row>
    <row r="306" ht="15.0" customHeight="1">
      <c r="A306" s="3">
        <f t="shared" si="1"/>
        <v>305</v>
      </c>
      <c r="B306" s="3">
        <f t="shared" si="11"/>
        <v>45597</v>
      </c>
      <c r="C306" s="3" t="str">
        <f t="shared" si="12"/>
        <v>T6</v>
      </c>
      <c r="D306" s="7" t="s">
        <v>386</v>
      </c>
      <c r="E306" s="11" t="str">
        <f t="shared" si="2"/>
        <v>48543</v>
      </c>
      <c r="F306" s="11" t="str">
        <f t="shared" si="3"/>
        <v>43</v>
      </c>
      <c r="G306" s="3">
        <f t="shared" si="13"/>
        <v>44</v>
      </c>
      <c r="H306" s="3">
        <f t="shared" si="4"/>
        <v>6</v>
      </c>
      <c r="I306" s="3" t="str">
        <f t="shared" si="5"/>
        <v>44|6</v>
      </c>
      <c r="J306" s="11" t="str">
        <f t="shared" si="6"/>
        <v>485</v>
      </c>
      <c r="K306" s="11" t="str">
        <f t="shared" si="7"/>
        <v>854</v>
      </c>
      <c r="L306" s="11" t="str">
        <f t="shared" si="8"/>
        <v>543</v>
      </c>
      <c r="M306" s="11" t="str">
        <f t="shared" si="9"/>
        <v>4854</v>
      </c>
      <c r="N306" s="11" t="str">
        <f t="shared" si="10"/>
        <v>8543</v>
      </c>
    </row>
    <row r="307" ht="15.0" customHeight="1">
      <c r="A307" s="3">
        <f t="shared" si="1"/>
        <v>306</v>
      </c>
      <c r="B307" s="3">
        <f t="shared" si="11"/>
        <v>45598</v>
      </c>
      <c r="C307" s="3" t="str">
        <f t="shared" si="12"/>
        <v>T7</v>
      </c>
      <c r="D307" s="7" t="s">
        <v>387</v>
      </c>
      <c r="E307" s="11" t="str">
        <f t="shared" si="2"/>
        <v>81313</v>
      </c>
      <c r="F307" s="11" t="str">
        <f t="shared" si="3"/>
        <v>13</v>
      </c>
      <c r="G307" s="3">
        <f t="shared" si="13"/>
        <v>44</v>
      </c>
      <c r="H307" s="3">
        <f t="shared" si="4"/>
        <v>7</v>
      </c>
      <c r="I307" s="3" t="str">
        <f t="shared" si="5"/>
        <v>44|7</v>
      </c>
      <c r="J307" s="11" t="str">
        <f t="shared" si="6"/>
        <v>813</v>
      </c>
      <c r="K307" s="11" t="str">
        <f t="shared" si="7"/>
        <v>131</v>
      </c>
      <c r="L307" s="11" t="str">
        <f t="shared" si="8"/>
        <v>313</v>
      </c>
      <c r="M307" s="11" t="str">
        <f t="shared" si="9"/>
        <v>8131</v>
      </c>
      <c r="N307" s="11" t="str">
        <f t="shared" si="10"/>
        <v>1313</v>
      </c>
    </row>
    <row r="308" ht="15.0" customHeight="1">
      <c r="A308" s="3">
        <f t="shared" si="1"/>
        <v>307</v>
      </c>
      <c r="B308" s="3">
        <f t="shared" si="11"/>
        <v>45599</v>
      </c>
      <c r="C308" s="3" t="str">
        <f t="shared" si="12"/>
        <v>CN</v>
      </c>
      <c r="D308" s="7" t="s">
        <v>388</v>
      </c>
      <c r="E308" s="11" t="str">
        <f t="shared" si="2"/>
        <v>40167</v>
      </c>
      <c r="F308" s="11" t="str">
        <f t="shared" si="3"/>
        <v>67</v>
      </c>
      <c r="G308" s="3">
        <f t="shared" si="13"/>
        <v>44</v>
      </c>
      <c r="H308" s="3">
        <f t="shared" si="4"/>
        <v>8</v>
      </c>
      <c r="I308" s="3" t="str">
        <f t="shared" si="5"/>
        <v>44|8</v>
      </c>
      <c r="J308" s="11" t="str">
        <f t="shared" si="6"/>
        <v>401</v>
      </c>
      <c r="K308" s="11" t="str">
        <f t="shared" si="7"/>
        <v>016</v>
      </c>
      <c r="L308" s="11" t="str">
        <f t="shared" si="8"/>
        <v>167</v>
      </c>
      <c r="M308" s="11" t="str">
        <f t="shared" si="9"/>
        <v>4016</v>
      </c>
      <c r="N308" s="11" t="str">
        <f t="shared" si="10"/>
        <v>0167</v>
      </c>
    </row>
    <row r="309" ht="15.0" customHeight="1">
      <c r="A309" s="3">
        <f t="shared" si="1"/>
        <v>308</v>
      </c>
      <c r="B309" s="3">
        <f t="shared" si="11"/>
        <v>45600</v>
      </c>
      <c r="C309" s="3" t="str">
        <f t="shared" si="12"/>
        <v>T2</v>
      </c>
      <c r="D309" s="7" t="s">
        <v>389</v>
      </c>
      <c r="E309" s="11" t="str">
        <f t="shared" si="2"/>
        <v>17108</v>
      </c>
      <c r="F309" s="11" t="str">
        <f t="shared" si="3"/>
        <v>08</v>
      </c>
      <c r="G309" s="3">
        <f t="shared" si="13"/>
        <v>45</v>
      </c>
      <c r="H309" s="3">
        <f t="shared" si="4"/>
        <v>2</v>
      </c>
      <c r="I309" s="3" t="str">
        <f t="shared" si="5"/>
        <v>45|2</v>
      </c>
      <c r="J309" s="11" t="str">
        <f t="shared" si="6"/>
        <v>171</v>
      </c>
      <c r="K309" s="11" t="str">
        <f t="shared" si="7"/>
        <v>710</v>
      </c>
      <c r="L309" s="11" t="str">
        <f t="shared" si="8"/>
        <v>108</v>
      </c>
      <c r="M309" s="11" t="str">
        <f t="shared" si="9"/>
        <v>1710</v>
      </c>
      <c r="N309" s="11" t="str">
        <f t="shared" si="10"/>
        <v>7108</v>
      </c>
    </row>
    <row r="310" ht="15.0" customHeight="1">
      <c r="A310" s="3">
        <f t="shared" si="1"/>
        <v>309</v>
      </c>
      <c r="B310" s="3">
        <f t="shared" si="11"/>
        <v>45601</v>
      </c>
      <c r="C310" s="3" t="str">
        <f t="shared" si="12"/>
        <v>T3</v>
      </c>
      <c r="D310" s="7" t="s">
        <v>390</v>
      </c>
      <c r="E310" s="11" t="str">
        <f t="shared" si="2"/>
        <v>93196</v>
      </c>
      <c r="F310" s="11" t="str">
        <f t="shared" si="3"/>
        <v>96</v>
      </c>
      <c r="G310" s="3">
        <f t="shared" si="13"/>
        <v>45</v>
      </c>
      <c r="H310" s="3">
        <f t="shared" si="4"/>
        <v>3</v>
      </c>
      <c r="I310" s="3" t="str">
        <f t="shared" si="5"/>
        <v>45|3</v>
      </c>
      <c r="J310" s="11" t="str">
        <f t="shared" si="6"/>
        <v>931</v>
      </c>
      <c r="K310" s="11" t="str">
        <f t="shared" si="7"/>
        <v>319</v>
      </c>
      <c r="L310" s="11" t="str">
        <f t="shared" si="8"/>
        <v>196</v>
      </c>
      <c r="M310" s="11" t="str">
        <f t="shared" si="9"/>
        <v>9319</v>
      </c>
      <c r="N310" s="11" t="str">
        <f t="shared" si="10"/>
        <v>3196</v>
      </c>
    </row>
    <row r="311" ht="15.0" customHeight="1">
      <c r="A311" s="3">
        <f t="shared" si="1"/>
        <v>310</v>
      </c>
      <c r="B311" s="3">
        <f t="shared" si="11"/>
        <v>45602</v>
      </c>
      <c r="C311" s="3" t="str">
        <f t="shared" si="12"/>
        <v>T4</v>
      </c>
      <c r="D311" s="7" t="s">
        <v>391</v>
      </c>
      <c r="E311" s="11" t="str">
        <f t="shared" si="2"/>
        <v>28576</v>
      </c>
      <c r="F311" s="11" t="str">
        <f t="shared" si="3"/>
        <v>76</v>
      </c>
      <c r="G311" s="3">
        <f t="shared" si="13"/>
        <v>45</v>
      </c>
      <c r="H311" s="3">
        <f t="shared" si="4"/>
        <v>4</v>
      </c>
      <c r="I311" s="3" t="str">
        <f t="shared" si="5"/>
        <v>45|4</v>
      </c>
      <c r="J311" s="11" t="str">
        <f t="shared" si="6"/>
        <v>285</v>
      </c>
      <c r="K311" s="11" t="str">
        <f t="shared" si="7"/>
        <v>857</v>
      </c>
      <c r="L311" s="11" t="str">
        <f t="shared" si="8"/>
        <v>576</v>
      </c>
      <c r="M311" s="11" t="str">
        <f t="shared" si="9"/>
        <v>2857</v>
      </c>
      <c r="N311" s="11" t="str">
        <f t="shared" si="10"/>
        <v>8576</v>
      </c>
    </row>
    <row r="312" ht="15.0" customHeight="1">
      <c r="A312" s="3">
        <f t="shared" si="1"/>
        <v>311</v>
      </c>
      <c r="B312" s="3">
        <f t="shared" si="11"/>
        <v>45603</v>
      </c>
      <c r="C312" s="3" t="str">
        <f t="shared" si="12"/>
        <v>T5</v>
      </c>
      <c r="D312" s="7" t="s">
        <v>392</v>
      </c>
      <c r="E312" s="11" t="str">
        <f t="shared" si="2"/>
        <v>66780</v>
      </c>
      <c r="F312" s="11" t="str">
        <f t="shared" si="3"/>
        <v>80</v>
      </c>
      <c r="G312" s="3">
        <f t="shared" si="13"/>
        <v>45</v>
      </c>
      <c r="H312" s="3">
        <f t="shared" si="4"/>
        <v>5</v>
      </c>
      <c r="I312" s="3" t="str">
        <f t="shared" si="5"/>
        <v>45|5</v>
      </c>
      <c r="J312" s="11" t="str">
        <f t="shared" si="6"/>
        <v>667</v>
      </c>
      <c r="K312" s="11" t="str">
        <f t="shared" si="7"/>
        <v>678</v>
      </c>
      <c r="L312" s="11" t="str">
        <f t="shared" si="8"/>
        <v>780</v>
      </c>
      <c r="M312" s="11" t="str">
        <f t="shared" si="9"/>
        <v>6678</v>
      </c>
      <c r="N312" s="11" t="str">
        <f t="shared" si="10"/>
        <v>6780</v>
      </c>
    </row>
    <row r="313" ht="15.0" customHeight="1">
      <c r="A313" s="3">
        <f t="shared" si="1"/>
        <v>312</v>
      </c>
      <c r="B313" s="3">
        <f t="shared" si="11"/>
        <v>45604</v>
      </c>
      <c r="C313" s="3" t="str">
        <f t="shared" si="12"/>
        <v>T6</v>
      </c>
      <c r="D313" s="7" t="s">
        <v>393</v>
      </c>
      <c r="E313" s="11" t="str">
        <f t="shared" si="2"/>
        <v>60131</v>
      </c>
      <c r="F313" s="11" t="str">
        <f t="shared" si="3"/>
        <v>31</v>
      </c>
      <c r="G313" s="3">
        <f t="shared" si="13"/>
        <v>45</v>
      </c>
      <c r="H313" s="3">
        <f t="shared" si="4"/>
        <v>6</v>
      </c>
      <c r="I313" s="3" t="str">
        <f t="shared" si="5"/>
        <v>45|6</v>
      </c>
      <c r="J313" s="11" t="str">
        <f t="shared" si="6"/>
        <v>601</v>
      </c>
      <c r="K313" s="11" t="str">
        <f t="shared" si="7"/>
        <v>013</v>
      </c>
      <c r="L313" s="11" t="str">
        <f t="shared" si="8"/>
        <v>131</v>
      </c>
      <c r="M313" s="11" t="str">
        <f t="shared" si="9"/>
        <v>6013</v>
      </c>
      <c r="N313" s="11" t="str">
        <f t="shared" si="10"/>
        <v>0131</v>
      </c>
    </row>
    <row r="314" ht="15.0" customHeight="1">
      <c r="A314" s="3">
        <f t="shared" si="1"/>
        <v>313</v>
      </c>
      <c r="B314" s="3">
        <f t="shared" si="11"/>
        <v>45605</v>
      </c>
      <c r="C314" s="3" t="str">
        <f t="shared" si="12"/>
        <v>T7</v>
      </c>
      <c r="D314" s="7" t="s">
        <v>394</v>
      </c>
      <c r="E314" s="11" t="str">
        <f t="shared" si="2"/>
        <v>60592</v>
      </c>
      <c r="F314" s="11" t="str">
        <f t="shared" si="3"/>
        <v>92</v>
      </c>
      <c r="G314" s="3">
        <f t="shared" si="13"/>
        <v>45</v>
      </c>
      <c r="H314" s="3">
        <f t="shared" si="4"/>
        <v>7</v>
      </c>
      <c r="I314" s="3" t="str">
        <f t="shared" si="5"/>
        <v>45|7</v>
      </c>
      <c r="J314" s="11" t="str">
        <f t="shared" si="6"/>
        <v>605</v>
      </c>
      <c r="K314" s="11" t="str">
        <f t="shared" si="7"/>
        <v>059</v>
      </c>
      <c r="L314" s="11" t="str">
        <f t="shared" si="8"/>
        <v>592</v>
      </c>
      <c r="M314" s="11" t="str">
        <f t="shared" si="9"/>
        <v>6059</v>
      </c>
      <c r="N314" s="11" t="str">
        <f t="shared" si="10"/>
        <v>0592</v>
      </c>
    </row>
    <row r="315" ht="15.0" customHeight="1">
      <c r="A315" s="3">
        <f t="shared" si="1"/>
        <v>314</v>
      </c>
      <c r="B315" s="3">
        <f t="shared" si="11"/>
        <v>45606</v>
      </c>
      <c r="C315" s="3" t="str">
        <f t="shared" si="12"/>
        <v>CN</v>
      </c>
      <c r="D315" s="7" t="s">
        <v>395</v>
      </c>
      <c r="E315" s="11" t="str">
        <f t="shared" si="2"/>
        <v>10805</v>
      </c>
      <c r="F315" s="11" t="str">
        <f t="shared" si="3"/>
        <v>05</v>
      </c>
      <c r="G315" s="3">
        <f t="shared" si="13"/>
        <v>45</v>
      </c>
      <c r="H315" s="3">
        <f t="shared" si="4"/>
        <v>8</v>
      </c>
      <c r="I315" s="3" t="str">
        <f t="shared" si="5"/>
        <v>45|8</v>
      </c>
      <c r="J315" s="11" t="str">
        <f t="shared" si="6"/>
        <v>108</v>
      </c>
      <c r="K315" s="11" t="str">
        <f t="shared" si="7"/>
        <v>080</v>
      </c>
      <c r="L315" s="11" t="str">
        <f t="shared" si="8"/>
        <v>805</v>
      </c>
      <c r="M315" s="11" t="str">
        <f t="shared" si="9"/>
        <v>1080</v>
      </c>
      <c r="N315" s="11" t="str">
        <f t="shared" si="10"/>
        <v>0805</v>
      </c>
    </row>
    <row r="316" ht="15.0" customHeight="1">
      <c r="A316" s="3">
        <f t="shared" si="1"/>
        <v>315</v>
      </c>
      <c r="B316" s="3">
        <f t="shared" si="11"/>
        <v>45607</v>
      </c>
      <c r="C316" s="3" t="str">
        <f t="shared" si="12"/>
        <v>T2</v>
      </c>
      <c r="D316" s="7" t="s">
        <v>396</v>
      </c>
      <c r="E316" s="11" t="str">
        <f t="shared" si="2"/>
        <v>22493</v>
      </c>
      <c r="F316" s="11" t="str">
        <f t="shared" si="3"/>
        <v>93</v>
      </c>
      <c r="G316" s="3">
        <f t="shared" si="13"/>
        <v>46</v>
      </c>
      <c r="H316" s="3">
        <f t="shared" si="4"/>
        <v>2</v>
      </c>
      <c r="I316" s="3" t="str">
        <f t="shared" si="5"/>
        <v>46|2</v>
      </c>
      <c r="J316" s="11" t="str">
        <f t="shared" si="6"/>
        <v>224</v>
      </c>
      <c r="K316" s="11" t="str">
        <f t="shared" si="7"/>
        <v>249</v>
      </c>
      <c r="L316" s="11" t="str">
        <f t="shared" si="8"/>
        <v>493</v>
      </c>
      <c r="M316" s="11" t="str">
        <f t="shared" si="9"/>
        <v>2249</v>
      </c>
      <c r="N316" s="11" t="str">
        <f t="shared" si="10"/>
        <v>2493</v>
      </c>
    </row>
    <row r="317" ht="15.0" customHeight="1">
      <c r="A317" s="3">
        <f t="shared" si="1"/>
        <v>316</v>
      </c>
      <c r="B317" s="3">
        <f t="shared" si="11"/>
        <v>45608</v>
      </c>
      <c r="C317" s="3" t="str">
        <f t="shared" si="12"/>
        <v>T3</v>
      </c>
      <c r="D317" s="7" t="s">
        <v>397</v>
      </c>
      <c r="E317" s="11" t="str">
        <f t="shared" si="2"/>
        <v>25213</v>
      </c>
      <c r="F317" s="11" t="str">
        <f t="shared" si="3"/>
        <v>13</v>
      </c>
      <c r="G317" s="3">
        <f t="shared" si="13"/>
        <v>46</v>
      </c>
      <c r="H317" s="3">
        <f t="shared" si="4"/>
        <v>3</v>
      </c>
      <c r="I317" s="3" t="str">
        <f t="shared" si="5"/>
        <v>46|3</v>
      </c>
      <c r="J317" s="11" t="str">
        <f t="shared" si="6"/>
        <v>252</v>
      </c>
      <c r="K317" s="11" t="str">
        <f t="shared" si="7"/>
        <v>521</v>
      </c>
      <c r="L317" s="11" t="str">
        <f t="shared" si="8"/>
        <v>213</v>
      </c>
      <c r="M317" s="11" t="str">
        <f t="shared" si="9"/>
        <v>2521</v>
      </c>
      <c r="N317" s="11" t="str">
        <f t="shared" si="10"/>
        <v>5213</v>
      </c>
    </row>
    <row r="318" ht="15.0" customHeight="1">
      <c r="A318" s="3">
        <f t="shared" si="1"/>
        <v>317</v>
      </c>
      <c r="B318" s="3">
        <f t="shared" si="11"/>
        <v>45609</v>
      </c>
      <c r="C318" s="3" t="str">
        <f t="shared" si="12"/>
        <v>T4</v>
      </c>
      <c r="D318" s="7" t="s">
        <v>398</v>
      </c>
      <c r="E318" s="11" t="str">
        <f t="shared" si="2"/>
        <v>31634</v>
      </c>
      <c r="F318" s="11" t="str">
        <f t="shared" si="3"/>
        <v>34</v>
      </c>
      <c r="G318" s="3">
        <f t="shared" si="13"/>
        <v>46</v>
      </c>
      <c r="H318" s="3">
        <f t="shared" si="4"/>
        <v>4</v>
      </c>
      <c r="I318" s="3" t="str">
        <f t="shared" si="5"/>
        <v>46|4</v>
      </c>
      <c r="J318" s="11" t="str">
        <f t="shared" si="6"/>
        <v>316</v>
      </c>
      <c r="K318" s="11" t="str">
        <f t="shared" si="7"/>
        <v>163</v>
      </c>
      <c r="L318" s="11" t="str">
        <f t="shared" si="8"/>
        <v>634</v>
      </c>
      <c r="M318" s="11" t="str">
        <f t="shared" si="9"/>
        <v>3163</v>
      </c>
      <c r="N318" s="11" t="str">
        <f t="shared" si="10"/>
        <v>1634</v>
      </c>
    </row>
    <row r="319" ht="15.0" customHeight="1">
      <c r="A319" s="3">
        <f t="shared" si="1"/>
        <v>318</v>
      </c>
      <c r="B319" s="3">
        <f t="shared" si="11"/>
        <v>45610</v>
      </c>
      <c r="C319" s="3" t="str">
        <f t="shared" si="12"/>
        <v>T5</v>
      </c>
      <c r="D319" s="7" t="s">
        <v>399</v>
      </c>
      <c r="E319" s="11" t="str">
        <f t="shared" si="2"/>
        <v>83457</v>
      </c>
      <c r="F319" s="11" t="str">
        <f t="shared" si="3"/>
        <v>57</v>
      </c>
      <c r="G319" s="3">
        <f t="shared" si="13"/>
        <v>46</v>
      </c>
      <c r="H319" s="3">
        <f t="shared" si="4"/>
        <v>5</v>
      </c>
      <c r="I319" s="3" t="str">
        <f t="shared" si="5"/>
        <v>46|5</v>
      </c>
      <c r="J319" s="11" t="str">
        <f t="shared" si="6"/>
        <v>834</v>
      </c>
      <c r="K319" s="11" t="str">
        <f t="shared" si="7"/>
        <v>345</v>
      </c>
      <c r="L319" s="11" t="str">
        <f t="shared" si="8"/>
        <v>457</v>
      </c>
      <c r="M319" s="11" t="str">
        <f t="shared" si="9"/>
        <v>8345</v>
      </c>
      <c r="N319" s="11" t="str">
        <f t="shared" si="10"/>
        <v>3457</v>
      </c>
    </row>
    <row r="320" ht="15.0" customHeight="1">
      <c r="A320" s="3">
        <f t="shared" si="1"/>
        <v>319</v>
      </c>
      <c r="B320" s="3">
        <f t="shared" si="11"/>
        <v>45611</v>
      </c>
      <c r="C320" s="3" t="str">
        <f t="shared" si="12"/>
        <v>T6</v>
      </c>
      <c r="D320" s="7" t="s">
        <v>400</v>
      </c>
      <c r="E320" s="11" t="str">
        <f t="shared" si="2"/>
        <v>11481</v>
      </c>
      <c r="F320" s="11" t="str">
        <f t="shared" si="3"/>
        <v>81</v>
      </c>
      <c r="G320" s="3">
        <f t="shared" si="13"/>
        <v>46</v>
      </c>
      <c r="H320" s="3">
        <f t="shared" si="4"/>
        <v>6</v>
      </c>
      <c r="I320" s="3" t="str">
        <f t="shared" si="5"/>
        <v>46|6</v>
      </c>
      <c r="J320" s="11" t="str">
        <f t="shared" si="6"/>
        <v>114</v>
      </c>
      <c r="K320" s="11" t="str">
        <f t="shared" si="7"/>
        <v>148</v>
      </c>
      <c r="L320" s="11" t="str">
        <f t="shared" si="8"/>
        <v>481</v>
      </c>
      <c r="M320" s="11" t="str">
        <f t="shared" si="9"/>
        <v>1148</v>
      </c>
      <c r="N320" s="11" t="str">
        <f t="shared" si="10"/>
        <v>1481</v>
      </c>
    </row>
    <row r="321" ht="15.0" customHeight="1">
      <c r="A321" s="3">
        <f t="shared" si="1"/>
        <v>320</v>
      </c>
      <c r="B321" s="3">
        <f t="shared" si="11"/>
        <v>45612</v>
      </c>
      <c r="C321" s="3" t="str">
        <f t="shared" si="12"/>
        <v>T7</v>
      </c>
      <c r="D321" s="7" t="s">
        <v>401</v>
      </c>
      <c r="E321" s="11" t="str">
        <f t="shared" si="2"/>
        <v>18720</v>
      </c>
      <c r="F321" s="11" t="str">
        <f t="shared" si="3"/>
        <v>20</v>
      </c>
      <c r="G321" s="3">
        <f t="shared" si="13"/>
        <v>46</v>
      </c>
      <c r="H321" s="3">
        <f t="shared" si="4"/>
        <v>7</v>
      </c>
      <c r="I321" s="3" t="str">
        <f t="shared" si="5"/>
        <v>46|7</v>
      </c>
      <c r="J321" s="11" t="str">
        <f t="shared" si="6"/>
        <v>187</v>
      </c>
      <c r="K321" s="11" t="str">
        <f t="shared" si="7"/>
        <v>872</v>
      </c>
      <c r="L321" s="11" t="str">
        <f t="shared" si="8"/>
        <v>720</v>
      </c>
      <c r="M321" s="11" t="str">
        <f t="shared" si="9"/>
        <v>1872</v>
      </c>
      <c r="N321" s="11" t="str">
        <f t="shared" si="10"/>
        <v>8720</v>
      </c>
    </row>
    <row r="322" ht="15.0" customHeight="1">
      <c r="A322" s="3">
        <f t="shared" si="1"/>
        <v>321</v>
      </c>
      <c r="B322" s="3">
        <f t="shared" si="11"/>
        <v>45613</v>
      </c>
      <c r="C322" s="3" t="str">
        <f t="shared" si="12"/>
        <v>CN</v>
      </c>
      <c r="D322" s="7" t="s">
        <v>402</v>
      </c>
      <c r="E322" s="11" t="str">
        <f t="shared" si="2"/>
        <v>92630</v>
      </c>
      <c r="F322" s="11" t="str">
        <f t="shared" si="3"/>
        <v>30</v>
      </c>
      <c r="G322" s="3">
        <f t="shared" si="13"/>
        <v>46</v>
      </c>
      <c r="H322" s="3">
        <f t="shared" si="4"/>
        <v>8</v>
      </c>
      <c r="I322" s="3" t="str">
        <f t="shared" si="5"/>
        <v>46|8</v>
      </c>
      <c r="J322" s="11" t="str">
        <f t="shared" si="6"/>
        <v>926</v>
      </c>
      <c r="K322" s="11" t="str">
        <f t="shared" si="7"/>
        <v>263</v>
      </c>
      <c r="L322" s="11" t="str">
        <f t="shared" si="8"/>
        <v>630</v>
      </c>
      <c r="M322" s="11" t="str">
        <f t="shared" si="9"/>
        <v>9263</v>
      </c>
      <c r="N322" s="11" t="str">
        <f t="shared" si="10"/>
        <v>2630</v>
      </c>
    </row>
    <row r="323" ht="15.0" customHeight="1">
      <c r="A323" s="3">
        <f t="shared" si="1"/>
        <v>322</v>
      </c>
      <c r="B323" s="3">
        <f t="shared" si="11"/>
        <v>45614</v>
      </c>
      <c r="C323" s="3" t="str">
        <f t="shared" si="12"/>
        <v>T2</v>
      </c>
      <c r="D323" s="7" t="s">
        <v>403</v>
      </c>
      <c r="E323" s="11" t="str">
        <f t="shared" si="2"/>
        <v>74580</v>
      </c>
      <c r="F323" s="11" t="str">
        <f t="shared" si="3"/>
        <v>80</v>
      </c>
      <c r="G323" s="3">
        <f t="shared" si="13"/>
        <v>47</v>
      </c>
      <c r="H323" s="3">
        <f t="shared" si="4"/>
        <v>2</v>
      </c>
      <c r="I323" s="3" t="str">
        <f t="shared" si="5"/>
        <v>47|2</v>
      </c>
      <c r="J323" s="11" t="str">
        <f t="shared" si="6"/>
        <v>745</v>
      </c>
      <c r="K323" s="11" t="str">
        <f t="shared" si="7"/>
        <v>458</v>
      </c>
      <c r="L323" s="11" t="str">
        <f t="shared" si="8"/>
        <v>580</v>
      </c>
      <c r="M323" s="11" t="str">
        <f t="shared" si="9"/>
        <v>7458</v>
      </c>
      <c r="N323" s="11" t="str">
        <f t="shared" si="10"/>
        <v>4580</v>
      </c>
    </row>
    <row r="324" ht="15.0" customHeight="1">
      <c r="A324" s="3">
        <f t="shared" si="1"/>
        <v>323</v>
      </c>
      <c r="B324" s="3">
        <f t="shared" si="11"/>
        <v>45615</v>
      </c>
      <c r="C324" s="3" t="str">
        <f t="shared" si="12"/>
        <v>T3</v>
      </c>
      <c r="D324" s="7" t="s">
        <v>404</v>
      </c>
      <c r="E324" s="11" t="str">
        <f t="shared" si="2"/>
        <v>89664</v>
      </c>
      <c r="F324" s="11" t="str">
        <f t="shared" si="3"/>
        <v>64</v>
      </c>
      <c r="G324" s="3">
        <f t="shared" si="13"/>
        <v>47</v>
      </c>
      <c r="H324" s="3">
        <f t="shared" si="4"/>
        <v>3</v>
      </c>
      <c r="I324" s="3" t="str">
        <f t="shared" si="5"/>
        <v>47|3</v>
      </c>
      <c r="J324" s="11" t="str">
        <f t="shared" si="6"/>
        <v>896</v>
      </c>
      <c r="K324" s="11" t="str">
        <f t="shared" si="7"/>
        <v>966</v>
      </c>
      <c r="L324" s="11" t="str">
        <f t="shared" si="8"/>
        <v>664</v>
      </c>
      <c r="M324" s="11" t="str">
        <f t="shared" si="9"/>
        <v>8966</v>
      </c>
      <c r="N324" s="11" t="str">
        <f t="shared" si="10"/>
        <v>9664</v>
      </c>
    </row>
    <row r="325" ht="15.0" customHeight="1">
      <c r="A325" s="3">
        <f t="shared" si="1"/>
        <v>324</v>
      </c>
      <c r="B325" s="3">
        <f t="shared" si="11"/>
        <v>45616</v>
      </c>
      <c r="C325" s="3" t="str">
        <f t="shared" si="12"/>
        <v>T4</v>
      </c>
      <c r="D325" s="7" t="s">
        <v>405</v>
      </c>
      <c r="E325" s="11" t="str">
        <f t="shared" si="2"/>
        <v>74465</v>
      </c>
      <c r="F325" s="11" t="str">
        <f t="shared" si="3"/>
        <v>65</v>
      </c>
      <c r="G325" s="3">
        <f t="shared" si="13"/>
        <v>47</v>
      </c>
      <c r="H325" s="3">
        <f t="shared" si="4"/>
        <v>4</v>
      </c>
      <c r="I325" s="3" t="str">
        <f t="shared" si="5"/>
        <v>47|4</v>
      </c>
      <c r="J325" s="11" t="str">
        <f t="shared" si="6"/>
        <v>744</v>
      </c>
      <c r="K325" s="11" t="str">
        <f t="shared" si="7"/>
        <v>446</v>
      </c>
      <c r="L325" s="11" t="str">
        <f t="shared" si="8"/>
        <v>465</v>
      </c>
      <c r="M325" s="11" t="str">
        <f t="shared" si="9"/>
        <v>7446</v>
      </c>
      <c r="N325" s="11" t="str">
        <f t="shared" si="10"/>
        <v>4465</v>
      </c>
    </row>
    <row r="326" ht="15.0" customHeight="1">
      <c r="A326" s="3">
        <f t="shared" si="1"/>
        <v>325</v>
      </c>
      <c r="B326" s="3">
        <f t="shared" si="11"/>
        <v>45617</v>
      </c>
      <c r="C326" s="3" t="str">
        <f t="shared" si="12"/>
        <v>T5</v>
      </c>
      <c r="D326" s="7" t="s">
        <v>406</v>
      </c>
      <c r="E326" s="11" t="str">
        <f t="shared" si="2"/>
        <v>85330</v>
      </c>
      <c r="F326" s="11" t="str">
        <f t="shared" si="3"/>
        <v>30</v>
      </c>
      <c r="G326" s="3">
        <f t="shared" si="13"/>
        <v>47</v>
      </c>
      <c r="H326" s="3">
        <f t="shared" si="4"/>
        <v>5</v>
      </c>
      <c r="I326" s="3" t="str">
        <f t="shared" si="5"/>
        <v>47|5</v>
      </c>
      <c r="J326" s="11" t="str">
        <f t="shared" si="6"/>
        <v>853</v>
      </c>
      <c r="K326" s="11" t="str">
        <f t="shared" si="7"/>
        <v>533</v>
      </c>
      <c r="L326" s="11" t="str">
        <f t="shared" si="8"/>
        <v>330</v>
      </c>
      <c r="M326" s="11" t="str">
        <f t="shared" si="9"/>
        <v>8533</v>
      </c>
      <c r="N326" s="11" t="str">
        <f t="shared" si="10"/>
        <v>5330</v>
      </c>
    </row>
    <row r="327" ht="15.0" customHeight="1">
      <c r="A327" s="3">
        <f t="shared" si="1"/>
        <v>326</v>
      </c>
      <c r="B327" s="3">
        <f t="shared" si="11"/>
        <v>45618</v>
      </c>
      <c r="C327" s="3" t="str">
        <f t="shared" si="12"/>
        <v>T6</v>
      </c>
      <c r="D327" s="7" t="s">
        <v>407</v>
      </c>
      <c r="E327" s="11" t="str">
        <f t="shared" si="2"/>
        <v>30676</v>
      </c>
      <c r="F327" s="11" t="str">
        <f t="shared" si="3"/>
        <v>76</v>
      </c>
      <c r="G327" s="3">
        <f t="shared" si="13"/>
        <v>47</v>
      </c>
      <c r="H327" s="3">
        <f t="shared" si="4"/>
        <v>6</v>
      </c>
      <c r="I327" s="3" t="str">
        <f t="shared" si="5"/>
        <v>47|6</v>
      </c>
      <c r="J327" s="11" t="str">
        <f t="shared" si="6"/>
        <v>306</v>
      </c>
      <c r="K327" s="11" t="str">
        <f t="shared" si="7"/>
        <v>067</v>
      </c>
      <c r="L327" s="11" t="str">
        <f t="shared" si="8"/>
        <v>676</v>
      </c>
      <c r="M327" s="11" t="str">
        <f t="shared" si="9"/>
        <v>3067</v>
      </c>
      <c r="N327" s="11" t="str">
        <f t="shared" si="10"/>
        <v>0676</v>
      </c>
    </row>
    <row r="328" ht="15.0" customHeight="1">
      <c r="A328" s="3">
        <f t="shared" si="1"/>
        <v>327</v>
      </c>
      <c r="B328" s="3">
        <f t="shared" si="11"/>
        <v>45619</v>
      </c>
      <c r="C328" s="3" t="str">
        <f t="shared" si="12"/>
        <v>T7</v>
      </c>
      <c r="D328" s="7" t="s">
        <v>408</v>
      </c>
      <c r="E328" s="11" t="str">
        <f t="shared" si="2"/>
        <v>93376</v>
      </c>
      <c r="F328" s="11" t="str">
        <f t="shared" si="3"/>
        <v>76</v>
      </c>
      <c r="G328" s="3">
        <f t="shared" si="13"/>
        <v>47</v>
      </c>
      <c r="H328" s="3">
        <f t="shared" si="4"/>
        <v>7</v>
      </c>
      <c r="I328" s="3" t="str">
        <f t="shared" si="5"/>
        <v>47|7</v>
      </c>
      <c r="J328" s="11" t="str">
        <f t="shared" si="6"/>
        <v>933</v>
      </c>
      <c r="K328" s="11" t="str">
        <f t="shared" si="7"/>
        <v>337</v>
      </c>
      <c r="L328" s="11" t="str">
        <f t="shared" si="8"/>
        <v>376</v>
      </c>
      <c r="M328" s="11" t="str">
        <f t="shared" si="9"/>
        <v>9337</v>
      </c>
      <c r="N328" s="11" t="str">
        <f t="shared" si="10"/>
        <v>3376</v>
      </c>
    </row>
    <row r="329" ht="15.0" customHeight="1">
      <c r="A329" s="3">
        <f t="shared" si="1"/>
        <v>328</v>
      </c>
      <c r="B329" s="3">
        <f t="shared" si="11"/>
        <v>45620</v>
      </c>
      <c r="C329" s="3" t="str">
        <f t="shared" si="12"/>
        <v>CN</v>
      </c>
      <c r="D329" s="7" t="s">
        <v>409</v>
      </c>
      <c r="E329" s="11" t="str">
        <f t="shared" si="2"/>
        <v>24735</v>
      </c>
      <c r="F329" s="11" t="str">
        <f t="shared" si="3"/>
        <v>35</v>
      </c>
      <c r="G329" s="3">
        <f t="shared" si="13"/>
        <v>47</v>
      </c>
      <c r="H329" s="3">
        <f t="shared" si="4"/>
        <v>8</v>
      </c>
      <c r="I329" s="3" t="str">
        <f t="shared" si="5"/>
        <v>47|8</v>
      </c>
      <c r="J329" s="11" t="str">
        <f t="shared" si="6"/>
        <v>247</v>
      </c>
      <c r="K329" s="11" t="str">
        <f t="shared" si="7"/>
        <v>473</v>
      </c>
      <c r="L329" s="11" t="str">
        <f t="shared" si="8"/>
        <v>735</v>
      </c>
      <c r="M329" s="11" t="str">
        <f t="shared" si="9"/>
        <v>2473</v>
      </c>
      <c r="N329" s="11" t="str">
        <f t="shared" si="10"/>
        <v>4735</v>
      </c>
    </row>
    <row r="330" ht="15.0" customHeight="1">
      <c r="A330" s="3">
        <f t="shared" si="1"/>
        <v>329</v>
      </c>
      <c r="B330" s="3">
        <f t="shared" si="11"/>
        <v>45621</v>
      </c>
      <c r="C330" s="3" t="str">
        <f t="shared" si="12"/>
        <v>T2</v>
      </c>
      <c r="D330" s="7" t="s">
        <v>410</v>
      </c>
      <c r="E330" s="11" t="str">
        <f t="shared" si="2"/>
        <v>83662</v>
      </c>
      <c r="F330" s="11" t="str">
        <f t="shared" si="3"/>
        <v>62</v>
      </c>
      <c r="G330" s="3">
        <f t="shared" si="13"/>
        <v>48</v>
      </c>
      <c r="H330" s="3">
        <f t="shared" si="4"/>
        <v>2</v>
      </c>
      <c r="I330" s="3" t="str">
        <f t="shared" si="5"/>
        <v>48|2</v>
      </c>
      <c r="J330" s="11" t="str">
        <f t="shared" si="6"/>
        <v>836</v>
      </c>
      <c r="K330" s="11" t="str">
        <f t="shared" si="7"/>
        <v>366</v>
      </c>
      <c r="L330" s="11" t="str">
        <f t="shared" si="8"/>
        <v>662</v>
      </c>
      <c r="M330" s="11" t="str">
        <f t="shared" si="9"/>
        <v>8366</v>
      </c>
      <c r="N330" s="11" t="str">
        <f t="shared" si="10"/>
        <v>3662</v>
      </c>
    </row>
    <row r="331" ht="15.0" customHeight="1">
      <c r="A331" s="3">
        <f t="shared" si="1"/>
        <v>330</v>
      </c>
      <c r="B331" s="3">
        <f t="shared" si="11"/>
        <v>45622</v>
      </c>
      <c r="C331" s="3" t="str">
        <f t="shared" si="12"/>
        <v>T3</v>
      </c>
      <c r="D331" s="7" t="s">
        <v>411</v>
      </c>
      <c r="E331" s="11" t="str">
        <f t="shared" si="2"/>
        <v>67746</v>
      </c>
      <c r="F331" s="11" t="str">
        <f t="shared" si="3"/>
        <v>46</v>
      </c>
      <c r="G331" s="3">
        <f t="shared" si="13"/>
        <v>48</v>
      </c>
      <c r="H331" s="3">
        <f t="shared" si="4"/>
        <v>3</v>
      </c>
      <c r="I331" s="3" t="str">
        <f t="shared" si="5"/>
        <v>48|3</v>
      </c>
      <c r="J331" s="11" t="str">
        <f t="shared" si="6"/>
        <v>677</v>
      </c>
      <c r="K331" s="11" t="str">
        <f t="shared" si="7"/>
        <v>774</v>
      </c>
      <c r="L331" s="11" t="str">
        <f t="shared" si="8"/>
        <v>746</v>
      </c>
      <c r="M331" s="11" t="str">
        <f t="shared" si="9"/>
        <v>6774</v>
      </c>
      <c r="N331" s="11" t="str">
        <f t="shared" si="10"/>
        <v>7746</v>
      </c>
    </row>
    <row r="332" ht="15.0" customHeight="1">
      <c r="A332" s="3">
        <f t="shared" si="1"/>
        <v>331</v>
      </c>
      <c r="B332" s="3">
        <f t="shared" si="11"/>
        <v>45623</v>
      </c>
      <c r="C332" s="3" t="str">
        <f t="shared" si="12"/>
        <v>T4</v>
      </c>
      <c r="D332" s="7" t="s">
        <v>412</v>
      </c>
      <c r="E332" s="11" t="str">
        <f t="shared" si="2"/>
        <v>34086</v>
      </c>
      <c r="F332" s="11" t="str">
        <f t="shared" si="3"/>
        <v>86</v>
      </c>
      <c r="G332" s="3">
        <f t="shared" si="13"/>
        <v>48</v>
      </c>
      <c r="H332" s="3">
        <f t="shared" si="4"/>
        <v>4</v>
      </c>
      <c r="I332" s="3" t="str">
        <f t="shared" si="5"/>
        <v>48|4</v>
      </c>
      <c r="J332" s="11" t="str">
        <f t="shared" si="6"/>
        <v>340</v>
      </c>
      <c r="K332" s="11" t="str">
        <f t="shared" si="7"/>
        <v>408</v>
      </c>
      <c r="L332" s="11" t="str">
        <f t="shared" si="8"/>
        <v>086</v>
      </c>
      <c r="M332" s="11" t="str">
        <f t="shared" si="9"/>
        <v>3408</v>
      </c>
      <c r="N332" s="11" t="str">
        <f t="shared" si="10"/>
        <v>4086</v>
      </c>
    </row>
    <row r="333" ht="15.0" customHeight="1">
      <c r="A333" s="3">
        <f t="shared" si="1"/>
        <v>332</v>
      </c>
      <c r="B333" s="3">
        <f t="shared" si="11"/>
        <v>45624</v>
      </c>
      <c r="C333" s="3" t="str">
        <f t="shared" si="12"/>
        <v>T5</v>
      </c>
      <c r="D333" s="7" t="s">
        <v>413</v>
      </c>
      <c r="E333" s="11" t="str">
        <f t="shared" si="2"/>
        <v>82300</v>
      </c>
      <c r="F333" s="11" t="str">
        <f t="shared" si="3"/>
        <v>00</v>
      </c>
      <c r="G333" s="3">
        <f t="shared" si="13"/>
        <v>48</v>
      </c>
      <c r="H333" s="3">
        <f t="shared" si="4"/>
        <v>5</v>
      </c>
      <c r="I333" s="3" t="str">
        <f t="shared" si="5"/>
        <v>48|5</v>
      </c>
      <c r="J333" s="11" t="str">
        <f t="shared" si="6"/>
        <v>823</v>
      </c>
      <c r="K333" s="11" t="str">
        <f t="shared" si="7"/>
        <v>230</v>
      </c>
      <c r="L333" s="11" t="str">
        <f t="shared" si="8"/>
        <v>300</v>
      </c>
      <c r="M333" s="11" t="str">
        <f t="shared" si="9"/>
        <v>8230</v>
      </c>
      <c r="N333" s="11" t="str">
        <f t="shared" si="10"/>
        <v>2300</v>
      </c>
    </row>
    <row r="334" ht="15.0" customHeight="1">
      <c r="A334" s="3">
        <f t="shared" si="1"/>
        <v>333</v>
      </c>
      <c r="B334" s="3">
        <f t="shared" si="11"/>
        <v>45625</v>
      </c>
      <c r="C334" s="3" t="str">
        <f t="shared" si="12"/>
        <v>T6</v>
      </c>
      <c r="D334" s="7" t="s">
        <v>414</v>
      </c>
      <c r="E334" s="11" t="str">
        <f t="shared" si="2"/>
        <v>60351</v>
      </c>
      <c r="F334" s="11" t="str">
        <f t="shared" si="3"/>
        <v>51</v>
      </c>
      <c r="G334" s="3">
        <f t="shared" si="13"/>
        <v>48</v>
      </c>
      <c r="H334" s="3">
        <f t="shared" si="4"/>
        <v>6</v>
      </c>
      <c r="I334" s="3" t="str">
        <f t="shared" si="5"/>
        <v>48|6</v>
      </c>
      <c r="J334" s="11" t="str">
        <f t="shared" si="6"/>
        <v>603</v>
      </c>
      <c r="K334" s="11" t="str">
        <f t="shared" si="7"/>
        <v>035</v>
      </c>
      <c r="L334" s="11" t="str">
        <f t="shared" si="8"/>
        <v>351</v>
      </c>
      <c r="M334" s="11" t="str">
        <f t="shared" si="9"/>
        <v>6035</v>
      </c>
      <c r="N334" s="11" t="str">
        <f t="shared" si="10"/>
        <v>0351</v>
      </c>
    </row>
    <row r="335" ht="15.0" customHeight="1">
      <c r="A335" s="3">
        <f t="shared" si="1"/>
        <v>334</v>
      </c>
      <c r="B335" s="3">
        <f t="shared" si="11"/>
        <v>45626</v>
      </c>
      <c r="C335" s="3" t="str">
        <f t="shared" si="12"/>
        <v>T7</v>
      </c>
      <c r="D335" s="7" t="s">
        <v>415</v>
      </c>
      <c r="E335" s="11" t="str">
        <f t="shared" si="2"/>
        <v>44474</v>
      </c>
      <c r="F335" s="11" t="str">
        <f t="shared" si="3"/>
        <v>74</v>
      </c>
      <c r="G335" s="3">
        <f t="shared" si="13"/>
        <v>48</v>
      </c>
      <c r="H335" s="3">
        <f t="shared" si="4"/>
        <v>7</v>
      </c>
      <c r="I335" s="3" t="str">
        <f t="shared" si="5"/>
        <v>48|7</v>
      </c>
      <c r="J335" s="11" t="str">
        <f t="shared" si="6"/>
        <v>444</v>
      </c>
      <c r="K335" s="11" t="str">
        <f t="shared" si="7"/>
        <v>447</v>
      </c>
      <c r="L335" s="11" t="str">
        <f t="shared" si="8"/>
        <v>474</v>
      </c>
      <c r="M335" s="11" t="str">
        <f t="shared" si="9"/>
        <v>4447</v>
      </c>
      <c r="N335" s="11" t="str">
        <f t="shared" si="10"/>
        <v>4474</v>
      </c>
    </row>
    <row r="336" ht="15.0" customHeight="1">
      <c r="A336" s="3">
        <f t="shared" si="1"/>
        <v>335</v>
      </c>
      <c r="B336" s="3">
        <f t="shared" si="11"/>
        <v>45627</v>
      </c>
      <c r="C336" s="3" t="str">
        <f t="shared" si="12"/>
        <v>CN</v>
      </c>
      <c r="D336" s="7" t="s">
        <v>416</v>
      </c>
      <c r="E336" s="11" t="str">
        <f t="shared" si="2"/>
        <v>37056</v>
      </c>
      <c r="F336" s="11" t="str">
        <f t="shared" si="3"/>
        <v>56</v>
      </c>
      <c r="G336" s="3">
        <f t="shared" si="13"/>
        <v>48</v>
      </c>
      <c r="H336" s="3">
        <f t="shared" si="4"/>
        <v>8</v>
      </c>
      <c r="I336" s="3" t="str">
        <f t="shared" si="5"/>
        <v>48|8</v>
      </c>
      <c r="J336" s="11" t="str">
        <f t="shared" si="6"/>
        <v>370</v>
      </c>
      <c r="K336" s="11" t="str">
        <f t="shared" si="7"/>
        <v>705</v>
      </c>
      <c r="L336" s="11" t="str">
        <f t="shared" si="8"/>
        <v>056</v>
      </c>
      <c r="M336" s="11" t="str">
        <f t="shared" si="9"/>
        <v>3705</v>
      </c>
      <c r="N336" s="11" t="str">
        <f t="shared" si="10"/>
        <v>7056</v>
      </c>
    </row>
    <row r="337" ht="15.0" customHeight="1">
      <c r="A337" s="3">
        <f t="shared" si="1"/>
        <v>336</v>
      </c>
      <c r="B337" s="3">
        <f t="shared" si="11"/>
        <v>45628</v>
      </c>
      <c r="C337" s="3" t="str">
        <f t="shared" si="12"/>
        <v>T2</v>
      </c>
      <c r="D337" s="7" t="s">
        <v>417</v>
      </c>
      <c r="E337" s="11" t="str">
        <f t="shared" si="2"/>
        <v>28448</v>
      </c>
      <c r="F337" s="11" t="str">
        <f t="shared" si="3"/>
        <v>48</v>
      </c>
      <c r="G337" s="3">
        <f t="shared" si="13"/>
        <v>49</v>
      </c>
      <c r="H337" s="3">
        <f t="shared" si="4"/>
        <v>2</v>
      </c>
      <c r="I337" s="3" t="str">
        <f t="shared" si="5"/>
        <v>49|2</v>
      </c>
      <c r="J337" s="11" t="str">
        <f t="shared" si="6"/>
        <v>284</v>
      </c>
      <c r="K337" s="11" t="str">
        <f t="shared" si="7"/>
        <v>844</v>
      </c>
      <c r="L337" s="11" t="str">
        <f t="shared" si="8"/>
        <v>448</v>
      </c>
      <c r="M337" s="11" t="str">
        <f t="shared" si="9"/>
        <v>2844</v>
      </c>
      <c r="N337" s="11" t="str">
        <f t="shared" si="10"/>
        <v>8448</v>
      </c>
    </row>
    <row r="338" ht="15.0" customHeight="1">
      <c r="A338" s="3">
        <f t="shared" si="1"/>
        <v>337</v>
      </c>
      <c r="B338" s="3">
        <f t="shared" si="11"/>
        <v>45629</v>
      </c>
      <c r="C338" s="3" t="str">
        <f t="shared" si="12"/>
        <v>T3</v>
      </c>
      <c r="D338" s="7" t="s">
        <v>418</v>
      </c>
      <c r="E338" s="11" t="str">
        <f t="shared" si="2"/>
        <v>63160</v>
      </c>
      <c r="F338" s="11" t="str">
        <f t="shared" si="3"/>
        <v>60</v>
      </c>
      <c r="G338" s="3">
        <f t="shared" si="13"/>
        <v>49</v>
      </c>
      <c r="H338" s="3">
        <f t="shared" si="4"/>
        <v>3</v>
      </c>
      <c r="I338" s="3" t="str">
        <f t="shared" si="5"/>
        <v>49|3</v>
      </c>
      <c r="J338" s="11" t="str">
        <f t="shared" si="6"/>
        <v>631</v>
      </c>
      <c r="K338" s="11" t="str">
        <f t="shared" si="7"/>
        <v>316</v>
      </c>
      <c r="L338" s="11" t="str">
        <f t="shared" si="8"/>
        <v>160</v>
      </c>
      <c r="M338" s="11" t="str">
        <f t="shared" si="9"/>
        <v>6316</v>
      </c>
      <c r="N338" s="11" t="str">
        <f t="shared" si="10"/>
        <v>3160</v>
      </c>
    </row>
    <row r="339" ht="15.0" customHeight="1">
      <c r="A339" s="3">
        <f t="shared" si="1"/>
        <v>338</v>
      </c>
      <c r="B339" s="3">
        <f t="shared" si="11"/>
        <v>45630</v>
      </c>
      <c r="C339" s="3" t="str">
        <f t="shared" si="12"/>
        <v>T4</v>
      </c>
      <c r="D339" s="7" t="s">
        <v>419</v>
      </c>
      <c r="E339" s="11" t="str">
        <f t="shared" si="2"/>
        <v>70317</v>
      </c>
      <c r="F339" s="11" t="str">
        <f t="shared" si="3"/>
        <v>17</v>
      </c>
      <c r="G339" s="3">
        <f t="shared" si="13"/>
        <v>49</v>
      </c>
      <c r="H339" s="3">
        <f t="shared" si="4"/>
        <v>4</v>
      </c>
      <c r="I339" s="3" t="str">
        <f t="shared" si="5"/>
        <v>49|4</v>
      </c>
      <c r="J339" s="11" t="str">
        <f t="shared" si="6"/>
        <v>703</v>
      </c>
      <c r="K339" s="11" t="str">
        <f t="shared" si="7"/>
        <v>031</v>
      </c>
      <c r="L339" s="11" t="str">
        <f t="shared" si="8"/>
        <v>317</v>
      </c>
      <c r="M339" s="11" t="str">
        <f t="shared" si="9"/>
        <v>7031</v>
      </c>
      <c r="N339" s="11" t="str">
        <f t="shared" si="10"/>
        <v>0317</v>
      </c>
    </row>
    <row r="340" ht="15.0" customHeight="1">
      <c r="A340" s="3">
        <f t="shared" si="1"/>
        <v>339</v>
      </c>
      <c r="B340" s="3">
        <f t="shared" si="11"/>
        <v>45631</v>
      </c>
      <c r="C340" s="3" t="str">
        <f t="shared" si="12"/>
        <v>T5</v>
      </c>
      <c r="D340" s="7" t="s">
        <v>420</v>
      </c>
      <c r="E340" s="11" t="str">
        <f t="shared" si="2"/>
        <v>66432</v>
      </c>
      <c r="F340" s="11" t="str">
        <f t="shared" si="3"/>
        <v>32</v>
      </c>
      <c r="G340" s="3">
        <f t="shared" si="13"/>
        <v>49</v>
      </c>
      <c r="H340" s="3">
        <f t="shared" si="4"/>
        <v>5</v>
      </c>
      <c r="I340" s="3" t="str">
        <f t="shared" si="5"/>
        <v>49|5</v>
      </c>
      <c r="J340" s="11" t="str">
        <f t="shared" si="6"/>
        <v>664</v>
      </c>
      <c r="K340" s="11" t="str">
        <f t="shared" si="7"/>
        <v>643</v>
      </c>
      <c r="L340" s="11" t="str">
        <f t="shared" si="8"/>
        <v>432</v>
      </c>
      <c r="M340" s="11" t="str">
        <f t="shared" si="9"/>
        <v>6643</v>
      </c>
      <c r="N340" s="11" t="str">
        <f t="shared" si="10"/>
        <v>6432</v>
      </c>
    </row>
    <row r="341" ht="15.0" customHeight="1">
      <c r="A341" s="3">
        <f t="shared" si="1"/>
        <v>340</v>
      </c>
      <c r="B341" s="3">
        <f t="shared" si="11"/>
        <v>45632</v>
      </c>
      <c r="C341" s="3" t="str">
        <f t="shared" si="12"/>
        <v>T6</v>
      </c>
      <c r="D341" s="7" t="s">
        <v>421</v>
      </c>
      <c r="E341" s="11" t="str">
        <f t="shared" si="2"/>
        <v>64368</v>
      </c>
      <c r="F341" s="11" t="str">
        <f t="shared" si="3"/>
        <v>68</v>
      </c>
      <c r="G341" s="3">
        <f t="shared" si="13"/>
        <v>49</v>
      </c>
      <c r="H341" s="3">
        <f t="shared" si="4"/>
        <v>6</v>
      </c>
      <c r="I341" s="3" t="str">
        <f t="shared" si="5"/>
        <v>49|6</v>
      </c>
      <c r="J341" s="11" t="str">
        <f t="shared" si="6"/>
        <v>643</v>
      </c>
      <c r="K341" s="11" t="str">
        <f t="shared" si="7"/>
        <v>436</v>
      </c>
      <c r="L341" s="11" t="str">
        <f t="shared" si="8"/>
        <v>368</v>
      </c>
      <c r="M341" s="11" t="str">
        <f t="shared" si="9"/>
        <v>6436</v>
      </c>
      <c r="N341" s="11" t="str">
        <f t="shared" si="10"/>
        <v>4368</v>
      </c>
    </row>
    <row r="342" ht="15.0" customHeight="1">
      <c r="A342" s="3">
        <f t="shared" si="1"/>
        <v>341</v>
      </c>
      <c r="B342" s="3">
        <f t="shared" si="11"/>
        <v>45633</v>
      </c>
      <c r="C342" s="3" t="str">
        <f t="shared" si="12"/>
        <v>T7</v>
      </c>
      <c r="D342" s="7" t="s">
        <v>422</v>
      </c>
      <c r="E342" s="11" t="str">
        <f t="shared" si="2"/>
        <v>74078</v>
      </c>
      <c r="F342" s="11" t="str">
        <f t="shared" si="3"/>
        <v>78</v>
      </c>
      <c r="G342" s="3">
        <f t="shared" si="13"/>
        <v>49</v>
      </c>
      <c r="H342" s="3">
        <f t="shared" si="4"/>
        <v>7</v>
      </c>
      <c r="I342" s="3" t="str">
        <f t="shared" si="5"/>
        <v>49|7</v>
      </c>
      <c r="J342" s="11" t="str">
        <f t="shared" si="6"/>
        <v>740</v>
      </c>
      <c r="K342" s="11" t="str">
        <f t="shared" si="7"/>
        <v>407</v>
      </c>
      <c r="L342" s="11" t="str">
        <f t="shared" si="8"/>
        <v>078</v>
      </c>
      <c r="M342" s="11" t="str">
        <f t="shared" si="9"/>
        <v>7407</v>
      </c>
      <c r="N342" s="11" t="str">
        <f t="shared" si="10"/>
        <v>4078</v>
      </c>
    </row>
    <row r="343" ht="15.0" customHeight="1">
      <c r="A343" s="3">
        <f t="shared" si="1"/>
        <v>342</v>
      </c>
      <c r="B343" s="3">
        <f t="shared" si="11"/>
        <v>45634</v>
      </c>
      <c r="C343" s="3" t="str">
        <f t="shared" si="12"/>
        <v>CN</v>
      </c>
      <c r="D343" s="7" t="s">
        <v>423</v>
      </c>
      <c r="E343" s="11" t="str">
        <f t="shared" si="2"/>
        <v>48350</v>
      </c>
      <c r="F343" s="11" t="str">
        <f t="shared" si="3"/>
        <v>50</v>
      </c>
      <c r="G343" s="3">
        <f t="shared" si="13"/>
        <v>49</v>
      </c>
      <c r="H343" s="3">
        <f t="shared" si="4"/>
        <v>8</v>
      </c>
      <c r="I343" s="3" t="str">
        <f t="shared" si="5"/>
        <v>49|8</v>
      </c>
      <c r="J343" s="11" t="str">
        <f t="shared" si="6"/>
        <v>483</v>
      </c>
      <c r="K343" s="11" t="str">
        <f t="shared" si="7"/>
        <v>835</v>
      </c>
      <c r="L343" s="11" t="str">
        <f t="shared" si="8"/>
        <v>350</v>
      </c>
      <c r="M343" s="11" t="str">
        <f t="shared" si="9"/>
        <v>4835</v>
      </c>
      <c r="N343" s="11" t="str">
        <f t="shared" si="10"/>
        <v>8350</v>
      </c>
    </row>
    <row r="344" ht="15.0" customHeight="1">
      <c r="A344" s="3">
        <f t="shared" si="1"/>
        <v>343</v>
      </c>
      <c r="B344" s="3">
        <f t="shared" si="11"/>
        <v>45635</v>
      </c>
      <c r="C344" s="3" t="str">
        <f t="shared" si="12"/>
        <v>T2</v>
      </c>
      <c r="D344" s="7" t="s">
        <v>424</v>
      </c>
      <c r="E344" s="11" t="str">
        <f t="shared" si="2"/>
        <v>03729</v>
      </c>
      <c r="F344" s="11" t="str">
        <f t="shared" si="3"/>
        <v>29</v>
      </c>
      <c r="G344" s="3">
        <f t="shared" si="13"/>
        <v>50</v>
      </c>
      <c r="H344" s="3">
        <f t="shared" si="4"/>
        <v>2</v>
      </c>
      <c r="I344" s="3" t="str">
        <f t="shared" si="5"/>
        <v>50|2</v>
      </c>
      <c r="J344" s="11" t="str">
        <f t="shared" si="6"/>
        <v>037</v>
      </c>
      <c r="K344" s="11" t="str">
        <f t="shared" si="7"/>
        <v>372</v>
      </c>
      <c r="L344" s="11" t="str">
        <f t="shared" si="8"/>
        <v>729</v>
      </c>
      <c r="M344" s="11" t="str">
        <f t="shared" si="9"/>
        <v>0372</v>
      </c>
      <c r="N344" s="11" t="str">
        <f t="shared" si="10"/>
        <v>3729</v>
      </c>
    </row>
    <row r="345" ht="15.0" customHeight="1">
      <c r="A345" s="3">
        <f t="shared" si="1"/>
        <v>344</v>
      </c>
      <c r="B345" s="3">
        <f t="shared" si="11"/>
        <v>45636</v>
      </c>
      <c r="C345" s="3" t="str">
        <f t="shared" si="12"/>
        <v>T3</v>
      </c>
      <c r="D345" s="7" t="s">
        <v>425</v>
      </c>
      <c r="E345" s="11" t="str">
        <f t="shared" si="2"/>
        <v>37373</v>
      </c>
      <c r="F345" s="11" t="str">
        <f t="shared" si="3"/>
        <v>73</v>
      </c>
      <c r="G345" s="3">
        <f t="shared" si="13"/>
        <v>50</v>
      </c>
      <c r="H345" s="3">
        <f t="shared" si="4"/>
        <v>3</v>
      </c>
      <c r="I345" s="3" t="str">
        <f t="shared" si="5"/>
        <v>50|3</v>
      </c>
      <c r="J345" s="11" t="str">
        <f t="shared" si="6"/>
        <v>373</v>
      </c>
      <c r="K345" s="11" t="str">
        <f t="shared" si="7"/>
        <v>737</v>
      </c>
      <c r="L345" s="11" t="str">
        <f t="shared" si="8"/>
        <v>373</v>
      </c>
      <c r="M345" s="11" t="str">
        <f t="shared" si="9"/>
        <v>3737</v>
      </c>
      <c r="N345" s="11" t="str">
        <f t="shared" si="10"/>
        <v>7373</v>
      </c>
    </row>
    <row r="346" ht="15.0" customHeight="1">
      <c r="A346" s="3">
        <f t="shared" si="1"/>
        <v>345</v>
      </c>
      <c r="B346" s="3">
        <f t="shared" si="11"/>
        <v>45637</v>
      </c>
      <c r="C346" s="3" t="str">
        <f t="shared" si="12"/>
        <v>T4</v>
      </c>
      <c r="D346" s="7" t="s">
        <v>426</v>
      </c>
      <c r="E346" s="11" t="str">
        <f t="shared" si="2"/>
        <v>55570</v>
      </c>
      <c r="F346" s="11" t="str">
        <f t="shared" si="3"/>
        <v>70</v>
      </c>
      <c r="G346" s="3">
        <f t="shared" si="13"/>
        <v>50</v>
      </c>
      <c r="H346" s="3">
        <f t="shared" si="4"/>
        <v>4</v>
      </c>
      <c r="I346" s="3" t="str">
        <f t="shared" si="5"/>
        <v>50|4</v>
      </c>
      <c r="J346" s="11" t="str">
        <f t="shared" si="6"/>
        <v>555</v>
      </c>
      <c r="K346" s="11" t="str">
        <f t="shared" si="7"/>
        <v>557</v>
      </c>
      <c r="L346" s="11" t="str">
        <f t="shared" si="8"/>
        <v>570</v>
      </c>
      <c r="M346" s="11" t="str">
        <f t="shared" si="9"/>
        <v>5557</v>
      </c>
      <c r="N346" s="11" t="str">
        <f t="shared" si="10"/>
        <v>5570</v>
      </c>
    </row>
    <row r="347" ht="15.0" customHeight="1">
      <c r="A347" s="3">
        <f t="shared" si="1"/>
        <v>346</v>
      </c>
      <c r="B347" s="3">
        <f t="shared" si="11"/>
        <v>45638</v>
      </c>
      <c r="C347" s="3" t="str">
        <f t="shared" si="12"/>
        <v>T5</v>
      </c>
      <c r="D347" s="7" t="s">
        <v>427</v>
      </c>
      <c r="E347" s="11" t="str">
        <f t="shared" si="2"/>
        <v>25532</v>
      </c>
      <c r="F347" s="11" t="str">
        <f t="shared" si="3"/>
        <v>32</v>
      </c>
      <c r="G347" s="3">
        <f t="shared" si="13"/>
        <v>50</v>
      </c>
      <c r="H347" s="3">
        <f t="shared" si="4"/>
        <v>5</v>
      </c>
      <c r="I347" s="3" t="str">
        <f t="shared" si="5"/>
        <v>50|5</v>
      </c>
      <c r="J347" s="11" t="str">
        <f t="shared" si="6"/>
        <v>255</v>
      </c>
      <c r="K347" s="11" t="str">
        <f t="shared" si="7"/>
        <v>553</v>
      </c>
      <c r="L347" s="11" t="str">
        <f t="shared" si="8"/>
        <v>532</v>
      </c>
      <c r="M347" s="11" t="str">
        <f t="shared" si="9"/>
        <v>2553</v>
      </c>
      <c r="N347" s="11" t="str">
        <f t="shared" si="10"/>
        <v>5532</v>
      </c>
    </row>
    <row r="348" ht="15.0" customHeight="1">
      <c r="A348" s="3">
        <f t="shared" si="1"/>
        <v>347</v>
      </c>
      <c r="B348" s="3">
        <f t="shared" si="11"/>
        <v>45639</v>
      </c>
      <c r="C348" s="3" t="str">
        <f t="shared" si="12"/>
        <v>T6</v>
      </c>
      <c r="D348" s="7" t="s">
        <v>428</v>
      </c>
      <c r="E348" s="11" t="str">
        <f t="shared" si="2"/>
        <v>92443</v>
      </c>
      <c r="F348" s="11" t="str">
        <f t="shared" si="3"/>
        <v>43</v>
      </c>
      <c r="G348" s="3">
        <f t="shared" si="13"/>
        <v>50</v>
      </c>
      <c r="H348" s="3">
        <f t="shared" si="4"/>
        <v>6</v>
      </c>
      <c r="I348" s="3" t="str">
        <f t="shared" si="5"/>
        <v>50|6</v>
      </c>
      <c r="J348" s="11" t="str">
        <f t="shared" si="6"/>
        <v>924</v>
      </c>
      <c r="K348" s="11" t="str">
        <f t="shared" si="7"/>
        <v>244</v>
      </c>
      <c r="L348" s="11" t="str">
        <f t="shared" si="8"/>
        <v>443</v>
      </c>
      <c r="M348" s="11" t="str">
        <f t="shared" si="9"/>
        <v>9244</v>
      </c>
      <c r="N348" s="11" t="str">
        <f t="shared" si="10"/>
        <v>2443</v>
      </c>
    </row>
    <row r="349" ht="15.0" customHeight="1">
      <c r="A349" s="3">
        <f t="shared" si="1"/>
        <v>348</v>
      </c>
      <c r="B349" s="3">
        <f t="shared" si="11"/>
        <v>45640</v>
      </c>
      <c r="C349" s="3" t="str">
        <f t="shared" si="12"/>
        <v>T7</v>
      </c>
      <c r="D349" s="7" t="s">
        <v>429</v>
      </c>
      <c r="E349" s="11" t="str">
        <f t="shared" si="2"/>
        <v>48015</v>
      </c>
      <c r="F349" s="11" t="str">
        <f t="shared" si="3"/>
        <v>15</v>
      </c>
      <c r="G349" s="3">
        <f t="shared" si="13"/>
        <v>50</v>
      </c>
      <c r="H349" s="3">
        <f t="shared" si="4"/>
        <v>7</v>
      </c>
      <c r="I349" s="3" t="str">
        <f t="shared" si="5"/>
        <v>50|7</v>
      </c>
      <c r="J349" s="11" t="str">
        <f t="shared" si="6"/>
        <v>480</v>
      </c>
      <c r="K349" s="11" t="str">
        <f t="shared" si="7"/>
        <v>801</v>
      </c>
      <c r="L349" s="11" t="str">
        <f t="shared" si="8"/>
        <v>015</v>
      </c>
      <c r="M349" s="11" t="str">
        <f t="shared" si="9"/>
        <v>4801</v>
      </c>
      <c r="N349" s="11" t="str">
        <f t="shared" si="10"/>
        <v>8015</v>
      </c>
    </row>
    <row r="350" ht="15.0" customHeight="1">
      <c r="A350" s="3">
        <f t="shared" si="1"/>
        <v>349</v>
      </c>
      <c r="B350" s="3">
        <f t="shared" si="11"/>
        <v>45641</v>
      </c>
      <c r="C350" s="3" t="str">
        <f t="shared" si="12"/>
        <v>CN</v>
      </c>
      <c r="D350" s="7" t="s">
        <v>430</v>
      </c>
      <c r="E350" s="11" t="str">
        <f t="shared" si="2"/>
        <v>29418</v>
      </c>
      <c r="F350" s="11" t="str">
        <f t="shared" si="3"/>
        <v>18</v>
      </c>
      <c r="G350" s="3">
        <f t="shared" si="13"/>
        <v>50</v>
      </c>
      <c r="H350" s="3">
        <f t="shared" si="4"/>
        <v>8</v>
      </c>
      <c r="I350" s="3" t="str">
        <f t="shared" si="5"/>
        <v>50|8</v>
      </c>
      <c r="J350" s="11" t="str">
        <f t="shared" si="6"/>
        <v>294</v>
      </c>
      <c r="K350" s="11" t="str">
        <f t="shared" si="7"/>
        <v>941</v>
      </c>
      <c r="L350" s="11" t="str">
        <f t="shared" si="8"/>
        <v>418</v>
      </c>
      <c r="M350" s="11" t="str">
        <f t="shared" si="9"/>
        <v>2941</v>
      </c>
      <c r="N350" s="11" t="str">
        <f t="shared" si="10"/>
        <v>9418</v>
      </c>
    </row>
    <row r="351" ht="15.0" customHeight="1">
      <c r="A351" s="3">
        <f t="shared" si="1"/>
        <v>350</v>
      </c>
      <c r="B351" s="3">
        <f t="shared" si="11"/>
        <v>45642</v>
      </c>
      <c r="C351" s="3" t="str">
        <f t="shared" si="12"/>
        <v>T2</v>
      </c>
      <c r="D351" s="7" t="s">
        <v>431</v>
      </c>
      <c r="E351" s="11" t="str">
        <f t="shared" si="2"/>
        <v>33629</v>
      </c>
      <c r="F351" s="11" t="str">
        <f t="shared" si="3"/>
        <v>29</v>
      </c>
      <c r="G351" s="3">
        <f t="shared" si="13"/>
        <v>51</v>
      </c>
      <c r="H351" s="3">
        <f t="shared" si="4"/>
        <v>2</v>
      </c>
      <c r="I351" s="3" t="str">
        <f t="shared" si="5"/>
        <v>51|2</v>
      </c>
      <c r="J351" s="11" t="str">
        <f t="shared" si="6"/>
        <v>336</v>
      </c>
      <c r="K351" s="11" t="str">
        <f t="shared" si="7"/>
        <v>362</v>
      </c>
      <c r="L351" s="11" t="str">
        <f t="shared" si="8"/>
        <v>629</v>
      </c>
      <c r="M351" s="11" t="str">
        <f t="shared" si="9"/>
        <v>3362</v>
      </c>
      <c r="N351" s="11" t="str">
        <f t="shared" si="10"/>
        <v>3629</v>
      </c>
    </row>
    <row r="352" ht="15.0" customHeight="1">
      <c r="A352" s="3">
        <f t="shared" si="1"/>
        <v>351</v>
      </c>
      <c r="B352" s="3">
        <f t="shared" si="11"/>
        <v>45643</v>
      </c>
      <c r="C352" s="3" t="str">
        <f t="shared" si="12"/>
        <v>T3</v>
      </c>
      <c r="D352" s="7" t="s">
        <v>432</v>
      </c>
      <c r="E352" s="11" t="str">
        <f t="shared" si="2"/>
        <v>55444</v>
      </c>
      <c r="F352" s="11" t="str">
        <f t="shared" si="3"/>
        <v>44</v>
      </c>
      <c r="G352" s="3">
        <f t="shared" si="13"/>
        <v>51</v>
      </c>
      <c r="H352" s="3">
        <f t="shared" si="4"/>
        <v>3</v>
      </c>
      <c r="I352" s="3" t="str">
        <f t="shared" si="5"/>
        <v>51|3</v>
      </c>
      <c r="J352" s="11" t="str">
        <f t="shared" si="6"/>
        <v>554</v>
      </c>
      <c r="K352" s="11" t="str">
        <f t="shared" si="7"/>
        <v>544</v>
      </c>
      <c r="L352" s="11" t="str">
        <f t="shared" si="8"/>
        <v>444</v>
      </c>
      <c r="M352" s="11" t="str">
        <f t="shared" si="9"/>
        <v>5544</v>
      </c>
      <c r="N352" s="11" t="str">
        <f t="shared" si="10"/>
        <v>5444</v>
      </c>
    </row>
    <row r="353" ht="15.0" customHeight="1">
      <c r="A353" s="3">
        <f t="shared" si="1"/>
        <v>352</v>
      </c>
      <c r="B353" s="3">
        <f t="shared" si="11"/>
        <v>45644</v>
      </c>
      <c r="C353" s="3" t="str">
        <f t="shared" si="12"/>
        <v>T4</v>
      </c>
      <c r="D353" s="7" t="s">
        <v>433</v>
      </c>
      <c r="E353" s="11" t="str">
        <f t="shared" si="2"/>
        <v>36462</v>
      </c>
      <c r="F353" s="11" t="str">
        <f t="shared" si="3"/>
        <v>62</v>
      </c>
      <c r="G353" s="3">
        <f t="shared" si="13"/>
        <v>51</v>
      </c>
      <c r="H353" s="3">
        <f t="shared" si="4"/>
        <v>4</v>
      </c>
      <c r="I353" s="3" t="str">
        <f t="shared" si="5"/>
        <v>51|4</v>
      </c>
      <c r="J353" s="11" t="str">
        <f t="shared" si="6"/>
        <v>364</v>
      </c>
      <c r="K353" s="11" t="str">
        <f t="shared" si="7"/>
        <v>646</v>
      </c>
      <c r="L353" s="11" t="str">
        <f t="shared" si="8"/>
        <v>462</v>
      </c>
      <c r="M353" s="11" t="str">
        <f t="shared" si="9"/>
        <v>3646</v>
      </c>
      <c r="N353" s="11" t="str">
        <f t="shared" si="10"/>
        <v>6462</v>
      </c>
    </row>
    <row r="354" ht="15.0" customHeight="1">
      <c r="A354" s="3">
        <f t="shared" si="1"/>
        <v>353</v>
      </c>
      <c r="B354" s="3">
        <f t="shared" si="11"/>
        <v>45645</v>
      </c>
      <c r="C354" s="3" t="str">
        <f t="shared" si="12"/>
        <v>T5</v>
      </c>
      <c r="D354" s="7" t="s">
        <v>434</v>
      </c>
      <c r="E354" s="11" t="str">
        <f t="shared" si="2"/>
        <v>52460</v>
      </c>
      <c r="F354" s="11" t="str">
        <f t="shared" si="3"/>
        <v>60</v>
      </c>
      <c r="G354" s="3">
        <f t="shared" si="13"/>
        <v>51</v>
      </c>
      <c r="H354" s="3">
        <f t="shared" si="4"/>
        <v>5</v>
      </c>
      <c r="I354" s="3" t="str">
        <f t="shared" si="5"/>
        <v>51|5</v>
      </c>
      <c r="J354" s="11" t="str">
        <f t="shared" si="6"/>
        <v>524</v>
      </c>
      <c r="K354" s="11" t="str">
        <f t="shared" si="7"/>
        <v>246</v>
      </c>
      <c r="L354" s="11" t="str">
        <f t="shared" si="8"/>
        <v>460</v>
      </c>
      <c r="M354" s="11" t="str">
        <f t="shared" si="9"/>
        <v>5246</v>
      </c>
      <c r="N354" s="11" t="str">
        <f t="shared" si="10"/>
        <v>2460</v>
      </c>
    </row>
    <row r="355" ht="15.0" customHeight="1">
      <c r="A355" s="3">
        <f t="shared" si="1"/>
        <v>354</v>
      </c>
      <c r="B355" s="3">
        <f t="shared" si="11"/>
        <v>45646</v>
      </c>
      <c r="C355" s="3" t="str">
        <f t="shared" si="12"/>
        <v>T6</v>
      </c>
      <c r="D355" s="7" t="s">
        <v>435</v>
      </c>
      <c r="E355" s="11" t="str">
        <f t="shared" si="2"/>
        <v>23844</v>
      </c>
      <c r="F355" s="11" t="str">
        <f t="shared" si="3"/>
        <v>44</v>
      </c>
      <c r="G355" s="3">
        <f t="shared" si="13"/>
        <v>51</v>
      </c>
      <c r="H355" s="3">
        <f t="shared" si="4"/>
        <v>6</v>
      </c>
      <c r="I355" s="3" t="str">
        <f t="shared" si="5"/>
        <v>51|6</v>
      </c>
      <c r="J355" s="11" t="str">
        <f t="shared" si="6"/>
        <v>238</v>
      </c>
      <c r="K355" s="11" t="str">
        <f t="shared" si="7"/>
        <v>384</v>
      </c>
      <c r="L355" s="11" t="str">
        <f t="shared" si="8"/>
        <v>844</v>
      </c>
      <c r="M355" s="11" t="str">
        <f t="shared" si="9"/>
        <v>2384</v>
      </c>
      <c r="N355" s="11" t="str">
        <f t="shared" si="10"/>
        <v>3844</v>
      </c>
    </row>
    <row r="356" ht="15.0" customHeight="1">
      <c r="A356" s="3">
        <f t="shared" si="1"/>
        <v>355</v>
      </c>
      <c r="B356" s="3">
        <f t="shared" si="11"/>
        <v>45647</v>
      </c>
      <c r="C356" s="3" t="str">
        <f t="shared" si="12"/>
        <v>T7</v>
      </c>
      <c r="D356" s="7" t="s">
        <v>436</v>
      </c>
      <c r="E356" s="11" t="str">
        <f t="shared" si="2"/>
        <v>46965</v>
      </c>
      <c r="F356" s="11" t="str">
        <f t="shared" si="3"/>
        <v>65</v>
      </c>
      <c r="G356" s="3">
        <f t="shared" si="13"/>
        <v>51</v>
      </c>
      <c r="H356" s="3">
        <f t="shared" si="4"/>
        <v>7</v>
      </c>
      <c r="I356" s="3" t="str">
        <f t="shared" si="5"/>
        <v>51|7</v>
      </c>
      <c r="J356" s="11" t="str">
        <f t="shared" si="6"/>
        <v>469</v>
      </c>
      <c r="K356" s="11" t="str">
        <f t="shared" si="7"/>
        <v>696</v>
      </c>
      <c r="L356" s="11" t="str">
        <f t="shared" si="8"/>
        <v>965</v>
      </c>
      <c r="M356" s="11" t="str">
        <f t="shared" si="9"/>
        <v>4696</v>
      </c>
      <c r="N356" s="11" t="str">
        <f t="shared" si="10"/>
        <v>6965</v>
      </c>
    </row>
    <row r="357" ht="15.0" customHeight="1">
      <c r="A357" s="3">
        <f t="shared" si="1"/>
        <v>356</v>
      </c>
      <c r="B357" s="3">
        <f t="shared" si="11"/>
        <v>45648</v>
      </c>
      <c r="C357" s="3" t="str">
        <f t="shared" si="12"/>
        <v>CN</v>
      </c>
      <c r="D357" s="7" t="s">
        <v>437</v>
      </c>
      <c r="E357" s="11" t="str">
        <f t="shared" si="2"/>
        <v>18303</v>
      </c>
      <c r="F357" s="11" t="str">
        <f t="shared" si="3"/>
        <v>03</v>
      </c>
      <c r="G357" s="3">
        <f t="shared" si="13"/>
        <v>51</v>
      </c>
      <c r="H357" s="3">
        <f t="shared" si="4"/>
        <v>8</v>
      </c>
      <c r="I357" s="3" t="str">
        <f t="shared" si="5"/>
        <v>51|8</v>
      </c>
      <c r="J357" s="11" t="str">
        <f t="shared" si="6"/>
        <v>183</v>
      </c>
      <c r="K357" s="11" t="str">
        <f t="shared" si="7"/>
        <v>830</v>
      </c>
      <c r="L357" s="11" t="str">
        <f t="shared" si="8"/>
        <v>303</v>
      </c>
      <c r="M357" s="11" t="str">
        <f t="shared" si="9"/>
        <v>1830</v>
      </c>
      <c r="N357" s="11" t="str">
        <f t="shared" si="10"/>
        <v>8303</v>
      </c>
    </row>
    <row r="358" ht="15.0" customHeight="1">
      <c r="A358" s="3">
        <f t="shared" si="1"/>
        <v>357</v>
      </c>
      <c r="B358" s="3">
        <f t="shared" si="11"/>
        <v>45649</v>
      </c>
      <c r="C358" s="3" t="str">
        <f t="shared" si="12"/>
        <v>T2</v>
      </c>
      <c r="D358" s="7" t="s">
        <v>438</v>
      </c>
      <c r="E358" s="11" t="str">
        <f t="shared" si="2"/>
        <v>34071</v>
      </c>
      <c r="F358" s="11" t="str">
        <f t="shared" si="3"/>
        <v>71</v>
      </c>
      <c r="G358" s="3">
        <f t="shared" si="13"/>
        <v>52</v>
      </c>
      <c r="H358" s="3">
        <f t="shared" si="4"/>
        <v>2</v>
      </c>
      <c r="I358" s="3" t="str">
        <f t="shared" si="5"/>
        <v>52|2</v>
      </c>
      <c r="J358" s="11" t="str">
        <f t="shared" si="6"/>
        <v>340</v>
      </c>
      <c r="K358" s="11" t="str">
        <f t="shared" si="7"/>
        <v>407</v>
      </c>
      <c r="L358" s="11" t="str">
        <f t="shared" si="8"/>
        <v>071</v>
      </c>
      <c r="M358" s="11" t="str">
        <f t="shared" si="9"/>
        <v>3407</v>
      </c>
      <c r="N358" s="11" t="str">
        <f t="shared" si="10"/>
        <v>4071</v>
      </c>
    </row>
    <row r="359" ht="15.0" customHeight="1">
      <c r="A359" s="3">
        <f t="shared" si="1"/>
        <v>358</v>
      </c>
      <c r="B359" s="3">
        <f t="shared" si="11"/>
        <v>45650</v>
      </c>
      <c r="C359" s="3" t="str">
        <f t="shared" si="12"/>
        <v>T3</v>
      </c>
      <c r="D359" s="7" t="s">
        <v>439</v>
      </c>
      <c r="E359" s="11" t="str">
        <f t="shared" si="2"/>
        <v>35327</v>
      </c>
      <c r="F359" s="11" t="str">
        <f t="shared" si="3"/>
        <v>27</v>
      </c>
      <c r="G359" s="3">
        <f t="shared" si="13"/>
        <v>52</v>
      </c>
      <c r="H359" s="3">
        <f t="shared" si="4"/>
        <v>3</v>
      </c>
      <c r="I359" s="3" t="str">
        <f t="shared" si="5"/>
        <v>52|3</v>
      </c>
      <c r="J359" s="11" t="str">
        <f t="shared" si="6"/>
        <v>353</v>
      </c>
      <c r="K359" s="11" t="str">
        <f t="shared" si="7"/>
        <v>532</v>
      </c>
      <c r="L359" s="11" t="str">
        <f t="shared" si="8"/>
        <v>327</v>
      </c>
      <c r="M359" s="11" t="str">
        <f t="shared" si="9"/>
        <v>3532</v>
      </c>
      <c r="N359" s="11" t="str">
        <f t="shared" si="10"/>
        <v>5327</v>
      </c>
    </row>
    <row r="360" ht="15.0" customHeight="1">
      <c r="A360" s="3">
        <f t="shared" si="1"/>
        <v>359</v>
      </c>
      <c r="B360" s="3">
        <f t="shared" si="11"/>
        <v>45651</v>
      </c>
      <c r="C360" s="3" t="str">
        <f t="shared" si="12"/>
        <v>T4</v>
      </c>
      <c r="D360" s="7" t="s">
        <v>440</v>
      </c>
      <c r="E360" s="11" t="str">
        <f t="shared" si="2"/>
        <v>14462</v>
      </c>
      <c r="F360" s="11" t="str">
        <f t="shared" si="3"/>
        <v>62</v>
      </c>
      <c r="G360" s="3">
        <f t="shared" si="13"/>
        <v>52</v>
      </c>
      <c r="H360" s="3">
        <f t="shared" si="4"/>
        <v>4</v>
      </c>
      <c r="I360" s="3" t="str">
        <f t="shared" si="5"/>
        <v>52|4</v>
      </c>
      <c r="J360" s="11" t="str">
        <f t="shared" si="6"/>
        <v>144</v>
      </c>
      <c r="K360" s="11" t="str">
        <f t="shared" si="7"/>
        <v>446</v>
      </c>
      <c r="L360" s="11" t="str">
        <f t="shared" si="8"/>
        <v>462</v>
      </c>
      <c r="M360" s="11" t="str">
        <f t="shared" si="9"/>
        <v>1446</v>
      </c>
      <c r="N360" s="11" t="str">
        <f t="shared" si="10"/>
        <v>4462</v>
      </c>
    </row>
    <row r="361" ht="15.0" customHeight="1">
      <c r="A361" s="3">
        <f t="shared" si="1"/>
        <v>360</v>
      </c>
      <c r="B361" s="3">
        <f t="shared" si="11"/>
        <v>45652</v>
      </c>
      <c r="C361" s="3" t="str">
        <f t="shared" si="12"/>
        <v>T5</v>
      </c>
      <c r="D361" s="7" t="s">
        <v>441</v>
      </c>
      <c r="E361" s="11" t="str">
        <f t="shared" si="2"/>
        <v>96404</v>
      </c>
      <c r="F361" s="11" t="str">
        <f t="shared" si="3"/>
        <v>04</v>
      </c>
      <c r="G361" s="3">
        <f t="shared" si="13"/>
        <v>52</v>
      </c>
      <c r="H361" s="3">
        <f t="shared" si="4"/>
        <v>5</v>
      </c>
      <c r="I361" s="3" t="str">
        <f t="shared" si="5"/>
        <v>52|5</v>
      </c>
      <c r="J361" s="11" t="str">
        <f t="shared" si="6"/>
        <v>964</v>
      </c>
      <c r="K361" s="11" t="str">
        <f t="shared" si="7"/>
        <v>640</v>
      </c>
      <c r="L361" s="11" t="str">
        <f t="shared" si="8"/>
        <v>404</v>
      </c>
      <c r="M361" s="11" t="str">
        <f t="shared" si="9"/>
        <v>9640</v>
      </c>
      <c r="N361" s="11" t="str">
        <f t="shared" si="10"/>
        <v>6404</v>
      </c>
    </row>
    <row r="362" ht="15.0" customHeight="1">
      <c r="A362" s="3">
        <f t="shared" si="1"/>
        <v>361</v>
      </c>
      <c r="B362" s="3">
        <f t="shared" si="11"/>
        <v>45653</v>
      </c>
      <c r="C362" s="3" t="str">
        <f t="shared" si="12"/>
        <v>T6</v>
      </c>
      <c r="D362" s="7" t="s">
        <v>442</v>
      </c>
      <c r="E362" s="11" t="str">
        <f t="shared" si="2"/>
        <v>75406</v>
      </c>
      <c r="F362" s="11" t="str">
        <f t="shared" si="3"/>
        <v>06</v>
      </c>
      <c r="G362" s="3">
        <f t="shared" si="13"/>
        <v>52</v>
      </c>
      <c r="H362" s="3">
        <f t="shared" si="4"/>
        <v>6</v>
      </c>
      <c r="I362" s="3" t="str">
        <f t="shared" si="5"/>
        <v>52|6</v>
      </c>
      <c r="J362" s="11" t="str">
        <f t="shared" si="6"/>
        <v>754</v>
      </c>
      <c r="K362" s="11" t="str">
        <f t="shared" si="7"/>
        <v>540</v>
      </c>
      <c r="L362" s="11" t="str">
        <f t="shared" si="8"/>
        <v>406</v>
      </c>
      <c r="M362" s="11" t="str">
        <f t="shared" si="9"/>
        <v>7540</v>
      </c>
      <c r="N362" s="11" t="str">
        <f t="shared" si="10"/>
        <v>5406</v>
      </c>
    </row>
    <row r="363" ht="15.0" customHeight="1">
      <c r="A363" s="3">
        <f t="shared" si="1"/>
        <v>362</v>
      </c>
      <c r="B363" s="3">
        <f t="shared" si="11"/>
        <v>45654</v>
      </c>
      <c r="C363" s="3" t="str">
        <f t="shared" si="12"/>
        <v>T7</v>
      </c>
      <c r="D363" s="7" t="s">
        <v>443</v>
      </c>
      <c r="E363" s="11" t="str">
        <f t="shared" si="2"/>
        <v>42901</v>
      </c>
      <c r="F363" s="11" t="str">
        <f t="shared" si="3"/>
        <v>01</v>
      </c>
      <c r="G363" s="3">
        <f t="shared" si="13"/>
        <v>52</v>
      </c>
      <c r="H363" s="3">
        <f t="shared" si="4"/>
        <v>7</v>
      </c>
      <c r="I363" s="3" t="str">
        <f t="shared" si="5"/>
        <v>52|7</v>
      </c>
      <c r="J363" s="11" t="str">
        <f t="shared" si="6"/>
        <v>429</v>
      </c>
      <c r="K363" s="11" t="str">
        <f t="shared" si="7"/>
        <v>290</v>
      </c>
      <c r="L363" s="11" t="str">
        <f t="shared" si="8"/>
        <v>901</v>
      </c>
      <c r="M363" s="11" t="str">
        <f t="shared" si="9"/>
        <v>4290</v>
      </c>
      <c r="N363" s="11" t="str">
        <f t="shared" si="10"/>
        <v>2901</v>
      </c>
    </row>
    <row r="364" ht="15.0" customHeight="1">
      <c r="A364" s="3">
        <f t="shared" si="1"/>
        <v>363</v>
      </c>
      <c r="B364" s="3">
        <f t="shared" si="11"/>
        <v>45655</v>
      </c>
      <c r="C364" s="3" t="str">
        <f t="shared" si="12"/>
        <v>CN</v>
      </c>
      <c r="D364" s="7" t="s">
        <v>444</v>
      </c>
      <c r="E364" s="11" t="str">
        <f t="shared" si="2"/>
        <v>21251</v>
      </c>
      <c r="F364" s="11" t="str">
        <f t="shared" si="3"/>
        <v>51</v>
      </c>
      <c r="G364" s="3">
        <f t="shared" si="13"/>
        <v>52</v>
      </c>
      <c r="H364" s="3">
        <f t="shared" si="4"/>
        <v>8</v>
      </c>
      <c r="I364" s="3" t="str">
        <f t="shared" si="5"/>
        <v>52|8</v>
      </c>
      <c r="J364" s="11" t="str">
        <f t="shared" si="6"/>
        <v>212</v>
      </c>
      <c r="K364" s="11" t="str">
        <f t="shared" si="7"/>
        <v>125</v>
      </c>
      <c r="L364" s="11" t="str">
        <f t="shared" si="8"/>
        <v>251</v>
      </c>
      <c r="M364" s="11" t="str">
        <f t="shared" si="9"/>
        <v>2125</v>
      </c>
      <c r="N364" s="11" t="str">
        <f t="shared" si="10"/>
        <v>1251</v>
      </c>
    </row>
    <row r="365" ht="15.0" customHeight="1">
      <c r="A365" s="3">
        <f t="shared" si="1"/>
        <v>364</v>
      </c>
      <c r="B365" s="3">
        <f t="shared" si="11"/>
        <v>45656</v>
      </c>
      <c r="C365" s="3" t="str">
        <f t="shared" si="12"/>
        <v>T2</v>
      </c>
      <c r="D365" s="7" t="s">
        <v>445</v>
      </c>
      <c r="E365" s="11" t="str">
        <f t="shared" si="2"/>
        <v>62708</v>
      </c>
      <c r="F365" s="11" t="str">
        <f t="shared" si="3"/>
        <v>08</v>
      </c>
      <c r="G365" s="3">
        <f t="shared" si="13"/>
        <v>53</v>
      </c>
      <c r="H365" s="3">
        <f t="shared" si="4"/>
        <v>2</v>
      </c>
      <c r="I365" s="3" t="str">
        <f t="shared" si="5"/>
        <v>53|2</v>
      </c>
      <c r="J365" s="11" t="str">
        <f t="shared" si="6"/>
        <v>627</v>
      </c>
      <c r="K365" s="11" t="str">
        <f t="shared" si="7"/>
        <v>270</v>
      </c>
      <c r="L365" s="11" t="str">
        <f t="shared" si="8"/>
        <v>708</v>
      </c>
      <c r="M365" s="11" t="str">
        <f t="shared" si="9"/>
        <v>6270</v>
      </c>
      <c r="N365" s="11" t="str">
        <f t="shared" si="10"/>
        <v>2708</v>
      </c>
    </row>
    <row r="366" ht="15.0" customHeight="1">
      <c r="A366" s="3">
        <f t="shared" si="1"/>
        <v>365</v>
      </c>
      <c r="B366" s="3">
        <f t="shared" si="11"/>
        <v>45657</v>
      </c>
      <c r="C366" s="3" t="str">
        <f t="shared" si="12"/>
        <v>T3</v>
      </c>
      <c r="D366" s="7" t="s">
        <v>446</v>
      </c>
      <c r="E366" s="11" t="str">
        <f t="shared" si="2"/>
        <v>91787</v>
      </c>
      <c r="F366" s="11" t="str">
        <f t="shared" si="3"/>
        <v>87</v>
      </c>
      <c r="G366" s="3">
        <f t="shared" si="13"/>
        <v>53</v>
      </c>
      <c r="H366" s="3">
        <f t="shared" si="4"/>
        <v>3</v>
      </c>
      <c r="I366" s="3" t="str">
        <f t="shared" si="5"/>
        <v>53|3</v>
      </c>
      <c r="J366" s="11" t="str">
        <f t="shared" si="6"/>
        <v>917</v>
      </c>
      <c r="K366" s="11" t="str">
        <f t="shared" si="7"/>
        <v>178</v>
      </c>
      <c r="L366" s="11" t="str">
        <f t="shared" si="8"/>
        <v>787</v>
      </c>
      <c r="M366" s="11" t="str">
        <f t="shared" si="9"/>
        <v>9178</v>
      </c>
      <c r="N366" s="11" t="str">
        <f t="shared" si="10"/>
        <v>1787</v>
      </c>
    </row>
    <row r="367" ht="15.0" customHeight="1">
      <c r="A367" s="3">
        <f t="shared" si="1"/>
        <v>366</v>
      </c>
      <c r="B367" s="3">
        <f t="shared" si="11"/>
        <v>45658</v>
      </c>
      <c r="C367" s="3" t="str">
        <f t="shared" si="12"/>
        <v>T4</v>
      </c>
      <c r="D367" s="7" t="s">
        <v>447</v>
      </c>
      <c r="E367" s="11" t="str">
        <f t="shared" si="2"/>
        <v>18815</v>
      </c>
      <c r="F367" s="11" t="str">
        <f t="shared" si="3"/>
        <v>15</v>
      </c>
      <c r="G367" s="3">
        <f t="shared" si="13"/>
        <v>53</v>
      </c>
      <c r="H367" s="3">
        <f t="shared" si="4"/>
        <v>4</v>
      </c>
      <c r="I367" s="3" t="str">
        <f t="shared" si="5"/>
        <v>53|4</v>
      </c>
      <c r="J367" s="11" t="str">
        <f t="shared" si="6"/>
        <v>188</v>
      </c>
      <c r="K367" s="11" t="str">
        <f t="shared" si="7"/>
        <v>881</v>
      </c>
      <c r="L367" s="11" t="str">
        <f t="shared" si="8"/>
        <v>815</v>
      </c>
      <c r="M367" s="11" t="str">
        <f t="shared" si="9"/>
        <v>1881</v>
      </c>
      <c r="N367" s="11" t="str">
        <f t="shared" si="10"/>
        <v>8815</v>
      </c>
    </row>
    <row r="368" ht="15.0" customHeight="1">
      <c r="A368" s="3">
        <f t="shared" si="1"/>
        <v>367</v>
      </c>
      <c r="B368" s="3">
        <f t="shared" si="11"/>
        <v>45659</v>
      </c>
      <c r="C368" s="3" t="str">
        <f t="shared" si="12"/>
        <v>T5</v>
      </c>
      <c r="D368" s="7" t="s">
        <v>448</v>
      </c>
      <c r="E368" s="11" t="str">
        <f t="shared" si="2"/>
        <v>27229</v>
      </c>
      <c r="F368" s="11" t="str">
        <f t="shared" si="3"/>
        <v>29</v>
      </c>
      <c r="G368" s="3">
        <f t="shared" si="13"/>
        <v>53</v>
      </c>
      <c r="H368" s="3">
        <f t="shared" si="4"/>
        <v>5</v>
      </c>
      <c r="I368" s="3" t="str">
        <f t="shared" si="5"/>
        <v>53|5</v>
      </c>
      <c r="J368" s="11" t="str">
        <f t="shared" si="6"/>
        <v>272</v>
      </c>
      <c r="K368" s="11" t="str">
        <f t="shared" si="7"/>
        <v>722</v>
      </c>
      <c r="L368" s="11" t="str">
        <f t="shared" si="8"/>
        <v>229</v>
      </c>
      <c r="M368" s="11" t="str">
        <f t="shared" si="9"/>
        <v>2722</v>
      </c>
      <c r="N368" s="11" t="str">
        <f t="shared" si="10"/>
        <v>7229</v>
      </c>
    </row>
    <row r="369" ht="15.0" customHeight="1">
      <c r="A369" s="3">
        <f t="shared" si="1"/>
        <v>368</v>
      </c>
      <c r="B369" s="3">
        <f t="shared" si="11"/>
        <v>45660</v>
      </c>
      <c r="C369" s="3" t="str">
        <f t="shared" si="12"/>
        <v>T6</v>
      </c>
      <c r="D369" s="7" t="s">
        <v>449</v>
      </c>
      <c r="E369" s="11" t="str">
        <f t="shared" si="2"/>
        <v>65219</v>
      </c>
      <c r="F369" s="11" t="str">
        <f t="shared" si="3"/>
        <v>19</v>
      </c>
      <c r="G369" s="3">
        <f t="shared" si="13"/>
        <v>53</v>
      </c>
      <c r="H369" s="3">
        <f t="shared" si="4"/>
        <v>6</v>
      </c>
      <c r="I369" s="3" t="str">
        <f t="shared" si="5"/>
        <v>53|6</v>
      </c>
      <c r="J369" s="11" t="str">
        <f t="shared" si="6"/>
        <v>652</v>
      </c>
      <c r="K369" s="11" t="str">
        <f t="shared" si="7"/>
        <v>521</v>
      </c>
      <c r="L369" s="11" t="str">
        <f t="shared" si="8"/>
        <v>219</v>
      </c>
      <c r="M369" s="11" t="str">
        <f t="shared" si="9"/>
        <v>6521</v>
      </c>
      <c r="N369" s="11" t="str">
        <f t="shared" si="10"/>
        <v>5219</v>
      </c>
    </row>
    <row r="370" ht="15.0" customHeight="1">
      <c r="A370" s="3">
        <f t="shared" si="1"/>
        <v>369</v>
      </c>
      <c r="B370" s="3">
        <f t="shared" si="11"/>
        <v>45661</v>
      </c>
      <c r="C370" s="3" t="str">
        <f t="shared" si="12"/>
        <v>T7</v>
      </c>
      <c r="D370" s="7" t="s">
        <v>450</v>
      </c>
      <c r="E370" s="11" t="str">
        <f t="shared" si="2"/>
        <v>42695</v>
      </c>
      <c r="F370" s="11" t="str">
        <f t="shared" si="3"/>
        <v>95</v>
      </c>
      <c r="G370" s="3">
        <f t="shared" si="13"/>
        <v>53</v>
      </c>
      <c r="H370" s="3">
        <f t="shared" si="4"/>
        <v>7</v>
      </c>
      <c r="I370" s="3" t="str">
        <f t="shared" si="5"/>
        <v>53|7</v>
      </c>
      <c r="J370" s="11" t="str">
        <f t="shared" si="6"/>
        <v>426</v>
      </c>
      <c r="K370" s="11" t="str">
        <f t="shared" si="7"/>
        <v>269</v>
      </c>
      <c r="L370" s="11" t="str">
        <f t="shared" si="8"/>
        <v>695</v>
      </c>
      <c r="M370" s="11" t="str">
        <f t="shared" si="9"/>
        <v>4269</v>
      </c>
      <c r="N370" s="11" t="str">
        <f t="shared" si="10"/>
        <v>2695</v>
      </c>
    </row>
    <row r="371" ht="15.0" customHeight="1">
      <c r="A371" s="3">
        <f t="shared" si="1"/>
        <v>370</v>
      </c>
      <c r="B371" s="3">
        <f t="shared" si="11"/>
        <v>45662</v>
      </c>
      <c r="C371" s="3" t="str">
        <f t="shared" si="12"/>
        <v>CN</v>
      </c>
      <c r="D371" s="7" t="s">
        <v>451</v>
      </c>
      <c r="E371" s="11" t="str">
        <f t="shared" si="2"/>
        <v>12352</v>
      </c>
      <c r="F371" s="11" t="str">
        <f t="shared" si="3"/>
        <v>52</v>
      </c>
      <c r="G371" s="3">
        <f t="shared" si="13"/>
        <v>53</v>
      </c>
      <c r="H371" s="3">
        <f t="shared" si="4"/>
        <v>8</v>
      </c>
      <c r="I371" s="3" t="str">
        <f t="shared" si="5"/>
        <v>53|8</v>
      </c>
      <c r="J371" s="11" t="str">
        <f t="shared" si="6"/>
        <v>123</v>
      </c>
      <c r="K371" s="11" t="str">
        <f t="shared" si="7"/>
        <v>235</v>
      </c>
      <c r="L371" s="11" t="str">
        <f t="shared" si="8"/>
        <v>352</v>
      </c>
      <c r="M371" s="11" t="str">
        <f t="shared" si="9"/>
        <v>1235</v>
      </c>
      <c r="N371" s="11" t="str">
        <f t="shared" si="10"/>
        <v>2352</v>
      </c>
    </row>
    <row r="372" ht="15.0" customHeight="1">
      <c r="A372" s="3">
        <f t="shared" si="1"/>
        <v>371</v>
      </c>
      <c r="B372" s="3">
        <f t="shared" si="11"/>
        <v>45663</v>
      </c>
      <c r="C372" s="3" t="str">
        <f t="shared" si="12"/>
        <v>T2</v>
      </c>
      <c r="D372" s="7" t="s">
        <v>452</v>
      </c>
      <c r="E372" s="11" t="str">
        <f t="shared" si="2"/>
        <v>35675</v>
      </c>
      <c r="F372" s="11" t="str">
        <f t="shared" si="3"/>
        <v>75</v>
      </c>
      <c r="G372" s="3">
        <f t="shared" si="13"/>
        <v>54</v>
      </c>
      <c r="H372" s="3">
        <f t="shared" si="4"/>
        <v>2</v>
      </c>
      <c r="I372" s="3" t="str">
        <f t="shared" si="5"/>
        <v>54|2</v>
      </c>
      <c r="J372" s="11" t="str">
        <f t="shared" si="6"/>
        <v>356</v>
      </c>
      <c r="K372" s="11" t="str">
        <f t="shared" si="7"/>
        <v>567</v>
      </c>
      <c r="L372" s="11" t="str">
        <f t="shared" si="8"/>
        <v>675</v>
      </c>
      <c r="M372" s="11" t="str">
        <f t="shared" si="9"/>
        <v>3567</v>
      </c>
      <c r="N372" s="11" t="str">
        <f t="shared" si="10"/>
        <v>5675</v>
      </c>
    </row>
    <row r="373" ht="15.0" customHeight="1">
      <c r="A373" s="3">
        <f t="shared" si="1"/>
        <v>372</v>
      </c>
      <c r="B373" s="3">
        <f t="shared" si="11"/>
        <v>45664</v>
      </c>
      <c r="C373" s="3" t="str">
        <f t="shared" si="12"/>
        <v>T3</v>
      </c>
      <c r="D373" s="7" t="s">
        <v>453</v>
      </c>
      <c r="E373" s="11" t="str">
        <f t="shared" si="2"/>
        <v>58617</v>
      </c>
      <c r="F373" s="11" t="str">
        <f t="shared" si="3"/>
        <v>17</v>
      </c>
      <c r="G373" s="3">
        <f t="shared" si="13"/>
        <v>54</v>
      </c>
      <c r="H373" s="3">
        <f t="shared" si="4"/>
        <v>3</v>
      </c>
      <c r="I373" s="3" t="str">
        <f t="shared" si="5"/>
        <v>54|3</v>
      </c>
      <c r="J373" s="11" t="str">
        <f t="shared" si="6"/>
        <v>586</v>
      </c>
      <c r="K373" s="11" t="str">
        <f t="shared" si="7"/>
        <v>861</v>
      </c>
      <c r="L373" s="11" t="str">
        <f t="shared" si="8"/>
        <v>617</v>
      </c>
      <c r="M373" s="11" t="str">
        <f t="shared" si="9"/>
        <v>5861</v>
      </c>
      <c r="N373" s="11" t="str">
        <f t="shared" si="10"/>
        <v>8617</v>
      </c>
    </row>
    <row r="374" ht="15.0" customHeight="1">
      <c r="A374" s="3">
        <f t="shared" si="1"/>
        <v>373</v>
      </c>
      <c r="B374" s="3">
        <f t="shared" si="11"/>
        <v>45665</v>
      </c>
      <c r="C374" s="3" t="str">
        <f t="shared" si="12"/>
        <v>T4</v>
      </c>
      <c r="D374" s="7" t="s">
        <v>454</v>
      </c>
      <c r="E374" s="11" t="str">
        <f t="shared" si="2"/>
        <v>91182</v>
      </c>
      <c r="F374" s="11" t="str">
        <f t="shared" si="3"/>
        <v>82</v>
      </c>
      <c r="G374" s="3">
        <f t="shared" si="13"/>
        <v>54</v>
      </c>
      <c r="H374" s="3">
        <f t="shared" si="4"/>
        <v>4</v>
      </c>
      <c r="I374" s="3" t="str">
        <f t="shared" si="5"/>
        <v>54|4</v>
      </c>
      <c r="J374" s="11" t="str">
        <f t="shared" si="6"/>
        <v>911</v>
      </c>
      <c r="K374" s="11" t="str">
        <f t="shared" si="7"/>
        <v>118</v>
      </c>
      <c r="L374" s="11" t="str">
        <f t="shared" si="8"/>
        <v>182</v>
      </c>
      <c r="M374" s="11" t="str">
        <f t="shared" si="9"/>
        <v>9118</v>
      </c>
      <c r="N374" s="11" t="str">
        <f t="shared" si="10"/>
        <v>1182</v>
      </c>
    </row>
    <row r="375" ht="15.0" customHeight="1">
      <c r="A375" s="3">
        <f t="shared" si="1"/>
        <v>374</v>
      </c>
      <c r="B375" s="3">
        <f t="shared" si="11"/>
        <v>45666</v>
      </c>
      <c r="C375" s="3" t="str">
        <f t="shared" si="12"/>
        <v>T5</v>
      </c>
      <c r="D375" s="7" t="s">
        <v>455</v>
      </c>
      <c r="E375" s="11" t="str">
        <f t="shared" si="2"/>
        <v>27233</v>
      </c>
      <c r="F375" s="11" t="str">
        <f t="shared" si="3"/>
        <v>33</v>
      </c>
      <c r="G375" s="3">
        <f t="shared" si="13"/>
        <v>54</v>
      </c>
      <c r="H375" s="3">
        <f t="shared" si="4"/>
        <v>5</v>
      </c>
      <c r="I375" s="3" t="str">
        <f t="shared" si="5"/>
        <v>54|5</v>
      </c>
      <c r="J375" s="11" t="str">
        <f t="shared" si="6"/>
        <v>272</v>
      </c>
      <c r="K375" s="11" t="str">
        <f t="shared" si="7"/>
        <v>723</v>
      </c>
      <c r="L375" s="11" t="str">
        <f t="shared" si="8"/>
        <v>233</v>
      </c>
      <c r="M375" s="11" t="str">
        <f t="shared" si="9"/>
        <v>2723</v>
      </c>
      <c r="N375" s="11" t="str">
        <f t="shared" si="10"/>
        <v>7233</v>
      </c>
    </row>
    <row r="376" ht="15.0" customHeight="1">
      <c r="A376" s="3">
        <f t="shared" si="1"/>
        <v>375</v>
      </c>
      <c r="B376" s="3">
        <f t="shared" si="11"/>
        <v>45667</v>
      </c>
      <c r="C376" s="3" t="str">
        <f t="shared" si="12"/>
        <v>T6</v>
      </c>
      <c r="D376" s="7" t="s">
        <v>456</v>
      </c>
      <c r="E376" s="11" t="str">
        <f t="shared" si="2"/>
        <v>16256</v>
      </c>
      <c r="F376" s="11" t="str">
        <f t="shared" si="3"/>
        <v>56</v>
      </c>
      <c r="G376" s="3">
        <f t="shared" si="13"/>
        <v>54</v>
      </c>
      <c r="H376" s="3">
        <f t="shared" si="4"/>
        <v>6</v>
      </c>
      <c r="I376" s="3" t="str">
        <f t="shared" si="5"/>
        <v>54|6</v>
      </c>
      <c r="J376" s="11" t="str">
        <f t="shared" si="6"/>
        <v>162</v>
      </c>
      <c r="K376" s="11" t="str">
        <f t="shared" si="7"/>
        <v>625</v>
      </c>
      <c r="L376" s="11" t="str">
        <f t="shared" si="8"/>
        <v>256</v>
      </c>
      <c r="M376" s="11" t="str">
        <f t="shared" si="9"/>
        <v>1625</v>
      </c>
      <c r="N376" s="11" t="str">
        <f t="shared" si="10"/>
        <v>6256</v>
      </c>
    </row>
    <row r="377" ht="15.0" customHeight="1">
      <c r="A377" s="3">
        <f t="shared" si="1"/>
        <v>376</v>
      </c>
      <c r="B377" s="3">
        <f t="shared" si="11"/>
        <v>45668</v>
      </c>
      <c r="C377" s="3" t="str">
        <f t="shared" si="12"/>
        <v>T7</v>
      </c>
      <c r="D377" s="7" t="s">
        <v>457</v>
      </c>
      <c r="E377" s="11" t="str">
        <f t="shared" si="2"/>
        <v>64558</v>
      </c>
      <c r="F377" s="11" t="str">
        <f t="shared" si="3"/>
        <v>58</v>
      </c>
      <c r="G377" s="3">
        <f t="shared" si="13"/>
        <v>54</v>
      </c>
      <c r="H377" s="3">
        <f t="shared" si="4"/>
        <v>7</v>
      </c>
      <c r="I377" s="3" t="str">
        <f t="shared" si="5"/>
        <v>54|7</v>
      </c>
      <c r="J377" s="11" t="str">
        <f t="shared" si="6"/>
        <v>645</v>
      </c>
      <c r="K377" s="11" t="str">
        <f t="shared" si="7"/>
        <v>455</v>
      </c>
      <c r="L377" s="11" t="str">
        <f t="shared" si="8"/>
        <v>558</v>
      </c>
      <c r="M377" s="11" t="str">
        <f t="shared" si="9"/>
        <v>6455</v>
      </c>
      <c r="N377" s="11" t="str">
        <f t="shared" si="10"/>
        <v>4558</v>
      </c>
    </row>
    <row r="378" ht="15.0" customHeight="1">
      <c r="A378" s="3">
        <f t="shared" si="1"/>
        <v>377</v>
      </c>
      <c r="B378" s="3">
        <f t="shared" si="11"/>
        <v>45669</v>
      </c>
      <c r="C378" s="3" t="str">
        <f t="shared" si="12"/>
        <v>CN</v>
      </c>
      <c r="D378" s="7" t="s">
        <v>458</v>
      </c>
      <c r="E378" s="11" t="str">
        <f t="shared" si="2"/>
        <v>53292</v>
      </c>
      <c r="F378" s="11" t="str">
        <f t="shared" si="3"/>
        <v>92</v>
      </c>
      <c r="G378" s="3">
        <f t="shared" si="13"/>
        <v>54</v>
      </c>
      <c r="H378" s="3">
        <f t="shared" si="4"/>
        <v>8</v>
      </c>
      <c r="I378" s="3" t="str">
        <f t="shared" si="5"/>
        <v>54|8</v>
      </c>
      <c r="J378" s="11" t="str">
        <f t="shared" si="6"/>
        <v>532</v>
      </c>
      <c r="K378" s="11" t="str">
        <f t="shared" si="7"/>
        <v>329</v>
      </c>
      <c r="L378" s="11" t="str">
        <f t="shared" si="8"/>
        <v>292</v>
      </c>
      <c r="M378" s="11" t="str">
        <f t="shared" si="9"/>
        <v>5329</v>
      </c>
      <c r="N378" s="11" t="str">
        <f t="shared" si="10"/>
        <v>3292</v>
      </c>
    </row>
    <row r="379" ht="15.0" customHeight="1">
      <c r="A379" s="3">
        <f t="shared" si="1"/>
        <v>378</v>
      </c>
      <c r="B379" s="3">
        <f t="shared" si="11"/>
        <v>45670</v>
      </c>
      <c r="C379" s="3" t="str">
        <f t="shared" si="12"/>
        <v>T2</v>
      </c>
      <c r="D379" s="7" t="s">
        <v>459</v>
      </c>
      <c r="E379" s="11" t="str">
        <f t="shared" si="2"/>
        <v>12050</v>
      </c>
      <c r="F379" s="11" t="str">
        <f t="shared" si="3"/>
        <v>50</v>
      </c>
      <c r="G379" s="3">
        <f t="shared" si="13"/>
        <v>55</v>
      </c>
      <c r="H379" s="3">
        <f t="shared" si="4"/>
        <v>2</v>
      </c>
      <c r="I379" s="3" t="str">
        <f t="shared" si="5"/>
        <v>55|2</v>
      </c>
      <c r="J379" s="11" t="str">
        <f t="shared" si="6"/>
        <v>120</v>
      </c>
      <c r="K379" s="11" t="str">
        <f t="shared" si="7"/>
        <v>205</v>
      </c>
      <c r="L379" s="11" t="str">
        <f t="shared" si="8"/>
        <v>050</v>
      </c>
      <c r="M379" s="11" t="str">
        <f t="shared" si="9"/>
        <v>1205</v>
      </c>
      <c r="N379" s="11" t="str">
        <f t="shared" si="10"/>
        <v>2050</v>
      </c>
    </row>
    <row r="380" ht="15.0" customHeight="1">
      <c r="A380" s="3">
        <f t="shared" si="1"/>
        <v>379</v>
      </c>
      <c r="B380" s="3">
        <f t="shared" si="11"/>
        <v>45671</v>
      </c>
      <c r="C380" s="3" t="str">
        <f t="shared" si="12"/>
        <v>T3</v>
      </c>
      <c r="D380" s="7" t="s">
        <v>460</v>
      </c>
      <c r="E380" s="11" t="str">
        <f t="shared" si="2"/>
        <v>99969</v>
      </c>
      <c r="F380" s="11" t="str">
        <f t="shared" si="3"/>
        <v>69</v>
      </c>
      <c r="G380" s="3">
        <f t="shared" si="13"/>
        <v>55</v>
      </c>
      <c r="H380" s="3">
        <f t="shared" si="4"/>
        <v>3</v>
      </c>
      <c r="I380" s="3" t="str">
        <f t="shared" si="5"/>
        <v>55|3</v>
      </c>
      <c r="J380" s="11" t="str">
        <f t="shared" si="6"/>
        <v>999</v>
      </c>
      <c r="K380" s="11" t="str">
        <f t="shared" si="7"/>
        <v>996</v>
      </c>
      <c r="L380" s="11" t="str">
        <f t="shared" si="8"/>
        <v>969</v>
      </c>
      <c r="M380" s="11" t="str">
        <f t="shared" si="9"/>
        <v>9996</v>
      </c>
      <c r="N380" s="11" t="str">
        <f t="shared" si="10"/>
        <v>9969</v>
      </c>
    </row>
    <row r="381" ht="15.0" customHeight="1">
      <c r="A381" s="3">
        <f t="shared" si="1"/>
        <v>380</v>
      </c>
      <c r="B381" s="3">
        <f t="shared" si="11"/>
        <v>45672</v>
      </c>
      <c r="C381" s="3" t="str">
        <f t="shared" si="12"/>
        <v>T4</v>
      </c>
      <c r="D381" s="7" t="s">
        <v>461</v>
      </c>
      <c r="E381" s="11" t="str">
        <f t="shared" si="2"/>
        <v>14511</v>
      </c>
      <c r="F381" s="11" t="str">
        <f t="shared" si="3"/>
        <v>11</v>
      </c>
      <c r="G381" s="3">
        <f t="shared" si="13"/>
        <v>55</v>
      </c>
      <c r="H381" s="3">
        <f t="shared" si="4"/>
        <v>4</v>
      </c>
      <c r="I381" s="3" t="str">
        <f t="shared" si="5"/>
        <v>55|4</v>
      </c>
      <c r="J381" s="11" t="str">
        <f t="shared" si="6"/>
        <v>145</v>
      </c>
      <c r="K381" s="11" t="str">
        <f t="shared" si="7"/>
        <v>451</v>
      </c>
      <c r="L381" s="11" t="str">
        <f t="shared" si="8"/>
        <v>511</v>
      </c>
      <c r="M381" s="11" t="str">
        <f t="shared" si="9"/>
        <v>1451</v>
      </c>
      <c r="N381" s="11" t="str">
        <f t="shared" si="10"/>
        <v>4511</v>
      </c>
    </row>
    <row r="382" ht="15.0" customHeight="1">
      <c r="A382" s="3">
        <f t="shared" si="1"/>
        <v>381</v>
      </c>
      <c r="B382" s="3">
        <f t="shared" si="11"/>
        <v>45673</v>
      </c>
      <c r="C382" s="3" t="str">
        <f t="shared" si="12"/>
        <v>T5</v>
      </c>
      <c r="D382" s="7" t="s">
        <v>462</v>
      </c>
      <c r="E382" s="11" t="str">
        <f t="shared" si="2"/>
        <v>76023</v>
      </c>
      <c r="F382" s="11" t="str">
        <f t="shared" si="3"/>
        <v>23</v>
      </c>
      <c r="G382" s="3">
        <f t="shared" si="13"/>
        <v>55</v>
      </c>
      <c r="H382" s="3">
        <f t="shared" si="4"/>
        <v>5</v>
      </c>
      <c r="I382" s="3" t="str">
        <f t="shared" si="5"/>
        <v>55|5</v>
      </c>
      <c r="J382" s="11" t="str">
        <f t="shared" si="6"/>
        <v>760</v>
      </c>
      <c r="K382" s="11" t="str">
        <f t="shared" si="7"/>
        <v>602</v>
      </c>
      <c r="L382" s="11" t="str">
        <f t="shared" si="8"/>
        <v>023</v>
      </c>
      <c r="M382" s="11" t="str">
        <f t="shared" si="9"/>
        <v>7602</v>
      </c>
      <c r="N382" s="11" t="str">
        <f t="shared" si="10"/>
        <v>6023</v>
      </c>
    </row>
    <row r="383" ht="15.0" customHeight="1">
      <c r="A383" s="3">
        <f t="shared" si="1"/>
        <v>382</v>
      </c>
      <c r="B383" s="3">
        <f t="shared" si="11"/>
        <v>45674</v>
      </c>
      <c r="C383" s="3" t="str">
        <f t="shared" si="12"/>
        <v>T6</v>
      </c>
      <c r="D383" s="7" t="s">
        <v>463</v>
      </c>
      <c r="E383" s="11" t="str">
        <f t="shared" si="2"/>
        <v>80450</v>
      </c>
      <c r="F383" s="11" t="str">
        <f t="shared" si="3"/>
        <v>50</v>
      </c>
      <c r="G383" s="3">
        <f t="shared" si="13"/>
        <v>55</v>
      </c>
      <c r="H383" s="3">
        <f t="shared" si="4"/>
        <v>6</v>
      </c>
      <c r="I383" s="3" t="str">
        <f t="shared" si="5"/>
        <v>55|6</v>
      </c>
      <c r="J383" s="11" t="str">
        <f t="shared" si="6"/>
        <v>804</v>
      </c>
      <c r="K383" s="11" t="str">
        <f t="shared" si="7"/>
        <v>045</v>
      </c>
      <c r="L383" s="11" t="str">
        <f t="shared" si="8"/>
        <v>450</v>
      </c>
      <c r="M383" s="11" t="str">
        <f t="shared" si="9"/>
        <v>8045</v>
      </c>
      <c r="N383" s="11" t="str">
        <f t="shared" si="10"/>
        <v>0450</v>
      </c>
    </row>
    <row r="384" ht="15.0" customHeight="1">
      <c r="A384" s="3">
        <f t="shared" si="1"/>
        <v>383</v>
      </c>
      <c r="B384" s="3">
        <f t="shared" si="11"/>
        <v>45675</v>
      </c>
      <c r="C384" s="3" t="str">
        <f t="shared" si="12"/>
        <v>T7</v>
      </c>
      <c r="D384" s="7" t="s">
        <v>464</v>
      </c>
      <c r="E384" s="11" t="str">
        <f t="shared" si="2"/>
        <v>61607</v>
      </c>
      <c r="F384" s="11" t="str">
        <f t="shared" si="3"/>
        <v>07</v>
      </c>
      <c r="G384" s="3">
        <f t="shared" si="13"/>
        <v>55</v>
      </c>
      <c r="H384" s="3">
        <f t="shared" si="4"/>
        <v>7</v>
      </c>
      <c r="I384" s="3" t="str">
        <f t="shared" si="5"/>
        <v>55|7</v>
      </c>
      <c r="J384" s="11" t="str">
        <f t="shared" si="6"/>
        <v>616</v>
      </c>
      <c r="K384" s="11" t="str">
        <f t="shared" si="7"/>
        <v>160</v>
      </c>
      <c r="L384" s="11" t="str">
        <f t="shared" si="8"/>
        <v>607</v>
      </c>
      <c r="M384" s="11" t="str">
        <f t="shared" si="9"/>
        <v>6160</v>
      </c>
      <c r="N384" s="11" t="str">
        <f t="shared" si="10"/>
        <v>1607</v>
      </c>
    </row>
    <row r="385" ht="15.0" customHeight="1">
      <c r="A385" s="3">
        <f t="shared" si="1"/>
        <v>384</v>
      </c>
      <c r="B385" s="3">
        <f t="shared" si="11"/>
        <v>45676</v>
      </c>
      <c r="C385" s="3" t="str">
        <f t="shared" si="12"/>
        <v>CN</v>
      </c>
      <c r="D385" s="7" t="s">
        <v>465</v>
      </c>
      <c r="E385" s="11" t="str">
        <f t="shared" si="2"/>
        <v>20446</v>
      </c>
      <c r="F385" s="11" t="str">
        <f t="shared" si="3"/>
        <v>46</v>
      </c>
      <c r="G385" s="3">
        <f t="shared" si="13"/>
        <v>55</v>
      </c>
      <c r="H385" s="3">
        <f t="shared" si="4"/>
        <v>8</v>
      </c>
      <c r="I385" s="3" t="str">
        <f t="shared" si="5"/>
        <v>55|8</v>
      </c>
      <c r="J385" s="11" t="str">
        <f t="shared" si="6"/>
        <v>204</v>
      </c>
      <c r="K385" s="11" t="str">
        <f t="shared" si="7"/>
        <v>044</v>
      </c>
      <c r="L385" s="11" t="str">
        <f t="shared" si="8"/>
        <v>446</v>
      </c>
      <c r="M385" s="11" t="str">
        <f t="shared" si="9"/>
        <v>2044</v>
      </c>
      <c r="N385" s="11" t="str">
        <f t="shared" si="10"/>
        <v>0446</v>
      </c>
    </row>
    <row r="386" ht="15.0" customHeight="1">
      <c r="A386" s="3">
        <f t="shared" si="1"/>
        <v>385</v>
      </c>
      <c r="B386" s="3">
        <f t="shared" si="11"/>
        <v>45677</v>
      </c>
      <c r="C386" s="3" t="str">
        <f t="shared" si="12"/>
        <v>T2</v>
      </c>
      <c r="D386" s="7" t="s">
        <v>466</v>
      </c>
      <c r="E386" s="11" t="str">
        <f t="shared" si="2"/>
        <v>31409</v>
      </c>
      <c r="F386" s="11" t="str">
        <f t="shared" si="3"/>
        <v>09</v>
      </c>
      <c r="G386" s="3">
        <f t="shared" si="13"/>
        <v>56</v>
      </c>
      <c r="H386" s="3">
        <f t="shared" si="4"/>
        <v>2</v>
      </c>
      <c r="I386" s="3" t="str">
        <f t="shared" si="5"/>
        <v>56|2</v>
      </c>
      <c r="J386" s="11" t="str">
        <f t="shared" si="6"/>
        <v>314</v>
      </c>
      <c r="K386" s="11" t="str">
        <f t="shared" si="7"/>
        <v>140</v>
      </c>
      <c r="L386" s="11" t="str">
        <f t="shared" si="8"/>
        <v>409</v>
      </c>
      <c r="M386" s="11" t="str">
        <f t="shared" si="9"/>
        <v>3140</v>
      </c>
      <c r="N386" s="11" t="str">
        <f t="shared" si="10"/>
        <v>1409</v>
      </c>
    </row>
    <row r="387" ht="15.0" customHeight="1">
      <c r="A387" s="3">
        <f t="shared" si="1"/>
        <v>386</v>
      </c>
      <c r="B387" s="3">
        <f t="shared" si="11"/>
        <v>45678</v>
      </c>
      <c r="C387" s="3" t="str">
        <f t="shared" si="12"/>
        <v>T3</v>
      </c>
      <c r="D387" s="7"/>
      <c r="E387" s="11" t="str">
        <f t="shared" si="2"/>
        <v/>
      </c>
      <c r="F387" s="11" t="str">
        <f t="shared" si="3"/>
        <v/>
      </c>
      <c r="G387" s="3">
        <f t="shared" si="13"/>
        <v>56</v>
      </c>
      <c r="H387" s="3">
        <f t="shared" si="4"/>
        <v>3</v>
      </c>
      <c r="I387" s="3" t="str">
        <f t="shared" si="5"/>
        <v/>
      </c>
      <c r="J387" s="11" t="str">
        <f t="shared" si="6"/>
        <v/>
      </c>
      <c r="K387" s="11" t="str">
        <f t="shared" si="7"/>
        <v/>
      </c>
      <c r="L387" s="11" t="str">
        <f t="shared" si="8"/>
        <v/>
      </c>
      <c r="M387" s="11" t="str">
        <f t="shared" si="9"/>
        <v/>
      </c>
      <c r="N387" s="11" t="str">
        <f t="shared" si="10"/>
        <v/>
      </c>
    </row>
    <row r="388" ht="15.0" customHeight="1">
      <c r="A388" s="3">
        <f t="shared" si="1"/>
        <v>387</v>
      </c>
      <c r="B388" s="3">
        <f t="shared" si="11"/>
        <v>45679</v>
      </c>
      <c r="C388" s="3" t="str">
        <f t="shared" si="12"/>
        <v>T4</v>
      </c>
      <c r="D388" s="7"/>
      <c r="E388" s="11" t="str">
        <f t="shared" si="2"/>
        <v/>
      </c>
      <c r="F388" s="11" t="str">
        <f t="shared" si="3"/>
        <v/>
      </c>
      <c r="G388" s="3">
        <f t="shared" si="13"/>
        <v>56</v>
      </c>
      <c r="H388" s="3">
        <f t="shared" si="4"/>
        <v>4</v>
      </c>
      <c r="I388" s="3" t="str">
        <f t="shared" si="5"/>
        <v/>
      </c>
      <c r="J388" s="11" t="str">
        <f t="shared" si="6"/>
        <v/>
      </c>
      <c r="K388" s="11" t="str">
        <f t="shared" si="7"/>
        <v/>
      </c>
      <c r="L388" s="11" t="str">
        <f t="shared" si="8"/>
        <v/>
      </c>
      <c r="M388" s="11" t="str">
        <f t="shared" si="9"/>
        <v/>
      </c>
      <c r="N388" s="11" t="str">
        <f t="shared" si="10"/>
        <v/>
      </c>
    </row>
    <row r="389" ht="15.0" customHeight="1">
      <c r="A389" s="3">
        <f t="shared" si="1"/>
        <v>388</v>
      </c>
      <c r="B389" s="3">
        <f t="shared" si="11"/>
        <v>45680</v>
      </c>
      <c r="C389" s="3" t="str">
        <f t="shared" si="12"/>
        <v>T5</v>
      </c>
      <c r="D389" s="7"/>
      <c r="E389" s="11" t="str">
        <f t="shared" si="2"/>
        <v/>
      </c>
      <c r="F389" s="11" t="str">
        <f t="shared" si="3"/>
        <v/>
      </c>
      <c r="G389" s="3">
        <f t="shared" si="13"/>
        <v>56</v>
      </c>
      <c r="H389" s="3">
        <f t="shared" si="4"/>
        <v>5</v>
      </c>
      <c r="I389" s="3" t="str">
        <f t="shared" si="5"/>
        <v/>
      </c>
      <c r="J389" s="11" t="str">
        <f t="shared" si="6"/>
        <v/>
      </c>
      <c r="K389" s="11" t="str">
        <f t="shared" si="7"/>
        <v/>
      </c>
      <c r="L389" s="11" t="str">
        <f t="shared" si="8"/>
        <v/>
      </c>
      <c r="M389" s="11" t="str">
        <f t="shared" si="9"/>
        <v/>
      </c>
      <c r="N389" s="11" t="str">
        <f t="shared" si="10"/>
        <v/>
      </c>
    </row>
    <row r="390" ht="15.0" customHeight="1">
      <c r="A390" s="3">
        <f t="shared" si="1"/>
        <v>389</v>
      </c>
      <c r="B390" s="3">
        <f t="shared" si="11"/>
        <v>45681</v>
      </c>
      <c r="C390" s="3" t="str">
        <f t="shared" si="12"/>
        <v>T6</v>
      </c>
      <c r="D390" s="7"/>
      <c r="E390" s="11" t="str">
        <f t="shared" si="2"/>
        <v/>
      </c>
      <c r="F390" s="11" t="str">
        <f t="shared" si="3"/>
        <v/>
      </c>
      <c r="G390" s="3">
        <f t="shared" si="13"/>
        <v>56</v>
      </c>
      <c r="H390" s="3">
        <f t="shared" si="4"/>
        <v>6</v>
      </c>
      <c r="I390" s="3" t="str">
        <f t="shared" si="5"/>
        <v/>
      </c>
      <c r="J390" s="11" t="str">
        <f t="shared" si="6"/>
        <v/>
      </c>
      <c r="K390" s="11" t="str">
        <f t="shared" si="7"/>
        <v/>
      </c>
      <c r="L390" s="11" t="str">
        <f t="shared" si="8"/>
        <v/>
      </c>
      <c r="M390" s="11" t="str">
        <f t="shared" si="9"/>
        <v/>
      </c>
      <c r="N390" s="11" t="str">
        <f t="shared" si="10"/>
        <v/>
      </c>
    </row>
    <row r="391" ht="15.0" customHeight="1">
      <c r="A391" s="3">
        <f t="shared" si="1"/>
        <v>390</v>
      </c>
      <c r="B391" s="3">
        <f t="shared" si="11"/>
        <v>45682</v>
      </c>
      <c r="C391" s="3" t="str">
        <f t="shared" si="12"/>
        <v>T7</v>
      </c>
      <c r="D391" s="7" t="s">
        <v>467</v>
      </c>
      <c r="E391" s="11" t="str">
        <f t="shared" si="2"/>
        <v>05164</v>
      </c>
      <c r="F391" s="11" t="str">
        <f t="shared" si="3"/>
        <v>64</v>
      </c>
      <c r="G391" s="3">
        <f t="shared" si="13"/>
        <v>56</v>
      </c>
      <c r="H391" s="3">
        <f t="shared" si="4"/>
        <v>7</v>
      </c>
      <c r="I391" s="3" t="str">
        <f t="shared" si="5"/>
        <v>56|7</v>
      </c>
      <c r="J391" s="11" t="str">
        <f t="shared" si="6"/>
        <v>051</v>
      </c>
      <c r="K391" s="11" t="str">
        <f t="shared" si="7"/>
        <v>516</v>
      </c>
      <c r="L391" s="11" t="str">
        <f t="shared" si="8"/>
        <v>164</v>
      </c>
      <c r="M391" s="11" t="str">
        <f t="shared" si="9"/>
        <v>0516</v>
      </c>
      <c r="N391" s="11" t="str">
        <f t="shared" si="10"/>
        <v>5164</v>
      </c>
    </row>
    <row r="392" ht="15.0" customHeight="1">
      <c r="A392" s="3">
        <f t="shared" si="1"/>
        <v>391</v>
      </c>
      <c r="B392" s="3">
        <f t="shared" si="11"/>
        <v>45683</v>
      </c>
      <c r="C392" s="3" t="str">
        <f t="shared" si="12"/>
        <v>CN</v>
      </c>
      <c r="D392" s="7" t="s">
        <v>468</v>
      </c>
      <c r="E392" s="11" t="str">
        <f t="shared" si="2"/>
        <v>61517</v>
      </c>
      <c r="F392" s="11" t="str">
        <f t="shared" si="3"/>
        <v>17</v>
      </c>
      <c r="G392" s="3">
        <f t="shared" si="13"/>
        <v>56</v>
      </c>
      <c r="H392" s="3">
        <f t="shared" si="4"/>
        <v>8</v>
      </c>
      <c r="I392" s="3" t="str">
        <f t="shared" si="5"/>
        <v>56|8</v>
      </c>
      <c r="J392" s="11" t="str">
        <f t="shared" si="6"/>
        <v>615</v>
      </c>
      <c r="K392" s="11" t="str">
        <f t="shared" si="7"/>
        <v>151</v>
      </c>
      <c r="L392" s="11" t="str">
        <f t="shared" si="8"/>
        <v>517</v>
      </c>
      <c r="M392" s="11" t="str">
        <f t="shared" si="9"/>
        <v>6151</v>
      </c>
      <c r="N392" s="11" t="str">
        <f t="shared" si="10"/>
        <v>1517</v>
      </c>
    </row>
    <row r="393" ht="15.0" customHeight="1">
      <c r="A393" s="3">
        <f t="shared" si="1"/>
        <v>392</v>
      </c>
      <c r="B393" s="3">
        <f t="shared" si="11"/>
        <v>45684</v>
      </c>
      <c r="C393" s="3" t="str">
        <f t="shared" si="12"/>
        <v>T2</v>
      </c>
      <c r="D393" s="7" t="s">
        <v>469</v>
      </c>
      <c r="E393" s="11" t="str">
        <f t="shared" si="2"/>
        <v>46386</v>
      </c>
      <c r="F393" s="11" t="str">
        <f t="shared" si="3"/>
        <v>86</v>
      </c>
      <c r="G393" s="3">
        <f t="shared" si="13"/>
        <v>57</v>
      </c>
      <c r="H393" s="3">
        <f t="shared" si="4"/>
        <v>2</v>
      </c>
      <c r="I393" s="3" t="str">
        <f t="shared" si="5"/>
        <v>57|2</v>
      </c>
      <c r="J393" s="11" t="str">
        <f t="shared" si="6"/>
        <v>463</v>
      </c>
      <c r="K393" s="11" t="str">
        <f t="shared" si="7"/>
        <v>638</v>
      </c>
      <c r="L393" s="11" t="str">
        <f t="shared" si="8"/>
        <v>386</v>
      </c>
      <c r="M393" s="11" t="str">
        <f t="shared" si="9"/>
        <v>4638</v>
      </c>
      <c r="N393" s="11" t="str">
        <f t="shared" si="10"/>
        <v>6386</v>
      </c>
    </row>
    <row r="394" ht="15.0" customHeight="1">
      <c r="A394" s="3">
        <f t="shared" si="1"/>
        <v>393</v>
      </c>
      <c r="B394" s="3">
        <f t="shared" si="11"/>
        <v>45685</v>
      </c>
      <c r="C394" s="3" t="str">
        <f t="shared" si="12"/>
        <v>T3</v>
      </c>
      <c r="D394" s="7"/>
      <c r="E394" s="11" t="str">
        <f t="shared" si="2"/>
        <v/>
      </c>
      <c r="F394" s="11" t="str">
        <f t="shared" si="3"/>
        <v/>
      </c>
      <c r="G394" s="3">
        <f t="shared" si="13"/>
        <v>57</v>
      </c>
      <c r="H394" s="3">
        <f t="shared" si="4"/>
        <v>3</v>
      </c>
      <c r="I394" s="3" t="str">
        <f t="shared" si="5"/>
        <v/>
      </c>
      <c r="J394" s="11" t="str">
        <f t="shared" si="6"/>
        <v/>
      </c>
      <c r="K394" s="11" t="str">
        <f t="shared" si="7"/>
        <v/>
      </c>
      <c r="L394" s="11" t="str">
        <f t="shared" si="8"/>
        <v/>
      </c>
      <c r="M394" s="11" t="str">
        <f t="shared" si="9"/>
        <v/>
      </c>
      <c r="N394" s="11" t="str">
        <f t="shared" si="10"/>
        <v/>
      </c>
    </row>
    <row r="395" ht="15.0" customHeight="1">
      <c r="A395" s="3">
        <f t="shared" si="1"/>
        <v>394</v>
      </c>
      <c r="B395" s="3">
        <f t="shared" si="11"/>
        <v>45686</v>
      </c>
      <c r="C395" s="3" t="str">
        <f t="shared" si="12"/>
        <v>T4</v>
      </c>
      <c r="D395" s="7"/>
      <c r="E395" s="11" t="str">
        <f t="shared" si="2"/>
        <v/>
      </c>
      <c r="F395" s="11" t="str">
        <f t="shared" si="3"/>
        <v/>
      </c>
      <c r="G395" s="3">
        <f t="shared" si="13"/>
        <v>57</v>
      </c>
      <c r="H395" s="3">
        <f t="shared" si="4"/>
        <v>4</v>
      </c>
      <c r="I395" s="3" t="str">
        <f t="shared" si="5"/>
        <v/>
      </c>
      <c r="J395" s="11" t="str">
        <f t="shared" si="6"/>
        <v/>
      </c>
      <c r="K395" s="11" t="str">
        <f t="shared" si="7"/>
        <v/>
      </c>
      <c r="L395" s="11" t="str">
        <f t="shared" si="8"/>
        <v/>
      </c>
      <c r="M395" s="11" t="str">
        <f t="shared" si="9"/>
        <v/>
      </c>
      <c r="N395" s="11" t="str">
        <f t="shared" si="10"/>
        <v/>
      </c>
    </row>
    <row r="396" ht="15.0" customHeight="1">
      <c r="A396" s="3">
        <f t="shared" si="1"/>
        <v>395</v>
      </c>
      <c r="B396" s="3">
        <f t="shared" si="11"/>
        <v>45687</v>
      </c>
      <c r="C396" s="3" t="str">
        <f t="shared" si="12"/>
        <v>T5</v>
      </c>
      <c r="D396" s="7"/>
      <c r="E396" s="11" t="str">
        <f t="shared" si="2"/>
        <v/>
      </c>
      <c r="F396" s="11" t="str">
        <f t="shared" si="3"/>
        <v/>
      </c>
      <c r="G396" s="3">
        <f t="shared" si="13"/>
        <v>57</v>
      </c>
      <c r="H396" s="3">
        <f t="shared" si="4"/>
        <v>5</v>
      </c>
      <c r="I396" s="3" t="str">
        <f t="shared" si="5"/>
        <v/>
      </c>
      <c r="J396" s="11" t="str">
        <f t="shared" si="6"/>
        <v/>
      </c>
      <c r="K396" s="11" t="str">
        <f t="shared" si="7"/>
        <v/>
      </c>
      <c r="L396" s="11" t="str">
        <f t="shared" si="8"/>
        <v/>
      </c>
      <c r="M396" s="11" t="str">
        <f t="shared" si="9"/>
        <v/>
      </c>
      <c r="N396" s="11" t="str">
        <f t="shared" si="10"/>
        <v/>
      </c>
    </row>
    <row r="397" ht="15.0" customHeight="1">
      <c r="A397" s="3">
        <f t="shared" si="1"/>
        <v>396</v>
      </c>
      <c r="B397" s="3">
        <f t="shared" si="11"/>
        <v>45688</v>
      </c>
      <c r="C397" s="3" t="str">
        <f t="shared" si="12"/>
        <v>T6</v>
      </c>
      <c r="D397" s="7"/>
      <c r="E397" s="11" t="str">
        <f t="shared" si="2"/>
        <v/>
      </c>
      <c r="F397" s="11" t="str">
        <f t="shared" si="3"/>
        <v/>
      </c>
      <c r="G397" s="3">
        <f t="shared" si="13"/>
        <v>57</v>
      </c>
      <c r="H397" s="3">
        <f t="shared" si="4"/>
        <v>6</v>
      </c>
      <c r="I397" s="3" t="str">
        <f t="shared" si="5"/>
        <v/>
      </c>
      <c r="J397" s="11" t="str">
        <f t="shared" si="6"/>
        <v/>
      </c>
      <c r="K397" s="11" t="str">
        <f t="shared" si="7"/>
        <v/>
      </c>
      <c r="L397" s="11" t="str">
        <f t="shared" si="8"/>
        <v/>
      </c>
      <c r="M397" s="11" t="str">
        <f t="shared" si="9"/>
        <v/>
      </c>
      <c r="N397" s="11" t="str">
        <f t="shared" si="10"/>
        <v/>
      </c>
    </row>
    <row r="398" ht="15.0" customHeight="1">
      <c r="A398" s="3">
        <f t="shared" si="1"/>
        <v>397</v>
      </c>
      <c r="B398" s="3">
        <f t="shared" si="11"/>
        <v>45689</v>
      </c>
      <c r="C398" s="3" t="str">
        <f t="shared" si="12"/>
        <v>T7</v>
      </c>
      <c r="D398" s="7" t="s">
        <v>470</v>
      </c>
      <c r="E398" s="11" t="str">
        <f t="shared" si="2"/>
        <v>54528</v>
      </c>
      <c r="F398" s="11" t="str">
        <f t="shared" si="3"/>
        <v>28</v>
      </c>
      <c r="G398" s="3">
        <f t="shared" si="13"/>
        <v>57</v>
      </c>
      <c r="H398" s="3">
        <f t="shared" si="4"/>
        <v>7</v>
      </c>
      <c r="I398" s="3" t="str">
        <f t="shared" si="5"/>
        <v>57|7</v>
      </c>
      <c r="J398" s="11" t="str">
        <f t="shared" si="6"/>
        <v>545</v>
      </c>
      <c r="K398" s="11" t="str">
        <f t="shared" si="7"/>
        <v>452</v>
      </c>
      <c r="L398" s="11" t="str">
        <f t="shared" si="8"/>
        <v>528</v>
      </c>
      <c r="M398" s="11" t="str">
        <f t="shared" si="9"/>
        <v>5452</v>
      </c>
      <c r="N398" s="11" t="str">
        <f t="shared" si="10"/>
        <v>4528</v>
      </c>
    </row>
    <row r="399" ht="15.0" customHeight="1">
      <c r="A399" s="3">
        <f t="shared" si="1"/>
        <v>398</v>
      </c>
      <c r="B399" s="3">
        <f t="shared" si="11"/>
        <v>45690</v>
      </c>
      <c r="C399" s="3" t="str">
        <f t="shared" si="12"/>
        <v>CN</v>
      </c>
      <c r="D399" s="7" t="s">
        <v>471</v>
      </c>
      <c r="E399" s="11" t="str">
        <f t="shared" si="2"/>
        <v>64615</v>
      </c>
      <c r="F399" s="11" t="str">
        <f t="shared" si="3"/>
        <v>15</v>
      </c>
      <c r="G399" s="3">
        <f t="shared" si="13"/>
        <v>57</v>
      </c>
      <c r="H399" s="3">
        <f t="shared" si="4"/>
        <v>8</v>
      </c>
      <c r="I399" s="3" t="str">
        <f t="shared" si="5"/>
        <v>57|8</v>
      </c>
      <c r="J399" s="11" t="str">
        <f t="shared" si="6"/>
        <v>646</v>
      </c>
      <c r="K399" s="11" t="str">
        <f t="shared" si="7"/>
        <v>461</v>
      </c>
      <c r="L399" s="11" t="str">
        <f t="shared" si="8"/>
        <v>615</v>
      </c>
      <c r="M399" s="11" t="str">
        <f t="shared" si="9"/>
        <v>6461</v>
      </c>
      <c r="N399" s="11" t="str">
        <f t="shared" si="10"/>
        <v>4615</v>
      </c>
    </row>
    <row r="400" ht="15.0" customHeight="1">
      <c r="A400" s="3">
        <f t="shared" si="1"/>
        <v>399</v>
      </c>
      <c r="B400" s="3">
        <f t="shared" si="11"/>
        <v>45691</v>
      </c>
      <c r="C400" s="3" t="str">
        <f t="shared" si="12"/>
        <v>T2</v>
      </c>
      <c r="D400" s="7" t="s">
        <v>472</v>
      </c>
      <c r="E400" s="11" t="str">
        <f t="shared" si="2"/>
        <v>66686</v>
      </c>
      <c r="F400" s="11" t="str">
        <f t="shared" si="3"/>
        <v>86</v>
      </c>
      <c r="G400" s="3">
        <f t="shared" si="13"/>
        <v>58</v>
      </c>
      <c r="H400" s="3">
        <f t="shared" si="4"/>
        <v>2</v>
      </c>
      <c r="I400" s="3" t="str">
        <f t="shared" si="5"/>
        <v>58|2</v>
      </c>
      <c r="J400" s="11" t="str">
        <f t="shared" si="6"/>
        <v>666</v>
      </c>
      <c r="K400" s="11" t="str">
        <f t="shared" si="7"/>
        <v>668</v>
      </c>
      <c r="L400" s="11" t="str">
        <f t="shared" si="8"/>
        <v>686</v>
      </c>
      <c r="M400" s="11" t="str">
        <f t="shared" si="9"/>
        <v>6668</v>
      </c>
      <c r="N400" s="11" t="str">
        <f t="shared" si="10"/>
        <v>6686</v>
      </c>
    </row>
    <row r="401" ht="15.0" customHeight="1">
      <c r="A401" s="3">
        <f t="shared" si="1"/>
        <v>400</v>
      </c>
      <c r="B401" s="3">
        <f t="shared" si="11"/>
        <v>45692</v>
      </c>
      <c r="C401" s="3" t="str">
        <f t="shared" si="12"/>
        <v>T3</v>
      </c>
      <c r="D401" s="7" t="s">
        <v>473</v>
      </c>
      <c r="E401" s="11" t="str">
        <f t="shared" si="2"/>
        <v>58978</v>
      </c>
      <c r="F401" s="11" t="str">
        <f t="shared" si="3"/>
        <v>78</v>
      </c>
      <c r="G401" s="3">
        <f t="shared" si="13"/>
        <v>58</v>
      </c>
      <c r="H401" s="3">
        <f t="shared" si="4"/>
        <v>3</v>
      </c>
      <c r="I401" s="3" t="str">
        <f t="shared" si="5"/>
        <v>58|3</v>
      </c>
      <c r="J401" s="11" t="str">
        <f t="shared" si="6"/>
        <v>589</v>
      </c>
      <c r="K401" s="11" t="str">
        <f t="shared" si="7"/>
        <v>897</v>
      </c>
      <c r="L401" s="11" t="str">
        <f t="shared" si="8"/>
        <v>978</v>
      </c>
      <c r="M401" s="11" t="str">
        <f t="shared" si="9"/>
        <v>5897</v>
      </c>
      <c r="N401" s="11" t="str">
        <f t="shared" si="10"/>
        <v>8978</v>
      </c>
    </row>
    <row r="402" ht="15.0" customHeight="1">
      <c r="A402" s="3">
        <f t="shared" si="1"/>
        <v>401</v>
      </c>
      <c r="B402" s="3">
        <f t="shared" si="11"/>
        <v>45693</v>
      </c>
      <c r="C402" s="3" t="str">
        <f t="shared" si="12"/>
        <v>T4</v>
      </c>
      <c r="D402" s="7" t="s">
        <v>474</v>
      </c>
      <c r="E402" s="11" t="str">
        <f t="shared" si="2"/>
        <v>94132</v>
      </c>
      <c r="F402" s="11" t="str">
        <f t="shared" si="3"/>
        <v>32</v>
      </c>
      <c r="G402" s="3">
        <f t="shared" si="13"/>
        <v>58</v>
      </c>
      <c r="H402" s="3">
        <f t="shared" si="4"/>
        <v>4</v>
      </c>
      <c r="I402" s="3" t="str">
        <f t="shared" si="5"/>
        <v>58|4</v>
      </c>
      <c r="J402" s="11" t="str">
        <f t="shared" si="6"/>
        <v>941</v>
      </c>
      <c r="K402" s="11" t="str">
        <f t="shared" si="7"/>
        <v>413</v>
      </c>
      <c r="L402" s="11" t="str">
        <f t="shared" si="8"/>
        <v>132</v>
      </c>
      <c r="M402" s="11" t="str">
        <f t="shared" si="9"/>
        <v>9413</v>
      </c>
      <c r="N402" s="11" t="str">
        <f t="shared" si="10"/>
        <v>4132</v>
      </c>
    </row>
    <row r="403" ht="15.0" customHeight="1">
      <c r="A403" s="3">
        <f t="shared" si="1"/>
        <v>402</v>
      </c>
      <c r="B403" s="3">
        <f t="shared" si="11"/>
        <v>45694</v>
      </c>
      <c r="C403" s="3" t="str">
        <f t="shared" si="12"/>
        <v>T5</v>
      </c>
      <c r="D403" s="7" t="s">
        <v>475</v>
      </c>
      <c r="E403" s="11" t="str">
        <f t="shared" si="2"/>
        <v>97158</v>
      </c>
      <c r="F403" s="11" t="str">
        <f t="shared" si="3"/>
        <v>58</v>
      </c>
      <c r="G403" s="3">
        <f t="shared" si="13"/>
        <v>58</v>
      </c>
      <c r="H403" s="3">
        <f t="shared" si="4"/>
        <v>5</v>
      </c>
      <c r="I403" s="3" t="str">
        <f t="shared" si="5"/>
        <v>58|5</v>
      </c>
      <c r="J403" s="11" t="str">
        <f t="shared" si="6"/>
        <v>971</v>
      </c>
      <c r="K403" s="11" t="str">
        <f t="shared" si="7"/>
        <v>715</v>
      </c>
      <c r="L403" s="11" t="str">
        <f t="shared" si="8"/>
        <v>158</v>
      </c>
      <c r="M403" s="11" t="str">
        <f t="shared" si="9"/>
        <v>9715</v>
      </c>
      <c r="N403" s="11" t="str">
        <f t="shared" si="10"/>
        <v>7158</v>
      </c>
    </row>
    <row r="404" ht="15.0" customHeight="1">
      <c r="A404" s="3">
        <f t="shared" si="1"/>
        <v>403</v>
      </c>
      <c r="B404" s="3">
        <f t="shared" si="11"/>
        <v>45695</v>
      </c>
      <c r="C404" s="3" t="str">
        <f t="shared" si="12"/>
        <v>T6</v>
      </c>
      <c r="D404" s="7" t="s">
        <v>476</v>
      </c>
      <c r="E404" s="11" t="str">
        <f t="shared" si="2"/>
        <v>51690</v>
      </c>
      <c r="F404" s="11" t="str">
        <f t="shared" si="3"/>
        <v>90</v>
      </c>
      <c r="G404" s="3">
        <f t="shared" si="13"/>
        <v>58</v>
      </c>
      <c r="H404" s="3">
        <f t="shared" si="4"/>
        <v>6</v>
      </c>
      <c r="I404" s="3" t="str">
        <f t="shared" si="5"/>
        <v>58|6</v>
      </c>
      <c r="J404" s="11" t="str">
        <f t="shared" si="6"/>
        <v>516</v>
      </c>
      <c r="K404" s="11" t="str">
        <f t="shared" si="7"/>
        <v>169</v>
      </c>
      <c r="L404" s="11" t="str">
        <f t="shared" si="8"/>
        <v>690</v>
      </c>
      <c r="M404" s="11" t="str">
        <f t="shared" si="9"/>
        <v>5169</v>
      </c>
      <c r="N404" s="11" t="str">
        <f t="shared" si="10"/>
        <v>1690</v>
      </c>
    </row>
    <row r="405" ht="15.0" customHeight="1">
      <c r="A405" s="3">
        <f t="shared" si="1"/>
        <v>404</v>
      </c>
      <c r="B405" s="3">
        <f t="shared" si="11"/>
        <v>45696</v>
      </c>
      <c r="C405" s="3" t="str">
        <f t="shared" si="12"/>
        <v>T7</v>
      </c>
      <c r="D405" s="7" t="s">
        <v>477</v>
      </c>
      <c r="E405" s="11" t="str">
        <f t="shared" si="2"/>
        <v>75155</v>
      </c>
      <c r="F405" s="11" t="str">
        <f t="shared" si="3"/>
        <v>55</v>
      </c>
      <c r="G405" s="3">
        <f t="shared" si="13"/>
        <v>58</v>
      </c>
      <c r="H405" s="3">
        <f t="shared" si="4"/>
        <v>7</v>
      </c>
      <c r="I405" s="3" t="str">
        <f t="shared" si="5"/>
        <v>58|7</v>
      </c>
      <c r="J405" s="11" t="str">
        <f t="shared" si="6"/>
        <v>751</v>
      </c>
      <c r="K405" s="11" t="str">
        <f t="shared" si="7"/>
        <v>515</v>
      </c>
      <c r="L405" s="11" t="str">
        <f t="shared" si="8"/>
        <v>155</v>
      </c>
      <c r="M405" s="11" t="str">
        <f t="shared" si="9"/>
        <v>7515</v>
      </c>
      <c r="N405" s="11" t="str">
        <f t="shared" si="10"/>
        <v>5155</v>
      </c>
    </row>
    <row r="406" ht="15.0" customHeight="1">
      <c r="A406" s="3">
        <f t="shared" si="1"/>
        <v>405</v>
      </c>
      <c r="B406" s="3">
        <f t="shared" si="11"/>
        <v>45697</v>
      </c>
      <c r="C406" s="3" t="str">
        <f t="shared" si="12"/>
        <v>CN</v>
      </c>
      <c r="D406" s="7" t="s">
        <v>478</v>
      </c>
      <c r="E406" s="11" t="str">
        <f t="shared" si="2"/>
        <v>25938</v>
      </c>
      <c r="F406" s="11" t="str">
        <f t="shared" si="3"/>
        <v>38</v>
      </c>
      <c r="G406" s="3">
        <f t="shared" si="13"/>
        <v>58</v>
      </c>
      <c r="H406" s="3">
        <f t="shared" si="4"/>
        <v>8</v>
      </c>
      <c r="I406" s="3" t="str">
        <f t="shared" si="5"/>
        <v>58|8</v>
      </c>
      <c r="J406" s="11" t="str">
        <f t="shared" si="6"/>
        <v>259</v>
      </c>
      <c r="K406" s="11" t="str">
        <f t="shared" si="7"/>
        <v>593</v>
      </c>
      <c r="L406" s="11" t="str">
        <f t="shared" si="8"/>
        <v>938</v>
      </c>
      <c r="M406" s="11" t="str">
        <f t="shared" si="9"/>
        <v>2593</v>
      </c>
      <c r="N406" s="11" t="str">
        <f t="shared" si="10"/>
        <v>5938</v>
      </c>
    </row>
    <row r="407" ht="15.0" customHeight="1">
      <c r="A407" s="3">
        <f t="shared" si="1"/>
        <v>406</v>
      </c>
      <c r="B407" s="3">
        <f t="shared" si="11"/>
        <v>45698</v>
      </c>
      <c r="C407" s="3" t="str">
        <f t="shared" si="12"/>
        <v>T2</v>
      </c>
      <c r="D407" s="7" t="s">
        <v>479</v>
      </c>
      <c r="E407" s="11" t="str">
        <f t="shared" si="2"/>
        <v>08798</v>
      </c>
      <c r="F407" s="11" t="str">
        <f t="shared" si="3"/>
        <v>98</v>
      </c>
      <c r="G407" s="3">
        <f t="shared" si="13"/>
        <v>59</v>
      </c>
      <c r="H407" s="3">
        <f t="shared" si="4"/>
        <v>2</v>
      </c>
      <c r="I407" s="3" t="str">
        <f t="shared" si="5"/>
        <v>59|2</v>
      </c>
      <c r="J407" s="11" t="str">
        <f t="shared" si="6"/>
        <v>087</v>
      </c>
      <c r="K407" s="11" t="str">
        <f t="shared" si="7"/>
        <v>879</v>
      </c>
      <c r="L407" s="11" t="str">
        <f t="shared" si="8"/>
        <v>798</v>
      </c>
      <c r="M407" s="11" t="str">
        <f t="shared" si="9"/>
        <v>0879</v>
      </c>
      <c r="N407" s="11" t="str">
        <f t="shared" si="10"/>
        <v>8798</v>
      </c>
    </row>
    <row r="408" ht="15.0" customHeight="1">
      <c r="A408" s="3">
        <f t="shared" si="1"/>
        <v>407</v>
      </c>
      <c r="B408" s="3">
        <f t="shared" si="11"/>
        <v>45699</v>
      </c>
      <c r="C408" s="3" t="str">
        <f t="shared" si="12"/>
        <v>T3</v>
      </c>
      <c r="D408" s="7" t="s">
        <v>480</v>
      </c>
      <c r="E408" s="11" t="str">
        <f t="shared" si="2"/>
        <v>14180</v>
      </c>
      <c r="F408" s="11" t="str">
        <f t="shared" si="3"/>
        <v>80</v>
      </c>
      <c r="G408" s="3">
        <f t="shared" si="13"/>
        <v>59</v>
      </c>
      <c r="H408" s="3">
        <f t="shared" si="4"/>
        <v>3</v>
      </c>
      <c r="I408" s="3" t="str">
        <f t="shared" si="5"/>
        <v>59|3</v>
      </c>
      <c r="J408" s="11" t="str">
        <f t="shared" si="6"/>
        <v>141</v>
      </c>
      <c r="K408" s="11" t="str">
        <f t="shared" si="7"/>
        <v>418</v>
      </c>
      <c r="L408" s="11" t="str">
        <f t="shared" si="8"/>
        <v>180</v>
      </c>
      <c r="M408" s="11" t="str">
        <f t="shared" si="9"/>
        <v>1418</v>
      </c>
      <c r="N408" s="11" t="str">
        <f t="shared" si="10"/>
        <v>4180</v>
      </c>
    </row>
    <row r="409" ht="15.0" customHeight="1">
      <c r="A409" s="3">
        <f t="shared" si="1"/>
        <v>408</v>
      </c>
      <c r="B409" s="3">
        <f t="shared" si="11"/>
        <v>45700</v>
      </c>
      <c r="C409" s="3" t="str">
        <f t="shared" si="12"/>
        <v>T4</v>
      </c>
      <c r="D409" s="7" t="s">
        <v>481</v>
      </c>
      <c r="E409" s="11" t="str">
        <f t="shared" si="2"/>
        <v>66521</v>
      </c>
      <c r="F409" s="11" t="str">
        <f t="shared" si="3"/>
        <v>21</v>
      </c>
      <c r="G409" s="3">
        <f t="shared" si="13"/>
        <v>59</v>
      </c>
      <c r="H409" s="3">
        <f t="shared" si="4"/>
        <v>4</v>
      </c>
      <c r="I409" s="3" t="str">
        <f t="shared" si="5"/>
        <v>59|4</v>
      </c>
      <c r="J409" s="11" t="str">
        <f t="shared" si="6"/>
        <v>665</v>
      </c>
      <c r="K409" s="11" t="str">
        <f t="shared" si="7"/>
        <v>652</v>
      </c>
      <c r="L409" s="11" t="str">
        <f t="shared" si="8"/>
        <v>521</v>
      </c>
      <c r="M409" s="11" t="str">
        <f t="shared" si="9"/>
        <v>6652</v>
      </c>
      <c r="N409" s="11" t="str">
        <f t="shared" si="10"/>
        <v>6521</v>
      </c>
    </row>
    <row r="410" ht="15.0" customHeight="1">
      <c r="A410" s="3">
        <f t="shared" si="1"/>
        <v>409</v>
      </c>
      <c r="B410" s="3">
        <f t="shared" si="11"/>
        <v>45701</v>
      </c>
      <c r="C410" s="3" t="str">
        <f t="shared" si="12"/>
        <v>T5</v>
      </c>
      <c r="D410" s="7" t="s">
        <v>482</v>
      </c>
      <c r="E410" s="11" t="str">
        <f t="shared" si="2"/>
        <v>69448</v>
      </c>
      <c r="F410" s="11" t="str">
        <f t="shared" si="3"/>
        <v>48</v>
      </c>
      <c r="G410" s="3">
        <f t="shared" si="13"/>
        <v>59</v>
      </c>
      <c r="H410" s="3">
        <f t="shared" si="4"/>
        <v>5</v>
      </c>
      <c r="I410" s="3" t="str">
        <f t="shared" si="5"/>
        <v>59|5</v>
      </c>
      <c r="J410" s="11" t="str">
        <f t="shared" si="6"/>
        <v>694</v>
      </c>
      <c r="K410" s="11" t="str">
        <f t="shared" si="7"/>
        <v>944</v>
      </c>
      <c r="L410" s="11" t="str">
        <f t="shared" si="8"/>
        <v>448</v>
      </c>
      <c r="M410" s="11" t="str">
        <f t="shared" si="9"/>
        <v>6944</v>
      </c>
      <c r="N410" s="11" t="str">
        <f t="shared" si="10"/>
        <v>9448</v>
      </c>
    </row>
    <row r="411" ht="15.0" customHeight="1">
      <c r="A411" s="3">
        <f t="shared" si="1"/>
        <v>410</v>
      </c>
      <c r="B411" s="3">
        <f t="shared" si="11"/>
        <v>45702</v>
      </c>
      <c r="C411" s="3" t="str">
        <f t="shared" si="12"/>
        <v>T6</v>
      </c>
      <c r="D411" s="7" t="s">
        <v>483</v>
      </c>
      <c r="E411" s="11" t="str">
        <f t="shared" si="2"/>
        <v>18159</v>
      </c>
      <c r="F411" s="11" t="str">
        <f t="shared" si="3"/>
        <v>59</v>
      </c>
      <c r="G411" s="3">
        <f t="shared" si="13"/>
        <v>59</v>
      </c>
      <c r="H411" s="3">
        <f t="shared" si="4"/>
        <v>6</v>
      </c>
      <c r="I411" s="3" t="str">
        <f t="shared" si="5"/>
        <v>59|6</v>
      </c>
      <c r="J411" s="11" t="str">
        <f t="shared" si="6"/>
        <v>181</v>
      </c>
      <c r="K411" s="11" t="str">
        <f t="shared" si="7"/>
        <v>815</v>
      </c>
      <c r="L411" s="11" t="str">
        <f t="shared" si="8"/>
        <v>159</v>
      </c>
      <c r="M411" s="11" t="str">
        <f t="shared" si="9"/>
        <v>1815</v>
      </c>
      <c r="N411" s="11" t="str">
        <f t="shared" si="10"/>
        <v>8159</v>
      </c>
    </row>
    <row r="412" ht="15.0" customHeight="1">
      <c r="A412" s="3">
        <f t="shared" si="1"/>
        <v>411</v>
      </c>
      <c r="B412" s="3">
        <f t="shared" si="11"/>
        <v>45703</v>
      </c>
      <c r="C412" s="3" t="str">
        <f t="shared" si="12"/>
        <v>T7</v>
      </c>
      <c r="D412" s="7" t="s">
        <v>484</v>
      </c>
      <c r="E412" s="11" t="str">
        <f t="shared" si="2"/>
        <v>04104</v>
      </c>
      <c r="F412" s="11" t="str">
        <f t="shared" si="3"/>
        <v>04</v>
      </c>
      <c r="G412" s="3">
        <f t="shared" si="13"/>
        <v>59</v>
      </c>
      <c r="H412" s="3">
        <f t="shared" si="4"/>
        <v>7</v>
      </c>
      <c r="I412" s="3" t="str">
        <f t="shared" si="5"/>
        <v>59|7</v>
      </c>
      <c r="J412" s="11" t="str">
        <f t="shared" si="6"/>
        <v>041</v>
      </c>
      <c r="K412" s="11" t="str">
        <f t="shared" si="7"/>
        <v>410</v>
      </c>
      <c r="L412" s="11" t="str">
        <f t="shared" si="8"/>
        <v>104</v>
      </c>
      <c r="M412" s="11" t="str">
        <f t="shared" si="9"/>
        <v>0410</v>
      </c>
      <c r="N412" s="11" t="str">
        <f t="shared" si="10"/>
        <v>4104</v>
      </c>
    </row>
    <row r="413" ht="15.0" customHeight="1">
      <c r="A413" s="3">
        <f t="shared" si="1"/>
        <v>412</v>
      </c>
      <c r="B413" s="3">
        <f t="shared" si="11"/>
        <v>45704</v>
      </c>
      <c r="C413" s="3" t="str">
        <f t="shared" si="12"/>
        <v>CN</v>
      </c>
      <c r="D413" s="7" t="s">
        <v>485</v>
      </c>
      <c r="E413" s="11" t="str">
        <f t="shared" si="2"/>
        <v>72660</v>
      </c>
      <c r="F413" s="11" t="str">
        <f t="shared" si="3"/>
        <v>60</v>
      </c>
      <c r="G413" s="3">
        <f t="shared" si="13"/>
        <v>59</v>
      </c>
      <c r="H413" s="3">
        <f t="shared" si="4"/>
        <v>8</v>
      </c>
      <c r="I413" s="3" t="str">
        <f t="shared" si="5"/>
        <v>59|8</v>
      </c>
      <c r="J413" s="11" t="str">
        <f t="shared" si="6"/>
        <v>726</v>
      </c>
      <c r="K413" s="11" t="str">
        <f t="shared" si="7"/>
        <v>266</v>
      </c>
      <c r="L413" s="11" t="str">
        <f t="shared" si="8"/>
        <v>660</v>
      </c>
      <c r="M413" s="11" t="str">
        <f t="shared" si="9"/>
        <v>7266</v>
      </c>
      <c r="N413" s="11" t="str">
        <f t="shared" si="10"/>
        <v>2660</v>
      </c>
    </row>
    <row r="414" ht="15.0" customHeight="1">
      <c r="A414" s="3">
        <f t="shared" si="1"/>
        <v>413</v>
      </c>
      <c r="B414" s="3">
        <f t="shared" si="11"/>
        <v>45705</v>
      </c>
      <c r="C414" s="3" t="str">
        <f t="shared" si="12"/>
        <v>T2</v>
      </c>
      <c r="D414" s="7" t="s">
        <v>486</v>
      </c>
      <c r="E414" s="11" t="str">
        <f t="shared" si="2"/>
        <v>41066</v>
      </c>
      <c r="F414" s="11" t="str">
        <f t="shared" si="3"/>
        <v>66</v>
      </c>
      <c r="G414" s="3">
        <f t="shared" si="13"/>
        <v>60</v>
      </c>
      <c r="H414" s="3">
        <f t="shared" si="4"/>
        <v>2</v>
      </c>
      <c r="I414" s="3" t="str">
        <f t="shared" si="5"/>
        <v>60|2</v>
      </c>
      <c r="J414" s="11" t="str">
        <f t="shared" si="6"/>
        <v>410</v>
      </c>
      <c r="K414" s="11" t="str">
        <f t="shared" si="7"/>
        <v>106</v>
      </c>
      <c r="L414" s="11" t="str">
        <f t="shared" si="8"/>
        <v>066</v>
      </c>
      <c r="M414" s="11" t="str">
        <f t="shared" si="9"/>
        <v>4106</v>
      </c>
      <c r="N414" s="11" t="str">
        <f t="shared" si="10"/>
        <v>1066</v>
      </c>
    </row>
    <row r="415" ht="15.0" customHeight="1">
      <c r="A415" s="3">
        <f t="shared" si="1"/>
        <v>414</v>
      </c>
      <c r="B415" s="3">
        <f t="shared" si="11"/>
        <v>45706</v>
      </c>
      <c r="C415" s="3" t="str">
        <f t="shared" si="12"/>
        <v>T3</v>
      </c>
      <c r="D415" s="7" t="s">
        <v>487</v>
      </c>
      <c r="E415" s="11" t="str">
        <f t="shared" si="2"/>
        <v>95870</v>
      </c>
      <c r="F415" s="11" t="str">
        <f t="shared" si="3"/>
        <v>70</v>
      </c>
      <c r="G415" s="3">
        <f t="shared" si="13"/>
        <v>60</v>
      </c>
      <c r="H415" s="3">
        <f t="shared" si="4"/>
        <v>3</v>
      </c>
      <c r="I415" s="3" t="str">
        <f t="shared" si="5"/>
        <v>60|3</v>
      </c>
      <c r="J415" s="11" t="str">
        <f t="shared" si="6"/>
        <v>958</v>
      </c>
      <c r="K415" s="11" t="str">
        <f t="shared" si="7"/>
        <v>587</v>
      </c>
      <c r="L415" s="11" t="str">
        <f t="shared" si="8"/>
        <v>870</v>
      </c>
      <c r="M415" s="11" t="str">
        <f t="shared" si="9"/>
        <v>9587</v>
      </c>
      <c r="N415" s="11" t="str">
        <f t="shared" si="10"/>
        <v>5870</v>
      </c>
    </row>
    <row r="416" ht="15.0" customHeight="1">
      <c r="A416" s="3">
        <f t="shared" si="1"/>
        <v>415</v>
      </c>
      <c r="B416" s="3">
        <f t="shared" si="11"/>
        <v>45707</v>
      </c>
      <c r="C416" s="3" t="str">
        <f t="shared" si="12"/>
        <v>T4</v>
      </c>
      <c r="D416" s="7" t="s">
        <v>488</v>
      </c>
      <c r="E416" s="11" t="str">
        <f t="shared" si="2"/>
        <v>45933</v>
      </c>
      <c r="F416" s="11" t="str">
        <f t="shared" si="3"/>
        <v>33</v>
      </c>
      <c r="G416" s="3">
        <f t="shared" si="13"/>
        <v>60</v>
      </c>
      <c r="H416" s="3">
        <f t="shared" si="4"/>
        <v>4</v>
      </c>
      <c r="I416" s="3" t="str">
        <f t="shared" si="5"/>
        <v>60|4</v>
      </c>
      <c r="J416" s="11" t="str">
        <f t="shared" si="6"/>
        <v>459</v>
      </c>
      <c r="K416" s="11" t="str">
        <f t="shared" si="7"/>
        <v>593</v>
      </c>
      <c r="L416" s="11" t="str">
        <f t="shared" si="8"/>
        <v>933</v>
      </c>
      <c r="M416" s="11" t="str">
        <f t="shared" si="9"/>
        <v>4593</v>
      </c>
      <c r="N416" s="11" t="str">
        <f t="shared" si="10"/>
        <v>5933</v>
      </c>
    </row>
    <row r="417" ht="15.0" customHeight="1">
      <c r="A417" s="3">
        <f t="shared" si="1"/>
        <v>416</v>
      </c>
      <c r="B417" s="3">
        <f t="shared" si="11"/>
        <v>45708</v>
      </c>
      <c r="C417" s="3" t="str">
        <f t="shared" si="12"/>
        <v>T5</v>
      </c>
      <c r="D417" s="7" t="s">
        <v>489</v>
      </c>
      <c r="E417" s="11" t="str">
        <f t="shared" si="2"/>
        <v>66228</v>
      </c>
      <c r="F417" s="11" t="str">
        <f t="shared" si="3"/>
        <v>28</v>
      </c>
      <c r="G417" s="3">
        <f t="shared" si="13"/>
        <v>60</v>
      </c>
      <c r="H417" s="3">
        <f t="shared" si="4"/>
        <v>5</v>
      </c>
      <c r="I417" s="3" t="str">
        <f t="shared" si="5"/>
        <v>60|5</v>
      </c>
      <c r="J417" s="11" t="str">
        <f t="shared" si="6"/>
        <v>662</v>
      </c>
      <c r="K417" s="11" t="str">
        <f t="shared" si="7"/>
        <v>622</v>
      </c>
      <c r="L417" s="11" t="str">
        <f t="shared" si="8"/>
        <v>228</v>
      </c>
      <c r="M417" s="11" t="str">
        <f t="shared" si="9"/>
        <v>6622</v>
      </c>
      <c r="N417" s="11" t="str">
        <f t="shared" si="10"/>
        <v>6228</v>
      </c>
    </row>
    <row r="418" ht="15.0" customHeight="1">
      <c r="A418" s="3">
        <f t="shared" si="1"/>
        <v>417</v>
      </c>
      <c r="B418" s="3">
        <f t="shared" si="11"/>
        <v>45709</v>
      </c>
      <c r="C418" s="3" t="str">
        <f t="shared" si="12"/>
        <v>T6</v>
      </c>
      <c r="D418" s="7" t="s">
        <v>490</v>
      </c>
      <c r="E418" s="11" t="str">
        <f t="shared" si="2"/>
        <v>41121</v>
      </c>
      <c r="F418" s="11" t="str">
        <f t="shared" si="3"/>
        <v>21</v>
      </c>
      <c r="G418" s="3">
        <f t="shared" si="13"/>
        <v>60</v>
      </c>
      <c r="H418" s="3">
        <f t="shared" si="4"/>
        <v>6</v>
      </c>
      <c r="I418" s="3" t="str">
        <f t="shared" si="5"/>
        <v>60|6</v>
      </c>
      <c r="J418" s="11" t="str">
        <f t="shared" si="6"/>
        <v>411</v>
      </c>
      <c r="K418" s="11" t="str">
        <f t="shared" si="7"/>
        <v>112</v>
      </c>
      <c r="L418" s="11" t="str">
        <f t="shared" si="8"/>
        <v>121</v>
      </c>
      <c r="M418" s="11" t="str">
        <f t="shared" si="9"/>
        <v>4112</v>
      </c>
      <c r="N418" s="11" t="str">
        <f t="shared" si="10"/>
        <v>1121</v>
      </c>
    </row>
    <row r="419" ht="15.0" customHeight="1">
      <c r="A419" s="3">
        <f t="shared" si="1"/>
        <v>418</v>
      </c>
      <c r="B419" s="3">
        <f t="shared" si="11"/>
        <v>45710</v>
      </c>
      <c r="C419" s="3" t="str">
        <f t="shared" si="12"/>
        <v>T7</v>
      </c>
      <c r="D419" s="7" t="s">
        <v>491</v>
      </c>
      <c r="E419" s="11" t="str">
        <f t="shared" si="2"/>
        <v>83683</v>
      </c>
      <c r="F419" s="11" t="str">
        <f t="shared" si="3"/>
        <v>83</v>
      </c>
      <c r="G419" s="3">
        <f t="shared" si="13"/>
        <v>60</v>
      </c>
      <c r="H419" s="3">
        <f t="shared" si="4"/>
        <v>7</v>
      </c>
      <c r="I419" s="3" t="str">
        <f t="shared" si="5"/>
        <v>60|7</v>
      </c>
      <c r="J419" s="11" t="str">
        <f t="shared" si="6"/>
        <v>836</v>
      </c>
      <c r="K419" s="11" t="str">
        <f t="shared" si="7"/>
        <v>368</v>
      </c>
      <c r="L419" s="11" t="str">
        <f t="shared" si="8"/>
        <v>683</v>
      </c>
      <c r="M419" s="11" t="str">
        <f t="shared" si="9"/>
        <v>8368</v>
      </c>
      <c r="N419" s="11" t="str">
        <f t="shared" si="10"/>
        <v>3683</v>
      </c>
    </row>
    <row r="420" ht="15.0" customHeight="1">
      <c r="A420" s="3">
        <f t="shared" si="1"/>
        <v>419</v>
      </c>
      <c r="B420" s="3">
        <f t="shared" si="11"/>
        <v>45711</v>
      </c>
      <c r="C420" s="3" t="str">
        <f t="shared" si="12"/>
        <v>CN</v>
      </c>
      <c r="D420" s="7" t="s">
        <v>492</v>
      </c>
      <c r="E420" s="11" t="str">
        <f t="shared" si="2"/>
        <v>22165</v>
      </c>
      <c r="F420" s="11" t="str">
        <f t="shared" si="3"/>
        <v>65</v>
      </c>
      <c r="G420" s="3">
        <f t="shared" si="13"/>
        <v>60</v>
      </c>
      <c r="H420" s="3">
        <f t="shared" si="4"/>
        <v>8</v>
      </c>
      <c r="I420" s="3" t="str">
        <f t="shared" si="5"/>
        <v>60|8</v>
      </c>
      <c r="J420" s="11" t="str">
        <f t="shared" si="6"/>
        <v>221</v>
      </c>
      <c r="K420" s="11" t="str">
        <f t="shared" si="7"/>
        <v>216</v>
      </c>
      <c r="L420" s="11" t="str">
        <f t="shared" si="8"/>
        <v>165</v>
      </c>
      <c r="M420" s="11" t="str">
        <f t="shared" si="9"/>
        <v>2216</v>
      </c>
      <c r="N420" s="11" t="str">
        <f t="shared" si="10"/>
        <v>2165</v>
      </c>
    </row>
    <row r="421" ht="15.0" customHeight="1">
      <c r="A421" s="3">
        <f t="shared" si="1"/>
        <v>420</v>
      </c>
      <c r="B421" s="3">
        <f t="shared" si="11"/>
        <v>45712</v>
      </c>
      <c r="C421" s="3" t="str">
        <f t="shared" si="12"/>
        <v>T2</v>
      </c>
      <c r="D421" s="7" t="s">
        <v>493</v>
      </c>
      <c r="E421" s="11" t="str">
        <f t="shared" si="2"/>
        <v>84575</v>
      </c>
      <c r="F421" s="11" t="str">
        <f t="shared" si="3"/>
        <v>75</v>
      </c>
      <c r="G421" s="3">
        <f t="shared" si="13"/>
        <v>61</v>
      </c>
      <c r="H421" s="3">
        <f t="shared" si="4"/>
        <v>2</v>
      </c>
      <c r="I421" s="3" t="str">
        <f t="shared" si="5"/>
        <v>61|2</v>
      </c>
      <c r="J421" s="11" t="str">
        <f t="shared" si="6"/>
        <v>845</v>
      </c>
      <c r="K421" s="11" t="str">
        <f t="shared" si="7"/>
        <v>457</v>
      </c>
      <c r="L421" s="11" t="str">
        <f t="shared" si="8"/>
        <v>575</v>
      </c>
      <c r="M421" s="11" t="str">
        <f t="shared" si="9"/>
        <v>8457</v>
      </c>
      <c r="N421" s="11" t="str">
        <f t="shared" si="10"/>
        <v>4575</v>
      </c>
    </row>
    <row r="422" ht="15.0" customHeight="1">
      <c r="A422" s="3">
        <f t="shared" si="1"/>
        <v>421</v>
      </c>
      <c r="B422" s="3">
        <f t="shared" si="11"/>
        <v>45713</v>
      </c>
      <c r="C422" s="3" t="str">
        <f t="shared" si="12"/>
        <v>T3</v>
      </c>
      <c r="D422" s="7" t="s">
        <v>494</v>
      </c>
      <c r="E422" s="11" t="str">
        <f t="shared" si="2"/>
        <v>86953</v>
      </c>
      <c r="F422" s="11" t="str">
        <f t="shared" si="3"/>
        <v>53</v>
      </c>
      <c r="G422" s="3">
        <f t="shared" si="13"/>
        <v>61</v>
      </c>
      <c r="H422" s="3">
        <f t="shared" si="4"/>
        <v>3</v>
      </c>
      <c r="I422" s="3" t="str">
        <f t="shared" si="5"/>
        <v>61|3</v>
      </c>
      <c r="J422" s="11" t="str">
        <f t="shared" si="6"/>
        <v>869</v>
      </c>
      <c r="K422" s="11" t="str">
        <f t="shared" si="7"/>
        <v>695</v>
      </c>
      <c r="L422" s="11" t="str">
        <f t="shared" si="8"/>
        <v>953</v>
      </c>
      <c r="M422" s="11" t="str">
        <f t="shared" si="9"/>
        <v>8695</v>
      </c>
      <c r="N422" s="11" t="str">
        <f t="shared" si="10"/>
        <v>6953</v>
      </c>
    </row>
    <row r="423" ht="15.0" customHeight="1">
      <c r="A423" s="3">
        <f t="shared" si="1"/>
        <v>422</v>
      </c>
      <c r="B423" s="3">
        <f t="shared" si="11"/>
        <v>45714</v>
      </c>
      <c r="C423" s="3" t="str">
        <f t="shared" si="12"/>
        <v>T4</v>
      </c>
      <c r="D423" s="7" t="s">
        <v>495</v>
      </c>
      <c r="E423" s="11" t="str">
        <f t="shared" si="2"/>
        <v>70997</v>
      </c>
      <c r="F423" s="11" t="str">
        <f t="shared" si="3"/>
        <v>97</v>
      </c>
      <c r="G423" s="3">
        <f t="shared" si="13"/>
        <v>61</v>
      </c>
      <c r="H423" s="3">
        <f t="shared" si="4"/>
        <v>4</v>
      </c>
      <c r="I423" s="3" t="str">
        <f t="shared" si="5"/>
        <v>61|4</v>
      </c>
      <c r="J423" s="11" t="str">
        <f t="shared" si="6"/>
        <v>709</v>
      </c>
      <c r="K423" s="11" t="str">
        <f t="shared" si="7"/>
        <v>099</v>
      </c>
      <c r="L423" s="11" t="str">
        <f t="shared" si="8"/>
        <v>997</v>
      </c>
      <c r="M423" s="11" t="str">
        <f t="shared" si="9"/>
        <v>7099</v>
      </c>
      <c r="N423" s="11" t="str">
        <f t="shared" si="10"/>
        <v>0997</v>
      </c>
    </row>
    <row r="424" ht="15.0" customHeight="1">
      <c r="A424" s="3">
        <f t="shared" si="1"/>
        <v>423</v>
      </c>
      <c r="B424" s="3">
        <f t="shared" si="11"/>
        <v>45715</v>
      </c>
      <c r="C424" s="3" t="str">
        <f t="shared" si="12"/>
        <v>T5</v>
      </c>
      <c r="D424" s="7" t="s">
        <v>496</v>
      </c>
      <c r="E424" s="11" t="str">
        <f t="shared" si="2"/>
        <v>97177</v>
      </c>
      <c r="F424" s="11" t="str">
        <f t="shared" si="3"/>
        <v>77</v>
      </c>
      <c r="G424" s="3">
        <f t="shared" si="13"/>
        <v>61</v>
      </c>
      <c r="H424" s="3">
        <f t="shared" si="4"/>
        <v>5</v>
      </c>
      <c r="I424" s="3" t="str">
        <f t="shared" si="5"/>
        <v>61|5</v>
      </c>
      <c r="J424" s="11" t="str">
        <f t="shared" si="6"/>
        <v>971</v>
      </c>
      <c r="K424" s="11" t="str">
        <f t="shared" si="7"/>
        <v>717</v>
      </c>
      <c r="L424" s="11" t="str">
        <f t="shared" si="8"/>
        <v>177</v>
      </c>
      <c r="M424" s="11" t="str">
        <f t="shared" si="9"/>
        <v>9717</v>
      </c>
      <c r="N424" s="11" t="str">
        <f t="shared" si="10"/>
        <v>7177</v>
      </c>
    </row>
    <row r="425" ht="15.0" customHeight="1">
      <c r="A425" s="3">
        <f t="shared" si="1"/>
        <v>424</v>
      </c>
      <c r="B425" s="3">
        <f t="shared" si="11"/>
        <v>45716</v>
      </c>
      <c r="C425" s="3" t="str">
        <f t="shared" si="12"/>
        <v>T6</v>
      </c>
      <c r="D425" s="7" t="s">
        <v>497</v>
      </c>
      <c r="E425" s="11" t="str">
        <f t="shared" si="2"/>
        <v>45272</v>
      </c>
      <c r="F425" s="11" t="str">
        <f t="shared" si="3"/>
        <v>72</v>
      </c>
      <c r="G425" s="3">
        <f t="shared" si="13"/>
        <v>61</v>
      </c>
      <c r="H425" s="3">
        <f t="shared" si="4"/>
        <v>6</v>
      </c>
      <c r="I425" s="3" t="str">
        <f t="shared" si="5"/>
        <v>61|6</v>
      </c>
      <c r="J425" s="11" t="str">
        <f t="shared" si="6"/>
        <v>452</v>
      </c>
      <c r="K425" s="11" t="str">
        <f t="shared" si="7"/>
        <v>527</v>
      </c>
      <c r="L425" s="11" t="str">
        <f t="shared" si="8"/>
        <v>272</v>
      </c>
      <c r="M425" s="11" t="str">
        <f t="shared" si="9"/>
        <v>4527</v>
      </c>
      <c r="N425" s="11" t="str">
        <f t="shared" si="10"/>
        <v>5272</v>
      </c>
    </row>
    <row r="426" ht="15.0" customHeight="1">
      <c r="A426" s="3">
        <f t="shared" si="1"/>
        <v>425</v>
      </c>
      <c r="B426" s="3">
        <f t="shared" si="11"/>
        <v>45717</v>
      </c>
      <c r="C426" s="3" t="str">
        <f t="shared" si="12"/>
        <v>T7</v>
      </c>
      <c r="D426" s="7" t="s">
        <v>498</v>
      </c>
      <c r="E426" s="11" t="str">
        <f t="shared" si="2"/>
        <v>26689</v>
      </c>
      <c r="F426" s="11" t="str">
        <f t="shared" si="3"/>
        <v>89</v>
      </c>
      <c r="G426" s="3">
        <f t="shared" si="13"/>
        <v>61</v>
      </c>
      <c r="H426" s="3">
        <f t="shared" si="4"/>
        <v>7</v>
      </c>
      <c r="I426" s="3" t="str">
        <f t="shared" si="5"/>
        <v>61|7</v>
      </c>
      <c r="J426" s="11" t="str">
        <f t="shared" si="6"/>
        <v>266</v>
      </c>
      <c r="K426" s="11" t="str">
        <f t="shared" si="7"/>
        <v>668</v>
      </c>
      <c r="L426" s="11" t="str">
        <f t="shared" si="8"/>
        <v>689</v>
      </c>
      <c r="M426" s="11" t="str">
        <f t="shared" si="9"/>
        <v>2668</v>
      </c>
      <c r="N426" s="11" t="str">
        <f t="shared" si="10"/>
        <v>6689</v>
      </c>
    </row>
    <row r="427" ht="15.0" customHeight="1">
      <c r="A427" s="3">
        <f t="shared" si="1"/>
        <v>426</v>
      </c>
      <c r="B427" s="3">
        <f t="shared" si="11"/>
        <v>45718</v>
      </c>
      <c r="C427" s="3" t="str">
        <f t="shared" si="12"/>
        <v>CN</v>
      </c>
      <c r="D427" s="7" t="s">
        <v>499</v>
      </c>
      <c r="E427" s="11" t="str">
        <f t="shared" si="2"/>
        <v>59818</v>
      </c>
      <c r="F427" s="11" t="str">
        <f t="shared" si="3"/>
        <v>18</v>
      </c>
      <c r="G427" s="3">
        <f t="shared" si="13"/>
        <v>61</v>
      </c>
      <c r="H427" s="3">
        <f t="shared" si="4"/>
        <v>8</v>
      </c>
      <c r="I427" s="3" t="str">
        <f t="shared" si="5"/>
        <v>61|8</v>
      </c>
      <c r="J427" s="11" t="str">
        <f t="shared" si="6"/>
        <v>598</v>
      </c>
      <c r="K427" s="11" t="str">
        <f t="shared" si="7"/>
        <v>981</v>
      </c>
      <c r="L427" s="11" t="str">
        <f t="shared" si="8"/>
        <v>818</v>
      </c>
      <c r="M427" s="11" t="str">
        <f t="shared" si="9"/>
        <v>5981</v>
      </c>
      <c r="N427" s="11" t="str">
        <f t="shared" si="10"/>
        <v>9818</v>
      </c>
    </row>
    <row r="428" ht="15.0" customHeight="1">
      <c r="A428" s="3">
        <f t="shared" si="1"/>
        <v>427</v>
      </c>
      <c r="B428" s="3">
        <f t="shared" si="11"/>
        <v>45719</v>
      </c>
      <c r="C428" s="3" t="str">
        <f t="shared" si="12"/>
        <v>T2</v>
      </c>
      <c r="D428" s="7" t="s">
        <v>500</v>
      </c>
      <c r="E428" s="11" t="str">
        <f t="shared" si="2"/>
        <v>02761</v>
      </c>
      <c r="F428" s="11" t="str">
        <f t="shared" si="3"/>
        <v>61</v>
      </c>
      <c r="G428" s="3">
        <f t="shared" si="13"/>
        <v>62</v>
      </c>
      <c r="H428" s="3">
        <f t="shared" si="4"/>
        <v>2</v>
      </c>
      <c r="I428" s="3" t="str">
        <f t="shared" si="5"/>
        <v>62|2</v>
      </c>
      <c r="J428" s="11" t="str">
        <f t="shared" si="6"/>
        <v>027</v>
      </c>
      <c r="K428" s="11" t="str">
        <f t="shared" si="7"/>
        <v>276</v>
      </c>
      <c r="L428" s="11" t="str">
        <f t="shared" si="8"/>
        <v>761</v>
      </c>
      <c r="M428" s="11" t="str">
        <f t="shared" si="9"/>
        <v>0276</v>
      </c>
      <c r="N428" s="11" t="str">
        <f t="shared" si="10"/>
        <v>2761</v>
      </c>
    </row>
    <row r="429" ht="15.0" customHeight="1">
      <c r="A429" s="3">
        <f t="shared" si="1"/>
        <v>428</v>
      </c>
      <c r="B429" s="3">
        <f t="shared" si="11"/>
        <v>45720</v>
      </c>
      <c r="C429" s="3" t="str">
        <f t="shared" si="12"/>
        <v>T3</v>
      </c>
      <c r="D429" s="7" t="s">
        <v>501</v>
      </c>
      <c r="E429" s="11" t="str">
        <f t="shared" si="2"/>
        <v>31235</v>
      </c>
      <c r="F429" s="11" t="str">
        <f t="shared" si="3"/>
        <v>35</v>
      </c>
      <c r="G429" s="3">
        <f t="shared" si="13"/>
        <v>62</v>
      </c>
      <c r="H429" s="3">
        <f t="shared" si="4"/>
        <v>3</v>
      </c>
      <c r="I429" s="3" t="str">
        <f t="shared" si="5"/>
        <v>62|3</v>
      </c>
      <c r="J429" s="11" t="str">
        <f t="shared" si="6"/>
        <v>312</v>
      </c>
      <c r="K429" s="11" t="str">
        <f t="shared" si="7"/>
        <v>123</v>
      </c>
      <c r="L429" s="11" t="str">
        <f t="shared" si="8"/>
        <v>235</v>
      </c>
      <c r="M429" s="11" t="str">
        <f t="shared" si="9"/>
        <v>3123</v>
      </c>
      <c r="N429" s="11" t="str">
        <f t="shared" si="10"/>
        <v>1235</v>
      </c>
    </row>
    <row r="430" ht="15.0" customHeight="1">
      <c r="A430" s="3">
        <f t="shared" si="1"/>
        <v>429</v>
      </c>
      <c r="B430" s="3">
        <f t="shared" si="11"/>
        <v>45721</v>
      </c>
      <c r="C430" s="3" t="str">
        <f t="shared" si="12"/>
        <v>T4</v>
      </c>
      <c r="D430" s="7" t="s">
        <v>502</v>
      </c>
      <c r="E430" s="11" t="str">
        <f t="shared" si="2"/>
        <v>80738</v>
      </c>
      <c r="F430" s="11" t="str">
        <f t="shared" si="3"/>
        <v>38</v>
      </c>
      <c r="G430" s="3">
        <f t="shared" si="13"/>
        <v>62</v>
      </c>
      <c r="H430" s="3">
        <f t="shared" si="4"/>
        <v>4</v>
      </c>
      <c r="I430" s="3" t="str">
        <f t="shared" si="5"/>
        <v>62|4</v>
      </c>
      <c r="J430" s="11" t="str">
        <f t="shared" si="6"/>
        <v>807</v>
      </c>
      <c r="K430" s="11" t="str">
        <f t="shared" si="7"/>
        <v>073</v>
      </c>
      <c r="L430" s="11" t="str">
        <f t="shared" si="8"/>
        <v>738</v>
      </c>
      <c r="M430" s="11" t="str">
        <f t="shared" si="9"/>
        <v>8073</v>
      </c>
      <c r="N430" s="11" t="str">
        <f t="shared" si="10"/>
        <v>0738</v>
      </c>
    </row>
    <row r="431" ht="15.0" customHeight="1">
      <c r="A431" s="3">
        <f t="shared" si="1"/>
        <v>430</v>
      </c>
      <c r="B431" s="3">
        <f t="shared" si="11"/>
        <v>45722</v>
      </c>
      <c r="C431" s="3" t="str">
        <f t="shared" si="12"/>
        <v>T5</v>
      </c>
      <c r="D431" s="7" t="s">
        <v>503</v>
      </c>
      <c r="E431" s="11" t="str">
        <f t="shared" si="2"/>
        <v>60881</v>
      </c>
      <c r="F431" s="11" t="str">
        <f t="shared" si="3"/>
        <v>81</v>
      </c>
      <c r="G431" s="3">
        <f t="shared" si="13"/>
        <v>62</v>
      </c>
      <c r="H431" s="3">
        <f t="shared" si="4"/>
        <v>5</v>
      </c>
      <c r="I431" s="3" t="str">
        <f t="shared" si="5"/>
        <v>62|5</v>
      </c>
      <c r="J431" s="11" t="str">
        <f t="shared" si="6"/>
        <v>608</v>
      </c>
      <c r="K431" s="11" t="str">
        <f t="shared" si="7"/>
        <v>088</v>
      </c>
      <c r="L431" s="11" t="str">
        <f t="shared" si="8"/>
        <v>881</v>
      </c>
      <c r="M431" s="11" t="str">
        <f t="shared" si="9"/>
        <v>6088</v>
      </c>
      <c r="N431" s="11" t="str">
        <f t="shared" si="10"/>
        <v>0881</v>
      </c>
    </row>
    <row r="432" ht="15.0" customHeight="1">
      <c r="A432" s="3">
        <f t="shared" si="1"/>
        <v>431</v>
      </c>
      <c r="B432" s="3">
        <f t="shared" si="11"/>
        <v>45723</v>
      </c>
      <c r="C432" s="3" t="str">
        <f t="shared" si="12"/>
        <v>T6</v>
      </c>
      <c r="D432" s="7" t="s">
        <v>504</v>
      </c>
      <c r="E432" s="11" t="str">
        <f t="shared" si="2"/>
        <v>32069</v>
      </c>
      <c r="F432" s="11" t="str">
        <f t="shared" si="3"/>
        <v>69</v>
      </c>
      <c r="G432" s="3">
        <f t="shared" si="13"/>
        <v>62</v>
      </c>
      <c r="H432" s="3">
        <f t="shared" si="4"/>
        <v>6</v>
      </c>
      <c r="I432" s="3" t="str">
        <f t="shared" si="5"/>
        <v>62|6</v>
      </c>
      <c r="J432" s="11" t="str">
        <f t="shared" si="6"/>
        <v>320</v>
      </c>
      <c r="K432" s="11" t="str">
        <f t="shared" si="7"/>
        <v>206</v>
      </c>
      <c r="L432" s="11" t="str">
        <f t="shared" si="8"/>
        <v>069</v>
      </c>
      <c r="M432" s="11" t="str">
        <f t="shared" si="9"/>
        <v>3206</v>
      </c>
      <c r="N432" s="11" t="str">
        <f t="shared" si="10"/>
        <v>2069</v>
      </c>
    </row>
    <row r="433" ht="15.0" customHeight="1">
      <c r="A433" s="3">
        <f t="shared" si="1"/>
        <v>432</v>
      </c>
      <c r="B433" s="3">
        <f t="shared" si="11"/>
        <v>45724</v>
      </c>
      <c r="C433" s="3" t="str">
        <f t="shared" si="12"/>
        <v>T7</v>
      </c>
      <c r="D433" s="7" t="s">
        <v>505</v>
      </c>
      <c r="E433" s="11" t="str">
        <f t="shared" si="2"/>
        <v>97404</v>
      </c>
      <c r="F433" s="11" t="str">
        <f t="shared" si="3"/>
        <v>04</v>
      </c>
      <c r="G433" s="3">
        <f t="shared" si="13"/>
        <v>62</v>
      </c>
      <c r="H433" s="3">
        <f t="shared" si="4"/>
        <v>7</v>
      </c>
      <c r="I433" s="3" t="str">
        <f t="shared" si="5"/>
        <v>62|7</v>
      </c>
      <c r="J433" s="11" t="str">
        <f t="shared" si="6"/>
        <v>974</v>
      </c>
      <c r="K433" s="11" t="str">
        <f t="shared" si="7"/>
        <v>740</v>
      </c>
      <c r="L433" s="11" t="str">
        <f t="shared" si="8"/>
        <v>404</v>
      </c>
      <c r="M433" s="11" t="str">
        <f t="shared" si="9"/>
        <v>9740</v>
      </c>
      <c r="N433" s="11" t="str">
        <f t="shared" si="10"/>
        <v>7404</v>
      </c>
    </row>
    <row r="434" ht="15.0" customHeight="1">
      <c r="A434" s="3">
        <f t="shared" si="1"/>
        <v>433</v>
      </c>
      <c r="B434" s="3">
        <f t="shared" si="11"/>
        <v>45725</v>
      </c>
      <c r="C434" s="3" t="str">
        <f t="shared" si="12"/>
        <v>CN</v>
      </c>
      <c r="D434" s="7" t="s">
        <v>506</v>
      </c>
      <c r="E434" s="11" t="str">
        <f t="shared" si="2"/>
        <v>53850</v>
      </c>
      <c r="F434" s="11" t="str">
        <f t="shared" si="3"/>
        <v>50</v>
      </c>
      <c r="G434" s="3">
        <f t="shared" si="13"/>
        <v>62</v>
      </c>
      <c r="H434" s="3">
        <f t="shared" si="4"/>
        <v>8</v>
      </c>
      <c r="I434" s="3" t="str">
        <f t="shared" si="5"/>
        <v>62|8</v>
      </c>
      <c r="J434" s="11" t="str">
        <f t="shared" si="6"/>
        <v>538</v>
      </c>
      <c r="K434" s="11" t="str">
        <f t="shared" si="7"/>
        <v>385</v>
      </c>
      <c r="L434" s="11" t="str">
        <f t="shared" si="8"/>
        <v>850</v>
      </c>
      <c r="M434" s="11" t="str">
        <f t="shared" si="9"/>
        <v>5385</v>
      </c>
      <c r="N434" s="11" t="str">
        <f t="shared" si="10"/>
        <v>3850</v>
      </c>
    </row>
    <row r="435" ht="15.0" customHeight="1">
      <c r="A435" s="3">
        <f t="shared" si="1"/>
        <v>434</v>
      </c>
      <c r="B435" s="3">
        <f t="shared" si="11"/>
        <v>45726</v>
      </c>
      <c r="C435" s="3" t="str">
        <f t="shared" si="12"/>
        <v>T2</v>
      </c>
      <c r="D435" s="7" t="s">
        <v>507</v>
      </c>
      <c r="E435" s="11" t="str">
        <f t="shared" si="2"/>
        <v>37573</v>
      </c>
      <c r="F435" s="11" t="str">
        <f t="shared" si="3"/>
        <v>73</v>
      </c>
      <c r="G435" s="3">
        <f t="shared" si="13"/>
        <v>63</v>
      </c>
      <c r="H435" s="3">
        <f t="shared" si="4"/>
        <v>2</v>
      </c>
      <c r="I435" s="3" t="str">
        <f t="shared" si="5"/>
        <v>63|2</v>
      </c>
      <c r="J435" s="11" t="str">
        <f t="shared" si="6"/>
        <v>375</v>
      </c>
      <c r="K435" s="11" t="str">
        <f t="shared" si="7"/>
        <v>757</v>
      </c>
      <c r="L435" s="11" t="str">
        <f t="shared" si="8"/>
        <v>573</v>
      </c>
      <c r="M435" s="11" t="str">
        <f t="shared" si="9"/>
        <v>3757</v>
      </c>
      <c r="N435" s="11" t="str">
        <f t="shared" si="10"/>
        <v>7573</v>
      </c>
    </row>
    <row r="436" ht="15.0" customHeight="1">
      <c r="A436" s="3">
        <f t="shared" si="1"/>
        <v>435</v>
      </c>
      <c r="B436" s="3">
        <f t="shared" si="11"/>
        <v>45727</v>
      </c>
      <c r="C436" s="3" t="str">
        <f t="shared" si="12"/>
        <v>T3</v>
      </c>
      <c r="D436" s="7" t="s">
        <v>508</v>
      </c>
      <c r="E436" s="11" t="str">
        <f t="shared" si="2"/>
        <v>48130</v>
      </c>
      <c r="F436" s="11" t="str">
        <f t="shared" si="3"/>
        <v>30</v>
      </c>
      <c r="G436" s="3">
        <f t="shared" si="13"/>
        <v>63</v>
      </c>
      <c r="H436" s="3">
        <f t="shared" si="4"/>
        <v>3</v>
      </c>
      <c r="I436" s="3" t="str">
        <f t="shared" si="5"/>
        <v>63|3</v>
      </c>
      <c r="J436" s="11" t="str">
        <f t="shared" si="6"/>
        <v>481</v>
      </c>
      <c r="K436" s="11" t="str">
        <f t="shared" si="7"/>
        <v>813</v>
      </c>
      <c r="L436" s="11" t="str">
        <f t="shared" si="8"/>
        <v>130</v>
      </c>
      <c r="M436" s="11" t="str">
        <f t="shared" si="9"/>
        <v>4813</v>
      </c>
      <c r="N436" s="11" t="str">
        <f t="shared" si="10"/>
        <v>8130</v>
      </c>
    </row>
    <row r="437" ht="15.0" customHeight="1">
      <c r="A437" s="3">
        <f t="shared" si="1"/>
        <v>436</v>
      </c>
      <c r="B437" s="3">
        <f t="shared" si="11"/>
        <v>45728</v>
      </c>
      <c r="C437" s="3" t="str">
        <f t="shared" si="12"/>
        <v>T4</v>
      </c>
      <c r="D437" s="7" t="s">
        <v>509</v>
      </c>
      <c r="E437" s="11" t="str">
        <f t="shared" si="2"/>
        <v>82163</v>
      </c>
      <c r="F437" s="11" t="str">
        <f t="shared" si="3"/>
        <v>63</v>
      </c>
      <c r="G437" s="3">
        <f t="shared" si="13"/>
        <v>63</v>
      </c>
      <c r="H437" s="3">
        <f t="shared" si="4"/>
        <v>4</v>
      </c>
      <c r="I437" s="3" t="str">
        <f t="shared" si="5"/>
        <v>63|4</v>
      </c>
      <c r="J437" s="11" t="str">
        <f t="shared" si="6"/>
        <v>821</v>
      </c>
      <c r="K437" s="11" t="str">
        <f t="shared" si="7"/>
        <v>216</v>
      </c>
      <c r="L437" s="11" t="str">
        <f t="shared" si="8"/>
        <v>163</v>
      </c>
      <c r="M437" s="11" t="str">
        <f t="shared" si="9"/>
        <v>8216</v>
      </c>
      <c r="N437" s="11" t="str">
        <f t="shared" si="10"/>
        <v>2163</v>
      </c>
    </row>
    <row r="438" ht="15.0" customHeight="1">
      <c r="A438" s="3">
        <f t="shared" si="1"/>
        <v>437</v>
      </c>
      <c r="B438" s="3">
        <f t="shared" si="11"/>
        <v>45729</v>
      </c>
      <c r="C438" s="3" t="str">
        <f t="shared" si="12"/>
        <v>T5</v>
      </c>
      <c r="D438" s="7" t="s">
        <v>510</v>
      </c>
      <c r="E438" s="11" t="str">
        <f t="shared" si="2"/>
        <v>44025</v>
      </c>
      <c r="F438" s="11" t="str">
        <f t="shared" si="3"/>
        <v>25</v>
      </c>
      <c r="G438" s="3">
        <f t="shared" si="13"/>
        <v>63</v>
      </c>
      <c r="H438" s="3">
        <f t="shared" si="4"/>
        <v>5</v>
      </c>
      <c r="I438" s="3" t="str">
        <f t="shared" si="5"/>
        <v>63|5</v>
      </c>
      <c r="J438" s="11" t="str">
        <f t="shared" si="6"/>
        <v>440</v>
      </c>
      <c r="K438" s="11" t="str">
        <f t="shared" si="7"/>
        <v>402</v>
      </c>
      <c r="L438" s="11" t="str">
        <f t="shared" si="8"/>
        <v>025</v>
      </c>
      <c r="M438" s="11" t="str">
        <f t="shared" si="9"/>
        <v>4402</v>
      </c>
      <c r="N438" s="11" t="str">
        <f t="shared" si="10"/>
        <v>4025</v>
      </c>
    </row>
    <row r="439" ht="15.0" customHeight="1">
      <c r="A439" s="3">
        <f t="shared" si="1"/>
        <v>438</v>
      </c>
      <c r="B439" s="3">
        <f t="shared" si="11"/>
        <v>45730</v>
      </c>
      <c r="C439" s="3" t="str">
        <f t="shared" si="12"/>
        <v>T6</v>
      </c>
      <c r="D439" s="7" t="s">
        <v>511</v>
      </c>
      <c r="E439" s="11" t="str">
        <f t="shared" si="2"/>
        <v>04036</v>
      </c>
      <c r="F439" s="11" t="str">
        <f t="shared" si="3"/>
        <v>36</v>
      </c>
      <c r="G439" s="3">
        <f t="shared" si="13"/>
        <v>63</v>
      </c>
      <c r="H439" s="3">
        <f t="shared" si="4"/>
        <v>6</v>
      </c>
      <c r="I439" s="3" t="str">
        <f t="shared" si="5"/>
        <v>63|6</v>
      </c>
      <c r="J439" s="11" t="str">
        <f t="shared" si="6"/>
        <v>040</v>
      </c>
      <c r="K439" s="11" t="str">
        <f t="shared" si="7"/>
        <v>403</v>
      </c>
      <c r="L439" s="11" t="str">
        <f t="shared" si="8"/>
        <v>036</v>
      </c>
      <c r="M439" s="11" t="str">
        <f t="shared" si="9"/>
        <v>0403</v>
      </c>
      <c r="N439" s="11" t="str">
        <f t="shared" si="10"/>
        <v>4036</v>
      </c>
    </row>
    <row r="440" ht="15.0" customHeight="1">
      <c r="A440" s="3">
        <f t="shared" si="1"/>
        <v>439</v>
      </c>
      <c r="B440" s="3">
        <f t="shared" si="11"/>
        <v>45731</v>
      </c>
      <c r="C440" s="3" t="str">
        <f t="shared" si="12"/>
        <v>T7</v>
      </c>
      <c r="D440" s="7" t="s">
        <v>512</v>
      </c>
      <c r="E440" s="11" t="str">
        <f t="shared" si="2"/>
        <v>67411</v>
      </c>
      <c r="F440" s="11" t="str">
        <f t="shared" si="3"/>
        <v>11</v>
      </c>
      <c r="G440" s="3">
        <f t="shared" si="13"/>
        <v>63</v>
      </c>
      <c r="H440" s="3">
        <f t="shared" si="4"/>
        <v>7</v>
      </c>
      <c r="I440" s="3" t="str">
        <f t="shared" si="5"/>
        <v>63|7</v>
      </c>
      <c r="J440" s="11" t="str">
        <f t="shared" si="6"/>
        <v>674</v>
      </c>
      <c r="K440" s="11" t="str">
        <f t="shared" si="7"/>
        <v>741</v>
      </c>
      <c r="L440" s="11" t="str">
        <f t="shared" si="8"/>
        <v>411</v>
      </c>
      <c r="M440" s="11" t="str">
        <f t="shared" si="9"/>
        <v>6741</v>
      </c>
      <c r="N440" s="11" t="str">
        <f t="shared" si="10"/>
        <v>7411</v>
      </c>
    </row>
    <row r="441" ht="15.0" customHeight="1">
      <c r="A441" s="3">
        <f t="shared" si="1"/>
        <v>440</v>
      </c>
      <c r="B441" s="3">
        <f t="shared" si="11"/>
        <v>45732</v>
      </c>
      <c r="C441" s="3" t="str">
        <f t="shared" si="12"/>
        <v>CN</v>
      </c>
      <c r="D441" s="7" t="s">
        <v>513</v>
      </c>
      <c r="E441" s="11" t="str">
        <f t="shared" si="2"/>
        <v>98613</v>
      </c>
      <c r="F441" s="11" t="str">
        <f t="shared" si="3"/>
        <v>13</v>
      </c>
      <c r="G441" s="3">
        <f t="shared" si="13"/>
        <v>63</v>
      </c>
      <c r="H441" s="3">
        <f t="shared" si="4"/>
        <v>8</v>
      </c>
      <c r="I441" s="3" t="str">
        <f t="shared" si="5"/>
        <v>63|8</v>
      </c>
      <c r="J441" s="11" t="str">
        <f t="shared" si="6"/>
        <v>986</v>
      </c>
      <c r="K441" s="11" t="str">
        <f t="shared" si="7"/>
        <v>861</v>
      </c>
      <c r="L441" s="11" t="str">
        <f t="shared" si="8"/>
        <v>613</v>
      </c>
      <c r="M441" s="11" t="str">
        <f t="shared" si="9"/>
        <v>9861</v>
      </c>
      <c r="N441" s="11" t="str">
        <f t="shared" si="10"/>
        <v>8613</v>
      </c>
    </row>
    <row r="442" ht="15.0" customHeight="1">
      <c r="A442" s="3">
        <f t="shared" si="1"/>
        <v>441</v>
      </c>
      <c r="B442" s="3">
        <f t="shared" si="11"/>
        <v>45733</v>
      </c>
      <c r="C442" s="3" t="str">
        <f t="shared" si="12"/>
        <v>T2</v>
      </c>
      <c r="D442" s="7" t="s">
        <v>514</v>
      </c>
      <c r="E442" s="11" t="str">
        <f t="shared" si="2"/>
        <v>91988</v>
      </c>
      <c r="F442" s="11" t="str">
        <f t="shared" si="3"/>
        <v>88</v>
      </c>
      <c r="G442" s="3">
        <f t="shared" si="13"/>
        <v>64</v>
      </c>
      <c r="H442" s="3">
        <f t="shared" si="4"/>
        <v>2</v>
      </c>
      <c r="I442" s="3" t="str">
        <f t="shared" si="5"/>
        <v>64|2</v>
      </c>
      <c r="J442" s="11" t="str">
        <f t="shared" si="6"/>
        <v>919</v>
      </c>
      <c r="K442" s="11" t="str">
        <f t="shared" si="7"/>
        <v>198</v>
      </c>
      <c r="L442" s="11" t="str">
        <f t="shared" si="8"/>
        <v>988</v>
      </c>
      <c r="M442" s="11" t="str">
        <f t="shared" si="9"/>
        <v>9198</v>
      </c>
      <c r="N442" s="11" t="str">
        <f t="shared" si="10"/>
        <v>1988</v>
      </c>
    </row>
    <row r="443" ht="15.0" customHeight="1">
      <c r="A443" s="3">
        <f t="shared" si="1"/>
        <v>442</v>
      </c>
      <c r="B443" s="3">
        <f t="shared" si="11"/>
        <v>45734</v>
      </c>
      <c r="C443" s="3" t="str">
        <f t="shared" si="12"/>
        <v>T3</v>
      </c>
      <c r="D443" s="7" t="s">
        <v>515</v>
      </c>
      <c r="E443" s="11" t="str">
        <f t="shared" si="2"/>
        <v>69409</v>
      </c>
      <c r="F443" s="11" t="str">
        <f t="shared" si="3"/>
        <v>09</v>
      </c>
      <c r="G443" s="3">
        <f t="shared" si="13"/>
        <v>64</v>
      </c>
      <c r="H443" s="3">
        <f t="shared" si="4"/>
        <v>3</v>
      </c>
      <c r="I443" s="3" t="str">
        <f t="shared" si="5"/>
        <v>64|3</v>
      </c>
      <c r="J443" s="11" t="str">
        <f t="shared" si="6"/>
        <v>694</v>
      </c>
      <c r="K443" s="11" t="str">
        <f t="shared" si="7"/>
        <v>940</v>
      </c>
      <c r="L443" s="11" t="str">
        <f t="shared" si="8"/>
        <v>409</v>
      </c>
      <c r="M443" s="11" t="str">
        <f t="shared" si="9"/>
        <v>6940</v>
      </c>
      <c r="N443" s="11" t="str">
        <f t="shared" si="10"/>
        <v>9409</v>
      </c>
    </row>
    <row r="444" ht="15.0" customHeight="1">
      <c r="A444" s="3">
        <f t="shared" si="1"/>
        <v>443</v>
      </c>
      <c r="B444" s="3">
        <f t="shared" si="11"/>
        <v>45735</v>
      </c>
      <c r="C444" s="3" t="str">
        <f t="shared" si="12"/>
        <v>T4</v>
      </c>
      <c r="D444" s="7" t="s">
        <v>516</v>
      </c>
      <c r="E444" s="11" t="str">
        <f t="shared" si="2"/>
        <v>23518</v>
      </c>
      <c r="F444" s="11" t="str">
        <f t="shared" si="3"/>
        <v>18</v>
      </c>
      <c r="G444" s="3">
        <f t="shared" si="13"/>
        <v>64</v>
      </c>
      <c r="H444" s="3">
        <f t="shared" si="4"/>
        <v>4</v>
      </c>
      <c r="I444" s="3" t="str">
        <f t="shared" si="5"/>
        <v>64|4</v>
      </c>
      <c r="J444" s="11" t="str">
        <f t="shared" si="6"/>
        <v>235</v>
      </c>
      <c r="K444" s="11" t="str">
        <f t="shared" si="7"/>
        <v>351</v>
      </c>
      <c r="L444" s="11" t="str">
        <f t="shared" si="8"/>
        <v>518</v>
      </c>
      <c r="M444" s="11" t="str">
        <f t="shared" si="9"/>
        <v>2351</v>
      </c>
      <c r="N444" s="11" t="str">
        <f t="shared" si="10"/>
        <v>3518</v>
      </c>
    </row>
    <row r="445" ht="15.0" customHeight="1">
      <c r="A445" s="3">
        <f t="shared" si="1"/>
        <v>444</v>
      </c>
      <c r="B445" s="3">
        <f t="shared" si="11"/>
        <v>45736</v>
      </c>
      <c r="C445" s="3" t="str">
        <f t="shared" si="12"/>
        <v>T5</v>
      </c>
      <c r="D445" s="7" t="s">
        <v>517</v>
      </c>
      <c r="E445" s="11" t="str">
        <f t="shared" si="2"/>
        <v>50960</v>
      </c>
      <c r="F445" s="11" t="str">
        <f t="shared" si="3"/>
        <v>60</v>
      </c>
      <c r="G445" s="3">
        <f t="shared" si="13"/>
        <v>64</v>
      </c>
      <c r="H445" s="3">
        <f t="shared" si="4"/>
        <v>5</v>
      </c>
      <c r="I445" s="3" t="str">
        <f t="shared" si="5"/>
        <v>64|5</v>
      </c>
      <c r="J445" s="11" t="str">
        <f t="shared" si="6"/>
        <v>509</v>
      </c>
      <c r="K445" s="11" t="str">
        <f t="shared" si="7"/>
        <v>096</v>
      </c>
      <c r="L445" s="11" t="str">
        <f t="shared" si="8"/>
        <v>960</v>
      </c>
      <c r="M445" s="11" t="str">
        <f t="shared" si="9"/>
        <v>5096</v>
      </c>
      <c r="N445" s="11" t="str">
        <f t="shared" si="10"/>
        <v>0960</v>
      </c>
    </row>
    <row r="446" ht="15.0" customHeight="1">
      <c r="A446" s="3">
        <f t="shared" si="1"/>
        <v>445</v>
      </c>
      <c r="B446" s="3">
        <f t="shared" si="11"/>
        <v>45737</v>
      </c>
      <c r="C446" s="3" t="str">
        <f t="shared" si="12"/>
        <v>T6</v>
      </c>
      <c r="D446" s="7" t="s">
        <v>518</v>
      </c>
      <c r="E446" s="11" t="str">
        <f t="shared" si="2"/>
        <v>53412</v>
      </c>
      <c r="F446" s="11" t="str">
        <f t="shared" si="3"/>
        <v>12</v>
      </c>
      <c r="G446" s="3">
        <f t="shared" si="13"/>
        <v>64</v>
      </c>
      <c r="H446" s="3">
        <f t="shared" si="4"/>
        <v>6</v>
      </c>
      <c r="I446" s="3" t="str">
        <f t="shared" si="5"/>
        <v>64|6</v>
      </c>
      <c r="J446" s="11" t="str">
        <f t="shared" si="6"/>
        <v>534</v>
      </c>
      <c r="K446" s="11" t="str">
        <f t="shared" si="7"/>
        <v>341</v>
      </c>
      <c r="L446" s="11" t="str">
        <f t="shared" si="8"/>
        <v>412</v>
      </c>
      <c r="M446" s="11" t="str">
        <f t="shared" si="9"/>
        <v>5341</v>
      </c>
      <c r="N446" s="11" t="str">
        <f t="shared" si="10"/>
        <v>3412</v>
      </c>
    </row>
    <row r="447" ht="15.0" customHeight="1">
      <c r="A447" s="3">
        <f t="shared" si="1"/>
        <v>446</v>
      </c>
      <c r="B447" s="3">
        <f t="shared" si="11"/>
        <v>45738</v>
      </c>
      <c r="C447" s="3" t="str">
        <f t="shared" si="12"/>
        <v>T7</v>
      </c>
      <c r="D447" s="7" t="s">
        <v>519</v>
      </c>
      <c r="E447" s="11" t="str">
        <f t="shared" si="2"/>
        <v>09761</v>
      </c>
      <c r="F447" s="11" t="str">
        <f t="shared" si="3"/>
        <v>61</v>
      </c>
      <c r="G447" s="3">
        <f t="shared" si="13"/>
        <v>64</v>
      </c>
      <c r="H447" s="3">
        <f t="shared" si="4"/>
        <v>7</v>
      </c>
      <c r="I447" s="3" t="str">
        <f t="shared" si="5"/>
        <v>64|7</v>
      </c>
      <c r="J447" s="11" t="str">
        <f t="shared" si="6"/>
        <v>097</v>
      </c>
      <c r="K447" s="11" t="str">
        <f t="shared" si="7"/>
        <v>976</v>
      </c>
      <c r="L447" s="11" t="str">
        <f t="shared" si="8"/>
        <v>761</v>
      </c>
      <c r="M447" s="11" t="str">
        <f t="shared" si="9"/>
        <v>0976</v>
      </c>
      <c r="N447" s="11" t="str">
        <f t="shared" si="10"/>
        <v>9761</v>
      </c>
    </row>
    <row r="448" ht="15.0" customHeight="1">
      <c r="A448" s="3">
        <f t="shared" si="1"/>
        <v>447</v>
      </c>
      <c r="B448" s="3">
        <f t="shared" si="11"/>
        <v>45739</v>
      </c>
      <c r="C448" s="3" t="str">
        <f t="shared" si="12"/>
        <v>CN</v>
      </c>
      <c r="D448" s="7" t="s">
        <v>520</v>
      </c>
      <c r="E448" s="11" t="str">
        <f t="shared" si="2"/>
        <v>80716</v>
      </c>
      <c r="F448" s="11" t="str">
        <f t="shared" si="3"/>
        <v>16</v>
      </c>
      <c r="G448" s="3">
        <f t="shared" si="13"/>
        <v>64</v>
      </c>
      <c r="H448" s="3">
        <f t="shared" si="4"/>
        <v>8</v>
      </c>
      <c r="I448" s="3" t="str">
        <f t="shared" si="5"/>
        <v>64|8</v>
      </c>
      <c r="J448" s="11" t="str">
        <f t="shared" si="6"/>
        <v>807</v>
      </c>
      <c r="K448" s="11" t="str">
        <f t="shared" si="7"/>
        <v>071</v>
      </c>
      <c r="L448" s="11" t="str">
        <f t="shared" si="8"/>
        <v>716</v>
      </c>
      <c r="M448" s="11" t="str">
        <f t="shared" si="9"/>
        <v>8071</v>
      </c>
      <c r="N448" s="11" t="str">
        <f t="shared" si="10"/>
        <v>0716</v>
      </c>
    </row>
    <row r="449" ht="15.0" customHeight="1">
      <c r="A449" s="3">
        <f t="shared" si="1"/>
        <v>448</v>
      </c>
      <c r="B449" s="3">
        <f t="shared" si="11"/>
        <v>45740</v>
      </c>
      <c r="C449" s="3" t="str">
        <f t="shared" si="12"/>
        <v>T2</v>
      </c>
      <c r="D449" s="7" t="s">
        <v>521</v>
      </c>
      <c r="E449" s="11" t="str">
        <f t="shared" si="2"/>
        <v>97315</v>
      </c>
      <c r="F449" s="11" t="str">
        <f t="shared" si="3"/>
        <v>15</v>
      </c>
      <c r="G449" s="3">
        <f t="shared" si="13"/>
        <v>65</v>
      </c>
      <c r="H449" s="3">
        <f t="shared" si="4"/>
        <v>2</v>
      </c>
      <c r="I449" s="3" t="str">
        <f t="shared" si="5"/>
        <v>65|2</v>
      </c>
      <c r="J449" s="11" t="str">
        <f t="shared" si="6"/>
        <v>973</v>
      </c>
      <c r="K449" s="11" t="str">
        <f t="shared" si="7"/>
        <v>731</v>
      </c>
      <c r="L449" s="11" t="str">
        <f t="shared" si="8"/>
        <v>315</v>
      </c>
      <c r="M449" s="11" t="str">
        <f t="shared" si="9"/>
        <v>9731</v>
      </c>
      <c r="N449" s="11" t="str">
        <f t="shared" si="10"/>
        <v>7315</v>
      </c>
    </row>
    <row r="450" ht="15.0" customHeight="1">
      <c r="A450" s="3">
        <f t="shared" si="1"/>
        <v>449</v>
      </c>
      <c r="B450" s="3">
        <f t="shared" si="11"/>
        <v>45741</v>
      </c>
      <c r="C450" s="3" t="str">
        <f t="shared" si="12"/>
        <v>T3</v>
      </c>
      <c r="D450" s="7" t="s">
        <v>522</v>
      </c>
      <c r="E450" s="11" t="str">
        <f t="shared" si="2"/>
        <v>13371</v>
      </c>
      <c r="F450" s="11" t="str">
        <f t="shared" si="3"/>
        <v>71</v>
      </c>
      <c r="G450" s="3">
        <f t="shared" si="13"/>
        <v>65</v>
      </c>
      <c r="H450" s="3">
        <f t="shared" si="4"/>
        <v>3</v>
      </c>
      <c r="I450" s="3" t="str">
        <f t="shared" si="5"/>
        <v>65|3</v>
      </c>
      <c r="J450" s="11" t="str">
        <f t="shared" si="6"/>
        <v>133</v>
      </c>
      <c r="K450" s="11" t="str">
        <f t="shared" si="7"/>
        <v>337</v>
      </c>
      <c r="L450" s="11" t="str">
        <f t="shared" si="8"/>
        <v>371</v>
      </c>
      <c r="M450" s="11" t="str">
        <f t="shared" si="9"/>
        <v>1337</v>
      </c>
      <c r="N450" s="11" t="str">
        <f t="shared" si="10"/>
        <v>3371</v>
      </c>
    </row>
    <row r="451" ht="15.0" customHeight="1">
      <c r="A451" s="3">
        <f t="shared" si="1"/>
        <v>450</v>
      </c>
      <c r="B451" s="3">
        <f t="shared" si="11"/>
        <v>45742</v>
      </c>
      <c r="C451" s="3" t="str">
        <f t="shared" si="12"/>
        <v>T4</v>
      </c>
      <c r="D451" s="7" t="s">
        <v>523</v>
      </c>
      <c r="E451" s="11" t="str">
        <f t="shared" si="2"/>
        <v>12033</v>
      </c>
      <c r="F451" s="11" t="str">
        <f t="shared" si="3"/>
        <v>33</v>
      </c>
      <c r="G451" s="3">
        <f t="shared" si="13"/>
        <v>65</v>
      </c>
      <c r="H451" s="3">
        <f t="shared" si="4"/>
        <v>4</v>
      </c>
      <c r="I451" s="3" t="str">
        <f t="shared" si="5"/>
        <v>65|4</v>
      </c>
      <c r="J451" s="11" t="str">
        <f t="shared" si="6"/>
        <v>120</v>
      </c>
      <c r="K451" s="11" t="str">
        <f t="shared" si="7"/>
        <v>203</v>
      </c>
      <c r="L451" s="11" t="str">
        <f t="shared" si="8"/>
        <v>033</v>
      </c>
      <c r="M451" s="11" t="str">
        <f t="shared" si="9"/>
        <v>1203</v>
      </c>
      <c r="N451" s="11" t="str">
        <f t="shared" si="10"/>
        <v>2033</v>
      </c>
    </row>
    <row r="452" ht="15.0" customHeight="1">
      <c r="A452" s="3">
        <f t="shared" si="1"/>
        <v>451</v>
      </c>
      <c r="B452" s="3">
        <f t="shared" si="11"/>
        <v>45743</v>
      </c>
      <c r="C452" s="3" t="str">
        <f t="shared" si="12"/>
        <v>T5</v>
      </c>
      <c r="D452" s="7" t="s">
        <v>192</v>
      </c>
      <c r="E452" s="11" t="str">
        <f t="shared" si="2"/>
        <v>37696</v>
      </c>
      <c r="F452" s="11" t="str">
        <f t="shared" si="3"/>
        <v>96</v>
      </c>
      <c r="G452" s="3">
        <f t="shared" si="13"/>
        <v>65</v>
      </c>
      <c r="H452" s="3">
        <f t="shared" si="4"/>
        <v>5</v>
      </c>
      <c r="I452" s="3" t="str">
        <f t="shared" si="5"/>
        <v>65|5</v>
      </c>
      <c r="J452" s="11" t="str">
        <f t="shared" si="6"/>
        <v>376</v>
      </c>
      <c r="K452" s="11" t="str">
        <f t="shared" si="7"/>
        <v>769</v>
      </c>
      <c r="L452" s="11" t="str">
        <f t="shared" si="8"/>
        <v>696</v>
      </c>
      <c r="M452" s="11" t="str">
        <f t="shared" si="9"/>
        <v>3769</v>
      </c>
      <c r="N452" s="11" t="str">
        <f t="shared" si="10"/>
        <v>7696</v>
      </c>
    </row>
    <row r="453" ht="15.0" customHeight="1">
      <c r="A453" s="3">
        <f t="shared" si="1"/>
        <v>452</v>
      </c>
      <c r="B453" s="3">
        <f t="shared" si="11"/>
        <v>45744</v>
      </c>
      <c r="C453" s="3" t="str">
        <f t="shared" si="12"/>
        <v>T6</v>
      </c>
      <c r="D453" s="7" t="s">
        <v>524</v>
      </c>
      <c r="E453" s="11" t="str">
        <f t="shared" si="2"/>
        <v>16409</v>
      </c>
      <c r="F453" s="11" t="str">
        <f t="shared" si="3"/>
        <v>09</v>
      </c>
      <c r="G453" s="3">
        <f t="shared" si="13"/>
        <v>65</v>
      </c>
      <c r="H453" s="3">
        <f t="shared" si="4"/>
        <v>6</v>
      </c>
      <c r="I453" s="3" t="str">
        <f t="shared" si="5"/>
        <v>65|6</v>
      </c>
      <c r="J453" s="11" t="str">
        <f t="shared" si="6"/>
        <v>164</v>
      </c>
      <c r="K453" s="11" t="str">
        <f t="shared" si="7"/>
        <v>640</v>
      </c>
      <c r="L453" s="11" t="str">
        <f t="shared" si="8"/>
        <v>409</v>
      </c>
      <c r="M453" s="11" t="str">
        <f t="shared" si="9"/>
        <v>1640</v>
      </c>
      <c r="N453" s="11" t="str">
        <f t="shared" si="10"/>
        <v>6409</v>
      </c>
    </row>
    <row r="454" ht="15.0" customHeight="1">
      <c r="A454" s="3">
        <f t="shared" si="1"/>
        <v>453</v>
      </c>
      <c r="B454" s="3">
        <f t="shared" si="11"/>
        <v>45745</v>
      </c>
      <c r="C454" s="3" t="str">
        <f t="shared" si="12"/>
        <v>T7</v>
      </c>
      <c r="D454" s="7" t="s">
        <v>525</v>
      </c>
      <c r="E454" s="11" t="str">
        <f t="shared" si="2"/>
        <v>60687</v>
      </c>
      <c r="F454" s="11" t="str">
        <f t="shared" si="3"/>
        <v>87</v>
      </c>
      <c r="G454" s="3">
        <f t="shared" si="13"/>
        <v>65</v>
      </c>
      <c r="H454" s="3">
        <f t="shared" si="4"/>
        <v>7</v>
      </c>
      <c r="I454" s="3" t="str">
        <f t="shared" si="5"/>
        <v>65|7</v>
      </c>
      <c r="J454" s="11" t="str">
        <f t="shared" si="6"/>
        <v>606</v>
      </c>
      <c r="K454" s="11" t="str">
        <f t="shared" si="7"/>
        <v>068</v>
      </c>
      <c r="L454" s="11" t="str">
        <f t="shared" si="8"/>
        <v>687</v>
      </c>
      <c r="M454" s="11" t="str">
        <f t="shared" si="9"/>
        <v>6068</v>
      </c>
      <c r="N454" s="11" t="str">
        <f t="shared" si="10"/>
        <v>0687</v>
      </c>
    </row>
    <row r="455" ht="15.0" customHeight="1">
      <c r="A455" s="3">
        <f t="shared" si="1"/>
        <v>454</v>
      </c>
      <c r="B455" s="3">
        <f t="shared" si="11"/>
        <v>45746</v>
      </c>
      <c r="C455" s="3" t="str">
        <f t="shared" si="12"/>
        <v>CN</v>
      </c>
      <c r="D455" s="7" t="s">
        <v>526</v>
      </c>
      <c r="E455" s="11" t="str">
        <f t="shared" si="2"/>
        <v>99779</v>
      </c>
      <c r="F455" s="11" t="str">
        <f t="shared" si="3"/>
        <v>79</v>
      </c>
      <c r="G455" s="3">
        <f t="shared" si="13"/>
        <v>65</v>
      </c>
      <c r="H455" s="3">
        <f t="shared" si="4"/>
        <v>8</v>
      </c>
      <c r="I455" s="3" t="str">
        <f t="shared" si="5"/>
        <v>65|8</v>
      </c>
      <c r="J455" s="11" t="str">
        <f t="shared" si="6"/>
        <v>997</v>
      </c>
      <c r="K455" s="11" t="str">
        <f t="shared" si="7"/>
        <v>977</v>
      </c>
      <c r="L455" s="11" t="str">
        <f t="shared" si="8"/>
        <v>779</v>
      </c>
      <c r="M455" s="11" t="str">
        <f t="shared" si="9"/>
        <v>9977</v>
      </c>
      <c r="N455" s="11" t="str">
        <f t="shared" si="10"/>
        <v>9779</v>
      </c>
    </row>
    <row r="456" ht="15.0" customHeight="1">
      <c r="A456" s="3">
        <f t="shared" si="1"/>
        <v>455</v>
      </c>
      <c r="B456" s="3">
        <f t="shared" si="11"/>
        <v>45747</v>
      </c>
      <c r="C456" s="3" t="str">
        <f t="shared" si="12"/>
        <v>T2</v>
      </c>
      <c r="D456" s="7" t="s">
        <v>527</v>
      </c>
      <c r="E456" s="11" t="str">
        <f t="shared" si="2"/>
        <v>11965</v>
      </c>
      <c r="F456" s="11" t="str">
        <f t="shared" si="3"/>
        <v>65</v>
      </c>
      <c r="G456" s="3">
        <f t="shared" si="13"/>
        <v>66</v>
      </c>
      <c r="H456" s="3">
        <f t="shared" si="4"/>
        <v>2</v>
      </c>
      <c r="I456" s="3" t="str">
        <f t="shared" si="5"/>
        <v>66|2</v>
      </c>
      <c r="J456" s="11" t="str">
        <f t="shared" si="6"/>
        <v>119</v>
      </c>
      <c r="K456" s="11" t="str">
        <f t="shared" si="7"/>
        <v>196</v>
      </c>
      <c r="L456" s="11" t="str">
        <f t="shared" si="8"/>
        <v>965</v>
      </c>
      <c r="M456" s="11" t="str">
        <f t="shared" si="9"/>
        <v>1196</v>
      </c>
      <c r="N456" s="11" t="str">
        <f t="shared" si="10"/>
        <v>1965</v>
      </c>
    </row>
    <row r="457" ht="15.0" customHeight="1">
      <c r="A457" s="3">
        <f t="shared" si="1"/>
        <v>456</v>
      </c>
      <c r="B457" s="3">
        <f t="shared" si="11"/>
        <v>45748</v>
      </c>
      <c r="C457" s="3" t="str">
        <f t="shared" si="12"/>
        <v>T3</v>
      </c>
      <c r="D457" s="7" t="s">
        <v>528</v>
      </c>
      <c r="E457" s="11" t="str">
        <f t="shared" si="2"/>
        <v>85584</v>
      </c>
      <c r="F457" s="11" t="str">
        <f t="shared" si="3"/>
        <v>84</v>
      </c>
      <c r="G457" s="3">
        <f t="shared" si="13"/>
        <v>66</v>
      </c>
      <c r="H457" s="3">
        <f t="shared" si="4"/>
        <v>3</v>
      </c>
      <c r="I457" s="3" t="str">
        <f t="shared" si="5"/>
        <v>66|3</v>
      </c>
      <c r="J457" s="11" t="str">
        <f t="shared" si="6"/>
        <v>855</v>
      </c>
      <c r="K457" s="11" t="str">
        <f t="shared" si="7"/>
        <v>558</v>
      </c>
      <c r="L457" s="11" t="str">
        <f t="shared" si="8"/>
        <v>584</v>
      </c>
      <c r="M457" s="11" t="str">
        <f t="shared" si="9"/>
        <v>8558</v>
      </c>
      <c r="N457" s="11" t="str">
        <f t="shared" si="10"/>
        <v>5584</v>
      </c>
    </row>
    <row r="458" ht="15.0" customHeight="1">
      <c r="A458" s="3">
        <f t="shared" si="1"/>
        <v>457</v>
      </c>
      <c r="B458" s="3">
        <f t="shared" si="11"/>
        <v>45749</v>
      </c>
      <c r="C458" s="3" t="str">
        <f t="shared" si="12"/>
        <v>T4</v>
      </c>
      <c r="D458" s="7" t="s">
        <v>529</v>
      </c>
      <c r="E458" s="11" t="str">
        <f t="shared" si="2"/>
        <v>00159</v>
      </c>
      <c r="F458" s="11" t="str">
        <f t="shared" si="3"/>
        <v>59</v>
      </c>
      <c r="G458" s="3">
        <f t="shared" si="13"/>
        <v>66</v>
      </c>
      <c r="H458" s="3">
        <f t="shared" si="4"/>
        <v>4</v>
      </c>
      <c r="I458" s="3" t="str">
        <f t="shared" si="5"/>
        <v>66|4</v>
      </c>
      <c r="J458" s="11" t="str">
        <f t="shared" si="6"/>
        <v>001</v>
      </c>
      <c r="K458" s="11" t="str">
        <f t="shared" si="7"/>
        <v>015</v>
      </c>
      <c r="L458" s="11" t="str">
        <f t="shared" si="8"/>
        <v>159</v>
      </c>
      <c r="M458" s="11" t="str">
        <f t="shared" si="9"/>
        <v>0015</v>
      </c>
      <c r="N458" s="11" t="str">
        <f t="shared" si="10"/>
        <v>0159</v>
      </c>
    </row>
    <row r="459" ht="15.0" customHeight="1">
      <c r="A459" s="3">
        <f t="shared" si="1"/>
        <v>458</v>
      </c>
      <c r="B459" s="3">
        <f t="shared" si="11"/>
        <v>45750</v>
      </c>
      <c r="C459" s="3" t="str">
        <f t="shared" si="12"/>
        <v>T5</v>
      </c>
      <c r="D459" s="7" t="s">
        <v>530</v>
      </c>
      <c r="E459" s="11" t="str">
        <f t="shared" si="2"/>
        <v>23147</v>
      </c>
      <c r="F459" s="11" t="str">
        <f t="shared" si="3"/>
        <v>47</v>
      </c>
      <c r="G459" s="3">
        <f t="shared" si="13"/>
        <v>66</v>
      </c>
      <c r="H459" s="3">
        <f t="shared" si="4"/>
        <v>5</v>
      </c>
      <c r="I459" s="3" t="str">
        <f t="shared" si="5"/>
        <v>66|5</v>
      </c>
      <c r="J459" s="11" t="str">
        <f t="shared" si="6"/>
        <v>231</v>
      </c>
      <c r="K459" s="11" t="str">
        <f t="shared" si="7"/>
        <v>314</v>
      </c>
      <c r="L459" s="11" t="str">
        <f t="shared" si="8"/>
        <v>147</v>
      </c>
      <c r="M459" s="11" t="str">
        <f t="shared" si="9"/>
        <v>2314</v>
      </c>
      <c r="N459" s="11" t="str">
        <f t="shared" si="10"/>
        <v>3147</v>
      </c>
    </row>
    <row r="460" ht="15.0" customHeight="1">
      <c r="A460" s="3">
        <f t="shared" si="1"/>
        <v>459</v>
      </c>
      <c r="B460" s="3">
        <f t="shared" si="11"/>
        <v>45751</v>
      </c>
      <c r="C460" s="3" t="str">
        <f t="shared" si="12"/>
        <v>T6</v>
      </c>
      <c r="D460" s="7" t="s">
        <v>531</v>
      </c>
      <c r="E460" s="11" t="str">
        <f t="shared" si="2"/>
        <v>75850</v>
      </c>
      <c r="F460" s="11" t="str">
        <f t="shared" si="3"/>
        <v>50</v>
      </c>
      <c r="G460" s="3">
        <f t="shared" si="13"/>
        <v>66</v>
      </c>
      <c r="H460" s="3">
        <f t="shared" si="4"/>
        <v>6</v>
      </c>
      <c r="I460" s="3" t="str">
        <f t="shared" si="5"/>
        <v>66|6</v>
      </c>
      <c r="J460" s="11" t="str">
        <f t="shared" si="6"/>
        <v>758</v>
      </c>
      <c r="K460" s="11" t="str">
        <f t="shared" si="7"/>
        <v>585</v>
      </c>
      <c r="L460" s="11" t="str">
        <f t="shared" si="8"/>
        <v>850</v>
      </c>
      <c r="M460" s="11" t="str">
        <f t="shared" si="9"/>
        <v>7585</v>
      </c>
      <c r="N460" s="11" t="str">
        <f t="shared" si="10"/>
        <v>5850</v>
      </c>
    </row>
    <row r="461" ht="15.0" customHeight="1">
      <c r="A461" s="3">
        <f t="shared" si="1"/>
        <v>460</v>
      </c>
      <c r="B461" s="3">
        <f t="shared" si="11"/>
        <v>45752</v>
      </c>
      <c r="C461" s="3" t="str">
        <f t="shared" si="12"/>
        <v>T7</v>
      </c>
      <c r="D461" s="7" t="s">
        <v>532</v>
      </c>
      <c r="E461" s="11" t="str">
        <f t="shared" si="2"/>
        <v>03050</v>
      </c>
      <c r="F461" s="11" t="str">
        <f t="shared" si="3"/>
        <v>50</v>
      </c>
      <c r="G461" s="3">
        <f t="shared" si="13"/>
        <v>66</v>
      </c>
      <c r="H461" s="3">
        <f t="shared" si="4"/>
        <v>7</v>
      </c>
      <c r="I461" s="3" t="str">
        <f t="shared" si="5"/>
        <v>66|7</v>
      </c>
      <c r="J461" s="11" t="str">
        <f t="shared" si="6"/>
        <v>030</v>
      </c>
      <c r="K461" s="11" t="str">
        <f t="shared" si="7"/>
        <v>305</v>
      </c>
      <c r="L461" s="11" t="str">
        <f t="shared" si="8"/>
        <v>050</v>
      </c>
      <c r="M461" s="11" t="str">
        <f t="shared" si="9"/>
        <v>0305</v>
      </c>
      <c r="N461" s="11" t="str">
        <f t="shared" si="10"/>
        <v>3050</v>
      </c>
    </row>
    <row r="462" ht="15.0" customHeight="1">
      <c r="A462" s="3">
        <f t="shared" si="1"/>
        <v>461</v>
      </c>
      <c r="B462" s="3">
        <f t="shared" si="11"/>
        <v>45753</v>
      </c>
      <c r="C462" s="3" t="str">
        <f t="shared" si="12"/>
        <v>CN</v>
      </c>
      <c r="D462" s="7" t="s">
        <v>533</v>
      </c>
      <c r="E462" s="11" t="str">
        <f t="shared" si="2"/>
        <v>67860</v>
      </c>
      <c r="F462" s="11" t="str">
        <f t="shared" si="3"/>
        <v>60</v>
      </c>
      <c r="G462" s="3">
        <f t="shared" si="13"/>
        <v>66</v>
      </c>
      <c r="H462" s="3">
        <f t="shared" si="4"/>
        <v>8</v>
      </c>
      <c r="I462" s="3" t="str">
        <f t="shared" si="5"/>
        <v>66|8</v>
      </c>
      <c r="J462" s="11" t="str">
        <f t="shared" si="6"/>
        <v>678</v>
      </c>
      <c r="K462" s="11" t="str">
        <f t="shared" si="7"/>
        <v>786</v>
      </c>
      <c r="L462" s="11" t="str">
        <f t="shared" si="8"/>
        <v>860</v>
      </c>
      <c r="M462" s="11" t="str">
        <f t="shared" si="9"/>
        <v>6786</v>
      </c>
      <c r="N462" s="11" t="str">
        <f t="shared" si="10"/>
        <v>7860</v>
      </c>
    </row>
    <row r="463" ht="15.0" customHeight="1">
      <c r="A463" s="3">
        <f t="shared" si="1"/>
        <v>462</v>
      </c>
      <c r="B463" s="3">
        <f t="shared" si="11"/>
        <v>45754</v>
      </c>
      <c r="C463" s="3" t="str">
        <f t="shared" si="12"/>
        <v>T2</v>
      </c>
      <c r="D463" s="7" t="s">
        <v>534</v>
      </c>
      <c r="E463" s="11" t="str">
        <f t="shared" si="2"/>
        <v>46935</v>
      </c>
      <c r="F463" s="11" t="str">
        <f t="shared" si="3"/>
        <v>35</v>
      </c>
      <c r="G463" s="3">
        <f t="shared" si="13"/>
        <v>67</v>
      </c>
      <c r="H463" s="3">
        <f t="shared" si="4"/>
        <v>2</v>
      </c>
      <c r="I463" s="3" t="str">
        <f t="shared" si="5"/>
        <v>67|2</v>
      </c>
      <c r="J463" s="11" t="str">
        <f t="shared" si="6"/>
        <v>469</v>
      </c>
      <c r="K463" s="11" t="str">
        <f t="shared" si="7"/>
        <v>693</v>
      </c>
      <c r="L463" s="11" t="str">
        <f t="shared" si="8"/>
        <v>935</v>
      </c>
      <c r="M463" s="11" t="str">
        <f t="shared" si="9"/>
        <v>4693</v>
      </c>
      <c r="N463" s="11" t="str">
        <f t="shared" si="10"/>
        <v>6935</v>
      </c>
    </row>
    <row r="464" ht="15.0" customHeight="1">
      <c r="A464" s="3">
        <f t="shared" si="1"/>
        <v>463</v>
      </c>
      <c r="B464" s="3">
        <f t="shared" si="11"/>
        <v>45755</v>
      </c>
      <c r="C464" s="3" t="str">
        <f t="shared" si="12"/>
        <v>T3</v>
      </c>
      <c r="D464" s="7" t="s">
        <v>535</v>
      </c>
      <c r="E464" s="11" t="str">
        <f t="shared" si="2"/>
        <v>68908</v>
      </c>
      <c r="F464" s="11" t="str">
        <f t="shared" si="3"/>
        <v>08</v>
      </c>
      <c r="G464" s="3">
        <f t="shared" si="13"/>
        <v>67</v>
      </c>
      <c r="H464" s="3">
        <f t="shared" si="4"/>
        <v>3</v>
      </c>
      <c r="I464" s="3" t="str">
        <f t="shared" si="5"/>
        <v>67|3</v>
      </c>
      <c r="J464" s="11" t="str">
        <f t="shared" si="6"/>
        <v>689</v>
      </c>
      <c r="K464" s="11" t="str">
        <f t="shared" si="7"/>
        <v>890</v>
      </c>
      <c r="L464" s="11" t="str">
        <f t="shared" si="8"/>
        <v>908</v>
      </c>
      <c r="M464" s="11" t="str">
        <f t="shared" si="9"/>
        <v>6890</v>
      </c>
      <c r="N464" s="11" t="str">
        <f t="shared" si="10"/>
        <v>8908</v>
      </c>
    </row>
    <row r="465" ht="15.0" customHeight="1">
      <c r="A465" s="3">
        <f t="shared" si="1"/>
        <v>464</v>
      </c>
      <c r="B465" s="3">
        <f t="shared" si="11"/>
        <v>45756</v>
      </c>
      <c r="C465" s="3" t="str">
        <f t="shared" si="12"/>
        <v>T4</v>
      </c>
      <c r="D465" s="7" t="s">
        <v>536</v>
      </c>
      <c r="E465" s="11" t="str">
        <f t="shared" si="2"/>
        <v>19409</v>
      </c>
      <c r="F465" s="11" t="str">
        <f t="shared" si="3"/>
        <v>09</v>
      </c>
      <c r="G465" s="3">
        <f t="shared" si="13"/>
        <v>67</v>
      </c>
      <c r="H465" s="3">
        <f t="shared" si="4"/>
        <v>4</v>
      </c>
      <c r="I465" s="3" t="str">
        <f t="shared" si="5"/>
        <v>67|4</v>
      </c>
      <c r="J465" s="11" t="str">
        <f t="shared" si="6"/>
        <v>194</v>
      </c>
      <c r="K465" s="11" t="str">
        <f t="shared" si="7"/>
        <v>940</v>
      </c>
      <c r="L465" s="11" t="str">
        <f t="shared" si="8"/>
        <v>409</v>
      </c>
      <c r="M465" s="11" t="str">
        <f t="shared" si="9"/>
        <v>1940</v>
      </c>
      <c r="N465" s="11" t="str">
        <f t="shared" si="10"/>
        <v>9409</v>
      </c>
    </row>
    <row r="466" ht="15.0" customHeight="1">
      <c r="A466" s="3">
        <f t="shared" si="1"/>
        <v>465</v>
      </c>
      <c r="B466" s="3">
        <f t="shared" si="11"/>
        <v>45757</v>
      </c>
      <c r="C466" s="3" t="str">
        <f t="shared" si="12"/>
        <v>T5</v>
      </c>
      <c r="D466" s="7" t="s">
        <v>537</v>
      </c>
      <c r="E466" s="11" t="str">
        <f t="shared" si="2"/>
        <v>36923</v>
      </c>
      <c r="F466" s="11" t="str">
        <f t="shared" si="3"/>
        <v>23</v>
      </c>
      <c r="G466" s="3">
        <f t="shared" si="13"/>
        <v>67</v>
      </c>
      <c r="H466" s="3">
        <f t="shared" si="4"/>
        <v>5</v>
      </c>
      <c r="I466" s="3" t="str">
        <f t="shared" si="5"/>
        <v>67|5</v>
      </c>
      <c r="J466" s="11" t="str">
        <f t="shared" si="6"/>
        <v>369</v>
      </c>
      <c r="K466" s="11" t="str">
        <f t="shared" si="7"/>
        <v>692</v>
      </c>
      <c r="L466" s="11" t="str">
        <f t="shared" si="8"/>
        <v>923</v>
      </c>
      <c r="M466" s="11" t="str">
        <f t="shared" si="9"/>
        <v>3692</v>
      </c>
      <c r="N466" s="11" t="str">
        <f t="shared" si="10"/>
        <v>6923</v>
      </c>
    </row>
    <row r="467" ht="15.0" customHeight="1">
      <c r="A467" s="3">
        <f t="shared" si="1"/>
        <v>466</v>
      </c>
      <c r="B467" s="3">
        <f t="shared" si="11"/>
        <v>45758</v>
      </c>
      <c r="C467" s="3" t="str">
        <f t="shared" si="12"/>
        <v>T6</v>
      </c>
      <c r="D467" s="7" t="s">
        <v>538</v>
      </c>
      <c r="E467" s="11" t="str">
        <f t="shared" si="2"/>
        <v>45992</v>
      </c>
      <c r="F467" s="11" t="str">
        <f t="shared" si="3"/>
        <v>92</v>
      </c>
      <c r="G467" s="3">
        <f t="shared" si="13"/>
        <v>67</v>
      </c>
      <c r="H467" s="3">
        <f t="shared" si="4"/>
        <v>6</v>
      </c>
      <c r="I467" s="3" t="str">
        <f t="shared" si="5"/>
        <v>67|6</v>
      </c>
      <c r="J467" s="11" t="str">
        <f t="shared" si="6"/>
        <v>459</v>
      </c>
      <c r="K467" s="11" t="str">
        <f t="shared" si="7"/>
        <v>599</v>
      </c>
      <c r="L467" s="11" t="str">
        <f t="shared" si="8"/>
        <v>992</v>
      </c>
      <c r="M467" s="11" t="str">
        <f t="shared" si="9"/>
        <v>4599</v>
      </c>
      <c r="N467" s="11" t="str">
        <f t="shared" si="10"/>
        <v>5992</v>
      </c>
    </row>
    <row r="468" ht="15.0" customHeight="1">
      <c r="A468" s="3">
        <f t="shared" si="1"/>
        <v>467</v>
      </c>
      <c r="B468" s="3">
        <f t="shared" si="11"/>
        <v>45759</v>
      </c>
      <c r="C468" s="3" t="str">
        <f t="shared" si="12"/>
        <v>T7</v>
      </c>
      <c r="D468" s="7" t="s">
        <v>539</v>
      </c>
      <c r="E468" s="11" t="str">
        <f t="shared" si="2"/>
        <v>59508</v>
      </c>
      <c r="F468" s="11" t="str">
        <f t="shared" si="3"/>
        <v>08</v>
      </c>
      <c r="G468" s="3">
        <f t="shared" si="13"/>
        <v>67</v>
      </c>
      <c r="H468" s="3">
        <f t="shared" si="4"/>
        <v>7</v>
      </c>
      <c r="I468" s="3" t="str">
        <f t="shared" si="5"/>
        <v>67|7</v>
      </c>
      <c r="J468" s="11" t="str">
        <f t="shared" si="6"/>
        <v>595</v>
      </c>
      <c r="K468" s="11" t="str">
        <f t="shared" si="7"/>
        <v>950</v>
      </c>
      <c r="L468" s="11" t="str">
        <f t="shared" si="8"/>
        <v>508</v>
      </c>
      <c r="M468" s="11" t="str">
        <f t="shared" si="9"/>
        <v>5950</v>
      </c>
      <c r="N468" s="11" t="str">
        <f t="shared" si="10"/>
        <v>9508</v>
      </c>
    </row>
    <row r="469" ht="15.0" customHeight="1">
      <c r="A469" s="3">
        <f t="shared" si="1"/>
        <v>468</v>
      </c>
      <c r="B469" s="3">
        <f t="shared" si="11"/>
        <v>45760</v>
      </c>
      <c r="C469" s="3" t="str">
        <f t="shared" si="12"/>
        <v>CN</v>
      </c>
      <c r="D469" s="7" t="s">
        <v>540</v>
      </c>
      <c r="E469" s="11" t="str">
        <f t="shared" si="2"/>
        <v>24692</v>
      </c>
      <c r="F469" s="11" t="str">
        <f t="shared" si="3"/>
        <v>92</v>
      </c>
      <c r="G469" s="3">
        <f t="shared" si="13"/>
        <v>67</v>
      </c>
      <c r="H469" s="3">
        <f t="shared" si="4"/>
        <v>8</v>
      </c>
      <c r="I469" s="3" t="str">
        <f t="shared" si="5"/>
        <v>67|8</v>
      </c>
      <c r="J469" s="11" t="str">
        <f t="shared" si="6"/>
        <v>246</v>
      </c>
      <c r="K469" s="11" t="str">
        <f t="shared" si="7"/>
        <v>469</v>
      </c>
      <c r="L469" s="11" t="str">
        <f t="shared" si="8"/>
        <v>692</v>
      </c>
      <c r="M469" s="11" t="str">
        <f t="shared" si="9"/>
        <v>2469</v>
      </c>
      <c r="N469" s="11" t="str">
        <f t="shared" si="10"/>
        <v>4692</v>
      </c>
    </row>
    <row r="470" ht="15.0" customHeight="1">
      <c r="A470" s="3">
        <f t="shared" si="1"/>
        <v>469</v>
      </c>
      <c r="B470" s="3">
        <f t="shared" si="11"/>
        <v>45761</v>
      </c>
      <c r="C470" s="3" t="str">
        <f t="shared" si="12"/>
        <v>T2</v>
      </c>
      <c r="D470" s="7" t="s">
        <v>541</v>
      </c>
      <c r="E470" s="11" t="str">
        <f t="shared" si="2"/>
        <v>74906</v>
      </c>
      <c r="F470" s="11" t="str">
        <f t="shared" si="3"/>
        <v>06</v>
      </c>
      <c r="G470" s="3">
        <f t="shared" si="13"/>
        <v>68</v>
      </c>
      <c r="H470" s="3">
        <f t="shared" si="4"/>
        <v>2</v>
      </c>
      <c r="I470" s="3" t="str">
        <f t="shared" si="5"/>
        <v>68|2</v>
      </c>
      <c r="J470" s="11" t="str">
        <f t="shared" si="6"/>
        <v>749</v>
      </c>
      <c r="K470" s="11" t="str">
        <f t="shared" si="7"/>
        <v>490</v>
      </c>
      <c r="L470" s="11" t="str">
        <f t="shared" si="8"/>
        <v>906</v>
      </c>
      <c r="M470" s="11" t="str">
        <f t="shared" si="9"/>
        <v>7490</v>
      </c>
      <c r="N470" s="11" t="str">
        <f t="shared" si="10"/>
        <v>4906</v>
      </c>
    </row>
    <row r="471" ht="15.0" customHeight="1">
      <c r="A471" s="3">
        <f t="shared" si="1"/>
        <v>470</v>
      </c>
      <c r="B471" s="3">
        <f t="shared" si="11"/>
        <v>45762</v>
      </c>
      <c r="C471" s="3" t="str">
        <f t="shared" si="12"/>
        <v>T3</v>
      </c>
      <c r="D471" s="7" t="s">
        <v>542</v>
      </c>
      <c r="E471" s="11" t="str">
        <f t="shared" si="2"/>
        <v>95609</v>
      </c>
      <c r="F471" s="11" t="str">
        <f t="shared" si="3"/>
        <v>09</v>
      </c>
      <c r="G471" s="3">
        <f t="shared" si="13"/>
        <v>68</v>
      </c>
      <c r="H471" s="3">
        <f t="shared" si="4"/>
        <v>3</v>
      </c>
      <c r="I471" s="3" t="str">
        <f t="shared" si="5"/>
        <v>68|3</v>
      </c>
      <c r="J471" s="11" t="str">
        <f t="shared" si="6"/>
        <v>956</v>
      </c>
      <c r="K471" s="11" t="str">
        <f t="shared" si="7"/>
        <v>560</v>
      </c>
      <c r="L471" s="11" t="str">
        <f t="shared" si="8"/>
        <v>609</v>
      </c>
      <c r="M471" s="11" t="str">
        <f t="shared" si="9"/>
        <v>9560</v>
      </c>
      <c r="N471" s="11" t="str">
        <f t="shared" si="10"/>
        <v>5609</v>
      </c>
    </row>
    <row r="472" ht="15.0" customHeight="1">
      <c r="A472" s="3">
        <f t="shared" si="1"/>
        <v>471</v>
      </c>
      <c r="B472" s="3">
        <f t="shared" si="11"/>
        <v>45763</v>
      </c>
      <c r="C472" s="3" t="str">
        <f t="shared" si="12"/>
        <v>T4</v>
      </c>
      <c r="D472" s="7" t="s">
        <v>543</v>
      </c>
      <c r="E472" s="11" t="str">
        <f t="shared" si="2"/>
        <v>74529</v>
      </c>
      <c r="F472" s="11" t="str">
        <f t="shared" si="3"/>
        <v>29</v>
      </c>
      <c r="G472" s="3">
        <f t="shared" si="13"/>
        <v>68</v>
      </c>
      <c r="H472" s="3">
        <f t="shared" si="4"/>
        <v>4</v>
      </c>
      <c r="I472" s="3" t="str">
        <f t="shared" si="5"/>
        <v>68|4</v>
      </c>
      <c r="J472" s="11" t="str">
        <f t="shared" si="6"/>
        <v>745</v>
      </c>
      <c r="K472" s="11" t="str">
        <f t="shared" si="7"/>
        <v>452</v>
      </c>
      <c r="L472" s="11" t="str">
        <f t="shared" si="8"/>
        <v>529</v>
      </c>
      <c r="M472" s="11" t="str">
        <f t="shared" si="9"/>
        <v>7452</v>
      </c>
      <c r="N472" s="11" t="str">
        <f t="shared" si="10"/>
        <v>4529</v>
      </c>
    </row>
    <row r="473" ht="15.0" customHeight="1">
      <c r="A473" s="3">
        <f t="shared" si="1"/>
        <v>472</v>
      </c>
      <c r="B473" s="3">
        <f t="shared" si="11"/>
        <v>45764</v>
      </c>
      <c r="C473" s="3" t="str">
        <f t="shared" si="12"/>
        <v>T5</v>
      </c>
      <c r="D473" s="7" t="s">
        <v>544</v>
      </c>
      <c r="E473" s="11" t="str">
        <f t="shared" si="2"/>
        <v>85514</v>
      </c>
      <c r="F473" s="11" t="str">
        <f t="shared" si="3"/>
        <v>14</v>
      </c>
      <c r="G473" s="3">
        <f t="shared" si="13"/>
        <v>68</v>
      </c>
      <c r="H473" s="3">
        <f t="shared" si="4"/>
        <v>5</v>
      </c>
      <c r="I473" s="3" t="str">
        <f t="shared" si="5"/>
        <v>68|5</v>
      </c>
      <c r="J473" s="11" t="str">
        <f t="shared" si="6"/>
        <v>855</v>
      </c>
      <c r="K473" s="11" t="str">
        <f t="shared" si="7"/>
        <v>551</v>
      </c>
      <c r="L473" s="11" t="str">
        <f t="shared" si="8"/>
        <v>514</v>
      </c>
      <c r="M473" s="11" t="str">
        <f t="shared" si="9"/>
        <v>8551</v>
      </c>
      <c r="N473" s="11" t="str">
        <f t="shared" si="10"/>
        <v>5514</v>
      </c>
    </row>
    <row r="474" ht="15.0" customHeight="1">
      <c r="A474" s="3">
        <f t="shared" si="1"/>
        <v>473</v>
      </c>
      <c r="B474" s="3">
        <f t="shared" si="11"/>
        <v>45765</v>
      </c>
      <c r="C474" s="3" t="str">
        <f t="shared" si="12"/>
        <v>T6</v>
      </c>
      <c r="D474" s="7" t="s">
        <v>545</v>
      </c>
      <c r="E474" s="11" t="str">
        <f t="shared" si="2"/>
        <v>48177</v>
      </c>
      <c r="F474" s="11" t="str">
        <f t="shared" si="3"/>
        <v>77</v>
      </c>
      <c r="G474" s="3">
        <f t="shared" si="13"/>
        <v>68</v>
      </c>
      <c r="H474" s="3">
        <f t="shared" si="4"/>
        <v>6</v>
      </c>
      <c r="I474" s="3" t="str">
        <f t="shared" si="5"/>
        <v>68|6</v>
      </c>
      <c r="J474" s="11" t="str">
        <f t="shared" si="6"/>
        <v>481</v>
      </c>
      <c r="K474" s="11" t="str">
        <f t="shared" si="7"/>
        <v>817</v>
      </c>
      <c r="L474" s="11" t="str">
        <f t="shared" si="8"/>
        <v>177</v>
      </c>
      <c r="M474" s="11" t="str">
        <f t="shared" si="9"/>
        <v>4817</v>
      </c>
      <c r="N474" s="11" t="str">
        <f t="shared" si="10"/>
        <v>8177</v>
      </c>
    </row>
    <row r="475" ht="15.0" customHeight="1">
      <c r="A475" s="3">
        <f t="shared" si="1"/>
        <v>474</v>
      </c>
      <c r="B475" s="3">
        <f t="shared" si="11"/>
        <v>45766</v>
      </c>
      <c r="C475" s="3" t="str">
        <f t="shared" si="12"/>
        <v>T7</v>
      </c>
      <c r="D475" s="7" t="s">
        <v>546</v>
      </c>
      <c r="E475" s="11" t="str">
        <f t="shared" si="2"/>
        <v>38497</v>
      </c>
      <c r="F475" s="11" t="str">
        <f t="shared" si="3"/>
        <v>97</v>
      </c>
      <c r="G475" s="3">
        <f t="shared" si="13"/>
        <v>68</v>
      </c>
      <c r="H475" s="3">
        <f t="shared" si="4"/>
        <v>7</v>
      </c>
      <c r="I475" s="3" t="str">
        <f t="shared" si="5"/>
        <v>68|7</v>
      </c>
      <c r="J475" s="11" t="str">
        <f t="shared" si="6"/>
        <v>384</v>
      </c>
      <c r="K475" s="11" t="str">
        <f t="shared" si="7"/>
        <v>849</v>
      </c>
      <c r="L475" s="11" t="str">
        <f t="shared" si="8"/>
        <v>497</v>
      </c>
      <c r="M475" s="11" t="str">
        <f t="shared" si="9"/>
        <v>3849</v>
      </c>
      <c r="N475" s="11" t="str">
        <f t="shared" si="10"/>
        <v>8497</v>
      </c>
    </row>
    <row r="476" ht="15.0" customHeight="1">
      <c r="A476" s="3">
        <f t="shared" si="1"/>
        <v>475</v>
      </c>
      <c r="B476" s="3">
        <f t="shared" si="11"/>
        <v>45767</v>
      </c>
      <c r="C476" s="3" t="str">
        <f t="shared" si="12"/>
        <v>CN</v>
      </c>
      <c r="D476" s="7" t="s">
        <v>547</v>
      </c>
      <c r="E476" s="11" t="str">
        <f t="shared" si="2"/>
        <v>27368</v>
      </c>
      <c r="F476" s="11" t="str">
        <f t="shared" si="3"/>
        <v>68</v>
      </c>
      <c r="G476" s="3">
        <f t="shared" si="13"/>
        <v>68</v>
      </c>
      <c r="H476" s="3">
        <f t="shared" si="4"/>
        <v>8</v>
      </c>
      <c r="I476" s="3" t="str">
        <f t="shared" si="5"/>
        <v>68|8</v>
      </c>
      <c r="J476" s="11" t="str">
        <f t="shared" si="6"/>
        <v>273</v>
      </c>
      <c r="K476" s="11" t="str">
        <f t="shared" si="7"/>
        <v>736</v>
      </c>
      <c r="L476" s="11" t="str">
        <f t="shared" si="8"/>
        <v>368</v>
      </c>
      <c r="M476" s="11" t="str">
        <f t="shared" si="9"/>
        <v>2736</v>
      </c>
      <c r="N476" s="11" t="str">
        <f t="shared" si="10"/>
        <v>7368</v>
      </c>
    </row>
    <row r="477" ht="15.0" customHeight="1">
      <c r="A477" s="3">
        <f t="shared" si="1"/>
        <v>476</v>
      </c>
      <c r="B477" s="3">
        <f t="shared" si="11"/>
        <v>45768</v>
      </c>
      <c r="C477" s="3" t="str">
        <f t="shared" si="12"/>
        <v>T2</v>
      </c>
      <c r="D477" s="7" t="s">
        <v>548</v>
      </c>
      <c r="E477" s="11" t="str">
        <f t="shared" si="2"/>
        <v>75140</v>
      </c>
      <c r="F477" s="11" t="str">
        <f t="shared" si="3"/>
        <v>40</v>
      </c>
      <c r="G477" s="3">
        <f t="shared" si="13"/>
        <v>69</v>
      </c>
      <c r="H477" s="3">
        <f t="shared" si="4"/>
        <v>2</v>
      </c>
      <c r="I477" s="3" t="str">
        <f t="shared" si="5"/>
        <v>69|2</v>
      </c>
      <c r="J477" s="11" t="str">
        <f t="shared" si="6"/>
        <v>751</v>
      </c>
      <c r="K477" s="11" t="str">
        <f t="shared" si="7"/>
        <v>514</v>
      </c>
      <c r="L477" s="11" t="str">
        <f t="shared" si="8"/>
        <v>140</v>
      </c>
      <c r="M477" s="11" t="str">
        <f t="shared" si="9"/>
        <v>7514</v>
      </c>
      <c r="N477" s="11" t="str">
        <f t="shared" si="10"/>
        <v>5140</v>
      </c>
    </row>
    <row r="478" ht="15.0" customHeight="1">
      <c r="A478" s="3">
        <f t="shared" si="1"/>
        <v>477</v>
      </c>
      <c r="B478" s="3">
        <f t="shared" si="11"/>
        <v>45769</v>
      </c>
      <c r="C478" s="3" t="str">
        <f t="shared" si="12"/>
        <v>T3</v>
      </c>
      <c r="D478" s="7" t="s">
        <v>549</v>
      </c>
      <c r="E478" s="11" t="str">
        <f t="shared" si="2"/>
        <v>77558</v>
      </c>
      <c r="F478" s="11" t="str">
        <f t="shared" si="3"/>
        <v>58</v>
      </c>
      <c r="G478" s="3">
        <f t="shared" si="13"/>
        <v>69</v>
      </c>
      <c r="H478" s="3">
        <f t="shared" si="4"/>
        <v>3</v>
      </c>
      <c r="I478" s="3" t="str">
        <f t="shared" si="5"/>
        <v>69|3</v>
      </c>
      <c r="J478" s="11" t="str">
        <f t="shared" si="6"/>
        <v>775</v>
      </c>
      <c r="K478" s="11" t="str">
        <f t="shared" si="7"/>
        <v>755</v>
      </c>
      <c r="L478" s="11" t="str">
        <f t="shared" si="8"/>
        <v>558</v>
      </c>
      <c r="M478" s="11" t="str">
        <f t="shared" si="9"/>
        <v>7755</v>
      </c>
      <c r="N478" s="11" t="str">
        <f t="shared" si="10"/>
        <v>7558</v>
      </c>
    </row>
    <row r="479" ht="15.0" customHeight="1">
      <c r="A479" s="3">
        <f t="shared" si="1"/>
        <v>478</v>
      </c>
      <c r="B479" s="3">
        <f t="shared" si="11"/>
        <v>45770</v>
      </c>
      <c r="C479" s="3" t="str">
        <f t="shared" si="12"/>
        <v>T4</v>
      </c>
      <c r="D479" s="7" t="s">
        <v>550</v>
      </c>
      <c r="E479" s="11" t="str">
        <f t="shared" si="2"/>
        <v>53078</v>
      </c>
      <c r="F479" s="11" t="str">
        <f t="shared" si="3"/>
        <v>78</v>
      </c>
      <c r="G479" s="3">
        <f t="shared" si="13"/>
        <v>69</v>
      </c>
      <c r="H479" s="3">
        <f t="shared" si="4"/>
        <v>4</v>
      </c>
      <c r="I479" s="3" t="str">
        <f t="shared" si="5"/>
        <v>69|4</v>
      </c>
      <c r="J479" s="11" t="str">
        <f t="shared" si="6"/>
        <v>530</v>
      </c>
      <c r="K479" s="11" t="str">
        <f t="shared" si="7"/>
        <v>307</v>
      </c>
      <c r="L479" s="11" t="str">
        <f t="shared" si="8"/>
        <v>078</v>
      </c>
      <c r="M479" s="11" t="str">
        <f t="shared" si="9"/>
        <v>5307</v>
      </c>
      <c r="N479" s="11" t="str">
        <f t="shared" si="10"/>
        <v>3078</v>
      </c>
    </row>
    <row r="480" ht="15.0" customHeight="1">
      <c r="A480" s="3">
        <f t="shared" si="1"/>
        <v>479</v>
      </c>
      <c r="B480" s="3">
        <f t="shared" si="11"/>
        <v>45771</v>
      </c>
      <c r="C480" s="3" t="str">
        <f t="shared" si="12"/>
        <v>T5</v>
      </c>
      <c r="D480" s="7" t="s">
        <v>551</v>
      </c>
      <c r="E480" s="11" t="str">
        <f t="shared" si="2"/>
        <v>15031</v>
      </c>
      <c r="F480" s="11" t="str">
        <f t="shared" si="3"/>
        <v>31</v>
      </c>
      <c r="G480" s="3">
        <f t="shared" si="13"/>
        <v>69</v>
      </c>
      <c r="H480" s="3">
        <f t="shared" si="4"/>
        <v>5</v>
      </c>
      <c r="I480" s="3" t="str">
        <f t="shared" si="5"/>
        <v>69|5</v>
      </c>
      <c r="J480" s="11" t="str">
        <f t="shared" si="6"/>
        <v>150</v>
      </c>
      <c r="K480" s="11" t="str">
        <f t="shared" si="7"/>
        <v>503</v>
      </c>
      <c r="L480" s="11" t="str">
        <f t="shared" si="8"/>
        <v>031</v>
      </c>
      <c r="M480" s="11" t="str">
        <f t="shared" si="9"/>
        <v>1503</v>
      </c>
      <c r="N480" s="11" t="str">
        <f t="shared" si="10"/>
        <v>5031</v>
      </c>
    </row>
    <row r="481" ht="15.0" customHeight="1">
      <c r="A481" s="3">
        <f t="shared" si="1"/>
        <v>480</v>
      </c>
      <c r="B481" s="3">
        <f t="shared" si="11"/>
        <v>45772</v>
      </c>
      <c r="C481" s="3" t="str">
        <f t="shared" si="12"/>
        <v>T6</v>
      </c>
      <c r="D481" s="7" t="s">
        <v>552</v>
      </c>
      <c r="E481" s="11" t="str">
        <f t="shared" si="2"/>
        <v>72624</v>
      </c>
      <c r="F481" s="11" t="str">
        <f t="shared" si="3"/>
        <v>24</v>
      </c>
      <c r="G481" s="3">
        <f t="shared" si="13"/>
        <v>69</v>
      </c>
      <c r="H481" s="3">
        <f t="shared" si="4"/>
        <v>6</v>
      </c>
      <c r="I481" s="3" t="str">
        <f t="shared" si="5"/>
        <v>69|6</v>
      </c>
      <c r="J481" s="11" t="str">
        <f t="shared" si="6"/>
        <v>726</v>
      </c>
      <c r="K481" s="11" t="str">
        <f t="shared" si="7"/>
        <v>262</v>
      </c>
      <c r="L481" s="11" t="str">
        <f t="shared" si="8"/>
        <v>624</v>
      </c>
      <c r="M481" s="11" t="str">
        <f t="shared" si="9"/>
        <v>7262</v>
      </c>
      <c r="N481" s="11" t="str">
        <f t="shared" si="10"/>
        <v>2624</v>
      </c>
    </row>
    <row r="482" ht="15.0" customHeight="1">
      <c r="A482" s="3">
        <f t="shared" si="1"/>
        <v>481</v>
      </c>
      <c r="B482" s="3">
        <f t="shared" si="11"/>
        <v>45773</v>
      </c>
      <c r="C482" s="3" t="str">
        <f t="shared" si="12"/>
        <v>T7</v>
      </c>
      <c r="D482" s="7" t="s">
        <v>553</v>
      </c>
      <c r="E482" s="11" t="str">
        <f t="shared" si="2"/>
        <v>97599</v>
      </c>
      <c r="F482" s="11" t="str">
        <f t="shared" si="3"/>
        <v>99</v>
      </c>
      <c r="G482" s="3">
        <f t="shared" si="13"/>
        <v>69</v>
      </c>
      <c r="H482" s="3">
        <f t="shared" si="4"/>
        <v>7</v>
      </c>
      <c r="I482" s="3" t="str">
        <f t="shared" si="5"/>
        <v>69|7</v>
      </c>
      <c r="J482" s="11" t="str">
        <f t="shared" si="6"/>
        <v>975</v>
      </c>
      <c r="K482" s="11" t="str">
        <f t="shared" si="7"/>
        <v>759</v>
      </c>
      <c r="L482" s="11" t="str">
        <f t="shared" si="8"/>
        <v>599</v>
      </c>
      <c r="M482" s="11" t="str">
        <f t="shared" si="9"/>
        <v>9759</v>
      </c>
      <c r="N482" s="11" t="str">
        <f t="shared" si="10"/>
        <v>7599</v>
      </c>
    </row>
    <row r="483" ht="15.0" customHeight="1">
      <c r="A483" s="3">
        <f t="shared" si="1"/>
        <v>482</v>
      </c>
      <c r="B483" s="3">
        <f t="shared" si="11"/>
        <v>45774</v>
      </c>
      <c r="C483" s="3" t="str">
        <f t="shared" si="12"/>
        <v>CN</v>
      </c>
      <c r="D483" s="7" t="s">
        <v>554</v>
      </c>
      <c r="E483" s="11" t="str">
        <f t="shared" si="2"/>
        <v>78666</v>
      </c>
      <c r="F483" s="11" t="str">
        <f t="shared" si="3"/>
        <v>66</v>
      </c>
      <c r="G483" s="3">
        <f t="shared" si="13"/>
        <v>69</v>
      </c>
      <c r="H483" s="3">
        <f t="shared" si="4"/>
        <v>8</v>
      </c>
      <c r="I483" s="3" t="str">
        <f t="shared" si="5"/>
        <v>69|8</v>
      </c>
      <c r="J483" s="11" t="str">
        <f t="shared" si="6"/>
        <v>786</v>
      </c>
      <c r="K483" s="11" t="str">
        <f t="shared" si="7"/>
        <v>866</v>
      </c>
      <c r="L483" s="11" t="str">
        <f t="shared" si="8"/>
        <v>666</v>
      </c>
      <c r="M483" s="11" t="str">
        <f t="shared" si="9"/>
        <v>7866</v>
      </c>
      <c r="N483" s="11" t="str">
        <f t="shared" si="10"/>
        <v>8666</v>
      </c>
    </row>
    <row r="484" ht="15.0" customHeight="1">
      <c r="A484" s="3">
        <f t="shared" si="1"/>
        <v>483</v>
      </c>
      <c r="B484" s="3">
        <f t="shared" si="11"/>
        <v>45775</v>
      </c>
      <c r="C484" s="3" t="str">
        <f t="shared" si="12"/>
        <v>T2</v>
      </c>
      <c r="D484" s="7" t="s">
        <v>555</v>
      </c>
      <c r="E484" s="11" t="str">
        <f t="shared" si="2"/>
        <v>48513</v>
      </c>
      <c r="F484" s="11" t="str">
        <f t="shared" si="3"/>
        <v>13</v>
      </c>
      <c r="G484" s="3">
        <f t="shared" si="13"/>
        <v>70</v>
      </c>
      <c r="H484" s="3">
        <f t="shared" si="4"/>
        <v>2</v>
      </c>
      <c r="I484" s="3" t="str">
        <f t="shared" si="5"/>
        <v>70|2</v>
      </c>
      <c r="J484" s="11" t="str">
        <f t="shared" si="6"/>
        <v>485</v>
      </c>
      <c r="K484" s="11" t="str">
        <f t="shared" si="7"/>
        <v>851</v>
      </c>
      <c r="L484" s="11" t="str">
        <f t="shared" si="8"/>
        <v>513</v>
      </c>
      <c r="M484" s="11" t="str">
        <f t="shared" si="9"/>
        <v>4851</v>
      </c>
      <c r="N484" s="11" t="str">
        <f t="shared" si="10"/>
        <v>8513</v>
      </c>
    </row>
    <row r="485" ht="15.0" customHeight="1">
      <c r="A485" s="3">
        <f t="shared" si="1"/>
        <v>484</v>
      </c>
      <c r="B485" s="3">
        <f t="shared" si="11"/>
        <v>45776</v>
      </c>
      <c r="C485" s="3" t="str">
        <f t="shared" si="12"/>
        <v>T3</v>
      </c>
      <c r="D485" s="7" t="s">
        <v>556</v>
      </c>
      <c r="E485" s="11" t="str">
        <f t="shared" si="2"/>
        <v>22024</v>
      </c>
      <c r="F485" s="11" t="str">
        <f t="shared" si="3"/>
        <v>24</v>
      </c>
      <c r="G485" s="3">
        <f t="shared" si="13"/>
        <v>70</v>
      </c>
      <c r="H485" s="3">
        <f t="shared" si="4"/>
        <v>3</v>
      </c>
      <c r="I485" s="3" t="str">
        <f t="shared" si="5"/>
        <v>70|3</v>
      </c>
      <c r="J485" s="11" t="str">
        <f t="shared" si="6"/>
        <v>220</v>
      </c>
      <c r="K485" s="11" t="str">
        <f t="shared" si="7"/>
        <v>202</v>
      </c>
      <c r="L485" s="11" t="str">
        <f t="shared" si="8"/>
        <v>024</v>
      </c>
      <c r="M485" s="11" t="str">
        <f t="shared" si="9"/>
        <v>2202</v>
      </c>
      <c r="N485" s="11" t="str">
        <f t="shared" si="10"/>
        <v>2024</v>
      </c>
    </row>
    <row r="486" ht="15.0" customHeight="1">
      <c r="A486" s="3">
        <f t="shared" si="1"/>
        <v>485</v>
      </c>
      <c r="B486" s="3">
        <f t="shared" si="11"/>
        <v>45777</v>
      </c>
      <c r="C486" s="3" t="str">
        <f t="shared" si="12"/>
        <v>T4</v>
      </c>
      <c r="D486" s="7" t="s">
        <v>557</v>
      </c>
      <c r="E486" s="11" t="str">
        <f t="shared" si="2"/>
        <v>45794</v>
      </c>
      <c r="F486" s="11" t="str">
        <f t="shared" si="3"/>
        <v>94</v>
      </c>
      <c r="G486" s="3">
        <f t="shared" si="13"/>
        <v>70</v>
      </c>
      <c r="H486" s="3">
        <f t="shared" si="4"/>
        <v>4</v>
      </c>
      <c r="I486" s="3" t="str">
        <f t="shared" si="5"/>
        <v>70|4</v>
      </c>
      <c r="J486" s="11" t="str">
        <f t="shared" si="6"/>
        <v>457</v>
      </c>
      <c r="K486" s="11" t="str">
        <f t="shared" si="7"/>
        <v>579</v>
      </c>
      <c r="L486" s="11" t="str">
        <f t="shared" si="8"/>
        <v>794</v>
      </c>
      <c r="M486" s="11" t="str">
        <f t="shared" si="9"/>
        <v>4579</v>
      </c>
      <c r="N486" s="11" t="str">
        <f t="shared" si="10"/>
        <v>5794</v>
      </c>
    </row>
    <row r="487" ht="15.0" customHeight="1">
      <c r="A487" s="3">
        <f t="shared" si="1"/>
        <v>486</v>
      </c>
      <c r="B487" s="3">
        <f t="shared" si="11"/>
        <v>45778</v>
      </c>
      <c r="C487" s="3" t="str">
        <f t="shared" si="12"/>
        <v>T5</v>
      </c>
      <c r="D487" s="7" t="s">
        <v>558</v>
      </c>
      <c r="E487" s="11" t="str">
        <f t="shared" si="2"/>
        <v>34102</v>
      </c>
      <c r="F487" s="11" t="str">
        <f t="shared" si="3"/>
        <v>02</v>
      </c>
      <c r="G487" s="3">
        <f t="shared" si="13"/>
        <v>70</v>
      </c>
      <c r="H487" s="3">
        <f t="shared" si="4"/>
        <v>5</v>
      </c>
      <c r="I487" s="3" t="str">
        <f t="shared" si="5"/>
        <v>70|5</v>
      </c>
      <c r="J487" s="11" t="str">
        <f t="shared" si="6"/>
        <v>341</v>
      </c>
      <c r="K487" s="11" t="str">
        <f t="shared" si="7"/>
        <v>410</v>
      </c>
      <c r="L487" s="11" t="str">
        <f t="shared" si="8"/>
        <v>102</v>
      </c>
      <c r="M487" s="11" t="str">
        <f t="shared" si="9"/>
        <v>3410</v>
      </c>
      <c r="N487" s="11" t="str">
        <f t="shared" si="10"/>
        <v>4102</v>
      </c>
    </row>
    <row r="488" ht="15.0" customHeight="1">
      <c r="A488" s="3">
        <f t="shared" si="1"/>
        <v>487</v>
      </c>
      <c r="B488" s="3">
        <f t="shared" si="11"/>
        <v>45779</v>
      </c>
      <c r="C488" s="3" t="str">
        <f t="shared" si="12"/>
        <v>T6</v>
      </c>
      <c r="D488" s="7" t="s">
        <v>559</v>
      </c>
      <c r="E488" s="11" t="str">
        <f t="shared" si="2"/>
        <v>62809</v>
      </c>
      <c r="F488" s="11" t="str">
        <f t="shared" si="3"/>
        <v>09</v>
      </c>
      <c r="G488" s="3">
        <f t="shared" si="13"/>
        <v>70</v>
      </c>
      <c r="H488" s="3">
        <f t="shared" si="4"/>
        <v>6</v>
      </c>
      <c r="I488" s="3" t="str">
        <f t="shared" si="5"/>
        <v>70|6</v>
      </c>
      <c r="J488" s="11" t="str">
        <f t="shared" si="6"/>
        <v>628</v>
      </c>
      <c r="K488" s="11" t="str">
        <f t="shared" si="7"/>
        <v>280</v>
      </c>
      <c r="L488" s="11" t="str">
        <f t="shared" si="8"/>
        <v>809</v>
      </c>
      <c r="M488" s="11" t="str">
        <f t="shared" si="9"/>
        <v>6280</v>
      </c>
      <c r="N488" s="11" t="str">
        <f t="shared" si="10"/>
        <v>2809</v>
      </c>
    </row>
    <row r="489" ht="15.0" customHeight="1">
      <c r="A489" s="3">
        <f t="shared" si="1"/>
        <v>488</v>
      </c>
      <c r="B489" s="3">
        <f t="shared" si="11"/>
        <v>45780</v>
      </c>
      <c r="C489" s="3" t="str">
        <f t="shared" si="12"/>
        <v>T7</v>
      </c>
      <c r="D489" s="7" t="s">
        <v>560</v>
      </c>
      <c r="E489" s="11" t="str">
        <f t="shared" si="2"/>
        <v>74022</v>
      </c>
      <c r="F489" s="11" t="str">
        <f t="shared" si="3"/>
        <v>22</v>
      </c>
      <c r="G489" s="3">
        <f t="shared" si="13"/>
        <v>70</v>
      </c>
      <c r="H489" s="3">
        <f t="shared" si="4"/>
        <v>7</v>
      </c>
      <c r="I489" s="3" t="str">
        <f t="shared" si="5"/>
        <v>70|7</v>
      </c>
      <c r="J489" s="11" t="str">
        <f t="shared" si="6"/>
        <v>740</v>
      </c>
      <c r="K489" s="11" t="str">
        <f t="shared" si="7"/>
        <v>402</v>
      </c>
      <c r="L489" s="11" t="str">
        <f t="shared" si="8"/>
        <v>022</v>
      </c>
      <c r="M489" s="11" t="str">
        <f t="shared" si="9"/>
        <v>7402</v>
      </c>
      <c r="N489" s="11" t="str">
        <f t="shared" si="10"/>
        <v>4022</v>
      </c>
    </row>
    <row r="490" ht="15.0" customHeight="1">
      <c r="A490" s="3">
        <f t="shared" si="1"/>
        <v>489</v>
      </c>
      <c r="B490" s="3">
        <f t="shared" si="11"/>
        <v>45781</v>
      </c>
      <c r="C490" s="3" t="str">
        <f t="shared" si="12"/>
        <v>CN</v>
      </c>
      <c r="D490" s="7" t="s">
        <v>561</v>
      </c>
      <c r="E490" s="11" t="str">
        <f t="shared" si="2"/>
        <v>00177</v>
      </c>
      <c r="F490" s="11" t="str">
        <f t="shared" si="3"/>
        <v>77</v>
      </c>
      <c r="G490" s="3">
        <f t="shared" si="13"/>
        <v>70</v>
      </c>
      <c r="H490" s="3">
        <f t="shared" si="4"/>
        <v>8</v>
      </c>
      <c r="I490" s="3" t="str">
        <f t="shared" si="5"/>
        <v>70|8</v>
      </c>
      <c r="J490" s="11" t="str">
        <f t="shared" si="6"/>
        <v>001</v>
      </c>
      <c r="K490" s="11" t="str">
        <f t="shared" si="7"/>
        <v>017</v>
      </c>
      <c r="L490" s="11" t="str">
        <f t="shared" si="8"/>
        <v>177</v>
      </c>
      <c r="M490" s="11" t="str">
        <f t="shared" si="9"/>
        <v>0017</v>
      </c>
      <c r="N490" s="11" t="str">
        <f t="shared" si="10"/>
        <v>0177</v>
      </c>
    </row>
    <row r="491" ht="15.0" customHeight="1">
      <c r="A491" s="3">
        <f t="shared" si="1"/>
        <v>490</v>
      </c>
      <c r="B491" s="3">
        <f t="shared" si="11"/>
        <v>45782</v>
      </c>
      <c r="C491" s="3" t="str">
        <f t="shared" si="12"/>
        <v>T2</v>
      </c>
      <c r="D491" s="7" t="s">
        <v>562</v>
      </c>
      <c r="E491" s="11" t="str">
        <f t="shared" si="2"/>
        <v>62640</v>
      </c>
      <c r="F491" s="11" t="str">
        <f t="shared" si="3"/>
        <v>40</v>
      </c>
      <c r="G491" s="3">
        <f t="shared" si="13"/>
        <v>71</v>
      </c>
      <c r="H491" s="3">
        <f t="shared" si="4"/>
        <v>2</v>
      </c>
      <c r="I491" s="3" t="str">
        <f t="shared" si="5"/>
        <v>71|2</v>
      </c>
      <c r="J491" s="11" t="str">
        <f t="shared" si="6"/>
        <v>626</v>
      </c>
      <c r="K491" s="11" t="str">
        <f t="shared" si="7"/>
        <v>264</v>
      </c>
      <c r="L491" s="11" t="str">
        <f t="shared" si="8"/>
        <v>640</v>
      </c>
      <c r="M491" s="11" t="str">
        <f t="shared" si="9"/>
        <v>6264</v>
      </c>
      <c r="N491" s="11" t="str">
        <f t="shared" si="10"/>
        <v>2640</v>
      </c>
    </row>
    <row r="492" ht="15.0" customHeight="1">
      <c r="A492" s="3">
        <f t="shared" si="1"/>
        <v>491</v>
      </c>
      <c r="B492" s="3">
        <f t="shared" si="11"/>
        <v>45783</v>
      </c>
      <c r="C492" s="3" t="str">
        <f t="shared" si="12"/>
        <v>T3</v>
      </c>
      <c r="D492" s="7" t="s">
        <v>563</v>
      </c>
      <c r="E492" s="11" t="str">
        <f t="shared" si="2"/>
        <v>53609</v>
      </c>
      <c r="F492" s="11" t="str">
        <f t="shared" si="3"/>
        <v>09</v>
      </c>
      <c r="G492" s="3">
        <f t="shared" si="13"/>
        <v>71</v>
      </c>
      <c r="H492" s="3">
        <f t="shared" si="4"/>
        <v>3</v>
      </c>
      <c r="I492" s="3" t="str">
        <f t="shared" si="5"/>
        <v>71|3</v>
      </c>
      <c r="J492" s="11" t="str">
        <f t="shared" si="6"/>
        <v>536</v>
      </c>
      <c r="K492" s="11" t="str">
        <f t="shared" si="7"/>
        <v>360</v>
      </c>
      <c r="L492" s="11" t="str">
        <f t="shared" si="8"/>
        <v>609</v>
      </c>
      <c r="M492" s="11" t="str">
        <f t="shared" si="9"/>
        <v>5360</v>
      </c>
      <c r="N492" s="11" t="str">
        <f t="shared" si="10"/>
        <v>3609</v>
      </c>
    </row>
    <row r="493" ht="15.0" customHeight="1">
      <c r="A493" s="3">
        <f t="shared" si="1"/>
        <v>492</v>
      </c>
      <c r="B493" s="3">
        <f t="shared" si="11"/>
        <v>45784</v>
      </c>
      <c r="C493" s="3" t="str">
        <f t="shared" si="12"/>
        <v>T4</v>
      </c>
      <c r="D493" s="7" t="s">
        <v>564</v>
      </c>
      <c r="E493" s="11" t="str">
        <f t="shared" si="2"/>
        <v>70130</v>
      </c>
      <c r="F493" s="11" t="str">
        <f t="shared" si="3"/>
        <v>30</v>
      </c>
      <c r="G493" s="3">
        <f t="shared" si="13"/>
        <v>71</v>
      </c>
      <c r="H493" s="3">
        <f t="shared" si="4"/>
        <v>4</v>
      </c>
      <c r="I493" s="3" t="str">
        <f t="shared" si="5"/>
        <v>71|4</v>
      </c>
      <c r="J493" s="11" t="str">
        <f t="shared" si="6"/>
        <v>701</v>
      </c>
      <c r="K493" s="11" t="str">
        <f t="shared" si="7"/>
        <v>013</v>
      </c>
      <c r="L493" s="11" t="str">
        <f t="shared" si="8"/>
        <v>130</v>
      </c>
      <c r="M493" s="11" t="str">
        <f t="shared" si="9"/>
        <v>7013</v>
      </c>
      <c r="N493" s="11" t="str">
        <f t="shared" si="10"/>
        <v>0130</v>
      </c>
    </row>
    <row r="494" ht="15.0" customHeight="1">
      <c r="A494" s="3">
        <f t="shared" si="1"/>
        <v>493</v>
      </c>
      <c r="B494" s="3">
        <f t="shared" si="11"/>
        <v>45785</v>
      </c>
      <c r="C494" s="3" t="str">
        <f t="shared" si="12"/>
        <v>T5</v>
      </c>
      <c r="D494" s="7" t="s">
        <v>565</v>
      </c>
      <c r="E494" s="11" t="str">
        <f t="shared" si="2"/>
        <v>92768</v>
      </c>
      <c r="F494" s="11" t="str">
        <f t="shared" si="3"/>
        <v>68</v>
      </c>
      <c r="G494" s="3">
        <f t="shared" si="13"/>
        <v>71</v>
      </c>
      <c r="H494" s="3">
        <f t="shared" si="4"/>
        <v>5</v>
      </c>
      <c r="I494" s="3" t="str">
        <f t="shared" si="5"/>
        <v>71|5</v>
      </c>
      <c r="J494" s="11" t="str">
        <f t="shared" si="6"/>
        <v>927</v>
      </c>
      <c r="K494" s="11" t="str">
        <f t="shared" si="7"/>
        <v>276</v>
      </c>
      <c r="L494" s="11" t="str">
        <f t="shared" si="8"/>
        <v>768</v>
      </c>
      <c r="M494" s="11" t="str">
        <f t="shared" si="9"/>
        <v>9276</v>
      </c>
      <c r="N494" s="11" t="str">
        <f t="shared" si="10"/>
        <v>2768</v>
      </c>
    </row>
    <row r="495" ht="15.0" customHeight="1">
      <c r="A495" s="3">
        <f t="shared" si="1"/>
        <v>494</v>
      </c>
      <c r="B495" s="3">
        <f t="shared" si="11"/>
        <v>45786</v>
      </c>
      <c r="C495" s="3" t="str">
        <f t="shared" si="12"/>
        <v>T6</v>
      </c>
      <c r="D495" s="7" t="s">
        <v>566</v>
      </c>
      <c r="E495" s="11" t="str">
        <f t="shared" si="2"/>
        <v>27987</v>
      </c>
      <c r="F495" s="11" t="str">
        <f t="shared" si="3"/>
        <v>87</v>
      </c>
      <c r="G495" s="3">
        <f t="shared" si="13"/>
        <v>71</v>
      </c>
      <c r="H495" s="3">
        <f t="shared" si="4"/>
        <v>6</v>
      </c>
      <c r="I495" s="3" t="str">
        <f t="shared" si="5"/>
        <v>71|6</v>
      </c>
      <c r="J495" s="11" t="str">
        <f t="shared" si="6"/>
        <v>279</v>
      </c>
      <c r="K495" s="11" t="str">
        <f t="shared" si="7"/>
        <v>798</v>
      </c>
      <c r="L495" s="11" t="str">
        <f t="shared" si="8"/>
        <v>987</v>
      </c>
      <c r="M495" s="11" t="str">
        <f t="shared" si="9"/>
        <v>2798</v>
      </c>
      <c r="N495" s="11" t="str">
        <f t="shared" si="10"/>
        <v>7987</v>
      </c>
    </row>
    <row r="496" ht="15.0" customHeight="1">
      <c r="A496" s="3">
        <f t="shared" si="1"/>
        <v>495</v>
      </c>
      <c r="B496" s="3">
        <f t="shared" si="11"/>
        <v>45787</v>
      </c>
      <c r="C496" s="3" t="str">
        <f t="shared" si="12"/>
        <v>T7</v>
      </c>
      <c r="D496" s="7" t="s">
        <v>567</v>
      </c>
      <c r="E496" s="11" t="str">
        <f t="shared" si="2"/>
        <v>81936</v>
      </c>
      <c r="F496" s="11" t="str">
        <f t="shared" si="3"/>
        <v>36</v>
      </c>
      <c r="G496" s="3">
        <f t="shared" si="13"/>
        <v>71</v>
      </c>
      <c r="H496" s="3">
        <f t="shared" si="4"/>
        <v>7</v>
      </c>
      <c r="I496" s="3" t="str">
        <f t="shared" si="5"/>
        <v>71|7</v>
      </c>
      <c r="J496" s="11" t="str">
        <f t="shared" si="6"/>
        <v>819</v>
      </c>
      <c r="K496" s="11" t="str">
        <f t="shared" si="7"/>
        <v>193</v>
      </c>
      <c r="L496" s="11" t="str">
        <f t="shared" si="8"/>
        <v>936</v>
      </c>
      <c r="M496" s="11" t="str">
        <f t="shared" si="9"/>
        <v>8193</v>
      </c>
      <c r="N496" s="11" t="str">
        <f t="shared" si="10"/>
        <v>1936</v>
      </c>
    </row>
    <row r="497" ht="15.0" customHeight="1">
      <c r="A497" s="3">
        <f t="shared" si="1"/>
        <v>496</v>
      </c>
      <c r="B497" s="3">
        <f t="shared" si="11"/>
        <v>45788</v>
      </c>
      <c r="C497" s="3" t="str">
        <f t="shared" si="12"/>
        <v>CN</v>
      </c>
      <c r="D497" s="7" t="s">
        <v>568</v>
      </c>
      <c r="E497" s="11" t="str">
        <f t="shared" si="2"/>
        <v>21263</v>
      </c>
      <c r="F497" s="11" t="str">
        <f t="shared" si="3"/>
        <v>63</v>
      </c>
      <c r="G497" s="3">
        <f t="shared" si="13"/>
        <v>71</v>
      </c>
      <c r="H497" s="3">
        <f t="shared" si="4"/>
        <v>8</v>
      </c>
      <c r="I497" s="3" t="str">
        <f t="shared" si="5"/>
        <v>71|8</v>
      </c>
      <c r="J497" s="11" t="str">
        <f t="shared" si="6"/>
        <v>212</v>
      </c>
      <c r="K497" s="11" t="str">
        <f t="shared" si="7"/>
        <v>126</v>
      </c>
      <c r="L497" s="11" t="str">
        <f t="shared" si="8"/>
        <v>263</v>
      </c>
      <c r="M497" s="11" t="str">
        <f t="shared" si="9"/>
        <v>2126</v>
      </c>
      <c r="N497" s="11" t="str">
        <f t="shared" si="10"/>
        <v>1263</v>
      </c>
    </row>
    <row r="498" ht="15.0" customHeight="1">
      <c r="A498" s="3">
        <f t="shared" si="1"/>
        <v>497</v>
      </c>
      <c r="B498" s="3">
        <f t="shared" si="11"/>
        <v>45789</v>
      </c>
      <c r="C498" s="3" t="str">
        <f t="shared" si="12"/>
        <v>T2</v>
      </c>
      <c r="D498" s="7" t="s">
        <v>569</v>
      </c>
      <c r="E498" s="11" t="str">
        <f t="shared" si="2"/>
        <v>00132</v>
      </c>
      <c r="F498" s="11" t="str">
        <f t="shared" si="3"/>
        <v>32</v>
      </c>
      <c r="G498" s="3">
        <f t="shared" si="13"/>
        <v>72</v>
      </c>
      <c r="H498" s="3">
        <f t="shared" si="4"/>
        <v>2</v>
      </c>
      <c r="I498" s="3" t="str">
        <f t="shared" si="5"/>
        <v>72|2</v>
      </c>
      <c r="J498" s="11" t="str">
        <f t="shared" si="6"/>
        <v>001</v>
      </c>
      <c r="K498" s="11" t="str">
        <f t="shared" si="7"/>
        <v>013</v>
      </c>
      <c r="L498" s="11" t="str">
        <f t="shared" si="8"/>
        <v>132</v>
      </c>
      <c r="M498" s="11" t="str">
        <f t="shared" si="9"/>
        <v>0013</v>
      </c>
      <c r="N498" s="11" t="str">
        <f t="shared" si="10"/>
        <v>0132</v>
      </c>
    </row>
    <row r="499" ht="15.0" customHeight="1">
      <c r="A499" s="3">
        <f t="shared" si="1"/>
        <v>498</v>
      </c>
      <c r="B499" s="3">
        <f t="shared" si="11"/>
        <v>45790</v>
      </c>
      <c r="C499" s="3" t="str">
        <f t="shared" si="12"/>
        <v>T3</v>
      </c>
      <c r="D499" s="7" t="s">
        <v>570</v>
      </c>
      <c r="E499" s="11" t="str">
        <f t="shared" si="2"/>
        <v>71157</v>
      </c>
      <c r="F499" s="11" t="str">
        <f t="shared" si="3"/>
        <v>57</v>
      </c>
      <c r="G499" s="3">
        <f t="shared" si="13"/>
        <v>72</v>
      </c>
      <c r="H499" s="3">
        <f t="shared" si="4"/>
        <v>3</v>
      </c>
      <c r="I499" s="3" t="str">
        <f t="shared" si="5"/>
        <v>72|3</v>
      </c>
      <c r="J499" s="11" t="str">
        <f t="shared" si="6"/>
        <v>711</v>
      </c>
      <c r="K499" s="11" t="str">
        <f t="shared" si="7"/>
        <v>115</v>
      </c>
      <c r="L499" s="11" t="str">
        <f t="shared" si="8"/>
        <v>157</v>
      </c>
      <c r="M499" s="11" t="str">
        <f t="shared" si="9"/>
        <v>7115</v>
      </c>
      <c r="N499" s="11" t="str">
        <f t="shared" si="10"/>
        <v>1157</v>
      </c>
    </row>
    <row r="500" ht="15.0" customHeight="1">
      <c r="A500" s="3">
        <f t="shared" si="1"/>
        <v>499</v>
      </c>
      <c r="B500" s="3">
        <f t="shared" si="11"/>
        <v>45791</v>
      </c>
      <c r="C500" s="3" t="str">
        <f t="shared" si="12"/>
        <v>T4</v>
      </c>
      <c r="D500" s="7" t="s">
        <v>571</v>
      </c>
      <c r="E500" s="11" t="str">
        <f t="shared" si="2"/>
        <v>01318</v>
      </c>
      <c r="F500" s="11" t="str">
        <f t="shared" si="3"/>
        <v>18</v>
      </c>
      <c r="G500" s="3">
        <f t="shared" si="13"/>
        <v>72</v>
      </c>
      <c r="H500" s="3">
        <f t="shared" si="4"/>
        <v>4</v>
      </c>
      <c r="I500" s="3" t="str">
        <f t="shared" si="5"/>
        <v>72|4</v>
      </c>
      <c r="J500" s="11" t="str">
        <f t="shared" si="6"/>
        <v>013</v>
      </c>
      <c r="K500" s="11" t="str">
        <f t="shared" si="7"/>
        <v>131</v>
      </c>
      <c r="L500" s="11" t="str">
        <f t="shared" si="8"/>
        <v>318</v>
      </c>
      <c r="M500" s="11" t="str">
        <f t="shared" si="9"/>
        <v>0131</v>
      </c>
      <c r="N500" s="11" t="str">
        <f t="shared" si="10"/>
        <v>1318</v>
      </c>
    </row>
    <row r="501" ht="15.0" customHeight="1">
      <c r="A501" s="3">
        <f t="shared" si="1"/>
        <v>500</v>
      </c>
      <c r="B501" s="3">
        <f t="shared" si="11"/>
        <v>45792</v>
      </c>
      <c r="C501" s="3" t="str">
        <f t="shared" si="12"/>
        <v>T5</v>
      </c>
      <c r="D501" s="7" t="s">
        <v>572</v>
      </c>
      <c r="E501" s="11" t="str">
        <f t="shared" si="2"/>
        <v>61905</v>
      </c>
      <c r="F501" s="11" t="str">
        <f t="shared" si="3"/>
        <v>05</v>
      </c>
      <c r="G501" s="3">
        <f t="shared" si="13"/>
        <v>72</v>
      </c>
      <c r="H501" s="3">
        <f t="shared" si="4"/>
        <v>5</v>
      </c>
      <c r="I501" s="3" t="str">
        <f t="shared" si="5"/>
        <v>72|5</v>
      </c>
      <c r="J501" s="11" t="str">
        <f t="shared" si="6"/>
        <v>619</v>
      </c>
      <c r="K501" s="11" t="str">
        <f t="shared" si="7"/>
        <v>190</v>
      </c>
      <c r="L501" s="11" t="str">
        <f t="shared" si="8"/>
        <v>905</v>
      </c>
      <c r="M501" s="11" t="str">
        <f t="shared" si="9"/>
        <v>6190</v>
      </c>
      <c r="N501" s="11" t="str">
        <f t="shared" si="10"/>
        <v>1905</v>
      </c>
    </row>
    <row r="502" ht="15.0" customHeight="1">
      <c r="A502" s="3">
        <f t="shared" si="1"/>
        <v>501</v>
      </c>
      <c r="B502" s="3">
        <f t="shared" si="11"/>
        <v>45793</v>
      </c>
      <c r="C502" s="3" t="str">
        <f t="shared" si="12"/>
        <v>T6</v>
      </c>
      <c r="D502" s="7" t="s">
        <v>573</v>
      </c>
      <c r="E502" s="11" t="str">
        <f t="shared" si="2"/>
        <v>93358</v>
      </c>
      <c r="F502" s="11" t="str">
        <f t="shared" si="3"/>
        <v>58</v>
      </c>
      <c r="G502" s="3">
        <f t="shared" si="13"/>
        <v>72</v>
      </c>
      <c r="H502" s="3">
        <f t="shared" si="4"/>
        <v>6</v>
      </c>
      <c r="I502" s="3" t="str">
        <f t="shared" si="5"/>
        <v>72|6</v>
      </c>
      <c r="J502" s="11" t="str">
        <f t="shared" si="6"/>
        <v>933</v>
      </c>
      <c r="K502" s="11" t="str">
        <f t="shared" si="7"/>
        <v>335</v>
      </c>
      <c r="L502" s="11" t="str">
        <f t="shared" si="8"/>
        <v>358</v>
      </c>
      <c r="M502" s="11" t="str">
        <f t="shared" si="9"/>
        <v>9335</v>
      </c>
      <c r="N502" s="11" t="str">
        <f t="shared" si="10"/>
        <v>3358</v>
      </c>
    </row>
    <row r="503" ht="15.0" customHeight="1">
      <c r="A503" s="3">
        <f t="shared" si="1"/>
        <v>502</v>
      </c>
      <c r="B503" s="3">
        <f t="shared" si="11"/>
        <v>45794</v>
      </c>
      <c r="C503" s="3" t="str">
        <f t="shared" si="12"/>
        <v>T7</v>
      </c>
      <c r="D503" s="7" t="s">
        <v>574</v>
      </c>
      <c r="E503" s="11" t="str">
        <f t="shared" si="2"/>
        <v>87064</v>
      </c>
      <c r="F503" s="11" t="str">
        <f t="shared" si="3"/>
        <v>64</v>
      </c>
      <c r="G503" s="3">
        <f t="shared" si="13"/>
        <v>72</v>
      </c>
      <c r="H503" s="3">
        <f t="shared" si="4"/>
        <v>7</v>
      </c>
      <c r="I503" s="3" t="str">
        <f t="shared" si="5"/>
        <v>72|7</v>
      </c>
      <c r="J503" s="11" t="str">
        <f t="shared" si="6"/>
        <v>870</v>
      </c>
      <c r="K503" s="11" t="str">
        <f t="shared" si="7"/>
        <v>706</v>
      </c>
      <c r="L503" s="11" t="str">
        <f t="shared" si="8"/>
        <v>064</v>
      </c>
      <c r="M503" s="11" t="str">
        <f t="shared" si="9"/>
        <v>8706</v>
      </c>
      <c r="N503" s="11" t="str">
        <f t="shared" si="10"/>
        <v>7064</v>
      </c>
    </row>
    <row r="504" ht="15.0" customHeight="1">
      <c r="A504" s="3">
        <f t="shared" si="1"/>
        <v>503</v>
      </c>
      <c r="B504" s="3">
        <f t="shared" si="11"/>
        <v>45795</v>
      </c>
      <c r="C504" s="3" t="str">
        <f t="shared" si="12"/>
        <v>CN</v>
      </c>
      <c r="D504" s="7" t="s">
        <v>575</v>
      </c>
      <c r="E504" s="11" t="str">
        <f t="shared" si="2"/>
        <v>64435</v>
      </c>
      <c r="F504" s="11" t="str">
        <f t="shared" si="3"/>
        <v>35</v>
      </c>
      <c r="G504" s="3">
        <f t="shared" si="13"/>
        <v>72</v>
      </c>
      <c r="H504" s="3">
        <f t="shared" si="4"/>
        <v>8</v>
      </c>
      <c r="I504" s="3" t="str">
        <f t="shared" si="5"/>
        <v>72|8</v>
      </c>
      <c r="J504" s="11" t="str">
        <f t="shared" si="6"/>
        <v>644</v>
      </c>
      <c r="K504" s="11" t="str">
        <f t="shared" si="7"/>
        <v>443</v>
      </c>
      <c r="L504" s="11" t="str">
        <f t="shared" si="8"/>
        <v>435</v>
      </c>
      <c r="M504" s="11" t="str">
        <f t="shared" si="9"/>
        <v>6443</v>
      </c>
      <c r="N504" s="11" t="str">
        <f t="shared" si="10"/>
        <v>4435</v>
      </c>
    </row>
    <row r="505" ht="15.0" customHeight="1">
      <c r="A505" s="3">
        <f t="shared" si="1"/>
        <v>504</v>
      </c>
      <c r="B505" s="3">
        <f t="shared" si="11"/>
        <v>45796</v>
      </c>
      <c r="C505" s="3" t="str">
        <f t="shared" si="12"/>
        <v>T2</v>
      </c>
      <c r="D505" s="7" t="s">
        <v>576</v>
      </c>
      <c r="E505" s="11" t="str">
        <f t="shared" si="2"/>
        <v>96768</v>
      </c>
      <c r="F505" s="11" t="str">
        <f t="shared" si="3"/>
        <v>68</v>
      </c>
      <c r="G505" s="3">
        <f t="shared" si="13"/>
        <v>73</v>
      </c>
      <c r="H505" s="3">
        <f t="shared" si="4"/>
        <v>2</v>
      </c>
      <c r="I505" s="3" t="str">
        <f t="shared" si="5"/>
        <v>73|2</v>
      </c>
      <c r="J505" s="11" t="str">
        <f t="shared" si="6"/>
        <v>967</v>
      </c>
      <c r="K505" s="11" t="str">
        <f t="shared" si="7"/>
        <v>676</v>
      </c>
      <c r="L505" s="11" t="str">
        <f t="shared" si="8"/>
        <v>768</v>
      </c>
      <c r="M505" s="11" t="str">
        <f t="shared" si="9"/>
        <v>9676</v>
      </c>
      <c r="N505" s="11" t="str">
        <f t="shared" si="10"/>
        <v>6768</v>
      </c>
    </row>
    <row r="506" ht="15.0" customHeight="1">
      <c r="A506" s="3">
        <f t="shared" si="1"/>
        <v>505</v>
      </c>
      <c r="B506" s="3">
        <f t="shared" si="11"/>
        <v>45797</v>
      </c>
      <c r="C506" s="3" t="str">
        <f t="shared" si="12"/>
        <v>T3</v>
      </c>
      <c r="D506" s="7" t="s">
        <v>577</v>
      </c>
      <c r="E506" s="11" t="str">
        <f t="shared" si="2"/>
        <v>93735</v>
      </c>
      <c r="F506" s="11" t="str">
        <f t="shared" si="3"/>
        <v>35</v>
      </c>
      <c r="G506" s="3">
        <f t="shared" si="13"/>
        <v>73</v>
      </c>
      <c r="H506" s="3">
        <f t="shared" si="4"/>
        <v>3</v>
      </c>
      <c r="I506" s="3" t="str">
        <f t="shared" si="5"/>
        <v>73|3</v>
      </c>
      <c r="J506" s="11" t="str">
        <f t="shared" si="6"/>
        <v>937</v>
      </c>
      <c r="K506" s="11" t="str">
        <f t="shared" si="7"/>
        <v>373</v>
      </c>
      <c r="L506" s="11" t="str">
        <f t="shared" si="8"/>
        <v>735</v>
      </c>
      <c r="M506" s="11" t="str">
        <f t="shared" si="9"/>
        <v>9373</v>
      </c>
      <c r="N506" s="11" t="str">
        <f t="shared" si="10"/>
        <v>3735</v>
      </c>
    </row>
    <row r="507" ht="15.0" customHeight="1">
      <c r="A507" s="3">
        <f t="shared" si="1"/>
        <v>506</v>
      </c>
      <c r="B507" s="3">
        <f t="shared" si="11"/>
        <v>45798</v>
      </c>
      <c r="C507" s="3" t="str">
        <f t="shared" si="12"/>
        <v>T4</v>
      </c>
      <c r="D507" s="7" t="s">
        <v>578</v>
      </c>
      <c r="E507" s="11" t="str">
        <f t="shared" si="2"/>
        <v>27634</v>
      </c>
      <c r="F507" s="11" t="str">
        <f t="shared" si="3"/>
        <v>34</v>
      </c>
      <c r="G507" s="3">
        <f t="shared" si="13"/>
        <v>73</v>
      </c>
      <c r="H507" s="3">
        <f t="shared" si="4"/>
        <v>4</v>
      </c>
      <c r="I507" s="3" t="str">
        <f t="shared" si="5"/>
        <v>73|4</v>
      </c>
      <c r="J507" s="11" t="str">
        <f t="shared" si="6"/>
        <v>276</v>
      </c>
      <c r="K507" s="11" t="str">
        <f t="shared" si="7"/>
        <v>763</v>
      </c>
      <c r="L507" s="11" t="str">
        <f t="shared" si="8"/>
        <v>634</v>
      </c>
      <c r="M507" s="11" t="str">
        <f t="shared" si="9"/>
        <v>2763</v>
      </c>
      <c r="N507" s="11" t="str">
        <f t="shared" si="10"/>
        <v>7634</v>
      </c>
    </row>
    <row r="508" ht="15.0" customHeight="1">
      <c r="A508" s="3">
        <f t="shared" si="1"/>
        <v>507</v>
      </c>
      <c r="B508" s="3">
        <f t="shared" si="11"/>
        <v>45799</v>
      </c>
      <c r="C508" s="3" t="str">
        <f t="shared" si="12"/>
        <v>T5</v>
      </c>
      <c r="D508" s="7" t="s">
        <v>579</v>
      </c>
      <c r="E508" s="11" t="str">
        <f t="shared" si="2"/>
        <v>76901</v>
      </c>
      <c r="F508" s="11" t="str">
        <f t="shared" si="3"/>
        <v>01</v>
      </c>
      <c r="G508" s="3">
        <f t="shared" si="13"/>
        <v>73</v>
      </c>
      <c r="H508" s="3">
        <f t="shared" si="4"/>
        <v>5</v>
      </c>
      <c r="I508" s="3" t="str">
        <f t="shared" si="5"/>
        <v>73|5</v>
      </c>
      <c r="J508" s="11" t="str">
        <f t="shared" si="6"/>
        <v>769</v>
      </c>
      <c r="K508" s="11" t="str">
        <f t="shared" si="7"/>
        <v>690</v>
      </c>
      <c r="L508" s="11" t="str">
        <f t="shared" si="8"/>
        <v>901</v>
      </c>
      <c r="M508" s="11" t="str">
        <f t="shared" si="9"/>
        <v>7690</v>
      </c>
      <c r="N508" s="11" t="str">
        <f t="shared" si="10"/>
        <v>6901</v>
      </c>
    </row>
    <row r="509" ht="15.0" customHeight="1">
      <c r="A509" s="3">
        <f t="shared" si="1"/>
        <v>508</v>
      </c>
      <c r="B509" s="3">
        <f t="shared" si="11"/>
        <v>45800</v>
      </c>
      <c r="C509" s="3" t="str">
        <f t="shared" si="12"/>
        <v>T6</v>
      </c>
      <c r="D509" s="7" t="s">
        <v>580</v>
      </c>
      <c r="E509" s="11" t="str">
        <f t="shared" si="2"/>
        <v>75476</v>
      </c>
      <c r="F509" s="11" t="str">
        <f t="shared" si="3"/>
        <v>76</v>
      </c>
      <c r="G509" s="3">
        <f t="shared" si="13"/>
        <v>73</v>
      </c>
      <c r="H509" s="3">
        <f t="shared" si="4"/>
        <v>6</v>
      </c>
      <c r="I509" s="3" t="str">
        <f t="shared" si="5"/>
        <v>73|6</v>
      </c>
      <c r="J509" s="11" t="str">
        <f t="shared" si="6"/>
        <v>754</v>
      </c>
      <c r="K509" s="11" t="str">
        <f t="shared" si="7"/>
        <v>547</v>
      </c>
      <c r="L509" s="11" t="str">
        <f t="shared" si="8"/>
        <v>476</v>
      </c>
      <c r="M509" s="11" t="str">
        <f t="shared" si="9"/>
        <v>7547</v>
      </c>
      <c r="N509" s="11" t="str">
        <f t="shared" si="10"/>
        <v>5476</v>
      </c>
    </row>
    <row r="510" ht="15.0" customHeight="1">
      <c r="A510" s="3">
        <f t="shared" si="1"/>
        <v>509</v>
      </c>
      <c r="B510" s="3">
        <f t="shared" si="11"/>
        <v>45801</v>
      </c>
      <c r="C510" s="3" t="str">
        <f t="shared" si="12"/>
        <v>T7</v>
      </c>
      <c r="D510" s="7" t="s">
        <v>581</v>
      </c>
      <c r="E510" s="11" t="str">
        <f t="shared" si="2"/>
        <v>98585</v>
      </c>
      <c r="F510" s="11" t="str">
        <f t="shared" si="3"/>
        <v>85</v>
      </c>
      <c r="G510" s="3">
        <f t="shared" si="13"/>
        <v>73</v>
      </c>
      <c r="H510" s="3">
        <f t="shared" si="4"/>
        <v>7</v>
      </c>
      <c r="I510" s="3" t="str">
        <f t="shared" si="5"/>
        <v>73|7</v>
      </c>
      <c r="J510" s="11" t="str">
        <f t="shared" si="6"/>
        <v>985</v>
      </c>
      <c r="K510" s="11" t="str">
        <f t="shared" si="7"/>
        <v>858</v>
      </c>
      <c r="L510" s="11" t="str">
        <f t="shared" si="8"/>
        <v>585</v>
      </c>
      <c r="M510" s="11" t="str">
        <f t="shared" si="9"/>
        <v>9858</v>
      </c>
      <c r="N510" s="11" t="str">
        <f t="shared" si="10"/>
        <v>8585</v>
      </c>
    </row>
    <row r="511" ht="15.0" customHeight="1">
      <c r="A511" s="3">
        <f t="shared" si="1"/>
        <v>510</v>
      </c>
      <c r="B511" s="3">
        <f t="shared" si="11"/>
        <v>45802</v>
      </c>
      <c r="C511" s="3" t="str">
        <f t="shared" si="12"/>
        <v>CN</v>
      </c>
      <c r="D511" s="7" t="s">
        <v>582</v>
      </c>
      <c r="E511" s="11" t="str">
        <f t="shared" si="2"/>
        <v>55139</v>
      </c>
      <c r="F511" s="11" t="str">
        <f t="shared" si="3"/>
        <v>39</v>
      </c>
      <c r="G511" s="3">
        <f t="shared" si="13"/>
        <v>73</v>
      </c>
      <c r="H511" s="3">
        <f t="shared" si="4"/>
        <v>8</v>
      </c>
      <c r="I511" s="3" t="str">
        <f t="shared" si="5"/>
        <v>73|8</v>
      </c>
      <c r="J511" s="11" t="str">
        <f t="shared" si="6"/>
        <v>551</v>
      </c>
      <c r="K511" s="11" t="str">
        <f t="shared" si="7"/>
        <v>513</v>
      </c>
      <c r="L511" s="11" t="str">
        <f t="shared" si="8"/>
        <v>139</v>
      </c>
      <c r="M511" s="11" t="str">
        <f t="shared" si="9"/>
        <v>5513</v>
      </c>
      <c r="N511" s="11" t="str">
        <f t="shared" si="10"/>
        <v>5139</v>
      </c>
    </row>
    <row r="512" ht="15.0" customHeight="1">
      <c r="A512" s="3">
        <f t="shared" si="1"/>
        <v>511</v>
      </c>
      <c r="B512" s="3">
        <f t="shared" si="11"/>
        <v>45803</v>
      </c>
      <c r="C512" s="3" t="str">
        <f t="shared" si="12"/>
        <v>T2</v>
      </c>
      <c r="D512" s="7" t="s">
        <v>583</v>
      </c>
      <c r="E512" s="11" t="str">
        <f t="shared" si="2"/>
        <v>74268</v>
      </c>
      <c r="F512" s="11" t="str">
        <f t="shared" si="3"/>
        <v>68</v>
      </c>
      <c r="G512" s="3">
        <f t="shared" si="13"/>
        <v>74</v>
      </c>
      <c r="H512" s="3">
        <f t="shared" si="4"/>
        <v>2</v>
      </c>
      <c r="I512" s="3" t="str">
        <f t="shared" si="5"/>
        <v>74|2</v>
      </c>
      <c r="J512" s="11" t="str">
        <f t="shared" si="6"/>
        <v>742</v>
      </c>
      <c r="K512" s="11" t="str">
        <f t="shared" si="7"/>
        <v>426</v>
      </c>
      <c r="L512" s="11" t="str">
        <f t="shared" si="8"/>
        <v>268</v>
      </c>
      <c r="M512" s="11" t="str">
        <f t="shared" si="9"/>
        <v>7426</v>
      </c>
      <c r="N512" s="11" t="str">
        <f t="shared" si="10"/>
        <v>4268</v>
      </c>
    </row>
    <row r="513" ht="15.0" customHeight="1">
      <c r="A513" s="3">
        <f t="shared" si="1"/>
        <v>512</v>
      </c>
      <c r="B513" s="3">
        <f t="shared" si="11"/>
        <v>45804</v>
      </c>
      <c r="C513" s="3" t="str">
        <f t="shared" si="12"/>
        <v>T3</v>
      </c>
      <c r="D513" s="7" t="s">
        <v>584</v>
      </c>
      <c r="E513" s="11" t="str">
        <f t="shared" si="2"/>
        <v>61194</v>
      </c>
      <c r="F513" s="11" t="str">
        <f t="shared" si="3"/>
        <v>94</v>
      </c>
      <c r="G513" s="3">
        <f t="shared" si="13"/>
        <v>74</v>
      </c>
      <c r="H513" s="3">
        <f t="shared" si="4"/>
        <v>3</v>
      </c>
      <c r="I513" s="3" t="str">
        <f t="shared" si="5"/>
        <v>74|3</v>
      </c>
      <c r="J513" s="11" t="str">
        <f t="shared" si="6"/>
        <v>611</v>
      </c>
      <c r="K513" s="11" t="str">
        <f t="shared" si="7"/>
        <v>119</v>
      </c>
      <c r="L513" s="11" t="str">
        <f t="shared" si="8"/>
        <v>194</v>
      </c>
      <c r="M513" s="11" t="str">
        <f t="shared" si="9"/>
        <v>6119</v>
      </c>
      <c r="N513" s="11" t="str">
        <f t="shared" si="10"/>
        <v>1194</v>
      </c>
    </row>
    <row r="514" ht="15.0" customHeight="1">
      <c r="A514" s="3">
        <f t="shared" si="1"/>
        <v>513</v>
      </c>
      <c r="B514" s="3">
        <f t="shared" si="11"/>
        <v>45805</v>
      </c>
      <c r="C514" s="3" t="str">
        <f t="shared" si="12"/>
        <v>T4</v>
      </c>
      <c r="D514" s="7" t="s">
        <v>585</v>
      </c>
      <c r="E514" s="11" t="str">
        <f t="shared" si="2"/>
        <v>37921</v>
      </c>
      <c r="F514" s="11" t="str">
        <f t="shared" si="3"/>
        <v>21</v>
      </c>
      <c r="G514" s="3">
        <f t="shared" si="13"/>
        <v>74</v>
      </c>
      <c r="H514" s="3">
        <f t="shared" si="4"/>
        <v>4</v>
      </c>
      <c r="I514" s="3" t="str">
        <f t="shared" si="5"/>
        <v>74|4</v>
      </c>
      <c r="J514" s="11" t="str">
        <f t="shared" si="6"/>
        <v>379</v>
      </c>
      <c r="K514" s="11" t="str">
        <f t="shared" si="7"/>
        <v>792</v>
      </c>
      <c r="L514" s="11" t="str">
        <f t="shared" si="8"/>
        <v>921</v>
      </c>
      <c r="M514" s="11" t="str">
        <f t="shared" si="9"/>
        <v>3792</v>
      </c>
      <c r="N514" s="11" t="str">
        <f t="shared" si="10"/>
        <v>7921</v>
      </c>
    </row>
    <row r="515" ht="15.0" customHeight="1">
      <c r="A515" s="3">
        <f t="shared" si="1"/>
        <v>514</v>
      </c>
      <c r="B515" s="3">
        <f t="shared" si="11"/>
        <v>45806</v>
      </c>
      <c r="C515" s="3" t="str">
        <f t="shared" si="12"/>
        <v>T5</v>
      </c>
      <c r="D515" s="7" t="s">
        <v>586</v>
      </c>
      <c r="E515" s="11" t="str">
        <f t="shared" si="2"/>
        <v>81062</v>
      </c>
      <c r="F515" s="11" t="str">
        <f t="shared" si="3"/>
        <v>62</v>
      </c>
      <c r="G515" s="3">
        <f t="shared" si="13"/>
        <v>74</v>
      </c>
      <c r="H515" s="3">
        <f t="shared" si="4"/>
        <v>5</v>
      </c>
      <c r="I515" s="3" t="str">
        <f t="shared" si="5"/>
        <v>74|5</v>
      </c>
      <c r="J515" s="11" t="str">
        <f t="shared" si="6"/>
        <v>810</v>
      </c>
      <c r="K515" s="11" t="str">
        <f t="shared" si="7"/>
        <v>106</v>
      </c>
      <c r="L515" s="11" t="str">
        <f t="shared" si="8"/>
        <v>062</v>
      </c>
      <c r="M515" s="11" t="str">
        <f t="shared" si="9"/>
        <v>8106</v>
      </c>
      <c r="N515" s="11" t="str">
        <f t="shared" si="10"/>
        <v>1062</v>
      </c>
    </row>
    <row r="516" ht="15.0" customHeight="1">
      <c r="A516" s="3">
        <f t="shared" si="1"/>
        <v>515</v>
      </c>
      <c r="B516" s="3">
        <f t="shared" si="11"/>
        <v>45807</v>
      </c>
      <c r="C516" s="3" t="str">
        <f t="shared" si="12"/>
        <v>T6</v>
      </c>
      <c r="D516" s="7" t="s">
        <v>587</v>
      </c>
      <c r="E516" s="11" t="str">
        <f t="shared" si="2"/>
        <v>44792</v>
      </c>
      <c r="F516" s="11" t="str">
        <f t="shared" si="3"/>
        <v>92</v>
      </c>
      <c r="G516" s="3">
        <f t="shared" si="13"/>
        <v>74</v>
      </c>
      <c r="H516" s="3">
        <f t="shared" si="4"/>
        <v>6</v>
      </c>
      <c r="I516" s="3" t="str">
        <f t="shared" si="5"/>
        <v>74|6</v>
      </c>
      <c r="J516" s="11" t="str">
        <f t="shared" si="6"/>
        <v>447</v>
      </c>
      <c r="K516" s="11" t="str">
        <f t="shared" si="7"/>
        <v>479</v>
      </c>
      <c r="L516" s="11" t="str">
        <f t="shared" si="8"/>
        <v>792</v>
      </c>
      <c r="M516" s="11" t="str">
        <f t="shared" si="9"/>
        <v>4479</v>
      </c>
      <c r="N516" s="11" t="str">
        <f t="shared" si="10"/>
        <v>4792</v>
      </c>
    </row>
    <row r="517" ht="15.0" customHeight="1">
      <c r="A517" s="3">
        <f t="shared" si="1"/>
        <v>516</v>
      </c>
      <c r="B517" s="3">
        <f t="shared" si="11"/>
        <v>45808</v>
      </c>
      <c r="C517" s="3" t="str">
        <f t="shared" si="12"/>
        <v>T7</v>
      </c>
      <c r="D517" s="7" t="s">
        <v>588</v>
      </c>
      <c r="E517" s="11" t="str">
        <f t="shared" si="2"/>
        <v>67142</v>
      </c>
      <c r="F517" s="11" t="str">
        <f t="shared" si="3"/>
        <v>42</v>
      </c>
      <c r="G517" s="3">
        <f t="shared" si="13"/>
        <v>74</v>
      </c>
      <c r="H517" s="3">
        <f t="shared" si="4"/>
        <v>7</v>
      </c>
      <c r="I517" s="3" t="str">
        <f t="shared" si="5"/>
        <v>74|7</v>
      </c>
      <c r="J517" s="11" t="str">
        <f t="shared" si="6"/>
        <v>671</v>
      </c>
      <c r="K517" s="11" t="str">
        <f t="shared" si="7"/>
        <v>714</v>
      </c>
      <c r="L517" s="11" t="str">
        <f t="shared" si="8"/>
        <v>142</v>
      </c>
      <c r="M517" s="11" t="str">
        <f t="shared" si="9"/>
        <v>6714</v>
      </c>
      <c r="N517" s="11" t="str">
        <f t="shared" si="10"/>
        <v>7142</v>
      </c>
    </row>
    <row r="518" ht="15.0" customHeight="1">
      <c r="A518" s="3">
        <f t="shared" si="1"/>
        <v>517</v>
      </c>
      <c r="B518" s="3">
        <f t="shared" si="11"/>
        <v>45809</v>
      </c>
      <c r="C518" s="3" t="str">
        <f t="shared" si="12"/>
        <v>CN</v>
      </c>
      <c r="D518" s="7" t="s">
        <v>589</v>
      </c>
      <c r="E518" s="11" t="str">
        <f t="shared" si="2"/>
        <v>67490</v>
      </c>
      <c r="F518" s="11" t="str">
        <f t="shared" si="3"/>
        <v>90</v>
      </c>
      <c r="G518" s="3">
        <f t="shared" si="13"/>
        <v>74</v>
      </c>
      <c r="H518" s="3">
        <f t="shared" si="4"/>
        <v>8</v>
      </c>
      <c r="I518" s="3" t="str">
        <f t="shared" si="5"/>
        <v>74|8</v>
      </c>
      <c r="J518" s="11" t="str">
        <f t="shared" si="6"/>
        <v>674</v>
      </c>
      <c r="K518" s="11" t="str">
        <f t="shared" si="7"/>
        <v>749</v>
      </c>
      <c r="L518" s="11" t="str">
        <f t="shared" si="8"/>
        <v>490</v>
      </c>
      <c r="M518" s="11" t="str">
        <f t="shared" si="9"/>
        <v>6749</v>
      </c>
      <c r="N518" s="11" t="str">
        <f t="shared" si="10"/>
        <v>7490</v>
      </c>
    </row>
    <row r="519" ht="15.0" customHeight="1">
      <c r="A519" s="3">
        <f t="shared" si="1"/>
        <v>518</v>
      </c>
      <c r="B519" s="3">
        <f t="shared" si="11"/>
        <v>45810</v>
      </c>
      <c r="C519" s="3" t="str">
        <f t="shared" si="12"/>
        <v>T2</v>
      </c>
      <c r="D519" s="7" t="s">
        <v>590</v>
      </c>
      <c r="E519" s="11" t="str">
        <f t="shared" si="2"/>
        <v>23488</v>
      </c>
      <c r="F519" s="11" t="str">
        <f t="shared" si="3"/>
        <v>88</v>
      </c>
      <c r="G519" s="3">
        <f t="shared" si="13"/>
        <v>75</v>
      </c>
      <c r="H519" s="3">
        <f t="shared" si="4"/>
        <v>2</v>
      </c>
      <c r="I519" s="3" t="str">
        <f t="shared" si="5"/>
        <v>75|2</v>
      </c>
      <c r="J519" s="11" t="str">
        <f t="shared" si="6"/>
        <v>234</v>
      </c>
      <c r="K519" s="11" t="str">
        <f t="shared" si="7"/>
        <v>348</v>
      </c>
      <c r="L519" s="11" t="str">
        <f t="shared" si="8"/>
        <v>488</v>
      </c>
      <c r="M519" s="11" t="str">
        <f t="shared" si="9"/>
        <v>2348</v>
      </c>
      <c r="N519" s="11" t="str">
        <f t="shared" si="10"/>
        <v>3488</v>
      </c>
    </row>
    <row r="520" ht="15.0" customHeight="1">
      <c r="A520" s="3">
        <f t="shared" si="1"/>
        <v>519</v>
      </c>
      <c r="B520" s="3">
        <f t="shared" si="11"/>
        <v>45811</v>
      </c>
      <c r="C520" s="3" t="str">
        <f t="shared" si="12"/>
        <v>T3</v>
      </c>
      <c r="D520" s="7" t="s">
        <v>591</v>
      </c>
      <c r="E520" s="11" t="str">
        <f t="shared" si="2"/>
        <v>11139</v>
      </c>
      <c r="F520" s="11" t="str">
        <f t="shared" si="3"/>
        <v>39</v>
      </c>
      <c r="G520" s="3">
        <f t="shared" si="13"/>
        <v>75</v>
      </c>
      <c r="H520" s="3">
        <f t="shared" si="4"/>
        <v>3</v>
      </c>
      <c r="I520" s="3" t="str">
        <f t="shared" si="5"/>
        <v>75|3</v>
      </c>
      <c r="J520" s="11" t="str">
        <f t="shared" si="6"/>
        <v>111</v>
      </c>
      <c r="K520" s="11" t="str">
        <f t="shared" si="7"/>
        <v>113</v>
      </c>
      <c r="L520" s="11" t="str">
        <f t="shared" si="8"/>
        <v>139</v>
      </c>
      <c r="M520" s="11" t="str">
        <f t="shared" si="9"/>
        <v>1113</v>
      </c>
      <c r="N520" s="11" t="str">
        <f t="shared" si="10"/>
        <v>1139</v>
      </c>
    </row>
    <row r="521" ht="15.0" customHeight="1">
      <c r="A521" s="3">
        <f t="shared" si="1"/>
        <v>520</v>
      </c>
      <c r="B521" s="3">
        <f t="shared" si="11"/>
        <v>45812</v>
      </c>
      <c r="C521" s="3" t="str">
        <f t="shared" si="12"/>
        <v>T4</v>
      </c>
      <c r="D521" s="7" t="s">
        <v>592</v>
      </c>
      <c r="E521" s="11" t="str">
        <f t="shared" si="2"/>
        <v>57457</v>
      </c>
      <c r="F521" s="11" t="str">
        <f t="shared" si="3"/>
        <v>57</v>
      </c>
      <c r="G521" s="3">
        <f t="shared" si="13"/>
        <v>75</v>
      </c>
      <c r="H521" s="3">
        <f t="shared" si="4"/>
        <v>4</v>
      </c>
      <c r="I521" s="3" t="str">
        <f t="shared" si="5"/>
        <v>75|4</v>
      </c>
      <c r="J521" s="11" t="str">
        <f t="shared" si="6"/>
        <v>574</v>
      </c>
      <c r="K521" s="11" t="str">
        <f t="shared" si="7"/>
        <v>745</v>
      </c>
      <c r="L521" s="11" t="str">
        <f t="shared" si="8"/>
        <v>457</v>
      </c>
      <c r="M521" s="11" t="str">
        <f t="shared" si="9"/>
        <v>5745</v>
      </c>
      <c r="N521" s="11" t="str">
        <f t="shared" si="10"/>
        <v>7457</v>
      </c>
    </row>
    <row r="522" ht="15.0" customHeight="1">
      <c r="A522" s="3">
        <f t="shared" si="1"/>
        <v>521</v>
      </c>
      <c r="B522" s="3">
        <f t="shared" si="11"/>
        <v>45813</v>
      </c>
      <c r="C522" s="3" t="str">
        <f t="shared" si="12"/>
        <v>T5</v>
      </c>
      <c r="D522" s="7" t="s">
        <v>593</v>
      </c>
      <c r="E522" s="11" t="str">
        <f t="shared" si="2"/>
        <v>37649</v>
      </c>
      <c r="F522" s="11" t="str">
        <f t="shared" si="3"/>
        <v>49</v>
      </c>
      <c r="G522" s="3">
        <f t="shared" si="13"/>
        <v>75</v>
      </c>
      <c r="H522" s="3">
        <f t="shared" si="4"/>
        <v>5</v>
      </c>
      <c r="I522" s="3" t="str">
        <f t="shared" si="5"/>
        <v>75|5</v>
      </c>
      <c r="J522" s="11" t="str">
        <f t="shared" si="6"/>
        <v>376</v>
      </c>
      <c r="K522" s="11" t="str">
        <f t="shared" si="7"/>
        <v>764</v>
      </c>
      <c r="L522" s="11" t="str">
        <f t="shared" si="8"/>
        <v>649</v>
      </c>
      <c r="M522" s="11" t="str">
        <f t="shared" si="9"/>
        <v>3764</v>
      </c>
      <c r="N522" s="11" t="str">
        <f t="shared" si="10"/>
        <v>7649</v>
      </c>
    </row>
    <row r="523" ht="15.0" customHeight="1">
      <c r="A523" s="3">
        <f t="shared" si="1"/>
        <v>522</v>
      </c>
      <c r="B523" s="3">
        <f t="shared" si="11"/>
        <v>45814</v>
      </c>
      <c r="C523" s="3" t="str">
        <f t="shared" si="12"/>
        <v>T6</v>
      </c>
      <c r="D523" s="7" t="s">
        <v>594</v>
      </c>
      <c r="E523" s="11" t="str">
        <f t="shared" si="2"/>
        <v>90402</v>
      </c>
      <c r="F523" s="11" t="str">
        <f t="shared" si="3"/>
        <v>02</v>
      </c>
      <c r="G523" s="3">
        <f t="shared" si="13"/>
        <v>75</v>
      </c>
      <c r="H523" s="3">
        <f t="shared" si="4"/>
        <v>6</v>
      </c>
      <c r="I523" s="3" t="str">
        <f t="shared" si="5"/>
        <v>75|6</v>
      </c>
      <c r="J523" s="11" t="str">
        <f t="shared" si="6"/>
        <v>904</v>
      </c>
      <c r="K523" s="11" t="str">
        <f t="shared" si="7"/>
        <v>040</v>
      </c>
      <c r="L523" s="11" t="str">
        <f t="shared" si="8"/>
        <v>402</v>
      </c>
      <c r="M523" s="11" t="str">
        <f t="shared" si="9"/>
        <v>9040</v>
      </c>
      <c r="N523" s="11" t="str">
        <f t="shared" si="10"/>
        <v>0402</v>
      </c>
    </row>
    <row r="524" ht="15.0" customHeight="1">
      <c r="A524" s="3">
        <f t="shared" si="1"/>
        <v>523</v>
      </c>
      <c r="B524" s="3">
        <f t="shared" si="11"/>
        <v>45815</v>
      </c>
      <c r="C524" s="3" t="str">
        <f t="shared" si="12"/>
        <v>T7</v>
      </c>
      <c r="D524" s="7" t="s">
        <v>595</v>
      </c>
      <c r="E524" s="11" t="str">
        <f t="shared" si="2"/>
        <v>59044</v>
      </c>
      <c r="F524" s="11" t="str">
        <f t="shared" si="3"/>
        <v>44</v>
      </c>
      <c r="G524" s="3">
        <f t="shared" si="13"/>
        <v>75</v>
      </c>
      <c r="H524" s="3">
        <f t="shared" si="4"/>
        <v>7</v>
      </c>
      <c r="I524" s="3" t="str">
        <f t="shared" si="5"/>
        <v>75|7</v>
      </c>
      <c r="J524" s="11" t="str">
        <f t="shared" si="6"/>
        <v>590</v>
      </c>
      <c r="K524" s="11" t="str">
        <f t="shared" si="7"/>
        <v>904</v>
      </c>
      <c r="L524" s="11" t="str">
        <f t="shared" si="8"/>
        <v>044</v>
      </c>
      <c r="M524" s="11" t="str">
        <f t="shared" si="9"/>
        <v>5904</v>
      </c>
      <c r="N524" s="11" t="str">
        <f t="shared" si="10"/>
        <v>9044</v>
      </c>
    </row>
    <row r="525" ht="15.0" customHeight="1">
      <c r="A525" s="3">
        <f t="shared" si="1"/>
        <v>524</v>
      </c>
      <c r="B525" s="3">
        <f t="shared" si="11"/>
        <v>45816</v>
      </c>
      <c r="C525" s="3" t="str">
        <f t="shared" si="12"/>
        <v>CN</v>
      </c>
      <c r="D525" s="7" t="s">
        <v>596</v>
      </c>
      <c r="E525" s="11" t="str">
        <f t="shared" si="2"/>
        <v>32099</v>
      </c>
      <c r="F525" s="11" t="str">
        <f t="shared" si="3"/>
        <v>99</v>
      </c>
      <c r="G525" s="3">
        <f t="shared" si="13"/>
        <v>75</v>
      </c>
      <c r="H525" s="3">
        <f t="shared" si="4"/>
        <v>8</v>
      </c>
      <c r="I525" s="3" t="str">
        <f t="shared" si="5"/>
        <v>75|8</v>
      </c>
      <c r="J525" s="11" t="str">
        <f t="shared" si="6"/>
        <v>320</v>
      </c>
      <c r="K525" s="11" t="str">
        <f t="shared" si="7"/>
        <v>209</v>
      </c>
      <c r="L525" s="11" t="str">
        <f t="shared" si="8"/>
        <v>099</v>
      </c>
      <c r="M525" s="11" t="str">
        <f t="shared" si="9"/>
        <v>3209</v>
      </c>
      <c r="N525" s="11" t="str">
        <f t="shared" si="10"/>
        <v>2099</v>
      </c>
    </row>
    <row r="526" ht="15.0" customHeight="1">
      <c r="A526" s="3">
        <f t="shared" si="1"/>
        <v>525</v>
      </c>
      <c r="B526" s="3">
        <f t="shared" si="11"/>
        <v>45817</v>
      </c>
      <c r="C526" s="3" t="str">
        <f t="shared" si="12"/>
        <v>T2</v>
      </c>
      <c r="D526" s="7" t="s">
        <v>597</v>
      </c>
      <c r="E526" s="11" t="str">
        <f t="shared" si="2"/>
        <v>12456</v>
      </c>
      <c r="F526" s="11" t="str">
        <f t="shared" si="3"/>
        <v>56</v>
      </c>
      <c r="G526" s="3">
        <f t="shared" si="13"/>
        <v>76</v>
      </c>
      <c r="H526" s="3">
        <f t="shared" si="4"/>
        <v>2</v>
      </c>
      <c r="I526" s="3" t="str">
        <f t="shared" si="5"/>
        <v>76|2</v>
      </c>
      <c r="J526" s="11" t="str">
        <f t="shared" si="6"/>
        <v>124</v>
      </c>
      <c r="K526" s="11" t="str">
        <f t="shared" si="7"/>
        <v>245</v>
      </c>
      <c r="L526" s="11" t="str">
        <f t="shared" si="8"/>
        <v>456</v>
      </c>
      <c r="M526" s="11" t="str">
        <f t="shared" si="9"/>
        <v>1245</v>
      </c>
      <c r="N526" s="11" t="str">
        <f t="shared" si="10"/>
        <v>2456</v>
      </c>
    </row>
    <row r="527" ht="15.0" customHeight="1">
      <c r="A527" s="3">
        <f t="shared" si="1"/>
        <v>526</v>
      </c>
      <c r="B527" s="3">
        <f t="shared" si="11"/>
        <v>45818</v>
      </c>
      <c r="C527" s="3" t="str">
        <f t="shared" si="12"/>
        <v>T3</v>
      </c>
      <c r="D527" s="7" t="s">
        <v>598</v>
      </c>
      <c r="E527" s="11" t="str">
        <f t="shared" si="2"/>
        <v>10724</v>
      </c>
      <c r="F527" s="11" t="str">
        <f t="shared" si="3"/>
        <v>24</v>
      </c>
      <c r="G527" s="3">
        <f t="shared" si="13"/>
        <v>76</v>
      </c>
      <c r="H527" s="3">
        <f t="shared" si="4"/>
        <v>3</v>
      </c>
      <c r="I527" s="3" t="str">
        <f t="shared" si="5"/>
        <v>76|3</v>
      </c>
      <c r="J527" s="11" t="str">
        <f t="shared" si="6"/>
        <v>107</v>
      </c>
      <c r="K527" s="11" t="str">
        <f t="shared" si="7"/>
        <v>072</v>
      </c>
      <c r="L527" s="11" t="str">
        <f t="shared" si="8"/>
        <v>724</v>
      </c>
      <c r="M527" s="11" t="str">
        <f t="shared" si="9"/>
        <v>1072</v>
      </c>
      <c r="N527" s="11" t="str">
        <f t="shared" si="10"/>
        <v>0724</v>
      </c>
    </row>
    <row r="528" ht="15.0" customHeight="1">
      <c r="A528" s="3">
        <f t="shared" si="1"/>
        <v>527</v>
      </c>
      <c r="B528" s="3">
        <f t="shared" si="11"/>
        <v>45819</v>
      </c>
      <c r="C528" s="3" t="str">
        <f t="shared" si="12"/>
        <v>T4</v>
      </c>
      <c r="D528" s="7" t="s">
        <v>599</v>
      </c>
      <c r="E528" s="11" t="str">
        <f t="shared" si="2"/>
        <v>10682</v>
      </c>
      <c r="F528" s="11" t="str">
        <f t="shared" si="3"/>
        <v>82</v>
      </c>
      <c r="G528" s="3">
        <f t="shared" si="13"/>
        <v>76</v>
      </c>
      <c r="H528" s="3">
        <f t="shared" si="4"/>
        <v>4</v>
      </c>
      <c r="I528" s="3" t="str">
        <f t="shared" si="5"/>
        <v>76|4</v>
      </c>
      <c r="J528" s="11" t="str">
        <f t="shared" si="6"/>
        <v>106</v>
      </c>
      <c r="K528" s="11" t="str">
        <f t="shared" si="7"/>
        <v>068</v>
      </c>
      <c r="L528" s="11" t="str">
        <f t="shared" si="8"/>
        <v>682</v>
      </c>
      <c r="M528" s="11" t="str">
        <f t="shared" si="9"/>
        <v>1068</v>
      </c>
      <c r="N528" s="11" t="str">
        <f t="shared" si="10"/>
        <v>0682</v>
      </c>
    </row>
    <row r="529" ht="15.0" customHeight="1">
      <c r="A529" s="3">
        <f t="shared" si="1"/>
        <v>528</v>
      </c>
      <c r="B529" s="3">
        <f t="shared" si="11"/>
        <v>45820</v>
      </c>
      <c r="C529" s="3" t="str">
        <f t="shared" si="12"/>
        <v>T5</v>
      </c>
      <c r="D529" s="7" t="s">
        <v>600</v>
      </c>
      <c r="E529" s="11" t="str">
        <f t="shared" si="2"/>
        <v>76288</v>
      </c>
      <c r="F529" s="11" t="str">
        <f t="shared" si="3"/>
        <v>88</v>
      </c>
      <c r="G529" s="3">
        <f t="shared" si="13"/>
        <v>76</v>
      </c>
      <c r="H529" s="3">
        <f t="shared" si="4"/>
        <v>5</v>
      </c>
      <c r="I529" s="3" t="str">
        <f t="shared" si="5"/>
        <v>76|5</v>
      </c>
      <c r="J529" s="11" t="str">
        <f t="shared" si="6"/>
        <v>762</v>
      </c>
      <c r="K529" s="11" t="str">
        <f t="shared" si="7"/>
        <v>628</v>
      </c>
      <c r="L529" s="11" t="str">
        <f t="shared" si="8"/>
        <v>288</v>
      </c>
      <c r="M529" s="11" t="str">
        <f t="shared" si="9"/>
        <v>7628</v>
      </c>
      <c r="N529" s="11" t="str">
        <f t="shared" si="10"/>
        <v>6288</v>
      </c>
    </row>
    <row r="530" ht="15.0" customHeight="1">
      <c r="A530" s="3">
        <f t="shared" si="1"/>
        <v>529</v>
      </c>
      <c r="B530" s="3">
        <f t="shared" si="11"/>
        <v>45821</v>
      </c>
      <c r="C530" s="3" t="str">
        <f t="shared" si="12"/>
        <v>T6</v>
      </c>
      <c r="D530" s="7" t="s">
        <v>601</v>
      </c>
      <c r="E530" s="11" t="str">
        <f t="shared" si="2"/>
        <v>04906</v>
      </c>
      <c r="F530" s="11" t="str">
        <f t="shared" si="3"/>
        <v>06</v>
      </c>
      <c r="G530" s="3">
        <f t="shared" si="13"/>
        <v>76</v>
      </c>
      <c r="H530" s="3">
        <f t="shared" si="4"/>
        <v>6</v>
      </c>
      <c r="I530" s="3" t="str">
        <f t="shared" si="5"/>
        <v>76|6</v>
      </c>
      <c r="J530" s="11" t="str">
        <f t="shared" si="6"/>
        <v>049</v>
      </c>
      <c r="K530" s="11" t="str">
        <f t="shared" si="7"/>
        <v>490</v>
      </c>
      <c r="L530" s="11" t="str">
        <f t="shared" si="8"/>
        <v>906</v>
      </c>
      <c r="M530" s="11" t="str">
        <f t="shared" si="9"/>
        <v>0490</v>
      </c>
      <c r="N530" s="11" t="str">
        <f t="shared" si="10"/>
        <v>4906</v>
      </c>
    </row>
    <row r="531" ht="15.0" customHeight="1">
      <c r="A531" s="3">
        <f t="shared" si="1"/>
        <v>530</v>
      </c>
      <c r="B531" s="3">
        <f t="shared" si="11"/>
        <v>45822</v>
      </c>
      <c r="C531" s="3" t="str">
        <f t="shared" si="12"/>
        <v>T7</v>
      </c>
      <c r="D531" s="7" t="s">
        <v>602</v>
      </c>
      <c r="E531" s="11" t="str">
        <f t="shared" si="2"/>
        <v>04603</v>
      </c>
      <c r="F531" s="11" t="str">
        <f t="shared" si="3"/>
        <v>03</v>
      </c>
      <c r="G531" s="3">
        <f t="shared" si="13"/>
        <v>76</v>
      </c>
      <c r="H531" s="3">
        <f t="shared" si="4"/>
        <v>7</v>
      </c>
      <c r="I531" s="3" t="str">
        <f t="shared" si="5"/>
        <v>76|7</v>
      </c>
      <c r="J531" s="11" t="str">
        <f t="shared" si="6"/>
        <v>046</v>
      </c>
      <c r="K531" s="11" t="str">
        <f t="shared" si="7"/>
        <v>460</v>
      </c>
      <c r="L531" s="11" t="str">
        <f t="shared" si="8"/>
        <v>603</v>
      </c>
      <c r="M531" s="11" t="str">
        <f t="shared" si="9"/>
        <v>0460</v>
      </c>
      <c r="N531" s="11" t="str">
        <f t="shared" si="10"/>
        <v>4603</v>
      </c>
    </row>
    <row r="532" ht="15.0" customHeight="1">
      <c r="A532" s="3">
        <f t="shared" si="1"/>
        <v>531</v>
      </c>
      <c r="B532" s="3">
        <f t="shared" si="11"/>
        <v>45823</v>
      </c>
      <c r="C532" s="3" t="str">
        <f t="shared" si="12"/>
        <v>CN</v>
      </c>
      <c r="D532" s="7" t="s">
        <v>603</v>
      </c>
      <c r="E532" s="11" t="str">
        <f t="shared" si="2"/>
        <v>27301</v>
      </c>
      <c r="F532" s="11" t="str">
        <f t="shared" si="3"/>
        <v>01</v>
      </c>
      <c r="G532" s="3">
        <f t="shared" si="13"/>
        <v>76</v>
      </c>
      <c r="H532" s="3">
        <f t="shared" si="4"/>
        <v>8</v>
      </c>
      <c r="I532" s="3" t="str">
        <f t="shared" si="5"/>
        <v>76|8</v>
      </c>
      <c r="J532" s="11" t="str">
        <f t="shared" si="6"/>
        <v>273</v>
      </c>
      <c r="K532" s="11" t="str">
        <f t="shared" si="7"/>
        <v>730</v>
      </c>
      <c r="L532" s="11" t="str">
        <f t="shared" si="8"/>
        <v>301</v>
      </c>
      <c r="M532" s="11" t="str">
        <f t="shared" si="9"/>
        <v>2730</v>
      </c>
      <c r="N532" s="11" t="str">
        <f t="shared" si="10"/>
        <v>7301</v>
      </c>
    </row>
    <row r="533" ht="15.0" customHeight="1">
      <c r="A533" s="3">
        <f t="shared" si="1"/>
        <v>532</v>
      </c>
      <c r="B533" s="3">
        <f t="shared" si="11"/>
        <v>45824</v>
      </c>
      <c r="C533" s="3" t="str">
        <f t="shared" si="12"/>
        <v>T2</v>
      </c>
      <c r="D533" s="7" t="s">
        <v>604</v>
      </c>
      <c r="E533" s="11" t="str">
        <f t="shared" si="2"/>
        <v>52157</v>
      </c>
      <c r="F533" s="11" t="str">
        <f t="shared" si="3"/>
        <v>57</v>
      </c>
      <c r="G533" s="3">
        <f t="shared" si="13"/>
        <v>77</v>
      </c>
      <c r="H533" s="3">
        <f t="shared" si="4"/>
        <v>2</v>
      </c>
      <c r="I533" s="3" t="str">
        <f t="shared" si="5"/>
        <v>77|2</v>
      </c>
      <c r="J533" s="11" t="str">
        <f t="shared" si="6"/>
        <v>521</v>
      </c>
      <c r="K533" s="11" t="str">
        <f t="shared" si="7"/>
        <v>215</v>
      </c>
      <c r="L533" s="11" t="str">
        <f t="shared" si="8"/>
        <v>157</v>
      </c>
      <c r="M533" s="11" t="str">
        <f t="shared" si="9"/>
        <v>5215</v>
      </c>
      <c r="N533" s="11" t="str">
        <f t="shared" si="10"/>
        <v>2157</v>
      </c>
    </row>
    <row r="534" ht="15.0" customHeight="1">
      <c r="A534" s="3">
        <f t="shared" si="1"/>
        <v>533</v>
      </c>
      <c r="B534" s="3">
        <f t="shared" si="11"/>
        <v>45825</v>
      </c>
      <c r="C534" s="3" t="str">
        <f t="shared" si="12"/>
        <v>T3</v>
      </c>
      <c r="D534" s="7" t="s">
        <v>605</v>
      </c>
      <c r="E534" s="11" t="str">
        <f t="shared" si="2"/>
        <v>90034</v>
      </c>
      <c r="F534" s="11" t="str">
        <f t="shared" si="3"/>
        <v>34</v>
      </c>
      <c r="G534" s="3">
        <f t="shared" si="13"/>
        <v>77</v>
      </c>
      <c r="H534" s="3">
        <f t="shared" si="4"/>
        <v>3</v>
      </c>
      <c r="I534" s="3" t="str">
        <f t="shared" si="5"/>
        <v>77|3</v>
      </c>
      <c r="J534" s="11" t="str">
        <f t="shared" si="6"/>
        <v>900</v>
      </c>
      <c r="K534" s="11" t="str">
        <f t="shared" si="7"/>
        <v>003</v>
      </c>
      <c r="L534" s="11" t="str">
        <f t="shared" si="8"/>
        <v>034</v>
      </c>
      <c r="M534" s="11" t="str">
        <f t="shared" si="9"/>
        <v>9003</v>
      </c>
      <c r="N534" s="11" t="str">
        <f t="shared" si="10"/>
        <v>0034</v>
      </c>
    </row>
    <row r="535" ht="15.0" customHeight="1">
      <c r="A535" s="3">
        <f t="shared" si="1"/>
        <v>534</v>
      </c>
      <c r="B535" s="3">
        <f t="shared" si="11"/>
        <v>45826</v>
      </c>
      <c r="C535" s="3" t="str">
        <f t="shared" si="12"/>
        <v>T4</v>
      </c>
      <c r="D535" s="7" t="s">
        <v>606</v>
      </c>
      <c r="E535" s="11" t="str">
        <f t="shared" si="2"/>
        <v>94736</v>
      </c>
      <c r="F535" s="11" t="str">
        <f t="shared" si="3"/>
        <v>36</v>
      </c>
      <c r="G535" s="3">
        <f t="shared" si="13"/>
        <v>77</v>
      </c>
      <c r="H535" s="3">
        <f t="shared" si="4"/>
        <v>4</v>
      </c>
      <c r="I535" s="3" t="str">
        <f t="shared" si="5"/>
        <v>77|4</v>
      </c>
      <c r="J535" s="11" t="str">
        <f t="shared" si="6"/>
        <v>947</v>
      </c>
      <c r="K535" s="11" t="str">
        <f t="shared" si="7"/>
        <v>473</v>
      </c>
      <c r="L535" s="11" t="str">
        <f t="shared" si="8"/>
        <v>736</v>
      </c>
      <c r="M535" s="11" t="str">
        <f t="shared" si="9"/>
        <v>9473</v>
      </c>
      <c r="N535" s="11" t="str">
        <f t="shared" si="10"/>
        <v>4736</v>
      </c>
    </row>
    <row r="536" ht="15.0" customHeight="1">
      <c r="A536" s="3">
        <f t="shared" si="1"/>
        <v>535</v>
      </c>
      <c r="B536" s="3">
        <f t="shared" si="11"/>
        <v>45827</v>
      </c>
      <c r="C536" s="3" t="str">
        <f t="shared" si="12"/>
        <v>T5</v>
      </c>
      <c r="D536" s="7" t="s">
        <v>607</v>
      </c>
      <c r="E536" s="11" t="str">
        <f t="shared" si="2"/>
        <v>18703</v>
      </c>
      <c r="F536" s="11" t="str">
        <f t="shared" si="3"/>
        <v>03</v>
      </c>
      <c r="G536" s="3">
        <f t="shared" si="13"/>
        <v>77</v>
      </c>
      <c r="H536" s="3">
        <f t="shared" si="4"/>
        <v>5</v>
      </c>
      <c r="I536" s="3" t="str">
        <f t="shared" si="5"/>
        <v>77|5</v>
      </c>
      <c r="J536" s="11" t="str">
        <f t="shared" si="6"/>
        <v>187</v>
      </c>
      <c r="K536" s="11" t="str">
        <f t="shared" si="7"/>
        <v>870</v>
      </c>
      <c r="L536" s="11" t="str">
        <f t="shared" si="8"/>
        <v>703</v>
      </c>
      <c r="M536" s="11" t="str">
        <f t="shared" si="9"/>
        <v>1870</v>
      </c>
      <c r="N536" s="11" t="str">
        <f t="shared" si="10"/>
        <v>8703</v>
      </c>
    </row>
    <row r="537" ht="15.0" customHeight="1">
      <c r="A537" s="3">
        <f t="shared" si="1"/>
        <v>536</v>
      </c>
      <c r="B537" s="3">
        <f t="shared" si="11"/>
        <v>45828</v>
      </c>
      <c r="C537" s="3" t="str">
        <f t="shared" si="12"/>
        <v>T6</v>
      </c>
      <c r="D537" s="7" t="s">
        <v>608</v>
      </c>
      <c r="E537" s="11" t="str">
        <f t="shared" si="2"/>
        <v>89862</v>
      </c>
      <c r="F537" s="11" t="str">
        <f t="shared" si="3"/>
        <v>62</v>
      </c>
      <c r="G537" s="3">
        <f t="shared" si="13"/>
        <v>77</v>
      </c>
      <c r="H537" s="3">
        <f t="shared" si="4"/>
        <v>6</v>
      </c>
      <c r="I537" s="3" t="str">
        <f t="shared" si="5"/>
        <v>77|6</v>
      </c>
      <c r="J537" s="11" t="str">
        <f t="shared" si="6"/>
        <v>898</v>
      </c>
      <c r="K537" s="11" t="str">
        <f t="shared" si="7"/>
        <v>986</v>
      </c>
      <c r="L537" s="11" t="str">
        <f t="shared" si="8"/>
        <v>862</v>
      </c>
      <c r="M537" s="11" t="str">
        <f t="shared" si="9"/>
        <v>8986</v>
      </c>
      <c r="N537" s="11" t="str">
        <f t="shared" si="10"/>
        <v>9862</v>
      </c>
    </row>
    <row r="538" ht="15.0" customHeight="1">
      <c r="A538" s="3">
        <f t="shared" si="1"/>
        <v>537</v>
      </c>
      <c r="B538" s="3">
        <f t="shared" si="11"/>
        <v>45829</v>
      </c>
      <c r="C538" s="3" t="str">
        <f t="shared" si="12"/>
        <v>T7</v>
      </c>
      <c r="D538" s="7" t="s">
        <v>609</v>
      </c>
      <c r="E538" s="11" t="str">
        <f t="shared" si="2"/>
        <v>44194</v>
      </c>
      <c r="F538" s="11" t="str">
        <f t="shared" si="3"/>
        <v>94</v>
      </c>
      <c r="G538" s="3">
        <f t="shared" si="13"/>
        <v>77</v>
      </c>
      <c r="H538" s="3">
        <f t="shared" si="4"/>
        <v>7</v>
      </c>
      <c r="I538" s="3" t="str">
        <f t="shared" si="5"/>
        <v>77|7</v>
      </c>
      <c r="J538" s="11" t="str">
        <f t="shared" si="6"/>
        <v>441</v>
      </c>
      <c r="K538" s="11" t="str">
        <f t="shared" si="7"/>
        <v>419</v>
      </c>
      <c r="L538" s="11" t="str">
        <f t="shared" si="8"/>
        <v>194</v>
      </c>
      <c r="M538" s="11" t="str">
        <f t="shared" si="9"/>
        <v>4419</v>
      </c>
      <c r="N538" s="11" t="str">
        <f t="shared" si="10"/>
        <v>4194</v>
      </c>
    </row>
    <row r="539" ht="15.0" customHeight="1">
      <c r="A539" s="3">
        <f t="shared" si="1"/>
        <v>538</v>
      </c>
      <c r="B539" s="3">
        <f t="shared" si="11"/>
        <v>45830</v>
      </c>
      <c r="C539" s="3" t="str">
        <f t="shared" si="12"/>
        <v>CN</v>
      </c>
      <c r="D539" s="7" t="s">
        <v>610</v>
      </c>
      <c r="E539" s="11" t="str">
        <f t="shared" si="2"/>
        <v>53368</v>
      </c>
      <c r="F539" s="11" t="str">
        <f t="shared" si="3"/>
        <v>68</v>
      </c>
      <c r="G539" s="3">
        <f t="shared" si="13"/>
        <v>77</v>
      </c>
      <c r="H539" s="3">
        <f t="shared" si="4"/>
        <v>8</v>
      </c>
      <c r="I539" s="3" t="str">
        <f t="shared" si="5"/>
        <v>77|8</v>
      </c>
      <c r="J539" s="11" t="str">
        <f t="shared" si="6"/>
        <v>533</v>
      </c>
      <c r="K539" s="11" t="str">
        <f t="shared" si="7"/>
        <v>336</v>
      </c>
      <c r="L539" s="11" t="str">
        <f t="shared" si="8"/>
        <v>368</v>
      </c>
      <c r="M539" s="11" t="str">
        <f t="shared" si="9"/>
        <v>5336</v>
      </c>
      <c r="N539" s="11" t="str">
        <f t="shared" si="10"/>
        <v>3368</v>
      </c>
    </row>
    <row r="540" ht="15.0" customHeight="1">
      <c r="A540" s="3">
        <f t="shared" si="1"/>
        <v>539</v>
      </c>
      <c r="B540" s="3">
        <f t="shared" si="11"/>
        <v>45831</v>
      </c>
      <c r="C540" s="3" t="str">
        <f t="shared" si="12"/>
        <v>T2</v>
      </c>
      <c r="D540" s="7" t="s">
        <v>611</v>
      </c>
      <c r="E540" s="11" t="str">
        <f t="shared" si="2"/>
        <v>90207</v>
      </c>
      <c r="F540" s="11" t="str">
        <f t="shared" si="3"/>
        <v>07</v>
      </c>
      <c r="G540" s="3">
        <f t="shared" si="13"/>
        <v>78</v>
      </c>
      <c r="H540" s="3">
        <f t="shared" si="4"/>
        <v>2</v>
      </c>
      <c r="I540" s="3" t="str">
        <f t="shared" si="5"/>
        <v>78|2</v>
      </c>
      <c r="J540" s="11" t="str">
        <f t="shared" si="6"/>
        <v>902</v>
      </c>
      <c r="K540" s="11" t="str">
        <f t="shared" si="7"/>
        <v>020</v>
      </c>
      <c r="L540" s="11" t="str">
        <f t="shared" si="8"/>
        <v>207</v>
      </c>
      <c r="M540" s="11" t="str">
        <f t="shared" si="9"/>
        <v>9020</v>
      </c>
      <c r="N540" s="11" t="str">
        <f t="shared" si="10"/>
        <v>0207</v>
      </c>
    </row>
    <row r="541" ht="15.0" customHeight="1">
      <c r="A541" s="3">
        <f t="shared" si="1"/>
        <v>540</v>
      </c>
      <c r="B541" s="3">
        <f t="shared" si="11"/>
        <v>45832</v>
      </c>
      <c r="C541" s="3" t="str">
        <f t="shared" si="12"/>
        <v>T3</v>
      </c>
      <c r="D541" s="7" t="s">
        <v>612</v>
      </c>
      <c r="E541" s="11" t="str">
        <f t="shared" si="2"/>
        <v>77818</v>
      </c>
      <c r="F541" s="11" t="str">
        <f t="shared" si="3"/>
        <v>18</v>
      </c>
      <c r="G541" s="3">
        <f t="shared" si="13"/>
        <v>78</v>
      </c>
      <c r="H541" s="3">
        <f t="shared" si="4"/>
        <v>3</v>
      </c>
      <c r="I541" s="3" t="str">
        <f t="shared" si="5"/>
        <v>78|3</v>
      </c>
      <c r="J541" s="11" t="str">
        <f t="shared" si="6"/>
        <v>778</v>
      </c>
      <c r="K541" s="11" t="str">
        <f t="shared" si="7"/>
        <v>781</v>
      </c>
      <c r="L541" s="11" t="str">
        <f t="shared" si="8"/>
        <v>818</v>
      </c>
      <c r="M541" s="11" t="str">
        <f t="shared" si="9"/>
        <v>7781</v>
      </c>
      <c r="N541" s="11" t="str">
        <f t="shared" si="10"/>
        <v>7818</v>
      </c>
    </row>
    <row r="542" ht="15.0" customHeight="1">
      <c r="A542" s="3">
        <f t="shared" si="1"/>
        <v>541</v>
      </c>
      <c r="B542" s="3">
        <f t="shared" si="11"/>
        <v>45833</v>
      </c>
      <c r="C542" s="3" t="str">
        <f t="shared" si="12"/>
        <v>T4</v>
      </c>
      <c r="D542" s="7" t="s">
        <v>613</v>
      </c>
      <c r="E542" s="11" t="str">
        <f t="shared" si="2"/>
        <v>85644</v>
      </c>
      <c r="F542" s="11" t="str">
        <f t="shared" si="3"/>
        <v>44</v>
      </c>
      <c r="G542" s="3">
        <f t="shared" si="13"/>
        <v>78</v>
      </c>
      <c r="H542" s="3">
        <f t="shared" si="4"/>
        <v>4</v>
      </c>
      <c r="I542" s="3" t="str">
        <f t="shared" si="5"/>
        <v>78|4</v>
      </c>
      <c r="J542" s="11" t="str">
        <f t="shared" si="6"/>
        <v>856</v>
      </c>
      <c r="K542" s="11" t="str">
        <f t="shared" si="7"/>
        <v>564</v>
      </c>
      <c r="L542" s="11" t="str">
        <f t="shared" si="8"/>
        <v>644</v>
      </c>
      <c r="M542" s="11" t="str">
        <f t="shared" si="9"/>
        <v>8564</v>
      </c>
      <c r="N542" s="11" t="str">
        <f t="shared" si="10"/>
        <v>5644</v>
      </c>
    </row>
    <row r="543" ht="15.0" customHeight="1">
      <c r="A543" s="3">
        <f t="shared" si="1"/>
        <v>542</v>
      </c>
      <c r="B543" s="3">
        <f t="shared" si="11"/>
        <v>45834</v>
      </c>
      <c r="C543" s="3" t="str">
        <f t="shared" si="12"/>
        <v>T5</v>
      </c>
      <c r="D543" s="7" t="s">
        <v>614</v>
      </c>
      <c r="E543" s="11" t="str">
        <f t="shared" si="2"/>
        <v>44369</v>
      </c>
      <c r="F543" s="11" t="str">
        <f t="shared" si="3"/>
        <v>69</v>
      </c>
      <c r="G543" s="3">
        <f t="shared" si="13"/>
        <v>78</v>
      </c>
      <c r="H543" s="3">
        <f t="shared" si="4"/>
        <v>5</v>
      </c>
      <c r="I543" s="3" t="str">
        <f t="shared" si="5"/>
        <v>78|5</v>
      </c>
      <c r="J543" s="11" t="str">
        <f t="shared" si="6"/>
        <v>443</v>
      </c>
      <c r="K543" s="11" t="str">
        <f t="shared" si="7"/>
        <v>436</v>
      </c>
      <c r="L543" s="11" t="str">
        <f t="shared" si="8"/>
        <v>369</v>
      </c>
      <c r="M543" s="11" t="str">
        <f t="shared" si="9"/>
        <v>4436</v>
      </c>
      <c r="N543" s="11" t="str">
        <f t="shared" si="10"/>
        <v>4369</v>
      </c>
    </row>
    <row r="544" ht="15.0" customHeight="1">
      <c r="A544" s="3">
        <f t="shared" si="1"/>
        <v>543</v>
      </c>
      <c r="B544" s="3">
        <f t="shared" si="11"/>
        <v>45835</v>
      </c>
      <c r="C544" s="3" t="str">
        <f t="shared" si="12"/>
        <v>T6</v>
      </c>
      <c r="D544" s="7" t="s">
        <v>615</v>
      </c>
      <c r="E544" s="11" t="str">
        <f t="shared" si="2"/>
        <v>63315</v>
      </c>
      <c r="F544" s="11" t="str">
        <f t="shared" si="3"/>
        <v>15</v>
      </c>
      <c r="G544" s="3">
        <f t="shared" si="13"/>
        <v>78</v>
      </c>
      <c r="H544" s="3">
        <f t="shared" si="4"/>
        <v>6</v>
      </c>
      <c r="I544" s="3" t="str">
        <f t="shared" si="5"/>
        <v>78|6</v>
      </c>
      <c r="J544" s="11" t="str">
        <f t="shared" si="6"/>
        <v>633</v>
      </c>
      <c r="K544" s="11" t="str">
        <f t="shared" si="7"/>
        <v>331</v>
      </c>
      <c r="L544" s="11" t="str">
        <f t="shared" si="8"/>
        <v>315</v>
      </c>
      <c r="M544" s="11" t="str">
        <f t="shared" si="9"/>
        <v>6331</v>
      </c>
      <c r="N544" s="11" t="str">
        <f t="shared" si="10"/>
        <v>3315</v>
      </c>
    </row>
    <row r="545" ht="15.0" customHeight="1">
      <c r="A545" s="3">
        <f t="shared" si="1"/>
        <v>544</v>
      </c>
      <c r="B545" s="3">
        <f t="shared" si="11"/>
        <v>45836</v>
      </c>
      <c r="C545" s="3" t="str">
        <f t="shared" si="12"/>
        <v>T7</v>
      </c>
      <c r="D545" s="7" t="s">
        <v>616</v>
      </c>
      <c r="E545" s="11" t="str">
        <f t="shared" si="2"/>
        <v>18512</v>
      </c>
      <c r="F545" s="11" t="str">
        <f t="shared" si="3"/>
        <v>12</v>
      </c>
      <c r="G545" s="3">
        <f t="shared" si="13"/>
        <v>78</v>
      </c>
      <c r="H545" s="3">
        <f t="shared" si="4"/>
        <v>7</v>
      </c>
      <c r="I545" s="3" t="str">
        <f t="shared" si="5"/>
        <v>78|7</v>
      </c>
      <c r="J545" s="11" t="str">
        <f t="shared" si="6"/>
        <v>185</v>
      </c>
      <c r="K545" s="11" t="str">
        <f t="shared" si="7"/>
        <v>851</v>
      </c>
      <c r="L545" s="11" t="str">
        <f t="shared" si="8"/>
        <v>512</v>
      </c>
      <c r="M545" s="11" t="str">
        <f t="shared" si="9"/>
        <v>1851</v>
      </c>
      <c r="N545" s="11" t="str">
        <f t="shared" si="10"/>
        <v>8512</v>
      </c>
    </row>
    <row r="546" ht="15.0" customHeight="1">
      <c r="A546" s="3">
        <f t="shared" si="1"/>
        <v>545</v>
      </c>
      <c r="B546" s="3">
        <f t="shared" si="11"/>
        <v>45837</v>
      </c>
      <c r="C546" s="3" t="str">
        <f t="shared" si="12"/>
        <v>CN</v>
      </c>
      <c r="D546" s="7" t="s">
        <v>617</v>
      </c>
      <c r="E546" s="11" t="str">
        <f t="shared" si="2"/>
        <v>51105</v>
      </c>
      <c r="F546" s="11" t="str">
        <f t="shared" si="3"/>
        <v>05</v>
      </c>
      <c r="G546" s="3">
        <f t="shared" si="13"/>
        <v>78</v>
      </c>
      <c r="H546" s="3">
        <f t="shared" si="4"/>
        <v>8</v>
      </c>
      <c r="I546" s="3" t="str">
        <f t="shared" si="5"/>
        <v>78|8</v>
      </c>
      <c r="J546" s="11" t="str">
        <f t="shared" si="6"/>
        <v>511</v>
      </c>
      <c r="K546" s="11" t="str">
        <f t="shared" si="7"/>
        <v>110</v>
      </c>
      <c r="L546" s="11" t="str">
        <f t="shared" si="8"/>
        <v>105</v>
      </c>
      <c r="M546" s="11" t="str">
        <f t="shared" si="9"/>
        <v>5110</v>
      </c>
      <c r="N546" s="11" t="str">
        <f t="shared" si="10"/>
        <v>1105</v>
      </c>
    </row>
    <row r="547" ht="15.0" customHeight="1">
      <c r="A547" s="3">
        <f t="shared" si="1"/>
        <v>546</v>
      </c>
      <c r="B547" s="3">
        <f t="shared" si="11"/>
        <v>45838</v>
      </c>
      <c r="C547" s="3" t="str">
        <f t="shared" si="12"/>
        <v>T2</v>
      </c>
      <c r="D547" s="7" t="s">
        <v>618</v>
      </c>
      <c r="E547" s="11" t="str">
        <f t="shared" si="2"/>
        <v>66256</v>
      </c>
      <c r="F547" s="11" t="str">
        <f t="shared" si="3"/>
        <v>56</v>
      </c>
      <c r="G547" s="3">
        <f t="shared" si="13"/>
        <v>79</v>
      </c>
      <c r="H547" s="3">
        <f t="shared" si="4"/>
        <v>2</v>
      </c>
      <c r="I547" s="3" t="str">
        <f t="shared" si="5"/>
        <v>79|2</v>
      </c>
      <c r="J547" s="11" t="str">
        <f t="shared" si="6"/>
        <v>662</v>
      </c>
      <c r="K547" s="11" t="str">
        <f t="shared" si="7"/>
        <v>625</v>
      </c>
      <c r="L547" s="11" t="str">
        <f t="shared" si="8"/>
        <v>256</v>
      </c>
      <c r="M547" s="11" t="str">
        <f t="shared" si="9"/>
        <v>6625</v>
      </c>
      <c r="N547" s="11" t="str">
        <f t="shared" si="10"/>
        <v>6256</v>
      </c>
    </row>
    <row r="548" ht="15.0" customHeight="1">
      <c r="A548" s="3">
        <f t="shared" si="1"/>
        <v>547</v>
      </c>
      <c r="B548" s="3">
        <f t="shared" si="11"/>
        <v>45839</v>
      </c>
      <c r="C548" s="3" t="str">
        <f t="shared" si="12"/>
        <v>T3</v>
      </c>
      <c r="D548" s="7" t="s">
        <v>619</v>
      </c>
      <c r="E548" s="11" t="str">
        <f t="shared" si="2"/>
        <v>34679</v>
      </c>
      <c r="F548" s="11" t="str">
        <f t="shared" si="3"/>
        <v>79</v>
      </c>
      <c r="G548" s="3">
        <f t="shared" si="13"/>
        <v>79</v>
      </c>
      <c r="H548" s="3">
        <f t="shared" si="4"/>
        <v>3</v>
      </c>
      <c r="I548" s="3" t="str">
        <f t="shared" si="5"/>
        <v>79|3</v>
      </c>
      <c r="J548" s="11" t="str">
        <f t="shared" si="6"/>
        <v>346</v>
      </c>
      <c r="K548" s="11" t="str">
        <f t="shared" si="7"/>
        <v>467</v>
      </c>
      <c r="L548" s="11" t="str">
        <f t="shared" si="8"/>
        <v>679</v>
      </c>
      <c r="M548" s="11" t="str">
        <f t="shared" si="9"/>
        <v>3467</v>
      </c>
      <c r="N548" s="11" t="str">
        <f t="shared" si="10"/>
        <v>4679</v>
      </c>
    </row>
    <row r="549" ht="15.0" customHeight="1">
      <c r="A549" s="3">
        <f t="shared" si="1"/>
        <v>548</v>
      </c>
      <c r="B549" s="3">
        <f t="shared" si="11"/>
        <v>45840</v>
      </c>
      <c r="C549" s="3" t="str">
        <f t="shared" si="12"/>
        <v>T4</v>
      </c>
      <c r="D549" s="7" t="s">
        <v>620</v>
      </c>
      <c r="E549" s="11" t="str">
        <f t="shared" si="2"/>
        <v>62659</v>
      </c>
      <c r="F549" s="11" t="str">
        <f t="shared" si="3"/>
        <v>59</v>
      </c>
      <c r="G549" s="3">
        <f t="shared" si="13"/>
        <v>79</v>
      </c>
      <c r="H549" s="3">
        <f t="shared" si="4"/>
        <v>4</v>
      </c>
      <c r="I549" s="3" t="str">
        <f t="shared" si="5"/>
        <v>79|4</v>
      </c>
      <c r="J549" s="11" t="str">
        <f t="shared" si="6"/>
        <v>626</v>
      </c>
      <c r="K549" s="11" t="str">
        <f t="shared" si="7"/>
        <v>265</v>
      </c>
      <c r="L549" s="11" t="str">
        <f t="shared" si="8"/>
        <v>659</v>
      </c>
      <c r="M549" s="11" t="str">
        <f t="shared" si="9"/>
        <v>6265</v>
      </c>
      <c r="N549" s="11" t="str">
        <f t="shared" si="10"/>
        <v>2659</v>
      </c>
    </row>
    <row r="550" ht="15.0" customHeight="1">
      <c r="A550" s="3">
        <f t="shared" si="1"/>
        <v>549</v>
      </c>
      <c r="B550" s="3">
        <f t="shared" si="11"/>
        <v>45841</v>
      </c>
      <c r="C550" s="3" t="str">
        <f t="shared" si="12"/>
        <v>T5</v>
      </c>
      <c r="D550" s="7" t="s">
        <v>621</v>
      </c>
      <c r="E550" s="11" t="str">
        <f t="shared" si="2"/>
        <v>38840</v>
      </c>
      <c r="F550" s="11" t="str">
        <f t="shared" si="3"/>
        <v>40</v>
      </c>
      <c r="G550" s="3">
        <f t="shared" si="13"/>
        <v>79</v>
      </c>
      <c r="H550" s="3">
        <f t="shared" si="4"/>
        <v>5</v>
      </c>
      <c r="I550" s="3" t="str">
        <f t="shared" si="5"/>
        <v>79|5</v>
      </c>
      <c r="J550" s="11" t="str">
        <f t="shared" si="6"/>
        <v>388</v>
      </c>
      <c r="K550" s="11" t="str">
        <f t="shared" si="7"/>
        <v>884</v>
      </c>
      <c r="L550" s="11" t="str">
        <f t="shared" si="8"/>
        <v>840</v>
      </c>
      <c r="M550" s="11" t="str">
        <f t="shared" si="9"/>
        <v>3884</v>
      </c>
      <c r="N550" s="11" t="str">
        <f t="shared" si="10"/>
        <v>8840</v>
      </c>
    </row>
    <row r="551" ht="15.0" customHeight="1">
      <c r="A551" s="3">
        <f t="shared" si="1"/>
        <v>550</v>
      </c>
      <c r="B551" s="3">
        <f t="shared" si="11"/>
        <v>45842</v>
      </c>
      <c r="C551" s="3" t="str">
        <f t="shared" si="12"/>
        <v>T6</v>
      </c>
      <c r="D551" s="7" t="s">
        <v>622</v>
      </c>
      <c r="E551" s="11" t="str">
        <f t="shared" si="2"/>
        <v>59411</v>
      </c>
      <c r="F551" s="11" t="str">
        <f t="shared" si="3"/>
        <v>11</v>
      </c>
      <c r="G551" s="3">
        <f t="shared" si="13"/>
        <v>79</v>
      </c>
      <c r="H551" s="3">
        <f t="shared" si="4"/>
        <v>6</v>
      </c>
      <c r="I551" s="3" t="str">
        <f t="shared" si="5"/>
        <v>79|6</v>
      </c>
      <c r="J551" s="11" t="str">
        <f t="shared" si="6"/>
        <v>594</v>
      </c>
      <c r="K551" s="11" t="str">
        <f t="shared" si="7"/>
        <v>941</v>
      </c>
      <c r="L551" s="11" t="str">
        <f t="shared" si="8"/>
        <v>411</v>
      </c>
      <c r="M551" s="11" t="str">
        <f t="shared" si="9"/>
        <v>5941</v>
      </c>
      <c r="N551" s="11" t="str">
        <f t="shared" si="10"/>
        <v>9411</v>
      </c>
    </row>
    <row r="552" ht="15.0" customHeight="1">
      <c r="A552" s="3">
        <f t="shared" si="1"/>
        <v>551</v>
      </c>
      <c r="B552" s="3">
        <f t="shared" si="11"/>
        <v>45843</v>
      </c>
      <c r="C552" s="3" t="str">
        <f t="shared" si="12"/>
        <v>T7</v>
      </c>
      <c r="D552" s="7" t="s">
        <v>623</v>
      </c>
      <c r="E552" s="11" t="str">
        <f t="shared" si="2"/>
        <v>78662</v>
      </c>
      <c r="F552" s="11" t="str">
        <f t="shared" si="3"/>
        <v>62</v>
      </c>
      <c r="G552" s="3">
        <f t="shared" si="13"/>
        <v>79</v>
      </c>
      <c r="H552" s="3">
        <f t="shared" si="4"/>
        <v>7</v>
      </c>
      <c r="I552" s="3" t="str">
        <f t="shared" si="5"/>
        <v>79|7</v>
      </c>
      <c r="J552" s="11" t="str">
        <f t="shared" si="6"/>
        <v>786</v>
      </c>
      <c r="K552" s="11" t="str">
        <f t="shared" si="7"/>
        <v>866</v>
      </c>
      <c r="L552" s="11" t="str">
        <f t="shared" si="8"/>
        <v>662</v>
      </c>
      <c r="M552" s="11" t="str">
        <f t="shared" si="9"/>
        <v>7866</v>
      </c>
      <c r="N552" s="11" t="str">
        <f t="shared" si="10"/>
        <v>8662</v>
      </c>
    </row>
    <row r="553" ht="15.0" customHeight="1">
      <c r="A553" s="3">
        <f t="shared" si="1"/>
        <v>552</v>
      </c>
      <c r="B553" s="3">
        <f t="shared" si="11"/>
        <v>45844</v>
      </c>
      <c r="C553" s="3" t="str">
        <f t="shared" si="12"/>
        <v>CN</v>
      </c>
      <c r="D553" s="7" t="s">
        <v>624</v>
      </c>
      <c r="E553" s="11" t="str">
        <f t="shared" si="2"/>
        <v>85456</v>
      </c>
      <c r="F553" s="11" t="str">
        <f t="shared" si="3"/>
        <v>56</v>
      </c>
      <c r="G553" s="3">
        <f t="shared" si="13"/>
        <v>79</v>
      </c>
      <c r="H553" s="3">
        <f t="shared" si="4"/>
        <v>8</v>
      </c>
      <c r="I553" s="3" t="str">
        <f t="shared" si="5"/>
        <v>79|8</v>
      </c>
      <c r="J553" s="11" t="str">
        <f t="shared" si="6"/>
        <v>854</v>
      </c>
      <c r="K553" s="11" t="str">
        <f t="shared" si="7"/>
        <v>545</v>
      </c>
      <c r="L553" s="11" t="str">
        <f t="shared" si="8"/>
        <v>456</v>
      </c>
      <c r="M553" s="11" t="str">
        <f t="shared" si="9"/>
        <v>8545</v>
      </c>
      <c r="N553" s="11" t="str">
        <f t="shared" si="10"/>
        <v>5456</v>
      </c>
    </row>
    <row r="554" ht="15.0" customHeight="1">
      <c r="A554" s="3">
        <f t="shared" si="1"/>
        <v>553</v>
      </c>
      <c r="B554" s="3">
        <f t="shared" si="11"/>
        <v>45845</v>
      </c>
      <c r="C554" s="3" t="str">
        <f t="shared" si="12"/>
        <v>T2</v>
      </c>
      <c r="D554" s="7" t="s">
        <v>625</v>
      </c>
      <c r="E554" s="11" t="str">
        <f t="shared" si="2"/>
        <v>57880</v>
      </c>
      <c r="F554" s="11" t="str">
        <f t="shared" si="3"/>
        <v>80</v>
      </c>
      <c r="G554" s="3">
        <f t="shared" si="13"/>
        <v>80</v>
      </c>
      <c r="H554" s="3">
        <f t="shared" si="4"/>
        <v>2</v>
      </c>
      <c r="I554" s="3" t="str">
        <f t="shared" si="5"/>
        <v>80|2</v>
      </c>
      <c r="J554" s="11" t="str">
        <f t="shared" si="6"/>
        <v>578</v>
      </c>
      <c r="K554" s="11" t="str">
        <f t="shared" si="7"/>
        <v>788</v>
      </c>
      <c r="L554" s="11" t="str">
        <f t="shared" si="8"/>
        <v>880</v>
      </c>
      <c r="M554" s="11" t="str">
        <f t="shared" si="9"/>
        <v>5788</v>
      </c>
      <c r="N554" s="11" t="str">
        <f t="shared" si="10"/>
        <v>7880</v>
      </c>
    </row>
    <row r="555" ht="15.0" customHeight="1">
      <c r="A555" s="3">
        <f t="shared" si="1"/>
        <v>554</v>
      </c>
      <c r="B555" s="3">
        <f t="shared" si="11"/>
        <v>45846</v>
      </c>
      <c r="C555" s="3" t="str">
        <f t="shared" si="12"/>
        <v>T3</v>
      </c>
      <c r="D555" s="7" t="s">
        <v>626</v>
      </c>
      <c r="E555" s="11" t="str">
        <f t="shared" si="2"/>
        <v>38355</v>
      </c>
      <c r="F555" s="11" t="str">
        <f t="shared" si="3"/>
        <v>55</v>
      </c>
      <c r="G555" s="3">
        <f t="shared" si="13"/>
        <v>80</v>
      </c>
      <c r="H555" s="3">
        <f t="shared" si="4"/>
        <v>3</v>
      </c>
      <c r="I555" s="3" t="str">
        <f t="shared" si="5"/>
        <v>80|3</v>
      </c>
      <c r="J555" s="11" t="str">
        <f t="shared" si="6"/>
        <v>383</v>
      </c>
      <c r="K555" s="11" t="str">
        <f t="shared" si="7"/>
        <v>835</v>
      </c>
      <c r="L555" s="11" t="str">
        <f t="shared" si="8"/>
        <v>355</v>
      </c>
      <c r="M555" s="11" t="str">
        <f t="shared" si="9"/>
        <v>3835</v>
      </c>
      <c r="N555" s="11" t="str">
        <f t="shared" si="10"/>
        <v>8355</v>
      </c>
    </row>
    <row r="556" ht="15.0" customHeight="1">
      <c r="A556" s="3">
        <f t="shared" si="1"/>
        <v>555</v>
      </c>
      <c r="B556" s="3">
        <f t="shared" si="11"/>
        <v>45847</v>
      </c>
      <c r="C556" s="3" t="str">
        <f t="shared" si="12"/>
        <v>T4</v>
      </c>
      <c r="D556" s="7" t="s">
        <v>627</v>
      </c>
      <c r="E556" s="11" t="str">
        <f t="shared" si="2"/>
        <v>56621</v>
      </c>
      <c r="F556" s="11" t="str">
        <f t="shared" si="3"/>
        <v>21</v>
      </c>
      <c r="G556" s="3">
        <f t="shared" si="13"/>
        <v>80</v>
      </c>
      <c r="H556" s="3">
        <f t="shared" si="4"/>
        <v>4</v>
      </c>
      <c r="I556" s="3" t="str">
        <f t="shared" si="5"/>
        <v>80|4</v>
      </c>
      <c r="J556" s="11" t="str">
        <f t="shared" si="6"/>
        <v>566</v>
      </c>
      <c r="K556" s="11" t="str">
        <f t="shared" si="7"/>
        <v>662</v>
      </c>
      <c r="L556" s="11" t="str">
        <f t="shared" si="8"/>
        <v>621</v>
      </c>
      <c r="M556" s="11" t="str">
        <f t="shared" si="9"/>
        <v>5662</v>
      </c>
      <c r="N556" s="11" t="str">
        <f t="shared" si="10"/>
        <v>6621</v>
      </c>
    </row>
    <row r="557" ht="15.0" customHeight="1">
      <c r="A557" s="3">
        <f t="shared" si="1"/>
        <v>556</v>
      </c>
      <c r="B557" s="3">
        <f t="shared" si="11"/>
        <v>45848</v>
      </c>
      <c r="C557" s="3" t="str">
        <f t="shared" si="12"/>
        <v>T5</v>
      </c>
      <c r="D557" s="7" t="s">
        <v>628</v>
      </c>
      <c r="E557" s="11" t="str">
        <f t="shared" si="2"/>
        <v>47000</v>
      </c>
      <c r="F557" s="11" t="str">
        <f t="shared" si="3"/>
        <v>00</v>
      </c>
      <c r="G557" s="3">
        <f t="shared" si="13"/>
        <v>80</v>
      </c>
      <c r="H557" s="3">
        <f t="shared" si="4"/>
        <v>5</v>
      </c>
      <c r="I557" s="3" t="str">
        <f t="shared" si="5"/>
        <v>80|5</v>
      </c>
      <c r="J557" s="11" t="str">
        <f t="shared" si="6"/>
        <v>470</v>
      </c>
      <c r="K557" s="11" t="str">
        <f t="shared" si="7"/>
        <v>700</v>
      </c>
      <c r="L557" s="11" t="str">
        <f t="shared" si="8"/>
        <v>000</v>
      </c>
      <c r="M557" s="11" t="str">
        <f t="shared" si="9"/>
        <v>4700</v>
      </c>
      <c r="N557" s="11" t="str">
        <f t="shared" si="10"/>
        <v>7000</v>
      </c>
    </row>
    <row r="558" ht="15.0" customHeight="1">
      <c r="A558" s="3">
        <f t="shared" si="1"/>
        <v>557</v>
      </c>
      <c r="B558" s="3">
        <f t="shared" si="11"/>
        <v>45849</v>
      </c>
      <c r="C558" s="3" t="str">
        <f t="shared" si="12"/>
        <v>T6</v>
      </c>
      <c r="D558" s="7" t="s">
        <v>629</v>
      </c>
      <c r="E558" s="11" t="str">
        <f t="shared" si="2"/>
        <v>26000</v>
      </c>
      <c r="F558" s="11" t="str">
        <f t="shared" si="3"/>
        <v>00</v>
      </c>
      <c r="G558" s="3">
        <f t="shared" si="13"/>
        <v>80</v>
      </c>
      <c r="H558" s="3">
        <f t="shared" si="4"/>
        <v>6</v>
      </c>
      <c r="I558" s="3" t="str">
        <f t="shared" si="5"/>
        <v>80|6</v>
      </c>
      <c r="J558" s="11" t="str">
        <f t="shared" si="6"/>
        <v>260</v>
      </c>
      <c r="K558" s="11" t="str">
        <f t="shared" si="7"/>
        <v>600</v>
      </c>
      <c r="L558" s="11" t="str">
        <f t="shared" si="8"/>
        <v>000</v>
      </c>
      <c r="M558" s="11" t="str">
        <f t="shared" si="9"/>
        <v>2600</v>
      </c>
      <c r="N558" s="11" t="str">
        <f t="shared" si="10"/>
        <v>6000</v>
      </c>
    </row>
    <row r="559" ht="15.0" customHeight="1">
      <c r="A559" s="3">
        <f t="shared" si="1"/>
        <v>558</v>
      </c>
      <c r="B559" s="3">
        <f t="shared" si="11"/>
        <v>45850</v>
      </c>
      <c r="C559" s="3" t="str">
        <f t="shared" si="12"/>
        <v>T7</v>
      </c>
      <c r="D559" s="7" t="s">
        <v>630</v>
      </c>
      <c r="E559" s="11" t="str">
        <f t="shared" si="2"/>
        <v>15306</v>
      </c>
      <c r="F559" s="11" t="str">
        <f t="shared" si="3"/>
        <v>06</v>
      </c>
      <c r="G559" s="3">
        <f t="shared" si="13"/>
        <v>80</v>
      </c>
      <c r="H559" s="3">
        <f t="shared" si="4"/>
        <v>7</v>
      </c>
      <c r="I559" s="3" t="str">
        <f t="shared" si="5"/>
        <v>80|7</v>
      </c>
      <c r="J559" s="11" t="str">
        <f t="shared" si="6"/>
        <v>153</v>
      </c>
      <c r="K559" s="11" t="str">
        <f t="shared" si="7"/>
        <v>530</v>
      </c>
      <c r="L559" s="11" t="str">
        <f t="shared" si="8"/>
        <v>306</v>
      </c>
      <c r="M559" s="11" t="str">
        <f t="shared" si="9"/>
        <v>1530</v>
      </c>
      <c r="N559" s="11" t="str">
        <f t="shared" si="10"/>
        <v>5306</v>
      </c>
    </row>
    <row r="560" ht="15.0" customHeight="1">
      <c r="A560" s="3">
        <f t="shared" si="1"/>
        <v>559</v>
      </c>
      <c r="B560" s="3">
        <f t="shared" si="11"/>
        <v>45851</v>
      </c>
      <c r="C560" s="3" t="str">
        <f t="shared" si="12"/>
        <v>CN</v>
      </c>
      <c r="D560" s="7" t="s">
        <v>631</v>
      </c>
      <c r="E560" s="11" t="str">
        <f t="shared" si="2"/>
        <v>87545</v>
      </c>
      <c r="F560" s="11" t="str">
        <f t="shared" si="3"/>
        <v>45</v>
      </c>
      <c r="G560" s="3">
        <f t="shared" si="13"/>
        <v>80</v>
      </c>
      <c r="H560" s="3">
        <f t="shared" si="4"/>
        <v>8</v>
      </c>
      <c r="I560" s="3" t="str">
        <f t="shared" si="5"/>
        <v>80|8</v>
      </c>
      <c r="J560" s="11" t="str">
        <f t="shared" si="6"/>
        <v>875</v>
      </c>
      <c r="K560" s="11" t="str">
        <f t="shared" si="7"/>
        <v>754</v>
      </c>
      <c r="L560" s="11" t="str">
        <f t="shared" si="8"/>
        <v>545</v>
      </c>
      <c r="M560" s="11" t="str">
        <f t="shared" si="9"/>
        <v>8754</v>
      </c>
      <c r="N560" s="11" t="str">
        <f t="shared" si="10"/>
        <v>7545</v>
      </c>
    </row>
    <row r="561" ht="15.0" customHeight="1">
      <c r="A561" s="3">
        <f t="shared" si="1"/>
        <v>560</v>
      </c>
      <c r="B561" s="3">
        <f t="shared" si="11"/>
        <v>45852</v>
      </c>
      <c r="C561" s="3" t="str">
        <f t="shared" si="12"/>
        <v>T2</v>
      </c>
      <c r="D561" s="7" t="s">
        <v>632</v>
      </c>
      <c r="E561" s="11" t="str">
        <f t="shared" si="2"/>
        <v>01681</v>
      </c>
      <c r="F561" s="11" t="str">
        <f t="shared" si="3"/>
        <v>81</v>
      </c>
      <c r="G561" s="3">
        <f t="shared" si="13"/>
        <v>81</v>
      </c>
      <c r="H561" s="3">
        <f t="shared" si="4"/>
        <v>2</v>
      </c>
      <c r="I561" s="3" t="str">
        <f t="shared" si="5"/>
        <v>81|2</v>
      </c>
      <c r="J561" s="11" t="str">
        <f t="shared" si="6"/>
        <v>016</v>
      </c>
      <c r="K561" s="11" t="str">
        <f t="shared" si="7"/>
        <v>168</v>
      </c>
      <c r="L561" s="11" t="str">
        <f t="shared" si="8"/>
        <v>681</v>
      </c>
      <c r="M561" s="11" t="str">
        <f t="shared" si="9"/>
        <v>0168</v>
      </c>
      <c r="N561" s="11" t="str">
        <f t="shared" si="10"/>
        <v>1681</v>
      </c>
    </row>
    <row r="562" ht="15.0" customHeight="1">
      <c r="A562" s="3">
        <f t="shared" si="1"/>
        <v>561</v>
      </c>
      <c r="B562" s="3">
        <f t="shared" si="11"/>
        <v>45853</v>
      </c>
      <c r="C562" s="3" t="str">
        <f t="shared" si="12"/>
        <v>T3</v>
      </c>
      <c r="D562" s="7" t="s">
        <v>633</v>
      </c>
      <c r="E562" s="11" t="str">
        <f t="shared" si="2"/>
        <v>09022</v>
      </c>
      <c r="F562" s="11" t="str">
        <f t="shared" si="3"/>
        <v>22</v>
      </c>
      <c r="G562" s="3">
        <f t="shared" si="13"/>
        <v>81</v>
      </c>
      <c r="H562" s="3">
        <f t="shared" si="4"/>
        <v>3</v>
      </c>
      <c r="I562" s="3" t="str">
        <f t="shared" si="5"/>
        <v>81|3</v>
      </c>
      <c r="J562" s="11" t="str">
        <f t="shared" si="6"/>
        <v>090</v>
      </c>
      <c r="K562" s="11" t="str">
        <f t="shared" si="7"/>
        <v>902</v>
      </c>
      <c r="L562" s="11" t="str">
        <f t="shared" si="8"/>
        <v>022</v>
      </c>
      <c r="M562" s="11" t="str">
        <f t="shared" si="9"/>
        <v>0902</v>
      </c>
      <c r="N562" s="11" t="str">
        <f t="shared" si="10"/>
        <v>9022</v>
      </c>
    </row>
    <row r="563" ht="15.0" customHeight="1">
      <c r="A563" s="3">
        <f t="shared" si="1"/>
        <v>562</v>
      </c>
      <c r="B563" s="3">
        <f t="shared" si="11"/>
        <v>45854</v>
      </c>
      <c r="C563" s="3" t="str">
        <f t="shared" si="12"/>
        <v>T4</v>
      </c>
      <c r="D563" s="7" t="s">
        <v>634</v>
      </c>
      <c r="E563" s="11" t="str">
        <f t="shared" si="2"/>
        <v>49821</v>
      </c>
      <c r="F563" s="11" t="str">
        <f t="shared" si="3"/>
        <v>21</v>
      </c>
      <c r="G563" s="3">
        <f t="shared" si="13"/>
        <v>81</v>
      </c>
      <c r="H563" s="3">
        <f t="shared" si="4"/>
        <v>4</v>
      </c>
      <c r="I563" s="3" t="str">
        <f t="shared" si="5"/>
        <v>81|4</v>
      </c>
      <c r="J563" s="11" t="str">
        <f t="shared" si="6"/>
        <v>498</v>
      </c>
      <c r="K563" s="11" t="str">
        <f t="shared" si="7"/>
        <v>982</v>
      </c>
      <c r="L563" s="11" t="str">
        <f t="shared" si="8"/>
        <v>821</v>
      </c>
      <c r="M563" s="11" t="str">
        <f t="shared" si="9"/>
        <v>4982</v>
      </c>
      <c r="N563" s="11" t="str">
        <f t="shared" si="10"/>
        <v>9821</v>
      </c>
    </row>
    <row r="564" ht="15.0" customHeight="1">
      <c r="A564" s="3">
        <f t="shared" si="1"/>
        <v>563</v>
      </c>
      <c r="B564" s="3">
        <f t="shared" si="11"/>
        <v>45855</v>
      </c>
      <c r="C564" s="3" t="str">
        <f t="shared" si="12"/>
        <v>T5</v>
      </c>
      <c r="D564" s="7" t="s">
        <v>635</v>
      </c>
      <c r="E564" s="11" t="str">
        <f t="shared" si="2"/>
        <v>35919</v>
      </c>
      <c r="F564" s="11" t="str">
        <f t="shared" si="3"/>
        <v>19</v>
      </c>
      <c r="G564" s="3">
        <f t="shared" si="13"/>
        <v>81</v>
      </c>
      <c r="H564" s="3">
        <f t="shared" si="4"/>
        <v>5</v>
      </c>
      <c r="I564" s="3" t="str">
        <f t="shared" si="5"/>
        <v>81|5</v>
      </c>
      <c r="J564" s="11" t="str">
        <f t="shared" si="6"/>
        <v>359</v>
      </c>
      <c r="K564" s="11" t="str">
        <f t="shared" si="7"/>
        <v>591</v>
      </c>
      <c r="L564" s="11" t="str">
        <f t="shared" si="8"/>
        <v>919</v>
      </c>
      <c r="M564" s="11" t="str">
        <f t="shared" si="9"/>
        <v>3591</v>
      </c>
      <c r="N564" s="11" t="str">
        <f t="shared" si="10"/>
        <v>5919</v>
      </c>
    </row>
    <row r="565" ht="15.0" customHeight="1">
      <c r="A565" s="3">
        <f t="shared" si="1"/>
        <v>564</v>
      </c>
      <c r="B565" s="3">
        <f t="shared" si="11"/>
        <v>45856</v>
      </c>
      <c r="C565" s="3" t="str">
        <f t="shared" si="12"/>
        <v>T6</v>
      </c>
      <c r="D565" s="7" t="s">
        <v>636</v>
      </c>
      <c r="E565" s="11" t="str">
        <f t="shared" si="2"/>
        <v>85676</v>
      </c>
      <c r="F565" s="11" t="str">
        <f t="shared" si="3"/>
        <v>76</v>
      </c>
      <c r="G565" s="3">
        <f t="shared" si="13"/>
        <v>81</v>
      </c>
      <c r="H565" s="3">
        <f t="shared" si="4"/>
        <v>6</v>
      </c>
      <c r="I565" s="3" t="str">
        <f t="shared" si="5"/>
        <v>81|6</v>
      </c>
      <c r="J565" s="11" t="str">
        <f t="shared" si="6"/>
        <v>856</v>
      </c>
      <c r="K565" s="11" t="str">
        <f t="shared" si="7"/>
        <v>567</v>
      </c>
      <c r="L565" s="11" t="str">
        <f t="shared" si="8"/>
        <v>676</v>
      </c>
      <c r="M565" s="11" t="str">
        <f t="shared" si="9"/>
        <v>8567</v>
      </c>
      <c r="N565" s="11" t="str">
        <f t="shared" si="10"/>
        <v>5676</v>
      </c>
    </row>
    <row r="566" ht="15.0" customHeight="1">
      <c r="A566" s="3">
        <f t="shared" si="1"/>
        <v>565</v>
      </c>
      <c r="B566" s="3">
        <f t="shared" si="11"/>
        <v>45857</v>
      </c>
      <c r="C566" s="3" t="str">
        <f t="shared" si="12"/>
        <v>T7</v>
      </c>
      <c r="D566" s="7" t="s">
        <v>637</v>
      </c>
      <c r="E566" s="11" t="str">
        <f t="shared" si="2"/>
        <v>33670</v>
      </c>
      <c r="F566" s="11" t="str">
        <f t="shared" si="3"/>
        <v>70</v>
      </c>
      <c r="G566" s="3">
        <f t="shared" si="13"/>
        <v>81</v>
      </c>
      <c r="H566" s="3">
        <f t="shared" si="4"/>
        <v>7</v>
      </c>
      <c r="I566" s="3" t="str">
        <f t="shared" si="5"/>
        <v>81|7</v>
      </c>
      <c r="J566" s="11" t="str">
        <f t="shared" si="6"/>
        <v>336</v>
      </c>
      <c r="K566" s="11" t="str">
        <f t="shared" si="7"/>
        <v>367</v>
      </c>
      <c r="L566" s="11" t="str">
        <f t="shared" si="8"/>
        <v>670</v>
      </c>
      <c r="M566" s="11" t="str">
        <f t="shared" si="9"/>
        <v>3367</v>
      </c>
      <c r="N566" s="11" t="str">
        <f t="shared" si="10"/>
        <v>3670</v>
      </c>
    </row>
    <row r="567" ht="15.0" customHeight="1">
      <c r="A567" s="3">
        <f t="shared" si="1"/>
        <v>566</v>
      </c>
      <c r="B567" s="3">
        <f t="shared" si="11"/>
        <v>45858</v>
      </c>
      <c r="C567" s="3" t="str">
        <f t="shared" si="12"/>
        <v>CN</v>
      </c>
      <c r="D567" s="7" t="s">
        <v>638</v>
      </c>
      <c r="E567" s="11" t="str">
        <f t="shared" si="2"/>
        <v>64268</v>
      </c>
      <c r="F567" s="11" t="str">
        <f t="shared" si="3"/>
        <v>68</v>
      </c>
      <c r="G567" s="3">
        <f t="shared" si="13"/>
        <v>81</v>
      </c>
      <c r="H567" s="3">
        <f t="shared" si="4"/>
        <v>8</v>
      </c>
      <c r="I567" s="3" t="str">
        <f t="shared" si="5"/>
        <v>81|8</v>
      </c>
      <c r="J567" s="11" t="str">
        <f t="shared" si="6"/>
        <v>642</v>
      </c>
      <c r="K567" s="11" t="str">
        <f t="shared" si="7"/>
        <v>426</v>
      </c>
      <c r="L567" s="11" t="str">
        <f t="shared" si="8"/>
        <v>268</v>
      </c>
      <c r="M567" s="11" t="str">
        <f t="shared" si="9"/>
        <v>6426</v>
      </c>
      <c r="N567" s="11" t="str">
        <f t="shared" si="10"/>
        <v>4268</v>
      </c>
    </row>
    <row r="568" ht="15.0" customHeight="1">
      <c r="A568" s="3">
        <f t="shared" si="1"/>
        <v>567</v>
      </c>
      <c r="B568" s="3">
        <f t="shared" si="11"/>
        <v>45859</v>
      </c>
      <c r="C568" s="3" t="str">
        <f t="shared" si="12"/>
        <v>T2</v>
      </c>
      <c r="D568" s="7" t="s">
        <v>639</v>
      </c>
      <c r="E568" s="11" t="str">
        <f t="shared" si="2"/>
        <v>40273</v>
      </c>
      <c r="F568" s="11" t="str">
        <f t="shared" si="3"/>
        <v>73</v>
      </c>
      <c r="G568" s="3">
        <f t="shared" si="13"/>
        <v>82</v>
      </c>
      <c r="H568" s="3">
        <f t="shared" si="4"/>
        <v>2</v>
      </c>
      <c r="I568" s="3" t="str">
        <f t="shared" si="5"/>
        <v>82|2</v>
      </c>
      <c r="J568" s="11" t="str">
        <f t="shared" si="6"/>
        <v>402</v>
      </c>
      <c r="K568" s="11" t="str">
        <f t="shared" si="7"/>
        <v>027</v>
      </c>
      <c r="L568" s="11" t="str">
        <f t="shared" si="8"/>
        <v>273</v>
      </c>
      <c r="M568" s="11" t="str">
        <f t="shared" si="9"/>
        <v>4027</v>
      </c>
      <c r="N568" s="11" t="str">
        <f t="shared" si="10"/>
        <v>0273</v>
      </c>
    </row>
    <row r="569" ht="15.0" customHeight="1">
      <c r="A569" s="3">
        <f t="shared" si="1"/>
        <v>568</v>
      </c>
      <c r="B569" s="3">
        <f t="shared" si="11"/>
        <v>45860</v>
      </c>
      <c r="C569" s="3" t="str">
        <f t="shared" si="12"/>
        <v>T3</v>
      </c>
      <c r="D569" s="7" t="s">
        <v>640</v>
      </c>
      <c r="E569" s="11" t="str">
        <f t="shared" si="2"/>
        <v>25525</v>
      </c>
      <c r="F569" s="11" t="str">
        <f t="shared" si="3"/>
        <v>25</v>
      </c>
      <c r="G569" s="3">
        <f t="shared" si="13"/>
        <v>82</v>
      </c>
      <c r="H569" s="3">
        <f t="shared" si="4"/>
        <v>3</v>
      </c>
      <c r="I569" s="3" t="str">
        <f t="shared" si="5"/>
        <v>82|3</v>
      </c>
      <c r="J569" s="11" t="str">
        <f t="shared" si="6"/>
        <v>255</v>
      </c>
      <c r="K569" s="11" t="str">
        <f t="shared" si="7"/>
        <v>552</v>
      </c>
      <c r="L569" s="11" t="str">
        <f t="shared" si="8"/>
        <v>525</v>
      </c>
      <c r="M569" s="11" t="str">
        <f t="shared" si="9"/>
        <v>2552</v>
      </c>
      <c r="N569" s="11" t="str">
        <f t="shared" si="10"/>
        <v>5525</v>
      </c>
    </row>
    <row r="570" ht="15.0" customHeight="1">
      <c r="A570" s="3">
        <f t="shared" si="1"/>
        <v>569</v>
      </c>
      <c r="B570" s="3">
        <f t="shared" si="11"/>
        <v>45861</v>
      </c>
      <c r="C570" s="3" t="str">
        <f t="shared" si="12"/>
        <v>T4</v>
      </c>
      <c r="D570" s="7" t="s">
        <v>641</v>
      </c>
      <c r="E570" s="11" t="str">
        <f t="shared" si="2"/>
        <v>14819</v>
      </c>
      <c r="F570" s="11" t="str">
        <f t="shared" si="3"/>
        <v>19</v>
      </c>
      <c r="G570" s="3">
        <f t="shared" si="13"/>
        <v>82</v>
      </c>
      <c r="H570" s="3">
        <f t="shared" si="4"/>
        <v>4</v>
      </c>
      <c r="I570" s="3" t="str">
        <f t="shared" si="5"/>
        <v>82|4</v>
      </c>
      <c r="J570" s="11" t="str">
        <f t="shared" si="6"/>
        <v>148</v>
      </c>
      <c r="K570" s="11" t="str">
        <f t="shared" si="7"/>
        <v>481</v>
      </c>
      <c r="L570" s="11" t="str">
        <f t="shared" si="8"/>
        <v>819</v>
      </c>
      <c r="M570" s="11" t="str">
        <f t="shared" si="9"/>
        <v>1481</v>
      </c>
      <c r="N570" s="11" t="str">
        <f t="shared" si="10"/>
        <v>4819</v>
      </c>
    </row>
    <row r="571" ht="15.0" customHeight="1">
      <c r="A571" s="3">
        <f t="shared" si="1"/>
        <v>570</v>
      </c>
      <c r="B571" s="3">
        <f t="shared" si="11"/>
        <v>45862</v>
      </c>
      <c r="C571" s="3" t="str">
        <f t="shared" si="12"/>
        <v>T5</v>
      </c>
      <c r="D571" s="7" t="s">
        <v>642</v>
      </c>
      <c r="E571" s="11" t="str">
        <f t="shared" si="2"/>
        <v>97354</v>
      </c>
      <c r="F571" s="11" t="str">
        <f t="shared" si="3"/>
        <v>54</v>
      </c>
      <c r="G571" s="3">
        <f t="shared" si="13"/>
        <v>82</v>
      </c>
      <c r="H571" s="3">
        <f t="shared" si="4"/>
        <v>5</v>
      </c>
      <c r="I571" s="3" t="str">
        <f t="shared" si="5"/>
        <v>82|5</v>
      </c>
      <c r="J571" s="11" t="str">
        <f t="shared" si="6"/>
        <v>973</v>
      </c>
      <c r="K571" s="11" t="str">
        <f t="shared" si="7"/>
        <v>735</v>
      </c>
      <c r="L571" s="11" t="str">
        <f t="shared" si="8"/>
        <v>354</v>
      </c>
      <c r="M571" s="11" t="str">
        <f t="shared" si="9"/>
        <v>9735</v>
      </c>
      <c r="N571" s="11" t="str">
        <f t="shared" si="10"/>
        <v>7354</v>
      </c>
    </row>
    <row r="572" ht="15.0" customHeight="1">
      <c r="A572" s="3">
        <f t="shared" si="1"/>
        <v>571</v>
      </c>
      <c r="B572" s="3">
        <f t="shared" si="11"/>
        <v>45863</v>
      </c>
      <c r="C572" s="3" t="str">
        <f t="shared" si="12"/>
        <v>T6</v>
      </c>
      <c r="D572" s="7" t="s">
        <v>643</v>
      </c>
      <c r="E572" s="11" t="str">
        <f t="shared" si="2"/>
        <v>76902</v>
      </c>
      <c r="F572" s="11" t="str">
        <f t="shared" si="3"/>
        <v>02</v>
      </c>
      <c r="G572" s="3">
        <f t="shared" si="13"/>
        <v>82</v>
      </c>
      <c r="H572" s="3">
        <f t="shared" si="4"/>
        <v>6</v>
      </c>
      <c r="I572" s="3" t="str">
        <f t="shared" si="5"/>
        <v>82|6</v>
      </c>
      <c r="J572" s="11" t="str">
        <f t="shared" si="6"/>
        <v>769</v>
      </c>
      <c r="K572" s="11" t="str">
        <f t="shared" si="7"/>
        <v>690</v>
      </c>
      <c r="L572" s="11" t="str">
        <f t="shared" si="8"/>
        <v>902</v>
      </c>
      <c r="M572" s="11" t="str">
        <f t="shared" si="9"/>
        <v>7690</v>
      </c>
      <c r="N572" s="11" t="str">
        <f t="shared" si="10"/>
        <v>6902</v>
      </c>
    </row>
    <row r="573" ht="15.0" customHeight="1">
      <c r="A573" s="3">
        <f t="shared" si="1"/>
        <v>572</v>
      </c>
      <c r="B573" s="3">
        <f t="shared" si="11"/>
        <v>45864</v>
      </c>
      <c r="C573" s="3" t="str">
        <f t="shared" si="12"/>
        <v>T7</v>
      </c>
      <c r="D573" s="7" t="s">
        <v>644</v>
      </c>
      <c r="E573" s="11" t="str">
        <f t="shared" si="2"/>
        <v>78285</v>
      </c>
      <c r="F573" s="11" t="str">
        <f t="shared" si="3"/>
        <v>85</v>
      </c>
      <c r="G573" s="3">
        <f t="shared" si="13"/>
        <v>82</v>
      </c>
      <c r="H573" s="3">
        <f t="shared" si="4"/>
        <v>7</v>
      </c>
      <c r="I573" s="3" t="str">
        <f t="shared" si="5"/>
        <v>82|7</v>
      </c>
      <c r="J573" s="11" t="str">
        <f t="shared" si="6"/>
        <v>782</v>
      </c>
      <c r="K573" s="11" t="str">
        <f t="shared" si="7"/>
        <v>828</v>
      </c>
      <c r="L573" s="11" t="str">
        <f t="shared" si="8"/>
        <v>285</v>
      </c>
      <c r="M573" s="11" t="str">
        <f t="shared" si="9"/>
        <v>7828</v>
      </c>
      <c r="N573" s="11" t="str">
        <f t="shared" si="10"/>
        <v>8285</v>
      </c>
    </row>
    <row r="574" ht="15.0" customHeight="1">
      <c r="A574" s="3">
        <f t="shared" si="1"/>
        <v>573</v>
      </c>
      <c r="B574" s="3">
        <f t="shared" si="11"/>
        <v>45865</v>
      </c>
      <c r="C574" s="3" t="str">
        <f t="shared" si="12"/>
        <v>CN</v>
      </c>
      <c r="D574" s="7" t="s">
        <v>645</v>
      </c>
      <c r="E574" s="11" t="str">
        <f t="shared" si="2"/>
        <v>57006</v>
      </c>
      <c r="F574" s="11" t="str">
        <f t="shared" si="3"/>
        <v>06</v>
      </c>
      <c r="G574" s="3">
        <f t="shared" si="13"/>
        <v>82</v>
      </c>
      <c r="H574" s="3">
        <f t="shared" si="4"/>
        <v>8</v>
      </c>
      <c r="I574" s="3" t="str">
        <f t="shared" si="5"/>
        <v>82|8</v>
      </c>
      <c r="J574" s="11" t="str">
        <f t="shared" si="6"/>
        <v>570</v>
      </c>
      <c r="K574" s="11" t="str">
        <f t="shared" si="7"/>
        <v>700</v>
      </c>
      <c r="L574" s="11" t="str">
        <f t="shared" si="8"/>
        <v>006</v>
      </c>
      <c r="M574" s="11" t="str">
        <f t="shared" si="9"/>
        <v>5700</v>
      </c>
      <c r="N574" s="11" t="str">
        <f t="shared" si="10"/>
        <v>7006</v>
      </c>
    </row>
    <row r="575" ht="15.0" customHeight="1">
      <c r="A575" s="3">
        <f t="shared" si="1"/>
        <v>574</v>
      </c>
      <c r="B575" s="3">
        <f t="shared" si="11"/>
        <v>45866</v>
      </c>
      <c r="C575" s="3" t="str">
        <f t="shared" si="12"/>
        <v>T2</v>
      </c>
      <c r="D575" s="7" t="s">
        <v>646</v>
      </c>
      <c r="E575" s="11" t="str">
        <f t="shared" si="2"/>
        <v>28997</v>
      </c>
      <c r="F575" s="11" t="str">
        <f t="shared" si="3"/>
        <v>97</v>
      </c>
      <c r="G575" s="3">
        <f t="shared" si="13"/>
        <v>83</v>
      </c>
      <c r="H575" s="3">
        <f t="shared" si="4"/>
        <v>2</v>
      </c>
      <c r="I575" s="3" t="str">
        <f t="shared" si="5"/>
        <v>83|2</v>
      </c>
      <c r="J575" s="11" t="str">
        <f t="shared" si="6"/>
        <v>289</v>
      </c>
      <c r="K575" s="11" t="str">
        <f t="shared" si="7"/>
        <v>899</v>
      </c>
      <c r="L575" s="11" t="str">
        <f t="shared" si="8"/>
        <v>997</v>
      </c>
      <c r="M575" s="11" t="str">
        <f t="shared" si="9"/>
        <v>2899</v>
      </c>
      <c r="N575" s="11" t="str">
        <f t="shared" si="10"/>
        <v>8997</v>
      </c>
    </row>
    <row r="576" ht="15.0" customHeight="1">
      <c r="A576" s="3">
        <f t="shared" si="1"/>
        <v>575</v>
      </c>
      <c r="B576" s="3">
        <f t="shared" si="11"/>
        <v>45867</v>
      </c>
      <c r="C576" s="3" t="str">
        <f t="shared" si="12"/>
        <v>T3</v>
      </c>
      <c r="D576" s="7" t="s">
        <v>647</v>
      </c>
      <c r="E576" s="11" t="str">
        <f t="shared" si="2"/>
        <v>23077</v>
      </c>
      <c r="F576" s="11" t="str">
        <f t="shared" si="3"/>
        <v>77</v>
      </c>
      <c r="G576" s="3">
        <f t="shared" si="13"/>
        <v>83</v>
      </c>
      <c r="H576" s="3">
        <f t="shared" si="4"/>
        <v>3</v>
      </c>
      <c r="I576" s="3" t="str">
        <f t="shared" si="5"/>
        <v>83|3</v>
      </c>
      <c r="J576" s="11" t="str">
        <f t="shared" si="6"/>
        <v>230</v>
      </c>
      <c r="K576" s="11" t="str">
        <f t="shared" si="7"/>
        <v>307</v>
      </c>
      <c r="L576" s="11" t="str">
        <f t="shared" si="8"/>
        <v>077</v>
      </c>
      <c r="M576" s="11" t="str">
        <f t="shared" si="9"/>
        <v>2307</v>
      </c>
      <c r="N576" s="11" t="str">
        <f t="shared" si="10"/>
        <v>3077</v>
      </c>
    </row>
    <row r="577" ht="15.0" customHeight="1">
      <c r="A577" s="3">
        <f t="shared" si="1"/>
        <v>576</v>
      </c>
      <c r="B577" s="3">
        <f t="shared" si="11"/>
        <v>45868</v>
      </c>
      <c r="C577" s="3" t="str">
        <f t="shared" si="12"/>
        <v>T4</v>
      </c>
      <c r="D577" s="7" t="s">
        <v>648</v>
      </c>
      <c r="E577" s="11" t="str">
        <f t="shared" si="2"/>
        <v>80770</v>
      </c>
      <c r="F577" s="11" t="str">
        <f t="shared" si="3"/>
        <v>70</v>
      </c>
      <c r="G577" s="3">
        <f t="shared" si="13"/>
        <v>83</v>
      </c>
      <c r="H577" s="3">
        <f t="shared" si="4"/>
        <v>4</v>
      </c>
      <c r="I577" s="3" t="str">
        <f t="shared" si="5"/>
        <v>83|4</v>
      </c>
      <c r="J577" s="11" t="str">
        <f t="shared" si="6"/>
        <v>807</v>
      </c>
      <c r="K577" s="11" t="str">
        <f t="shared" si="7"/>
        <v>077</v>
      </c>
      <c r="L577" s="11" t="str">
        <f t="shared" si="8"/>
        <v>770</v>
      </c>
      <c r="M577" s="11" t="str">
        <f t="shared" si="9"/>
        <v>8077</v>
      </c>
      <c r="N577" s="11" t="str">
        <f t="shared" si="10"/>
        <v>0770</v>
      </c>
    </row>
    <row r="578" ht="15.0" customHeight="1">
      <c r="A578" s="3">
        <f t="shared" si="1"/>
        <v>577</v>
      </c>
      <c r="B578" s="3">
        <f t="shared" si="11"/>
        <v>45869</v>
      </c>
      <c r="C578" s="3" t="str">
        <f t="shared" si="12"/>
        <v>T5</v>
      </c>
      <c r="D578" s="7" t="s">
        <v>649</v>
      </c>
      <c r="E578" s="11" t="str">
        <f t="shared" si="2"/>
        <v>49130</v>
      </c>
      <c r="F578" s="11" t="str">
        <f t="shared" si="3"/>
        <v>30</v>
      </c>
      <c r="G578" s="3">
        <f t="shared" si="13"/>
        <v>83</v>
      </c>
      <c r="H578" s="3">
        <f t="shared" si="4"/>
        <v>5</v>
      </c>
      <c r="I578" s="3" t="str">
        <f t="shared" si="5"/>
        <v>83|5</v>
      </c>
      <c r="J578" s="11" t="str">
        <f t="shared" si="6"/>
        <v>491</v>
      </c>
      <c r="K578" s="11" t="str">
        <f t="shared" si="7"/>
        <v>913</v>
      </c>
      <c r="L578" s="11" t="str">
        <f t="shared" si="8"/>
        <v>130</v>
      </c>
      <c r="M578" s="11" t="str">
        <f t="shared" si="9"/>
        <v>4913</v>
      </c>
      <c r="N578" s="11" t="str">
        <f t="shared" si="10"/>
        <v>9130</v>
      </c>
    </row>
    <row r="579" ht="15.0" customHeight="1">
      <c r="A579" s="3">
        <f t="shared" si="1"/>
        <v>578</v>
      </c>
      <c r="B579" s="3">
        <f t="shared" si="11"/>
        <v>45870</v>
      </c>
      <c r="C579" s="3" t="str">
        <f t="shared" si="12"/>
        <v>T6</v>
      </c>
      <c r="D579" s="7" t="s">
        <v>650</v>
      </c>
      <c r="E579" s="11" t="str">
        <f t="shared" si="2"/>
        <v>80249</v>
      </c>
      <c r="F579" s="11" t="str">
        <f t="shared" si="3"/>
        <v>49</v>
      </c>
      <c r="G579" s="3">
        <f t="shared" si="13"/>
        <v>83</v>
      </c>
      <c r="H579" s="3">
        <f t="shared" si="4"/>
        <v>6</v>
      </c>
      <c r="I579" s="3" t="str">
        <f t="shared" si="5"/>
        <v>83|6</v>
      </c>
      <c r="J579" s="11" t="str">
        <f t="shared" si="6"/>
        <v>802</v>
      </c>
      <c r="K579" s="11" t="str">
        <f t="shared" si="7"/>
        <v>024</v>
      </c>
      <c r="L579" s="11" t="str">
        <f t="shared" si="8"/>
        <v>249</v>
      </c>
      <c r="M579" s="11" t="str">
        <f t="shared" si="9"/>
        <v>8024</v>
      </c>
      <c r="N579" s="11" t="str">
        <f t="shared" si="10"/>
        <v>0249</v>
      </c>
    </row>
    <row r="580" ht="15.0" customHeight="1">
      <c r="A580" s="3">
        <f t="shared" si="1"/>
        <v>579</v>
      </c>
      <c r="B580" s="3">
        <f t="shared" si="11"/>
        <v>45871</v>
      </c>
      <c r="C580" s="3" t="str">
        <f t="shared" si="12"/>
        <v>T7</v>
      </c>
      <c r="D580" s="7" t="s">
        <v>651</v>
      </c>
      <c r="E580" s="11" t="str">
        <f t="shared" si="2"/>
        <v>53892</v>
      </c>
      <c r="F580" s="11" t="str">
        <f t="shared" si="3"/>
        <v>92</v>
      </c>
      <c r="G580" s="3">
        <f t="shared" si="13"/>
        <v>83</v>
      </c>
      <c r="H580" s="3">
        <f t="shared" si="4"/>
        <v>7</v>
      </c>
      <c r="I580" s="3" t="str">
        <f t="shared" si="5"/>
        <v>83|7</v>
      </c>
      <c r="J580" s="11" t="str">
        <f t="shared" si="6"/>
        <v>538</v>
      </c>
      <c r="K580" s="11" t="str">
        <f t="shared" si="7"/>
        <v>389</v>
      </c>
      <c r="L580" s="11" t="str">
        <f t="shared" si="8"/>
        <v>892</v>
      </c>
      <c r="M580" s="11" t="str">
        <f t="shared" si="9"/>
        <v>5389</v>
      </c>
      <c r="N580" s="11" t="str">
        <f t="shared" si="10"/>
        <v>3892</v>
      </c>
    </row>
    <row r="581" ht="15.0" customHeight="1">
      <c r="A581" s="3">
        <f t="shared" si="1"/>
        <v>580</v>
      </c>
      <c r="B581" s="3">
        <f t="shared" si="11"/>
        <v>45872</v>
      </c>
      <c r="C581" s="3" t="str">
        <f t="shared" si="12"/>
        <v>CN</v>
      </c>
      <c r="D581" s="7" t="s">
        <v>652</v>
      </c>
      <c r="E581" s="11" t="str">
        <f t="shared" si="2"/>
        <v>61135</v>
      </c>
      <c r="F581" s="11" t="str">
        <f t="shared" si="3"/>
        <v>35</v>
      </c>
      <c r="G581" s="3">
        <f t="shared" si="13"/>
        <v>83</v>
      </c>
      <c r="H581" s="3">
        <f t="shared" si="4"/>
        <v>8</v>
      </c>
      <c r="I581" s="3" t="str">
        <f t="shared" si="5"/>
        <v>83|8</v>
      </c>
      <c r="J581" s="11" t="str">
        <f t="shared" si="6"/>
        <v>611</v>
      </c>
      <c r="K581" s="11" t="str">
        <f t="shared" si="7"/>
        <v>113</v>
      </c>
      <c r="L581" s="11" t="str">
        <f t="shared" si="8"/>
        <v>135</v>
      </c>
      <c r="M581" s="11" t="str">
        <f t="shared" si="9"/>
        <v>6113</v>
      </c>
      <c r="N581" s="11" t="str">
        <f t="shared" si="10"/>
        <v>1135</v>
      </c>
    </row>
    <row r="582" ht="15.0" customHeight="1">
      <c r="A582" s="3">
        <f t="shared" si="1"/>
        <v>581</v>
      </c>
      <c r="B582" s="3">
        <f t="shared" si="11"/>
        <v>45873</v>
      </c>
      <c r="C582" s="3" t="str">
        <f t="shared" si="12"/>
        <v>T2</v>
      </c>
      <c r="D582" s="7" t="s">
        <v>653</v>
      </c>
      <c r="E582" s="11" t="str">
        <f t="shared" si="2"/>
        <v>45071</v>
      </c>
      <c r="F582" s="11" t="str">
        <f t="shared" si="3"/>
        <v>71</v>
      </c>
      <c r="G582" s="3">
        <f t="shared" si="13"/>
        <v>84</v>
      </c>
      <c r="H582" s="3">
        <f t="shared" si="4"/>
        <v>2</v>
      </c>
      <c r="I582" s="3" t="str">
        <f t="shared" si="5"/>
        <v>84|2</v>
      </c>
      <c r="J582" s="11" t="str">
        <f t="shared" si="6"/>
        <v>450</v>
      </c>
      <c r="K582" s="11" t="str">
        <f t="shared" si="7"/>
        <v>507</v>
      </c>
      <c r="L582" s="11" t="str">
        <f t="shared" si="8"/>
        <v>071</v>
      </c>
      <c r="M582" s="11" t="str">
        <f t="shared" si="9"/>
        <v>4507</v>
      </c>
      <c r="N582" s="11" t="str">
        <f t="shared" si="10"/>
        <v>5071</v>
      </c>
    </row>
    <row r="583" ht="15.0" customHeight="1">
      <c r="A583" s="3">
        <f t="shared" si="1"/>
        <v>582</v>
      </c>
      <c r="B583" s="3">
        <f t="shared" si="11"/>
        <v>45874</v>
      </c>
      <c r="C583" s="3" t="str">
        <f t="shared" si="12"/>
        <v>T3</v>
      </c>
      <c r="D583" s="7" t="s">
        <v>654</v>
      </c>
      <c r="E583" s="11" t="str">
        <f t="shared" si="2"/>
        <v>77675</v>
      </c>
      <c r="F583" s="11" t="str">
        <f t="shared" si="3"/>
        <v>75</v>
      </c>
      <c r="G583" s="3">
        <f t="shared" si="13"/>
        <v>84</v>
      </c>
      <c r="H583" s="3">
        <f t="shared" si="4"/>
        <v>3</v>
      </c>
      <c r="I583" s="3" t="str">
        <f t="shared" si="5"/>
        <v>84|3</v>
      </c>
      <c r="J583" s="11" t="str">
        <f t="shared" si="6"/>
        <v>776</v>
      </c>
      <c r="K583" s="11" t="str">
        <f t="shared" si="7"/>
        <v>767</v>
      </c>
      <c r="L583" s="11" t="str">
        <f t="shared" si="8"/>
        <v>675</v>
      </c>
      <c r="M583" s="11" t="str">
        <f t="shared" si="9"/>
        <v>7767</v>
      </c>
      <c r="N583" s="11" t="str">
        <f t="shared" si="10"/>
        <v>7675</v>
      </c>
    </row>
    <row r="584" ht="15.0" customHeight="1">
      <c r="A584" s="3">
        <f t="shared" si="1"/>
        <v>583</v>
      </c>
      <c r="B584" s="3">
        <f t="shared" si="11"/>
        <v>45875</v>
      </c>
      <c r="C584" s="3" t="str">
        <f t="shared" si="12"/>
        <v>T4</v>
      </c>
      <c r="D584" s="7" t="s">
        <v>655</v>
      </c>
      <c r="E584" s="11" t="str">
        <f t="shared" si="2"/>
        <v>12421</v>
      </c>
      <c r="F584" s="11" t="str">
        <f t="shared" si="3"/>
        <v>21</v>
      </c>
      <c r="G584" s="3">
        <f t="shared" si="13"/>
        <v>84</v>
      </c>
      <c r="H584" s="3">
        <f t="shared" si="4"/>
        <v>4</v>
      </c>
      <c r="I584" s="3" t="str">
        <f t="shared" si="5"/>
        <v>84|4</v>
      </c>
      <c r="J584" s="11" t="str">
        <f t="shared" si="6"/>
        <v>124</v>
      </c>
      <c r="K584" s="11" t="str">
        <f t="shared" si="7"/>
        <v>242</v>
      </c>
      <c r="L584" s="11" t="str">
        <f t="shared" si="8"/>
        <v>421</v>
      </c>
      <c r="M584" s="11" t="str">
        <f t="shared" si="9"/>
        <v>1242</v>
      </c>
      <c r="N584" s="11" t="str">
        <f t="shared" si="10"/>
        <v>2421</v>
      </c>
    </row>
    <row r="585" ht="15.0" customHeight="1">
      <c r="A585" s="3">
        <f t="shared" si="1"/>
        <v>584</v>
      </c>
      <c r="B585" s="3">
        <f t="shared" si="11"/>
        <v>45876</v>
      </c>
      <c r="C585" s="3" t="str">
        <f t="shared" si="12"/>
        <v>T5</v>
      </c>
      <c r="D585" s="7" t="s">
        <v>656</v>
      </c>
      <c r="E585" s="11" t="str">
        <f t="shared" si="2"/>
        <v>77116</v>
      </c>
      <c r="F585" s="11" t="str">
        <f t="shared" si="3"/>
        <v>16</v>
      </c>
      <c r="G585" s="3">
        <f t="shared" si="13"/>
        <v>84</v>
      </c>
      <c r="H585" s="3">
        <f t="shared" si="4"/>
        <v>5</v>
      </c>
      <c r="I585" s="3" t="str">
        <f t="shared" si="5"/>
        <v>84|5</v>
      </c>
      <c r="J585" s="11" t="str">
        <f t="shared" si="6"/>
        <v>771</v>
      </c>
      <c r="K585" s="11" t="str">
        <f t="shared" si="7"/>
        <v>711</v>
      </c>
      <c r="L585" s="11" t="str">
        <f t="shared" si="8"/>
        <v>116</v>
      </c>
      <c r="M585" s="11" t="str">
        <f t="shared" si="9"/>
        <v>7711</v>
      </c>
      <c r="N585" s="11" t="str">
        <f t="shared" si="10"/>
        <v>7116</v>
      </c>
    </row>
    <row r="586" ht="15.0" customHeight="1">
      <c r="A586" s="3">
        <f t="shared" si="1"/>
        <v>585</v>
      </c>
      <c r="B586" s="3">
        <f t="shared" si="11"/>
        <v>45877</v>
      </c>
      <c r="C586" s="3" t="str">
        <f t="shared" si="12"/>
        <v>T6</v>
      </c>
      <c r="D586" s="7" t="s">
        <v>657</v>
      </c>
      <c r="E586" s="11" t="str">
        <f t="shared" si="2"/>
        <v>07177</v>
      </c>
      <c r="F586" s="11" t="str">
        <f t="shared" si="3"/>
        <v>77</v>
      </c>
      <c r="G586" s="3">
        <f t="shared" si="13"/>
        <v>84</v>
      </c>
      <c r="H586" s="3">
        <f t="shared" si="4"/>
        <v>6</v>
      </c>
      <c r="I586" s="3" t="str">
        <f t="shared" si="5"/>
        <v>84|6</v>
      </c>
      <c r="J586" s="11" t="str">
        <f t="shared" si="6"/>
        <v>071</v>
      </c>
      <c r="K586" s="11" t="str">
        <f t="shared" si="7"/>
        <v>717</v>
      </c>
      <c r="L586" s="11" t="str">
        <f t="shared" si="8"/>
        <v>177</v>
      </c>
      <c r="M586" s="11" t="str">
        <f t="shared" si="9"/>
        <v>0717</v>
      </c>
      <c r="N586" s="11" t="str">
        <f t="shared" si="10"/>
        <v>7177</v>
      </c>
    </row>
    <row r="587" ht="15.0" customHeight="1">
      <c r="A587" s="3">
        <f t="shared" si="1"/>
        <v>586</v>
      </c>
      <c r="B587" s="3">
        <f t="shared" si="11"/>
        <v>45878</v>
      </c>
      <c r="C587" s="3" t="str">
        <f t="shared" si="12"/>
        <v>T7</v>
      </c>
      <c r="D587" s="7" t="s">
        <v>658</v>
      </c>
      <c r="E587" s="11" t="str">
        <f t="shared" si="2"/>
        <v>60194</v>
      </c>
      <c r="F587" s="11" t="str">
        <f t="shared" si="3"/>
        <v>94</v>
      </c>
      <c r="G587" s="3">
        <f t="shared" si="13"/>
        <v>84</v>
      </c>
      <c r="H587" s="3">
        <f t="shared" si="4"/>
        <v>7</v>
      </c>
      <c r="I587" s="3" t="str">
        <f t="shared" si="5"/>
        <v>84|7</v>
      </c>
      <c r="J587" s="11" t="str">
        <f t="shared" si="6"/>
        <v>601</v>
      </c>
      <c r="K587" s="11" t="str">
        <f t="shared" si="7"/>
        <v>019</v>
      </c>
      <c r="L587" s="11" t="str">
        <f t="shared" si="8"/>
        <v>194</v>
      </c>
      <c r="M587" s="11" t="str">
        <f t="shared" si="9"/>
        <v>6019</v>
      </c>
      <c r="N587" s="11" t="str">
        <f t="shared" si="10"/>
        <v>0194</v>
      </c>
    </row>
    <row r="588" ht="15.0" customHeight="1">
      <c r="A588" s="3">
        <f t="shared" si="1"/>
        <v>587</v>
      </c>
      <c r="B588" s="3">
        <f t="shared" si="11"/>
        <v>45879</v>
      </c>
      <c r="C588" s="3" t="str">
        <f t="shared" si="12"/>
        <v>CN</v>
      </c>
      <c r="D588" s="7" t="s">
        <v>659</v>
      </c>
      <c r="E588" s="11" t="str">
        <f t="shared" si="2"/>
        <v>85091</v>
      </c>
      <c r="F588" s="11" t="str">
        <f t="shared" si="3"/>
        <v>91</v>
      </c>
      <c r="G588" s="3">
        <f t="shared" si="13"/>
        <v>84</v>
      </c>
      <c r="H588" s="3">
        <f t="shared" si="4"/>
        <v>8</v>
      </c>
      <c r="I588" s="3" t="str">
        <f t="shared" si="5"/>
        <v>84|8</v>
      </c>
      <c r="J588" s="11" t="str">
        <f t="shared" si="6"/>
        <v>850</v>
      </c>
      <c r="K588" s="11" t="str">
        <f t="shared" si="7"/>
        <v>509</v>
      </c>
      <c r="L588" s="11" t="str">
        <f t="shared" si="8"/>
        <v>091</v>
      </c>
      <c r="M588" s="11" t="str">
        <f t="shared" si="9"/>
        <v>8509</v>
      </c>
      <c r="N588" s="11" t="str">
        <f t="shared" si="10"/>
        <v>5091</v>
      </c>
    </row>
    <row r="589" ht="15.0" customHeight="1">
      <c r="A589" s="3">
        <f t="shared" si="1"/>
        <v>588</v>
      </c>
      <c r="B589" s="3">
        <f t="shared" si="11"/>
        <v>45880</v>
      </c>
      <c r="C589" s="3" t="str">
        <f t="shared" si="12"/>
        <v>T2</v>
      </c>
      <c r="D589" s="7" t="s">
        <v>660</v>
      </c>
      <c r="E589" s="11" t="str">
        <f t="shared" si="2"/>
        <v>66945</v>
      </c>
      <c r="F589" s="11" t="str">
        <f t="shared" si="3"/>
        <v>45</v>
      </c>
      <c r="G589" s="3">
        <f t="shared" si="13"/>
        <v>85</v>
      </c>
      <c r="H589" s="3">
        <f t="shared" si="4"/>
        <v>2</v>
      </c>
      <c r="I589" s="3" t="str">
        <f t="shared" si="5"/>
        <v>85|2</v>
      </c>
      <c r="J589" s="11" t="str">
        <f t="shared" si="6"/>
        <v>669</v>
      </c>
      <c r="K589" s="11" t="str">
        <f t="shared" si="7"/>
        <v>694</v>
      </c>
      <c r="L589" s="11" t="str">
        <f t="shared" si="8"/>
        <v>945</v>
      </c>
      <c r="M589" s="11" t="str">
        <f t="shared" si="9"/>
        <v>6694</v>
      </c>
      <c r="N589" s="11" t="str">
        <f t="shared" si="10"/>
        <v>6945</v>
      </c>
    </row>
    <row r="590" ht="15.0" customHeight="1">
      <c r="A590" s="3">
        <f t="shared" si="1"/>
        <v>589</v>
      </c>
      <c r="B590" s="3">
        <f t="shared" si="11"/>
        <v>45881</v>
      </c>
      <c r="C590" s="3" t="str">
        <f t="shared" si="12"/>
        <v>T3</v>
      </c>
      <c r="D590" s="7" t="s">
        <v>661</v>
      </c>
      <c r="E590" s="11" t="str">
        <f t="shared" si="2"/>
        <v>68250</v>
      </c>
      <c r="F590" s="11" t="str">
        <f t="shared" si="3"/>
        <v>50</v>
      </c>
      <c r="G590" s="3">
        <f t="shared" si="13"/>
        <v>85</v>
      </c>
      <c r="H590" s="3">
        <f t="shared" si="4"/>
        <v>3</v>
      </c>
      <c r="I590" s="3" t="str">
        <f t="shared" si="5"/>
        <v>85|3</v>
      </c>
      <c r="J590" s="11" t="str">
        <f t="shared" si="6"/>
        <v>682</v>
      </c>
      <c r="K590" s="11" t="str">
        <f t="shared" si="7"/>
        <v>825</v>
      </c>
      <c r="L590" s="11" t="str">
        <f t="shared" si="8"/>
        <v>250</v>
      </c>
      <c r="M590" s="11" t="str">
        <f t="shared" si="9"/>
        <v>6825</v>
      </c>
      <c r="N590" s="11" t="str">
        <f t="shared" si="10"/>
        <v>8250</v>
      </c>
    </row>
    <row r="591" ht="15.0" customHeight="1">
      <c r="A591" s="3">
        <f t="shared" si="1"/>
        <v>590</v>
      </c>
      <c r="B591" s="3">
        <f t="shared" si="11"/>
        <v>45882</v>
      </c>
      <c r="C591" s="3" t="str">
        <f t="shared" si="12"/>
        <v>T4</v>
      </c>
      <c r="D591" s="7" t="s">
        <v>662</v>
      </c>
      <c r="E591" s="11" t="str">
        <f t="shared" si="2"/>
        <v>41034</v>
      </c>
      <c r="F591" s="11" t="str">
        <f t="shared" si="3"/>
        <v>34</v>
      </c>
      <c r="G591" s="3">
        <f t="shared" si="13"/>
        <v>85</v>
      </c>
      <c r="H591" s="3">
        <f t="shared" si="4"/>
        <v>4</v>
      </c>
      <c r="I591" s="3" t="str">
        <f t="shared" si="5"/>
        <v>85|4</v>
      </c>
      <c r="J591" s="11" t="str">
        <f t="shared" si="6"/>
        <v>410</v>
      </c>
      <c r="K591" s="11" t="str">
        <f t="shared" si="7"/>
        <v>103</v>
      </c>
      <c r="L591" s="11" t="str">
        <f t="shared" si="8"/>
        <v>034</v>
      </c>
      <c r="M591" s="11" t="str">
        <f t="shared" si="9"/>
        <v>4103</v>
      </c>
      <c r="N591" s="11" t="str">
        <f t="shared" si="10"/>
        <v>1034</v>
      </c>
    </row>
    <row r="592" ht="15.0" customHeight="1">
      <c r="A592" s="3">
        <f t="shared" si="1"/>
        <v>591</v>
      </c>
      <c r="B592" s="3">
        <f t="shared" si="11"/>
        <v>45883</v>
      </c>
      <c r="C592" s="3" t="str">
        <f t="shared" si="12"/>
        <v>T5</v>
      </c>
      <c r="D592" s="7" t="s">
        <v>663</v>
      </c>
      <c r="E592" s="11" t="str">
        <f t="shared" si="2"/>
        <v>94127</v>
      </c>
      <c r="F592" s="11" t="str">
        <f t="shared" si="3"/>
        <v>27</v>
      </c>
      <c r="G592" s="3">
        <f t="shared" si="13"/>
        <v>85</v>
      </c>
      <c r="H592" s="3">
        <f t="shared" si="4"/>
        <v>5</v>
      </c>
      <c r="I592" s="3" t="str">
        <f t="shared" si="5"/>
        <v>85|5</v>
      </c>
      <c r="J592" s="11" t="str">
        <f t="shared" si="6"/>
        <v>941</v>
      </c>
      <c r="K592" s="11" t="str">
        <f t="shared" si="7"/>
        <v>412</v>
      </c>
      <c r="L592" s="11" t="str">
        <f t="shared" si="8"/>
        <v>127</v>
      </c>
      <c r="M592" s="11" t="str">
        <f t="shared" si="9"/>
        <v>9412</v>
      </c>
      <c r="N592" s="11" t="str">
        <f t="shared" si="10"/>
        <v>4127</v>
      </c>
    </row>
    <row r="593" ht="15.0" customHeight="1">
      <c r="A593" s="3">
        <f t="shared" si="1"/>
        <v>592</v>
      </c>
      <c r="B593" s="3">
        <f t="shared" si="11"/>
        <v>45884</v>
      </c>
      <c r="C593" s="3" t="str">
        <f t="shared" si="12"/>
        <v>T6</v>
      </c>
      <c r="D593" s="7" t="s">
        <v>664</v>
      </c>
      <c r="E593" s="11" t="str">
        <f t="shared" si="2"/>
        <v>20534</v>
      </c>
      <c r="F593" s="11" t="str">
        <f t="shared" si="3"/>
        <v>34</v>
      </c>
      <c r="G593" s="3">
        <f t="shared" si="13"/>
        <v>85</v>
      </c>
      <c r="H593" s="3">
        <f t="shared" si="4"/>
        <v>6</v>
      </c>
      <c r="I593" s="3" t="str">
        <f t="shared" si="5"/>
        <v>85|6</v>
      </c>
      <c r="J593" s="11" t="str">
        <f t="shared" si="6"/>
        <v>205</v>
      </c>
      <c r="K593" s="11" t="str">
        <f t="shared" si="7"/>
        <v>053</v>
      </c>
      <c r="L593" s="11" t="str">
        <f t="shared" si="8"/>
        <v>534</v>
      </c>
      <c r="M593" s="11" t="str">
        <f t="shared" si="9"/>
        <v>2053</v>
      </c>
      <c r="N593" s="11" t="str">
        <f t="shared" si="10"/>
        <v>0534</v>
      </c>
    </row>
    <row r="594" ht="15.0" customHeight="1">
      <c r="A594" s="3">
        <f t="shared" si="1"/>
        <v>593</v>
      </c>
      <c r="B594" s="3">
        <f t="shared" si="11"/>
        <v>45885</v>
      </c>
      <c r="C594" s="3" t="str">
        <f t="shared" si="12"/>
        <v>T7</v>
      </c>
      <c r="D594" s="7" t="s">
        <v>665</v>
      </c>
      <c r="E594" s="11" t="str">
        <f t="shared" si="2"/>
        <v>18222</v>
      </c>
      <c r="F594" s="11" t="str">
        <f t="shared" si="3"/>
        <v>22</v>
      </c>
      <c r="G594" s="3">
        <f t="shared" si="13"/>
        <v>85</v>
      </c>
      <c r="H594" s="3">
        <f t="shared" si="4"/>
        <v>7</v>
      </c>
      <c r="I594" s="3" t="str">
        <f t="shared" si="5"/>
        <v>85|7</v>
      </c>
      <c r="J594" s="11" t="str">
        <f t="shared" si="6"/>
        <v>182</v>
      </c>
      <c r="K594" s="11" t="str">
        <f t="shared" si="7"/>
        <v>822</v>
      </c>
      <c r="L594" s="11" t="str">
        <f t="shared" si="8"/>
        <v>222</v>
      </c>
      <c r="M594" s="11" t="str">
        <f t="shared" si="9"/>
        <v>1822</v>
      </c>
      <c r="N594" s="11" t="str">
        <f t="shared" si="10"/>
        <v>8222</v>
      </c>
    </row>
    <row r="595" ht="15.0" customHeight="1">
      <c r="A595" s="3">
        <f t="shared" si="1"/>
        <v>594</v>
      </c>
      <c r="B595" s="3">
        <f t="shared" si="11"/>
        <v>45886</v>
      </c>
      <c r="C595" s="3" t="str">
        <f t="shared" si="12"/>
        <v>CN</v>
      </c>
      <c r="D595" s="7" t="s">
        <v>666</v>
      </c>
      <c r="E595" s="11" t="str">
        <f t="shared" si="2"/>
        <v>69757</v>
      </c>
      <c r="F595" s="11" t="str">
        <f t="shared" si="3"/>
        <v>57</v>
      </c>
      <c r="G595" s="3">
        <f t="shared" si="13"/>
        <v>85</v>
      </c>
      <c r="H595" s="3">
        <f t="shared" si="4"/>
        <v>8</v>
      </c>
      <c r="I595" s="3" t="str">
        <f t="shared" si="5"/>
        <v>85|8</v>
      </c>
      <c r="J595" s="11" t="str">
        <f t="shared" si="6"/>
        <v>697</v>
      </c>
      <c r="K595" s="11" t="str">
        <f t="shared" si="7"/>
        <v>975</v>
      </c>
      <c r="L595" s="11" t="str">
        <f t="shared" si="8"/>
        <v>757</v>
      </c>
      <c r="M595" s="11" t="str">
        <f t="shared" si="9"/>
        <v>6975</v>
      </c>
      <c r="N595" s="11" t="str">
        <f t="shared" si="10"/>
        <v>9757</v>
      </c>
    </row>
    <row r="596" ht="15.0" customHeight="1">
      <c r="A596" s="3">
        <f t="shared" si="1"/>
        <v>595</v>
      </c>
      <c r="B596" s="3">
        <f t="shared" si="11"/>
        <v>45887</v>
      </c>
      <c r="C596" s="3" t="str">
        <f t="shared" si="12"/>
        <v>T2</v>
      </c>
      <c r="D596" s="7" t="s">
        <v>667</v>
      </c>
      <c r="E596" s="11" t="str">
        <f t="shared" si="2"/>
        <v>10593</v>
      </c>
      <c r="F596" s="11" t="str">
        <f t="shared" si="3"/>
        <v>93</v>
      </c>
      <c r="G596" s="3">
        <f t="shared" si="13"/>
        <v>86</v>
      </c>
      <c r="H596" s="3">
        <f t="shared" si="4"/>
        <v>2</v>
      </c>
      <c r="I596" s="3" t="str">
        <f t="shared" si="5"/>
        <v>86|2</v>
      </c>
      <c r="J596" s="11" t="str">
        <f t="shared" si="6"/>
        <v>105</v>
      </c>
      <c r="K596" s="11" t="str">
        <f t="shared" si="7"/>
        <v>059</v>
      </c>
      <c r="L596" s="11" t="str">
        <f t="shared" si="8"/>
        <v>593</v>
      </c>
      <c r="M596" s="11" t="str">
        <f t="shared" si="9"/>
        <v>1059</v>
      </c>
      <c r="N596" s="11" t="str">
        <f t="shared" si="10"/>
        <v>0593</v>
      </c>
    </row>
    <row r="597" ht="15.0" customHeight="1">
      <c r="A597" s="3">
        <f t="shared" si="1"/>
        <v>596</v>
      </c>
      <c r="B597" s="3">
        <f t="shared" si="11"/>
        <v>45888</v>
      </c>
      <c r="C597" s="3" t="str">
        <f t="shared" si="12"/>
        <v>T3</v>
      </c>
      <c r="D597" s="7" t="s">
        <v>668</v>
      </c>
      <c r="E597" s="11" t="str">
        <f t="shared" si="2"/>
        <v>74244</v>
      </c>
      <c r="F597" s="11" t="str">
        <f t="shared" si="3"/>
        <v>44</v>
      </c>
      <c r="G597" s="3">
        <f t="shared" si="13"/>
        <v>86</v>
      </c>
      <c r="H597" s="3">
        <f t="shared" si="4"/>
        <v>3</v>
      </c>
      <c r="I597" s="3" t="str">
        <f t="shared" si="5"/>
        <v>86|3</v>
      </c>
      <c r="J597" s="11" t="str">
        <f t="shared" si="6"/>
        <v>742</v>
      </c>
      <c r="K597" s="11" t="str">
        <f t="shared" si="7"/>
        <v>424</v>
      </c>
      <c r="L597" s="11" t="str">
        <f t="shared" si="8"/>
        <v>244</v>
      </c>
      <c r="M597" s="11" t="str">
        <f t="shared" si="9"/>
        <v>7424</v>
      </c>
      <c r="N597" s="11" t="str">
        <f t="shared" si="10"/>
        <v>4244</v>
      </c>
    </row>
    <row r="598" ht="15.0" customHeight="1">
      <c r="A598" s="3">
        <f t="shared" si="1"/>
        <v>597</v>
      </c>
      <c r="B598" s="3">
        <f t="shared" si="11"/>
        <v>45889</v>
      </c>
      <c r="C598" s="3" t="str">
        <f t="shared" si="12"/>
        <v>T4</v>
      </c>
      <c r="D598" s="7" t="s">
        <v>669</v>
      </c>
      <c r="E598" s="11" t="str">
        <f t="shared" si="2"/>
        <v>81652</v>
      </c>
      <c r="F598" s="11" t="str">
        <f t="shared" si="3"/>
        <v>52</v>
      </c>
      <c r="G598" s="3">
        <f t="shared" si="13"/>
        <v>86</v>
      </c>
      <c r="H598" s="3">
        <f t="shared" si="4"/>
        <v>4</v>
      </c>
      <c r="I598" s="3" t="str">
        <f t="shared" si="5"/>
        <v>86|4</v>
      </c>
      <c r="J598" s="11" t="str">
        <f t="shared" si="6"/>
        <v>816</v>
      </c>
      <c r="K598" s="11" t="str">
        <f t="shared" si="7"/>
        <v>165</v>
      </c>
      <c r="L598" s="11" t="str">
        <f t="shared" si="8"/>
        <v>652</v>
      </c>
      <c r="M598" s="11" t="str">
        <f t="shared" si="9"/>
        <v>8165</v>
      </c>
      <c r="N598" s="11" t="str">
        <f t="shared" si="10"/>
        <v>1652</v>
      </c>
    </row>
    <row r="599" ht="15.0" customHeight="1">
      <c r="A599" s="3">
        <f t="shared" si="1"/>
        <v>598</v>
      </c>
      <c r="B599" s="3">
        <f t="shared" si="11"/>
        <v>45890</v>
      </c>
      <c r="C599" s="3" t="str">
        <f t="shared" si="12"/>
        <v>T5</v>
      </c>
      <c r="D599" s="7" t="s">
        <v>670</v>
      </c>
      <c r="E599" s="11" t="str">
        <f t="shared" si="2"/>
        <v>25492</v>
      </c>
      <c r="F599" s="11" t="str">
        <f t="shared" si="3"/>
        <v>92</v>
      </c>
      <c r="G599" s="3">
        <f t="shared" si="13"/>
        <v>86</v>
      </c>
      <c r="H599" s="3">
        <f t="shared" si="4"/>
        <v>5</v>
      </c>
      <c r="I599" s="3" t="str">
        <f t="shared" si="5"/>
        <v>86|5</v>
      </c>
      <c r="J599" s="11" t="str">
        <f t="shared" si="6"/>
        <v>254</v>
      </c>
      <c r="K599" s="11" t="str">
        <f t="shared" si="7"/>
        <v>549</v>
      </c>
      <c r="L599" s="11" t="str">
        <f t="shared" si="8"/>
        <v>492</v>
      </c>
      <c r="M599" s="11" t="str">
        <f t="shared" si="9"/>
        <v>2549</v>
      </c>
      <c r="N599" s="11" t="str">
        <f t="shared" si="10"/>
        <v>5492</v>
      </c>
    </row>
    <row r="600" ht="15.0" customHeight="1">
      <c r="A600" s="3">
        <f t="shared" si="1"/>
        <v>599</v>
      </c>
      <c r="B600" s="3">
        <f t="shared" si="11"/>
        <v>45891</v>
      </c>
      <c r="C600" s="3" t="str">
        <f t="shared" si="12"/>
        <v>T6</v>
      </c>
      <c r="D600" s="7" t="s">
        <v>671</v>
      </c>
      <c r="E600" s="11" t="str">
        <f t="shared" si="2"/>
        <v>12712</v>
      </c>
      <c r="F600" s="11" t="str">
        <f t="shared" si="3"/>
        <v>12</v>
      </c>
      <c r="G600" s="3">
        <f t="shared" si="13"/>
        <v>86</v>
      </c>
      <c r="H600" s="3">
        <f t="shared" si="4"/>
        <v>6</v>
      </c>
      <c r="I600" s="3" t="str">
        <f t="shared" si="5"/>
        <v>86|6</v>
      </c>
      <c r="J600" s="11" t="str">
        <f t="shared" si="6"/>
        <v>127</v>
      </c>
      <c r="K600" s="11" t="str">
        <f t="shared" si="7"/>
        <v>271</v>
      </c>
      <c r="L600" s="11" t="str">
        <f t="shared" si="8"/>
        <v>712</v>
      </c>
      <c r="M600" s="11" t="str">
        <f t="shared" si="9"/>
        <v>1271</v>
      </c>
      <c r="N600" s="11" t="str">
        <f t="shared" si="10"/>
        <v>2712</v>
      </c>
    </row>
    <row r="601" ht="15.0" customHeight="1">
      <c r="A601" s="3">
        <f t="shared" si="1"/>
        <v>600</v>
      </c>
      <c r="B601" s="3">
        <f t="shared" si="11"/>
        <v>45892</v>
      </c>
      <c r="C601" s="3" t="str">
        <f t="shared" si="12"/>
        <v>T7</v>
      </c>
      <c r="D601" s="7" t="s">
        <v>672</v>
      </c>
      <c r="E601" s="11" t="str">
        <f t="shared" si="2"/>
        <v>74830</v>
      </c>
      <c r="F601" s="11" t="str">
        <f t="shared" si="3"/>
        <v>30</v>
      </c>
      <c r="G601" s="3">
        <f t="shared" si="13"/>
        <v>86</v>
      </c>
      <c r="H601" s="3">
        <f t="shared" si="4"/>
        <v>7</v>
      </c>
      <c r="I601" s="3" t="str">
        <f t="shared" si="5"/>
        <v>86|7</v>
      </c>
      <c r="J601" s="11" t="str">
        <f t="shared" si="6"/>
        <v>748</v>
      </c>
      <c r="K601" s="11" t="str">
        <f t="shared" si="7"/>
        <v>483</v>
      </c>
      <c r="L601" s="11" t="str">
        <f t="shared" si="8"/>
        <v>830</v>
      </c>
      <c r="M601" s="11" t="str">
        <f t="shared" si="9"/>
        <v>7483</v>
      </c>
      <c r="N601" s="11" t="str">
        <f t="shared" si="10"/>
        <v>4830</v>
      </c>
    </row>
    <row r="602" ht="15.0" customHeight="1">
      <c r="A602" s="3">
        <f t="shared" si="1"/>
        <v>601</v>
      </c>
      <c r="B602" s="3">
        <f t="shared" si="11"/>
        <v>45893</v>
      </c>
      <c r="C602" s="3" t="str">
        <f t="shared" si="12"/>
        <v>CN</v>
      </c>
      <c r="D602" s="7" t="s">
        <v>673</v>
      </c>
      <c r="E602" s="11" t="str">
        <f t="shared" si="2"/>
        <v>68239</v>
      </c>
      <c r="F602" s="11" t="str">
        <f t="shared" si="3"/>
        <v>39</v>
      </c>
      <c r="G602" s="3">
        <f t="shared" si="13"/>
        <v>86</v>
      </c>
      <c r="H602" s="3">
        <f t="shared" si="4"/>
        <v>8</v>
      </c>
      <c r="I602" s="3" t="str">
        <f t="shared" si="5"/>
        <v>86|8</v>
      </c>
      <c r="J602" s="11" t="str">
        <f t="shared" si="6"/>
        <v>682</v>
      </c>
      <c r="K602" s="11" t="str">
        <f t="shared" si="7"/>
        <v>823</v>
      </c>
      <c r="L602" s="11" t="str">
        <f t="shared" si="8"/>
        <v>239</v>
      </c>
      <c r="M602" s="11" t="str">
        <f t="shared" si="9"/>
        <v>6823</v>
      </c>
      <c r="N602" s="11" t="str">
        <f t="shared" si="10"/>
        <v>8239</v>
      </c>
    </row>
    <row r="603" ht="15.0" customHeight="1">
      <c r="A603" s="3">
        <f t="shared" si="1"/>
        <v>602</v>
      </c>
      <c r="B603" s="3">
        <f t="shared" si="11"/>
        <v>45894</v>
      </c>
      <c r="C603" s="3" t="str">
        <f t="shared" si="12"/>
        <v>T2</v>
      </c>
      <c r="D603" s="7" t="s">
        <v>674</v>
      </c>
      <c r="E603" s="11" t="str">
        <f t="shared" si="2"/>
        <v>27335</v>
      </c>
      <c r="F603" s="11" t="str">
        <f t="shared" si="3"/>
        <v>35</v>
      </c>
      <c r="G603" s="3">
        <f t="shared" si="13"/>
        <v>87</v>
      </c>
      <c r="H603" s="3">
        <f t="shared" si="4"/>
        <v>2</v>
      </c>
      <c r="I603" s="3" t="str">
        <f t="shared" si="5"/>
        <v>87|2</v>
      </c>
      <c r="J603" s="11" t="str">
        <f t="shared" si="6"/>
        <v>273</v>
      </c>
      <c r="K603" s="11" t="str">
        <f t="shared" si="7"/>
        <v>733</v>
      </c>
      <c r="L603" s="11" t="str">
        <f t="shared" si="8"/>
        <v>335</v>
      </c>
      <c r="M603" s="11" t="str">
        <f t="shared" si="9"/>
        <v>2733</v>
      </c>
      <c r="N603" s="11" t="str">
        <f t="shared" si="10"/>
        <v>7335</v>
      </c>
    </row>
    <row r="604" ht="15.0" customHeight="1">
      <c r="A604" s="3">
        <f t="shared" si="1"/>
        <v>603</v>
      </c>
      <c r="B604" s="3">
        <f t="shared" si="11"/>
        <v>45895</v>
      </c>
      <c r="C604" s="3" t="str">
        <f t="shared" si="12"/>
        <v>T3</v>
      </c>
      <c r="D604" s="7" t="s">
        <v>675</v>
      </c>
      <c r="E604" s="11" t="str">
        <f t="shared" si="2"/>
        <v>35079</v>
      </c>
      <c r="F604" s="11" t="str">
        <f t="shared" si="3"/>
        <v>79</v>
      </c>
      <c r="G604" s="3">
        <f t="shared" si="13"/>
        <v>87</v>
      </c>
      <c r="H604" s="3">
        <f t="shared" si="4"/>
        <v>3</v>
      </c>
      <c r="I604" s="3" t="str">
        <f t="shared" si="5"/>
        <v>87|3</v>
      </c>
      <c r="J604" s="11" t="str">
        <f t="shared" si="6"/>
        <v>350</v>
      </c>
      <c r="K604" s="11" t="str">
        <f t="shared" si="7"/>
        <v>507</v>
      </c>
      <c r="L604" s="11" t="str">
        <f t="shared" si="8"/>
        <v>079</v>
      </c>
      <c r="M604" s="11" t="str">
        <f t="shared" si="9"/>
        <v>3507</v>
      </c>
      <c r="N604" s="11" t="str">
        <f t="shared" si="10"/>
        <v>5079</v>
      </c>
    </row>
    <row r="605" ht="15.0" customHeight="1">
      <c r="A605" s="3">
        <f t="shared" si="1"/>
        <v>604</v>
      </c>
      <c r="B605" s="3">
        <f t="shared" si="11"/>
        <v>45896</v>
      </c>
      <c r="C605" s="3" t="str">
        <f t="shared" si="12"/>
        <v>T4</v>
      </c>
      <c r="D605" s="7" t="s">
        <v>676</v>
      </c>
      <c r="E605" s="11" t="str">
        <f t="shared" si="2"/>
        <v>72033</v>
      </c>
      <c r="F605" s="11" t="str">
        <f t="shared" si="3"/>
        <v>33</v>
      </c>
      <c r="G605" s="3">
        <f t="shared" si="13"/>
        <v>87</v>
      </c>
      <c r="H605" s="3">
        <f t="shared" si="4"/>
        <v>4</v>
      </c>
      <c r="I605" s="3" t="str">
        <f t="shared" si="5"/>
        <v>87|4</v>
      </c>
      <c r="J605" s="11" t="str">
        <f t="shared" si="6"/>
        <v>720</v>
      </c>
      <c r="K605" s="11" t="str">
        <f t="shared" si="7"/>
        <v>203</v>
      </c>
      <c r="L605" s="11" t="str">
        <f t="shared" si="8"/>
        <v>033</v>
      </c>
      <c r="M605" s="11" t="str">
        <f t="shared" si="9"/>
        <v>7203</v>
      </c>
      <c r="N605" s="11" t="str">
        <f t="shared" si="10"/>
        <v>2033</v>
      </c>
    </row>
    <row r="606" ht="15.0" customHeight="1">
      <c r="A606" s="3">
        <f t="shared" si="1"/>
        <v>605</v>
      </c>
      <c r="B606" s="3">
        <f t="shared" si="11"/>
        <v>45897</v>
      </c>
      <c r="C606" s="3" t="str">
        <f t="shared" si="12"/>
        <v>T5</v>
      </c>
      <c r="D606" s="7" t="s">
        <v>677</v>
      </c>
      <c r="E606" s="11" t="str">
        <f t="shared" si="2"/>
        <v>70943</v>
      </c>
      <c r="F606" s="11" t="str">
        <f t="shared" si="3"/>
        <v>43</v>
      </c>
      <c r="G606" s="3">
        <f t="shared" si="13"/>
        <v>87</v>
      </c>
      <c r="H606" s="3">
        <f t="shared" si="4"/>
        <v>5</v>
      </c>
      <c r="I606" s="3" t="str">
        <f t="shared" si="5"/>
        <v>87|5</v>
      </c>
      <c r="J606" s="11" t="str">
        <f t="shared" si="6"/>
        <v>709</v>
      </c>
      <c r="K606" s="11" t="str">
        <f t="shared" si="7"/>
        <v>094</v>
      </c>
      <c r="L606" s="11" t="str">
        <f t="shared" si="8"/>
        <v>943</v>
      </c>
      <c r="M606" s="11" t="str">
        <f t="shared" si="9"/>
        <v>7094</v>
      </c>
      <c r="N606" s="11" t="str">
        <f t="shared" si="10"/>
        <v>0943</v>
      </c>
    </row>
    <row r="607" ht="15.0" customHeight="1">
      <c r="A607" s="3">
        <f t="shared" si="1"/>
        <v>606</v>
      </c>
      <c r="B607" s="3">
        <f t="shared" si="11"/>
        <v>45898</v>
      </c>
      <c r="C607" s="3" t="str">
        <f t="shared" si="12"/>
        <v>T6</v>
      </c>
      <c r="D607" s="7" t="s">
        <v>678</v>
      </c>
      <c r="E607" s="11" t="str">
        <f t="shared" si="2"/>
        <v>29878</v>
      </c>
      <c r="F607" s="11" t="str">
        <f t="shared" si="3"/>
        <v>78</v>
      </c>
      <c r="G607" s="3">
        <f t="shared" si="13"/>
        <v>87</v>
      </c>
      <c r="H607" s="3">
        <f t="shared" si="4"/>
        <v>6</v>
      </c>
      <c r="I607" s="3" t="str">
        <f t="shared" si="5"/>
        <v>87|6</v>
      </c>
      <c r="J607" s="11" t="str">
        <f t="shared" si="6"/>
        <v>298</v>
      </c>
      <c r="K607" s="11" t="str">
        <f t="shared" si="7"/>
        <v>987</v>
      </c>
      <c r="L607" s="11" t="str">
        <f t="shared" si="8"/>
        <v>878</v>
      </c>
      <c r="M607" s="11" t="str">
        <f t="shared" si="9"/>
        <v>2987</v>
      </c>
      <c r="N607" s="11" t="str">
        <f t="shared" si="10"/>
        <v>9878</v>
      </c>
    </row>
    <row r="608" ht="15.0" customHeight="1">
      <c r="A608" s="3">
        <f t="shared" si="1"/>
        <v>607</v>
      </c>
      <c r="B608" s="3">
        <f t="shared" si="11"/>
        <v>45899</v>
      </c>
      <c r="C608" s="3" t="str">
        <f t="shared" si="12"/>
        <v>T7</v>
      </c>
      <c r="D608" s="7" t="s">
        <v>679</v>
      </c>
      <c r="E608" s="11" t="str">
        <f t="shared" si="2"/>
        <v>89093</v>
      </c>
      <c r="F608" s="11" t="str">
        <f t="shared" si="3"/>
        <v>93</v>
      </c>
      <c r="G608" s="3">
        <f t="shared" si="13"/>
        <v>87</v>
      </c>
      <c r="H608" s="3">
        <f t="shared" si="4"/>
        <v>7</v>
      </c>
      <c r="I608" s="3" t="str">
        <f t="shared" si="5"/>
        <v>87|7</v>
      </c>
      <c r="J608" s="11" t="str">
        <f t="shared" si="6"/>
        <v>890</v>
      </c>
      <c r="K608" s="11" t="str">
        <f t="shared" si="7"/>
        <v>909</v>
      </c>
      <c r="L608" s="11" t="str">
        <f t="shared" si="8"/>
        <v>093</v>
      </c>
      <c r="M608" s="11" t="str">
        <f t="shared" si="9"/>
        <v>8909</v>
      </c>
      <c r="N608" s="11" t="str">
        <f t="shared" si="10"/>
        <v>9093</v>
      </c>
    </row>
    <row r="609" ht="15.0" customHeight="1">
      <c r="A609" s="3">
        <f t="shared" si="1"/>
        <v>608</v>
      </c>
      <c r="B609" s="3">
        <f t="shared" si="11"/>
        <v>45900</v>
      </c>
      <c r="C609" s="3" t="str">
        <f t="shared" si="12"/>
        <v>CN</v>
      </c>
      <c r="D609" s="7" t="s">
        <v>680</v>
      </c>
      <c r="E609" s="11" t="str">
        <f t="shared" si="2"/>
        <v>67137</v>
      </c>
      <c r="F609" s="11" t="str">
        <f t="shared" si="3"/>
        <v>37</v>
      </c>
      <c r="G609" s="3">
        <f t="shared" si="13"/>
        <v>87</v>
      </c>
      <c r="H609" s="3">
        <f t="shared" si="4"/>
        <v>8</v>
      </c>
      <c r="I609" s="3" t="str">
        <f t="shared" si="5"/>
        <v>87|8</v>
      </c>
      <c r="J609" s="11" t="str">
        <f t="shared" si="6"/>
        <v>671</v>
      </c>
      <c r="K609" s="11" t="str">
        <f t="shared" si="7"/>
        <v>713</v>
      </c>
      <c r="L609" s="11" t="str">
        <f t="shared" si="8"/>
        <v>137</v>
      </c>
      <c r="M609" s="11" t="str">
        <f t="shared" si="9"/>
        <v>6713</v>
      </c>
      <c r="N609" s="11" t="str">
        <f t="shared" si="10"/>
        <v>7137</v>
      </c>
    </row>
    <row r="610" ht="15.0" customHeight="1">
      <c r="A610" s="3">
        <f t="shared" si="1"/>
        <v>609</v>
      </c>
      <c r="B610" s="3">
        <f t="shared" si="11"/>
        <v>45901</v>
      </c>
      <c r="C610" s="3" t="str">
        <f t="shared" si="12"/>
        <v>T2</v>
      </c>
      <c r="D610" s="7" t="s">
        <v>681</v>
      </c>
      <c r="E610" s="11" t="str">
        <f t="shared" si="2"/>
        <v>04493</v>
      </c>
      <c r="F610" s="11" t="str">
        <f t="shared" si="3"/>
        <v>93</v>
      </c>
      <c r="G610" s="3">
        <f t="shared" si="13"/>
        <v>88</v>
      </c>
      <c r="H610" s="3">
        <f t="shared" si="4"/>
        <v>2</v>
      </c>
      <c r="I610" s="3" t="str">
        <f t="shared" si="5"/>
        <v>88|2</v>
      </c>
      <c r="J610" s="11" t="str">
        <f t="shared" si="6"/>
        <v>044</v>
      </c>
      <c r="K610" s="11" t="str">
        <f t="shared" si="7"/>
        <v>449</v>
      </c>
      <c r="L610" s="11" t="str">
        <f t="shared" si="8"/>
        <v>493</v>
      </c>
      <c r="M610" s="11" t="str">
        <f t="shared" si="9"/>
        <v>0449</v>
      </c>
      <c r="N610" s="11" t="str">
        <f t="shared" si="10"/>
        <v>4493</v>
      </c>
    </row>
    <row r="611" ht="15.0" customHeight="1">
      <c r="A611" s="3">
        <f t="shared" si="1"/>
        <v>610</v>
      </c>
      <c r="B611" s="3">
        <f t="shared" si="11"/>
        <v>45902</v>
      </c>
      <c r="C611" s="3" t="str">
        <f t="shared" si="12"/>
        <v>T3</v>
      </c>
      <c r="D611" s="7" t="s">
        <v>683</v>
      </c>
      <c r="E611" s="11" t="str">
        <f t="shared" si="2"/>
        <v>03460</v>
      </c>
      <c r="F611" s="11" t="str">
        <f t="shared" si="3"/>
        <v>60</v>
      </c>
      <c r="G611" s="3">
        <f t="shared" si="13"/>
        <v>88</v>
      </c>
      <c r="H611" s="3">
        <f t="shared" si="4"/>
        <v>3</v>
      </c>
      <c r="I611" s="3" t="str">
        <f t="shared" si="5"/>
        <v>88|3</v>
      </c>
      <c r="J611" s="11" t="str">
        <f t="shared" si="6"/>
        <v>034</v>
      </c>
      <c r="K611" s="11" t="str">
        <f t="shared" si="7"/>
        <v>346</v>
      </c>
      <c r="L611" s="11" t="str">
        <f t="shared" si="8"/>
        <v>460</v>
      </c>
      <c r="M611" s="11" t="str">
        <f t="shared" si="9"/>
        <v>0346</v>
      </c>
      <c r="N611" s="11" t="str">
        <f t="shared" si="10"/>
        <v>3460</v>
      </c>
    </row>
    <row r="612" ht="15.0" customHeight="1">
      <c r="A612" s="3">
        <f t="shared" si="1"/>
        <v>611</v>
      </c>
      <c r="B612" s="3">
        <f t="shared" si="11"/>
        <v>45903</v>
      </c>
      <c r="C612" s="3" t="str">
        <f t="shared" si="12"/>
        <v>T4</v>
      </c>
      <c r="D612" s="7" t="s">
        <v>685</v>
      </c>
      <c r="E612" s="11" t="str">
        <f t="shared" si="2"/>
        <v>29231</v>
      </c>
      <c r="F612" s="11" t="str">
        <f t="shared" si="3"/>
        <v>31</v>
      </c>
      <c r="G612" s="3">
        <f t="shared" si="13"/>
        <v>88</v>
      </c>
      <c r="H612" s="3">
        <f t="shared" si="4"/>
        <v>4</v>
      </c>
      <c r="I612" s="3" t="str">
        <f t="shared" si="5"/>
        <v>88|4</v>
      </c>
      <c r="J612" s="11" t="str">
        <f t="shared" si="6"/>
        <v>292</v>
      </c>
      <c r="K612" s="11" t="str">
        <f t="shared" si="7"/>
        <v>923</v>
      </c>
      <c r="L612" s="11" t="str">
        <f t="shared" si="8"/>
        <v>231</v>
      </c>
      <c r="M612" s="11" t="str">
        <f t="shared" si="9"/>
        <v>2923</v>
      </c>
      <c r="N612" s="11" t="str">
        <f t="shared" si="10"/>
        <v>9231</v>
      </c>
    </row>
    <row r="613" ht="15.0" customHeight="1">
      <c r="A613" s="3">
        <f t="shared" si="1"/>
        <v>612</v>
      </c>
      <c r="B613" s="3">
        <f t="shared" si="11"/>
        <v>45904</v>
      </c>
      <c r="C613" s="3" t="str">
        <f t="shared" si="12"/>
        <v>T5</v>
      </c>
      <c r="D613" s="7" t="s">
        <v>686</v>
      </c>
      <c r="E613" s="11" t="str">
        <f t="shared" si="2"/>
        <v>30217</v>
      </c>
      <c r="F613" s="11" t="str">
        <f t="shared" si="3"/>
        <v>17</v>
      </c>
      <c r="G613" s="3">
        <f t="shared" si="13"/>
        <v>88</v>
      </c>
      <c r="H613" s="3">
        <f t="shared" si="4"/>
        <v>5</v>
      </c>
      <c r="I613" s="3" t="str">
        <f t="shared" si="5"/>
        <v>88|5</v>
      </c>
      <c r="J613" s="11" t="str">
        <f t="shared" si="6"/>
        <v>302</v>
      </c>
      <c r="K613" s="11" t="str">
        <f t="shared" si="7"/>
        <v>021</v>
      </c>
      <c r="L613" s="11" t="str">
        <f t="shared" si="8"/>
        <v>217</v>
      </c>
      <c r="M613" s="11" t="str">
        <f t="shared" si="9"/>
        <v>3021</v>
      </c>
      <c r="N613" s="11" t="str">
        <f t="shared" si="10"/>
        <v>0217</v>
      </c>
    </row>
    <row r="614" ht="15.0" customHeight="1">
      <c r="A614" s="3">
        <f t="shared" si="1"/>
        <v>613</v>
      </c>
      <c r="B614" s="3">
        <f t="shared" si="11"/>
        <v>45905</v>
      </c>
      <c r="C614" s="3" t="str">
        <f t="shared" si="12"/>
        <v>T6</v>
      </c>
      <c r="D614" s="7" t="s">
        <v>687</v>
      </c>
      <c r="E614" s="11" t="str">
        <f t="shared" si="2"/>
        <v>58686</v>
      </c>
      <c r="F614" s="11" t="str">
        <f t="shared" si="3"/>
        <v>86</v>
      </c>
      <c r="G614" s="3">
        <f t="shared" si="13"/>
        <v>88</v>
      </c>
      <c r="H614" s="3">
        <f t="shared" si="4"/>
        <v>6</v>
      </c>
      <c r="I614" s="3" t="str">
        <f t="shared" si="5"/>
        <v>88|6</v>
      </c>
      <c r="J614" s="11" t="str">
        <f t="shared" si="6"/>
        <v>586</v>
      </c>
      <c r="K614" s="11" t="str">
        <f t="shared" si="7"/>
        <v>868</v>
      </c>
      <c r="L614" s="11" t="str">
        <f t="shared" si="8"/>
        <v>686</v>
      </c>
      <c r="M614" s="11" t="str">
        <f t="shared" si="9"/>
        <v>5868</v>
      </c>
      <c r="N614" s="11" t="str">
        <f t="shared" si="10"/>
        <v>8686</v>
      </c>
    </row>
    <row r="615" ht="15.0" customHeight="1">
      <c r="A615" s="3">
        <f t="shared" si="1"/>
        <v>614</v>
      </c>
      <c r="B615" s="3">
        <f t="shared" si="11"/>
        <v>45906</v>
      </c>
      <c r="C615" s="3" t="str">
        <f t="shared" si="12"/>
        <v>T7</v>
      </c>
      <c r="D615" s="7" t="s">
        <v>688</v>
      </c>
      <c r="E615" s="11" t="str">
        <f t="shared" si="2"/>
        <v>02401</v>
      </c>
      <c r="F615" s="11" t="str">
        <f t="shared" si="3"/>
        <v>01</v>
      </c>
      <c r="G615" s="3">
        <f t="shared" si="13"/>
        <v>88</v>
      </c>
      <c r="H615" s="3">
        <f t="shared" si="4"/>
        <v>7</v>
      </c>
      <c r="I615" s="3" t="str">
        <f t="shared" si="5"/>
        <v>88|7</v>
      </c>
      <c r="J615" s="11" t="str">
        <f t="shared" si="6"/>
        <v>024</v>
      </c>
      <c r="K615" s="11" t="str">
        <f t="shared" si="7"/>
        <v>240</v>
      </c>
      <c r="L615" s="11" t="str">
        <f t="shared" si="8"/>
        <v>401</v>
      </c>
      <c r="M615" s="11" t="str">
        <f t="shared" si="9"/>
        <v>0240</v>
      </c>
      <c r="N615" s="11" t="str">
        <f t="shared" si="10"/>
        <v>2401</v>
      </c>
    </row>
    <row r="616" ht="15.0" customHeight="1">
      <c r="A616" s="3">
        <f t="shared" si="1"/>
        <v>615</v>
      </c>
      <c r="B616" s="3">
        <f t="shared" si="11"/>
        <v>45907</v>
      </c>
      <c r="C616" s="3" t="str">
        <f t="shared" si="12"/>
        <v>CN</v>
      </c>
      <c r="D616" s="7" t="s">
        <v>699</v>
      </c>
      <c r="E616" s="11" t="str">
        <f t="shared" si="2"/>
        <v>91807</v>
      </c>
      <c r="F616" s="11" t="str">
        <f t="shared" si="3"/>
        <v>07</v>
      </c>
      <c r="G616" s="3">
        <f t="shared" si="13"/>
        <v>88</v>
      </c>
      <c r="H616" s="3">
        <f t="shared" si="4"/>
        <v>8</v>
      </c>
      <c r="I616" s="3" t="str">
        <f t="shared" si="5"/>
        <v>88|8</v>
      </c>
      <c r="J616" s="11" t="str">
        <f t="shared" si="6"/>
        <v>918</v>
      </c>
      <c r="K616" s="11" t="str">
        <f t="shared" si="7"/>
        <v>180</v>
      </c>
      <c r="L616" s="11" t="str">
        <f t="shared" si="8"/>
        <v>807</v>
      </c>
      <c r="M616" s="11" t="str">
        <f t="shared" si="9"/>
        <v>9180</v>
      </c>
      <c r="N616" s="11" t="str">
        <f t="shared" si="10"/>
        <v>1807</v>
      </c>
    </row>
    <row r="617" ht="15.0" customHeight="1">
      <c r="A617" s="3">
        <f t="shared" si="1"/>
        <v>616</v>
      </c>
      <c r="B617" s="3">
        <f t="shared" si="11"/>
        <v>45908</v>
      </c>
      <c r="C617" s="3" t="str">
        <f t="shared" si="12"/>
        <v>T2</v>
      </c>
      <c r="D617" s="7" t="s">
        <v>703</v>
      </c>
      <c r="E617" s="11" t="str">
        <f t="shared" si="2"/>
        <v>95946</v>
      </c>
      <c r="F617" s="11" t="str">
        <f t="shared" si="3"/>
        <v>46</v>
      </c>
      <c r="G617" s="3">
        <f t="shared" si="13"/>
        <v>89</v>
      </c>
      <c r="H617" s="3">
        <f t="shared" si="4"/>
        <v>2</v>
      </c>
      <c r="I617" s="3" t="str">
        <f t="shared" si="5"/>
        <v>89|2</v>
      </c>
      <c r="J617" s="11" t="str">
        <f t="shared" si="6"/>
        <v>959</v>
      </c>
      <c r="K617" s="11" t="str">
        <f t="shared" si="7"/>
        <v>594</v>
      </c>
      <c r="L617" s="11" t="str">
        <f t="shared" si="8"/>
        <v>946</v>
      </c>
      <c r="M617" s="11" t="str">
        <f t="shared" si="9"/>
        <v>9594</v>
      </c>
      <c r="N617" s="11" t="str">
        <f t="shared" si="10"/>
        <v>5946</v>
      </c>
    </row>
    <row r="618" ht="15.0" customHeight="1">
      <c r="A618" s="3">
        <f t="shared" si="1"/>
        <v>617</v>
      </c>
      <c r="B618" s="3">
        <f t="shared" si="11"/>
        <v>45909</v>
      </c>
      <c r="C618" s="3" t="str">
        <f t="shared" si="12"/>
        <v>T3</v>
      </c>
      <c r="D618" s="7" t="s">
        <v>704</v>
      </c>
      <c r="E618" s="11" t="str">
        <f t="shared" si="2"/>
        <v>17705</v>
      </c>
      <c r="F618" s="11" t="str">
        <f t="shared" si="3"/>
        <v>05</v>
      </c>
      <c r="G618" s="3">
        <f t="shared" si="13"/>
        <v>89</v>
      </c>
      <c r="H618" s="3">
        <f t="shared" si="4"/>
        <v>3</v>
      </c>
      <c r="I618" s="3" t="str">
        <f t="shared" si="5"/>
        <v>89|3</v>
      </c>
      <c r="J618" s="11" t="str">
        <f t="shared" si="6"/>
        <v>177</v>
      </c>
      <c r="K618" s="11" t="str">
        <f t="shared" si="7"/>
        <v>770</v>
      </c>
      <c r="L618" s="11" t="str">
        <f t="shared" si="8"/>
        <v>705</v>
      </c>
      <c r="M618" s="11" t="str">
        <f t="shared" si="9"/>
        <v>1770</v>
      </c>
      <c r="N618" s="11" t="str">
        <f t="shared" si="10"/>
        <v>7705</v>
      </c>
    </row>
    <row r="619" ht="15.0" customHeight="1">
      <c r="A619" s="3">
        <f t="shared" si="1"/>
        <v>618</v>
      </c>
      <c r="B619" s="3">
        <f t="shared" si="11"/>
        <v>45910</v>
      </c>
      <c r="C619" s="3" t="str">
        <f t="shared" si="12"/>
        <v>T4</v>
      </c>
      <c r="D619" s="7" t="s">
        <v>705</v>
      </c>
      <c r="E619" s="11" t="str">
        <f t="shared" si="2"/>
        <v>58005</v>
      </c>
      <c r="F619" s="11" t="str">
        <f t="shared" si="3"/>
        <v>05</v>
      </c>
      <c r="G619" s="3">
        <f t="shared" si="13"/>
        <v>89</v>
      </c>
      <c r="H619" s="3">
        <f t="shared" si="4"/>
        <v>4</v>
      </c>
      <c r="I619" s="3" t="str">
        <f t="shared" si="5"/>
        <v>89|4</v>
      </c>
      <c r="J619" s="11" t="str">
        <f t="shared" si="6"/>
        <v>580</v>
      </c>
      <c r="K619" s="11" t="str">
        <f t="shared" si="7"/>
        <v>800</v>
      </c>
      <c r="L619" s="11" t="str">
        <f t="shared" si="8"/>
        <v>005</v>
      </c>
      <c r="M619" s="11" t="str">
        <f t="shared" si="9"/>
        <v>5800</v>
      </c>
      <c r="N619" s="11" t="str">
        <f t="shared" si="10"/>
        <v>8005</v>
      </c>
    </row>
    <row r="620" ht="15.0" customHeight="1">
      <c r="A620" s="3">
        <f t="shared" si="1"/>
        <v>619</v>
      </c>
      <c r="B620" s="3">
        <f t="shared" si="11"/>
        <v>45911</v>
      </c>
      <c r="C620" s="3" t="str">
        <f t="shared" si="12"/>
        <v>T5</v>
      </c>
      <c r="D620" s="7" t="s">
        <v>706</v>
      </c>
      <c r="E620" s="11" t="str">
        <f t="shared" si="2"/>
        <v>44450</v>
      </c>
      <c r="F620" s="11" t="str">
        <f t="shared" si="3"/>
        <v>50</v>
      </c>
      <c r="G620" s="3">
        <f t="shared" si="13"/>
        <v>89</v>
      </c>
      <c r="H620" s="3">
        <f t="shared" si="4"/>
        <v>5</v>
      </c>
      <c r="I620" s="3" t="str">
        <f t="shared" si="5"/>
        <v>89|5</v>
      </c>
      <c r="J620" s="11" t="str">
        <f t="shared" si="6"/>
        <v>444</v>
      </c>
      <c r="K620" s="11" t="str">
        <f t="shared" si="7"/>
        <v>445</v>
      </c>
      <c r="L620" s="11" t="str">
        <f t="shared" si="8"/>
        <v>450</v>
      </c>
      <c r="M620" s="11" t="str">
        <f t="shared" si="9"/>
        <v>4445</v>
      </c>
      <c r="N620" s="11" t="str">
        <f t="shared" si="10"/>
        <v>4450</v>
      </c>
    </row>
    <row r="621" ht="15.0" customHeight="1">
      <c r="A621" s="3">
        <f t="shared" si="1"/>
        <v>620</v>
      </c>
      <c r="B621" s="3">
        <f t="shared" si="11"/>
        <v>45912</v>
      </c>
      <c r="C621" s="3" t="str">
        <f t="shared" si="12"/>
        <v>T6</v>
      </c>
      <c r="D621" s="7" t="s">
        <v>707</v>
      </c>
      <c r="E621" s="11" t="str">
        <f t="shared" si="2"/>
        <v>29846</v>
      </c>
      <c r="F621" s="11" t="str">
        <f t="shared" si="3"/>
        <v>46</v>
      </c>
      <c r="G621" s="3">
        <f t="shared" si="13"/>
        <v>89</v>
      </c>
      <c r="H621" s="3">
        <f t="shared" si="4"/>
        <v>6</v>
      </c>
      <c r="I621" s="3" t="str">
        <f t="shared" si="5"/>
        <v>89|6</v>
      </c>
      <c r="J621" s="11" t="str">
        <f t="shared" si="6"/>
        <v>298</v>
      </c>
      <c r="K621" s="11" t="str">
        <f t="shared" si="7"/>
        <v>984</v>
      </c>
      <c r="L621" s="11" t="str">
        <f t="shared" si="8"/>
        <v>846</v>
      </c>
      <c r="M621" s="11" t="str">
        <f t="shared" si="9"/>
        <v>2984</v>
      </c>
      <c r="N621" s="11" t="str">
        <f t="shared" si="10"/>
        <v>9846</v>
      </c>
    </row>
    <row r="622" ht="15.0" customHeight="1">
      <c r="A622" s="3">
        <f t="shared" si="1"/>
        <v>621</v>
      </c>
      <c r="B622" s="3">
        <f t="shared" si="11"/>
        <v>45913</v>
      </c>
      <c r="C622" s="3" t="str">
        <f t="shared" si="12"/>
        <v>T7</v>
      </c>
      <c r="D622" s="7" t="s">
        <v>708</v>
      </c>
      <c r="E622" s="11" t="str">
        <f t="shared" si="2"/>
        <v>86590</v>
      </c>
      <c r="F622" s="11" t="str">
        <f t="shared" si="3"/>
        <v>90</v>
      </c>
      <c r="G622" s="3">
        <f t="shared" si="13"/>
        <v>89</v>
      </c>
      <c r="H622" s="3">
        <f t="shared" si="4"/>
        <v>7</v>
      </c>
      <c r="I622" s="3" t="str">
        <f t="shared" si="5"/>
        <v>89|7</v>
      </c>
      <c r="J622" s="11" t="str">
        <f t="shared" si="6"/>
        <v>865</v>
      </c>
      <c r="K622" s="11" t="str">
        <f t="shared" si="7"/>
        <v>659</v>
      </c>
      <c r="L622" s="11" t="str">
        <f t="shared" si="8"/>
        <v>590</v>
      </c>
      <c r="M622" s="11" t="str">
        <f t="shared" si="9"/>
        <v>8659</v>
      </c>
      <c r="N622" s="11" t="str">
        <f t="shared" si="10"/>
        <v>6590</v>
      </c>
    </row>
    <row r="623" ht="15.0" customHeight="1">
      <c r="A623" s="3">
        <f t="shared" si="1"/>
        <v>622</v>
      </c>
      <c r="B623" s="3">
        <f t="shared" si="11"/>
        <v>45914</v>
      </c>
      <c r="C623" s="3" t="str">
        <f t="shared" si="12"/>
        <v>CN</v>
      </c>
      <c r="D623" s="7" t="s">
        <v>712</v>
      </c>
      <c r="E623" s="11" t="str">
        <f t="shared" si="2"/>
        <v>75471</v>
      </c>
      <c r="F623" s="11" t="str">
        <f t="shared" si="3"/>
        <v>71</v>
      </c>
      <c r="G623" s="3">
        <f t="shared" si="13"/>
        <v>89</v>
      </c>
      <c r="H623" s="3">
        <f t="shared" si="4"/>
        <v>8</v>
      </c>
      <c r="I623" s="3" t="str">
        <f t="shared" si="5"/>
        <v>89|8</v>
      </c>
      <c r="J623" s="11" t="str">
        <f t="shared" si="6"/>
        <v>754</v>
      </c>
      <c r="K623" s="11" t="str">
        <f t="shared" si="7"/>
        <v>547</v>
      </c>
      <c r="L623" s="11" t="str">
        <f t="shared" si="8"/>
        <v>471</v>
      </c>
      <c r="M623" s="11" t="str">
        <f t="shared" si="9"/>
        <v>7547</v>
      </c>
      <c r="N623" s="11" t="str">
        <f t="shared" si="10"/>
        <v>5471</v>
      </c>
    </row>
    <row r="624" ht="15.0" customHeight="1">
      <c r="A624" s="3">
        <f t="shared" si="1"/>
        <v>623</v>
      </c>
      <c r="B624" s="3">
        <f t="shared" si="11"/>
        <v>45915</v>
      </c>
      <c r="C624" s="3" t="str">
        <f t="shared" si="12"/>
        <v>T2</v>
      </c>
      <c r="D624" s="7" t="s">
        <v>713</v>
      </c>
      <c r="E624" s="11" t="str">
        <f t="shared" si="2"/>
        <v>47461</v>
      </c>
      <c r="F624" s="11" t="str">
        <f t="shared" si="3"/>
        <v>61</v>
      </c>
      <c r="G624" s="3">
        <f t="shared" si="13"/>
        <v>90</v>
      </c>
      <c r="H624" s="3">
        <f t="shared" si="4"/>
        <v>2</v>
      </c>
      <c r="I624" s="3" t="str">
        <f t="shared" si="5"/>
        <v>90|2</v>
      </c>
      <c r="J624" s="11" t="str">
        <f t="shared" si="6"/>
        <v>474</v>
      </c>
      <c r="K624" s="11" t="str">
        <f t="shared" si="7"/>
        <v>746</v>
      </c>
      <c r="L624" s="11" t="str">
        <f t="shared" si="8"/>
        <v>461</v>
      </c>
      <c r="M624" s="11" t="str">
        <f t="shared" si="9"/>
        <v>4746</v>
      </c>
      <c r="N624" s="11" t="str">
        <f t="shared" si="10"/>
        <v>7461</v>
      </c>
    </row>
    <row r="625" ht="15.0" customHeight="1">
      <c r="A625" s="3">
        <f t="shared" si="1"/>
        <v>624</v>
      </c>
      <c r="B625" s="3">
        <f t="shared" si="11"/>
        <v>45916</v>
      </c>
      <c r="C625" s="3" t="str">
        <f t="shared" si="12"/>
        <v>T3</v>
      </c>
      <c r="D625" s="7" t="s">
        <v>714</v>
      </c>
      <c r="E625" s="11" t="str">
        <f t="shared" si="2"/>
        <v>36888</v>
      </c>
      <c r="F625" s="11" t="str">
        <f t="shared" si="3"/>
        <v>88</v>
      </c>
      <c r="G625" s="3">
        <f t="shared" si="13"/>
        <v>90</v>
      </c>
      <c r="H625" s="3">
        <f t="shared" si="4"/>
        <v>3</v>
      </c>
      <c r="I625" s="3" t="str">
        <f t="shared" si="5"/>
        <v>90|3</v>
      </c>
      <c r="J625" s="11" t="str">
        <f t="shared" si="6"/>
        <v>368</v>
      </c>
      <c r="K625" s="11" t="str">
        <f t="shared" si="7"/>
        <v>688</v>
      </c>
      <c r="L625" s="11" t="str">
        <f t="shared" si="8"/>
        <v>888</v>
      </c>
      <c r="M625" s="11" t="str">
        <f t="shared" si="9"/>
        <v>3688</v>
      </c>
      <c r="N625" s="11" t="str">
        <f t="shared" si="10"/>
        <v>6888</v>
      </c>
    </row>
    <row r="626" ht="15.0" customHeight="1">
      <c r="A626" s="3">
        <f t="shared" si="1"/>
        <v>625</v>
      </c>
      <c r="B626" s="3">
        <f t="shared" si="11"/>
        <v>45917</v>
      </c>
      <c r="C626" s="3" t="str">
        <f t="shared" si="12"/>
        <v>T4</v>
      </c>
      <c r="D626" s="7" t="s">
        <v>715</v>
      </c>
      <c r="E626" s="11" t="str">
        <f t="shared" si="2"/>
        <v>77859</v>
      </c>
      <c r="F626" s="11" t="str">
        <f t="shared" si="3"/>
        <v>59</v>
      </c>
      <c r="G626" s="3">
        <f t="shared" si="13"/>
        <v>90</v>
      </c>
      <c r="H626" s="3">
        <f t="shared" si="4"/>
        <v>4</v>
      </c>
      <c r="I626" s="3" t="str">
        <f t="shared" si="5"/>
        <v>90|4</v>
      </c>
      <c r="J626" s="11" t="str">
        <f t="shared" si="6"/>
        <v>778</v>
      </c>
      <c r="K626" s="11" t="str">
        <f t="shared" si="7"/>
        <v>785</v>
      </c>
      <c r="L626" s="11" t="str">
        <f t="shared" si="8"/>
        <v>859</v>
      </c>
      <c r="M626" s="11" t="str">
        <f t="shared" si="9"/>
        <v>7785</v>
      </c>
      <c r="N626" s="11" t="str">
        <f t="shared" si="10"/>
        <v>7859</v>
      </c>
    </row>
    <row r="627" ht="15.0" customHeight="1">
      <c r="A627" s="3">
        <f t="shared" si="1"/>
        <v>626</v>
      </c>
      <c r="B627" s="3">
        <f t="shared" si="11"/>
        <v>45918</v>
      </c>
      <c r="C627" s="3" t="str">
        <f t="shared" si="12"/>
        <v>T5</v>
      </c>
      <c r="D627" s="7" t="s">
        <v>716</v>
      </c>
      <c r="E627" s="11" t="str">
        <f t="shared" si="2"/>
        <v>63263</v>
      </c>
      <c r="F627" s="11" t="str">
        <f t="shared" si="3"/>
        <v>63</v>
      </c>
      <c r="G627" s="3">
        <f t="shared" si="13"/>
        <v>90</v>
      </c>
      <c r="H627" s="3">
        <f t="shared" si="4"/>
        <v>5</v>
      </c>
      <c r="I627" s="3" t="str">
        <f t="shared" si="5"/>
        <v>90|5</v>
      </c>
      <c r="J627" s="11" t="str">
        <f t="shared" si="6"/>
        <v>632</v>
      </c>
      <c r="K627" s="11" t="str">
        <f t="shared" si="7"/>
        <v>326</v>
      </c>
      <c r="L627" s="11" t="str">
        <f t="shared" si="8"/>
        <v>263</v>
      </c>
      <c r="M627" s="11" t="str">
        <f t="shared" si="9"/>
        <v>6326</v>
      </c>
      <c r="N627" s="11" t="str">
        <f t="shared" si="10"/>
        <v>3263</v>
      </c>
    </row>
    <row r="628" ht="15.0" customHeight="1">
      <c r="A628" s="3">
        <f t="shared" si="1"/>
        <v>627</v>
      </c>
      <c r="B628" s="3">
        <f t="shared" si="11"/>
        <v>45919</v>
      </c>
      <c r="C628" s="3" t="str">
        <f t="shared" si="12"/>
        <v>T6</v>
      </c>
      <c r="D628" s="7" t="s">
        <v>717</v>
      </c>
      <c r="E628" s="11" t="str">
        <f t="shared" si="2"/>
        <v>43223</v>
      </c>
      <c r="F628" s="11" t="str">
        <f t="shared" si="3"/>
        <v>23</v>
      </c>
      <c r="G628" s="3">
        <f t="shared" si="13"/>
        <v>90</v>
      </c>
      <c r="H628" s="3">
        <f t="shared" si="4"/>
        <v>6</v>
      </c>
      <c r="I628" s="3" t="str">
        <f t="shared" si="5"/>
        <v>90|6</v>
      </c>
      <c r="J628" s="11" t="str">
        <f t="shared" si="6"/>
        <v>432</v>
      </c>
      <c r="K628" s="11" t="str">
        <f t="shared" si="7"/>
        <v>322</v>
      </c>
      <c r="L628" s="11" t="str">
        <f t="shared" si="8"/>
        <v>223</v>
      </c>
      <c r="M628" s="11" t="str">
        <f t="shared" si="9"/>
        <v>4322</v>
      </c>
      <c r="N628" s="11" t="str">
        <f t="shared" si="10"/>
        <v>3223</v>
      </c>
    </row>
    <row r="629" ht="15.0" customHeight="1">
      <c r="A629" s="3">
        <f t="shared" si="1"/>
        <v>628</v>
      </c>
      <c r="B629" s="3">
        <f t="shared" si="11"/>
        <v>45920</v>
      </c>
      <c r="C629" s="3" t="str">
        <f t="shared" si="12"/>
        <v>T7</v>
      </c>
      <c r="D629" s="7" t="s">
        <v>718</v>
      </c>
      <c r="E629" s="11" t="str">
        <f t="shared" si="2"/>
        <v>92519</v>
      </c>
      <c r="F629" s="11" t="str">
        <f t="shared" si="3"/>
        <v>19</v>
      </c>
      <c r="G629" s="3">
        <f t="shared" si="13"/>
        <v>90</v>
      </c>
      <c r="H629" s="3">
        <f t="shared" si="4"/>
        <v>7</v>
      </c>
      <c r="I629" s="3" t="str">
        <f t="shared" si="5"/>
        <v>90|7</v>
      </c>
      <c r="J629" s="11" t="str">
        <f t="shared" si="6"/>
        <v>925</v>
      </c>
      <c r="K629" s="11" t="str">
        <f t="shared" si="7"/>
        <v>251</v>
      </c>
      <c r="L629" s="11" t="str">
        <f t="shared" si="8"/>
        <v>519</v>
      </c>
      <c r="M629" s="11" t="str">
        <f t="shared" si="9"/>
        <v>9251</v>
      </c>
      <c r="N629" s="11" t="str">
        <f t="shared" si="10"/>
        <v>2519</v>
      </c>
    </row>
    <row r="630" ht="15.0" customHeight="1">
      <c r="A630" s="3">
        <f t="shared" si="1"/>
        <v>629</v>
      </c>
      <c r="B630" s="3">
        <f t="shared" si="11"/>
        <v>45921</v>
      </c>
      <c r="C630" s="3" t="str">
        <f t="shared" si="12"/>
        <v>CN</v>
      </c>
      <c r="D630" s="7" t="s">
        <v>719</v>
      </c>
      <c r="E630" s="11" t="str">
        <f t="shared" si="2"/>
        <v>37606</v>
      </c>
      <c r="F630" s="11" t="str">
        <f t="shared" si="3"/>
        <v>06</v>
      </c>
      <c r="G630" s="3">
        <f t="shared" si="13"/>
        <v>90</v>
      </c>
      <c r="H630" s="3">
        <f t="shared" si="4"/>
        <v>8</v>
      </c>
      <c r="I630" s="3" t="str">
        <f t="shared" si="5"/>
        <v>90|8</v>
      </c>
      <c r="J630" s="11" t="str">
        <f t="shared" si="6"/>
        <v>376</v>
      </c>
      <c r="K630" s="11" t="str">
        <f t="shared" si="7"/>
        <v>760</v>
      </c>
      <c r="L630" s="11" t="str">
        <f t="shared" si="8"/>
        <v>606</v>
      </c>
      <c r="M630" s="11" t="str">
        <f t="shared" si="9"/>
        <v>3760</v>
      </c>
      <c r="N630" s="11" t="str">
        <f t="shared" si="10"/>
        <v>7606</v>
      </c>
    </row>
    <row r="631" ht="15.0" customHeight="1">
      <c r="A631" s="3">
        <f t="shared" si="1"/>
        <v>630</v>
      </c>
      <c r="B631" s="3">
        <f t="shared" si="11"/>
        <v>45922</v>
      </c>
      <c r="C631" s="3" t="str">
        <f t="shared" si="12"/>
        <v>T2</v>
      </c>
      <c r="D631" s="7" t="s">
        <v>720</v>
      </c>
      <c r="E631" s="11" t="str">
        <f t="shared" si="2"/>
        <v>40750</v>
      </c>
      <c r="F631" s="11" t="str">
        <f t="shared" si="3"/>
        <v>50</v>
      </c>
      <c r="G631" s="3">
        <f t="shared" si="13"/>
        <v>91</v>
      </c>
      <c r="H631" s="3">
        <f t="shared" si="4"/>
        <v>2</v>
      </c>
      <c r="I631" s="3" t="str">
        <f t="shared" si="5"/>
        <v>91|2</v>
      </c>
      <c r="J631" s="11" t="str">
        <f t="shared" si="6"/>
        <v>407</v>
      </c>
      <c r="K631" s="11" t="str">
        <f t="shared" si="7"/>
        <v>075</v>
      </c>
      <c r="L631" s="11" t="str">
        <f t="shared" si="8"/>
        <v>750</v>
      </c>
      <c r="M631" s="11" t="str">
        <f t="shared" si="9"/>
        <v>4075</v>
      </c>
      <c r="N631" s="11" t="str">
        <f t="shared" si="10"/>
        <v>0750</v>
      </c>
    </row>
    <row r="632" ht="15.0" customHeight="1">
      <c r="A632" s="3">
        <f t="shared" si="1"/>
        <v>631</v>
      </c>
      <c r="B632" s="3">
        <f t="shared" si="11"/>
        <v>45923</v>
      </c>
      <c r="C632" s="3" t="str">
        <f t="shared" si="12"/>
        <v>T3</v>
      </c>
      <c r="D632" s="7" t="s">
        <v>721</v>
      </c>
      <c r="E632" s="11" t="str">
        <f t="shared" si="2"/>
        <v>81036</v>
      </c>
      <c r="F632" s="11" t="str">
        <f t="shared" si="3"/>
        <v>36</v>
      </c>
      <c r="G632" s="3">
        <f t="shared" si="13"/>
        <v>91</v>
      </c>
      <c r="H632" s="3">
        <f t="shared" si="4"/>
        <v>3</v>
      </c>
      <c r="I632" s="3" t="str">
        <f t="shared" si="5"/>
        <v>91|3</v>
      </c>
      <c r="J632" s="11" t="str">
        <f t="shared" si="6"/>
        <v>810</v>
      </c>
      <c r="K632" s="11" t="str">
        <f t="shared" si="7"/>
        <v>103</v>
      </c>
      <c r="L632" s="11" t="str">
        <f t="shared" si="8"/>
        <v>036</v>
      </c>
      <c r="M632" s="11" t="str">
        <f t="shared" si="9"/>
        <v>8103</v>
      </c>
      <c r="N632" s="11" t="str">
        <f t="shared" si="10"/>
        <v>1036</v>
      </c>
    </row>
    <row r="633" ht="15.0" customHeight="1">
      <c r="A633" s="3">
        <f t="shared" si="1"/>
        <v>632</v>
      </c>
      <c r="B633" s="3">
        <f t="shared" si="11"/>
        <v>45924</v>
      </c>
      <c r="C633" s="3" t="str">
        <f t="shared" si="12"/>
        <v>T4</v>
      </c>
      <c r="D633" s="7" t="s">
        <v>722</v>
      </c>
      <c r="E633" s="11" t="str">
        <f t="shared" si="2"/>
        <v>05683</v>
      </c>
      <c r="F633" s="11" t="str">
        <f t="shared" si="3"/>
        <v>83</v>
      </c>
      <c r="G633" s="3">
        <f t="shared" si="13"/>
        <v>91</v>
      </c>
      <c r="H633" s="3">
        <f t="shared" si="4"/>
        <v>4</v>
      </c>
      <c r="I633" s="3" t="str">
        <f t="shared" si="5"/>
        <v>91|4</v>
      </c>
      <c r="J633" s="11" t="str">
        <f t="shared" si="6"/>
        <v>056</v>
      </c>
      <c r="K633" s="11" t="str">
        <f t="shared" si="7"/>
        <v>568</v>
      </c>
      <c r="L633" s="11" t="str">
        <f t="shared" si="8"/>
        <v>683</v>
      </c>
      <c r="M633" s="11" t="str">
        <f t="shared" si="9"/>
        <v>0568</v>
      </c>
      <c r="N633" s="11" t="str">
        <f t="shared" si="10"/>
        <v>5683</v>
      </c>
    </row>
    <row r="634" ht="15.0" customHeight="1">
      <c r="A634" s="3">
        <f t="shared" si="1"/>
        <v>633</v>
      </c>
      <c r="B634" s="3">
        <f t="shared" si="11"/>
        <v>45925</v>
      </c>
      <c r="C634" s="3" t="str">
        <f t="shared" si="12"/>
        <v>T5</v>
      </c>
      <c r="D634" s="7" t="s">
        <v>723</v>
      </c>
      <c r="E634" s="11" t="str">
        <f t="shared" si="2"/>
        <v>34147</v>
      </c>
      <c r="F634" s="11" t="str">
        <f t="shared" si="3"/>
        <v>47</v>
      </c>
      <c r="G634" s="3">
        <f t="shared" si="13"/>
        <v>91</v>
      </c>
      <c r="H634" s="3">
        <f t="shared" si="4"/>
        <v>5</v>
      </c>
      <c r="I634" s="3" t="str">
        <f t="shared" si="5"/>
        <v>91|5</v>
      </c>
      <c r="J634" s="11" t="str">
        <f t="shared" si="6"/>
        <v>341</v>
      </c>
      <c r="K634" s="11" t="str">
        <f t="shared" si="7"/>
        <v>414</v>
      </c>
      <c r="L634" s="11" t="str">
        <f t="shared" si="8"/>
        <v>147</v>
      </c>
      <c r="M634" s="11" t="str">
        <f t="shared" si="9"/>
        <v>3414</v>
      </c>
      <c r="N634" s="11" t="str">
        <f t="shared" si="10"/>
        <v>4147</v>
      </c>
    </row>
    <row r="635" ht="15.0" customHeight="1">
      <c r="A635" s="3">
        <f t="shared" si="1"/>
        <v>634</v>
      </c>
      <c r="B635" s="3">
        <f t="shared" si="11"/>
        <v>45926</v>
      </c>
      <c r="C635" s="3" t="str">
        <f t="shared" si="12"/>
        <v>T6</v>
      </c>
      <c r="D635" s="7" t="s">
        <v>724</v>
      </c>
      <c r="E635" s="11" t="str">
        <f t="shared" si="2"/>
        <v>02109</v>
      </c>
      <c r="F635" s="11" t="str">
        <f t="shared" si="3"/>
        <v>09</v>
      </c>
      <c r="G635" s="3">
        <f t="shared" si="13"/>
        <v>91</v>
      </c>
      <c r="H635" s="3">
        <f t="shared" si="4"/>
        <v>6</v>
      </c>
      <c r="I635" s="3" t="str">
        <f t="shared" si="5"/>
        <v>91|6</v>
      </c>
      <c r="J635" s="11" t="str">
        <f t="shared" si="6"/>
        <v>021</v>
      </c>
      <c r="K635" s="11" t="str">
        <f t="shared" si="7"/>
        <v>210</v>
      </c>
      <c r="L635" s="11" t="str">
        <f t="shared" si="8"/>
        <v>109</v>
      </c>
      <c r="M635" s="11" t="str">
        <f t="shared" si="9"/>
        <v>0210</v>
      </c>
      <c r="N635" s="11" t="str">
        <f t="shared" si="10"/>
        <v>2109</v>
      </c>
    </row>
    <row r="636" ht="15.0" customHeight="1">
      <c r="A636" s="3">
        <f t="shared" si="1"/>
        <v>635</v>
      </c>
      <c r="B636" s="3">
        <f t="shared" si="11"/>
        <v>45927</v>
      </c>
      <c r="C636" s="3" t="str">
        <f t="shared" si="12"/>
        <v>T7</v>
      </c>
      <c r="D636" s="7" t="s">
        <v>725</v>
      </c>
      <c r="E636" s="11" t="str">
        <f t="shared" si="2"/>
        <v>40205</v>
      </c>
      <c r="F636" s="11" t="str">
        <f t="shared" si="3"/>
        <v>05</v>
      </c>
      <c r="G636" s="3">
        <f t="shared" si="13"/>
        <v>91</v>
      </c>
      <c r="H636" s="3">
        <f t="shared" si="4"/>
        <v>7</v>
      </c>
      <c r="I636" s="3" t="str">
        <f t="shared" si="5"/>
        <v>91|7</v>
      </c>
      <c r="J636" s="11" t="str">
        <f t="shared" si="6"/>
        <v>402</v>
      </c>
      <c r="K636" s="11" t="str">
        <f t="shared" si="7"/>
        <v>020</v>
      </c>
      <c r="L636" s="11" t="str">
        <f t="shared" si="8"/>
        <v>205</v>
      </c>
      <c r="M636" s="11" t="str">
        <f t="shared" si="9"/>
        <v>4020</v>
      </c>
      <c r="N636" s="11" t="str">
        <f t="shared" si="10"/>
        <v>0205</v>
      </c>
    </row>
    <row r="637" ht="15.0" customHeight="1">
      <c r="A637" s="3">
        <f t="shared" si="1"/>
        <v>636</v>
      </c>
      <c r="B637" s="3">
        <f t="shared" si="11"/>
        <v>45928</v>
      </c>
      <c r="C637" s="3" t="str">
        <f t="shared" si="12"/>
        <v>CN</v>
      </c>
      <c r="D637" s="7" t="s">
        <v>726</v>
      </c>
      <c r="E637" s="11" t="str">
        <f t="shared" si="2"/>
        <v>38445</v>
      </c>
      <c r="F637" s="11" t="str">
        <f t="shared" si="3"/>
        <v>45</v>
      </c>
      <c r="G637" s="3">
        <f t="shared" si="13"/>
        <v>91</v>
      </c>
      <c r="H637" s="3">
        <f t="shared" si="4"/>
        <v>8</v>
      </c>
      <c r="I637" s="3" t="str">
        <f t="shared" si="5"/>
        <v>91|8</v>
      </c>
      <c r="J637" s="11" t="str">
        <f t="shared" si="6"/>
        <v>384</v>
      </c>
      <c r="K637" s="11" t="str">
        <f t="shared" si="7"/>
        <v>844</v>
      </c>
      <c r="L637" s="11" t="str">
        <f t="shared" si="8"/>
        <v>445</v>
      </c>
      <c r="M637" s="11" t="str">
        <f t="shared" si="9"/>
        <v>3844</v>
      </c>
      <c r="N637" s="11" t="str">
        <f t="shared" si="10"/>
        <v>8445</v>
      </c>
    </row>
    <row r="638" ht="15.0" customHeight="1">
      <c r="A638" s="3">
        <f t="shared" si="1"/>
        <v>637</v>
      </c>
      <c r="B638" s="3">
        <f t="shared" si="11"/>
        <v>45929</v>
      </c>
      <c r="C638" s="3" t="str">
        <f t="shared" si="12"/>
        <v>T2</v>
      </c>
      <c r="D638" s="7" t="s">
        <v>728</v>
      </c>
      <c r="E638" s="11" t="str">
        <f t="shared" si="2"/>
        <v>28021</v>
      </c>
      <c r="F638" s="11" t="str">
        <f t="shared" si="3"/>
        <v>21</v>
      </c>
      <c r="G638" s="3">
        <f t="shared" si="13"/>
        <v>92</v>
      </c>
      <c r="H638" s="3">
        <f t="shared" si="4"/>
        <v>2</v>
      </c>
      <c r="I638" s="3" t="str">
        <f t="shared" si="5"/>
        <v>92|2</v>
      </c>
      <c r="J638" s="11" t="str">
        <f t="shared" si="6"/>
        <v>280</v>
      </c>
      <c r="K638" s="11" t="str">
        <f t="shared" si="7"/>
        <v>802</v>
      </c>
      <c r="L638" s="11" t="str">
        <f t="shared" si="8"/>
        <v>021</v>
      </c>
      <c r="M638" s="11" t="str">
        <f t="shared" si="9"/>
        <v>2802</v>
      </c>
      <c r="N638" s="11" t="str">
        <f t="shared" si="10"/>
        <v>8021</v>
      </c>
    </row>
    <row r="639" ht="15.0" customHeight="1">
      <c r="A639" s="3">
        <f t="shared" si="1"/>
        <v>638</v>
      </c>
      <c r="B639" s="3">
        <f t="shared" si="11"/>
        <v>45930</v>
      </c>
      <c r="C639" s="3" t="str">
        <f t="shared" si="12"/>
        <v>T3</v>
      </c>
      <c r="D639" s="7" t="s">
        <v>729</v>
      </c>
      <c r="E639" s="11" t="str">
        <f t="shared" si="2"/>
        <v>42525</v>
      </c>
      <c r="F639" s="11" t="str">
        <f t="shared" si="3"/>
        <v>25</v>
      </c>
      <c r="G639" s="3">
        <f t="shared" si="13"/>
        <v>92</v>
      </c>
      <c r="H639" s="3">
        <f t="shared" si="4"/>
        <v>3</v>
      </c>
      <c r="I639" s="3" t="str">
        <f t="shared" si="5"/>
        <v>92|3</v>
      </c>
      <c r="J639" s="11" t="str">
        <f t="shared" si="6"/>
        <v>425</v>
      </c>
      <c r="K639" s="11" t="str">
        <f t="shared" si="7"/>
        <v>252</v>
      </c>
      <c r="L639" s="11" t="str">
        <f t="shared" si="8"/>
        <v>525</v>
      </c>
      <c r="M639" s="11" t="str">
        <f t="shared" si="9"/>
        <v>4252</v>
      </c>
      <c r="N639" s="11" t="str">
        <f t="shared" si="10"/>
        <v>2525</v>
      </c>
    </row>
    <row r="640" ht="15.0" customHeight="1">
      <c r="A640" s="3">
        <f t="shared" si="1"/>
        <v>639</v>
      </c>
      <c r="B640" s="3">
        <f t="shared" si="11"/>
        <v>45931</v>
      </c>
      <c r="C640" s="3" t="str">
        <f t="shared" si="12"/>
        <v>T4</v>
      </c>
      <c r="D640" s="7" t="s">
        <v>730</v>
      </c>
      <c r="E640" s="11" t="str">
        <f t="shared" si="2"/>
        <v>16533</v>
      </c>
      <c r="F640" s="11" t="str">
        <f t="shared" si="3"/>
        <v>33</v>
      </c>
      <c r="G640" s="3">
        <f t="shared" si="13"/>
        <v>92</v>
      </c>
      <c r="H640" s="3">
        <f t="shared" si="4"/>
        <v>4</v>
      </c>
      <c r="I640" s="3" t="str">
        <f t="shared" si="5"/>
        <v>92|4</v>
      </c>
      <c r="J640" s="11" t="str">
        <f t="shared" si="6"/>
        <v>165</v>
      </c>
      <c r="K640" s="11" t="str">
        <f t="shared" si="7"/>
        <v>653</v>
      </c>
      <c r="L640" s="11" t="str">
        <f t="shared" si="8"/>
        <v>533</v>
      </c>
      <c r="M640" s="11" t="str">
        <f t="shared" si="9"/>
        <v>1653</v>
      </c>
      <c r="N640" s="11" t="str">
        <f t="shared" si="10"/>
        <v>6533</v>
      </c>
    </row>
    <row r="641" ht="15.0" customHeight="1">
      <c r="A641" s="3">
        <f t="shared" si="1"/>
        <v>640</v>
      </c>
      <c r="B641" s="3">
        <f t="shared" si="11"/>
        <v>45932</v>
      </c>
      <c r="C641" s="3" t="str">
        <f t="shared" si="12"/>
        <v>T5</v>
      </c>
      <c r="D641" s="7" t="s">
        <v>731</v>
      </c>
      <c r="E641" s="11" t="str">
        <f t="shared" si="2"/>
        <v>09565</v>
      </c>
      <c r="F641" s="11" t="str">
        <f t="shared" si="3"/>
        <v>65</v>
      </c>
      <c r="G641" s="3">
        <f t="shared" si="13"/>
        <v>92</v>
      </c>
      <c r="H641" s="3">
        <f t="shared" si="4"/>
        <v>5</v>
      </c>
      <c r="I641" s="3" t="str">
        <f t="shared" si="5"/>
        <v>92|5</v>
      </c>
      <c r="J641" s="11" t="str">
        <f t="shared" si="6"/>
        <v>095</v>
      </c>
      <c r="K641" s="11" t="str">
        <f t="shared" si="7"/>
        <v>956</v>
      </c>
      <c r="L641" s="11" t="str">
        <f t="shared" si="8"/>
        <v>565</v>
      </c>
      <c r="M641" s="11" t="str">
        <f t="shared" si="9"/>
        <v>0956</v>
      </c>
      <c r="N641" s="11" t="str">
        <f t="shared" si="10"/>
        <v>9565</v>
      </c>
    </row>
    <row r="642" ht="15.0" customHeight="1">
      <c r="A642" s="3">
        <f t="shared" si="1"/>
        <v>641</v>
      </c>
      <c r="B642" s="3">
        <f t="shared" si="11"/>
        <v>45933</v>
      </c>
      <c r="C642" s="3" t="str">
        <f t="shared" si="12"/>
        <v>T6</v>
      </c>
      <c r="D642" s="7" t="s">
        <v>732</v>
      </c>
      <c r="E642" s="11" t="str">
        <f t="shared" si="2"/>
        <v>01640</v>
      </c>
      <c r="F642" s="11" t="str">
        <f t="shared" si="3"/>
        <v>40</v>
      </c>
      <c r="G642" s="3">
        <f t="shared" si="13"/>
        <v>92</v>
      </c>
      <c r="H642" s="3">
        <f t="shared" si="4"/>
        <v>6</v>
      </c>
      <c r="I642" s="3" t="str">
        <f t="shared" si="5"/>
        <v>92|6</v>
      </c>
      <c r="J642" s="11" t="str">
        <f t="shared" si="6"/>
        <v>016</v>
      </c>
      <c r="K642" s="11" t="str">
        <f t="shared" si="7"/>
        <v>164</v>
      </c>
      <c r="L642" s="11" t="str">
        <f t="shared" si="8"/>
        <v>640</v>
      </c>
      <c r="M642" s="11" t="str">
        <f t="shared" si="9"/>
        <v>0164</v>
      </c>
      <c r="N642" s="11" t="str">
        <f t="shared" si="10"/>
        <v>1640</v>
      </c>
    </row>
    <row r="643" ht="15.0" customHeight="1">
      <c r="A643" s="3">
        <f t="shared" si="1"/>
        <v>642</v>
      </c>
      <c r="B643" s="3">
        <f t="shared" si="11"/>
        <v>45934</v>
      </c>
      <c r="C643" s="3" t="str">
        <f t="shared" si="12"/>
        <v>T7</v>
      </c>
      <c r="D643" s="7" t="s">
        <v>733</v>
      </c>
      <c r="E643" s="11" t="str">
        <f t="shared" si="2"/>
        <v>00943</v>
      </c>
      <c r="F643" s="11" t="str">
        <f t="shared" si="3"/>
        <v>43</v>
      </c>
      <c r="G643" s="3">
        <f t="shared" si="13"/>
        <v>92</v>
      </c>
      <c r="H643" s="3">
        <f t="shared" si="4"/>
        <v>7</v>
      </c>
      <c r="I643" s="3" t="str">
        <f t="shared" si="5"/>
        <v>92|7</v>
      </c>
      <c r="J643" s="11" t="str">
        <f t="shared" si="6"/>
        <v>009</v>
      </c>
      <c r="K643" s="11" t="str">
        <f t="shared" si="7"/>
        <v>094</v>
      </c>
      <c r="L643" s="11" t="str">
        <f t="shared" si="8"/>
        <v>943</v>
      </c>
      <c r="M643" s="11" t="str">
        <f t="shared" si="9"/>
        <v>0094</v>
      </c>
      <c r="N643" s="11" t="str">
        <f t="shared" si="10"/>
        <v>0943</v>
      </c>
    </row>
    <row r="644" ht="15.0" customHeight="1">
      <c r="A644" s="3">
        <f t="shared" si="1"/>
        <v>643</v>
      </c>
      <c r="B644" s="3">
        <f t="shared" si="11"/>
        <v>45935</v>
      </c>
      <c r="C644" s="3" t="str">
        <f t="shared" si="12"/>
        <v>CN</v>
      </c>
      <c r="D644" s="7" t="s">
        <v>734</v>
      </c>
      <c r="E644" s="11" t="str">
        <f t="shared" si="2"/>
        <v>26352</v>
      </c>
      <c r="F644" s="11" t="str">
        <f t="shared" si="3"/>
        <v>52</v>
      </c>
      <c r="G644" s="3">
        <f t="shared" si="13"/>
        <v>92</v>
      </c>
      <c r="H644" s="3">
        <f t="shared" si="4"/>
        <v>8</v>
      </c>
      <c r="I644" s="3" t="str">
        <f t="shared" si="5"/>
        <v>92|8</v>
      </c>
      <c r="J644" s="11" t="str">
        <f t="shared" si="6"/>
        <v>263</v>
      </c>
      <c r="K644" s="11" t="str">
        <f t="shared" si="7"/>
        <v>635</v>
      </c>
      <c r="L644" s="11" t="str">
        <f t="shared" si="8"/>
        <v>352</v>
      </c>
      <c r="M644" s="11" t="str">
        <f t="shared" si="9"/>
        <v>2635</v>
      </c>
      <c r="N644" s="11" t="str">
        <f t="shared" si="10"/>
        <v>6352</v>
      </c>
    </row>
    <row r="645" ht="15.0" customHeight="1">
      <c r="A645" s="3">
        <f t="shared" si="1"/>
        <v>644</v>
      </c>
      <c r="B645" s="3">
        <f t="shared" si="11"/>
        <v>45936</v>
      </c>
      <c r="C645" s="3" t="str">
        <f t="shared" si="12"/>
        <v>T2</v>
      </c>
      <c r="D645" s="7" t="s">
        <v>735</v>
      </c>
      <c r="E645" s="11" t="str">
        <f t="shared" si="2"/>
        <v>56708</v>
      </c>
      <c r="F645" s="11" t="str">
        <f t="shared" si="3"/>
        <v>08</v>
      </c>
      <c r="G645" s="3">
        <f t="shared" si="13"/>
        <v>93</v>
      </c>
      <c r="H645" s="3">
        <f t="shared" si="4"/>
        <v>2</v>
      </c>
      <c r="I645" s="3" t="str">
        <f t="shared" si="5"/>
        <v>93|2</v>
      </c>
      <c r="J645" s="11" t="str">
        <f t="shared" si="6"/>
        <v>567</v>
      </c>
      <c r="K645" s="11" t="str">
        <f t="shared" si="7"/>
        <v>670</v>
      </c>
      <c r="L645" s="11" t="str">
        <f t="shared" si="8"/>
        <v>708</v>
      </c>
      <c r="M645" s="11" t="str">
        <f t="shared" si="9"/>
        <v>5670</v>
      </c>
      <c r="N645" s="11" t="str">
        <f t="shared" si="10"/>
        <v>6708</v>
      </c>
    </row>
    <row r="646" ht="15.0" customHeight="1">
      <c r="A646" s="3">
        <f t="shared" si="1"/>
        <v>645</v>
      </c>
      <c r="B646" s="3">
        <f t="shared" si="11"/>
        <v>45937</v>
      </c>
      <c r="C646" s="3" t="str">
        <f t="shared" si="12"/>
        <v>T3</v>
      </c>
      <c r="D646" s="7" t="s">
        <v>736</v>
      </c>
      <c r="E646" s="11" t="str">
        <f t="shared" si="2"/>
        <v>20424</v>
      </c>
      <c r="F646" s="11" t="str">
        <f t="shared" si="3"/>
        <v>24</v>
      </c>
      <c r="G646" s="3">
        <f t="shared" si="13"/>
        <v>93</v>
      </c>
      <c r="H646" s="3">
        <f t="shared" si="4"/>
        <v>3</v>
      </c>
      <c r="I646" s="3" t="str">
        <f t="shared" si="5"/>
        <v>93|3</v>
      </c>
      <c r="J646" s="11" t="str">
        <f t="shared" si="6"/>
        <v>204</v>
      </c>
      <c r="K646" s="11" t="str">
        <f t="shared" si="7"/>
        <v>042</v>
      </c>
      <c r="L646" s="11" t="str">
        <f t="shared" si="8"/>
        <v>424</v>
      </c>
      <c r="M646" s="11" t="str">
        <f t="shared" si="9"/>
        <v>2042</v>
      </c>
      <c r="N646" s="11" t="str">
        <f t="shared" si="10"/>
        <v>0424</v>
      </c>
    </row>
    <row r="647" ht="15.0" customHeight="1">
      <c r="A647" s="3">
        <f t="shared" si="1"/>
        <v>646</v>
      </c>
      <c r="B647" s="3">
        <f t="shared" si="11"/>
        <v>45938</v>
      </c>
      <c r="C647" s="3" t="str">
        <f t="shared" si="12"/>
        <v>T4</v>
      </c>
      <c r="D647" s="7" t="s">
        <v>737</v>
      </c>
      <c r="E647" s="11" t="str">
        <f t="shared" si="2"/>
        <v>99028</v>
      </c>
      <c r="F647" s="11" t="str">
        <f t="shared" si="3"/>
        <v>28</v>
      </c>
      <c r="G647" s="3">
        <f t="shared" si="13"/>
        <v>93</v>
      </c>
      <c r="H647" s="3">
        <f t="shared" si="4"/>
        <v>4</v>
      </c>
      <c r="I647" s="3" t="str">
        <f t="shared" si="5"/>
        <v>93|4</v>
      </c>
      <c r="J647" s="11" t="str">
        <f t="shared" si="6"/>
        <v>990</v>
      </c>
      <c r="K647" s="11" t="str">
        <f t="shared" si="7"/>
        <v>902</v>
      </c>
      <c r="L647" s="11" t="str">
        <f t="shared" si="8"/>
        <v>028</v>
      </c>
      <c r="M647" s="11" t="str">
        <f t="shared" si="9"/>
        <v>9902</v>
      </c>
      <c r="N647" s="11" t="str">
        <f t="shared" si="10"/>
        <v>9028</v>
      </c>
    </row>
    <row r="648" ht="15.0" customHeight="1">
      <c r="A648" s="3">
        <f t="shared" si="1"/>
        <v>647</v>
      </c>
      <c r="B648" s="3">
        <f t="shared" si="11"/>
        <v>45939</v>
      </c>
      <c r="C648" s="3" t="str">
        <f t="shared" si="12"/>
        <v>T5</v>
      </c>
      <c r="D648" s="7" t="s">
        <v>738</v>
      </c>
      <c r="E648" s="11" t="str">
        <f t="shared" si="2"/>
        <v>07662</v>
      </c>
      <c r="F648" s="11" t="str">
        <f t="shared" si="3"/>
        <v>62</v>
      </c>
      <c r="G648" s="3">
        <f t="shared" si="13"/>
        <v>93</v>
      </c>
      <c r="H648" s="3">
        <f t="shared" si="4"/>
        <v>5</v>
      </c>
      <c r="I648" s="3" t="str">
        <f t="shared" si="5"/>
        <v>93|5</v>
      </c>
      <c r="J648" s="11" t="str">
        <f t="shared" si="6"/>
        <v>076</v>
      </c>
      <c r="K648" s="11" t="str">
        <f t="shared" si="7"/>
        <v>766</v>
      </c>
      <c r="L648" s="11" t="str">
        <f t="shared" si="8"/>
        <v>662</v>
      </c>
      <c r="M648" s="11" t="str">
        <f t="shared" si="9"/>
        <v>0766</v>
      </c>
      <c r="N648" s="11" t="str">
        <f t="shared" si="10"/>
        <v>7662</v>
      </c>
    </row>
    <row r="649" ht="15.0" customHeight="1">
      <c r="A649" s="3">
        <f t="shared" si="1"/>
        <v>648</v>
      </c>
      <c r="B649" s="3">
        <f t="shared" si="11"/>
        <v>45940</v>
      </c>
      <c r="C649" s="3" t="str">
        <f t="shared" si="12"/>
        <v>T6</v>
      </c>
      <c r="D649" s="7" t="s">
        <v>739</v>
      </c>
      <c r="E649" s="11" t="str">
        <f t="shared" si="2"/>
        <v>40279</v>
      </c>
      <c r="F649" s="11" t="str">
        <f t="shared" si="3"/>
        <v>79</v>
      </c>
      <c r="G649" s="3">
        <f t="shared" si="13"/>
        <v>93</v>
      </c>
      <c r="H649" s="3">
        <f t="shared" si="4"/>
        <v>6</v>
      </c>
      <c r="I649" s="3" t="str">
        <f t="shared" si="5"/>
        <v>93|6</v>
      </c>
      <c r="J649" s="11" t="str">
        <f t="shared" si="6"/>
        <v>402</v>
      </c>
      <c r="K649" s="11" t="str">
        <f t="shared" si="7"/>
        <v>027</v>
      </c>
      <c r="L649" s="11" t="str">
        <f t="shared" si="8"/>
        <v>279</v>
      </c>
      <c r="M649" s="11" t="str">
        <f t="shared" si="9"/>
        <v>4027</v>
      </c>
      <c r="N649" s="11" t="str">
        <f t="shared" si="10"/>
        <v>0279</v>
      </c>
    </row>
    <row r="650" ht="15.0" customHeight="1">
      <c r="A650" s="3">
        <f t="shared" si="1"/>
        <v>649</v>
      </c>
      <c r="B650" s="3">
        <f t="shared" si="11"/>
        <v>45941</v>
      </c>
      <c r="C650" s="3" t="str">
        <f t="shared" si="12"/>
        <v>T7</v>
      </c>
      <c r="D650" s="7" t="s">
        <v>740</v>
      </c>
      <c r="E650" s="11" t="str">
        <f t="shared" si="2"/>
        <v>99279</v>
      </c>
      <c r="F650" s="11" t="str">
        <f t="shared" si="3"/>
        <v>79</v>
      </c>
      <c r="G650" s="3">
        <f t="shared" si="13"/>
        <v>93</v>
      </c>
      <c r="H650" s="3">
        <f t="shared" si="4"/>
        <v>7</v>
      </c>
      <c r="I650" s="3" t="str">
        <f t="shared" si="5"/>
        <v>93|7</v>
      </c>
      <c r="J650" s="11" t="str">
        <f t="shared" si="6"/>
        <v>992</v>
      </c>
      <c r="K650" s="11" t="str">
        <f t="shared" si="7"/>
        <v>927</v>
      </c>
      <c r="L650" s="11" t="str">
        <f t="shared" si="8"/>
        <v>279</v>
      </c>
      <c r="M650" s="11" t="str">
        <f t="shared" si="9"/>
        <v>9927</v>
      </c>
      <c r="N650" s="11" t="str">
        <f t="shared" si="10"/>
        <v>9279</v>
      </c>
    </row>
    <row r="651" ht="15.0" customHeight="1">
      <c r="A651" s="3">
        <f t="shared" si="1"/>
        <v>650</v>
      </c>
      <c r="B651" s="3">
        <f t="shared" si="11"/>
        <v>45942</v>
      </c>
      <c r="C651" s="3" t="str">
        <f t="shared" si="12"/>
        <v>CN</v>
      </c>
      <c r="D651" s="7" t="s">
        <v>741</v>
      </c>
      <c r="E651" s="11" t="str">
        <f t="shared" si="2"/>
        <v>12966</v>
      </c>
      <c r="F651" s="11" t="str">
        <f t="shared" si="3"/>
        <v>66</v>
      </c>
      <c r="G651" s="3">
        <f t="shared" si="13"/>
        <v>93</v>
      </c>
      <c r="H651" s="3">
        <f t="shared" si="4"/>
        <v>8</v>
      </c>
      <c r="I651" s="3" t="str">
        <f t="shared" si="5"/>
        <v>93|8</v>
      </c>
      <c r="J651" s="11" t="str">
        <f t="shared" si="6"/>
        <v>129</v>
      </c>
      <c r="K651" s="11" t="str">
        <f t="shared" si="7"/>
        <v>296</v>
      </c>
      <c r="L651" s="11" t="str">
        <f t="shared" si="8"/>
        <v>966</v>
      </c>
      <c r="M651" s="11" t="str">
        <f t="shared" si="9"/>
        <v>1296</v>
      </c>
      <c r="N651" s="11" t="str">
        <f t="shared" si="10"/>
        <v>2966</v>
      </c>
    </row>
    <row r="652" ht="15.0" customHeight="1">
      <c r="A652" s="3">
        <f t="shared" si="1"/>
        <v>651</v>
      </c>
      <c r="B652" s="3">
        <f t="shared" si="11"/>
        <v>45943</v>
      </c>
      <c r="C652" s="3" t="str">
        <f t="shared" si="12"/>
        <v>T2</v>
      </c>
      <c r="D652" s="7" t="s">
        <v>743</v>
      </c>
      <c r="E652" s="11" t="str">
        <f t="shared" si="2"/>
        <v>32372</v>
      </c>
      <c r="F652" s="11" t="str">
        <f t="shared" si="3"/>
        <v>72</v>
      </c>
      <c r="G652" s="3">
        <f t="shared" si="13"/>
        <v>94</v>
      </c>
      <c r="H652" s="3">
        <f t="shared" si="4"/>
        <v>2</v>
      </c>
      <c r="I652" s="3" t="str">
        <f t="shared" si="5"/>
        <v>94|2</v>
      </c>
      <c r="J652" s="11" t="str">
        <f t="shared" si="6"/>
        <v>323</v>
      </c>
      <c r="K652" s="11" t="str">
        <f t="shared" si="7"/>
        <v>237</v>
      </c>
      <c r="L652" s="11" t="str">
        <f t="shared" si="8"/>
        <v>372</v>
      </c>
      <c r="M652" s="11" t="str">
        <f t="shared" si="9"/>
        <v>3237</v>
      </c>
      <c r="N652" s="11" t="str">
        <f t="shared" si="10"/>
        <v>2372</v>
      </c>
    </row>
    <row r="653" ht="15.0" customHeight="1">
      <c r="A653" s="3">
        <f t="shared" si="1"/>
        <v>652</v>
      </c>
      <c r="B653" s="3">
        <f t="shared" si="11"/>
        <v>45944</v>
      </c>
      <c r="C653" s="3" t="str">
        <f t="shared" si="12"/>
        <v>T3</v>
      </c>
      <c r="D653" s="7" t="s">
        <v>744</v>
      </c>
      <c r="E653" s="11" t="str">
        <f t="shared" si="2"/>
        <v>07081</v>
      </c>
      <c r="F653" s="11" t="str">
        <f t="shared" si="3"/>
        <v>81</v>
      </c>
      <c r="G653" s="3">
        <f t="shared" si="13"/>
        <v>94</v>
      </c>
      <c r="H653" s="3">
        <f t="shared" si="4"/>
        <v>3</v>
      </c>
      <c r="I653" s="3" t="str">
        <f t="shared" si="5"/>
        <v>94|3</v>
      </c>
      <c r="J653" s="11" t="str">
        <f t="shared" si="6"/>
        <v>070</v>
      </c>
      <c r="K653" s="11" t="str">
        <f t="shared" si="7"/>
        <v>708</v>
      </c>
      <c r="L653" s="11" t="str">
        <f t="shared" si="8"/>
        <v>081</v>
      </c>
      <c r="M653" s="11" t="str">
        <f t="shared" si="9"/>
        <v>0708</v>
      </c>
      <c r="N653" s="11" t="str">
        <f t="shared" si="10"/>
        <v>7081</v>
      </c>
    </row>
    <row r="654" ht="15.0" customHeight="1">
      <c r="A654" s="3">
        <f t="shared" si="1"/>
        <v>653</v>
      </c>
      <c r="B654" s="3">
        <f t="shared" si="11"/>
        <v>45945</v>
      </c>
      <c r="C654" s="3" t="str">
        <f t="shared" si="12"/>
        <v>T4</v>
      </c>
      <c r="D654" s="7" t="s">
        <v>751</v>
      </c>
      <c r="E654" s="11" t="str">
        <f t="shared" si="2"/>
        <v>49274</v>
      </c>
      <c r="F654" s="11" t="str">
        <f t="shared" si="3"/>
        <v>74</v>
      </c>
      <c r="G654" s="3">
        <f t="shared" si="13"/>
        <v>94</v>
      </c>
      <c r="H654" s="3">
        <f t="shared" si="4"/>
        <v>4</v>
      </c>
      <c r="I654" s="3" t="str">
        <f t="shared" si="5"/>
        <v>94|4</v>
      </c>
      <c r="J654" s="11" t="str">
        <f t="shared" si="6"/>
        <v>492</v>
      </c>
      <c r="K654" s="11" t="str">
        <f t="shared" si="7"/>
        <v>927</v>
      </c>
      <c r="L654" s="11" t="str">
        <f t="shared" si="8"/>
        <v>274</v>
      </c>
      <c r="M654" s="11" t="str">
        <f t="shared" si="9"/>
        <v>4927</v>
      </c>
      <c r="N654" s="11" t="str">
        <f t="shared" si="10"/>
        <v>9274</v>
      </c>
    </row>
    <row r="655" ht="15.0" customHeight="1">
      <c r="A655" s="3">
        <f t="shared" si="1"/>
        <v>654</v>
      </c>
      <c r="B655" s="3">
        <f t="shared" si="11"/>
        <v>45946</v>
      </c>
      <c r="C655" s="3" t="str">
        <f t="shared" si="12"/>
        <v>T5</v>
      </c>
      <c r="D655" s="7" t="s">
        <v>752</v>
      </c>
      <c r="E655" s="11" t="str">
        <f t="shared" si="2"/>
        <v>80283</v>
      </c>
      <c r="F655" s="11" t="str">
        <f t="shared" si="3"/>
        <v>83</v>
      </c>
      <c r="G655" s="3">
        <f t="shared" si="13"/>
        <v>94</v>
      </c>
      <c r="H655" s="3">
        <f t="shared" si="4"/>
        <v>5</v>
      </c>
      <c r="I655" s="3" t="str">
        <f t="shared" si="5"/>
        <v>94|5</v>
      </c>
      <c r="J655" s="11" t="str">
        <f t="shared" si="6"/>
        <v>802</v>
      </c>
      <c r="K655" s="11" t="str">
        <f t="shared" si="7"/>
        <v>028</v>
      </c>
      <c r="L655" s="11" t="str">
        <f t="shared" si="8"/>
        <v>283</v>
      </c>
      <c r="M655" s="11" t="str">
        <f t="shared" si="9"/>
        <v>8028</v>
      </c>
      <c r="N655" s="11" t="str">
        <f t="shared" si="10"/>
        <v>0283</v>
      </c>
    </row>
    <row r="656" ht="15.0" customHeight="1">
      <c r="A656" s="3">
        <f t="shared" si="1"/>
        <v>655</v>
      </c>
      <c r="B656" s="3">
        <f t="shared" si="11"/>
        <v>45947</v>
      </c>
      <c r="C656" s="3" t="str">
        <f t="shared" si="12"/>
        <v>T6</v>
      </c>
      <c r="D656" s="7" t="s">
        <v>753</v>
      </c>
      <c r="E656" s="11" t="str">
        <f t="shared" si="2"/>
        <v>01564</v>
      </c>
      <c r="F656" s="11" t="str">
        <f t="shared" si="3"/>
        <v>64</v>
      </c>
      <c r="G656" s="3">
        <f t="shared" si="13"/>
        <v>94</v>
      </c>
      <c r="H656" s="3">
        <f t="shared" si="4"/>
        <v>6</v>
      </c>
      <c r="I656" s="3" t="str">
        <f t="shared" si="5"/>
        <v>94|6</v>
      </c>
      <c r="J656" s="11" t="str">
        <f t="shared" si="6"/>
        <v>015</v>
      </c>
      <c r="K656" s="11" t="str">
        <f t="shared" si="7"/>
        <v>156</v>
      </c>
      <c r="L656" s="11" t="str">
        <f t="shared" si="8"/>
        <v>564</v>
      </c>
      <c r="M656" s="11" t="str">
        <f t="shared" si="9"/>
        <v>0156</v>
      </c>
      <c r="N656" s="11" t="str">
        <f t="shared" si="10"/>
        <v>1564</v>
      </c>
    </row>
    <row r="657" ht="15.0" customHeight="1">
      <c r="A657" s="3">
        <f t="shared" si="1"/>
        <v>656</v>
      </c>
      <c r="B657" s="3">
        <f t="shared" si="11"/>
        <v>45948</v>
      </c>
      <c r="C657" s="3" t="str">
        <f t="shared" si="12"/>
        <v>T7</v>
      </c>
      <c r="D657" s="7" t="s">
        <v>754</v>
      </c>
      <c r="E657" s="11" t="str">
        <f t="shared" si="2"/>
        <v>77962</v>
      </c>
      <c r="F657" s="11" t="str">
        <f t="shared" si="3"/>
        <v>62</v>
      </c>
      <c r="G657" s="3">
        <f t="shared" si="13"/>
        <v>94</v>
      </c>
      <c r="H657" s="3">
        <f t="shared" si="4"/>
        <v>7</v>
      </c>
      <c r="I657" s="3" t="str">
        <f t="shared" si="5"/>
        <v>94|7</v>
      </c>
      <c r="J657" s="11" t="str">
        <f t="shared" si="6"/>
        <v>779</v>
      </c>
      <c r="K657" s="11" t="str">
        <f t="shared" si="7"/>
        <v>796</v>
      </c>
      <c r="L657" s="11" t="str">
        <f t="shared" si="8"/>
        <v>962</v>
      </c>
      <c r="M657" s="11" t="str">
        <f t="shared" si="9"/>
        <v>7796</v>
      </c>
      <c r="N657" s="11" t="str">
        <f t="shared" si="10"/>
        <v>7962</v>
      </c>
    </row>
    <row r="658" ht="15.0" customHeight="1">
      <c r="A658" s="3">
        <f t="shared" si="1"/>
        <v>657</v>
      </c>
      <c r="B658" s="3">
        <f t="shared" si="11"/>
        <v>45949</v>
      </c>
      <c r="C658" s="3" t="str">
        <f t="shared" si="12"/>
        <v>CN</v>
      </c>
      <c r="D658" s="7" t="s">
        <v>755</v>
      </c>
      <c r="E658" s="11" t="str">
        <f t="shared" si="2"/>
        <v>38410</v>
      </c>
      <c r="F658" s="11" t="str">
        <f t="shared" si="3"/>
        <v>10</v>
      </c>
      <c r="G658" s="3">
        <f t="shared" si="13"/>
        <v>94</v>
      </c>
      <c r="H658" s="3">
        <f t="shared" si="4"/>
        <v>8</v>
      </c>
      <c r="I658" s="3" t="str">
        <f t="shared" si="5"/>
        <v>94|8</v>
      </c>
      <c r="J658" s="11" t="str">
        <f t="shared" si="6"/>
        <v>384</v>
      </c>
      <c r="K658" s="11" t="str">
        <f t="shared" si="7"/>
        <v>841</v>
      </c>
      <c r="L658" s="11" t="str">
        <f t="shared" si="8"/>
        <v>410</v>
      </c>
      <c r="M658" s="11" t="str">
        <f t="shared" si="9"/>
        <v>3841</v>
      </c>
      <c r="N658" s="11" t="str">
        <f t="shared" si="10"/>
        <v>8410</v>
      </c>
    </row>
    <row r="659" ht="15.0" customHeight="1">
      <c r="A659" s="3">
        <f t="shared" si="1"/>
        <v>658</v>
      </c>
      <c r="B659" s="3">
        <f t="shared" si="11"/>
        <v>45950</v>
      </c>
      <c r="C659" s="3" t="str">
        <f t="shared" si="12"/>
        <v>T2</v>
      </c>
      <c r="D659" s="7" t="s">
        <v>756</v>
      </c>
      <c r="E659" s="11" t="str">
        <f t="shared" si="2"/>
        <v>02583</v>
      </c>
      <c r="F659" s="11" t="str">
        <f t="shared" si="3"/>
        <v>83</v>
      </c>
      <c r="G659" s="3">
        <f t="shared" si="13"/>
        <v>95</v>
      </c>
      <c r="H659" s="3">
        <f t="shared" si="4"/>
        <v>2</v>
      </c>
      <c r="I659" s="3" t="str">
        <f t="shared" si="5"/>
        <v>95|2</v>
      </c>
      <c r="J659" s="11" t="str">
        <f t="shared" si="6"/>
        <v>025</v>
      </c>
      <c r="K659" s="11" t="str">
        <f t="shared" si="7"/>
        <v>258</v>
      </c>
      <c r="L659" s="11" t="str">
        <f t="shared" si="8"/>
        <v>583</v>
      </c>
      <c r="M659" s="11" t="str">
        <f t="shared" si="9"/>
        <v>0258</v>
      </c>
      <c r="N659" s="11" t="str">
        <f t="shared" si="10"/>
        <v>2583</v>
      </c>
    </row>
    <row r="660" ht="15.0" customHeight="1">
      <c r="A660" s="3">
        <f t="shared" si="1"/>
        <v>659</v>
      </c>
      <c r="B660" s="3">
        <f t="shared" si="11"/>
        <v>45951</v>
      </c>
      <c r="C660" s="3" t="str">
        <f t="shared" si="12"/>
        <v>T3</v>
      </c>
      <c r="D660" s="7" t="s">
        <v>757</v>
      </c>
      <c r="E660" s="11" t="str">
        <f t="shared" si="2"/>
        <v>62908</v>
      </c>
      <c r="F660" s="11" t="str">
        <f t="shared" si="3"/>
        <v>08</v>
      </c>
      <c r="G660" s="3">
        <f t="shared" si="13"/>
        <v>95</v>
      </c>
      <c r="H660" s="3">
        <f t="shared" si="4"/>
        <v>3</v>
      </c>
      <c r="I660" s="3" t="str">
        <f t="shared" si="5"/>
        <v>95|3</v>
      </c>
      <c r="J660" s="11" t="str">
        <f t="shared" si="6"/>
        <v>629</v>
      </c>
      <c r="K660" s="11" t="str">
        <f t="shared" si="7"/>
        <v>290</v>
      </c>
      <c r="L660" s="11" t="str">
        <f t="shared" si="8"/>
        <v>908</v>
      </c>
      <c r="M660" s="11" t="str">
        <f t="shared" si="9"/>
        <v>6290</v>
      </c>
      <c r="N660" s="11" t="str">
        <f t="shared" si="10"/>
        <v>2908</v>
      </c>
    </row>
    <row r="661" ht="15.0" customHeight="1">
      <c r="A661" s="3">
        <f t="shared" si="1"/>
        <v>660</v>
      </c>
      <c r="B661" s="3">
        <f t="shared" si="11"/>
        <v>45952</v>
      </c>
      <c r="C661" s="3" t="str">
        <f t="shared" si="12"/>
        <v>T4</v>
      </c>
      <c r="D661" s="7" t="s">
        <v>758</v>
      </c>
      <c r="E661" s="11" t="str">
        <f t="shared" si="2"/>
        <v>70473</v>
      </c>
      <c r="F661" s="11" t="str">
        <f t="shared" si="3"/>
        <v>73</v>
      </c>
      <c r="G661" s="3">
        <f t="shared" si="13"/>
        <v>95</v>
      </c>
      <c r="H661" s="3">
        <f t="shared" si="4"/>
        <v>4</v>
      </c>
      <c r="I661" s="3" t="str">
        <f t="shared" si="5"/>
        <v>95|4</v>
      </c>
      <c r="J661" s="11" t="str">
        <f t="shared" si="6"/>
        <v>704</v>
      </c>
      <c r="K661" s="11" t="str">
        <f t="shared" si="7"/>
        <v>047</v>
      </c>
      <c r="L661" s="11" t="str">
        <f t="shared" si="8"/>
        <v>473</v>
      </c>
      <c r="M661" s="11" t="str">
        <f t="shared" si="9"/>
        <v>7047</v>
      </c>
      <c r="N661" s="11" t="str">
        <f t="shared" si="10"/>
        <v>0473</v>
      </c>
    </row>
    <row r="662" ht="15.0" customHeight="1">
      <c r="A662" s="3">
        <f t="shared" si="1"/>
        <v>661</v>
      </c>
      <c r="B662" s="3">
        <f t="shared" si="11"/>
        <v>45953</v>
      </c>
      <c r="C662" s="3" t="str">
        <f t="shared" si="12"/>
        <v>T5</v>
      </c>
      <c r="D662" s="7" t="s">
        <v>759</v>
      </c>
      <c r="E662" s="11" t="str">
        <f t="shared" si="2"/>
        <v>29788</v>
      </c>
      <c r="F662" s="11" t="str">
        <f t="shared" si="3"/>
        <v>88</v>
      </c>
      <c r="G662" s="3">
        <f t="shared" si="13"/>
        <v>95</v>
      </c>
      <c r="H662" s="3">
        <f t="shared" si="4"/>
        <v>5</v>
      </c>
      <c r="I662" s="3" t="str">
        <f t="shared" si="5"/>
        <v>95|5</v>
      </c>
      <c r="J662" s="11" t="str">
        <f t="shared" si="6"/>
        <v>297</v>
      </c>
      <c r="K662" s="11" t="str">
        <f t="shared" si="7"/>
        <v>978</v>
      </c>
      <c r="L662" s="11" t="str">
        <f t="shared" si="8"/>
        <v>788</v>
      </c>
      <c r="M662" s="11" t="str">
        <f t="shared" si="9"/>
        <v>2978</v>
      </c>
      <c r="N662" s="11" t="str">
        <f t="shared" si="10"/>
        <v>9788</v>
      </c>
    </row>
    <row r="663" ht="15.0" customHeight="1">
      <c r="A663" s="3">
        <f t="shared" si="1"/>
        <v>662</v>
      </c>
      <c r="B663" s="3">
        <f t="shared" si="11"/>
        <v>45954</v>
      </c>
      <c r="C663" s="3" t="str">
        <f t="shared" si="12"/>
        <v>T6</v>
      </c>
      <c r="D663" s="7" t="s">
        <v>760</v>
      </c>
      <c r="E663" s="11" t="str">
        <f t="shared" si="2"/>
        <v>68301</v>
      </c>
      <c r="F663" s="11" t="str">
        <f t="shared" si="3"/>
        <v>01</v>
      </c>
      <c r="G663" s="3">
        <f t="shared" si="13"/>
        <v>95</v>
      </c>
      <c r="H663" s="3">
        <f t="shared" si="4"/>
        <v>6</v>
      </c>
      <c r="I663" s="3" t="str">
        <f t="shared" si="5"/>
        <v>95|6</v>
      </c>
      <c r="J663" s="11" t="str">
        <f t="shared" si="6"/>
        <v>683</v>
      </c>
      <c r="K663" s="11" t="str">
        <f t="shared" si="7"/>
        <v>830</v>
      </c>
      <c r="L663" s="11" t="str">
        <f t="shared" si="8"/>
        <v>301</v>
      </c>
      <c r="M663" s="11" t="str">
        <f t="shared" si="9"/>
        <v>6830</v>
      </c>
      <c r="N663" s="11" t="str">
        <f t="shared" si="10"/>
        <v>8301</v>
      </c>
    </row>
    <row r="664" ht="15.0" customHeight="1">
      <c r="A664" s="3">
        <f t="shared" si="1"/>
        <v>663</v>
      </c>
      <c r="B664" s="3">
        <f t="shared" si="11"/>
        <v>45955</v>
      </c>
      <c r="C664" s="3" t="str">
        <f t="shared" si="12"/>
        <v>T7</v>
      </c>
      <c r="D664" s="7" t="s">
        <v>761</v>
      </c>
      <c r="E664" s="11" t="str">
        <f t="shared" si="2"/>
        <v>58792</v>
      </c>
      <c r="F664" s="11" t="str">
        <f t="shared" si="3"/>
        <v>92</v>
      </c>
      <c r="G664" s="3">
        <f t="shared" si="13"/>
        <v>95</v>
      </c>
      <c r="H664" s="3">
        <f t="shared" si="4"/>
        <v>7</v>
      </c>
      <c r="I664" s="3" t="str">
        <f t="shared" si="5"/>
        <v>95|7</v>
      </c>
      <c r="J664" s="11" t="str">
        <f t="shared" si="6"/>
        <v>587</v>
      </c>
      <c r="K664" s="11" t="str">
        <f t="shared" si="7"/>
        <v>879</v>
      </c>
      <c r="L664" s="11" t="str">
        <f t="shared" si="8"/>
        <v>792</v>
      </c>
      <c r="M664" s="11" t="str">
        <f t="shared" si="9"/>
        <v>5879</v>
      </c>
      <c r="N664" s="11" t="str">
        <f t="shared" si="10"/>
        <v>8792</v>
      </c>
    </row>
    <row r="665" ht="15.0" customHeight="1">
      <c r="A665" s="3">
        <f t="shared" si="1"/>
        <v>664</v>
      </c>
      <c r="B665" s="3">
        <f t="shared" si="11"/>
        <v>45956</v>
      </c>
      <c r="C665" s="3" t="str">
        <f t="shared" si="12"/>
        <v>CN</v>
      </c>
      <c r="D665" s="7" t="s">
        <v>762</v>
      </c>
      <c r="E665" s="11" t="str">
        <f t="shared" si="2"/>
        <v>36267</v>
      </c>
      <c r="F665" s="11" t="str">
        <f t="shared" si="3"/>
        <v>67</v>
      </c>
      <c r="G665" s="3">
        <f t="shared" si="13"/>
        <v>95</v>
      </c>
      <c r="H665" s="3">
        <f t="shared" si="4"/>
        <v>8</v>
      </c>
      <c r="I665" s="3" t="str">
        <f t="shared" si="5"/>
        <v>95|8</v>
      </c>
      <c r="J665" s="11" t="str">
        <f t="shared" si="6"/>
        <v>362</v>
      </c>
      <c r="K665" s="11" t="str">
        <f t="shared" si="7"/>
        <v>626</v>
      </c>
      <c r="L665" s="11" t="str">
        <f t="shared" si="8"/>
        <v>267</v>
      </c>
      <c r="M665" s="11" t="str">
        <f t="shared" si="9"/>
        <v>3626</v>
      </c>
      <c r="N665" s="11" t="str">
        <f t="shared" si="10"/>
        <v>6267</v>
      </c>
    </row>
    <row r="666" ht="15.0" customHeight="1">
      <c r="A666" s="3">
        <f t="shared" si="1"/>
        <v>665</v>
      </c>
      <c r="B666" s="3">
        <f t="shared" si="11"/>
        <v>45957</v>
      </c>
      <c r="C666" s="3" t="str">
        <f t="shared" si="12"/>
        <v>T2</v>
      </c>
      <c r="D666" s="7" t="s">
        <v>763</v>
      </c>
      <c r="E666" s="11" t="str">
        <f t="shared" si="2"/>
        <v>47395</v>
      </c>
      <c r="F666" s="11" t="str">
        <f t="shared" si="3"/>
        <v>95</v>
      </c>
      <c r="G666" s="3">
        <f t="shared" si="13"/>
        <v>96</v>
      </c>
      <c r="H666" s="3">
        <f t="shared" si="4"/>
        <v>2</v>
      </c>
      <c r="I666" s="3" t="str">
        <f t="shared" si="5"/>
        <v>96|2</v>
      </c>
      <c r="J666" s="11" t="str">
        <f t="shared" si="6"/>
        <v>473</v>
      </c>
      <c r="K666" s="11" t="str">
        <f t="shared" si="7"/>
        <v>739</v>
      </c>
      <c r="L666" s="11" t="str">
        <f t="shared" si="8"/>
        <v>395</v>
      </c>
      <c r="M666" s="11" t="str">
        <f t="shared" si="9"/>
        <v>4739</v>
      </c>
      <c r="N666" s="11" t="str">
        <f t="shared" si="10"/>
        <v>7395</v>
      </c>
    </row>
    <row r="667" ht="15.0" customHeight="1">
      <c r="A667" s="3">
        <f t="shared" si="1"/>
        <v>666</v>
      </c>
      <c r="B667" s="3">
        <f t="shared" si="11"/>
        <v>45958</v>
      </c>
      <c r="C667" s="3" t="str">
        <f t="shared" si="12"/>
        <v>T3</v>
      </c>
      <c r="D667" s="7" t="s">
        <v>764</v>
      </c>
      <c r="E667" s="11" t="str">
        <f t="shared" si="2"/>
        <v>19686</v>
      </c>
      <c r="F667" s="11" t="str">
        <f t="shared" si="3"/>
        <v>86</v>
      </c>
      <c r="G667" s="3">
        <f t="shared" si="13"/>
        <v>96</v>
      </c>
      <c r="H667" s="3">
        <f t="shared" si="4"/>
        <v>3</v>
      </c>
      <c r="I667" s="3" t="str">
        <f t="shared" si="5"/>
        <v>96|3</v>
      </c>
      <c r="J667" s="11" t="str">
        <f t="shared" si="6"/>
        <v>196</v>
      </c>
      <c r="K667" s="11" t="str">
        <f t="shared" si="7"/>
        <v>968</v>
      </c>
      <c r="L667" s="11" t="str">
        <f t="shared" si="8"/>
        <v>686</v>
      </c>
      <c r="M667" s="11" t="str">
        <f t="shared" si="9"/>
        <v>1968</v>
      </c>
      <c r="N667" s="11" t="str">
        <f t="shared" si="10"/>
        <v>9686</v>
      </c>
    </row>
    <row r="668" ht="15.0" customHeight="1">
      <c r="A668" s="3">
        <f t="shared" si="1"/>
        <v>667</v>
      </c>
      <c r="B668" s="3">
        <f t="shared" si="11"/>
        <v>45959</v>
      </c>
      <c r="C668" s="3" t="str">
        <f t="shared" si="12"/>
        <v>T4</v>
      </c>
      <c r="D668" s="7" t="s">
        <v>765</v>
      </c>
      <c r="E668" s="11" t="str">
        <f t="shared" si="2"/>
        <v>40843</v>
      </c>
      <c r="F668" s="11" t="str">
        <f t="shared" si="3"/>
        <v>43</v>
      </c>
      <c r="G668" s="3">
        <f t="shared" si="13"/>
        <v>96</v>
      </c>
      <c r="H668" s="3">
        <f t="shared" si="4"/>
        <v>4</v>
      </c>
      <c r="I668" s="3" t="str">
        <f t="shared" si="5"/>
        <v>96|4</v>
      </c>
      <c r="J668" s="11" t="str">
        <f t="shared" si="6"/>
        <v>408</v>
      </c>
      <c r="K668" s="11" t="str">
        <f t="shared" si="7"/>
        <v>084</v>
      </c>
      <c r="L668" s="11" t="str">
        <f t="shared" si="8"/>
        <v>843</v>
      </c>
      <c r="M668" s="11" t="str">
        <f t="shared" si="9"/>
        <v>4084</v>
      </c>
      <c r="N668" s="11" t="str">
        <f t="shared" si="10"/>
        <v>0843</v>
      </c>
    </row>
    <row r="669" ht="15.0" customHeight="1">
      <c r="A669" s="3">
        <f t="shared" si="1"/>
        <v>668</v>
      </c>
      <c r="B669" s="3">
        <f t="shared" si="11"/>
        <v>45960</v>
      </c>
      <c r="C669" s="3" t="str">
        <f t="shared" si="12"/>
        <v>T5</v>
      </c>
      <c r="D669" s="7" t="s">
        <v>766</v>
      </c>
      <c r="E669" s="11" t="str">
        <f t="shared" si="2"/>
        <v>02902</v>
      </c>
      <c r="F669" s="11" t="str">
        <f t="shared" si="3"/>
        <v>02</v>
      </c>
      <c r="G669" s="3">
        <f t="shared" si="13"/>
        <v>96</v>
      </c>
      <c r="H669" s="3">
        <f t="shared" si="4"/>
        <v>5</v>
      </c>
      <c r="I669" s="3" t="str">
        <f t="shared" si="5"/>
        <v>96|5</v>
      </c>
      <c r="J669" s="11" t="str">
        <f t="shared" si="6"/>
        <v>029</v>
      </c>
      <c r="K669" s="11" t="str">
        <f t="shared" si="7"/>
        <v>290</v>
      </c>
      <c r="L669" s="11" t="str">
        <f t="shared" si="8"/>
        <v>902</v>
      </c>
      <c r="M669" s="11" t="str">
        <f t="shared" si="9"/>
        <v>0290</v>
      </c>
      <c r="N669" s="11" t="str">
        <f t="shared" si="10"/>
        <v>2902</v>
      </c>
    </row>
    <row r="670" ht="15.0" customHeight="1">
      <c r="A670" s="3">
        <f t="shared" si="1"/>
        <v>669</v>
      </c>
      <c r="B670" s="3">
        <f t="shared" si="11"/>
        <v>45961</v>
      </c>
      <c r="C670" s="3" t="str">
        <f t="shared" si="12"/>
        <v>T6</v>
      </c>
      <c r="D670" s="7" t="s">
        <v>767</v>
      </c>
      <c r="E670" s="11" t="str">
        <f t="shared" si="2"/>
        <v>37814</v>
      </c>
      <c r="F670" s="11" t="str">
        <f t="shared" si="3"/>
        <v>14</v>
      </c>
      <c r="G670" s="3">
        <f t="shared" si="13"/>
        <v>96</v>
      </c>
      <c r="H670" s="3">
        <f t="shared" si="4"/>
        <v>6</v>
      </c>
      <c r="I670" s="3" t="str">
        <f t="shared" si="5"/>
        <v>96|6</v>
      </c>
      <c r="J670" s="11" t="str">
        <f t="shared" si="6"/>
        <v>378</v>
      </c>
      <c r="K670" s="11" t="str">
        <f t="shared" si="7"/>
        <v>781</v>
      </c>
      <c r="L670" s="11" t="str">
        <f t="shared" si="8"/>
        <v>814</v>
      </c>
      <c r="M670" s="11" t="str">
        <f t="shared" si="9"/>
        <v>3781</v>
      </c>
      <c r="N670" s="11" t="str">
        <f t="shared" si="10"/>
        <v>7814</v>
      </c>
    </row>
    <row r="671" ht="15.0" customHeight="1">
      <c r="A671" s="3">
        <f t="shared" si="1"/>
        <v>670</v>
      </c>
      <c r="B671" s="3">
        <f t="shared" si="11"/>
        <v>45962</v>
      </c>
      <c r="C671" s="3" t="str">
        <f t="shared" si="12"/>
        <v>T7</v>
      </c>
      <c r="D671" s="7" t="s">
        <v>768</v>
      </c>
      <c r="E671" s="11" t="str">
        <f t="shared" si="2"/>
        <v>37914</v>
      </c>
      <c r="F671" s="11" t="str">
        <f t="shared" si="3"/>
        <v>14</v>
      </c>
      <c r="G671" s="3">
        <f t="shared" si="13"/>
        <v>96</v>
      </c>
      <c r="H671" s="3">
        <f t="shared" si="4"/>
        <v>7</v>
      </c>
      <c r="I671" s="3" t="str">
        <f t="shared" si="5"/>
        <v>96|7</v>
      </c>
      <c r="J671" s="11" t="str">
        <f t="shared" si="6"/>
        <v>379</v>
      </c>
      <c r="K671" s="11" t="str">
        <f t="shared" si="7"/>
        <v>791</v>
      </c>
      <c r="L671" s="11" t="str">
        <f t="shared" si="8"/>
        <v>914</v>
      </c>
      <c r="M671" s="11" t="str">
        <f t="shared" si="9"/>
        <v>3791</v>
      </c>
      <c r="N671" s="11" t="str">
        <f t="shared" si="10"/>
        <v>7914</v>
      </c>
    </row>
    <row r="672" ht="15.0" customHeight="1">
      <c r="A672" s="3">
        <f t="shared" si="1"/>
        <v>671</v>
      </c>
      <c r="B672" s="3">
        <f t="shared" si="11"/>
        <v>45963</v>
      </c>
      <c r="C672" s="3" t="str">
        <f t="shared" si="12"/>
        <v>CN</v>
      </c>
      <c r="D672" s="7" t="s">
        <v>770</v>
      </c>
      <c r="E672" s="11" t="str">
        <f t="shared" si="2"/>
        <v>41879</v>
      </c>
      <c r="F672" s="11" t="str">
        <f t="shared" si="3"/>
        <v>79</v>
      </c>
      <c r="G672" s="3">
        <f t="shared" si="13"/>
        <v>96</v>
      </c>
      <c r="H672" s="3">
        <f t="shared" si="4"/>
        <v>8</v>
      </c>
      <c r="I672" s="3" t="str">
        <f t="shared" si="5"/>
        <v>96|8</v>
      </c>
      <c r="J672" s="11" t="str">
        <f t="shared" si="6"/>
        <v>418</v>
      </c>
      <c r="K672" s="11" t="str">
        <f t="shared" si="7"/>
        <v>187</v>
      </c>
      <c r="L672" s="11" t="str">
        <f t="shared" si="8"/>
        <v>879</v>
      </c>
      <c r="M672" s="11" t="str">
        <f t="shared" si="9"/>
        <v>4187</v>
      </c>
      <c r="N672" s="11" t="str">
        <f t="shared" si="10"/>
        <v>1879</v>
      </c>
    </row>
    <row r="673" ht="15.0" customHeight="1">
      <c r="A673" s="3">
        <f t="shared" si="1"/>
        <v>672</v>
      </c>
      <c r="B673" s="3">
        <f t="shared" si="11"/>
        <v>45964</v>
      </c>
      <c r="C673" s="3" t="str">
        <f t="shared" si="12"/>
        <v>T2</v>
      </c>
      <c r="D673" s="7" t="s">
        <v>771</v>
      </c>
      <c r="E673" s="11" t="str">
        <f t="shared" si="2"/>
        <v>74592</v>
      </c>
      <c r="F673" s="11" t="str">
        <f t="shared" si="3"/>
        <v>92</v>
      </c>
      <c r="G673" s="3">
        <f t="shared" si="13"/>
        <v>97</v>
      </c>
      <c r="H673" s="3">
        <f t="shared" si="4"/>
        <v>2</v>
      </c>
      <c r="I673" s="3" t="str">
        <f t="shared" si="5"/>
        <v>97|2</v>
      </c>
      <c r="J673" s="11" t="str">
        <f t="shared" si="6"/>
        <v>745</v>
      </c>
      <c r="K673" s="11" t="str">
        <f t="shared" si="7"/>
        <v>459</v>
      </c>
      <c r="L673" s="11" t="str">
        <f t="shared" si="8"/>
        <v>592</v>
      </c>
      <c r="M673" s="11" t="str">
        <f t="shared" si="9"/>
        <v>7459</v>
      </c>
      <c r="N673" s="11" t="str">
        <f t="shared" si="10"/>
        <v>4592</v>
      </c>
    </row>
    <row r="674" ht="15.0" customHeight="1">
      <c r="A674" s="3">
        <f t="shared" si="1"/>
        <v>673</v>
      </c>
      <c r="B674" s="3">
        <f t="shared" si="11"/>
        <v>45965</v>
      </c>
      <c r="C674" s="3" t="str">
        <f t="shared" si="12"/>
        <v>T3</v>
      </c>
      <c r="D674" s="7" t="s">
        <v>772</v>
      </c>
      <c r="E674" s="11" t="str">
        <f t="shared" si="2"/>
        <v>77776</v>
      </c>
      <c r="F674" s="11" t="str">
        <f t="shared" si="3"/>
        <v>76</v>
      </c>
      <c r="G674" s="3">
        <f t="shared" si="13"/>
        <v>97</v>
      </c>
      <c r="H674" s="3">
        <f t="shared" si="4"/>
        <v>3</v>
      </c>
      <c r="I674" s="3" t="str">
        <f t="shared" si="5"/>
        <v>97|3</v>
      </c>
      <c r="J674" s="11" t="str">
        <f t="shared" si="6"/>
        <v>777</v>
      </c>
      <c r="K674" s="11" t="str">
        <f t="shared" si="7"/>
        <v>777</v>
      </c>
      <c r="L674" s="11" t="str">
        <f t="shared" si="8"/>
        <v>776</v>
      </c>
      <c r="M674" s="11" t="str">
        <f t="shared" si="9"/>
        <v>7777</v>
      </c>
      <c r="N674" s="11" t="str">
        <f t="shared" si="10"/>
        <v>7776</v>
      </c>
    </row>
    <row r="675" ht="15.0" customHeight="1">
      <c r="A675" s="3">
        <f t="shared" si="1"/>
        <v>674</v>
      </c>
      <c r="B675" s="3">
        <f t="shared" si="11"/>
        <v>45966</v>
      </c>
      <c r="C675" s="3" t="str">
        <f t="shared" si="12"/>
        <v>T4</v>
      </c>
      <c r="D675" s="7" t="s">
        <v>773</v>
      </c>
      <c r="E675" s="11" t="str">
        <f t="shared" si="2"/>
        <v>62954</v>
      </c>
      <c r="F675" s="11" t="str">
        <f t="shared" si="3"/>
        <v>54</v>
      </c>
      <c r="G675" s="3">
        <f t="shared" si="13"/>
        <v>97</v>
      </c>
      <c r="H675" s="3">
        <f t="shared" si="4"/>
        <v>4</v>
      </c>
      <c r="I675" s="3" t="str">
        <f t="shared" si="5"/>
        <v>97|4</v>
      </c>
      <c r="J675" s="11" t="str">
        <f t="shared" si="6"/>
        <v>629</v>
      </c>
      <c r="K675" s="11" t="str">
        <f t="shared" si="7"/>
        <v>295</v>
      </c>
      <c r="L675" s="11" t="str">
        <f t="shared" si="8"/>
        <v>954</v>
      </c>
      <c r="M675" s="11" t="str">
        <f t="shared" si="9"/>
        <v>6295</v>
      </c>
      <c r="N675" s="11" t="str">
        <f t="shared" si="10"/>
        <v>2954</v>
      </c>
    </row>
    <row r="676" ht="15.0" customHeight="1">
      <c r="A676" s="3">
        <f t="shared" si="1"/>
        <v>675</v>
      </c>
      <c r="B676" s="3">
        <f t="shared" si="11"/>
        <v>45967</v>
      </c>
      <c r="C676" s="3" t="str">
        <f t="shared" si="12"/>
        <v>T5</v>
      </c>
      <c r="D676" s="7" t="s">
        <v>774</v>
      </c>
      <c r="E676" s="11" t="str">
        <f t="shared" si="2"/>
        <v>34950</v>
      </c>
      <c r="F676" s="11" t="str">
        <f t="shared" si="3"/>
        <v>50</v>
      </c>
      <c r="G676" s="3">
        <f t="shared" si="13"/>
        <v>97</v>
      </c>
      <c r="H676" s="3">
        <f t="shared" si="4"/>
        <v>5</v>
      </c>
      <c r="I676" s="3" t="str">
        <f t="shared" si="5"/>
        <v>97|5</v>
      </c>
      <c r="J676" s="11" t="str">
        <f t="shared" si="6"/>
        <v>349</v>
      </c>
      <c r="K676" s="11" t="str">
        <f t="shared" si="7"/>
        <v>495</v>
      </c>
      <c r="L676" s="11" t="str">
        <f t="shared" si="8"/>
        <v>950</v>
      </c>
      <c r="M676" s="11" t="str">
        <f t="shared" si="9"/>
        <v>3495</v>
      </c>
      <c r="N676" s="11" t="str">
        <f t="shared" si="10"/>
        <v>4950</v>
      </c>
    </row>
    <row r="677" ht="15.0" customHeight="1">
      <c r="A677" s="3">
        <f t="shared" si="1"/>
        <v>676</v>
      </c>
      <c r="B677" s="3">
        <f t="shared" si="11"/>
        <v>45968</v>
      </c>
      <c r="C677" s="3" t="str">
        <f t="shared" si="12"/>
        <v>T6</v>
      </c>
      <c r="D677" s="7" t="s">
        <v>775</v>
      </c>
      <c r="E677" s="11" t="str">
        <f t="shared" si="2"/>
        <v>76520</v>
      </c>
      <c r="F677" s="11" t="str">
        <f t="shared" si="3"/>
        <v>20</v>
      </c>
      <c r="G677" s="3">
        <f t="shared" si="13"/>
        <v>97</v>
      </c>
      <c r="H677" s="3">
        <f t="shared" si="4"/>
        <v>6</v>
      </c>
      <c r="I677" s="3" t="str">
        <f t="shared" si="5"/>
        <v>97|6</v>
      </c>
      <c r="J677" s="11" t="str">
        <f t="shared" si="6"/>
        <v>765</v>
      </c>
      <c r="K677" s="11" t="str">
        <f t="shared" si="7"/>
        <v>652</v>
      </c>
      <c r="L677" s="11" t="str">
        <f t="shared" si="8"/>
        <v>520</v>
      </c>
      <c r="M677" s="11" t="str">
        <f t="shared" si="9"/>
        <v>7652</v>
      </c>
      <c r="N677" s="11" t="str">
        <f t="shared" si="10"/>
        <v>6520</v>
      </c>
    </row>
    <row r="678" ht="15.0" customHeight="1">
      <c r="A678" s="3">
        <f t="shared" si="1"/>
        <v>677</v>
      </c>
      <c r="B678" s="3">
        <f t="shared" si="11"/>
        <v>45969</v>
      </c>
      <c r="C678" s="3" t="str">
        <f t="shared" si="12"/>
        <v>T7</v>
      </c>
      <c r="D678" s="7" t="s">
        <v>776</v>
      </c>
      <c r="E678" s="11" t="str">
        <f t="shared" si="2"/>
        <v>27079</v>
      </c>
      <c r="F678" s="11" t="str">
        <f t="shared" si="3"/>
        <v>79</v>
      </c>
      <c r="G678" s="3">
        <f t="shared" si="13"/>
        <v>97</v>
      </c>
      <c r="H678" s="3">
        <f t="shared" si="4"/>
        <v>7</v>
      </c>
      <c r="I678" s="3" t="str">
        <f t="shared" si="5"/>
        <v>97|7</v>
      </c>
      <c r="J678" s="11" t="str">
        <f t="shared" si="6"/>
        <v>270</v>
      </c>
      <c r="K678" s="11" t="str">
        <f t="shared" si="7"/>
        <v>707</v>
      </c>
      <c r="L678" s="11" t="str">
        <f t="shared" si="8"/>
        <v>079</v>
      </c>
      <c r="M678" s="11" t="str">
        <f t="shared" si="9"/>
        <v>2707</v>
      </c>
      <c r="N678" s="11" t="str">
        <f t="shared" si="10"/>
        <v>7079</v>
      </c>
    </row>
    <row r="679" ht="15.0" customHeight="1">
      <c r="A679" s="3">
        <f t="shared" si="1"/>
        <v>678</v>
      </c>
      <c r="B679" s="3">
        <f t="shared" si="11"/>
        <v>45970</v>
      </c>
      <c r="C679" s="3" t="str">
        <f t="shared" si="12"/>
        <v>CN</v>
      </c>
      <c r="D679" s="7" t="s">
        <v>777</v>
      </c>
      <c r="E679" s="11" t="str">
        <f t="shared" si="2"/>
        <v>45721</v>
      </c>
      <c r="F679" s="11" t="str">
        <f t="shared" si="3"/>
        <v>21</v>
      </c>
      <c r="G679" s="3">
        <f t="shared" si="13"/>
        <v>97</v>
      </c>
      <c r="H679" s="3">
        <f t="shared" si="4"/>
        <v>8</v>
      </c>
      <c r="I679" s="3" t="str">
        <f t="shared" si="5"/>
        <v>97|8</v>
      </c>
      <c r="J679" s="11" t="str">
        <f t="shared" si="6"/>
        <v>457</v>
      </c>
      <c r="K679" s="11" t="str">
        <f t="shared" si="7"/>
        <v>572</v>
      </c>
      <c r="L679" s="11" t="str">
        <f t="shared" si="8"/>
        <v>721</v>
      </c>
      <c r="M679" s="11" t="str">
        <f t="shared" si="9"/>
        <v>4572</v>
      </c>
      <c r="N679" s="11" t="str">
        <f t="shared" si="10"/>
        <v>5721</v>
      </c>
    </row>
    <row r="680" ht="15.0" customHeight="1">
      <c r="A680" s="3">
        <f t="shared" si="1"/>
        <v>679</v>
      </c>
      <c r="B680" s="3">
        <f t="shared" si="11"/>
        <v>45971</v>
      </c>
      <c r="C680" s="3" t="str">
        <f t="shared" si="12"/>
        <v>T2</v>
      </c>
      <c r="D680" s="7" t="s">
        <v>778</v>
      </c>
      <c r="E680" s="11" t="str">
        <f t="shared" si="2"/>
        <v>78555</v>
      </c>
      <c r="F680" s="11" t="str">
        <f t="shared" si="3"/>
        <v>55</v>
      </c>
      <c r="G680" s="3">
        <f t="shared" si="13"/>
        <v>98</v>
      </c>
      <c r="H680" s="3">
        <f t="shared" si="4"/>
        <v>2</v>
      </c>
      <c r="I680" s="3" t="str">
        <f t="shared" si="5"/>
        <v>98|2</v>
      </c>
      <c r="J680" s="11" t="str">
        <f t="shared" si="6"/>
        <v>785</v>
      </c>
      <c r="K680" s="11" t="str">
        <f t="shared" si="7"/>
        <v>855</v>
      </c>
      <c r="L680" s="11" t="str">
        <f t="shared" si="8"/>
        <v>555</v>
      </c>
      <c r="M680" s="11" t="str">
        <f t="shared" si="9"/>
        <v>7855</v>
      </c>
      <c r="N680" s="11" t="str">
        <f t="shared" si="10"/>
        <v>8555</v>
      </c>
    </row>
    <row r="681" ht="15.0" customHeight="1">
      <c r="A681" s="3">
        <f t="shared" si="1"/>
        <v>680</v>
      </c>
      <c r="B681" s="3">
        <f t="shared" si="11"/>
        <v>45972</v>
      </c>
      <c r="C681" s="3" t="str">
        <f t="shared" si="12"/>
        <v>T3</v>
      </c>
      <c r="D681" s="7" t="s">
        <v>779</v>
      </c>
      <c r="E681" s="11" t="str">
        <f t="shared" si="2"/>
        <v>10753</v>
      </c>
      <c r="F681" s="11" t="str">
        <f t="shared" si="3"/>
        <v>53</v>
      </c>
      <c r="G681" s="3">
        <f t="shared" si="13"/>
        <v>98</v>
      </c>
      <c r="H681" s="3">
        <f t="shared" si="4"/>
        <v>3</v>
      </c>
      <c r="I681" s="3" t="str">
        <f t="shared" si="5"/>
        <v>98|3</v>
      </c>
      <c r="J681" s="11" t="str">
        <f t="shared" si="6"/>
        <v>107</v>
      </c>
      <c r="K681" s="11" t="str">
        <f t="shared" si="7"/>
        <v>075</v>
      </c>
      <c r="L681" s="11" t="str">
        <f t="shared" si="8"/>
        <v>753</v>
      </c>
      <c r="M681" s="11" t="str">
        <f t="shared" si="9"/>
        <v>1075</v>
      </c>
      <c r="N681" s="11" t="str">
        <f t="shared" si="10"/>
        <v>0753</v>
      </c>
    </row>
    <row r="682" ht="15.0" customHeight="1">
      <c r="A682" s="3">
        <f t="shared" si="1"/>
        <v>681</v>
      </c>
      <c r="B682" s="3">
        <f t="shared" si="11"/>
        <v>45973</v>
      </c>
      <c r="C682" s="3" t="str">
        <f t="shared" si="12"/>
        <v>T4</v>
      </c>
      <c r="D682" s="7" t="s">
        <v>780</v>
      </c>
      <c r="E682" s="11" t="str">
        <f t="shared" si="2"/>
        <v>65070</v>
      </c>
      <c r="F682" s="11" t="str">
        <f t="shared" si="3"/>
        <v>70</v>
      </c>
      <c r="G682" s="3">
        <f t="shared" si="13"/>
        <v>98</v>
      </c>
      <c r="H682" s="3">
        <f t="shared" si="4"/>
        <v>4</v>
      </c>
      <c r="I682" s="3" t="str">
        <f t="shared" si="5"/>
        <v>98|4</v>
      </c>
      <c r="J682" s="11" t="str">
        <f t="shared" si="6"/>
        <v>650</v>
      </c>
      <c r="K682" s="11" t="str">
        <f t="shared" si="7"/>
        <v>507</v>
      </c>
      <c r="L682" s="11" t="str">
        <f t="shared" si="8"/>
        <v>070</v>
      </c>
      <c r="M682" s="11" t="str">
        <f t="shared" si="9"/>
        <v>6507</v>
      </c>
      <c r="N682" s="11" t="str">
        <f t="shared" si="10"/>
        <v>5070</v>
      </c>
    </row>
    <row r="683" ht="15.0" customHeight="1">
      <c r="A683" s="3">
        <f t="shared" si="1"/>
        <v>682</v>
      </c>
      <c r="B683" s="3">
        <f t="shared" si="11"/>
        <v>45974</v>
      </c>
      <c r="C683" s="3" t="str">
        <f t="shared" si="12"/>
        <v>T5</v>
      </c>
      <c r="D683" s="7" t="s">
        <v>781</v>
      </c>
      <c r="E683" s="11" t="str">
        <f t="shared" si="2"/>
        <v>46433</v>
      </c>
      <c r="F683" s="11" t="str">
        <f t="shared" si="3"/>
        <v>33</v>
      </c>
      <c r="G683" s="3">
        <f t="shared" si="13"/>
        <v>98</v>
      </c>
      <c r="H683" s="3">
        <f t="shared" si="4"/>
        <v>5</v>
      </c>
      <c r="I683" s="3" t="str">
        <f t="shared" si="5"/>
        <v>98|5</v>
      </c>
      <c r="J683" s="11" t="str">
        <f t="shared" si="6"/>
        <v>464</v>
      </c>
      <c r="K683" s="11" t="str">
        <f t="shared" si="7"/>
        <v>643</v>
      </c>
      <c r="L683" s="11" t="str">
        <f t="shared" si="8"/>
        <v>433</v>
      </c>
      <c r="M683" s="11" t="str">
        <f t="shared" si="9"/>
        <v>4643</v>
      </c>
      <c r="N683" s="11" t="str">
        <f t="shared" si="10"/>
        <v>6433</v>
      </c>
    </row>
    <row r="684" ht="15.0" customHeight="1">
      <c r="A684" s="3">
        <f t="shared" si="1"/>
        <v>683</v>
      </c>
      <c r="B684" s="3">
        <f t="shared" si="11"/>
        <v>45975</v>
      </c>
      <c r="C684" s="3" t="str">
        <f t="shared" si="12"/>
        <v>T6</v>
      </c>
      <c r="D684" s="7" t="s">
        <v>782</v>
      </c>
      <c r="E684" s="11" t="str">
        <f t="shared" si="2"/>
        <v>65343</v>
      </c>
      <c r="F684" s="11" t="str">
        <f t="shared" si="3"/>
        <v>43</v>
      </c>
      <c r="G684" s="3">
        <f t="shared" si="13"/>
        <v>98</v>
      </c>
      <c r="H684" s="3">
        <f t="shared" si="4"/>
        <v>6</v>
      </c>
      <c r="I684" s="3" t="str">
        <f t="shared" si="5"/>
        <v>98|6</v>
      </c>
      <c r="J684" s="11" t="str">
        <f t="shared" si="6"/>
        <v>653</v>
      </c>
      <c r="K684" s="11" t="str">
        <f t="shared" si="7"/>
        <v>534</v>
      </c>
      <c r="L684" s="11" t="str">
        <f t="shared" si="8"/>
        <v>343</v>
      </c>
      <c r="M684" s="11" t="str">
        <f t="shared" si="9"/>
        <v>6534</v>
      </c>
      <c r="N684" s="11" t="str">
        <f t="shared" si="10"/>
        <v>5343</v>
      </c>
    </row>
    <row r="685" ht="15.0" customHeight="1">
      <c r="A685" s="3">
        <f t="shared" si="1"/>
        <v>684</v>
      </c>
      <c r="B685" s="3">
        <f t="shared" si="11"/>
        <v>45976</v>
      </c>
      <c r="C685" s="3" t="str">
        <f t="shared" si="12"/>
        <v>T7</v>
      </c>
      <c r="D685" s="7" t="s">
        <v>783</v>
      </c>
      <c r="E685" s="11" t="str">
        <f t="shared" si="2"/>
        <v>26103</v>
      </c>
      <c r="F685" s="11" t="str">
        <f t="shared" si="3"/>
        <v>03</v>
      </c>
      <c r="G685" s="3">
        <f t="shared" si="13"/>
        <v>98</v>
      </c>
      <c r="H685" s="3">
        <f t="shared" si="4"/>
        <v>7</v>
      </c>
      <c r="I685" s="3" t="str">
        <f t="shared" si="5"/>
        <v>98|7</v>
      </c>
      <c r="J685" s="11" t="str">
        <f t="shared" si="6"/>
        <v>261</v>
      </c>
      <c r="K685" s="11" t="str">
        <f t="shared" si="7"/>
        <v>610</v>
      </c>
      <c r="L685" s="11" t="str">
        <f t="shared" si="8"/>
        <v>103</v>
      </c>
      <c r="M685" s="11" t="str">
        <f t="shared" si="9"/>
        <v>2610</v>
      </c>
      <c r="N685" s="11" t="str">
        <f t="shared" si="10"/>
        <v>6103</v>
      </c>
    </row>
    <row r="686" ht="15.0" customHeight="1">
      <c r="A686" s="3">
        <f t="shared" si="1"/>
        <v>685</v>
      </c>
      <c r="B686" s="3">
        <f t="shared" si="11"/>
        <v>45977</v>
      </c>
      <c r="C686" s="3" t="str">
        <f t="shared" si="12"/>
        <v>CN</v>
      </c>
      <c r="D686" s="7" t="s">
        <v>784</v>
      </c>
      <c r="E686" s="11" t="str">
        <f t="shared" si="2"/>
        <v>50004</v>
      </c>
      <c r="F686" s="11" t="str">
        <f t="shared" si="3"/>
        <v>04</v>
      </c>
      <c r="G686" s="3">
        <f t="shared" si="13"/>
        <v>98</v>
      </c>
      <c r="H686" s="3">
        <f t="shared" si="4"/>
        <v>8</v>
      </c>
      <c r="I686" s="3" t="str">
        <f t="shared" si="5"/>
        <v>98|8</v>
      </c>
      <c r="J686" s="11" t="str">
        <f t="shared" si="6"/>
        <v>500</v>
      </c>
      <c r="K686" s="11" t="str">
        <f t="shared" si="7"/>
        <v>000</v>
      </c>
      <c r="L686" s="11" t="str">
        <f t="shared" si="8"/>
        <v>004</v>
      </c>
      <c r="M686" s="11" t="str">
        <f t="shared" si="9"/>
        <v>5000</v>
      </c>
      <c r="N686" s="11" t="str">
        <f t="shared" si="10"/>
        <v>0004</v>
      </c>
    </row>
    <row r="687" ht="15.0" customHeight="1">
      <c r="A687" s="3">
        <f t="shared" si="1"/>
        <v>686</v>
      </c>
      <c r="B687" s="3">
        <f t="shared" si="11"/>
        <v>45978</v>
      </c>
      <c r="C687" s="3" t="str">
        <f t="shared" si="12"/>
        <v>T2</v>
      </c>
      <c r="D687" s="7" t="s">
        <v>785</v>
      </c>
      <c r="E687" s="11" t="str">
        <f t="shared" si="2"/>
        <v>00239</v>
      </c>
      <c r="F687" s="11" t="str">
        <f t="shared" si="3"/>
        <v>39</v>
      </c>
      <c r="G687" s="3">
        <f t="shared" si="13"/>
        <v>99</v>
      </c>
      <c r="H687" s="3">
        <f t="shared" si="4"/>
        <v>2</v>
      </c>
      <c r="I687" s="3" t="str">
        <f t="shared" si="5"/>
        <v>99|2</v>
      </c>
      <c r="J687" s="11" t="str">
        <f t="shared" si="6"/>
        <v>002</v>
      </c>
      <c r="K687" s="11" t="str">
        <f t="shared" si="7"/>
        <v>023</v>
      </c>
      <c r="L687" s="11" t="str">
        <f t="shared" si="8"/>
        <v>239</v>
      </c>
      <c r="M687" s="11" t="str">
        <f t="shared" si="9"/>
        <v>0023</v>
      </c>
      <c r="N687" s="11" t="str">
        <f t="shared" si="10"/>
        <v>0239</v>
      </c>
    </row>
    <row r="688" ht="15.0" customHeight="1">
      <c r="A688" s="3">
        <f t="shared" si="1"/>
        <v>687</v>
      </c>
      <c r="B688" s="3">
        <f t="shared" si="11"/>
        <v>45979</v>
      </c>
      <c r="C688" s="3" t="str">
        <f t="shared" si="12"/>
        <v>T3</v>
      </c>
      <c r="D688" s="7" t="s">
        <v>786</v>
      </c>
      <c r="E688" s="11" t="str">
        <f t="shared" si="2"/>
        <v>07938</v>
      </c>
      <c r="F688" s="11" t="str">
        <f t="shared" si="3"/>
        <v>38</v>
      </c>
      <c r="G688" s="3">
        <f t="shared" si="13"/>
        <v>99</v>
      </c>
      <c r="H688" s="3">
        <f t="shared" si="4"/>
        <v>3</v>
      </c>
      <c r="I688" s="3" t="str">
        <f t="shared" si="5"/>
        <v>99|3</v>
      </c>
      <c r="J688" s="11" t="str">
        <f t="shared" si="6"/>
        <v>079</v>
      </c>
      <c r="K688" s="11" t="str">
        <f t="shared" si="7"/>
        <v>793</v>
      </c>
      <c r="L688" s="11" t="str">
        <f t="shared" si="8"/>
        <v>938</v>
      </c>
      <c r="M688" s="11" t="str">
        <f t="shared" si="9"/>
        <v>0793</v>
      </c>
      <c r="N688" s="11" t="str">
        <f t="shared" si="10"/>
        <v>7938</v>
      </c>
    </row>
    <row r="689" ht="15.0" customHeight="1">
      <c r="A689" s="3">
        <f t="shared" si="1"/>
        <v>688</v>
      </c>
      <c r="B689" s="3">
        <f t="shared" si="11"/>
        <v>45980</v>
      </c>
      <c r="C689" s="3" t="str">
        <f t="shared" si="12"/>
        <v>T4</v>
      </c>
      <c r="D689" s="7" t="s">
        <v>787</v>
      </c>
      <c r="E689" s="11" t="str">
        <f t="shared" si="2"/>
        <v>69897</v>
      </c>
      <c r="F689" s="11" t="str">
        <f t="shared" si="3"/>
        <v>97</v>
      </c>
      <c r="G689" s="3">
        <f t="shared" si="13"/>
        <v>99</v>
      </c>
      <c r="H689" s="3">
        <f t="shared" si="4"/>
        <v>4</v>
      </c>
      <c r="I689" s="3" t="str">
        <f t="shared" si="5"/>
        <v>99|4</v>
      </c>
      <c r="J689" s="11" t="str">
        <f t="shared" si="6"/>
        <v>698</v>
      </c>
      <c r="K689" s="11" t="str">
        <f t="shared" si="7"/>
        <v>989</v>
      </c>
      <c r="L689" s="11" t="str">
        <f t="shared" si="8"/>
        <v>897</v>
      </c>
      <c r="M689" s="11" t="str">
        <f t="shared" si="9"/>
        <v>6989</v>
      </c>
      <c r="N689" s="11" t="str">
        <f t="shared" si="10"/>
        <v>9897</v>
      </c>
    </row>
    <row r="690" ht="15.0" customHeight="1">
      <c r="A690" s="3">
        <f t="shared" si="1"/>
        <v>689</v>
      </c>
      <c r="B690" s="3">
        <f t="shared" si="11"/>
        <v>45981</v>
      </c>
      <c r="C690" s="3" t="str">
        <f t="shared" si="12"/>
        <v>T5</v>
      </c>
      <c r="D690" s="7" t="s">
        <v>788</v>
      </c>
      <c r="E690" s="11" t="str">
        <f t="shared" si="2"/>
        <v>44427</v>
      </c>
      <c r="F690" s="11" t="str">
        <f t="shared" si="3"/>
        <v>27</v>
      </c>
      <c r="G690" s="3">
        <f t="shared" si="13"/>
        <v>99</v>
      </c>
      <c r="H690" s="3">
        <f t="shared" si="4"/>
        <v>5</v>
      </c>
      <c r="I690" s="3" t="str">
        <f t="shared" si="5"/>
        <v>99|5</v>
      </c>
      <c r="J690" s="11" t="str">
        <f t="shared" si="6"/>
        <v>444</v>
      </c>
      <c r="K690" s="11" t="str">
        <f t="shared" si="7"/>
        <v>442</v>
      </c>
      <c r="L690" s="11" t="str">
        <f t="shared" si="8"/>
        <v>427</v>
      </c>
      <c r="M690" s="11" t="str">
        <f t="shared" si="9"/>
        <v>4442</v>
      </c>
      <c r="N690" s="11" t="str">
        <f t="shared" si="10"/>
        <v>4427</v>
      </c>
    </row>
    <row r="691" ht="15.0" customHeight="1">
      <c r="A691" s="3">
        <f t="shared" si="1"/>
        <v>690</v>
      </c>
      <c r="B691" s="3">
        <f t="shared" si="11"/>
        <v>45982</v>
      </c>
      <c r="C691" s="3" t="str">
        <f t="shared" si="12"/>
        <v>T6</v>
      </c>
      <c r="D691" s="7" t="s">
        <v>789</v>
      </c>
      <c r="E691" s="11" t="str">
        <f t="shared" si="2"/>
        <v>94834</v>
      </c>
      <c r="F691" s="11" t="str">
        <f t="shared" si="3"/>
        <v>34</v>
      </c>
      <c r="G691" s="3">
        <f t="shared" si="13"/>
        <v>99</v>
      </c>
      <c r="H691" s="3">
        <f t="shared" si="4"/>
        <v>6</v>
      </c>
      <c r="I691" s="3" t="str">
        <f t="shared" si="5"/>
        <v>99|6</v>
      </c>
      <c r="J691" s="11" t="str">
        <f t="shared" si="6"/>
        <v>948</v>
      </c>
      <c r="K691" s="11" t="str">
        <f t="shared" si="7"/>
        <v>483</v>
      </c>
      <c r="L691" s="11" t="str">
        <f t="shared" si="8"/>
        <v>834</v>
      </c>
      <c r="M691" s="11" t="str">
        <f t="shared" si="9"/>
        <v>9483</v>
      </c>
      <c r="N691" s="11" t="str">
        <f t="shared" si="10"/>
        <v>4834</v>
      </c>
    </row>
    <row r="692" ht="15.0" customHeight="1">
      <c r="A692" s="3">
        <f t="shared" si="1"/>
        <v>691</v>
      </c>
      <c r="B692" s="3">
        <f t="shared" si="11"/>
        <v>45983</v>
      </c>
      <c r="C692" s="3" t="str">
        <f t="shared" si="12"/>
        <v>T7</v>
      </c>
      <c r="D692" s="7" t="s">
        <v>790</v>
      </c>
      <c r="E692" s="11" t="str">
        <f t="shared" si="2"/>
        <v>66090</v>
      </c>
      <c r="F692" s="11" t="str">
        <f t="shared" si="3"/>
        <v>90</v>
      </c>
      <c r="G692" s="3">
        <f t="shared" si="13"/>
        <v>99</v>
      </c>
      <c r="H692" s="3">
        <f t="shared" si="4"/>
        <v>7</v>
      </c>
      <c r="I692" s="3" t="str">
        <f t="shared" si="5"/>
        <v>99|7</v>
      </c>
      <c r="J692" s="11" t="str">
        <f t="shared" si="6"/>
        <v>660</v>
      </c>
      <c r="K692" s="11" t="str">
        <f t="shared" si="7"/>
        <v>609</v>
      </c>
      <c r="L692" s="11" t="str">
        <f t="shared" si="8"/>
        <v>090</v>
      </c>
      <c r="M692" s="11" t="str">
        <f t="shared" si="9"/>
        <v>6609</v>
      </c>
      <c r="N692" s="11" t="str">
        <f t="shared" si="10"/>
        <v>6090</v>
      </c>
    </row>
    <row r="693" ht="15.0" customHeight="1">
      <c r="A693" s="3">
        <f t="shared" si="1"/>
        <v>692</v>
      </c>
      <c r="B693" s="3">
        <f t="shared" si="11"/>
        <v>45984</v>
      </c>
      <c r="C693" s="3" t="str">
        <f t="shared" si="12"/>
        <v>CN</v>
      </c>
      <c r="D693" s="7" t="s">
        <v>791</v>
      </c>
      <c r="E693" s="11" t="str">
        <f t="shared" si="2"/>
        <v>51488</v>
      </c>
      <c r="F693" s="11" t="str">
        <f t="shared" si="3"/>
        <v>88</v>
      </c>
      <c r="G693" s="3">
        <f t="shared" si="13"/>
        <v>99</v>
      </c>
      <c r="H693" s="3">
        <f t="shared" si="4"/>
        <v>8</v>
      </c>
      <c r="I693" s="3" t="str">
        <f t="shared" si="5"/>
        <v>99|8</v>
      </c>
      <c r="J693" s="11" t="str">
        <f t="shared" si="6"/>
        <v>514</v>
      </c>
      <c r="K693" s="11" t="str">
        <f t="shared" si="7"/>
        <v>148</v>
      </c>
      <c r="L693" s="11" t="str">
        <f t="shared" si="8"/>
        <v>488</v>
      </c>
      <c r="M693" s="11" t="str">
        <f t="shared" si="9"/>
        <v>5148</v>
      </c>
      <c r="N693" s="11" t="str">
        <f t="shared" si="10"/>
        <v>1488</v>
      </c>
    </row>
    <row r="694" ht="15.0" customHeight="1">
      <c r="A694" s="3">
        <f t="shared" si="1"/>
        <v>693</v>
      </c>
      <c r="B694" s="3">
        <f t="shared" si="11"/>
        <v>45985</v>
      </c>
      <c r="C694" s="3" t="str">
        <f t="shared" si="12"/>
        <v>T2</v>
      </c>
      <c r="D694" s="7" t="s">
        <v>792</v>
      </c>
      <c r="E694" s="11" t="str">
        <f t="shared" si="2"/>
        <v>13312</v>
      </c>
      <c r="F694" s="11" t="str">
        <f t="shared" si="3"/>
        <v>12</v>
      </c>
      <c r="G694" s="3">
        <f t="shared" si="13"/>
        <v>100</v>
      </c>
      <c r="H694" s="3">
        <f t="shared" si="4"/>
        <v>2</v>
      </c>
      <c r="I694" s="3" t="str">
        <f t="shared" si="5"/>
        <v>100|2</v>
      </c>
      <c r="J694" s="11" t="str">
        <f t="shared" si="6"/>
        <v>133</v>
      </c>
      <c r="K694" s="11" t="str">
        <f t="shared" si="7"/>
        <v>331</v>
      </c>
      <c r="L694" s="11" t="str">
        <f t="shared" si="8"/>
        <v>312</v>
      </c>
      <c r="M694" s="11" t="str">
        <f t="shared" si="9"/>
        <v>1331</v>
      </c>
      <c r="N694" s="11" t="str">
        <f t="shared" si="10"/>
        <v>3312</v>
      </c>
    </row>
    <row r="695" ht="15.0" customHeight="1">
      <c r="A695" s="3">
        <f t="shared" si="1"/>
        <v>694</v>
      </c>
      <c r="B695" s="3">
        <f t="shared" si="11"/>
        <v>45986</v>
      </c>
      <c r="C695" s="3" t="str">
        <f t="shared" si="12"/>
        <v>T3</v>
      </c>
      <c r="D695" s="7" t="s">
        <v>793</v>
      </c>
      <c r="E695" s="11" t="str">
        <f t="shared" si="2"/>
        <v>90986</v>
      </c>
      <c r="F695" s="11" t="str">
        <f t="shared" si="3"/>
        <v>86</v>
      </c>
      <c r="G695" s="3">
        <f t="shared" si="13"/>
        <v>100</v>
      </c>
      <c r="H695" s="3">
        <f t="shared" si="4"/>
        <v>3</v>
      </c>
      <c r="I695" s="3" t="str">
        <f t="shared" si="5"/>
        <v>100|3</v>
      </c>
      <c r="J695" s="11" t="str">
        <f t="shared" si="6"/>
        <v>909</v>
      </c>
      <c r="K695" s="11" t="str">
        <f t="shared" si="7"/>
        <v>098</v>
      </c>
      <c r="L695" s="11" t="str">
        <f t="shared" si="8"/>
        <v>986</v>
      </c>
      <c r="M695" s="11" t="str">
        <f t="shared" si="9"/>
        <v>9098</v>
      </c>
      <c r="N695" s="11" t="str">
        <f t="shared" si="10"/>
        <v>0986</v>
      </c>
    </row>
    <row r="696" ht="15.0" customHeight="1">
      <c r="A696" s="3">
        <f t="shared" si="1"/>
        <v>695</v>
      </c>
      <c r="B696" s="3">
        <f t="shared" si="11"/>
        <v>45987</v>
      </c>
      <c r="C696" s="3" t="str">
        <f t="shared" si="12"/>
        <v>T4</v>
      </c>
      <c r="D696" s="7" t="s">
        <v>794</v>
      </c>
      <c r="E696" s="11" t="str">
        <f t="shared" si="2"/>
        <v>34038</v>
      </c>
      <c r="F696" s="11" t="str">
        <f t="shared" si="3"/>
        <v>38</v>
      </c>
      <c r="G696" s="3">
        <f t="shared" si="13"/>
        <v>100</v>
      </c>
      <c r="H696" s="3">
        <f t="shared" si="4"/>
        <v>4</v>
      </c>
      <c r="I696" s="3" t="str">
        <f t="shared" si="5"/>
        <v>100|4</v>
      </c>
      <c r="J696" s="11" t="str">
        <f t="shared" si="6"/>
        <v>340</v>
      </c>
      <c r="K696" s="11" t="str">
        <f t="shared" si="7"/>
        <v>403</v>
      </c>
      <c r="L696" s="11" t="str">
        <f t="shared" si="8"/>
        <v>038</v>
      </c>
      <c r="M696" s="11" t="str">
        <f t="shared" si="9"/>
        <v>3403</v>
      </c>
      <c r="N696" s="11" t="str">
        <f t="shared" si="10"/>
        <v>4038</v>
      </c>
    </row>
    <row r="697" ht="15.0" customHeight="1">
      <c r="A697" s="3">
        <f t="shared" si="1"/>
        <v>696</v>
      </c>
      <c r="B697" s="3">
        <f t="shared" si="11"/>
        <v>45988</v>
      </c>
      <c r="C697" s="3" t="str">
        <f t="shared" si="12"/>
        <v>T5</v>
      </c>
      <c r="D697" s="7" t="s">
        <v>795</v>
      </c>
      <c r="E697" s="11" t="str">
        <f t="shared" si="2"/>
        <v>11729</v>
      </c>
      <c r="F697" s="11" t="str">
        <f t="shared" si="3"/>
        <v>29</v>
      </c>
      <c r="G697" s="3">
        <f t="shared" si="13"/>
        <v>100</v>
      </c>
      <c r="H697" s="3">
        <f t="shared" si="4"/>
        <v>5</v>
      </c>
      <c r="I697" s="3" t="str">
        <f t="shared" si="5"/>
        <v>100|5</v>
      </c>
      <c r="J697" s="11" t="str">
        <f t="shared" si="6"/>
        <v>117</v>
      </c>
      <c r="K697" s="11" t="str">
        <f t="shared" si="7"/>
        <v>172</v>
      </c>
      <c r="L697" s="11" t="str">
        <f t="shared" si="8"/>
        <v>729</v>
      </c>
      <c r="M697" s="11" t="str">
        <f t="shared" si="9"/>
        <v>1172</v>
      </c>
      <c r="N697" s="11" t="str">
        <f t="shared" si="10"/>
        <v>1729</v>
      </c>
    </row>
    <row r="698" ht="15.0" customHeight="1">
      <c r="A698" s="3">
        <f t="shared" si="1"/>
        <v>697</v>
      </c>
      <c r="B698" s="3">
        <f t="shared" si="11"/>
        <v>45989</v>
      </c>
      <c r="C698" s="3" t="str">
        <f t="shared" si="12"/>
        <v>T6</v>
      </c>
      <c r="D698" s="7" t="s">
        <v>796</v>
      </c>
      <c r="E698" s="11" t="str">
        <f t="shared" si="2"/>
        <v>04235</v>
      </c>
      <c r="F698" s="11" t="str">
        <f t="shared" si="3"/>
        <v>35</v>
      </c>
      <c r="G698" s="3">
        <f t="shared" si="13"/>
        <v>100</v>
      </c>
      <c r="H698" s="3">
        <f t="shared" si="4"/>
        <v>6</v>
      </c>
      <c r="I698" s="3" t="str">
        <f t="shared" si="5"/>
        <v>100|6</v>
      </c>
      <c r="J698" s="11" t="str">
        <f t="shared" si="6"/>
        <v>042</v>
      </c>
      <c r="K698" s="11" t="str">
        <f t="shared" si="7"/>
        <v>423</v>
      </c>
      <c r="L698" s="11" t="str">
        <f t="shared" si="8"/>
        <v>235</v>
      </c>
      <c r="M698" s="11" t="str">
        <f t="shared" si="9"/>
        <v>0423</v>
      </c>
      <c r="N698" s="11" t="str">
        <f t="shared" si="10"/>
        <v>4235</v>
      </c>
    </row>
    <row r="699" ht="15.0" customHeight="1">
      <c r="A699" s="3">
        <f t="shared" si="1"/>
        <v>698</v>
      </c>
      <c r="B699" s="3">
        <f t="shared" si="11"/>
        <v>45990</v>
      </c>
      <c r="C699" s="3" t="str">
        <f t="shared" si="12"/>
        <v>T7</v>
      </c>
      <c r="D699" s="7" t="s">
        <v>797</v>
      </c>
      <c r="E699" s="11" t="str">
        <f t="shared" si="2"/>
        <v>54526</v>
      </c>
      <c r="F699" s="11" t="str">
        <f t="shared" si="3"/>
        <v>26</v>
      </c>
      <c r="G699" s="3">
        <f t="shared" si="13"/>
        <v>100</v>
      </c>
      <c r="H699" s="3">
        <f t="shared" si="4"/>
        <v>7</v>
      </c>
      <c r="I699" s="3" t="str">
        <f t="shared" si="5"/>
        <v>100|7</v>
      </c>
      <c r="J699" s="11" t="str">
        <f t="shared" si="6"/>
        <v>545</v>
      </c>
      <c r="K699" s="11" t="str">
        <f t="shared" si="7"/>
        <v>452</v>
      </c>
      <c r="L699" s="11" t="str">
        <f t="shared" si="8"/>
        <v>526</v>
      </c>
      <c r="M699" s="11" t="str">
        <f t="shared" si="9"/>
        <v>5452</v>
      </c>
      <c r="N699" s="11" t="str">
        <f t="shared" si="10"/>
        <v>4526</v>
      </c>
    </row>
    <row r="700" ht="15.0" customHeight="1">
      <c r="A700" s="3">
        <f t="shared" si="1"/>
        <v>699</v>
      </c>
      <c r="B700" s="3">
        <f t="shared" si="11"/>
        <v>45991</v>
      </c>
      <c r="C700" s="3" t="str">
        <f t="shared" si="12"/>
        <v>CN</v>
      </c>
      <c r="D700" s="7" t="s">
        <v>798</v>
      </c>
      <c r="E700" s="11" t="str">
        <f t="shared" si="2"/>
        <v>03626</v>
      </c>
      <c r="F700" s="11" t="str">
        <f t="shared" si="3"/>
        <v>26</v>
      </c>
      <c r="G700" s="3">
        <f t="shared" si="13"/>
        <v>100</v>
      </c>
      <c r="H700" s="3">
        <f t="shared" si="4"/>
        <v>8</v>
      </c>
      <c r="I700" s="3" t="str">
        <f t="shared" si="5"/>
        <v>100|8</v>
      </c>
      <c r="J700" s="11" t="str">
        <f t="shared" si="6"/>
        <v>036</v>
      </c>
      <c r="K700" s="11" t="str">
        <f t="shared" si="7"/>
        <v>362</v>
      </c>
      <c r="L700" s="11" t="str">
        <f t="shared" si="8"/>
        <v>626</v>
      </c>
      <c r="M700" s="11" t="str">
        <f t="shared" si="9"/>
        <v>0362</v>
      </c>
      <c r="N700" s="11" t="str">
        <f t="shared" si="10"/>
        <v>3626</v>
      </c>
    </row>
    <row r="701" ht="15.0" customHeight="1">
      <c r="A701" s="3">
        <f t="shared" si="1"/>
        <v>700</v>
      </c>
      <c r="B701" s="3">
        <f t="shared" si="11"/>
        <v>45992</v>
      </c>
      <c r="C701" s="3" t="str">
        <f t="shared" si="12"/>
        <v>T2</v>
      </c>
      <c r="D701" s="7" t="s">
        <v>799</v>
      </c>
      <c r="E701" s="11" t="str">
        <f t="shared" si="2"/>
        <v>53192</v>
      </c>
      <c r="F701" s="11" t="str">
        <f t="shared" si="3"/>
        <v>92</v>
      </c>
      <c r="G701" s="3">
        <f t="shared" si="13"/>
        <v>101</v>
      </c>
      <c r="H701" s="3">
        <f t="shared" si="4"/>
        <v>2</v>
      </c>
      <c r="I701" s="3" t="str">
        <f t="shared" si="5"/>
        <v>101|2</v>
      </c>
      <c r="J701" s="11" t="str">
        <f t="shared" si="6"/>
        <v>531</v>
      </c>
      <c r="K701" s="11" t="str">
        <f t="shared" si="7"/>
        <v>319</v>
      </c>
      <c r="L701" s="11" t="str">
        <f t="shared" si="8"/>
        <v>192</v>
      </c>
      <c r="M701" s="11" t="str">
        <f t="shared" si="9"/>
        <v>5319</v>
      </c>
      <c r="N701" s="11" t="str">
        <f t="shared" si="10"/>
        <v>3192</v>
      </c>
    </row>
    <row r="702" ht="15.0" customHeight="1">
      <c r="A702" s="3">
        <f t="shared" si="1"/>
        <v>701</v>
      </c>
      <c r="B702" s="3">
        <f t="shared" si="11"/>
        <v>45993</v>
      </c>
      <c r="C702" s="3" t="str">
        <f t="shared" si="12"/>
        <v>T3</v>
      </c>
      <c r="D702" s="7" t="s">
        <v>800</v>
      </c>
      <c r="E702" s="11" t="str">
        <f t="shared" si="2"/>
        <v>72908</v>
      </c>
      <c r="F702" s="11" t="str">
        <f t="shared" si="3"/>
        <v>08</v>
      </c>
      <c r="G702" s="3">
        <f t="shared" si="13"/>
        <v>101</v>
      </c>
      <c r="H702" s="3">
        <f t="shared" si="4"/>
        <v>3</v>
      </c>
      <c r="I702" s="3" t="str">
        <f t="shared" si="5"/>
        <v>101|3</v>
      </c>
      <c r="J702" s="11" t="str">
        <f t="shared" si="6"/>
        <v>729</v>
      </c>
      <c r="K702" s="11" t="str">
        <f t="shared" si="7"/>
        <v>290</v>
      </c>
      <c r="L702" s="11" t="str">
        <f t="shared" si="8"/>
        <v>908</v>
      </c>
      <c r="M702" s="11" t="str">
        <f t="shared" si="9"/>
        <v>7290</v>
      </c>
      <c r="N702" s="11" t="str">
        <f t="shared" si="10"/>
        <v>2908</v>
      </c>
    </row>
    <row r="703" ht="15.0" customHeight="1">
      <c r="A703" s="3">
        <f t="shared" si="1"/>
        <v>702</v>
      </c>
      <c r="B703" s="3">
        <f t="shared" si="11"/>
        <v>45994</v>
      </c>
      <c r="C703" s="3" t="str">
        <f t="shared" si="12"/>
        <v>T4</v>
      </c>
      <c r="D703" s="7" t="s">
        <v>801</v>
      </c>
      <c r="E703" s="11" t="str">
        <f t="shared" si="2"/>
        <v>51052</v>
      </c>
      <c r="F703" s="11" t="str">
        <f t="shared" si="3"/>
        <v>52</v>
      </c>
      <c r="G703" s="3">
        <f t="shared" si="13"/>
        <v>101</v>
      </c>
      <c r="H703" s="3">
        <f t="shared" si="4"/>
        <v>4</v>
      </c>
      <c r="I703" s="3" t="str">
        <f t="shared" si="5"/>
        <v>101|4</v>
      </c>
      <c r="J703" s="11" t="str">
        <f t="shared" si="6"/>
        <v>510</v>
      </c>
      <c r="K703" s="11" t="str">
        <f t="shared" si="7"/>
        <v>105</v>
      </c>
      <c r="L703" s="11" t="str">
        <f t="shared" si="8"/>
        <v>052</v>
      </c>
      <c r="M703" s="11" t="str">
        <f t="shared" si="9"/>
        <v>5105</v>
      </c>
      <c r="N703" s="11" t="str">
        <f t="shared" si="10"/>
        <v>1052</v>
      </c>
    </row>
    <row r="704" ht="15.0" customHeight="1">
      <c r="A704" s="3">
        <f t="shared" si="1"/>
        <v>703</v>
      </c>
      <c r="B704" s="3">
        <f t="shared" si="11"/>
        <v>45995</v>
      </c>
      <c r="C704" s="3" t="str">
        <f t="shared" si="12"/>
        <v>T5</v>
      </c>
      <c r="D704" s="7" t="s">
        <v>802</v>
      </c>
      <c r="E704" s="11" t="str">
        <f t="shared" si="2"/>
        <v>52668</v>
      </c>
      <c r="F704" s="11" t="str">
        <f t="shared" si="3"/>
        <v>68</v>
      </c>
      <c r="G704" s="3">
        <f t="shared" si="13"/>
        <v>101</v>
      </c>
      <c r="H704" s="3">
        <f t="shared" si="4"/>
        <v>5</v>
      </c>
      <c r="I704" s="3" t="str">
        <f t="shared" si="5"/>
        <v>101|5</v>
      </c>
      <c r="J704" s="11" t="str">
        <f t="shared" si="6"/>
        <v>526</v>
      </c>
      <c r="K704" s="11" t="str">
        <f t="shared" si="7"/>
        <v>266</v>
      </c>
      <c r="L704" s="11" t="str">
        <f t="shared" si="8"/>
        <v>668</v>
      </c>
      <c r="M704" s="11" t="str">
        <f t="shared" si="9"/>
        <v>5266</v>
      </c>
      <c r="N704" s="11" t="str">
        <f t="shared" si="10"/>
        <v>2668</v>
      </c>
    </row>
    <row r="705" ht="15.0" customHeight="1">
      <c r="A705" s="3">
        <f t="shared" si="1"/>
        <v>704</v>
      </c>
      <c r="B705" s="3">
        <f t="shared" si="11"/>
        <v>45996</v>
      </c>
      <c r="C705" s="3" t="str">
        <f t="shared" si="12"/>
        <v>T6</v>
      </c>
      <c r="D705" s="7" t="s">
        <v>803</v>
      </c>
      <c r="E705" s="11" t="str">
        <f t="shared" si="2"/>
        <v>97836</v>
      </c>
      <c r="F705" s="11" t="str">
        <f t="shared" si="3"/>
        <v>36</v>
      </c>
      <c r="G705" s="3">
        <f t="shared" si="13"/>
        <v>101</v>
      </c>
      <c r="H705" s="3">
        <f t="shared" si="4"/>
        <v>6</v>
      </c>
      <c r="I705" s="3" t="str">
        <f t="shared" si="5"/>
        <v>101|6</v>
      </c>
      <c r="J705" s="11" t="str">
        <f t="shared" si="6"/>
        <v>978</v>
      </c>
      <c r="K705" s="11" t="str">
        <f t="shared" si="7"/>
        <v>783</v>
      </c>
      <c r="L705" s="11" t="str">
        <f t="shared" si="8"/>
        <v>836</v>
      </c>
      <c r="M705" s="11" t="str">
        <f t="shared" si="9"/>
        <v>9783</v>
      </c>
      <c r="N705" s="11" t="str">
        <f t="shared" si="10"/>
        <v>7836</v>
      </c>
    </row>
    <row r="706" ht="15.0" customHeight="1">
      <c r="A706" s="3">
        <f t="shared" si="1"/>
        <v>705</v>
      </c>
      <c r="B706" s="3">
        <f t="shared" si="11"/>
        <v>45997</v>
      </c>
      <c r="C706" s="3" t="str">
        <f t="shared" si="12"/>
        <v>T7</v>
      </c>
      <c r="D706" s="7" t="s">
        <v>804</v>
      </c>
      <c r="E706" s="11" t="str">
        <f t="shared" si="2"/>
        <v>30753</v>
      </c>
      <c r="F706" s="11" t="str">
        <f t="shared" si="3"/>
        <v>53</v>
      </c>
      <c r="G706" s="3">
        <f t="shared" si="13"/>
        <v>101</v>
      </c>
      <c r="H706" s="3">
        <f t="shared" si="4"/>
        <v>7</v>
      </c>
      <c r="I706" s="3" t="str">
        <f t="shared" si="5"/>
        <v>101|7</v>
      </c>
      <c r="J706" s="11" t="str">
        <f t="shared" si="6"/>
        <v>307</v>
      </c>
      <c r="K706" s="11" t="str">
        <f t="shared" si="7"/>
        <v>075</v>
      </c>
      <c r="L706" s="11" t="str">
        <f t="shared" si="8"/>
        <v>753</v>
      </c>
      <c r="M706" s="11" t="str">
        <f t="shared" si="9"/>
        <v>3075</v>
      </c>
      <c r="N706" s="11" t="str">
        <f t="shared" si="10"/>
        <v>0753</v>
      </c>
    </row>
    <row r="707" ht="15.0" customHeight="1">
      <c r="A707" s="3">
        <f t="shared" si="1"/>
        <v>706</v>
      </c>
      <c r="B707" s="3">
        <f t="shared" si="11"/>
        <v>45998</v>
      </c>
      <c r="C707" s="3" t="str">
        <f t="shared" si="12"/>
        <v>CN</v>
      </c>
      <c r="D707" s="7" t="s">
        <v>805</v>
      </c>
      <c r="E707" s="11" t="str">
        <f t="shared" si="2"/>
        <v>56968</v>
      </c>
      <c r="F707" s="11" t="str">
        <f t="shared" si="3"/>
        <v>68</v>
      </c>
      <c r="G707" s="3">
        <f t="shared" si="13"/>
        <v>101</v>
      </c>
      <c r="H707" s="3">
        <f t="shared" si="4"/>
        <v>8</v>
      </c>
      <c r="I707" s="3" t="str">
        <f t="shared" si="5"/>
        <v>101|8</v>
      </c>
      <c r="J707" s="11" t="str">
        <f t="shared" si="6"/>
        <v>569</v>
      </c>
      <c r="K707" s="11" t="str">
        <f t="shared" si="7"/>
        <v>696</v>
      </c>
      <c r="L707" s="11" t="str">
        <f t="shared" si="8"/>
        <v>968</v>
      </c>
      <c r="M707" s="11" t="str">
        <f t="shared" si="9"/>
        <v>5696</v>
      </c>
      <c r="N707" s="11" t="str">
        <f t="shared" si="10"/>
        <v>6968</v>
      </c>
    </row>
    <row r="708" ht="15.0" customHeight="1">
      <c r="A708" s="3">
        <f t="shared" si="1"/>
        <v>707</v>
      </c>
      <c r="B708" s="3">
        <f t="shared" si="11"/>
        <v>45999</v>
      </c>
      <c r="C708" s="3" t="str">
        <f t="shared" si="12"/>
        <v>T2</v>
      </c>
      <c r="D708" s="7" t="s">
        <v>806</v>
      </c>
      <c r="E708" s="11" t="str">
        <f t="shared" si="2"/>
        <v>74093</v>
      </c>
      <c r="F708" s="11" t="str">
        <f t="shared" si="3"/>
        <v>93</v>
      </c>
      <c r="G708" s="3">
        <f t="shared" si="13"/>
        <v>102</v>
      </c>
      <c r="H708" s="3">
        <f t="shared" si="4"/>
        <v>2</v>
      </c>
      <c r="I708" s="3" t="str">
        <f t="shared" si="5"/>
        <v>102|2</v>
      </c>
      <c r="J708" s="11" t="str">
        <f t="shared" si="6"/>
        <v>740</v>
      </c>
      <c r="K708" s="11" t="str">
        <f t="shared" si="7"/>
        <v>409</v>
      </c>
      <c r="L708" s="11" t="str">
        <f t="shared" si="8"/>
        <v>093</v>
      </c>
      <c r="M708" s="11" t="str">
        <f t="shared" si="9"/>
        <v>7409</v>
      </c>
      <c r="N708" s="11" t="str">
        <f t="shared" si="10"/>
        <v>4093</v>
      </c>
    </row>
    <row r="709" ht="15.0" customHeight="1">
      <c r="A709" s="3">
        <f t="shared" si="1"/>
        <v>708</v>
      </c>
      <c r="B709" s="3">
        <f t="shared" si="11"/>
        <v>46000</v>
      </c>
      <c r="C709" s="3" t="str">
        <f t="shared" si="12"/>
        <v>T3</v>
      </c>
      <c r="D709" s="7" t="s">
        <v>807</v>
      </c>
      <c r="E709" s="11" t="str">
        <f t="shared" si="2"/>
        <v>53792</v>
      </c>
      <c r="F709" s="11" t="str">
        <f t="shared" si="3"/>
        <v>92</v>
      </c>
      <c r="G709" s="3">
        <f t="shared" si="13"/>
        <v>102</v>
      </c>
      <c r="H709" s="3">
        <f t="shared" si="4"/>
        <v>3</v>
      </c>
      <c r="I709" s="3" t="str">
        <f t="shared" si="5"/>
        <v>102|3</v>
      </c>
      <c r="J709" s="11" t="str">
        <f t="shared" si="6"/>
        <v>537</v>
      </c>
      <c r="K709" s="11" t="str">
        <f t="shared" si="7"/>
        <v>379</v>
      </c>
      <c r="L709" s="11" t="str">
        <f t="shared" si="8"/>
        <v>792</v>
      </c>
      <c r="M709" s="11" t="str">
        <f t="shared" si="9"/>
        <v>5379</v>
      </c>
      <c r="N709" s="11" t="str">
        <f t="shared" si="10"/>
        <v>3792</v>
      </c>
    </row>
    <row r="710" ht="15.0" customHeight="1">
      <c r="A710" s="3">
        <f t="shared" si="1"/>
        <v>709</v>
      </c>
      <c r="B710" s="3">
        <f t="shared" si="11"/>
        <v>46001</v>
      </c>
      <c r="C710" s="3" t="str">
        <f t="shared" si="12"/>
        <v>T4</v>
      </c>
      <c r="D710" s="7" t="s">
        <v>808</v>
      </c>
      <c r="E710" s="11" t="str">
        <f t="shared" si="2"/>
        <v>74484</v>
      </c>
      <c r="F710" s="11" t="str">
        <f t="shared" si="3"/>
        <v>84</v>
      </c>
      <c r="G710" s="3">
        <f t="shared" si="13"/>
        <v>102</v>
      </c>
      <c r="H710" s="3">
        <f t="shared" si="4"/>
        <v>4</v>
      </c>
      <c r="I710" s="3" t="str">
        <f t="shared" si="5"/>
        <v>102|4</v>
      </c>
      <c r="J710" s="11" t="str">
        <f t="shared" si="6"/>
        <v>744</v>
      </c>
      <c r="K710" s="11" t="str">
        <f t="shared" si="7"/>
        <v>448</v>
      </c>
      <c r="L710" s="11" t="str">
        <f t="shared" si="8"/>
        <v>484</v>
      </c>
      <c r="M710" s="11" t="str">
        <f t="shared" si="9"/>
        <v>7448</v>
      </c>
      <c r="N710" s="11" t="str">
        <f t="shared" si="10"/>
        <v>4484</v>
      </c>
    </row>
    <row r="711" ht="15.0" customHeight="1">
      <c r="A711" s="3">
        <f t="shared" si="1"/>
        <v>710</v>
      </c>
      <c r="B711" s="3">
        <f t="shared" si="11"/>
        <v>46002</v>
      </c>
      <c r="C711" s="3" t="str">
        <f t="shared" si="12"/>
        <v>T5</v>
      </c>
      <c r="D711" s="7" t="s">
        <v>809</v>
      </c>
      <c r="E711" s="11" t="str">
        <f t="shared" si="2"/>
        <v>90138</v>
      </c>
      <c r="F711" s="11" t="str">
        <f t="shared" si="3"/>
        <v>38</v>
      </c>
      <c r="G711" s="3">
        <f t="shared" si="13"/>
        <v>102</v>
      </c>
      <c r="H711" s="3">
        <f t="shared" si="4"/>
        <v>5</v>
      </c>
      <c r="I711" s="3" t="str">
        <f t="shared" si="5"/>
        <v>102|5</v>
      </c>
      <c r="J711" s="11" t="str">
        <f t="shared" si="6"/>
        <v>901</v>
      </c>
      <c r="K711" s="11" t="str">
        <f t="shared" si="7"/>
        <v>013</v>
      </c>
      <c r="L711" s="11" t="str">
        <f t="shared" si="8"/>
        <v>138</v>
      </c>
      <c r="M711" s="11" t="str">
        <f t="shared" si="9"/>
        <v>9013</v>
      </c>
      <c r="N711" s="11" t="str">
        <f t="shared" si="10"/>
        <v>0138</v>
      </c>
    </row>
    <row r="712" ht="15.0" customHeight="1">
      <c r="A712" s="3">
        <f t="shared" si="1"/>
        <v>711</v>
      </c>
      <c r="B712" s="3">
        <f t="shared" si="11"/>
        <v>46003</v>
      </c>
      <c r="C712" s="3" t="str">
        <f t="shared" si="12"/>
        <v>T6</v>
      </c>
      <c r="D712" s="7" t="s">
        <v>810</v>
      </c>
      <c r="E712" s="11" t="str">
        <f t="shared" si="2"/>
        <v>90372</v>
      </c>
      <c r="F712" s="11" t="str">
        <f t="shared" si="3"/>
        <v>72</v>
      </c>
      <c r="G712" s="3">
        <f t="shared" si="13"/>
        <v>102</v>
      </c>
      <c r="H712" s="3">
        <f t="shared" si="4"/>
        <v>6</v>
      </c>
      <c r="I712" s="3" t="str">
        <f t="shared" si="5"/>
        <v>102|6</v>
      </c>
      <c r="J712" s="11" t="str">
        <f t="shared" si="6"/>
        <v>903</v>
      </c>
      <c r="K712" s="11" t="str">
        <f t="shared" si="7"/>
        <v>037</v>
      </c>
      <c r="L712" s="11" t="str">
        <f t="shared" si="8"/>
        <v>372</v>
      </c>
      <c r="M712" s="11" t="str">
        <f t="shared" si="9"/>
        <v>9037</v>
      </c>
      <c r="N712" s="11" t="str">
        <f t="shared" si="10"/>
        <v>0372</v>
      </c>
    </row>
    <row r="713" ht="15.0" customHeight="1">
      <c r="A713" s="3">
        <f t="shared" si="1"/>
        <v>712</v>
      </c>
      <c r="B713" s="3">
        <f t="shared" si="11"/>
        <v>46004</v>
      </c>
      <c r="C713" s="3" t="str">
        <f t="shared" si="12"/>
        <v>T7</v>
      </c>
      <c r="D713" s="7" t="s">
        <v>811</v>
      </c>
      <c r="E713" s="11" t="str">
        <f t="shared" si="2"/>
        <v>52816</v>
      </c>
      <c r="F713" s="11" t="str">
        <f t="shared" si="3"/>
        <v>16</v>
      </c>
      <c r="G713" s="3">
        <f t="shared" si="13"/>
        <v>102</v>
      </c>
      <c r="H713" s="3">
        <f t="shared" si="4"/>
        <v>7</v>
      </c>
      <c r="I713" s="3" t="str">
        <f t="shared" si="5"/>
        <v>102|7</v>
      </c>
      <c r="J713" s="11" t="str">
        <f t="shared" si="6"/>
        <v>528</v>
      </c>
      <c r="K713" s="11" t="str">
        <f t="shared" si="7"/>
        <v>281</v>
      </c>
      <c r="L713" s="11" t="str">
        <f t="shared" si="8"/>
        <v>816</v>
      </c>
      <c r="M713" s="11" t="str">
        <f t="shared" si="9"/>
        <v>5281</v>
      </c>
      <c r="N713" s="11" t="str">
        <f t="shared" si="10"/>
        <v>2816</v>
      </c>
    </row>
    <row r="714" ht="15.0" customHeight="1">
      <c r="A714" s="3">
        <f t="shared" si="1"/>
        <v>713</v>
      </c>
      <c r="B714" s="3">
        <f t="shared" si="11"/>
        <v>46005</v>
      </c>
      <c r="C714" s="3" t="str">
        <f t="shared" si="12"/>
        <v>CN</v>
      </c>
      <c r="D714" s="7" t="s">
        <v>812</v>
      </c>
      <c r="E714" s="11" t="str">
        <f t="shared" si="2"/>
        <v>19036</v>
      </c>
      <c r="F714" s="11" t="str">
        <f t="shared" si="3"/>
        <v>36</v>
      </c>
      <c r="G714" s="3">
        <f t="shared" si="13"/>
        <v>102</v>
      </c>
      <c r="H714" s="3">
        <f t="shared" si="4"/>
        <v>8</v>
      </c>
      <c r="I714" s="3" t="str">
        <f t="shared" si="5"/>
        <v>102|8</v>
      </c>
      <c r="J714" s="11" t="str">
        <f t="shared" si="6"/>
        <v>190</v>
      </c>
      <c r="K714" s="11" t="str">
        <f t="shared" si="7"/>
        <v>903</v>
      </c>
      <c r="L714" s="11" t="str">
        <f t="shared" si="8"/>
        <v>036</v>
      </c>
      <c r="M714" s="11" t="str">
        <f t="shared" si="9"/>
        <v>1903</v>
      </c>
      <c r="N714" s="11" t="str">
        <f t="shared" si="10"/>
        <v>9036</v>
      </c>
    </row>
    <row r="715" ht="15.0" customHeight="1">
      <c r="A715" s="3">
        <f t="shared" si="1"/>
        <v>714</v>
      </c>
      <c r="B715" s="3">
        <f t="shared" si="11"/>
        <v>46006</v>
      </c>
      <c r="C715" s="3" t="str">
        <f t="shared" si="12"/>
        <v>T2</v>
      </c>
      <c r="D715" s="7" t="s">
        <v>813</v>
      </c>
      <c r="E715" s="11" t="str">
        <f t="shared" si="2"/>
        <v>64496</v>
      </c>
      <c r="F715" s="11" t="str">
        <f t="shared" si="3"/>
        <v>96</v>
      </c>
      <c r="G715" s="3">
        <f t="shared" si="13"/>
        <v>103</v>
      </c>
      <c r="H715" s="3">
        <f t="shared" si="4"/>
        <v>2</v>
      </c>
      <c r="I715" s="3" t="str">
        <f t="shared" si="5"/>
        <v>103|2</v>
      </c>
      <c r="J715" s="11" t="str">
        <f t="shared" si="6"/>
        <v>644</v>
      </c>
      <c r="K715" s="11" t="str">
        <f t="shared" si="7"/>
        <v>449</v>
      </c>
      <c r="L715" s="11" t="str">
        <f t="shared" si="8"/>
        <v>496</v>
      </c>
      <c r="M715" s="11" t="str">
        <f t="shared" si="9"/>
        <v>6449</v>
      </c>
      <c r="N715" s="11" t="str">
        <f t="shared" si="10"/>
        <v>4496</v>
      </c>
    </row>
    <row r="716" ht="15.0" customHeight="1">
      <c r="A716" s="3">
        <f t="shared" si="1"/>
        <v>715</v>
      </c>
      <c r="B716" s="3">
        <f t="shared" si="11"/>
        <v>46007</v>
      </c>
      <c r="C716" s="3" t="str">
        <f t="shared" si="12"/>
        <v>T3</v>
      </c>
      <c r="D716" s="7" t="s">
        <v>814</v>
      </c>
      <c r="E716" s="11" t="str">
        <f t="shared" si="2"/>
        <v>41059</v>
      </c>
      <c r="F716" s="11" t="str">
        <f t="shared" si="3"/>
        <v>59</v>
      </c>
      <c r="G716" s="3">
        <f t="shared" si="13"/>
        <v>103</v>
      </c>
      <c r="H716" s="3">
        <f t="shared" si="4"/>
        <v>3</v>
      </c>
      <c r="I716" s="3" t="str">
        <f t="shared" si="5"/>
        <v>103|3</v>
      </c>
      <c r="J716" s="11" t="str">
        <f t="shared" si="6"/>
        <v>410</v>
      </c>
      <c r="K716" s="11" t="str">
        <f t="shared" si="7"/>
        <v>105</v>
      </c>
      <c r="L716" s="11" t="str">
        <f t="shared" si="8"/>
        <v>059</v>
      </c>
      <c r="M716" s="11" t="str">
        <f t="shared" si="9"/>
        <v>4105</v>
      </c>
      <c r="N716" s="11" t="str">
        <f t="shared" si="10"/>
        <v>1059</v>
      </c>
    </row>
    <row r="717" ht="15.0" customHeight="1">
      <c r="A717" s="3">
        <f t="shared" si="1"/>
        <v>716</v>
      </c>
      <c r="B717" s="3">
        <f t="shared" si="11"/>
        <v>46008</v>
      </c>
      <c r="C717" s="3" t="str">
        <f t="shared" si="12"/>
        <v>T4</v>
      </c>
      <c r="D717" s="7" t="s">
        <v>815</v>
      </c>
      <c r="E717" s="11" t="str">
        <f t="shared" si="2"/>
        <v>87629</v>
      </c>
      <c r="F717" s="11" t="str">
        <f t="shared" si="3"/>
        <v>29</v>
      </c>
      <c r="G717" s="3">
        <f t="shared" si="13"/>
        <v>103</v>
      </c>
      <c r="H717" s="3">
        <f t="shared" si="4"/>
        <v>4</v>
      </c>
      <c r="I717" s="3" t="str">
        <f t="shared" si="5"/>
        <v>103|4</v>
      </c>
      <c r="J717" s="11" t="str">
        <f t="shared" si="6"/>
        <v>876</v>
      </c>
      <c r="K717" s="11" t="str">
        <f t="shared" si="7"/>
        <v>762</v>
      </c>
      <c r="L717" s="11" t="str">
        <f t="shared" si="8"/>
        <v>629</v>
      </c>
      <c r="M717" s="11" t="str">
        <f t="shared" si="9"/>
        <v>8762</v>
      </c>
      <c r="N717" s="11" t="str">
        <f t="shared" si="10"/>
        <v>7629</v>
      </c>
    </row>
    <row r="718" ht="15.0" customHeight="1">
      <c r="A718" s="3">
        <f t="shared" si="1"/>
        <v>717</v>
      </c>
      <c r="B718" s="3">
        <f t="shared" si="11"/>
        <v>46009</v>
      </c>
      <c r="C718" s="3" t="str">
        <f t="shared" si="12"/>
        <v>T5</v>
      </c>
      <c r="D718" s="7" t="s">
        <v>816</v>
      </c>
      <c r="E718" s="11" t="str">
        <f t="shared" si="2"/>
        <v>75199</v>
      </c>
      <c r="F718" s="11" t="str">
        <f t="shared" si="3"/>
        <v>99</v>
      </c>
      <c r="G718" s="3">
        <f t="shared" si="13"/>
        <v>103</v>
      </c>
      <c r="H718" s="3">
        <f t="shared" si="4"/>
        <v>5</v>
      </c>
      <c r="I718" s="3" t="str">
        <f t="shared" si="5"/>
        <v>103|5</v>
      </c>
      <c r="J718" s="11" t="str">
        <f t="shared" si="6"/>
        <v>751</v>
      </c>
      <c r="K718" s="11" t="str">
        <f t="shared" si="7"/>
        <v>519</v>
      </c>
      <c r="L718" s="11" t="str">
        <f t="shared" si="8"/>
        <v>199</v>
      </c>
      <c r="M718" s="11" t="str">
        <f t="shared" si="9"/>
        <v>7519</v>
      </c>
      <c r="N718" s="11" t="str">
        <f t="shared" si="10"/>
        <v>5199</v>
      </c>
    </row>
    <row r="719" ht="15.0" customHeight="1">
      <c r="A719" s="3">
        <f t="shared" si="1"/>
        <v>718</v>
      </c>
      <c r="B719" s="3">
        <f t="shared" si="11"/>
        <v>46010</v>
      </c>
      <c r="C719" s="3" t="str">
        <f t="shared" si="12"/>
        <v>T6</v>
      </c>
      <c r="D719" s="7" t="s">
        <v>817</v>
      </c>
      <c r="E719" s="11" t="str">
        <f t="shared" si="2"/>
        <v>58636</v>
      </c>
      <c r="F719" s="11" t="str">
        <f t="shared" si="3"/>
        <v>36</v>
      </c>
      <c r="G719" s="3">
        <f t="shared" si="13"/>
        <v>103</v>
      </c>
      <c r="H719" s="3">
        <f t="shared" si="4"/>
        <v>6</v>
      </c>
      <c r="I719" s="3" t="str">
        <f t="shared" si="5"/>
        <v>103|6</v>
      </c>
      <c r="J719" s="11" t="str">
        <f t="shared" si="6"/>
        <v>586</v>
      </c>
      <c r="K719" s="11" t="str">
        <f t="shared" si="7"/>
        <v>863</v>
      </c>
      <c r="L719" s="11" t="str">
        <f t="shared" si="8"/>
        <v>636</v>
      </c>
      <c r="M719" s="11" t="str">
        <f t="shared" si="9"/>
        <v>5863</v>
      </c>
      <c r="N719" s="11" t="str">
        <f t="shared" si="10"/>
        <v>8636</v>
      </c>
    </row>
    <row r="720" ht="15.0" customHeight="1">
      <c r="A720" s="3">
        <f t="shared" si="1"/>
        <v>719</v>
      </c>
      <c r="B720" s="3">
        <f t="shared" si="11"/>
        <v>46011</v>
      </c>
      <c r="C720" s="3" t="str">
        <f t="shared" si="12"/>
        <v>T7</v>
      </c>
      <c r="D720" s="7" t="s">
        <v>818</v>
      </c>
      <c r="E720" s="11" t="str">
        <f t="shared" si="2"/>
        <v>50982</v>
      </c>
      <c r="F720" s="11" t="str">
        <f t="shared" si="3"/>
        <v>82</v>
      </c>
      <c r="G720" s="3">
        <f t="shared" si="13"/>
        <v>103</v>
      </c>
      <c r="H720" s="3">
        <f t="shared" si="4"/>
        <v>7</v>
      </c>
      <c r="I720" s="3" t="str">
        <f t="shared" si="5"/>
        <v>103|7</v>
      </c>
      <c r="J720" s="11" t="str">
        <f t="shared" si="6"/>
        <v>509</v>
      </c>
      <c r="K720" s="11" t="str">
        <f t="shared" si="7"/>
        <v>098</v>
      </c>
      <c r="L720" s="11" t="str">
        <f t="shared" si="8"/>
        <v>982</v>
      </c>
      <c r="M720" s="11" t="str">
        <f t="shared" si="9"/>
        <v>5098</v>
      </c>
      <c r="N720" s="11" t="str">
        <f t="shared" si="10"/>
        <v>0982</v>
      </c>
    </row>
    <row r="721" ht="15.0" customHeight="1">
      <c r="A721" s="3">
        <f t="shared" si="1"/>
        <v>720</v>
      </c>
      <c r="B721" s="3">
        <f t="shared" si="11"/>
        <v>46012</v>
      </c>
      <c r="C721" s="3" t="str">
        <f t="shared" si="12"/>
        <v>CN</v>
      </c>
      <c r="D721" s="7" t="s">
        <v>819</v>
      </c>
      <c r="E721" s="11" t="str">
        <f t="shared" si="2"/>
        <v>89905</v>
      </c>
      <c r="F721" s="11" t="str">
        <f t="shared" si="3"/>
        <v>05</v>
      </c>
      <c r="G721" s="3">
        <f t="shared" si="13"/>
        <v>103</v>
      </c>
      <c r="H721" s="3">
        <f t="shared" si="4"/>
        <v>8</v>
      </c>
      <c r="I721" s="3" t="str">
        <f t="shared" si="5"/>
        <v>103|8</v>
      </c>
      <c r="J721" s="11" t="str">
        <f t="shared" si="6"/>
        <v>899</v>
      </c>
      <c r="K721" s="11" t="str">
        <f t="shared" si="7"/>
        <v>990</v>
      </c>
      <c r="L721" s="11" t="str">
        <f t="shared" si="8"/>
        <v>905</v>
      </c>
      <c r="M721" s="11" t="str">
        <f t="shared" si="9"/>
        <v>8990</v>
      </c>
      <c r="N721" s="11" t="str">
        <f t="shared" si="10"/>
        <v>9905</v>
      </c>
    </row>
    <row r="722" ht="15.0" customHeight="1">
      <c r="A722" s="3">
        <f t="shared" si="1"/>
        <v>721</v>
      </c>
      <c r="B722" s="3">
        <f t="shared" si="11"/>
        <v>46013</v>
      </c>
      <c r="C722" s="3" t="str">
        <f t="shared" si="12"/>
        <v>T2</v>
      </c>
      <c r="D722" s="7" t="s">
        <v>820</v>
      </c>
      <c r="E722" s="11" t="str">
        <f t="shared" si="2"/>
        <v>58437</v>
      </c>
      <c r="F722" s="11" t="str">
        <f t="shared" si="3"/>
        <v>37</v>
      </c>
      <c r="G722" s="3">
        <f t="shared" si="13"/>
        <v>104</v>
      </c>
      <c r="H722" s="3">
        <f t="shared" si="4"/>
        <v>2</v>
      </c>
      <c r="I722" s="3" t="str">
        <f t="shared" si="5"/>
        <v>104|2</v>
      </c>
      <c r="J722" s="11" t="str">
        <f t="shared" si="6"/>
        <v>584</v>
      </c>
      <c r="K722" s="11" t="str">
        <f t="shared" si="7"/>
        <v>843</v>
      </c>
      <c r="L722" s="11" t="str">
        <f t="shared" si="8"/>
        <v>437</v>
      </c>
      <c r="M722" s="11" t="str">
        <f t="shared" si="9"/>
        <v>5843</v>
      </c>
      <c r="N722" s="11" t="str">
        <f t="shared" si="10"/>
        <v>8437</v>
      </c>
    </row>
    <row r="723" ht="15.0" customHeight="1">
      <c r="A723" s="3">
        <f t="shared" si="1"/>
        <v>722</v>
      </c>
      <c r="B723" s="3">
        <f t="shared" si="11"/>
        <v>46014</v>
      </c>
      <c r="C723" s="3" t="str">
        <f t="shared" si="12"/>
        <v>T3</v>
      </c>
      <c r="D723" s="7" t="s">
        <v>821</v>
      </c>
      <c r="E723" s="11" t="str">
        <f t="shared" si="2"/>
        <v>78391</v>
      </c>
      <c r="F723" s="11" t="str">
        <f t="shared" si="3"/>
        <v>91</v>
      </c>
      <c r="G723" s="3">
        <f t="shared" si="13"/>
        <v>104</v>
      </c>
      <c r="H723" s="3">
        <f t="shared" si="4"/>
        <v>3</v>
      </c>
      <c r="I723" s="3" t="str">
        <f t="shared" si="5"/>
        <v>104|3</v>
      </c>
      <c r="J723" s="11" t="str">
        <f t="shared" si="6"/>
        <v>783</v>
      </c>
      <c r="K723" s="11" t="str">
        <f t="shared" si="7"/>
        <v>839</v>
      </c>
      <c r="L723" s="11" t="str">
        <f t="shared" si="8"/>
        <v>391</v>
      </c>
      <c r="M723" s="11" t="str">
        <f t="shared" si="9"/>
        <v>7839</v>
      </c>
      <c r="N723" s="11" t="str">
        <f t="shared" si="10"/>
        <v>8391</v>
      </c>
    </row>
    <row r="724" ht="15.0" customHeight="1">
      <c r="A724" s="3">
        <f t="shared" si="1"/>
        <v>723</v>
      </c>
      <c r="B724" s="3">
        <f t="shared" si="11"/>
        <v>46015</v>
      </c>
      <c r="C724" s="3" t="str">
        <f t="shared" si="12"/>
        <v>T4</v>
      </c>
      <c r="D724" s="7" t="s">
        <v>822</v>
      </c>
      <c r="E724" s="11" t="str">
        <f t="shared" si="2"/>
        <v>64960</v>
      </c>
      <c r="F724" s="11" t="str">
        <f t="shared" si="3"/>
        <v>60</v>
      </c>
      <c r="G724" s="3">
        <f t="shared" si="13"/>
        <v>104</v>
      </c>
      <c r="H724" s="3">
        <f t="shared" si="4"/>
        <v>4</v>
      </c>
      <c r="I724" s="3" t="str">
        <f t="shared" si="5"/>
        <v>104|4</v>
      </c>
      <c r="J724" s="11" t="str">
        <f t="shared" si="6"/>
        <v>649</v>
      </c>
      <c r="K724" s="11" t="str">
        <f t="shared" si="7"/>
        <v>496</v>
      </c>
      <c r="L724" s="11" t="str">
        <f t="shared" si="8"/>
        <v>960</v>
      </c>
      <c r="M724" s="11" t="str">
        <f t="shared" si="9"/>
        <v>6496</v>
      </c>
      <c r="N724" s="11" t="str">
        <f t="shared" si="10"/>
        <v>4960</v>
      </c>
    </row>
    <row r="725" ht="15.0" customHeight="1">
      <c r="A725" s="3">
        <f t="shared" si="1"/>
        <v>724</v>
      </c>
      <c r="B725" s="3">
        <f t="shared" si="11"/>
        <v>46016</v>
      </c>
      <c r="C725" s="3" t="str">
        <f t="shared" si="12"/>
        <v>T5</v>
      </c>
      <c r="D725" s="7"/>
      <c r="E725" s="11" t="str">
        <f t="shared" si="2"/>
        <v/>
      </c>
      <c r="F725" s="11" t="str">
        <f t="shared" si="3"/>
        <v/>
      </c>
      <c r="G725" s="3">
        <f t="shared" si="13"/>
        <v>104</v>
      </c>
      <c r="H725" s="3">
        <f t="shared" si="4"/>
        <v>5</v>
      </c>
      <c r="I725" s="3" t="str">
        <f t="shared" si="5"/>
        <v/>
      </c>
      <c r="J725" s="11" t="str">
        <f t="shared" si="6"/>
        <v/>
      </c>
      <c r="K725" s="11" t="str">
        <f t="shared" si="7"/>
        <v/>
      </c>
      <c r="L725" s="11" t="str">
        <f t="shared" si="8"/>
        <v/>
      </c>
      <c r="M725" s="11" t="str">
        <f t="shared" si="9"/>
        <v/>
      </c>
      <c r="N725" s="11" t="str">
        <f t="shared" si="10"/>
        <v/>
      </c>
    </row>
    <row r="726" ht="15.0" customHeight="1">
      <c r="A726" s="3">
        <f t="shared" si="1"/>
        <v>725</v>
      </c>
      <c r="B726" s="3">
        <f t="shared" si="11"/>
        <v>46017</v>
      </c>
      <c r="C726" s="3" t="str">
        <f t="shared" si="12"/>
        <v>T6</v>
      </c>
      <c r="D726" s="7"/>
      <c r="E726" s="11" t="str">
        <f t="shared" si="2"/>
        <v/>
      </c>
      <c r="F726" s="11" t="str">
        <f t="shared" si="3"/>
        <v/>
      </c>
      <c r="G726" s="3">
        <f t="shared" si="13"/>
        <v>104</v>
      </c>
      <c r="H726" s="3">
        <f t="shared" si="4"/>
        <v>6</v>
      </c>
      <c r="I726" s="3" t="str">
        <f t="shared" si="5"/>
        <v/>
      </c>
      <c r="J726" s="11" t="str">
        <f t="shared" si="6"/>
        <v/>
      </c>
      <c r="K726" s="11" t="str">
        <f t="shared" si="7"/>
        <v/>
      </c>
      <c r="L726" s="11" t="str">
        <f t="shared" si="8"/>
        <v/>
      </c>
      <c r="M726" s="11" t="str">
        <f t="shared" si="9"/>
        <v/>
      </c>
      <c r="N726" s="11" t="str">
        <f t="shared" si="10"/>
        <v/>
      </c>
    </row>
    <row r="727" ht="15.0" customHeight="1">
      <c r="A727" s="3">
        <f t="shared" si="1"/>
        <v>726</v>
      </c>
      <c r="B727" s="3">
        <f t="shared" si="11"/>
        <v>46018</v>
      </c>
      <c r="C727" s="3" t="str">
        <f t="shared" si="12"/>
        <v>T7</v>
      </c>
      <c r="D727" s="7"/>
      <c r="E727" s="11" t="str">
        <f t="shared" si="2"/>
        <v/>
      </c>
      <c r="F727" s="11" t="str">
        <f t="shared" si="3"/>
        <v/>
      </c>
      <c r="G727" s="3">
        <f t="shared" si="13"/>
        <v>104</v>
      </c>
      <c r="H727" s="3">
        <f t="shared" si="4"/>
        <v>7</v>
      </c>
      <c r="I727" s="3" t="str">
        <f t="shared" si="5"/>
        <v/>
      </c>
      <c r="J727" s="11" t="str">
        <f t="shared" si="6"/>
        <v/>
      </c>
      <c r="K727" s="11" t="str">
        <f t="shared" si="7"/>
        <v/>
      </c>
      <c r="L727" s="11" t="str">
        <f t="shared" si="8"/>
        <v/>
      </c>
      <c r="M727" s="11" t="str">
        <f t="shared" si="9"/>
        <v/>
      </c>
      <c r="N727" s="11" t="str">
        <f t="shared" si="10"/>
        <v/>
      </c>
    </row>
    <row r="728" ht="15.0" customHeight="1">
      <c r="A728" s="3">
        <f t="shared" si="1"/>
        <v>727</v>
      </c>
      <c r="B728" s="3">
        <f t="shared" si="11"/>
        <v>46019</v>
      </c>
      <c r="C728" s="3" t="str">
        <f t="shared" si="12"/>
        <v>CN</v>
      </c>
      <c r="D728" s="7"/>
      <c r="E728" s="11" t="str">
        <f t="shared" si="2"/>
        <v/>
      </c>
      <c r="F728" s="11" t="str">
        <f t="shared" si="3"/>
        <v/>
      </c>
      <c r="G728" s="3">
        <f t="shared" si="13"/>
        <v>104</v>
      </c>
      <c r="H728" s="3">
        <f t="shared" si="4"/>
        <v>8</v>
      </c>
      <c r="I728" s="3" t="str">
        <f t="shared" si="5"/>
        <v/>
      </c>
      <c r="J728" s="11" t="str">
        <f t="shared" si="6"/>
        <v/>
      </c>
      <c r="K728" s="11" t="str">
        <f t="shared" si="7"/>
        <v/>
      </c>
      <c r="L728" s="11" t="str">
        <f t="shared" si="8"/>
        <v/>
      </c>
      <c r="M728" s="11" t="str">
        <f t="shared" si="9"/>
        <v/>
      </c>
      <c r="N728" s="11" t="str">
        <f t="shared" si="10"/>
        <v/>
      </c>
    </row>
    <row r="729" ht="15.0" customHeight="1">
      <c r="A729" s="3">
        <f t="shared" si="1"/>
        <v>728</v>
      </c>
      <c r="B729" s="3">
        <f t="shared" si="11"/>
        <v>46020</v>
      </c>
      <c r="C729" s="3" t="str">
        <f t="shared" si="12"/>
        <v>T2</v>
      </c>
      <c r="D729" s="7"/>
      <c r="E729" s="11" t="str">
        <f t="shared" si="2"/>
        <v/>
      </c>
      <c r="F729" s="11" t="str">
        <f t="shared" si="3"/>
        <v/>
      </c>
      <c r="G729" s="3">
        <f t="shared" si="13"/>
        <v>105</v>
      </c>
      <c r="H729" s="3">
        <f t="shared" si="4"/>
        <v>2</v>
      </c>
      <c r="I729" s="3" t="str">
        <f t="shared" si="5"/>
        <v/>
      </c>
      <c r="J729" s="11" t="str">
        <f t="shared" si="6"/>
        <v/>
      </c>
      <c r="K729" s="11" t="str">
        <f t="shared" si="7"/>
        <v/>
      </c>
      <c r="L729" s="11" t="str">
        <f t="shared" si="8"/>
        <v/>
      </c>
      <c r="M729" s="11" t="str">
        <f t="shared" si="9"/>
        <v/>
      </c>
      <c r="N729" s="11" t="str">
        <f t="shared" si="10"/>
        <v/>
      </c>
    </row>
    <row r="730" ht="15.0" customHeight="1">
      <c r="A730" s="3">
        <f t="shared" si="1"/>
        <v>729</v>
      </c>
      <c r="B730" s="3">
        <f t="shared" si="11"/>
        <v>46021</v>
      </c>
      <c r="C730" s="3" t="str">
        <f t="shared" si="12"/>
        <v>T3</v>
      </c>
      <c r="D730" s="7"/>
      <c r="E730" s="11" t="str">
        <f t="shared" si="2"/>
        <v/>
      </c>
      <c r="F730" s="11" t="str">
        <f t="shared" si="3"/>
        <v/>
      </c>
      <c r="G730" s="3">
        <f t="shared" si="13"/>
        <v>105</v>
      </c>
      <c r="H730" s="3">
        <f t="shared" si="4"/>
        <v>3</v>
      </c>
      <c r="I730" s="3" t="str">
        <f t="shared" si="5"/>
        <v/>
      </c>
      <c r="J730" s="11" t="str">
        <f t="shared" si="6"/>
        <v/>
      </c>
      <c r="K730" s="11" t="str">
        <f t="shared" si="7"/>
        <v/>
      </c>
      <c r="L730" s="11" t="str">
        <f t="shared" si="8"/>
        <v/>
      </c>
      <c r="M730" s="11" t="str">
        <f t="shared" si="9"/>
        <v/>
      </c>
      <c r="N730" s="11" t="str">
        <f t="shared" si="10"/>
        <v/>
      </c>
    </row>
    <row r="731" ht="15.0" customHeight="1">
      <c r="A731" s="3">
        <f t="shared" si="1"/>
        <v>730</v>
      </c>
      <c r="B731" s="3">
        <f t="shared" si="11"/>
        <v>46022</v>
      </c>
      <c r="C731" s="3" t="str">
        <f t="shared" si="12"/>
        <v>T4</v>
      </c>
      <c r="D731" s="7"/>
      <c r="E731" s="11" t="str">
        <f t="shared" si="2"/>
        <v/>
      </c>
      <c r="F731" s="11" t="str">
        <f t="shared" si="3"/>
        <v/>
      </c>
      <c r="G731" s="3">
        <f t="shared" si="13"/>
        <v>105</v>
      </c>
      <c r="H731" s="3">
        <f t="shared" si="4"/>
        <v>4</v>
      </c>
      <c r="I731" s="3" t="str">
        <f t="shared" si="5"/>
        <v/>
      </c>
      <c r="J731" s="11" t="str">
        <f t="shared" si="6"/>
        <v/>
      </c>
      <c r="K731" s="11" t="str">
        <f t="shared" si="7"/>
        <v/>
      </c>
      <c r="L731" s="11" t="str">
        <f t="shared" si="8"/>
        <v/>
      </c>
      <c r="M731" s="11" t="str">
        <f t="shared" si="9"/>
        <v/>
      </c>
      <c r="N731" s="11" t="str">
        <f t="shared" si="10"/>
        <v/>
      </c>
    </row>
    <row r="732" ht="15.0" customHeight="1">
      <c r="A732" s="3">
        <f t="shared" si="1"/>
        <v>731</v>
      </c>
      <c r="B732" s="3">
        <f t="shared" si="11"/>
        <v>46023</v>
      </c>
      <c r="C732" s="3" t="str">
        <f t="shared" si="12"/>
        <v>T5</v>
      </c>
      <c r="D732" s="7"/>
      <c r="E732" s="11" t="str">
        <f t="shared" si="2"/>
        <v/>
      </c>
      <c r="F732" s="11" t="str">
        <f t="shared" si="3"/>
        <v/>
      </c>
      <c r="G732" s="3">
        <f t="shared" si="13"/>
        <v>105</v>
      </c>
      <c r="H732" s="3">
        <f t="shared" si="4"/>
        <v>5</v>
      </c>
      <c r="I732" s="3" t="str">
        <f t="shared" si="5"/>
        <v/>
      </c>
      <c r="J732" s="11" t="str">
        <f t="shared" si="6"/>
        <v/>
      </c>
      <c r="K732" s="11" t="str">
        <f t="shared" si="7"/>
        <v/>
      </c>
      <c r="L732" s="11" t="str">
        <f t="shared" si="8"/>
        <v/>
      </c>
      <c r="M732" s="11" t="str">
        <f t="shared" si="9"/>
        <v/>
      </c>
      <c r="N732" s="11" t="str">
        <f t="shared" si="10"/>
        <v/>
      </c>
    </row>
    <row r="733" ht="15.0" customHeight="1">
      <c r="A733" s="3">
        <f t="shared" si="1"/>
        <v>732</v>
      </c>
      <c r="B733" s="3">
        <f t="shared" si="11"/>
        <v>46024</v>
      </c>
      <c r="C733" s="3" t="str">
        <f t="shared" si="12"/>
        <v>T6</v>
      </c>
      <c r="D733" s="7"/>
      <c r="E733" s="11" t="str">
        <f t="shared" si="2"/>
        <v/>
      </c>
      <c r="F733" s="11" t="str">
        <f t="shared" si="3"/>
        <v/>
      </c>
      <c r="G733" s="3">
        <f t="shared" si="13"/>
        <v>105</v>
      </c>
      <c r="H733" s="3">
        <f t="shared" si="4"/>
        <v>6</v>
      </c>
      <c r="I733" s="3" t="str">
        <f t="shared" si="5"/>
        <v/>
      </c>
      <c r="J733" s="11" t="str">
        <f t="shared" si="6"/>
        <v/>
      </c>
      <c r="K733" s="11" t="str">
        <f t="shared" si="7"/>
        <v/>
      </c>
      <c r="L733" s="11" t="str">
        <f t="shared" si="8"/>
        <v/>
      </c>
      <c r="M733" s="11" t="str">
        <f t="shared" si="9"/>
        <v/>
      </c>
      <c r="N733" s="11" t="str">
        <f t="shared" si="10"/>
        <v/>
      </c>
    </row>
    <row r="734" ht="15.0" customHeight="1">
      <c r="A734" s="3">
        <f t="shared" si="1"/>
        <v>733</v>
      </c>
      <c r="B734" s="3">
        <f t="shared" si="11"/>
        <v>46025</v>
      </c>
      <c r="C734" s="3" t="str">
        <f t="shared" si="12"/>
        <v>T7</v>
      </c>
      <c r="D734" s="7" t="s">
        <v>823</v>
      </c>
      <c r="E734" s="11" t="str">
        <f t="shared" si="2"/>
        <v>00949</v>
      </c>
      <c r="F734" s="11" t="str">
        <f t="shared" si="3"/>
        <v>49</v>
      </c>
      <c r="G734" s="3">
        <f t="shared" si="13"/>
        <v>105</v>
      </c>
      <c r="H734" s="3">
        <f t="shared" si="4"/>
        <v>7</v>
      </c>
      <c r="I734" s="3" t="str">
        <f t="shared" si="5"/>
        <v>105|7</v>
      </c>
      <c r="J734" s="11" t="str">
        <f t="shared" si="6"/>
        <v>009</v>
      </c>
      <c r="K734" s="11" t="str">
        <f t="shared" si="7"/>
        <v>094</v>
      </c>
      <c r="L734" s="11" t="str">
        <f t="shared" si="8"/>
        <v>949</v>
      </c>
      <c r="M734" s="11" t="str">
        <f t="shared" si="9"/>
        <v>0094</v>
      </c>
      <c r="N734" s="11" t="str">
        <f t="shared" si="10"/>
        <v>0949</v>
      </c>
    </row>
    <row r="735" ht="15.0" customHeight="1">
      <c r="A735" s="3">
        <f t="shared" si="1"/>
        <v>734</v>
      </c>
      <c r="B735" s="3">
        <f t="shared" si="11"/>
        <v>46026</v>
      </c>
      <c r="C735" s="3" t="str">
        <f t="shared" si="12"/>
        <v>CN</v>
      </c>
      <c r="D735" s="7" t="s">
        <v>824</v>
      </c>
      <c r="E735" s="11" t="str">
        <f t="shared" si="2"/>
        <v>72397</v>
      </c>
      <c r="F735" s="11" t="str">
        <f t="shared" si="3"/>
        <v>97</v>
      </c>
      <c r="G735" s="3">
        <f t="shared" si="13"/>
        <v>105</v>
      </c>
      <c r="H735" s="3">
        <f t="shared" si="4"/>
        <v>8</v>
      </c>
      <c r="I735" s="3" t="str">
        <f t="shared" si="5"/>
        <v>105|8</v>
      </c>
      <c r="J735" s="11" t="str">
        <f t="shared" si="6"/>
        <v>723</v>
      </c>
      <c r="K735" s="11" t="str">
        <f t="shared" si="7"/>
        <v>239</v>
      </c>
      <c r="L735" s="11" t="str">
        <f t="shared" si="8"/>
        <v>397</v>
      </c>
      <c r="M735" s="11" t="str">
        <f t="shared" si="9"/>
        <v>7239</v>
      </c>
      <c r="N735" s="11" t="str">
        <f t="shared" si="10"/>
        <v>2397</v>
      </c>
    </row>
    <row r="736" ht="15.0" customHeight="1">
      <c r="A736" s="3">
        <f t="shared" si="1"/>
        <v>735</v>
      </c>
      <c r="B736" s="3">
        <f t="shared" si="11"/>
        <v>46027</v>
      </c>
      <c r="C736" s="3" t="str">
        <f t="shared" si="12"/>
        <v>T2</v>
      </c>
      <c r="D736" s="7" t="s">
        <v>825</v>
      </c>
      <c r="E736" s="11" t="str">
        <f t="shared" si="2"/>
        <v>70505</v>
      </c>
      <c r="F736" s="11" t="str">
        <f t="shared" si="3"/>
        <v>05</v>
      </c>
      <c r="G736" s="3">
        <f t="shared" si="13"/>
        <v>106</v>
      </c>
      <c r="H736" s="3">
        <f t="shared" si="4"/>
        <v>2</v>
      </c>
      <c r="I736" s="3" t="str">
        <f t="shared" si="5"/>
        <v>106|2</v>
      </c>
      <c r="J736" s="11" t="str">
        <f t="shared" si="6"/>
        <v>705</v>
      </c>
      <c r="K736" s="11" t="str">
        <f t="shared" si="7"/>
        <v>050</v>
      </c>
      <c r="L736" s="11" t="str">
        <f t="shared" si="8"/>
        <v>505</v>
      </c>
      <c r="M736" s="11" t="str">
        <f t="shared" si="9"/>
        <v>7050</v>
      </c>
      <c r="N736" s="11" t="str">
        <f t="shared" si="10"/>
        <v>0505</v>
      </c>
    </row>
    <row r="737" ht="15.0" customHeight="1">
      <c r="A737" s="3">
        <f t="shared" si="1"/>
        <v>736</v>
      </c>
      <c r="B737" s="3">
        <f t="shared" si="11"/>
        <v>46028</v>
      </c>
      <c r="C737" s="3" t="str">
        <f t="shared" si="12"/>
        <v>T3</v>
      </c>
      <c r="D737" s="7" t="s">
        <v>826</v>
      </c>
      <c r="E737" s="11" t="str">
        <f t="shared" si="2"/>
        <v>78447</v>
      </c>
      <c r="F737" s="11" t="str">
        <f t="shared" si="3"/>
        <v>47</v>
      </c>
      <c r="G737" s="3">
        <f t="shared" si="13"/>
        <v>106</v>
      </c>
      <c r="H737" s="3">
        <f t="shared" si="4"/>
        <v>3</v>
      </c>
      <c r="I737" s="3" t="str">
        <f t="shared" si="5"/>
        <v>106|3</v>
      </c>
      <c r="J737" s="11" t="str">
        <f t="shared" si="6"/>
        <v>784</v>
      </c>
      <c r="K737" s="11" t="str">
        <f t="shared" si="7"/>
        <v>844</v>
      </c>
      <c r="L737" s="11" t="str">
        <f t="shared" si="8"/>
        <v>447</v>
      </c>
      <c r="M737" s="11" t="str">
        <f t="shared" si="9"/>
        <v>7844</v>
      </c>
      <c r="N737" s="11" t="str">
        <f t="shared" si="10"/>
        <v>8447</v>
      </c>
    </row>
    <row r="738" ht="15.0" customHeight="1">
      <c r="A738" s="3">
        <f t="shared" si="1"/>
        <v>737</v>
      </c>
      <c r="B738" s="3">
        <f t="shared" si="11"/>
        <v>46029</v>
      </c>
      <c r="C738" s="3" t="str">
        <f t="shared" si="12"/>
        <v>T4</v>
      </c>
      <c r="D738" s="7" t="s">
        <v>827</v>
      </c>
      <c r="E738" s="11" t="str">
        <f t="shared" si="2"/>
        <v>14389</v>
      </c>
      <c r="F738" s="11" t="str">
        <f t="shared" si="3"/>
        <v>89</v>
      </c>
      <c r="G738" s="3">
        <f t="shared" si="13"/>
        <v>106</v>
      </c>
      <c r="H738" s="3">
        <f t="shared" si="4"/>
        <v>4</v>
      </c>
      <c r="I738" s="3" t="str">
        <f t="shared" si="5"/>
        <v>106|4</v>
      </c>
      <c r="J738" s="11" t="str">
        <f t="shared" si="6"/>
        <v>143</v>
      </c>
      <c r="K738" s="11" t="str">
        <f t="shared" si="7"/>
        <v>438</v>
      </c>
      <c r="L738" s="11" t="str">
        <f t="shared" si="8"/>
        <v>389</v>
      </c>
      <c r="M738" s="11" t="str">
        <f t="shared" si="9"/>
        <v>1438</v>
      </c>
      <c r="N738" s="11" t="str">
        <f t="shared" si="10"/>
        <v>4389</v>
      </c>
    </row>
    <row r="739" ht="15.0" customHeight="1">
      <c r="A739" s="3">
        <f t="shared" si="1"/>
        <v>738</v>
      </c>
      <c r="B739" s="3">
        <f t="shared" si="11"/>
        <v>46030</v>
      </c>
      <c r="C739" s="3" t="str">
        <f t="shared" si="12"/>
        <v>T5</v>
      </c>
      <c r="D739" s="7" t="s">
        <v>828</v>
      </c>
      <c r="E739" s="11" t="str">
        <f t="shared" si="2"/>
        <v>40162</v>
      </c>
      <c r="F739" s="11" t="str">
        <f t="shared" si="3"/>
        <v>62</v>
      </c>
      <c r="G739" s="3">
        <f t="shared" si="13"/>
        <v>106</v>
      </c>
      <c r="H739" s="3">
        <f t="shared" si="4"/>
        <v>5</v>
      </c>
      <c r="I739" s="3" t="str">
        <f t="shared" si="5"/>
        <v>106|5</v>
      </c>
      <c r="J739" s="11" t="str">
        <f t="shared" si="6"/>
        <v>401</v>
      </c>
      <c r="K739" s="11" t="str">
        <f t="shared" si="7"/>
        <v>016</v>
      </c>
      <c r="L739" s="11" t="str">
        <f t="shared" si="8"/>
        <v>162</v>
      </c>
      <c r="M739" s="11" t="str">
        <f t="shared" si="9"/>
        <v>4016</v>
      </c>
      <c r="N739" s="11" t="str">
        <f t="shared" si="10"/>
        <v>0162</v>
      </c>
    </row>
    <row r="740" ht="15.0" customHeight="1">
      <c r="A740" s="3">
        <f t="shared" si="1"/>
        <v>739</v>
      </c>
      <c r="B740" s="3">
        <f t="shared" si="11"/>
        <v>46031</v>
      </c>
      <c r="C740" s="3" t="str">
        <f t="shared" si="12"/>
        <v>T6</v>
      </c>
      <c r="D740" s="7" t="s">
        <v>829</v>
      </c>
      <c r="E740" s="11" t="str">
        <f t="shared" si="2"/>
        <v>39523</v>
      </c>
      <c r="F740" s="11" t="str">
        <f t="shared" si="3"/>
        <v>23</v>
      </c>
      <c r="G740" s="3">
        <f t="shared" si="13"/>
        <v>106</v>
      </c>
      <c r="H740" s="3">
        <f t="shared" si="4"/>
        <v>6</v>
      </c>
      <c r="I740" s="3" t="str">
        <f t="shared" si="5"/>
        <v>106|6</v>
      </c>
      <c r="J740" s="11" t="str">
        <f t="shared" si="6"/>
        <v>395</v>
      </c>
      <c r="K740" s="11" t="str">
        <f t="shared" si="7"/>
        <v>952</v>
      </c>
      <c r="L740" s="11" t="str">
        <f t="shared" si="8"/>
        <v>523</v>
      </c>
      <c r="M740" s="11" t="str">
        <f t="shared" si="9"/>
        <v>3952</v>
      </c>
      <c r="N740" s="11" t="str">
        <f t="shared" si="10"/>
        <v>9523</v>
      </c>
    </row>
    <row r="741" ht="15.0" customHeight="1">
      <c r="A741" s="3">
        <f t="shared" si="1"/>
        <v>740</v>
      </c>
      <c r="B741" s="3">
        <f t="shared" si="11"/>
        <v>46032</v>
      </c>
      <c r="C741" s="3" t="str">
        <f t="shared" si="12"/>
        <v>T7</v>
      </c>
      <c r="D741" s="7" t="s">
        <v>830</v>
      </c>
      <c r="E741" s="11" t="str">
        <f t="shared" si="2"/>
        <v>67793</v>
      </c>
      <c r="F741" s="11" t="str">
        <f t="shared" si="3"/>
        <v>93</v>
      </c>
      <c r="G741" s="3">
        <f t="shared" si="13"/>
        <v>106</v>
      </c>
      <c r="H741" s="3">
        <f t="shared" si="4"/>
        <v>7</v>
      </c>
      <c r="I741" s="3" t="str">
        <f t="shared" si="5"/>
        <v>106|7</v>
      </c>
      <c r="J741" s="11" t="str">
        <f t="shared" si="6"/>
        <v>677</v>
      </c>
      <c r="K741" s="11" t="str">
        <f t="shared" si="7"/>
        <v>779</v>
      </c>
      <c r="L741" s="11" t="str">
        <f t="shared" si="8"/>
        <v>793</v>
      </c>
      <c r="M741" s="11" t="str">
        <f t="shared" si="9"/>
        <v>6779</v>
      </c>
      <c r="N741" s="11" t="str">
        <f t="shared" si="10"/>
        <v>7793</v>
      </c>
    </row>
    <row r="742" ht="15.0" customHeight="1">
      <c r="A742" s="3">
        <f t="shared" si="1"/>
        <v>741</v>
      </c>
      <c r="B742" s="3">
        <f t="shared" si="11"/>
        <v>46033</v>
      </c>
      <c r="C742" s="3" t="str">
        <f t="shared" si="12"/>
        <v>CN</v>
      </c>
      <c r="D742" s="7" t="s">
        <v>831</v>
      </c>
      <c r="E742" s="11" t="str">
        <f t="shared" si="2"/>
        <v>82438</v>
      </c>
      <c r="F742" s="11" t="str">
        <f t="shared" si="3"/>
        <v>38</v>
      </c>
      <c r="G742" s="3">
        <f t="shared" si="13"/>
        <v>106</v>
      </c>
      <c r="H742" s="3">
        <f t="shared" si="4"/>
        <v>8</v>
      </c>
      <c r="I742" s="3" t="str">
        <f t="shared" si="5"/>
        <v>106|8</v>
      </c>
      <c r="J742" s="11" t="str">
        <f t="shared" si="6"/>
        <v>824</v>
      </c>
      <c r="K742" s="11" t="str">
        <f t="shared" si="7"/>
        <v>243</v>
      </c>
      <c r="L742" s="11" t="str">
        <f t="shared" si="8"/>
        <v>438</v>
      </c>
      <c r="M742" s="11" t="str">
        <f t="shared" si="9"/>
        <v>8243</v>
      </c>
      <c r="N742" s="11" t="str">
        <f t="shared" si="10"/>
        <v>2438</v>
      </c>
    </row>
    <row r="743" ht="15.0" customHeight="1">
      <c r="A743" s="3">
        <f t="shared" si="1"/>
        <v>742</v>
      </c>
      <c r="B743" s="3">
        <f t="shared" si="11"/>
        <v>46034</v>
      </c>
      <c r="C743" s="3" t="str">
        <f t="shared" si="12"/>
        <v>T2</v>
      </c>
      <c r="D743" s="7" t="s">
        <v>832</v>
      </c>
      <c r="E743" s="11" t="str">
        <f t="shared" si="2"/>
        <v>31894</v>
      </c>
      <c r="F743" s="11" t="str">
        <f t="shared" si="3"/>
        <v>94</v>
      </c>
      <c r="G743" s="3">
        <f t="shared" si="13"/>
        <v>107</v>
      </c>
      <c r="H743" s="3">
        <f t="shared" si="4"/>
        <v>2</v>
      </c>
      <c r="I743" s="3" t="str">
        <f t="shared" si="5"/>
        <v>107|2</v>
      </c>
      <c r="J743" s="11" t="str">
        <f t="shared" si="6"/>
        <v>318</v>
      </c>
      <c r="K743" s="11" t="str">
        <f t="shared" si="7"/>
        <v>189</v>
      </c>
      <c r="L743" s="11" t="str">
        <f t="shared" si="8"/>
        <v>894</v>
      </c>
      <c r="M743" s="11" t="str">
        <f t="shared" si="9"/>
        <v>3189</v>
      </c>
      <c r="N743" s="11" t="str">
        <f t="shared" si="10"/>
        <v>1894</v>
      </c>
    </row>
    <row r="744" ht="15.0" customHeight="1">
      <c r="A744" s="3">
        <f t="shared" si="1"/>
        <v>743</v>
      </c>
      <c r="B744" s="3">
        <f t="shared" si="11"/>
        <v>46035</v>
      </c>
      <c r="C744" s="3" t="str">
        <f t="shared" si="12"/>
        <v>T3</v>
      </c>
      <c r="D744" s="7" t="s">
        <v>833</v>
      </c>
      <c r="E744" s="11" t="str">
        <f t="shared" si="2"/>
        <v>28027</v>
      </c>
      <c r="F744" s="11" t="str">
        <f t="shared" si="3"/>
        <v>27</v>
      </c>
      <c r="G744" s="3">
        <f t="shared" si="13"/>
        <v>107</v>
      </c>
      <c r="H744" s="3">
        <f t="shared" si="4"/>
        <v>3</v>
      </c>
      <c r="I744" s="3" t="str">
        <f t="shared" si="5"/>
        <v>107|3</v>
      </c>
      <c r="J744" s="11" t="str">
        <f t="shared" si="6"/>
        <v>280</v>
      </c>
      <c r="K744" s="11" t="str">
        <f t="shared" si="7"/>
        <v>802</v>
      </c>
      <c r="L744" s="11" t="str">
        <f t="shared" si="8"/>
        <v>027</v>
      </c>
      <c r="M744" s="11" t="str">
        <f t="shared" si="9"/>
        <v>2802</v>
      </c>
      <c r="N744" s="11" t="str">
        <f t="shared" si="10"/>
        <v>8027</v>
      </c>
    </row>
    <row r="745" ht="15.0" customHeight="1">
      <c r="A745" s="3">
        <f t="shared" si="1"/>
        <v>744</v>
      </c>
      <c r="B745" s="3">
        <f t="shared" si="11"/>
        <v>46036</v>
      </c>
      <c r="C745" s="3" t="str">
        <f t="shared" si="12"/>
        <v>T4</v>
      </c>
      <c r="D745" s="7" t="s">
        <v>834</v>
      </c>
      <c r="E745" s="11" t="str">
        <f t="shared" si="2"/>
        <v>02817</v>
      </c>
      <c r="F745" s="11" t="str">
        <f t="shared" si="3"/>
        <v>17</v>
      </c>
      <c r="G745" s="3">
        <f t="shared" si="13"/>
        <v>107</v>
      </c>
      <c r="H745" s="3">
        <f t="shared" si="4"/>
        <v>4</v>
      </c>
      <c r="I745" s="3" t="str">
        <f t="shared" si="5"/>
        <v>107|4</v>
      </c>
      <c r="J745" s="11" t="str">
        <f t="shared" si="6"/>
        <v>028</v>
      </c>
      <c r="K745" s="11" t="str">
        <f t="shared" si="7"/>
        <v>281</v>
      </c>
      <c r="L745" s="11" t="str">
        <f t="shared" si="8"/>
        <v>817</v>
      </c>
      <c r="M745" s="11" t="str">
        <f t="shared" si="9"/>
        <v>0281</v>
      </c>
      <c r="N745" s="11" t="str">
        <f t="shared" si="10"/>
        <v>2817</v>
      </c>
    </row>
    <row r="746" ht="15.0" customHeight="1">
      <c r="A746" s="3">
        <f t="shared" si="1"/>
        <v>745</v>
      </c>
      <c r="B746" s="3">
        <f t="shared" si="11"/>
        <v>46037</v>
      </c>
      <c r="C746" s="3" t="str">
        <f t="shared" si="12"/>
        <v>T5</v>
      </c>
      <c r="D746" s="7" t="s">
        <v>835</v>
      </c>
      <c r="E746" s="11" t="str">
        <f t="shared" si="2"/>
        <v>84522</v>
      </c>
      <c r="F746" s="11" t="str">
        <f t="shared" si="3"/>
        <v>22</v>
      </c>
      <c r="G746" s="3">
        <f t="shared" si="13"/>
        <v>107</v>
      </c>
      <c r="H746" s="3">
        <f t="shared" si="4"/>
        <v>5</v>
      </c>
      <c r="I746" s="3" t="str">
        <f t="shared" si="5"/>
        <v>107|5</v>
      </c>
      <c r="J746" s="11" t="str">
        <f t="shared" si="6"/>
        <v>845</v>
      </c>
      <c r="K746" s="11" t="str">
        <f t="shared" si="7"/>
        <v>452</v>
      </c>
      <c r="L746" s="11" t="str">
        <f t="shared" si="8"/>
        <v>522</v>
      </c>
      <c r="M746" s="11" t="str">
        <f t="shared" si="9"/>
        <v>8452</v>
      </c>
      <c r="N746" s="11" t="str">
        <f t="shared" si="10"/>
        <v>4522</v>
      </c>
    </row>
    <row r="747" ht="15.0" customHeight="1">
      <c r="A747" s="3">
        <f t="shared" si="1"/>
        <v>746</v>
      </c>
      <c r="B747" s="3">
        <f t="shared" si="11"/>
        <v>46038</v>
      </c>
      <c r="C747" s="3" t="str">
        <f t="shared" si="12"/>
        <v>T6</v>
      </c>
      <c r="D747" s="7" t="s">
        <v>836</v>
      </c>
      <c r="E747" s="11" t="str">
        <f t="shared" si="2"/>
        <v>90128</v>
      </c>
      <c r="F747" s="11" t="str">
        <f t="shared" si="3"/>
        <v>28</v>
      </c>
      <c r="G747" s="3">
        <f t="shared" si="13"/>
        <v>107</v>
      </c>
      <c r="H747" s="3">
        <f t="shared" si="4"/>
        <v>6</v>
      </c>
      <c r="I747" s="3" t="str">
        <f t="shared" si="5"/>
        <v>107|6</v>
      </c>
      <c r="J747" s="11" t="str">
        <f t="shared" si="6"/>
        <v>901</v>
      </c>
      <c r="K747" s="11" t="str">
        <f t="shared" si="7"/>
        <v>012</v>
      </c>
      <c r="L747" s="11" t="str">
        <f t="shared" si="8"/>
        <v>128</v>
      </c>
      <c r="M747" s="11" t="str">
        <f t="shared" si="9"/>
        <v>9012</v>
      </c>
      <c r="N747" s="11" t="str">
        <f t="shared" si="10"/>
        <v>0128</v>
      </c>
    </row>
    <row r="748" ht="15.0" customHeight="1">
      <c r="A748" s="3">
        <f t="shared" si="1"/>
        <v>747</v>
      </c>
      <c r="B748" s="3">
        <f t="shared" si="11"/>
        <v>46039</v>
      </c>
      <c r="C748" s="3" t="str">
        <f t="shared" si="12"/>
        <v>T7</v>
      </c>
      <c r="D748" s="7" t="s">
        <v>837</v>
      </c>
      <c r="E748" s="11" t="str">
        <f t="shared" si="2"/>
        <v>09824</v>
      </c>
      <c r="F748" s="11" t="str">
        <f t="shared" si="3"/>
        <v>24</v>
      </c>
      <c r="G748" s="3">
        <f t="shared" si="13"/>
        <v>107</v>
      </c>
      <c r="H748" s="3">
        <f t="shared" si="4"/>
        <v>7</v>
      </c>
      <c r="I748" s="3" t="str">
        <f t="shared" si="5"/>
        <v>107|7</v>
      </c>
      <c r="J748" s="11" t="str">
        <f t="shared" si="6"/>
        <v>098</v>
      </c>
      <c r="K748" s="11" t="str">
        <f t="shared" si="7"/>
        <v>982</v>
      </c>
      <c r="L748" s="11" t="str">
        <f t="shared" si="8"/>
        <v>824</v>
      </c>
      <c r="M748" s="11" t="str">
        <f t="shared" si="9"/>
        <v>0982</v>
      </c>
      <c r="N748" s="11" t="str">
        <f t="shared" si="10"/>
        <v>9824</v>
      </c>
    </row>
    <row r="749" ht="15.0" customHeight="1">
      <c r="A749" s="3">
        <f t="shared" si="1"/>
        <v>748</v>
      </c>
      <c r="B749" s="3">
        <f t="shared" si="11"/>
        <v>46040</v>
      </c>
      <c r="C749" s="3" t="str">
        <f t="shared" si="12"/>
        <v>CN</v>
      </c>
      <c r="D749" s="7" t="s">
        <v>838</v>
      </c>
      <c r="E749" s="11" t="str">
        <f t="shared" si="2"/>
        <v>17151</v>
      </c>
      <c r="F749" s="11" t="str">
        <f t="shared" si="3"/>
        <v>51</v>
      </c>
      <c r="G749" s="3">
        <f t="shared" si="13"/>
        <v>107</v>
      </c>
      <c r="H749" s="3">
        <f t="shared" si="4"/>
        <v>8</v>
      </c>
      <c r="I749" s="3" t="str">
        <f t="shared" si="5"/>
        <v>107|8</v>
      </c>
      <c r="J749" s="11" t="str">
        <f t="shared" si="6"/>
        <v>171</v>
      </c>
      <c r="K749" s="11" t="str">
        <f t="shared" si="7"/>
        <v>715</v>
      </c>
      <c r="L749" s="11" t="str">
        <f t="shared" si="8"/>
        <v>151</v>
      </c>
      <c r="M749" s="11" t="str">
        <f t="shared" si="9"/>
        <v>1715</v>
      </c>
      <c r="N749" s="11" t="str">
        <f t="shared" si="10"/>
        <v>7151</v>
      </c>
    </row>
    <row r="750" ht="15.0" customHeight="1">
      <c r="A750" s="3">
        <f t="shared" si="1"/>
        <v>749</v>
      </c>
      <c r="B750" s="3">
        <f t="shared" si="11"/>
        <v>46041</v>
      </c>
      <c r="C750" s="3" t="str">
        <f t="shared" si="12"/>
        <v>T2</v>
      </c>
      <c r="D750" s="7" t="s">
        <v>839</v>
      </c>
      <c r="E750" s="11" t="str">
        <f t="shared" si="2"/>
        <v>88286</v>
      </c>
      <c r="F750" s="11" t="str">
        <f t="shared" si="3"/>
        <v>86</v>
      </c>
      <c r="G750" s="3">
        <f t="shared" si="13"/>
        <v>108</v>
      </c>
      <c r="H750" s="3">
        <f t="shared" si="4"/>
        <v>2</v>
      </c>
      <c r="I750" s="3" t="str">
        <f t="shared" si="5"/>
        <v>108|2</v>
      </c>
      <c r="J750" s="11" t="str">
        <f t="shared" si="6"/>
        <v>882</v>
      </c>
      <c r="K750" s="11" t="str">
        <f t="shared" si="7"/>
        <v>828</v>
      </c>
      <c r="L750" s="11" t="str">
        <f t="shared" si="8"/>
        <v>286</v>
      </c>
      <c r="M750" s="11" t="str">
        <f t="shared" si="9"/>
        <v>8828</v>
      </c>
      <c r="N750" s="11" t="str">
        <f t="shared" si="10"/>
        <v>8286</v>
      </c>
    </row>
    <row r="751" ht="15.0" customHeight="1">
      <c r="A751" s="3">
        <f t="shared" si="1"/>
        <v>750</v>
      </c>
      <c r="B751" s="3">
        <f t="shared" si="11"/>
        <v>46042</v>
      </c>
      <c r="C751" s="3" t="str">
        <f t="shared" si="12"/>
        <v>T3</v>
      </c>
      <c r="D751" s="7" t="s">
        <v>840</v>
      </c>
      <c r="E751" s="11" t="str">
        <f t="shared" si="2"/>
        <v>56878</v>
      </c>
      <c r="F751" s="11" t="str">
        <f t="shared" si="3"/>
        <v>78</v>
      </c>
      <c r="G751" s="3">
        <f t="shared" si="13"/>
        <v>108</v>
      </c>
      <c r="H751" s="3">
        <f t="shared" si="4"/>
        <v>3</v>
      </c>
      <c r="I751" s="3" t="str">
        <f t="shared" si="5"/>
        <v>108|3</v>
      </c>
      <c r="J751" s="11" t="str">
        <f t="shared" si="6"/>
        <v>568</v>
      </c>
      <c r="K751" s="11" t="str">
        <f t="shared" si="7"/>
        <v>687</v>
      </c>
      <c r="L751" s="11" t="str">
        <f t="shared" si="8"/>
        <v>878</v>
      </c>
      <c r="M751" s="11" t="str">
        <f t="shared" si="9"/>
        <v>5687</v>
      </c>
      <c r="N751" s="11" t="str">
        <f t="shared" si="10"/>
        <v>6878</v>
      </c>
    </row>
    <row r="752" ht="15.0" customHeight="1">
      <c r="A752" s="3">
        <f t="shared" si="1"/>
        <v>751</v>
      </c>
      <c r="B752" s="3">
        <f t="shared" si="11"/>
        <v>46043</v>
      </c>
      <c r="C752" s="3" t="str">
        <f t="shared" si="12"/>
        <v>T4</v>
      </c>
      <c r="D752" s="7" t="s">
        <v>841</v>
      </c>
      <c r="E752" s="11" t="str">
        <f t="shared" si="2"/>
        <v>06186</v>
      </c>
      <c r="F752" s="11" t="str">
        <f t="shared" si="3"/>
        <v>86</v>
      </c>
      <c r="G752" s="3">
        <f t="shared" si="13"/>
        <v>108</v>
      </c>
      <c r="H752" s="3">
        <f t="shared" si="4"/>
        <v>4</v>
      </c>
      <c r="I752" s="3" t="str">
        <f t="shared" si="5"/>
        <v>108|4</v>
      </c>
      <c r="J752" s="11" t="str">
        <f t="shared" si="6"/>
        <v>061</v>
      </c>
      <c r="K752" s="11" t="str">
        <f t="shared" si="7"/>
        <v>618</v>
      </c>
      <c r="L752" s="11" t="str">
        <f t="shared" si="8"/>
        <v>186</v>
      </c>
      <c r="M752" s="11" t="str">
        <f t="shared" si="9"/>
        <v>0618</v>
      </c>
      <c r="N752" s="11" t="str">
        <f t="shared" si="10"/>
        <v>6186</v>
      </c>
    </row>
    <row r="753" ht="15.0" customHeight="1">
      <c r="A753" s="3">
        <f t="shared" si="1"/>
        <v>752</v>
      </c>
      <c r="B753" s="3">
        <f t="shared" si="11"/>
        <v>46044</v>
      </c>
      <c r="C753" s="3" t="str">
        <f t="shared" si="12"/>
        <v>T5</v>
      </c>
      <c r="D753" s="7" t="s">
        <v>842</v>
      </c>
      <c r="E753" s="11" t="str">
        <f t="shared" si="2"/>
        <v>84063</v>
      </c>
      <c r="F753" s="11" t="str">
        <f t="shared" si="3"/>
        <v>63</v>
      </c>
      <c r="G753" s="3">
        <f t="shared" si="13"/>
        <v>108</v>
      </c>
      <c r="H753" s="3">
        <f t="shared" si="4"/>
        <v>5</v>
      </c>
      <c r="I753" s="3" t="str">
        <f t="shared" si="5"/>
        <v>108|5</v>
      </c>
      <c r="J753" s="11" t="str">
        <f t="shared" si="6"/>
        <v>840</v>
      </c>
      <c r="K753" s="11" t="str">
        <f t="shared" si="7"/>
        <v>406</v>
      </c>
      <c r="L753" s="11" t="str">
        <f t="shared" si="8"/>
        <v>063</v>
      </c>
      <c r="M753" s="11" t="str">
        <f t="shared" si="9"/>
        <v>8406</v>
      </c>
      <c r="N753" s="11" t="str">
        <f t="shared" si="10"/>
        <v>4063</v>
      </c>
    </row>
    <row r="754" ht="15.0" customHeight="1">
      <c r="A754" s="3">
        <f t="shared" si="1"/>
        <v>753</v>
      </c>
      <c r="B754" s="3">
        <f t="shared" si="11"/>
        <v>46045</v>
      </c>
      <c r="C754" s="3" t="str">
        <f t="shared" si="12"/>
        <v>T6</v>
      </c>
      <c r="D754" s="7" t="s">
        <v>843</v>
      </c>
      <c r="E754" s="11" t="str">
        <f t="shared" si="2"/>
        <v>57022</v>
      </c>
      <c r="F754" s="11" t="str">
        <f t="shared" si="3"/>
        <v>22</v>
      </c>
      <c r="G754" s="3">
        <f t="shared" si="13"/>
        <v>108</v>
      </c>
      <c r="H754" s="3">
        <f t="shared" si="4"/>
        <v>6</v>
      </c>
      <c r="I754" s="3" t="str">
        <f t="shared" si="5"/>
        <v>108|6</v>
      </c>
      <c r="J754" s="11" t="str">
        <f t="shared" si="6"/>
        <v>570</v>
      </c>
      <c r="K754" s="11" t="str">
        <f t="shared" si="7"/>
        <v>702</v>
      </c>
      <c r="L754" s="11" t="str">
        <f t="shared" si="8"/>
        <v>022</v>
      </c>
      <c r="M754" s="11" t="str">
        <f t="shared" si="9"/>
        <v>5702</v>
      </c>
      <c r="N754" s="11" t="str">
        <f t="shared" si="10"/>
        <v>7022</v>
      </c>
    </row>
    <row r="755" ht="15.0" customHeight="1">
      <c r="A755" s="3">
        <f t="shared" si="1"/>
        <v>754</v>
      </c>
      <c r="B755" s="3">
        <f t="shared" si="11"/>
        <v>46046</v>
      </c>
      <c r="C755" s="3" t="str">
        <f t="shared" si="12"/>
        <v>T7</v>
      </c>
      <c r="D755" s="7" t="s">
        <v>844</v>
      </c>
      <c r="E755" s="11" t="str">
        <f t="shared" si="2"/>
        <v>42754</v>
      </c>
      <c r="F755" s="11" t="str">
        <f t="shared" si="3"/>
        <v>54</v>
      </c>
      <c r="G755" s="3">
        <f t="shared" si="13"/>
        <v>108</v>
      </c>
      <c r="H755" s="3">
        <f t="shared" si="4"/>
        <v>7</v>
      </c>
      <c r="I755" s="3" t="str">
        <f t="shared" si="5"/>
        <v>108|7</v>
      </c>
      <c r="J755" s="11" t="str">
        <f t="shared" si="6"/>
        <v>427</v>
      </c>
      <c r="K755" s="11" t="str">
        <f t="shared" si="7"/>
        <v>275</v>
      </c>
      <c r="L755" s="11" t="str">
        <f t="shared" si="8"/>
        <v>754</v>
      </c>
      <c r="M755" s="11" t="str">
        <f t="shared" si="9"/>
        <v>4275</v>
      </c>
      <c r="N755" s="11" t="str">
        <f t="shared" si="10"/>
        <v>2754</v>
      </c>
    </row>
    <row r="756" ht="15.0" customHeight="1">
      <c r="A756" s="3">
        <f t="shared" si="1"/>
        <v>755</v>
      </c>
      <c r="B756" s="3">
        <f t="shared" si="11"/>
        <v>46047</v>
      </c>
      <c r="C756" s="3" t="str">
        <f t="shared" si="12"/>
        <v>CN</v>
      </c>
      <c r="D756" s="7" t="s">
        <v>845</v>
      </c>
      <c r="E756" s="11" t="str">
        <f t="shared" si="2"/>
        <v>08230</v>
      </c>
      <c r="F756" s="11" t="str">
        <f t="shared" si="3"/>
        <v>30</v>
      </c>
      <c r="G756" s="3">
        <f t="shared" si="13"/>
        <v>108</v>
      </c>
      <c r="H756" s="3">
        <f t="shared" si="4"/>
        <v>8</v>
      </c>
      <c r="I756" s="3" t="str">
        <f t="shared" si="5"/>
        <v>108|8</v>
      </c>
      <c r="J756" s="11" t="str">
        <f t="shared" si="6"/>
        <v>082</v>
      </c>
      <c r="K756" s="11" t="str">
        <f t="shared" si="7"/>
        <v>823</v>
      </c>
      <c r="L756" s="11" t="str">
        <f t="shared" si="8"/>
        <v>230</v>
      </c>
      <c r="M756" s="11" t="str">
        <f t="shared" si="9"/>
        <v>0823</v>
      </c>
      <c r="N756" s="11" t="str">
        <f t="shared" si="10"/>
        <v>8230</v>
      </c>
    </row>
    <row r="757" ht="15.0" customHeight="1">
      <c r="A757" s="3">
        <f t="shared" si="1"/>
        <v>756</v>
      </c>
      <c r="B757" s="3">
        <f t="shared" si="11"/>
        <v>46048</v>
      </c>
      <c r="C757" s="3" t="str">
        <f t="shared" si="12"/>
        <v>T2</v>
      </c>
      <c r="D757" s="7" t="s">
        <v>846</v>
      </c>
      <c r="E757" s="11" t="str">
        <f t="shared" si="2"/>
        <v>00974</v>
      </c>
      <c r="F757" s="11" t="str">
        <f t="shared" si="3"/>
        <v>74</v>
      </c>
      <c r="G757" s="3">
        <f t="shared" si="13"/>
        <v>109</v>
      </c>
      <c r="H757" s="3">
        <f t="shared" si="4"/>
        <v>2</v>
      </c>
      <c r="I757" s="3" t="str">
        <f t="shared" si="5"/>
        <v>109|2</v>
      </c>
      <c r="J757" s="11" t="str">
        <f t="shared" si="6"/>
        <v>009</v>
      </c>
      <c r="K757" s="11" t="str">
        <f t="shared" si="7"/>
        <v>097</v>
      </c>
      <c r="L757" s="11" t="str">
        <f t="shared" si="8"/>
        <v>974</v>
      </c>
      <c r="M757" s="11" t="str">
        <f t="shared" si="9"/>
        <v>0097</v>
      </c>
      <c r="N757" s="11" t="str">
        <f t="shared" si="10"/>
        <v>0974</v>
      </c>
    </row>
    <row r="758" ht="15.0" customHeight="1">
      <c r="A758" s="3">
        <f t="shared" si="1"/>
        <v>757</v>
      </c>
      <c r="B758" s="3">
        <f t="shared" si="11"/>
        <v>46049</v>
      </c>
      <c r="C758" s="3" t="str">
        <f t="shared" si="12"/>
        <v>T3</v>
      </c>
      <c r="D758" s="7" t="s">
        <v>847</v>
      </c>
      <c r="E758" s="11" t="str">
        <f t="shared" si="2"/>
        <v>39380</v>
      </c>
      <c r="F758" s="11" t="str">
        <f t="shared" si="3"/>
        <v>80</v>
      </c>
      <c r="G758" s="3">
        <f t="shared" si="13"/>
        <v>109</v>
      </c>
      <c r="H758" s="3">
        <f t="shared" si="4"/>
        <v>3</v>
      </c>
      <c r="I758" s="3" t="str">
        <f t="shared" si="5"/>
        <v>109|3</v>
      </c>
      <c r="J758" s="11" t="str">
        <f t="shared" si="6"/>
        <v>393</v>
      </c>
      <c r="K758" s="11" t="str">
        <f t="shared" si="7"/>
        <v>938</v>
      </c>
      <c r="L758" s="11" t="str">
        <f t="shared" si="8"/>
        <v>380</v>
      </c>
      <c r="M758" s="11" t="str">
        <f t="shared" si="9"/>
        <v>3938</v>
      </c>
      <c r="N758" s="11" t="str">
        <f t="shared" si="10"/>
        <v>9380</v>
      </c>
    </row>
    <row r="759" ht="15.0" customHeight="1">
      <c r="A759" s="3">
        <f t="shared" si="1"/>
        <v>758</v>
      </c>
      <c r="B759" s="3">
        <f t="shared" si="11"/>
        <v>46050</v>
      </c>
      <c r="C759" s="3" t="str">
        <f t="shared" si="12"/>
        <v>T4</v>
      </c>
      <c r="D759" s="7" t="s">
        <v>848</v>
      </c>
      <c r="E759" s="11" t="str">
        <f t="shared" si="2"/>
        <v>24121</v>
      </c>
      <c r="F759" s="11" t="str">
        <f t="shared" si="3"/>
        <v>21</v>
      </c>
      <c r="G759" s="3">
        <f t="shared" si="13"/>
        <v>109</v>
      </c>
      <c r="H759" s="3">
        <f t="shared" si="4"/>
        <v>4</v>
      </c>
      <c r="I759" s="3" t="str">
        <f t="shared" si="5"/>
        <v>109|4</v>
      </c>
      <c r="J759" s="11" t="str">
        <f t="shared" si="6"/>
        <v>241</v>
      </c>
      <c r="K759" s="11" t="str">
        <f t="shared" si="7"/>
        <v>412</v>
      </c>
      <c r="L759" s="11" t="str">
        <f t="shared" si="8"/>
        <v>121</v>
      </c>
      <c r="M759" s="11" t="str">
        <f t="shared" si="9"/>
        <v>2412</v>
      </c>
      <c r="N759" s="11" t="str">
        <f t="shared" si="10"/>
        <v>4121</v>
      </c>
    </row>
    <row r="760" ht="15.0" customHeight="1">
      <c r="A760" s="3">
        <f t="shared" si="1"/>
        <v>759</v>
      </c>
      <c r="B760" s="3">
        <f t="shared" si="11"/>
        <v>46051</v>
      </c>
      <c r="C760" s="3" t="str">
        <f t="shared" si="12"/>
        <v>T5</v>
      </c>
      <c r="D760" s="7" t="s">
        <v>849</v>
      </c>
      <c r="E760" s="11" t="str">
        <f t="shared" si="2"/>
        <v>38814</v>
      </c>
      <c r="F760" s="11" t="str">
        <f t="shared" si="3"/>
        <v>14</v>
      </c>
      <c r="G760" s="3">
        <f t="shared" si="13"/>
        <v>109</v>
      </c>
      <c r="H760" s="3">
        <f t="shared" si="4"/>
        <v>5</v>
      </c>
      <c r="I760" s="3" t="str">
        <f t="shared" si="5"/>
        <v>109|5</v>
      </c>
      <c r="J760" s="11" t="str">
        <f t="shared" si="6"/>
        <v>388</v>
      </c>
      <c r="K760" s="11" t="str">
        <f t="shared" si="7"/>
        <v>881</v>
      </c>
      <c r="L760" s="11" t="str">
        <f t="shared" si="8"/>
        <v>814</v>
      </c>
      <c r="M760" s="11" t="str">
        <f t="shared" si="9"/>
        <v>3881</v>
      </c>
      <c r="N760" s="11" t="str">
        <f t="shared" si="10"/>
        <v>8814</v>
      </c>
    </row>
    <row r="761" ht="15.0" customHeight="1">
      <c r="A761" s="3">
        <f t="shared" si="1"/>
        <v>760</v>
      </c>
      <c r="B761" s="3">
        <f t="shared" si="11"/>
        <v>46052</v>
      </c>
      <c r="C761" s="3" t="str">
        <f t="shared" si="12"/>
        <v>T6</v>
      </c>
      <c r="D761" s="7" t="s">
        <v>850</v>
      </c>
      <c r="E761" s="11" t="str">
        <f t="shared" si="2"/>
        <v>32845</v>
      </c>
      <c r="F761" s="11" t="str">
        <f t="shared" si="3"/>
        <v>45</v>
      </c>
      <c r="G761" s="3">
        <f t="shared" si="13"/>
        <v>109</v>
      </c>
      <c r="H761" s="3">
        <f t="shared" si="4"/>
        <v>6</v>
      </c>
      <c r="I761" s="3" t="str">
        <f t="shared" si="5"/>
        <v>109|6</v>
      </c>
      <c r="J761" s="11" t="str">
        <f t="shared" si="6"/>
        <v>328</v>
      </c>
      <c r="K761" s="11" t="str">
        <f t="shared" si="7"/>
        <v>284</v>
      </c>
      <c r="L761" s="11" t="str">
        <f t="shared" si="8"/>
        <v>845</v>
      </c>
      <c r="M761" s="11" t="str">
        <f t="shared" si="9"/>
        <v>3284</v>
      </c>
      <c r="N761" s="11" t="str">
        <f t="shared" si="10"/>
        <v>2845</v>
      </c>
    </row>
    <row r="762" ht="15.0" customHeight="1">
      <c r="A762" s="3">
        <f t="shared" si="1"/>
        <v>761</v>
      </c>
      <c r="B762" s="3">
        <f t="shared" si="11"/>
        <v>46053</v>
      </c>
      <c r="C762" s="3" t="str">
        <f t="shared" si="12"/>
        <v>T7</v>
      </c>
      <c r="D762" s="7" t="s">
        <v>851</v>
      </c>
      <c r="E762" s="11" t="str">
        <f t="shared" si="2"/>
        <v>38385</v>
      </c>
      <c r="F762" s="11" t="str">
        <f t="shared" si="3"/>
        <v>85</v>
      </c>
      <c r="G762" s="3">
        <f t="shared" si="13"/>
        <v>109</v>
      </c>
      <c r="H762" s="3">
        <f t="shared" si="4"/>
        <v>7</v>
      </c>
      <c r="I762" s="3" t="str">
        <f t="shared" si="5"/>
        <v>109|7</v>
      </c>
      <c r="J762" s="11" t="str">
        <f t="shared" si="6"/>
        <v>383</v>
      </c>
      <c r="K762" s="11" t="str">
        <f t="shared" si="7"/>
        <v>838</v>
      </c>
      <c r="L762" s="11" t="str">
        <f t="shared" si="8"/>
        <v>385</v>
      </c>
      <c r="M762" s="11" t="str">
        <f t="shared" si="9"/>
        <v>3838</v>
      </c>
      <c r="N762" s="11" t="str">
        <f t="shared" si="10"/>
        <v>8385</v>
      </c>
    </row>
    <row r="763" ht="15.0" customHeight="1">
      <c r="A763" s="3">
        <f t="shared" si="1"/>
        <v>762</v>
      </c>
      <c r="B763" s="3">
        <f t="shared" si="11"/>
        <v>46054</v>
      </c>
      <c r="C763" s="3" t="str">
        <f t="shared" si="12"/>
        <v>CN</v>
      </c>
      <c r="D763" s="7" t="s">
        <v>852</v>
      </c>
      <c r="E763" s="11" t="str">
        <f t="shared" si="2"/>
        <v>01377</v>
      </c>
      <c r="F763" s="11" t="str">
        <f t="shared" si="3"/>
        <v>77</v>
      </c>
      <c r="G763" s="3">
        <f t="shared" si="13"/>
        <v>109</v>
      </c>
      <c r="H763" s="3">
        <f t="shared" si="4"/>
        <v>8</v>
      </c>
      <c r="I763" s="3" t="str">
        <f t="shared" si="5"/>
        <v>109|8</v>
      </c>
      <c r="J763" s="11" t="str">
        <f t="shared" si="6"/>
        <v>013</v>
      </c>
      <c r="K763" s="11" t="str">
        <f t="shared" si="7"/>
        <v>137</v>
      </c>
      <c r="L763" s="11" t="str">
        <f t="shared" si="8"/>
        <v>377</v>
      </c>
      <c r="M763" s="11" t="str">
        <f t="shared" si="9"/>
        <v>0137</v>
      </c>
      <c r="N763" s="11" t="str">
        <f t="shared" si="10"/>
        <v>1377</v>
      </c>
    </row>
    <row r="764" ht="15.0" customHeight="1">
      <c r="A764" s="3">
        <f t="shared" si="1"/>
        <v>763</v>
      </c>
      <c r="B764" s="3">
        <f t="shared" si="11"/>
        <v>46055</v>
      </c>
      <c r="C764" s="3" t="str">
        <f t="shared" si="12"/>
        <v>T2</v>
      </c>
      <c r="D764" s="7" t="s">
        <v>853</v>
      </c>
      <c r="E764" s="11" t="str">
        <f t="shared" si="2"/>
        <v>73461</v>
      </c>
      <c r="F764" s="11" t="str">
        <f t="shared" si="3"/>
        <v>61</v>
      </c>
      <c r="G764" s="3">
        <f t="shared" si="13"/>
        <v>110</v>
      </c>
      <c r="H764" s="3">
        <f t="shared" si="4"/>
        <v>2</v>
      </c>
      <c r="I764" s="3" t="str">
        <f t="shared" si="5"/>
        <v>110|2</v>
      </c>
      <c r="J764" s="11" t="str">
        <f t="shared" si="6"/>
        <v>734</v>
      </c>
      <c r="K764" s="11" t="str">
        <f t="shared" si="7"/>
        <v>346</v>
      </c>
      <c r="L764" s="11" t="str">
        <f t="shared" si="8"/>
        <v>461</v>
      </c>
      <c r="M764" s="11" t="str">
        <f t="shared" si="9"/>
        <v>7346</v>
      </c>
      <c r="N764" s="11" t="str">
        <f t="shared" si="10"/>
        <v>3461</v>
      </c>
    </row>
    <row r="765" ht="15.0" customHeight="1">
      <c r="A765" s="3">
        <f t="shared" si="1"/>
        <v>764</v>
      </c>
      <c r="B765" s="3">
        <f t="shared" si="11"/>
        <v>46056</v>
      </c>
      <c r="C765" s="3" t="str">
        <f t="shared" si="12"/>
        <v>T3</v>
      </c>
      <c r="D765" s="7" t="s">
        <v>854</v>
      </c>
      <c r="E765" s="11" t="str">
        <f t="shared" si="2"/>
        <v>97648</v>
      </c>
      <c r="F765" s="11" t="str">
        <f t="shared" si="3"/>
        <v>48</v>
      </c>
      <c r="G765" s="3">
        <f t="shared" si="13"/>
        <v>110</v>
      </c>
      <c r="H765" s="3">
        <f t="shared" si="4"/>
        <v>3</v>
      </c>
      <c r="I765" s="3" t="str">
        <f t="shared" si="5"/>
        <v>110|3</v>
      </c>
      <c r="J765" s="11" t="str">
        <f t="shared" si="6"/>
        <v>976</v>
      </c>
      <c r="K765" s="11" t="str">
        <f t="shared" si="7"/>
        <v>764</v>
      </c>
      <c r="L765" s="11" t="str">
        <f t="shared" si="8"/>
        <v>648</v>
      </c>
      <c r="M765" s="11" t="str">
        <f t="shared" si="9"/>
        <v>9764</v>
      </c>
      <c r="N765" s="11" t="str">
        <f t="shared" si="10"/>
        <v>7648</v>
      </c>
    </row>
    <row r="766" ht="15.0" customHeight="1">
      <c r="A766" s="3">
        <f t="shared" si="1"/>
        <v>765</v>
      </c>
      <c r="B766" s="3">
        <f t="shared" si="11"/>
        <v>46057</v>
      </c>
      <c r="C766" s="3" t="str">
        <f t="shared" si="12"/>
        <v>T4</v>
      </c>
      <c r="D766" s="7" t="s">
        <v>855</v>
      </c>
      <c r="E766" s="11" t="str">
        <f t="shared" si="2"/>
        <v>06517</v>
      </c>
      <c r="F766" s="11" t="str">
        <f t="shared" si="3"/>
        <v>17</v>
      </c>
      <c r="G766" s="3">
        <f t="shared" si="13"/>
        <v>110</v>
      </c>
      <c r="H766" s="3">
        <f t="shared" si="4"/>
        <v>4</v>
      </c>
      <c r="I766" s="3" t="str">
        <f t="shared" si="5"/>
        <v>110|4</v>
      </c>
      <c r="J766" s="11" t="str">
        <f t="shared" si="6"/>
        <v>065</v>
      </c>
      <c r="K766" s="11" t="str">
        <f t="shared" si="7"/>
        <v>651</v>
      </c>
      <c r="L766" s="11" t="str">
        <f t="shared" si="8"/>
        <v>517</v>
      </c>
      <c r="M766" s="11" t="str">
        <f t="shared" si="9"/>
        <v>0651</v>
      </c>
      <c r="N766" s="11" t="str">
        <f t="shared" si="10"/>
        <v>6517</v>
      </c>
    </row>
    <row r="767" ht="15.0" customHeight="1">
      <c r="A767" s="3">
        <f t="shared" si="1"/>
        <v>766</v>
      </c>
      <c r="B767" s="3">
        <f t="shared" si="11"/>
        <v>46058</v>
      </c>
      <c r="C767" s="3" t="str">
        <f t="shared" si="12"/>
        <v>T5</v>
      </c>
      <c r="D767" s="7" t="s">
        <v>856</v>
      </c>
      <c r="E767" s="11" t="str">
        <f t="shared" si="2"/>
        <v>10268</v>
      </c>
      <c r="F767" s="11" t="str">
        <f t="shared" si="3"/>
        <v>68</v>
      </c>
      <c r="G767" s="3">
        <f t="shared" si="13"/>
        <v>110</v>
      </c>
      <c r="H767" s="3">
        <f t="shared" si="4"/>
        <v>5</v>
      </c>
      <c r="I767" s="3" t="str">
        <f t="shared" si="5"/>
        <v>110|5</v>
      </c>
      <c r="J767" s="11" t="str">
        <f t="shared" si="6"/>
        <v>102</v>
      </c>
      <c r="K767" s="11" t="str">
        <f t="shared" si="7"/>
        <v>026</v>
      </c>
      <c r="L767" s="11" t="str">
        <f t="shared" si="8"/>
        <v>268</v>
      </c>
      <c r="M767" s="11" t="str">
        <f t="shared" si="9"/>
        <v>1026</v>
      </c>
      <c r="N767" s="11" t="str">
        <f t="shared" si="10"/>
        <v>0268</v>
      </c>
    </row>
    <row r="768" ht="15.0" customHeight="1">
      <c r="A768" s="3">
        <f t="shared" si="1"/>
        <v>767</v>
      </c>
      <c r="B768" s="3">
        <f t="shared" si="11"/>
        <v>46059</v>
      </c>
      <c r="C768" s="3" t="str">
        <f t="shared" si="12"/>
        <v>T6</v>
      </c>
      <c r="D768" s="7" t="s">
        <v>857</v>
      </c>
      <c r="E768" s="11" t="str">
        <f t="shared" si="2"/>
        <v>06133</v>
      </c>
      <c r="F768" s="11" t="str">
        <f t="shared" si="3"/>
        <v>33</v>
      </c>
      <c r="G768" s="3">
        <f t="shared" si="13"/>
        <v>110</v>
      </c>
      <c r="H768" s="3">
        <f t="shared" si="4"/>
        <v>6</v>
      </c>
      <c r="I768" s="3" t="str">
        <f t="shared" si="5"/>
        <v>110|6</v>
      </c>
      <c r="J768" s="11" t="str">
        <f t="shared" si="6"/>
        <v>061</v>
      </c>
      <c r="K768" s="11" t="str">
        <f t="shared" si="7"/>
        <v>613</v>
      </c>
      <c r="L768" s="11" t="str">
        <f t="shared" si="8"/>
        <v>133</v>
      </c>
      <c r="M768" s="11" t="str">
        <f t="shared" si="9"/>
        <v>0613</v>
      </c>
      <c r="N768" s="11" t="str">
        <f t="shared" si="10"/>
        <v>6133</v>
      </c>
    </row>
    <row r="769" ht="15.0" customHeight="1">
      <c r="A769" s="3">
        <f t="shared" si="1"/>
        <v>768</v>
      </c>
      <c r="B769" s="3">
        <f t="shared" si="11"/>
        <v>46060</v>
      </c>
      <c r="C769" s="3" t="str">
        <f t="shared" si="12"/>
        <v>T7</v>
      </c>
      <c r="D769" s="7" t="s">
        <v>851</v>
      </c>
      <c r="E769" s="11" t="str">
        <f t="shared" si="2"/>
        <v>38385</v>
      </c>
      <c r="F769" s="11" t="str">
        <f t="shared" si="3"/>
        <v>85</v>
      </c>
      <c r="G769" s="3">
        <f t="shared" si="13"/>
        <v>110</v>
      </c>
      <c r="H769" s="3">
        <f t="shared" si="4"/>
        <v>7</v>
      </c>
      <c r="I769" s="3" t="str">
        <f t="shared" si="5"/>
        <v>110|7</v>
      </c>
      <c r="J769" s="11" t="str">
        <f t="shared" si="6"/>
        <v>383</v>
      </c>
      <c r="K769" s="11" t="str">
        <f t="shared" si="7"/>
        <v>838</v>
      </c>
      <c r="L769" s="11" t="str">
        <f t="shared" si="8"/>
        <v>385</v>
      </c>
      <c r="M769" s="11" t="str">
        <f t="shared" si="9"/>
        <v>3838</v>
      </c>
      <c r="N769" s="11" t="str">
        <f t="shared" si="10"/>
        <v>8385</v>
      </c>
    </row>
    <row r="770" ht="15.0" customHeight="1">
      <c r="A770" s="3">
        <f t="shared" si="1"/>
        <v>769</v>
      </c>
      <c r="B770" s="3">
        <f t="shared" si="11"/>
        <v>46061</v>
      </c>
      <c r="C770" s="3" t="str">
        <f t="shared" si="12"/>
        <v>CN</v>
      </c>
      <c r="D770" s="7" t="s">
        <v>858</v>
      </c>
      <c r="E770" s="11" t="str">
        <f t="shared" si="2"/>
        <v>57977</v>
      </c>
      <c r="F770" s="11" t="str">
        <f t="shared" si="3"/>
        <v>77</v>
      </c>
      <c r="G770" s="3">
        <f t="shared" si="13"/>
        <v>110</v>
      </c>
      <c r="H770" s="3">
        <f t="shared" si="4"/>
        <v>8</v>
      </c>
      <c r="I770" s="3" t="str">
        <f t="shared" si="5"/>
        <v>110|8</v>
      </c>
      <c r="J770" s="11" t="str">
        <f t="shared" si="6"/>
        <v>579</v>
      </c>
      <c r="K770" s="11" t="str">
        <f t="shared" si="7"/>
        <v>797</v>
      </c>
      <c r="L770" s="11" t="str">
        <f t="shared" si="8"/>
        <v>977</v>
      </c>
      <c r="M770" s="11" t="str">
        <f t="shared" si="9"/>
        <v>5797</v>
      </c>
      <c r="N770" s="11" t="str">
        <f t="shared" si="10"/>
        <v>7977</v>
      </c>
    </row>
    <row r="771" ht="15.0" customHeight="1">
      <c r="A771" s="3">
        <f t="shared" si="1"/>
        <v>770</v>
      </c>
      <c r="B771" s="3">
        <f t="shared" si="11"/>
        <v>46062</v>
      </c>
      <c r="C771" s="3" t="str">
        <f t="shared" si="12"/>
        <v>T2</v>
      </c>
      <c r="D771" s="7" t="s">
        <v>859</v>
      </c>
      <c r="E771" s="11" t="str">
        <f t="shared" si="2"/>
        <v>05901</v>
      </c>
      <c r="F771" s="11" t="str">
        <f t="shared" si="3"/>
        <v>01</v>
      </c>
      <c r="G771" s="3">
        <f t="shared" si="13"/>
        <v>111</v>
      </c>
      <c r="H771" s="3">
        <f t="shared" si="4"/>
        <v>2</v>
      </c>
      <c r="I771" s="3" t="str">
        <f t="shared" si="5"/>
        <v>111|2</v>
      </c>
      <c r="J771" s="11" t="str">
        <f t="shared" si="6"/>
        <v>059</v>
      </c>
      <c r="K771" s="11" t="str">
        <f t="shared" si="7"/>
        <v>590</v>
      </c>
      <c r="L771" s="11" t="str">
        <f t="shared" si="8"/>
        <v>901</v>
      </c>
      <c r="M771" s="11" t="str">
        <f t="shared" si="9"/>
        <v>0590</v>
      </c>
      <c r="N771" s="11" t="str">
        <f t="shared" si="10"/>
        <v>5901</v>
      </c>
    </row>
    <row r="772" ht="15.0" customHeight="1">
      <c r="A772" s="3">
        <f t="shared" si="1"/>
        <v>771</v>
      </c>
      <c r="B772" s="3">
        <f t="shared" si="11"/>
        <v>46063</v>
      </c>
      <c r="C772" s="3" t="str">
        <f t="shared" si="12"/>
        <v>T3</v>
      </c>
      <c r="D772" s="7" t="s">
        <v>860</v>
      </c>
      <c r="E772" s="11" t="str">
        <f t="shared" si="2"/>
        <v>65390</v>
      </c>
      <c r="F772" s="11" t="str">
        <f t="shared" si="3"/>
        <v>90</v>
      </c>
      <c r="G772" s="3">
        <f t="shared" si="13"/>
        <v>111</v>
      </c>
      <c r="H772" s="3">
        <f t="shared" si="4"/>
        <v>3</v>
      </c>
      <c r="I772" s="3" t="str">
        <f t="shared" si="5"/>
        <v>111|3</v>
      </c>
      <c r="J772" s="11" t="str">
        <f t="shared" si="6"/>
        <v>653</v>
      </c>
      <c r="K772" s="11" t="str">
        <f t="shared" si="7"/>
        <v>539</v>
      </c>
      <c r="L772" s="11" t="str">
        <f t="shared" si="8"/>
        <v>390</v>
      </c>
      <c r="M772" s="11" t="str">
        <f t="shared" si="9"/>
        <v>6539</v>
      </c>
      <c r="N772" s="11" t="str">
        <f t="shared" si="10"/>
        <v>5390</v>
      </c>
    </row>
    <row r="773" ht="15.0" customHeight="1">
      <c r="A773" s="3">
        <f t="shared" si="1"/>
        <v>772</v>
      </c>
      <c r="B773" s="3">
        <f t="shared" si="11"/>
        <v>46064</v>
      </c>
      <c r="C773" s="3" t="str">
        <f t="shared" si="12"/>
        <v>T4</v>
      </c>
      <c r="D773" s="7" t="s">
        <v>861</v>
      </c>
      <c r="E773" s="11" t="str">
        <f t="shared" si="2"/>
        <v>20692</v>
      </c>
      <c r="F773" s="11" t="str">
        <f t="shared" si="3"/>
        <v>92</v>
      </c>
      <c r="G773" s="3">
        <f t="shared" si="13"/>
        <v>111</v>
      </c>
      <c r="H773" s="3">
        <f t="shared" si="4"/>
        <v>4</v>
      </c>
      <c r="I773" s="3" t="str">
        <f t="shared" si="5"/>
        <v>111|4</v>
      </c>
      <c r="J773" s="11" t="str">
        <f t="shared" si="6"/>
        <v>206</v>
      </c>
      <c r="K773" s="11" t="str">
        <f t="shared" si="7"/>
        <v>069</v>
      </c>
      <c r="L773" s="11" t="str">
        <f t="shared" si="8"/>
        <v>692</v>
      </c>
      <c r="M773" s="11" t="str">
        <f t="shared" si="9"/>
        <v>2069</v>
      </c>
      <c r="N773" s="11" t="str">
        <f t="shared" si="10"/>
        <v>0692</v>
      </c>
    </row>
    <row r="774" ht="15.0" customHeight="1">
      <c r="A774" s="3">
        <f t="shared" si="1"/>
        <v>773</v>
      </c>
      <c r="B774" s="3">
        <f t="shared" si="11"/>
        <v>46065</v>
      </c>
      <c r="C774" s="3" t="str">
        <f t="shared" si="12"/>
        <v>T5</v>
      </c>
      <c r="D774" s="7" t="s">
        <v>862</v>
      </c>
      <c r="E774" s="11" t="str">
        <f t="shared" si="2"/>
        <v>81475</v>
      </c>
      <c r="F774" s="11" t="str">
        <f t="shared" si="3"/>
        <v>75</v>
      </c>
      <c r="G774" s="3">
        <f t="shared" si="13"/>
        <v>111</v>
      </c>
      <c r="H774" s="3">
        <f t="shared" si="4"/>
        <v>5</v>
      </c>
      <c r="I774" s="3" t="str">
        <f t="shared" si="5"/>
        <v>111|5</v>
      </c>
      <c r="J774" s="11" t="str">
        <f t="shared" si="6"/>
        <v>814</v>
      </c>
      <c r="K774" s="11" t="str">
        <f t="shared" si="7"/>
        <v>147</v>
      </c>
      <c r="L774" s="11" t="str">
        <f t="shared" si="8"/>
        <v>475</v>
      </c>
      <c r="M774" s="11" t="str">
        <f t="shared" si="9"/>
        <v>8147</v>
      </c>
      <c r="N774" s="11" t="str">
        <f t="shared" si="10"/>
        <v>1475</v>
      </c>
    </row>
    <row r="775" ht="15.0" customHeight="1">
      <c r="A775" s="3">
        <f t="shared" si="1"/>
        <v>774</v>
      </c>
      <c r="B775" s="3">
        <f t="shared" si="11"/>
        <v>46066</v>
      </c>
      <c r="C775" s="3" t="str">
        <f t="shared" si="12"/>
        <v>T6</v>
      </c>
      <c r="D775" s="7" t="s">
        <v>863</v>
      </c>
      <c r="E775" s="11" t="str">
        <f t="shared" si="2"/>
        <v>93177</v>
      </c>
      <c r="F775" s="11" t="str">
        <f t="shared" si="3"/>
        <v>77</v>
      </c>
      <c r="G775" s="3">
        <f t="shared" si="13"/>
        <v>111</v>
      </c>
      <c r="H775" s="3">
        <f t="shared" si="4"/>
        <v>6</v>
      </c>
      <c r="I775" s="3" t="str">
        <f t="shared" si="5"/>
        <v>111|6</v>
      </c>
      <c r="J775" s="11" t="str">
        <f t="shared" si="6"/>
        <v>931</v>
      </c>
      <c r="K775" s="11" t="str">
        <f t="shared" si="7"/>
        <v>317</v>
      </c>
      <c r="L775" s="11" t="str">
        <f t="shared" si="8"/>
        <v>177</v>
      </c>
      <c r="M775" s="11" t="str">
        <f t="shared" si="9"/>
        <v>9317</v>
      </c>
      <c r="N775" s="11" t="str">
        <f t="shared" si="10"/>
        <v>3177</v>
      </c>
    </row>
    <row r="776" ht="15.0" customHeight="1">
      <c r="A776" s="3">
        <f t="shared" si="1"/>
        <v>775</v>
      </c>
      <c r="B776" s="3">
        <f t="shared" si="11"/>
        <v>46067</v>
      </c>
      <c r="C776" s="3" t="str">
        <f t="shared" si="12"/>
        <v>T7</v>
      </c>
      <c r="D776" s="7" t="s">
        <v>864</v>
      </c>
      <c r="E776" s="11" t="str">
        <f t="shared" si="2"/>
        <v>44413</v>
      </c>
      <c r="F776" s="11" t="str">
        <f t="shared" si="3"/>
        <v>13</v>
      </c>
      <c r="G776" s="3">
        <f t="shared" si="13"/>
        <v>111</v>
      </c>
      <c r="H776" s="3">
        <f t="shared" si="4"/>
        <v>7</v>
      </c>
      <c r="I776" s="3" t="str">
        <f t="shared" si="5"/>
        <v>111|7</v>
      </c>
      <c r="J776" s="11" t="str">
        <f t="shared" si="6"/>
        <v>444</v>
      </c>
      <c r="K776" s="11" t="str">
        <f t="shared" si="7"/>
        <v>441</v>
      </c>
      <c r="L776" s="11" t="str">
        <f t="shared" si="8"/>
        <v>413</v>
      </c>
      <c r="M776" s="11" t="str">
        <f t="shared" si="9"/>
        <v>4441</v>
      </c>
      <c r="N776" s="11" t="str">
        <f t="shared" si="10"/>
        <v>4413</v>
      </c>
    </row>
    <row r="777" ht="15.0" customHeight="1">
      <c r="A777" s="3">
        <f t="shared" si="1"/>
        <v>776</v>
      </c>
      <c r="B777" s="3">
        <f t="shared" si="11"/>
        <v>46068</v>
      </c>
      <c r="C777" s="3" t="str">
        <f t="shared" si="12"/>
        <v>CN</v>
      </c>
      <c r="D777" s="7" t="s">
        <v>865</v>
      </c>
      <c r="E777" s="11" t="str">
        <f t="shared" si="2"/>
        <v>22601</v>
      </c>
      <c r="F777" s="11" t="str">
        <f t="shared" si="3"/>
        <v>01</v>
      </c>
      <c r="G777" s="3">
        <f t="shared" si="13"/>
        <v>111</v>
      </c>
      <c r="H777" s="3">
        <f t="shared" si="4"/>
        <v>8</v>
      </c>
      <c r="I777" s="3" t="str">
        <f t="shared" si="5"/>
        <v>111|8</v>
      </c>
      <c r="J777" s="11" t="str">
        <f t="shared" si="6"/>
        <v>226</v>
      </c>
      <c r="K777" s="11" t="str">
        <f t="shared" si="7"/>
        <v>260</v>
      </c>
      <c r="L777" s="11" t="str">
        <f t="shared" si="8"/>
        <v>601</v>
      </c>
      <c r="M777" s="11" t="str">
        <f t="shared" si="9"/>
        <v>2260</v>
      </c>
      <c r="N777" s="11" t="str">
        <f t="shared" si="10"/>
        <v>2601</v>
      </c>
    </row>
    <row r="778" ht="15.0" customHeight="1">
      <c r="A778" s="3">
        <f t="shared" si="1"/>
        <v>777</v>
      </c>
      <c r="B778" s="3">
        <f t="shared" si="11"/>
        <v>46069</v>
      </c>
      <c r="C778" s="3" t="str">
        <f t="shared" si="12"/>
        <v>T2</v>
      </c>
      <c r="D778" s="7"/>
      <c r="E778" s="11" t="str">
        <f t="shared" si="2"/>
        <v/>
      </c>
      <c r="F778" s="11" t="str">
        <f t="shared" si="3"/>
        <v/>
      </c>
      <c r="G778" s="3">
        <f t="shared" si="13"/>
        <v>112</v>
      </c>
      <c r="H778" s="3">
        <f t="shared" si="4"/>
        <v>2</v>
      </c>
      <c r="I778" s="3" t="str">
        <f t="shared" si="5"/>
        <v/>
      </c>
      <c r="J778" s="11" t="str">
        <f t="shared" si="6"/>
        <v/>
      </c>
      <c r="K778" s="11" t="str">
        <f t="shared" si="7"/>
        <v/>
      </c>
      <c r="L778" s="11" t="str">
        <f t="shared" si="8"/>
        <v/>
      </c>
      <c r="M778" s="11" t="str">
        <f t="shared" si="9"/>
        <v/>
      </c>
      <c r="N778" s="11" t="str">
        <f t="shared" si="10"/>
        <v/>
      </c>
    </row>
    <row r="779" ht="15.0" customHeight="1">
      <c r="A779" s="3">
        <f t="shared" si="1"/>
        <v>778</v>
      </c>
      <c r="B779" s="3">
        <f t="shared" si="11"/>
        <v>46070</v>
      </c>
      <c r="C779" s="3" t="str">
        <f t="shared" si="12"/>
        <v>T3</v>
      </c>
      <c r="D779" s="7"/>
      <c r="E779" s="11" t="str">
        <f t="shared" si="2"/>
        <v/>
      </c>
      <c r="F779" s="11" t="str">
        <f t="shared" si="3"/>
        <v/>
      </c>
      <c r="G779" s="3">
        <f t="shared" si="13"/>
        <v>112</v>
      </c>
      <c r="H779" s="3">
        <f t="shared" si="4"/>
        <v>3</v>
      </c>
      <c r="I779" s="3" t="str">
        <f t="shared" si="5"/>
        <v/>
      </c>
      <c r="J779" s="11" t="str">
        <f t="shared" si="6"/>
        <v/>
      </c>
      <c r="K779" s="11" t="str">
        <f t="shared" si="7"/>
        <v/>
      </c>
      <c r="L779" s="11" t="str">
        <f t="shared" si="8"/>
        <v/>
      </c>
      <c r="M779" s="11" t="str">
        <f t="shared" si="9"/>
        <v/>
      </c>
      <c r="N779" s="11" t="str">
        <f t="shared" si="10"/>
        <v/>
      </c>
    </row>
    <row r="780" ht="15.0" customHeight="1">
      <c r="A780" s="3">
        <f t="shared" si="1"/>
        <v>779</v>
      </c>
      <c r="B780" s="3">
        <f t="shared" si="11"/>
        <v>46071</v>
      </c>
      <c r="C780" s="3" t="str">
        <f t="shared" si="12"/>
        <v>T4</v>
      </c>
      <c r="D780" s="7"/>
      <c r="E780" s="11" t="str">
        <f t="shared" si="2"/>
        <v/>
      </c>
      <c r="F780" s="11" t="str">
        <f t="shared" si="3"/>
        <v/>
      </c>
      <c r="G780" s="3">
        <f t="shared" si="13"/>
        <v>112</v>
      </c>
      <c r="H780" s="3">
        <f t="shared" si="4"/>
        <v>4</v>
      </c>
      <c r="I780" s="3" t="str">
        <f t="shared" si="5"/>
        <v/>
      </c>
      <c r="J780" s="11" t="str">
        <f t="shared" si="6"/>
        <v/>
      </c>
      <c r="K780" s="11" t="str">
        <f t="shared" si="7"/>
        <v/>
      </c>
      <c r="L780" s="11" t="str">
        <f t="shared" si="8"/>
        <v/>
      </c>
      <c r="M780" s="11" t="str">
        <f t="shared" si="9"/>
        <v/>
      </c>
      <c r="N780" s="11" t="str">
        <f t="shared" si="10"/>
        <v/>
      </c>
    </row>
    <row r="781" ht="15.0" customHeight="1">
      <c r="A781" s="3">
        <f t="shared" si="1"/>
        <v>780</v>
      </c>
      <c r="B781" s="3">
        <f t="shared" si="11"/>
        <v>46072</v>
      </c>
      <c r="C781" s="3" t="str">
        <f t="shared" si="12"/>
        <v>T5</v>
      </c>
      <c r="D781" s="7"/>
      <c r="E781" s="11" t="str">
        <f t="shared" si="2"/>
        <v/>
      </c>
      <c r="F781" s="11" t="str">
        <f t="shared" si="3"/>
        <v/>
      </c>
      <c r="G781" s="3">
        <f t="shared" si="13"/>
        <v>112</v>
      </c>
      <c r="H781" s="3">
        <f t="shared" si="4"/>
        <v>5</v>
      </c>
      <c r="I781" s="3" t="str">
        <f t="shared" si="5"/>
        <v/>
      </c>
      <c r="J781" s="11" t="str">
        <f t="shared" si="6"/>
        <v/>
      </c>
      <c r="K781" s="11" t="str">
        <f t="shared" si="7"/>
        <v/>
      </c>
      <c r="L781" s="11" t="str">
        <f t="shared" si="8"/>
        <v/>
      </c>
      <c r="M781" s="11" t="str">
        <f t="shared" si="9"/>
        <v/>
      </c>
      <c r="N781" s="11" t="str">
        <f t="shared" si="10"/>
        <v/>
      </c>
    </row>
    <row r="782" ht="15.0" customHeight="1">
      <c r="A782" s="3">
        <f t="shared" si="1"/>
        <v>781</v>
      </c>
      <c r="B782" s="3">
        <f t="shared" si="11"/>
        <v>46073</v>
      </c>
      <c r="C782" s="3" t="str">
        <f t="shared" si="12"/>
        <v>T6</v>
      </c>
      <c r="D782" s="7" t="s">
        <v>866</v>
      </c>
      <c r="E782" s="11" t="str">
        <f t="shared" si="2"/>
        <v>36481</v>
      </c>
      <c r="F782" s="11" t="str">
        <f t="shared" si="3"/>
        <v>81</v>
      </c>
      <c r="G782" s="3">
        <f t="shared" si="13"/>
        <v>112</v>
      </c>
      <c r="H782" s="3">
        <f t="shared" si="4"/>
        <v>6</v>
      </c>
      <c r="I782" s="3" t="str">
        <f t="shared" si="5"/>
        <v>112|6</v>
      </c>
      <c r="J782" s="11" t="str">
        <f t="shared" si="6"/>
        <v>364</v>
      </c>
      <c r="K782" s="11" t="str">
        <f t="shared" si="7"/>
        <v>648</v>
      </c>
      <c r="L782" s="11" t="str">
        <f t="shared" si="8"/>
        <v>481</v>
      </c>
      <c r="M782" s="11" t="str">
        <f t="shared" si="9"/>
        <v>3648</v>
      </c>
      <c r="N782" s="11" t="str">
        <f t="shared" si="10"/>
        <v>6481</v>
      </c>
    </row>
    <row r="783" ht="15.0" customHeight="1">
      <c r="A783" s="3">
        <f t="shared" si="1"/>
        <v>782</v>
      </c>
      <c r="B783" s="3">
        <f t="shared" si="11"/>
        <v>46074</v>
      </c>
      <c r="C783" s="3" t="str">
        <f t="shared" si="12"/>
        <v>T7</v>
      </c>
      <c r="D783" s="7" t="s">
        <v>864</v>
      </c>
      <c r="E783" s="11" t="str">
        <f t="shared" si="2"/>
        <v>44413</v>
      </c>
      <c r="F783" s="11" t="str">
        <f t="shared" si="3"/>
        <v>13</v>
      </c>
      <c r="G783" s="3">
        <f t="shared" si="13"/>
        <v>112</v>
      </c>
      <c r="H783" s="3">
        <f t="shared" si="4"/>
        <v>7</v>
      </c>
      <c r="I783" s="3" t="str">
        <f t="shared" si="5"/>
        <v>112|7</v>
      </c>
      <c r="J783" s="11" t="str">
        <f t="shared" si="6"/>
        <v>444</v>
      </c>
      <c r="K783" s="11" t="str">
        <f t="shared" si="7"/>
        <v>441</v>
      </c>
      <c r="L783" s="11" t="str">
        <f t="shared" si="8"/>
        <v>413</v>
      </c>
      <c r="M783" s="11" t="str">
        <f t="shared" si="9"/>
        <v>4441</v>
      </c>
      <c r="N783" s="11" t="str">
        <f t="shared" si="10"/>
        <v>4413</v>
      </c>
    </row>
    <row r="784" ht="15.0" customHeight="1">
      <c r="A784" s="3">
        <f t="shared" si="1"/>
        <v>783</v>
      </c>
      <c r="B784" s="3">
        <f t="shared" si="11"/>
        <v>46075</v>
      </c>
      <c r="C784" s="3" t="str">
        <f t="shared" si="12"/>
        <v>CN</v>
      </c>
      <c r="D784" s="7" t="s">
        <v>867</v>
      </c>
      <c r="E784" s="11" t="str">
        <f t="shared" si="2"/>
        <v>64512</v>
      </c>
      <c r="F784" s="11" t="str">
        <f t="shared" si="3"/>
        <v>12</v>
      </c>
      <c r="G784" s="3">
        <f t="shared" si="13"/>
        <v>112</v>
      </c>
      <c r="H784" s="3">
        <f t="shared" si="4"/>
        <v>8</v>
      </c>
      <c r="I784" s="3" t="str">
        <f t="shared" si="5"/>
        <v>112|8</v>
      </c>
      <c r="J784" s="11" t="str">
        <f t="shared" si="6"/>
        <v>645</v>
      </c>
      <c r="K784" s="11" t="str">
        <f t="shared" si="7"/>
        <v>451</v>
      </c>
      <c r="L784" s="11" t="str">
        <f t="shared" si="8"/>
        <v>512</v>
      </c>
      <c r="M784" s="11" t="str">
        <f t="shared" si="9"/>
        <v>6451</v>
      </c>
      <c r="N784" s="11" t="str">
        <f t="shared" si="10"/>
        <v>4512</v>
      </c>
    </row>
    <row r="785" ht="15.0" customHeight="1">
      <c r="A785" s="3">
        <f t="shared" si="1"/>
        <v>784</v>
      </c>
      <c r="B785" s="3">
        <f t="shared" si="11"/>
        <v>46076</v>
      </c>
      <c r="C785" s="3" t="str">
        <f t="shared" si="12"/>
        <v>T2</v>
      </c>
      <c r="D785" s="7" t="s">
        <v>868</v>
      </c>
      <c r="E785" s="11" t="str">
        <f t="shared" si="2"/>
        <v>67655</v>
      </c>
      <c r="F785" s="11" t="str">
        <f t="shared" si="3"/>
        <v>55</v>
      </c>
      <c r="G785" s="3">
        <f t="shared" si="13"/>
        <v>113</v>
      </c>
      <c r="H785" s="3">
        <f t="shared" si="4"/>
        <v>2</v>
      </c>
      <c r="I785" s="3" t="str">
        <f t="shared" si="5"/>
        <v>113|2</v>
      </c>
      <c r="J785" s="11" t="str">
        <f t="shared" si="6"/>
        <v>676</v>
      </c>
      <c r="K785" s="11" t="str">
        <f t="shared" si="7"/>
        <v>765</v>
      </c>
      <c r="L785" s="11" t="str">
        <f t="shared" si="8"/>
        <v>655</v>
      </c>
      <c r="M785" s="11" t="str">
        <f t="shared" si="9"/>
        <v>6765</v>
      </c>
      <c r="N785" s="11" t="str">
        <f t="shared" si="10"/>
        <v>7655</v>
      </c>
    </row>
    <row r="786" ht="15.0" customHeight="1">
      <c r="A786" s="3">
        <f t="shared" si="1"/>
        <v>785</v>
      </c>
      <c r="B786" s="3">
        <f t="shared" si="11"/>
        <v>46077</v>
      </c>
      <c r="C786" s="3" t="str">
        <f t="shared" si="12"/>
        <v>T3</v>
      </c>
      <c r="D786" s="7" t="s">
        <v>869</v>
      </c>
      <c r="E786" s="11" t="str">
        <f t="shared" si="2"/>
        <v>65037</v>
      </c>
      <c r="F786" s="11" t="str">
        <f t="shared" si="3"/>
        <v>37</v>
      </c>
      <c r="G786" s="3">
        <f t="shared" si="13"/>
        <v>113</v>
      </c>
      <c r="H786" s="3">
        <f t="shared" si="4"/>
        <v>3</v>
      </c>
      <c r="I786" s="3" t="str">
        <f t="shared" si="5"/>
        <v>113|3</v>
      </c>
      <c r="J786" s="11" t="str">
        <f t="shared" si="6"/>
        <v>650</v>
      </c>
      <c r="K786" s="11" t="str">
        <f t="shared" si="7"/>
        <v>503</v>
      </c>
      <c r="L786" s="11" t="str">
        <f t="shared" si="8"/>
        <v>037</v>
      </c>
      <c r="M786" s="11" t="str">
        <f t="shared" si="9"/>
        <v>6503</v>
      </c>
      <c r="N786" s="11" t="str">
        <f t="shared" si="10"/>
        <v>5037</v>
      </c>
    </row>
    <row r="787" ht="15.0" customHeight="1">
      <c r="A787" s="3">
        <f t="shared" si="1"/>
        <v>786</v>
      </c>
      <c r="B787" s="3">
        <f t="shared" si="11"/>
        <v>46078</v>
      </c>
      <c r="C787" s="3" t="str">
        <f t="shared" si="12"/>
        <v>T4</v>
      </c>
      <c r="D787" s="7" t="s">
        <v>870</v>
      </c>
      <c r="E787" s="11" t="str">
        <f t="shared" si="2"/>
        <v>48153</v>
      </c>
      <c r="F787" s="11" t="str">
        <f t="shared" si="3"/>
        <v>53</v>
      </c>
      <c r="G787" s="3">
        <f t="shared" si="13"/>
        <v>113</v>
      </c>
      <c r="H787" s="3">
        <f t="shared" si="4"/>
        <v>4</v>
      </c>
      <c r="I787" s="3" t="str">
        <f t="shared" si="5"/>
        <v>113|4</v>
      </c>
      <c r="J787" s="11" t="str">
        <f t="shared" si="6"/>
        <v>481</v>
      </c>
      <c r="K787" s="11" t="str">
        <f t="shared" si="7"/>
        <v>815</v>
      </c>
      <c r="L787" s="11" t="str">
        <f t="shared" si="8"/>
        <v>153</v>
      </c>
      <c r="M787" s="11" t="str">
        <f t="shared" si="9"/>
        <v>4815</v>
      </c>
      <c r="N787" s="11" t="str">
        <f t="shared" si="10"/>
        <v>8153</v>
      </c>
    </row>
    <row r="788" ht="15.0" customHeight="1">
      <c r="A788" s="3">
        <f t="shared" si="1"/>
        <v>787</v>
      </c>
      <c r="B788" s="3">
        <f t="shared" si="11"/>
        <v>46079</v>
      </c>
      <c r="C788" s="3" t="str">
        <f t="shared" si="12"/>
        <v>T5</v>
      </c>
      <c r="D788" s="7" t="s">
        <v>871</v>
      </c>
      <c r="E788" s="11" t="str">
        <f t="shared" si="2"/>
        <v>86408</v>
      </c>
      <c r="F788" s="11" t="str">
        <f t="shared" si="3"/>
        <v>08</v>
      </c>
      <c r="G788" s="3">
        <f t="shared" si="13"/>
        <v>113</v>
      </c>
      <c r="H788" s="3">
        <f t="shared" si="4"/>
        <v>5</v>
      </c>
      <c r="I788" s="3" t="str">
        <f t="shared" si="5"/>
        <v>113|5</v>
      </c>
      <c r="J788" s="11" t="str">
        <f t="shared" si="6"/>
        <v>864</v>
      </c>
      <c r="K788" s="11" t="str">
        <f t="shared" si="7"/>
        <v>640</v>
      </c>
      <c r="L788" s="11" t="str">
        <f t="shared" si="8"/>
        <v>408</v>
      </c>
      <c r="M788" s="11" t="str">
        <f t="shared" si="9"/>
        <v>8640</v>
      </c>
      <c r="N788" s="11" t="str">
        <f t="shared" si="10"/>
        <v>6408</v>
      </c>
    </row>
    <row r="789" ht="15.0" customHeight="1">
      <c r="A789" s="3">
        <f t="shared" si="1"/>
        <v>788</v>
      </c>
      <c r="B789" s="3">
        <f t="shared" si="11"/>
        <v>46080</v>
      </c>
      <c r="C789" s="3" t="str">
        <f t="shared" si="12"/>
        <v>T6</v>
      </c>
      <c r="D789" s="7" t="s">
        <v>872</v>
      </c>
      <c r="E789" s="11" t="str">
        <f t="shared" si="2"/>
        <v>13283</v>
      </c>
      <c r="F789" s="11" t="str">
        <f t="shared" si="3"/>
        <v>83</v>
      </c>
      <c r="G789" s="3">
        <f t="shared" si="13"/>
        <v>113</v>
      </c>
      <c r="H789" s="3">
        <f t="shared" si="4"/>
        <v>6</v>
      </c>
      <c r="I789" s="3" t="str">
        <f t="shared" si="5"/>
        <v>113|6</v>
      </c>
      <c r="J789" s="11" t="str">
        <f t="shared" si="6"/>
        <v>132</v>
      </c>
      <c r="K789" s="11" t="str">
        <f t="shared" si="7"/>
        <v>328</v>
      </c>
      <c r="L789" s="11" t="str">
        <f t="shared" si="8"/>
        <v>283</v>
      </c>
      <c r="M789" s="11" t="str">
        <f t="shared" si="9"/>
        <v>1328</v>
      </c>
      <c r="N789" s="11" t="str">
        <f t="shared" si="10"/>
        <v>3283</v>
      </c>
    </row>
    <row r="790" ht="15.0" customHeight="1">
      <c r="A790" s="3">
        <f t="shared" si="1"/>
        <v>789</v>
      </c>
      <c r="B790" s="3">
        <f t="shared" si="11"/>
        <v>46081</v>
      </c>
      <c r="C790" s="3" t="str">
        <f t="shared" si="12"/>
        <v>T7</v>
      </c>
      <c r="D790" s="7" t="s">
        <v>873</v>
      </c>
      <c r="E790" s="11" t="str">
        <f t="shared" si="2"/>
        <v>47891</v>
      </c>
      <c r="F790" s="11" t="str">
        <f t="shared" si="3"/>
        <v>91</v>
      </c>
      <c r="G790" s="3">
        <f t="shared" si="13"/>
        <v>113</v>
      </c>
      <c r="H790" s="3">
        <f t="shared" si="4"/>
        <v>7</v>
      </c>
      <c r="I790" s="3" t="str">
        <f t="shared" si="5"/>
        <v>113|7</v>
      </c>
      <c r="J790" s="11" t="str">
        <f t="shared" si="6"/>
        <v>478</v>
      </c>
      <c r="K790" s="11" t="str">
        <f t="shared" si="7"/>
        <v>789</v>
      </c>
      <c r="L790" s="11" t="str">
        <f t="shared" si="8"/>
        <v>891</v>
      </c>
      <c r="M790" s="11" t="str">
        <f t="shared" si="9"/>
        <v>4789</v>
      </c>
      <c r="N790" s="11" t="str">
        <f t="shared" si="10"/>
        <v>7891</v>
      </c>
    </row>
    <row r="791" ht="15.0" customHeight="1">
      <c r="A791" s="3">
        <f t="shared" si="1"/>
        <v>790</v>
      </c>
      <c r="B791" s="3">
        <f t="shared" si="11"/>
        <v>46082</v>
      </c>
      <c r="C791" s="3" t="str">
        <f t="shared" si="12"/>
        <v>CN</v>
      </c>
      <c r="D791" s="7" t="s">
        <v>874</v>
      </c>
      <c r="E791" s="11" t="str">
        <f t="shared" si="2"/>
        <v>90148</v>
      </c>
      <c r="F791" s="11" t="str">
        <f t="shared" si="3"/>
        <v>48</v>
      </c>
      <c r="G791" s="3">
        <f t="shared" si="13"/>
        <v>113</v>
      </c>
      <c r="H791" s="3">
        <f t="shared" si="4"/>
        <v>8</v>
      </c>
      <c r="I791" s="3" t="str">
        <f t="shared" si="5"/>
        <v>113|8</v>
      </c>
      <c r="J791" s="11" t="str">
        <f t="shared" si="6"/>
        <v>901</v>
      </c>
      <c r="K791" s="11" t="str">
        <f t="shared" si="7"/>
        <v>014</v>
      </c>
      <c r="L791" s="11" t="str">
        <f t="shared" si="8"/>
        <v>148</v>
      </c>
      <c r="M791" s="11" t="str">
        <f t="shared" si="9"/>
        <v>9014</v>
      </c>
      <c r="N791" s="11" t="str">
        <f t="shared" si="10"/>
        <v>0148</v>
      </c>
    </row>
    <row r="792" ht="15.0" customHeight="1">
      <c r="A792" s="3">
        <f t="shared" si="1"/>
        <v>791</v>
      </c>
      <c r="B792" s="3">
        <f t="shared" si="11"/>
        <v>46083</v>
      </c>
      <c r="C792" s="3" t="str">
        <f t="shared" si="12"/>
        <v>T2</v>
      </c>
      <c r="D792" s="7" t="s">
        <v>875</v>
      </c>
      <c r="E792" s="11" t="str">
        <f t="shared" si="2"/>
        <v>75257</v>
      </c>
      <c r="F792" s="11" t="str">
        <f t="shared" si="3"/>
        <v>57</v>
      </c>
      <c r="G792" s="3">
        <f t="shared" si="13"/>
        <v>114</v>
      </c>
      <c r="H792" s="3">
        <f t="shared" si="4"/>
        <v>2</v>
      </c>
      <c r="I792" s="3" t="str">
        <f t="shared" si="5"/>
        <v>114|2</v>
      </c>
      <c r="J792" s="11" t="str">
        <f t="shared" si="6"/>
        <v>752</v>
      </c>
      <c r="K792" s="11" t="str">
        <f t="shared" si="7"/>
        <v>525</v>
      </c>
      <c r="L792" s="11" t="str">
        <f t="shared" si="8"/>
        <v>257</v>
      </c>
      <c r="M792" s="11" t="str">
        <f t="shared" si="9"/>
        <v>7525</v>
      </c>
      <c r="N792" s="11" t="str">
        <f t="shared" si="10"/>
        <v>5257</v>
      </c>
    </row>
    <row r="793" ht="15.0" customHeight="1">
      <c r="A793" s="3">
        <f t="shared" si="1"/>
        <v>792</v>
      </c>
      <c r="B793" s="3">
        <f t="shared" si="11"/>
        <v>46084</v>
      </c>
      <c r="C793" s="3" t="str">
        <f t="shared" si="12"/>
        <v>T3</v>
      </c>
      <c r="D793" s="7" t="s">
        <v>876</v>
      </c>
      <c r="E793" s="11" t="str">
        <f t="shared" si="2"/>
        <v>70078</v>
      </c>
      <c r="F793" s="11" t="str">
        <f t="shared" si="3"/>
        <v>78</v>
      </c>
      <c r="G793" s="3">
        <f t="shared" si="13"/>
        <v>114</v>
      </c>
      <c r="H793" s="3">
        <f t="shared" si="4"/>
        <v>3</v>
      </c>
      <c r="I793" s="3" t="str">
        <f t="shared" si="5"/>
        <v>114|3</v>
      </c>
      <c r="J793" s="11" t="str">
        <f t="shared" si="6"/>
        <v>700</v>
      </c>
      <c r="K793" s="11" t="str">
        <f t="shared" si="7"/>
        <v>007</v>
      </c>
      <c r="L793" s="11" t="str">
        <f t="shared" si="8"/>
        <v>078</v>
      </c>
      <c r="M793" s="11" t="str">
        <f t="shared" si="9"/>
        <v>7007</v>
      </c>
      <c r="N793" s="11" t="str">
        <f t="shared" si="10"/>
        <v>0078</v>
      </c>
    </row>
    <row r="794" ht="15.0" customHeight="1">
      <c r="A794" s="3">
        <f t="shared" si="1"/>
        <v>793</v>
      </c>
      <c r="B794" s="3">
        <f t="shared" si="11"/>
        <v>46085</v>
      </c>
      <c r="C794" s="3" t="str">
        <f t="shared" si="12"/>
        <v>T4</v>
      </c>
      <c r="D794" s="7" t="s">
        <v>877</v>
      </c>
      <c r="E794" s="11" t="str">
        <f t="shared" si="2"/>
        <v>10619</v>
      </c>
      <c r="F794" s="11" t="str">
        <f t="shared" si="3"/>
        <v>19</v>
      </c>
      <c r="G794" s="3">
        <f t="shared" si="13"/>
        <v>114</v>
      </c>
      <c r="H794" s="3">
        <f t="shared" si="4"/>
        <v>4</v>
      </c>
      <c r="I794" s="3" t="str">
        <f t="shared" si="5"/>
        <v>114|4</v>
      </c>
      <c r="J794" s="11" t="str">
        <f t="shared" si="6"/>
        <v>106</v>
      </c>
      <c r="K794" s="11" t="str">
        <f t="shared" si="7"/>
        <v>061</v>
      </c>
      <c r="L794" s="11" t="str">
        <f t="shared" si="8"/>
        <v>619</v>
      </c>
      <c r="M794" s="11" t="str">
        <f t="shared" si="9"/>
        <v>1061</v>
      </c>
      <c r="N794" s="11" t="str">
        <f t="shared" si="10"/>
        <v>0619</v>
      </c>
    </row>
    <row r="795" ht="15.0" customHeight="1">
      <c r="A795" s="3">
        <f t="shared" si="1"/>
        <v>794</v>
      </c>
      <c r="B795" s="3">
        <f t="shared" si="11"/>
        <v>46086</v>
      </c>
      <c r="C795" s="3" t="str">
        <f t="shared" si="12"/>
        <v>T5</v>
      </c>
      <c r="D795" s="7" t="s">
        <v>878</v>
      </c>
      <c r="E795" s="11" t="str">
        <f t="shared" si="2"/>
        <v>16659</v>
      </c>
      <c r="F795" s="11" t="str">
        <f t="shared" si="3"/>
        <v>59</v>
      </c>
      <c r="G795" s="3">
        <f t="shared" si="13"/>
        <v>114</v>
      </c>
      <c r="H795" s="3">
        <f t="shared" si="4"/>
        <v>5</v>
      </c>
      <c r="I795" s="3" t="str">
        <f t="shared" si="5"/>
        <v>114|5</v>
      </c>
      <c r="J795" s="11" t="str">
        <f t="shared" si="6"/>
        <v>166</v>
      </c>
      <c r="K795" s="11" t="str">
        <f t="shared" si="7"/>
        <v>665</v>
      </c>
      <c r="L795" s="11" t="str">
        <f t="shared" si="8"/>
        <v>659</v>
      </c>
      <c r="M795" s="11" t="str">
        <f t="shared" si="9"/>
        <v>1665</v>
      </c>
      <c r="N795" s="11" t="str">
        <f t="shared" si="10"/>
        <v>6659</v>
      </c>
    </row>
    <row r="796" ht="15.0" customHeight="1">
      <c r="A796" s="3">
        <f t="shared" si="1"/>
        <v>795</v>
      </c>
      <c r="B796" s="3">
        <f t="shared" si="11"/>
        <v>46087</v>
      </c>
      <c r="C796" s="3" t="str">
        <f t="shared" si="12"/>
        <v>T6</v>
      </c>
      <c r="D796" s="7" t="s">
        <v>879</v>
      </c>
      <c r="E796" s="11" t="str">
        <f t="shared" si="2"/>
        <v>38249</v>
      </c>
      <c r="F796" s="11" t="str">
        <f t="shared" si="3"/>
        <v>49</v>
      </c>
      <c r="G796" s="3">
        <f t="shared" si="13"/>
        <v>114</v>
      </c>
      <c r="H796" s="3">
        <f t="shared" si="4"/>
        <v>6</v>
      </c>
      <c r="I796" s="3" t="str">
        <f t="shared" si="5"/>
        <v>114|6</v>
      </c>
      <c r="J796" s="11" t="str">
        <f t="shared" si="6"/>
        <v>382</v>
      </c>
      <c r="K796" s="11" t="str">
        <f t="shared" si="7"/>
        <v>824</v>
      </c>
      <c r="L796" s="11" t="str">
        <f t="shared" si="8"/>
        <v>249</v>
      </c>
      <c r="M796" s="11" t="str">
        <f t="shared" si="9"/>
        <v>3824</v>
      </c>
      <c r="N796" s="11" t="str">
        <f t="shared" si="10"/>
        <v>8249</v>
      </c>
    </row>
    <row r="797" ht="15.0" customHeight="1">
      <c r="A797" s="3">
        <f t="shared" si="1"/>
        <v>796</v>
      </c>
      <c r="B797" s="3">
        <f t="shared" si="11"/>
        <v>46088</v>
      </c>
      <c r="C797" s="3" t="str">
        <f t="shared" si="12"/>
        <v>T7</v>
      </c>
      <c r="D797" s="7" t="s">
        <v>880</v>
      </c>
      <c r="E797" s="11" t="str">
        <f t="shared" si="2"/>
        <v>51951</v>
      </c>
      <c r="F797" s="11" t="str">
        <f t="shared" si="3"/>
        <v>51</v>
      </c>
      <c r="G797" s="3">
        <f t="shared" si="13"/>
        <v>114</v>
      </c>
      <c r="H797" s="3">
        <f t="shared" si="4"/>
        <v>7</v>
      </c>
      <c r="I797" s="3" t="str">
        <f t="shared" si="5"/>
        <v>114|7</v>
      </c>
      <c r="J797" s="11" t="str">
        <f t="shared" si="6"/>
        <v>519</v>
      </c>
      <c r="K797" s="11" t="str">
        <f t="shared" si="7"/>
        <v>195</v>
      </c>
      <c r="L797" s="11" t="str">
        <f t="shared" si="8"/>
        <v>951</v>
      </c>
      <c r="M797" s="11" t="str">
        <f t="shared" si="9"/>
        <v>5195</v>
      </c>
      <c r="N797" s="11" t="str">
        <f t="shared" si="10"/>
        <v>1951</v>
      </c>
    </row>
    <row r="798" ht="15.0" customHeight="1">
      <c r="A798" s="3">
        <f t="shared" si="1"/>
        <v>797</v>
      </c>
      <c r="B798" s="3">
        <f t="shared" si="11"/>
        <v>46089</v>
      </c>
      <c r="C798" s="3" t="str">
        <f t="shared" si="12"/>
        <v>CN</v>
      </c>
      <c r="D798" s="7" t="s">
        <v>881</v>
      </c>
      <c r="E798" s="11" t="str">
        <f t="shared" si="2"/>
        <v>81336</v>
      </c>
      <c r="F798" s="11" t="str">
        <f t="shared" si="3"/>
        <v>36</v>
      </c>
      <c r="G798" s="3">
        <f t="shared" si="13"/>
        <v>114</v>
      </c>
      <c r="H798" s="3">
        <f t="shared" si="4"/>
        <v>8</v>
      </c>
      <c r="I798" s="3" t="str">
        <f t="shared" si="5"/>
        <v>114|8</v>
      </c>
      <c r="J798" s="11" t="str">
        <f t="shared" si="6"/>
        <v>813</v>
      </c>
      <c r="K798" s="11" t="str">
        <f t="shared" si="7"/>
        <v>133</v>
      </c>
      <c r="L798" s="11" t="str">
        <f t="shared" si="8"/>
        <v>336</v>
      </c>
      <c r="M798" s="11" t="str">
        <f t="shared" si="9"/>
        <v>8133</v>
      </c>
      <c r="N798" s="11" t="str">
        <f t="shared" si="10"/>
        <v>1336</v>
      </c>
    </row>
    <row r="799" ht="15.0" customHeight="1">
      <c r="A799" s="3">
        <f t="shared" si="1"/>
        <v>798</v>
      </c>
      <c r="B799" s="3">
        <f t="shared" si="11"/>
        <v>46090</v>
      </c>
      <c r="C799" s="3" t="str">
        <f t="shared" si="12"/>
        <v>T2</v>
      </c>
      <c r="D799" s="7" t="s">
        <v>882</v>
      </c>
      <c r="E799" s="11" t="str">
        <f t="shared" si="2"/>
        <v>90580</v>
      </c>
      <c r="F799" s="11" t="str">
        <f t="shared" si="3"/>
        <v>80</v>
      </c>
      <c r="G799" s="3">
        <f t="shared" si="13"/>
        <v>115</v>
      </c>
      <c r="H799" s="3">
        <f t="shared" si="4"/>
        <v>2</v>
      </c>
      <c r="I799" s="3" t="str">
        <f t="shared" si="5"/>
        <v>115|2</v>
      </c>
      <c r="J799" s="11" t="str">
        <f t="shared" si="6"/>
        <v>905</v>
      </c>
      <c r="K799" s="11" t="str">
        <f t="shared" si="7"/>
        <v>058</v>
      </c>
      <c r="L799" s="11" t="str">
        <f t="shared" si="8"/>
        <v>580</v>
      </c>
      <c r="M799" s="11" t="str">
        <f t="shared" si="9"/>
        <v>9058</v>
      </c>
      <c r="N799" s="11" t="str">
        <f t="shared" si="10"/>
        <v>0580</v>
      </c>
    </row>
    <row r="800" ht="15.0" customHeight="1">
      <c r="A800" s="3">
        <f t="shared" si="1"/>
        <v>799</v>
      </c>
      <c r="B800" s="3">
        <f t="shared" si="11"/>
        <v>46091</v>
      </c>
      <c r="C800" s="3" t="str">
        <f t="shared" si="12"/>
        <v>T3</v>
      </c>
      <c r="D800" s="7" t="s">
        <v>883</v>
      </c>
      <c r="E800" s="11" t="str">
        <f t="shared" si="2"/>
        <v>22342</v>
      </c>
      <c r="F800" s="11" t="str">
        <f t="shared" si="3"/>
        <v>42</v>
      </c>
      <c r="G800" s="3">
        <f t="shared" si="13"/>
        <v>115</v>
      </c>
      <c r="H800" s="3">
        <f t="shared" si="4"/>
        <v>3</v>
      </c>
      <c r="I800" s="3" t="str">
        <f t="shared" si="5"/>
        <v>115|3</v>
      </c>
      <c r="J800" s="11" t="str">
        <f t="shared" si="6"/>
        <v>223</v>
      </c>
      <c r="K800" s="11" t="str">
        <f t="shared" si="7"/>
        <v>234</v>
      </c>
      <c r="L800" s="11" t="str">
        <f t="shared" si="8"/>
        <v>342</v>
      </c>
      <c r="M800" s="11" t="str">
        <f t="shared" si="9"/>
        <v>2234</v>
      </c>
      <c r="N800" s="11" t="str">
        <f t="shared" si="10"/>
        <v>2342</v>
      </c>
    </row>
    <row r="801" ht="15.0" customHeight="1">
      <c r="A801" s="3">
        <f t="shared" si="1"/>
        <v>800</v>
      </c>
      <c r="B801" s="3">
        <f t="shared" si="11"/>
        <v>46092</v>
      </c>
      <c r="C801" s="3" t="str">
        <f t="shared" si="12"/>
        <v>T4</v>
      </c>
      <c r="D801" s="7" t="s">
        <v>884</v>
      </c>
      <c r="E801" s="11" t="str">
        <f t="shared" si="2"/>
        <v>30368</v>
      </c>
      <c r="F801" s="11" t="str">
        <f t="shared" si="3"/>
        <v>68</v>
      </c>
      <c r="G801" s="3">
        <f t="shared" si="13"/>
        <v>115</v>
      </c>
      <c r="H801" s="3">
        <f t="shared" si="4"/>
        <v>4</v>
      </c>
      <c r="I801" s="3" t="str">
        <f t="shared" si="5"/>
        <v>115|4</v>
      </c>
      <c r="J801" s="11" t="str">
        <f t="shared" si="6"/>
        <v>303</v>
      </c>
      <c r="K801" s="11" t="str">
        <f t="shared" si="7"/>
        <v>036</v>
      </c>
      <c r="L801" s="11" t="str">
        <f t="shared" si="8"/>
        <v>368</v>
      </c>
      <c r="M801" s="11" t="str">
        <f t="shared" si="9"/>
        <v>3036</v>
      </c>
      <c r="N801" s="11" t="str">
        <f t="shared" si="10"/>
        <v>0368</v>
      </c>
    </row>
    <row r="802" ht="15.0" customHeight="1">
      <c r="A802" s="3">
        <f t="shared" si="1"/>
        <v>801</v>
      </c>
      <c r="B802" s="3">
        <f t="shared" si="11"/>
        <v>46093</v>
      </c>
      <c r="C802" s="3" t="str">
        <f t="shared" si="12"/>
        <v>T5</v>
      </c>
      <c r="D802" s="7" t="s">
        <v>885</v>
      </c>
      <c r="E802" s="11" t="str">
        <f t="shared" si="2"/>
        <v>72124</v>
      </c>
      <c r="F802" s="11" t="str">
        <f t="shared" si="3"/>
        <v>24</v>
      </c>
      <c r="G802" s="3">
        <f t="shared" si="13"/>
        <v>115</v>
      </c>
      <c r="H802" s="3">
        <f t="shared" si="4"/>
        <v>5</v>
      </c>
      <c r="I802" s="3" t="str">
        <f t="shared" si="5"/>
        <v>115|5</v>
      </c>
      <c r="J802" s="11" t="str">
        <f t="shared" si="6"/>
        <v>721</v>
      </c>
      <c r="K802" s="11" t="str">
        <f t="shared" si="7"/>
        <v>212</v>
      </c>
      <c r="L802" s="11" t="str">
        <f t="shared" si="8"/>
        <v>124</v>
      </c>
      <c r="M802" s="11" t="str">
        <f t="shared" si="9"/>
        <v>7212</v>
      </c>
      <c r="N802" s="11" t="str">
        <f t="shared" si="10"/>
        <v>2124</v>
      </c>
    </row>
    <row r="803" ht="15.0" customHeight="1">
      <c r="A803" s="3">
        <f t="shared" si="1"/>
        <v>802</v>
      </c>
      <c r="B803" s="3">
        <f t="shared" si="11"/>
        <v>46094</v>
      </c>
      <c r="C803" s="3" t="str">
        <f t="shared" si="12"/>
        <v>T6</v>
      </c>
      <c r="D803" s="7" t="s">
        <v>886</v>
      </c>
      <c r="E803" s="11" t="str">
        <f t="shared" si="2"/>
        <v>86759</v>
      </c>
      <c r="F803" s="11" t="str">
        <f t="shared" si="3"/>
        <v>59</v>
      </c>
      <c r="G803" s="3">
        <f t="shared" si="13"/>
        <v>115</v>
      </c>
      <c r="H803" s="3">
        <f t="shared" si="4"/>
        <v>6</v>
      </c>
      <c r="I803" s="3" t="str">
        <f t="shared" si="5"/>
        <v>115|6</v>
      </c>
      <c r="J803" s="11" t="str">
        <f t="shared" si="6"/>
        <v>867</v>
      </c>
      <c r="K803" s="11" t="str">
        <f t="shared" si="7"/>
        <v>675</v>
      </c>
      <c r="L803" s="11" t="str">
        <f t="shared" si="8"/>
        <v>759</v>
      </c>
      <c r="M803" s="11" t="str">
        <f t="shared" si="9"/>
        <v>8675</v>
      </c>
      <c r="N803" s="11" t="str">
        <f t="shared" si="10"/>
        <v>6759</v>
      </c>
    </row>
    <row r="804" ht="15.0" customHeight="1">
      <c r="A804" s="3">
        <f t="shared" si="1"/>
        <v>803</v>
      </c>
      <c r="B804" s="3">
        <f t="shared" si="11"/>
        <v>46095</v>
      </c>
      <c r="C804" s="3" t="str">
        <f t="shared" si="12"/>
        <v>T7</v>
      </c>
      <c r="D804" s="7" t="s">
        <v>887</v>
      </c>
      <c r="E804" s="11" t="str">
        <f t="shared" si="2"/>
        <v>56848</v>
      </c>
      <c r="F804" s="11" t="str">
        <f t="shared" si="3"/>
        <v>48</v>
      </c>
      <c r="G804" s="3">
        <f t="shared" si="13"/>
        <v>115</v>
      </c>
      <c r="H804" s="3">
        <f t="shared" si="4"/>
        <v>7</v>
      </c>
      <c r="I804" s="3" t="str">
        <f t="shared" si="5"/>
        <v>115|7</v>
      </c>
      <c r="J804" s="11" t="str">
        <f t="shared" si="6"/>
        <v>568</v>
      </c>
      <c r="K804" s="11" t="str">
        <f t="shared" si="7"/>
        <v>684</v>
      </c>
      <c r="L804" s="11" t="str">
        <f t="shared" si="8"/>
        <v>848</v>
      </c>
      <c r="M804" s="11" t="str">
        <f t="shared" si="9"/>
        <v>5684</v>
      </c>
      <c r="N804" s="11" t="str">
        <f t="shared" si="10"/>
        <v>6848</v>
      </c>
    </row>
    <row r="805" ht="15.0" customHeight="1">
      <c r="A805" s="3">
        <f t="shared" si="1"/>
        <v>804</v>
      </c>
      <c r="B805" s="3">
        <f t="shared" si="11"/>
        <v>46096</v>
      </c>
      <c r="C805" s="3" t="str">
        <f t="shared" si="12"/>
        <v>CN</v>
      </c>
      <c r="D805" s="7" t="s">
        <v>888</v>
      </c>
      <c r="E805" s="11" t="str">
        <f t="shared" si="2"/>
        <v>01770</v>
      </c>
      <c r="F805" s="11" t="str">
        <f t="shared" si="3"/>
        <v>70</v>
      </c>
      <c r="G805" s="3">
        <f t="shared" si="13"/>
        <v>115</v>
      </c>
      <c r="H805" s="3">
        <f t="shared" si="4"/>
        <v>8</v>
      </c>
      <c r="I805" s="3" t="str">
        <f t="shared" si="5"/>
        <v>115|8</v>
      </c>
      <c r="J805" s="11" t="str">
        <f t="shared" si="6"/>
        <v>017</v>
      </c>
      <c r="K805" s="11" t="str">
        <f t="shared" si="7"/>
        <v>177</v>
      </c>
      <c r="L805" s="11" t="str">
        <f t="shared" si="8"/>
        <v>770</v>
      </c>
      <c r="M805" s="11" t="str">
        <f t="shared" si="9"/>
        <v>0177</v>
      </c>
      <c r="N805" s="11" t="str">
        <f t="shared" si="10"/>
        <v>1770</v>
      </c>
    </row>
    <row r="806" ht="15.0" customHeight="1">
      <c r="A806" s="3">
        <f t="shared" si="1"/>
        <v>805</v>
      </c>
      <c r="B806" s="3">
        <f t="shared" si="11"/>
        <v>46097</v>
      </c>
      <c r="C806" s="3" t="str">
        <f t="shared" si="12"/>
        <v>T2</v>
      </c>
      <c r="D806" s="7" t="s">
        <v>889</v>
      </c>
      <c r="E806" s="11" t="str">
        <f t="shared" si="2"/>
        <v>77552</v>
      </c>
      <c r="F806" s="11" t="str">
        <f t="shared" si="3"/>
        <v>52</v>
      </c>
      <c r="G806" s="3">
        <f t="shared" si="13"/>
        <v>116</v>
      </c>
      <c r="H806" s="3">
        <f t="shared" si="4"/>
        <v>2</v>
      </c>
      <c r="I806" s="3" t="str">
        <f t="shared" si="5"/>
        <v>116|2</v>
      </c>
      <c r="J806" s="11" t="str">
        <f t="shared" si="6"/>
        <v>775</v>
      </c>
      <c r="K806" s="11" t="str">
        <f t="shared" si="7"/>
        <v>755</v>
      </c>
      <c r="L806" s="11" t="str">
        <f t="shared" si="8"/>
        <v>552</v>
      </c>
      <c r="M806" s="11" t="str">
        <f t="shared" si="9"/>
        <v>7755</v>
      </c>
      <c r="N806" s="11" t="str">
        <f t="shared" si="10"/>
        <v>7552</v>
      </c>
    </row>
    <row r="807" ht="15.0" customHeight="1">
      <c r="A807" s="3">
        <f t="shared" si="1"/>
        <v>806</v>
      </c>
      <c r="B807" s="3">
        <f t="shared" si="11"/>
        <v>46098</v>
      </c>
      <c r="C807" s="3" t="str">
        <f t="shared" si="12"/>
        <v>T3</v>
      </c>
      <c r="D807" s="7" t="s">
        <v>890</v>
      </c>
      <c r="E807" s="11" t="str">
        <f t="shared" si="2"/>
        <v>07969</v>
      </c>
      <c r="F807" s="11" t="str">
        <f t="shared" si="3"/>
        <v>69</v>
      </c>
      <c r="G807" s="3">
        <f t="shared" si="13"/>
        <v>116</v>
      </c>
      <c r="H807" s="3">
        <f t="shared" si="4"/>
        <v>3</v>
      </c>
      <c r="I807" s="3" t="str">
        <f t="shared" si="5"/>
        <v>116|3</v>
      </c>
      <c r="J807" s="11" t="str">
        <f t="shared" si="6"/>
        <v>079</v>
      </c>
      <c r="K807" s="11" t="str">
        <f t="shared" si="7"/>
        <v>796</v>
      </c>
      <c r="L807" s="11" t="str">
        <f t="shared" si="8"/>
        <v>969</v>
      </c>
      <c r="M807" s="11" t="str">
        <f t="shared" si="9"/>
        <v>0796</v>
      </c>
      <c r="N807" s="11" t="str">
        <f t="shared" si="10"/>
        <v>7969</v>
      </c>
    </row>
    <row r="808" ht="15.0" customHeight="1">
      <c r="A808" s="3">
        <f t="shared" si="1"/>
        <v>807</v>
      </c>
      <c r="B808" s="3">
        <f t="shared" si="11"/>
        <v>46099</v>
      </c>
      <c r="C808" s="3" t="str">
        <f t="shared" si="12"/>
        <v>T4</v>
      </c>
      <c r="D808" s="7" t="s">
        <v>891</v>
      </c>
      <c r="E808" s="11" t="str">
        <f t="shared" si="2"/>
        <v>25287</v>
      </c>
      <c r="F808" s="11" t="str">
        <f t="shared" si="3"/>
        <v>87</v>
      </c>
      <c r="G808" s="3">
        <f t="shared" si="13"/>
        <v>116</v>
      </c>
      <c r="H808" s="3">
        <f t="shared" si="4"/>
        <v>4</v>
      </c>
      <c r="I808" s="3" t="str">
        <f t="shared" si="5"/>
        <v>116|4</v>
      </c>
      <c r="J808" s="11" t="str">
        <f t="shared" si="6"/>
        <v>252</v>
      </c>
      <c r="K808" s="11" t="str">
        <f t="shared" si="7"/>
        <v>528</v>
      </c>
      <c r="L808" s="11" t="str">
        <f t="shared" si="8"/>
        <v>287</v>
      </c>
      <c r="M808" s="11" t="str">
        <f t="shared" si="9"/>
        <v>2528</v>
      </c>
      <c r="N808" s="11" t="str">
        <f t="shared" si="10"/>
        <v>5287</v>
      </c>
    </row>
    <row r="809" ht="15.0" customHeight="1">
      <c r="A809" s="3">
        <f t="shared" si="1"/>
        <v>808</v>
      </c>
      <c r="B809" s="3">
        <f t="shared" si="11"/>
        <v>46100</v>
      </c>
      <c r="C809" s="3" t="str">
        <f t="shared" si="12"/>
        <v>T5</v>
      </c>
      <c r="D809" s="7" t="s">
        <v>892</v>
      </c>
      <c r="E809" s="11" t="str">
        <f t="shared" si="2"/>
        <v>75495</v>
      </c>
      <c r="F809" s="11" t="str">
        <f t="shared" si="3"/>
        <v>95</v>
      </c>
      <c r="G809" s="3">
        <f t="shared" si="13"/>
        <v>116</v>
      </c>
      <c r="H809" s="3">
        <f t="shared" si="4"/>
        <v>5</v>
      </c>
      <c r="I809" s="3" t="str">
        <f t="shared" si="5"/>
        <v>116|5</v>
      </c>
      <c r="J809" s="11" t="str">
        <f t="shared" si="6"/>
        <v>754</v>
      </c>
      <c r="K809" s="11" t="str">
        <f t="shared" si="7"/>
        <v>549</v>
      </c>
      <c r="L809" s="11" t="str">
        <f t="shared" si="8"/>
        <v>495</v>
      </c>
      <c r="M809" s="11" t="str">
        <f t="shared" si="9"/>
        <v>7549</v>
      </c>
      <c r="N809" s="11" t="str">
        <f t="shared" si="10"/>
        <v>5495</v>
      </c>
    </row>
    <row r="810" ht="15.0" customHeight="1">
      <c r="A810" s="3">
        <f t="shared" si="1"/>
        <v>809</v>
      </c>
      <c r="B810" s="3">
        <f t="shared" si="11"/>
        <v>46101</v>
      </c>
      <c r="C810" s="3" t="str">
        <f t="shared" si="12"/>
        <v>T6</v>
      </c>
      <c r="D810" s="7" t="s">
        <v>893</v>
      </c>
      <c r="E810" s="11" t="str">
        <f t="shared" si="2"/>
        <v>81124</v>
      </c>
      <c r="F810" s="11" t="str">
        <f t="shared" si="3"/>
        <v>24</v>
      </c>
      <c r="G810" s="3">
        <f t="shared" si="13"/>
        <v>116</v>
      </c>
      <c r="H810" s="3">
        <f t="shared" si="4"/>
        <v>6</v>
      </c>
      <c r="I810" s="3" t="str">
        <f t="shared" si="5"/>
        <v>116|6</v>
      </c>
      <c r="J810" s="11" t="str">
        <f t="shared" si="6"/>
        <v>811</v>
      </c>
      <c r="K810" s="11" t="str">
        <f t="shared" si="7"/>
        <v>112</v>
      </c>
      <c r="L810" s="11" t="str">
        <f t="shared" si="8"/>
        <v>124</v>
      </c>
      <c r="M810" s="11" t="str">
        <f t="shared" si="9"/>
        <v>8112</v>
      </c>
      <c r="N810" s="11" t="str">
        <f t="shared" si="10"/>
        <v>1124</v>
      </c>
    </row>
    <row r="811" ht="15.0" customHeight="1">
      <c r="A811" s="3">
        <f t="shared" si="1"/>
        <v>810</v>
      </c>
      <c r="B811" s="3">
        <f t="shared" si="11"/>
        <v>46102</v>
      </c>
      <c r="C811" s="3" t="str">
        <f t="shared" si="12"/>
        <v>T7</v>
      </c>
      <c r="D811" s="7" t="s">
        <v>894</v>
      </c>
      <c r="E811" s="11" t="str">
        <f t="shared" si="2"/>
        <v>88594</v>
      </c>
      <c r="F811" s="11" t="str">
        <f t="shared" si="3"/>
        <v>94</v>
      </c>
      <c r="G811" s="3">
        <f t="shared" si="13"/>
        <v>116</v>
      </c>
      <c r="H811" s="3">
        <f t="shared" si="4"/>
        <v>7</v>
      </c>
      <c r="I811" s="3" t="str">
        <f t="shared" si="5"/>
        <v>116|7</v>
      </c>
      <c r="J811" s="11" t="str">
        <f t="shared" si="6"/>
        <v>885</v>
      </c>
      <c r="K811" s="11" t="str">
        <f t="shared" si="7"/>
        <v>859</v>
      </c>
      <c r="L811" s="11" t="str">
        <f t="shared" si="8"/>
        <v>594</v>
      </c>
      <c r="M811" s="11" t="str">
        <f t="shared" si="9"/>
        <v>8859</v>
      </c>
      <c r="N811" s="11" t="str">
        <f t="shared" si="10"/>
        <v>8594</v>
      </c>
    </row>
    <row r="812" ht="15.0" customHeight="1">
      <c r="A812" s="3">
        <f t="shared" si="1"/>
        <v>811</v>
      </c>
      <c r="B812" s="3">
        <f t="shared" si="11"/>
        <v>46103</v>
      </c>
      <c r="C812" s="3" t="str">
        <f t="shared" si="12"/>
        <v>CN</v>
      </c>
      <c r="D812" s="7" t="s">
        <v>895</v>
      </c>
      <c r="E812" s="11" t="str">
        <f t="shared" si="2"/>
        <v>58646</v>
      </c>
      <c r="F812" s="11" t="str">
        <f t="shared" si="3"/>
        <v>46</v>
      </c>
      <c r="G812" s="3">
        <f t="shared" si="13"/>
        <v>116</v>
      </c>
      <c r="H812" s="3">
        <f t="shared" si="4"/>
        <v>8</v>
      </c>
      <c r="I812" s="3" t="str">
        <f t="shared" si="5"/>
        <v>116|8</v>
      </c>
      <c r="J812" s="11" t="str">
        <f t="shared" si="6"/>
        <v>586</v>
      </c>
      <c r="K812" s="11" t="str">
        <f t="shared" si="7"/>
        <v>864</v>
      </c>
      <c r="L812" s="11" t="str">
        <f t="shared" si="8"/>
        <v>646</v>
      </c>
      <c r="M812" s="11" t="str">
        <f t="shared" si="9"/>
        <v>5864</v>
      </c>
      <c r="N812" s="11" t="str">
        <f t="shared" si="10"/>
        <v>8646</v>
      </c>
    </row>
    <row r="813" ht="15.0" customHeight="1">
      <c r="A813" s="3">
        <f t="shared" si="1"/>
        <v>812</v>
      </c>
      <c r="B813" s="3">
        <f t="shared" si="11"/>
        <v>46104</v>
      </c>
      <c r="C813" s="3" t="str">
        <f t="shared" si="12"/>
        <v>T2</v>
      </c>
      <c r="D813" s="7" t="s">
        <v>896</v>
      </c>
      <c r="E813" s="11" t="str">
        <f t="shared" si="2"/>
        <v>77514</v>
      </c>
      <c r="F813" s="11" t="str">
        <f t="shared" si="3"/>
        <v>14</v>
      </c>
      <c r="G813" s="3">
        <f t="shared" si="13"/>
        <v>117</v>
      </c>
      <c r="H813" s="3">
        <f t="shared" si="4"/>
        <v>2</v>
      </c>
      <c r="I813" s="3" t="str">
        <f t="shared" si="5"/>
        <v>117|2</v>
      </c>
      <c r="J813" s="11" t="str">
        <f t="shared" si="6"/>
        <v>775</v>
      </c>
      <c r="K813" s="11" t="str">
        <f t="shared" si="7"/>
        <v>751</v>
      </c>
      <c r="L813" s="11" t="str">
        <f t="shared" si="8"/>
        <v>514</v>
      </c>
      <c r="M813" s="11" t="str">
        <f t="shared" si="9"/>
        <v>7751</v>
      </c>
      <c r="N813" s="11" t="str">
        <f t="shared" si="10"/>
        <v>7514</v>
      </c>
    </row>
    <row r="814" ht="15.0" customHeight="1">
      <c r="A814" s="3">
        <f t="shared" si="1"/>
        <v>813</v>
      </c>
      <c r="B814" s="3">
        <f t="shared" si="11"/>
        <v>46105</v>
      </c>
      <c r="C814" s="3" t="str">
        <f t="shared" si="12"/>
        <v>T3</v>
      </c>
      <c r="D814" s="7" t="s">
        <v>897</v>
      </c>
      <c r="E814" s="11" t="str">
        <f t="shared" si="2"/>
        <v>03829</v>
      </c>
      <c r="F814" s="11" t="str">
        <f t="shared" si="3"/>
        <v>29</v>
      </c>
      <c r="G814" s="3">
        <f t="shared" si="13"/>
        <v>117</v>
      </c>
      <c r="H814" s="3">
        <f t="shared" si="4"/>
        <v>3</v>
      </c>
      <c r="I814" s="3" t="str">
        <f t="shared" si="5"/>
        <v>117|3</v>
      </c>
      <c r="J814" s="11" t="str">
        <f t="shared" si="6"/>
        <v>038</v>
      </c>
      <c r="K814" s="11" t="str">
        <f t="shared" si="7"/>
        <v>382</v>
      </c>
      <c r="L814" s="11" t="str">
        <f t="shared" si="8"/>
        <v>829</v>
      </c>
      <c r="M814" s="11" t="str">
        <f t="shared" si="9"/>
        <v>0382</v>
      </c>
      <c r="N814" s="11" t="str">
        <f t="shared" si="10"/>
        <v>3829</v>
      </c>
    </row>
    <row r="815" ht="15.0" customHeight="1">
      <c r="A815" s="3">
        <f t="shared" si="1"/>
        <v>814</v>
      </c>
      <c r="B815" s="3">
        <f t="shared" si="11"/>
        <v>46106</v>
      </c>
      <c r="C815" s="3" t="str">
        <f t="shared" si="12"/>
        <v>T4</v>
      </c>
      <c r="D815" s="7" t="s">
        <v>898</v>
      </c>
      <c r="E815" s="11" t="str">
        <f t="shared" si="2"/>
        <v>53988</v>
      </c>
      <c r="F815" s="11" t="str">
        <f t="shared" si="3"/>
        <v>88</v>
      </c>
      <c r="G815" s="3">
        <f t="shared" si="13"/>
        <v>117</v>
      </c>
      <c r="H815" s="3">
        <f t="shared" si="4"/>
        <v>4</v>
      </c>
      <c r="I815" s="3" t="str">
        <f t="shared" si="5"/>
        <v>117|4</v>
      </c>
      <c r="J815" s="11" t="str">
        <f t="shared" si="6"/>
        <v>539</v>
      </c>
      <c r="K815" s="11" t="str">
        <f t="shared" si="7"/>
        <v>398</v>
      </c>
      <c r="L815" s="11" t="str">
        <f t="shared" si="8"/>
        <v>988</v>
      </c>
      <c r="M815" s="11" t="str">
        <f t="shared" si="9"/>
        <v>5398</v>
      </c>
      <c r="N815" s="11" t="str">
        <f t="shared" si="10"/>
        <v>3988</v>
      </c>
    </row>
    <row r="816" ht="15.0" customHeight="1">
      <c r="A816" s="3">
        <f t="shared" si="1"/>
        <v>815</v>
      </c>
      <c r="B816" s="3">
        <f t="shared" si="11"/>
        <v>46107</v>
      </c>
      <c r="C816" s="3" t="str">
        <f t="shared" si="12"/>
        <v>T5</v>
      </c>
      <c r="D816" s="7" t="s">
        <v>899</v>
      </c>
      <c r="E816" s="11" t="str">
        <f t="shared" si="2"/>
        <v>44693</v>
      </c>
      <c r="F816" s="11" t="str">
        <f t="shared" si="3"/>
        <v>93</v>
      </c>
      <c r="G816" s="3">
        <f t="shared" si="13"/>
        <v>117</v>
      </c>
      <c r="H816" s="3">
        <f t="shared" si="4"/>
        <v>5</v>
      </c>
      <c r="I816" s="3" t="str">
        <f t="shared" si="5"/>
        <v>117|5</v>
      </c>
      <c r="J816" s="11" t="str">
        <f t="shared" si="6"/>
        <v>446</v>
      </c>
      <c r="K816" s="11" t="str">
        <f t="shared" si="7"/>
        <v>469</v>
      </c>
      <c r="L816" s="11" t="str">
        <f t="shared" si="8"/>
        <v>693</v>
      </c>
      <c r="M816" s="11" t="str">
        <f t="shared" si="9"/>
        <v>4469</v>
      </c>
      <c r="N816" s="11" t="str">
        <f t="shared" si="10"/>
        <v>4693</v>
      </c>
    </row>
    <row r="817" ht="15.0" customHeight="1">
      <c r="A817" s="3">
        <f t="shared" si="1"/>
        <v>816</v>
      </c>
      <c r="B817" s="3">
        <f t="shared" si="11"/>
        <v>46108</v>
      </c>
      <c r="C817" s="3" t="str">
        <f t="shared" si="12"/>
        <v>T6</v>
      </c>
      <c r="D817" s="7" t="s">
        <v>900</v>
      </c>
      <c r="E817" s="11" t="str">
        <f t="shared" si="2"/>
        <v>61332</v>
      </c>
      <c r="F817" s="11" t="str">
        <f t="shared" si="3"/>
        <v>32</v>
      </c>
      <c r="G817" s="3">
        <f t="shared" si="13"/>
        <v>117</v>
      </c>
      <c r="H817" s="3">
        <f t="shared" si="4"/>
        <v>6</v>
      </c>
      <c r="I817" s="3" t="str">
        <f t="shared" si="5"/>
        <v>117|6</v>
      </c>
      <c r="J817" s="11" t="str">
        <f t="shared" si="6"/>
        <v>613</v>
      </c>
      <c r="K817" s="11" t="str">
        <f t="shared" si="7"/>
        <v>133</v>
      </c>
      <c r="L817" s="11" t="str">
        <f t="shared" si="8"/>
        <v>332</v>
      </c>
      <c r="M817" s="11" t="str">
        <f t="shared" si="9"/>
        <v>6133</v>
      </c>
      <c r="N817" s="11" t="str">
        <f t="shared" si="10"/>
        <v>1332</v>
      </c>
    </row>
    <row r="818" ht="15.0" customHeight="1">
      <c r="A818" s="3">
        <f t="shared" si="1"/>
        <v>817</v>
      </c>
      <c r="B818" s="3">
        <f t="shared" si="11"/>
        <v>46109</v>
      </c>
      <c r="C818" s="3" t="str">
        <f t="shared" si="12"/>
        <v>T7</v>
      </c>
      <c r="D818" s="7" t="s">
        <v>901</v>
      </c>
      <c r="E818" s="11" t="str">
        <f t="shared" si="2"/>
        <v>96422</v>
      </c>
      <c r="F818" s="11" t="str">
        <f t="shared" si="3"/>
        <v>22</v>
      </c>
      <c r="G818" s="3">
        <f t="shared" si="13"/>
        <v>117</v>
      </c>
      <c r="H818" s="3">
        <f t="shared" si="4"/>
        <v>7</v>
      </c>
      <c r="I818" s="3" t="str">
        <f t="shared" si="5"/>
        <v>117|7</v>
      </c>
      <c r="J818" s="11" t="str">
        <f t="shared" si="6"/>
        <v>964</v>
      </c>
      <c r="K818" s="11" t="str">
        <f t="shared" si="7"/>
        <v>642</v>
      </c>
      <c r="L818" s="11" t="str">
        <f t="shared" si="8"/>
        <v>422</v>
      </c>
      <c r="M818" s="11" t="str">
        <f t="shared" si="9"/>
        <v>9642</v>
      </c>
      <c r="N818" s="11" t="str">
        <f t="shared" si="10"/>
        <v>6422</v>
      </c>
    </row>
    <row r="819" ht="15.0" customHeight="1">
      <c r="A819" s="3">
        <f t="shared" si="1"/>
        <v>818</v>
      </c>
      <c r="B819" s="3">
        <f t="shared" si="11"/>
        <v>46110</v>
      </c>
      <c r="C819" s="3" t="str">
        <f t="shared" si="12"/>
        <v>CN</v>
      </c>
      <c r="D819" s="7" t="s">
        <v>902</v>
      </c>
      <c r="E819" s="11" t="str">
        <f t="shared" si="2"/>
        <v>37188</v>
      </c>
      <c r="F819" s="11" t="str">
        <f t="shared" si="3"/>
        <v>88</v>
      </c>
      <c r="G819" s="3">
        <f t="shared" si="13"/>
        <v>117</v>
      </c>
      <c r="H819" s="3">
        <f t="shared" si="4"/>
        <v>8</v>
      </c>
      <c r="I819" s="3" t="str">
        <f t="shared" si="5"/>
        <v>117|8</v>
      </c>
      <c r="J819" s="11" t="str">
        <f t="shared" si="6"/>
        <v>371</v>
      </c>
      <c r="K819" s="11" t="str">
        <f t="shared" si="7"/>
        <v>718</v>
      </c>
      <c r="L819" s="11" t="str">
        <f t="shared" si="8"/>
        <v>188</v>
      </c>
      <c r="M819" s="11" t="str">
        <f t="shared" si="9"/>
        <v>3718</v>
      </c>
      <c r="N819" s="11" t="str">
        <f t="shared" si="10"/>
        <v>7188</v>
      </c>
    </row>
    <row r="820" ht="15.0" customHeight="1">
      <c r="A820" s="3">
        <f t="shared" si="1"/>
        <v>819</v>
      </c>
      <c r="B820" s="3">
        <f t="shared" si="11"/>
        <v>46111</v>
      </c>
      <c r="C820" s="3" t="str">
        <f t="shared" si="12"/>
        <v>T2</v>
      </c>
      <c r="D820" s="7" t="s">
        <v>903</v>
      </c>
      <c r="E820" s="11" t="str">
        <f t="shared" si="2"/>
        <v>64464</v>
      </c>
      <c r="F820" s="11" t="str">
        <f t="shared" si="3"/>
        <v>64</v>
      </c>
      <c r="G820" s="3">
        <f t="shared" si="13"/>
        <v>118</v>
      </c>
      <c r="H820" s="3">
        <f t="shared" si="4"/>
        <v>2</v>
      </c>
      <c r="I820" s="3" t="str">
        <f t="shared" si="5"/>
        <v>118|2</v>
      </c>
      <c r="J820" s="11" t="str">
        <f t="shared" si="6"/>
        <v>644</v>
      </c>
      <c r="K820" s="11" t="str">
        <f t="shared" si="7"/>
        <v>446</v>
      </c>
      <c r="L820" s="11" t="str">
        <f t="shared" si="8"/>
        <v>464</v>
      </c>
      <c r="M820" s="11" t="str">
        <f t="shared" si="9"/>
        <v>6446</v>
      </c>
      <c r="N820" s="11" t="str">
        <f t="shared" si="10"/>
        <v>4464</v>
      </c>
    </row>
    <row r="821" ht="15.0" customHeight="1">
      <c r="A821" s="3">
        <f t="shared" si="1"/>
        <v>820</v>
      </c>
      <c r="B821" s="3">
        <f t="shared" si="11"/>
        <v>46112</v>
      </c>
      <c r="C821" s="3" t="str">
        <f t="shared" si="12"/>
        <v>T3</v>
      </c>
      <c r="D821" s="7" t="s">
        <v>904</v>
      </c>
      <c r="E821" s="11" t="str">
        <f t="shared" si="2"/>
        <v>11591</v>
      </c>
      <c r="F821" s="11" t="str">
        <f t="shared" si="3"/>
        <v>91</v>
      </c>
      <c r="G821" s="3">
        <f t="shared" si="13"/>
        <v>118</v>
      </c>
      <c r="H821" s="3">
        <f t="shared" si="4"/>
        <v>3</v>
      </c>
      <c r="I821" s="3" t="str">
        <f t="shared" si="5"/>
        <v>118|3</v>
      </c>
      <c r="J821" s="11" t="str">
        <f t="shared" si="6"/>
        <v>115</v>
      </c>
      <c r="K821" s="11" t="str">
        <f t="shared" si="7"/>
        <v>159</v>
      </c>
      <c r="L821" s="11" t="str">
        <f t="shared" si="8"/>
        <v>591</v>
      </c>
      <c r="M821" s="11" t="str">
        <f t="shared" si="9"/>
        <v>1159</v>
      </c>
      <c r="N821" s="11" t="str">
        <f t="shared" si="10"/>
        <v>1591</v>
      </c>
    </row>
    <row r="822" ht="15.0" customHeight="1">
      <c r="A822" s="3">
        <f t="shared" si="1"/>
        <v>821</v>
      </c>
      <c r="B822" s="3">
        <f t="shared" si="11"/>
        <v>46113</v>
      </c>
      <c r="C822" s="3" t="str">
        <f t="shared" si="12"/>
        <v>T4</v>
      </c>
      <c r="D822" s="7" t="s">
        <v>905</v>
      </c>
      <c r="E822" s="11" t="str">
        <f t="shared" si="2"/>
        <v>31666</v>
      </c>
      <c r="F822" s="11" t="str">
        <f t="shared" si="3"/>
        <v>66</v>
      </c>
      <c r="G822" s="3">
        <f t="shared" si="13"/>
        <v>118</v>
      </c>
      <c r="H822" s="3">
        <f t="shared" si="4"/>
        <v>4</v>
      </c>
      <c r="I822" s="3" t="str">
        <f t="shared" si="5"/>
        <v>118|4</v>
      </c>
      <c r="J822" s="11" t="str">
        <f t="shared" si="6"/>
        <v>316</v>
      </c>
      <c r="K822" s="11" t="str">
        <f t="shared" si="7"/>
        <v>166</v>
      </c>
      <c r="L822" s="11" t="str">
        <f t="shared" si="8"/>
        <v>666</v>
      </c>
      <c r="M822" s="11" t="str">
        <f t="shared" si="9"/>
        <v>3166</v>
      </c>
      <c r="N822" s="11" t="str">
        <f t="shared" si="10"/>
        <v>1666</v>
      </c>
    </row>
    <row r="823" ht="15.0" customHeight="1">
      <c r="A823" s="3">
        <f t="shared" si="1"/>
        <v>822</v>
      </c>
      <c r="B823" s="3">
        <f t="shared" si="11"/>
        <v>46114</v>
      </c>
      <c r="C823" s="3" t="str">
        <f t="shared" si="12"/>
        <v>T5</v>
      </c>
      <c r="D823" s="7" t="s">
        <v>118</v>
      </c>
      <c r="E823" s="11" t="str">
        <f t="shared" si="2"/>
        <v>91267</v>
      </c>
      <c r="F823" s="11" t="str">
        <f t="shared" si="3"/>
        <v>67</v>
      </c>
      <c r="G823" s="3">
        <f t="shared" si="13"/>
        <v>118</v>
      </c>
      <c r="H823" s="3">
        <f t="shared" si="4"/>
        <v>5</v>
      </c>
      <c r="I823" s="3" t="str">
        <f t="shared" si="5"/>
        <v>118|5</v>
      </c>
      <c r="J823" s="11" t="str">
        <f t="shared" si="6"/>
        <v>912</v>
      </c>
      <c r="K823" s="11" t="str">
        <f t="shared" si="7"/>
        <v>126</v>
      </c>
      <c r="L823" s="11" t="str">
        <f t="shared" si="8"/>
        <v>267</v>
      </c>
      <c r="M823" s="11" t="str">
        <f t="shared" si="9"/>
        <v>9126</v>
      </c>
      <c r="N823" s="11" t="str">
        <f t="shared" si="10"/>
        <v>1267</v>
      </c>
    </row>
    <row r="824" ht="15.0" customHeight="1">
      <c r="A824" s="3">
        <f t="shared" si="1"/>
        <v>823</v>
      </c>
      <c r="B824" s="3">
        <f t="shared" si="11"/>
        <v>46115</v>
      </c>
      <c r="C824" s="3" t="str">
        <f t="shared" si="12"/>
        <v>T6</v>
      </c>
      <c r="D824" s="7" t="s">
        <v>906</v>
      </c>
      <c r="E824" s="11" t="str">
        <f t="shared" si="2"/>
        <v>12944</v>
      </c>
      <c r="F824" s="11" t="str">
        <f t="shared" si="3"/>
        <v>44</v>
      </c>
      <c r="G824" s="3">
        <f t="shared" si="13"/>
        <v>118</v>
      </c>
      <c r="H824" s="3">
        <f t="shared" si="4"/>
        <v>6</v>
      </c>
      <c r="I824" s="3" t="str">
        <f t="shared" si="5"/>
        <v>118|6</v>
      </c>
      <c r="J824" s="11" t="str">
        <f t="shared" si="6"/>
        <v>129</v>
      </c>
      <c r="K824" s="11" t="str">
        <f t="shared" si="7"/>
        <v>294</v>
      </c>
      <c r="L824" s="11" t="str">
        <f t="shared" si="8"/>
        <v>944</v>
      </c>
      <c r="M824" s="11" t="str">
        <f t="shared" si="9"/>
        <v>1294</v>
      </c>
      <c r="N824" s="11" t="str">
        <f t="shared" si="10"/>
        <v>2944</v>
      </c>
    </row>
    <row r="825" ht="15.0" customHeight="1">
      <c r="A825" s="3">
        <f t="shared" si="1"/>
        <v>824</v>
      </c>
      <c r="B825" s="3">
        <f t="shared" si="11"/>
        <v>46116</v>
      </c>
      <c r="C825" s="3" t="str">
        <f t="shared" si="12"/>
        <v>T7</v>
      </c>
      <c r="D825" s="7" t="s">
        <v>907</v>
      </c>
      <c r="E825" s="11" t="str">
        <f t="shared" si="2"/>
        <v>29737</v>
      </c>
      <c r="F825" s="11" t="str">
        <f t="shared" si="3"/>
        <v>37</v>
      </c>
      <c r="G825" s="3">
        <f t="shared" si="13"/>
        <v>118</v>
      </c>
      <c r="H825" s="3">
        <f t="shared" si="4"/>
        <v>7</v>
      </c>
      <c r="I825" s="3" t="str">
        <f t="shared" si="5"/>
        <v>118|7</v>
      </c>
      <c r="J825" s="11" t="str">
        <f t="shared" si="6"/>
        <v>297</v>
      </c>
      <c r="K825" s="11" t="str">
        <f t="shared" si="7"/>
        <v>973</v>
      </c>
      <c r="L825" s="11" t="str">
        <f t="shared" si="8"/>
        <v>737</v>
      </c>
      <c r="M825" s="11" t="str">
        <f t="shared" si="9"/>
        <v>2973</v>
      </c>
      <c r="N825" s="11" t="str">
        <f t="shared" si="10"/>
        <v>9737</v>
      </c>
    </row>
    <row r="826" ht="15.0" customHeight="1">
      <c r="A826" s="3">
        <f t="shared" si="1"/>
        <v>825</v>
      </c>
      <c r="B826" s="3">
        <f t="shared" si="11"/>
        <v>46117</v>
      </c>
      <c r="C826" s="3" t="str">
        <f t="shared" si="12"/>
        <v>CN</v>
      </c>
      <c r="D826" s="7" t="s">
        <v>908</v>
      </c>
      <c r="E826" s="11" t="str">
        <f t="shared" si="2"/>
        <v>02855</v>
      </c>
      <c r="F826" s="11" t="str">
        <f t="shared" si="3"/>
        <v>55</v>
      </c>
      <c r="G826" s="3">
        <f t="shared" si="13"/>
        <v>118</v>
      </c>
      <c r="H826" s="3">
        <f t="shared" si="4"/>
        <v>8</v>
      </c>
      <c r="I826" s="3" t="str">
        <f t="shared" si="5"/>
        <v>118|8</v>
      </c>
      <c r="J826" s="11" t="str">
        <f t="shared" si="6"/>
        <v>028</v>
      </c>
      <c r="K826" s="11" t="str">
        <f t="shared" si="7"/>
        <v>285</v>
      </c>
      <c r="L826" s="11" t="str">
        <f t="shared" si="8"/>
        <v>855</v>
      </c>
      <c r="M826" s="11" t="str">
        <f t="shared" si="9"/>
        <v>0285</v>
      </c>
      <c r="N826" s="11" t="str">
        <f t="shared" si="10"/>
        <v>2855</v>
      </c>
    </row>
    <row r="827" ht="15.0" customHeight="1">
      <c r="A827" s="3">
        <f t="shared" si="1"/>
        <v>826</v>
      </c>
      <c r="B827" s="3">
        <f t="shared" si="11"/>
        <v>46118</v>
      </c>
      <c r="C827" s="3" t="str">
        <f t="shared" si="12"/>
        <v>T2</v>
      </c>
      <c r="D827" s="7" t="s">
        <v>909</v>
      </c>
      <c r="E827" s="11" t="str">
        <f t="shared" si="2"/>
        <v>76406</v>
      </c>
      <c r="F827" s="11" t="str">
        <f t="shared" si="3"/>
        <v>06</v>
      </c>
      <c r="G827" s="3">
        <f t="shared" si="13"/>
        <v>119</v>
      </c>
      <c r="H827" s="3">
        <f t="shared" si="4"/>
        <v>2</v>
      </c>
      <c r="I827" s="3" t="str">
        <f t="shared" si="5"/>
        <v>119|2</v>
      </c>
      <c r="J827" s="11" t="str">
        <f t="shared" si="6"/>
        <v>764</v>
      </c>
      <c r="K827" s="11" t="str">
        <f t="shared" si="7"/>
        <v>640</v>
      </c>
      <c r="L827" s="11" t="str">
        <f t="shared" si="8"/>
        <v>406</v>
      </c>
      <c r="M827" s="11" t="str">
        <f t="shared" si="9"/>
        <v>7640</v>
      </c>
      <c r="N827" s="11" t="str">
        <f t="shared" si="10"/>
        <v>6406</v>
      </c>
    </row>
    <row r="828" ht="15.0" customHeight="1">
      <c r="A828" s="3">
        <f t="shared" si="1"/>
        <v>827</v>
      </c>
      <c r="B828" s="3">
        <f t="shared" si="11"/>
        <v>46119</v>
      </c>
      <c r="C828" s="3" t="str">
        <f t="shared" si="12"/>
        <v>T3</v>
      </c>
      <c r="D828" s="7" t="s">
        <v>910</v>
      </c>
      <c r="E828" s="11" t="str">
        <f t="shared" si="2"/>
        <v>02382</v>
      </c>
      <c r="F828" s="11" t="str">
        <f t="shared" si="3"/>
        <v>82</v>
      </c>
      <c r="G828" s="3">
        <f t="shared" si="13"/>
        <v>119</v>
      </c>
      <c r="H828" s="3">
        <f t="shared" si="4"/>
        <v>3</v>
      </c>
      <c r="I828" s="3" t="str">
        <f t="shared" si="5"/>
        <v>119|3</v>
      </c>
      <c r="J828" s="11" t="str">
        <f t="shared" si="6"/>
        <v>023</v>
      </c>
      <c r="K828" s="11" t="str">
        <f t="shared" si="7"/>
        <v>238</v>
      </c>
      <c r="L828" s="11" t="str">
        <f t="shared" si="8"/>
        <v>382</v>
      </c>
      <c r="M828" s="11" t="str">
        <f t="shared" si="9"/>
        <v>0238</v>
      </c>
      <c r="N828" s="11" t="str">
        <f t="shared" si="10"/>
        <v>2382</v>
      </c>
    </row>
    <row r="829" ht="15.0" customHeight="1">
      <c r="A829" s="3">
        <f t="shared" si="1"/>
        <v>828</v>
      </c>
      <c r="B829" s="3">
        <f t="shared" si="11"/>
        <v>46120</v>
      </c>
      <c r="C829" s="3" t="str">
        <f t="shared" si="12"/>
        <v>T4</v>
      </c>
      <c r="D829" s="7" t="s">
        <v>911</v>
      </c>
      <c r="E829" s="11" t="str">
        <f t="shared" si="2"/>
        <v>27450</v>
      </c>
      <c r="F829" s="11" t="str">
        <f t="shared" si="3"/>
        <v>50</v>
      </c>
      <c r="G829" s="3">
        <f t="shared" si="13"/>
        <v>119</v>
      </c>
      <c r="H829" s="3">
        <f t="shared" si="4"/>
        <v>4</v>
      </c>
      <c r="I829" s="3" t="str">
        <f t="shared" si="5"/>
        <v>119|4</v>
      </c>
      <c r="J829" s="11" t="str">
        <f t="shared" si="6"/>
        <v>274</v>
      </c>
      <c r="K829" s="11" t="str">
        <f t="shared" si="7"/>
        <v>745</v>
      </c>
      <c r="L829" s="11" t="str">
        <f t="shared" si="8"/>
        <v>450</v>
      </c>
      <c r="M829" s="11" t="str">
        <f t="shared" si="9"/>
        <v>2745</v>
      </c>
      <c r="N829" s="11" t="str">
        <f t="shared" si="10"/>
        <v>7450</v>
      </c>
    </row>
    <row r="830" ht="15.0" customHeight="1">
      <c r="A830" s="3">
        <f t="shared" si="1"/>
        <v>829</v>
      </c>
      <c r="B830" s="3">
        <f t="shared" si="11"/>
        <v>46121</v>
      </c>
      <c r="C830" s="3" t="str">
        <f t="shared" si="12"/>
        <v>T5</v>
      </c>
      <c r="D830" s="7" t="s">
        <v>912</v>
      </c>
      <c r="E830" s="11" t="str">
        <f t="shared" si="2"/>
        <v>45625</v>
      </c>
      <c r="F830" s="11" t="str">
        <f t="shared" si="3"/>
        <v>25</v>
      </c>
      <c r="G830" s="3">
        <f t="shared" si="13"/>
        <v>119</v>
      </c>
      <c r="H830" s="3">
        <f t="shared" si="4"/>
        <v>5</v>
      </c>
      <c r="I830" s="3" t="str">
        <f t="shared" si="5"/>
        <v>119|5</v>
      </c>
      <c r="J830" s="11" t="str">
        <f t="shared" si="6"/>
        <v>456</v>
      </c>
      <c r="K830" s="11" t="str">
        <f t="shared" si="7"/>
        <v>562</v>
      </c>
      <c r="L830" s="11" t="str">
        <f t="shared" si="8"/>
        <v>625</v>
      </c>
      <c r="M830" s="11" t="str">
        <f t="shared" si="9"/>
        <v>4562</v>
      </c>
      <c r="N830" s="11" t="str">
        <f t="shared" si="10"/>
        <v>5625</v>
      </c>
    </row>
    <row r="831" ht="15.0" customHeight="1">
      <c r="A831" s="3">
        <f t="shared" si="1"/>
        <v>830</v>
      </c>
      <c r="B831" s="3">
        <f t="shared" si="11"/>
        <v>46122</v>
      </c>
      <c r="C831" s="3" t="str">
        <f t="shared" si="12"/>
        <v>T6</v>
      </c>
      <c r="D831" s="7" t="s">
        <v>913</v>
      </c>
      <c r="E831" s="11" t="str">
        <f t="shared" si="2"/>
        <v>46120</v>
      </c>
      <c r="F831" s="11" t="str">
        <f t="shared" si="3"/>
        <v>20</v>
      </c>
      <c r="G831" s="3">
        <f t="shared" si="13"/>
        <v>119</v>
      </c>
      <c r="H831" s="3">
        <f t="shared" si="4"/>
        <v>6</v>
      </c>
      <c r="I831" s="3" t="str">
        <f t="shared" si="5"/>
        <v>119|6</v>
      </c>
      <c r="J831" s="11" t="str">
        <f t="shared" si="6"/>
        <v>461</v>
      </c>
      <c r="K831" s="11" t="str">
        <f t="shared" si="7"/>
        <v>612</v>
      </c>
      <c r="L831" s="11" t="str">
        <f t="shared" si="8"/>
        <v>120</v>
      </c>
      <c r="M831" s="11" t="str">
        <f t="shared" si="9"/>
        <v>4612</v>
      </c>
      <c r="N831" s="11" t="str">
        <f t="shared" si="10"/>
        <v>6120</v>
      </c>
    </row>
    <row r="832" ht="15.0" customHeight="1">
      <c r="A832" s="3">
        <f t="shared" si="1"/>
        <v>831</v>
      </c>
      <c r="B832" s="3">
        <f t="shared" si="11"/>
        <v>46123</v>
      </c>
      <c r="C832" s="3" t="str">
        <f t="shared" si="12"/>
        <v>T7</v>
      </c>
      <c r="D832" s="7" t="s">
        <v>914</v>
      </c>
      <c r="E832" s="11" t="str">
        <f t="shared" si="2"/>
        <v>24204</v>
      </c>
      <c r="F832" s="11" t="str">
        <f t="shared" si="3"/>
        <v>04</v>
      </c>
      <c r="G832" s="3">
        <f t="shared" si="13"/>
        <v>119</v>
      </c>
      <c r="H832" s="3">
        <f t="shared" si="4"/>
        <v>7</v>
      </c>
      <c r="I832" s="3" t="str">
        <f t="shared" si="5"/>
        <v>119|7</v>
      </c>
      <c r="J832" s="11" t="str">
        <f t="shared" si="6"/>
        <v>242</v>
      </c>
      <c r="K832" s="11" t="str">
        <f t="shared" si="7"/>
        <v>420</v>
      </c>
      <c r="L832" s="11" t="str">
        <f t="shared" si="8"/>
        <v>204</v>
      </c>
      <c r="M832" s="11" t="str">
        <f t="shared" si="9"/>
        <v>2420</v>
      </c>
      <c r="N832" s="11" t="str">
        <f t="shared" si="10"/>
        <v>4204</v>
      </c>
    </row>
    <row r="833" ht="15.0" customHeight="1">
      <c r="A833" s="3">
        <f t="shared" si="1"/>
        <v>832</v>
      </c>
      <c r="B833" s="3">
        <f t="shared" si="11"/>
        <v>46124</v>
      </c>
      <c r="C833" s="3" t="str">
        <f t="shared" si="12"/>
        <v>CN</v>
      </c>
      <c r="D833" s="7" t="s">
        <v>915</v>
      </c>
      <c r="E833" s="11" t="str">
        <f t="shared" si="2"/>
        <v>12000</v>
      </c>
      <c r="F833" s="11" t="str">
        <f t="shared" si="3"/>
        <v>00</v>
      </c>
      <c r="G833" s="3">
        <f t="shared" si="13"/>
        <v>119</v>
      </c>
      <c r="H833" s="3">
        <f t="shared" si="4"/>
        <v>8</v>
      </c>
      <c r="I833" s="3" t="str">
        <f t="shared" si="5"/>
        <v>119|8</v>
      </c>
      <c r="J833" s="11" t="str">
        <f t="shared" si="6"/>
        <v>120</v>
      </c>
      <c r="K833" s="11" t="str">
        <f t="shared" si="7"/>
        <v>200</v>
      </c>
      <c r="L833" s="11" t="str">
        <f t="shared" si="8"/>
        <v>000</v>
      </c>
      <c r="M833" s="11" t="str">
        <f t="shared" si="9"/>
        <v>1200</v>
      </c>
      <c r="N833" s="11" t="str">
        <f t="shared" si="10"/>
        <v>2000</v>
      </c>
    </row>
    <row r="834" ht="15.0" customHeight="1">
      <c r="A834" s="3">
        <f t="shared" si="1"/>
        <v>833</v>
      </c>
      <c r="B834" s="3">
        <f t="shared" si="11"/>
        <v>46125</v>
      </c>
      <c r="C834" s="3" t="str">
        <f t="shared" si="12"/>
        <v>T2</v>
      </c>
      <c r="D834" s="7" t="s">
        <v>916</v>
      </c>
      <c r="E834" s="11" t="str">
        <f t="shared" si="2"/>
        <v>22738</v>
      </c>
      <c r="F834" s="11" t="str">
        <f t="shared" si="3"/>
        <v>38</v>
      </c>
      <c r="G834" s="3">
        <f t="shared" si="13"/>
        <v>120</v>
      </c>
      <c r="H834" s="3">
        <f t="shared" si="4"/>
        <v>2</v>
      </c>
      <c r="I834" s="3" t="str">
        <f t="shared" si="5"/>
        <v>120|2</v>
      </c>
      <c r="J834" s="11" t="str">
        <f t="shared" si="6"/>
        <v>227</v>
      </c>
      <c r="K834" s="11" t="str">
        <f t="shared" si="7"/>
        <v>273</v>
      </c>
      <c r="L834" s="11" t="str">
        <f t="shared" si="8"/>
        <v>738</v>
      </c>
      <c r="M834" s="11" t="str">
        <f t="shared" si="9"/>
        <v>2273</v>
      </c>
      <c r="N834" s="11" t="str">
        <f t="shared" si="10"/>
        <v>2738</v>
      </c>
    </row>
    <row r="835" ht="15.0" customHeight="1">
      <c r="A835" s="3">
        <f t="shared" si="1"/>
        <v>834</v>
      </c>
      <c r="B835" s="3">
        <f t="shared" si="11"/>
        <v>46126</v>
      </c>
      <c r="C835" s="3" t="str">
        <f t="shared" si="12"/>
        <v>T3</v>
      </c>
      <c r="D835" s="7" t="s">
        <v>917</v>
      </c>
      <c r="E835" s="11" t="str">
        <f t="shared" si="2"/>
        <v>92763</v>
      </c>
      <c r="F835" s="11" t="str">
        <f t="shared" si="3"/>
        <v>63</v>
      </c>
      <c r="G835" s="3">
        <f t="shared" si="13"/>
        <v>120</v>
      </c>
      <c r="H835" s="3">
        <f t="shared" si="4"/>
        <v>3</v>
      </c>
      <c r="I835" s="3" t="str">
        <f t="shared" si="5"/>
        <v>120|3</v>
      </c>
      <c r="J835" s="11" t="str">
        <f t="shared" si="6"/>
        <v>927</v>
      </c>
      <c r="K835" s="11" t="str">
        <f t="shared" si="7"/>
        <v>276</v>
      </c>
      <c r="L835" s="11" t="str">
        <f t="shared" si="8"/>
        <v>763</v>
      </c>
      <c r="M835" s="11" t="str">
        <f t="shared" si="9"/>
        <v>9276</v>
      </c>
      <c r="N835" s="11" t="str">
        <f t="shared" si="10"/>
        <v>2763</v>
      </c>
    </row>
    <row r="836" ht="15.0" customHeight="1">
      <c r="A836" s="3">
        <f t="shared" si="1"/>
        <v>835</v>
      </c>
      <c r="B836" s="3">
        <f t="shared" si="11"/>
        <v>46127</v>
      </c>
      <c r="C836" s="3" t="str">
        <f t="shared" si="12"/>
        <v>T4</v>
      </c>
      <c r="D836" s="7" t="s">
        <v>918</v>
      </c>
      <c r="E836" s="11" t="str">
        <f t="shared" si="2"/>
        <v>03714</v>
      </c>
      <c r="F836" s="11" t="str">
        <f t="shared" si="3"/>
        <v>14</v>
      </c>
      <c r="G836" s="3">
        <f t="shared" si="13"/>
        <v>120</v>
      </c>
      <c r="H836" s="3">
        <f t="shared" si="4"/>
        <v>4</v>
      </c>
      <c r="I836" s="3" t="str">
        <f t="shared" si="5"/>
        <v>120|4</v>
      </c>
      <c r="J836" s="11" t="str">
        <f t="shared" si="6"/>
        <v>037</v>
      </c>
      <c r="K836" s="11" t="str">
        <f t="shared" si="7"/>
        <v>371</v>
      </c>
      <c r="L836" s="11" t="str">
        <f t="shared" si="8"/>
        <v>714</v>
      </c>
      <c r="M836" s="11" t="str">
        <f t="shared" si="9"/>
        <v>0371</v>
      </c>
      <c r="N836" s="11" t="str">
        <f t="shared" si="10"/>
        <v>3714</v>
      </c>
    </row>
    <row r="837" ht="15.0" customHeight="1">
      <c r="A837" s="3">
        <f t="shared" si="1"/>
        <v>836</v>
      </c>
      <c r="B837" s="3">
        <f t="shared" si="11"/>
        <v>46128</v>
      </c>
      <c r="C837" s="3" t="str">
        <f t="shared" si="12"/>
        <v>T5</v>
      </c>
      <c r="D837" s="7" t="s">
        <v>919</v>
      </c>
      <c r="E837" s="11" t="str">
        <f t="shared" si="2"/>
        <v>35035</v>
      </c>
      <c r="F837" s="11" t="str">
        <f t="shared" si="3"/>
        <v>35</v>
      </c>
      <c r="G837" s="3">
        <f t="shared" si="13"/>
        <v>120</v>
      </c>
      <c r="H837" s="3">
        <f t="shared" si="4"/>
        <v>5</v>
      </c>
      <c r="I837" s="3" t="str">
        <f t="shared" si="5"/>
        <v>120|5</v>
      </c>
      <c r="J837" s="11" t="str">
        <f t="shared" si="6"/>
        <v>350</v>
      </c>
      <c r="K837" s="11" t="str">
        <f t="shared" si="7"/>
        <v>503</v>
      </c>
      <c r="L837" s="11" t="str">
        <f t="shared" si="8"/>
        <v>035</v>
      </c>
      <c r="M837" s="11" t="str">
        <f t="shared" si="9"/>
        <v>3503</v>
      </c>
      <c r="N837" s="11" t="str">
        <f t="shared" si="10"/>
        <v>5035</v>
      </c>
    </row>
    <row r="838" ht="15.0" customHeight="1">
      <c r="A838" s="3">
        <f t="shared" si="1"/>
        <v>837</v>
      </c>
      <c r="B838" s="3">
        <f t="shared" si="11"/>
        <v>46129</v>
      </c>
      <c r="C838" s="3" t="str">
        <f t="shared" si="12"/>
        <v>T6</v>
      </c>
      <c r="D838" s="7" t="s">
        <v>920</v>
      </c>
      <c r="E838" s="11" t="str">
        <f t="shared" si="2"/>
        <v>38455</v>
      </c>
      <c r="F838" s="11" t="str">
        <f t="shared" si="3"/>
        <v>55</v>
      </c>
      <c r="G838" s="3">
        <f t="shared" si="13"/>
        <v>120</v>
      </c>
      <c r="H838" s="3">
        <f t="shared" si="4"/>
        <v>6</v>
      </c>
      <c r="I838" s="3" t="str">
        <f t="shared" si="5"/>
        <v>120|6</v>
      </c>
      <c r="J838" s="11" t="str">
        <f t="shared" si="6"/>
        <v>384</v>
      </c>
      <c r="K838" s="11" t="str">
        <f t="shared" si="7"/>
        <v>845</v>
      </c>
      <c r="L838" s="11" t="str">
        <f t="shared" si="8"/>
        <v>455</v>
      </c>
      <c r="M838" s="11" t="str">
        <f t="shared" si="9"/>
        <v>3845</v>
      </c>
      <c r="N838" s="11" t="str">
        <f t="shared" si="10"/>
        <v>8455</v>
      </c>
    </row>
    <row r="839" ht="15.0" customHeight="1">
      <c r="A839" s="3">
        <f t="shared" si="1"/>
        <v>838</v>
      </c>
      <c r="B839" s="3">
        <f t="shared" si="11"/>
        <v>46130</v>
      </c>
      <c r="C839" s="3" t="str">
        <f t="shared" si="12"/>
        <v>T7</v>
      </c>
      <c r="D839" s="7" t="s">
        <v>921</v>
      </c>
      <c r="E839" s="11" t="str">
        <f t="shared" si="2"/>
        <v>17243</v>
      </c>
      <c r="F839" s="11" t="str">
        <f t="shared" si="3"/>
        <v>43</v>
      </c>
      <c r="G839" s="3">
        <f t="shared" si="13"/>
        <v>120</v>
      </c>
      <c r="H839" s="3">
        <f t="shared" si="4"/>
        <v>7</v>
      </c>
      <c r="I839" s="3" t="str">
        <f t="shared" si="5"/>
        <v>120|7</v>
      </c>
      <c r="J839" s="11" t="str">
        <f t="shared" si="6"/>
        <v>172</v>
      </c>
      <c r="K839" s="11" t="str">
        <f t="shared" si="7"/>
        <v>724</v>
      </c>
      <c r="L839" s="11" t="str">
        <f t="shared" si="8"/>
        <v>243</v>
      </c>
      <c r="M839" s="11" t="str">
        <f t="shared" si="9"/>
        <v>1724</v>
      </c>
      <c r="N839" s="11" t="str">
        <f t="shared" si="10"/>
        <v>7243</v>
      </c>
    </row>
    <row r="840" ht="15.0" customHeight="1">
      <c r="A840" s="3">
        <f t="shared" si="1"/>
        <v>839</v>
      </c>
      <c r="B840" s="3">
        <f t="shared" si="11"/>
        <v>46131</v>
      </c>
      <c r="C840" s="3" t="str">
        <f t="shared" si="12"/>
        <v>CN</v>
      </c>
      <c r="D840" s="7" t="s">
        <v>922</v>
      </c>
      <c r="E840" s="11" t="str">
        <f t="shared" si="2"/>
        <v>93725</v>
      </c>
      <c r="F840" s="11" t="str">
        <f t="shared" si="3"/>
        <v>25</v>
      </c>
      <c r="G840" s="3">
        <f t="shared" si="13"/>
        <v>120</v>
      </c>
      <c r="H840" s="3">
        <f t="shared" si="4"/>
        <v>8</v>
      </c>
      <c r="I840" s="3" t="str">
        <f t="shared" si="5"/>
        <v>120|8</v>
      </c>
      <c r="J840" s="11" t="str">
        <f t="shared" si="6"/>
        <v>937</v>
      </c>
      <c r="K840" s="11" t="str">
        <f t="shared" si="7"/>
        <v>372</v>
      </c>
      <c r="L840" s="11" t="str">
        <f t="shared" si="8"/>
        <v>725</v>
      </c>
      <c r="M840" s="11" t="str">
        <f t="shared" si="9"/>
        <v>9372</v>
      </c>
      <c r="N840" s="11" t="str">
        <f t="shared" si="10"/>
        <v>3725</v>
      </c>
    </row>
    <row r="841" ht="15.0" customHeight="1">
      <c r="A841" s="3">
        <f t="shared" si="1"/>
        <v>840</v>
      </c>
      <c r="B841" s="3">
        <f t="shared" si="11"/>
        <v>46132</v>
      </c>
      <c r="C841" s="3" t="str">
        <f t="shared" si="12"/>
        <v>T2</v>
      </c>
      <c r="D841" s="7" t="s">
        <v>923</v>
      </c>
      <c r="E841" s="11" t="str">
        <f t="shared" si="2"/>
        <v>74197</v>
      </c>
      <c r="F841" s="11" t="str">
        <f t="shared" si="3"/>
        <v>97</v>
      </c>
      <c r="G841" s="3">
        <f t="shared" si="13"/>
        <v>121</v>
      </c>
      <c r="H841" s="3">
        <f t="shared" si="4"/>
        <v>2</v>
      </c>
      <c r="I841" s="3" t="str">
        <f t="shared" si="5"/>
        <v>121|2</v>
      </c>
      <c r="J841" s="11" t="str">
        <f t="shared" si="6"/>
        <v>741</v>
      </c>
      <c r="K841" s="11" t="str">
        <f t="shared" si="7"/>
        <v>419</v>
      </c>
      <c r="L841" s="11" t="str">
        <f t="shared" si="8"/>
        <v>197</v>
      </c>
      <c r="M841" s="11" t="str">
        <f t="shared" si="9"/>
        <v>7419</v>
      </c>
      <c r="N841" s="11" t="str">
        <f t="shared" si="10"/>
        <v>4197</v>
      </c>
    </row>
    <row r="842" ht="15.0" customHeight="1">
      <c r="A842" s="3">
        <f t="shared" si="1"/>
        <v>841</v>
      </c>
      <c r="B842" s="3">
        <f t="shared" si="11"/>
        <v>46133</v>
      </c>
      <c r="C842" s="3" t="str">
        <f t="shared" si="12"/>
        <v>T3</v>
      </c>
      <c r="D842" s="7" t="s">
        <v>924</v>
      </c>
      <c r="E842" s="11" t="str">
        <f t="shared" si="2"/>
        <v>48076</v>
      </c>
      <c r="F842" s="11" t="str">
        <f t="shared" si="3"/>
        <v>76</v>
      </c>
      <c r="G842" s="3">
        <f t="shared" si="13"/>
        <v>121</v>
      </c>
      <c r="H842" s="3">
        <f t="shared" si="4"/>
        <v>3</v>
      </c>
      <c r="I842" s="3" t="str">
        <f t="shared" si="5"/>
        <v>121|3</v>
      </c>
      <c r="J842" s="11" t="str">
        <f t="shared" si="6"/>
        <v>480</v>
      </c>
      <c r="K842" s="11" t="str">
        <f t="shared" si="7"/>
        <v>807</v>
      </c>
      <c r="L842" s="11" t="str">
        <f t="shared" si="8"/>
        <v>076</v>
      </c>
      <c r="M842" s="11" t="str">
        <f t="shared" si="9"/>
        <v>4807</v>
      </c>
      <c r="N842" s="11" t="str">
        <f t="shared" si="10"/>
        <v>8076</v>
      </c>
    </row>
    <row r="843" ht="15.0" customHeight="1">
      <c r="A843" s="3">
        <f t="shared" si="1"/>
        <v>842</v>
      </c>
      <c r="B843" s="3">
        <f t="shared" si="11"/>
        <v>46134</v>
      </c>
      <c r="C843" s="3" t="str">
        <f t="shared" si="12"/>
        <v>T4</v>
      </c>
      <c r="D843" s="7" t="s">
        <v>925</v>
      </c>
      <c r="E843" s="11" t="str">
        <f t="shared" si="2"/>
        <v>36948</v>
      </c>
      <c r="F843" s="11" t="str">
        <f t="shared" si="3"/>
        <v>48</v>
      </c>
      <c r="G843" s="3">
        <f t="shared" si="13"/>
        <v>121</v>
      </c>
      <c r="H843" s="3">
        <f t="shared" si="4"/>
        <v>4</v>
      </c>
      <c r="I843" s="3" t="str">
        <f t="shared" si="5"/>
        <v>121|4</v>
      </c>
      <c r="J843" s="11" t="str">
        <f t="shared" si="6"/>
        <v>369</v>
      </c>
      <c r="K843" s="11" t="str">
        <f t="shared" si="7"/>
        <v>694</v>
      </c>
      <c r="L843" s="11" t="str">
        <f t="shared" si="8"/>
        <v>948</v>
      </c>
      <c r="M843" s="11" t="str">
        <f t="shared" si="9"/>
        <v>3694</v>
      </c>
      <c r="N843" s="11" t="str">
        <f t="shared" si="10"/>
        <v>6948</v>
      </c>
    </row>
    <row r="844" ht="15.0" customHeight="1">
      <c r="A844" s="3">
        <f t="shared" si="1"/>
        <v>843</v>
      </c>
      <c r="B844" s="3">
        <f t="shared" si="11"/>
        <v>46135</v>
      </c>
      <c r="C844" s="3" t="str">
        <f t="shared" si="12"/>
        <v>T5</v>
      </c>
      <c r="D844" s="7" t="s">
        <v>926</v>
      </c>
      <c r="E844" s="11" t="str">
        <f t="shared" si="2"/>
        <v>66239</v>
      </c>
      <c r="F844" s="11" t="str">
        <f t="shared" si="3"/>
        <v>39</v>
      </c>
      <c r="G844" s="3">
        <f t="shared" si="13"/>
        <v>121</v>
      </c>
      <c r="H844" s="3">
        <f t="shared" si="4"/>
        <v>5</v>
      </c>
      <c r="I844" s="3" t="str">
        <f t="shared" si="5"/>
        <v>121|5</v>
      </c>
      <c r="J844" s="11" t="str">
        <f t="shared" si="6"/>
        <v>662</v>
      </c>
      <c r="K844" s="11" t="str">
        <f t="shared" si="7"/>
        <v>623</v>
      </c>
      <c r="L844" s="11" t="str">
        <f t="shared" si="8"/>
        <v>239</v>
      </c>
      <c r="M844" s="11" t="str">
        <f t="shared" si="9"/>
        <v>6623</v>
      </c>
      <c r="N844" s="11" t="str">
        <f t="shared" si="10"/>
        <v>6239</v>
      </c>
    </row>
    <row r="845" ht="15.0" customHeight="1">
      <c r="A845" s="3">
        <f t="shared" si="1"/>
        <v>844</v>
      </c>
      <c r="B845" s="3">
        <f t="shared" si="11"/>
        <v>46136</v>
      </c>
      <c r="C845" s="3" t="str">
        <f t="shared" si="12"/>
        <v>T6</v>
      </c>
      <c r="D845" s="7" t="s">
        <v>927</v>
      </c>
      <c r="E845" s="11" t="str">
        <f t="shared" si="2"/>
        <v>09876</v>
      </c>
      <c r="F845" s="11" t="str">
        <f t="shared" si="3"/>
        <v>76</v>
      </c>
      <c r="G845" s="3">
        <f t="shared" si="13"/>
        <v>121</v>
      </c>
      <c r="H845" s="3">
        <f t="shared" si="4"/>
        <v>6</v>
      </c>
      <c r="I845" s="3" t="str">
        <f t="shared" si="5"/>
        <v>121|6</v>
      </c>
      <c r="J845" s="11" t="str">
        <f t="shared" si="6"/>
        <v>098</v>
      </c>
      <c r="K845" s="11" t="str">
        <f t="shared" si="7"/>
        <v>987</v>
      </c>
      <c r="L845" s="11" t="str">
        <f t="shared" si="8"/>
        <v>876</v>
      </c>
      <c r="M845" s="11" t="str">
        <f t="shared" si="9"/>
        <v>0987</v>
      </c>
      <c r="N845" s="11" t="str">
        <f t="shared" si="10"/>
        <v>9876</v>
      </c>
    </row>
    <row r="846" ht="15.0" customHeight="1">
      <c r="A846" s="3">
        <f t="shared" si="1"/>
        <v>845</v>
      </c>
      <c r="B846" s="3">
        <f t="shared" si="11"/>
        <v>46137</v>
      </c>
      <c r="C846" s="3" t="str">
        <f t="shared" si="12"/>
        <v>T7</v>
      </c>
      <c r="D846" s="7" t="s">
        <v>928</v>
      </c>
      <c r="E846" s="11" t="str">
        <f t="shared" si="2"/>
        <v>08717</v>
      </c>
      <c r="F846" s="11" t="str">
        <f t="shared" si="3"/>
        <v>17</v>
      </c>
      <c r="G846" s="3">
        <f t="shared" si="13"/>
        <v>121</v>
      </c>
      <c r="H846" s="3">
        <f t="shared" si="4"/>
        <v>7</v>
      </c>
      <c r="I846" s="3" t="str">
        <f t="shared" si="5"/>
        <v>121|7</v>
      </c>
      <c r="J846" s="11" t="str">
        <f t="shared" si="6"/>
        <v>087</v>
      </c>
      <c r="K846" s="11" t="str">
        <f t="shared" si="7"/>
        <v>871</v>
      </c>
      <c r="L846" s="11" t="str">
        <f t="shared" si="8"/>
        <v>717</v>
      </c>
      <c r="M846" s="11" t="str">
        <f t="shared" si="9"/>
        <v>0871</v>
      </c>
      <c r="N846" s="11" t="str">
        <f t="shared" si="10"/>
        <v>8717</v>
      </c>
    </row>
    <row r="847" ht="15.0" customHeight="1">
      <c r="A847" s="3">
        <f t="shared" si="1"/>
        <v>846</v>
      </c>
      <c r="B847" s="3">
        <f t="shared" si="11"/>
        <v>46138</v>
      </c>
      <c r="C847" s="3" t="str">
        <f t="shared" si="12"/>
        <v>CN</v>
      </c>
      <c r="D847" s="7" t="s">
        <v>929</v>
      </c>
      <c r="E847" s="11" t="str">
        <f t="shared" si="2"/>
        <v>38228</v>
      </c>
      <c r="F847" s="11" t="str">
        <f t="shared" si="3"/>
        <v>28</v>
      </c>
      <c r="G847" s="3">
        <f t="shared" si="13"/>
        <v>121</v>
      </c>
      <c r="H847" s="3">
        <f t="shared" si="4"/>
        <v>8</v>
      </c>
      <c r="I847" s="3" t="str">
        <f t="shared" si="5"/>
        <v>121|8</v>
      </c>
      <c r="J847" s="11" t="str">
        <f t="shared" si="6"/>
        <v>382</v>
      </c>
      <c r="K847" s="11" t="str">
        <f t="shared" si="7"/>
        <v>822</v>
      </c>
      <c r="L847" s="11" t="str">
        <f t="shared" si="8"/>
        <v>228</v>
      </c>
      <c r="M847" s="11" t="str">
        <f t="shared" si="9"/>
        <v>3822</v>
      </c>
      <c r="N847" s="11" t="str">
        <f t="shared" si="10"/>
        <v>8228</v>
      </c>
    </row>
    <row r="848" ht="15.0" customHeight="1">
      <c r="A848" s="3">
        <f t="shared" si="1"/>
        <v>847</v>
      </c>
      <c r="B848" s="3">
        <f t="shared" si="11"/>
        <v>46139</v>
      </c>
      <c r="C848" s="3" t="str">
        <f t="shared" si="12"/>
        <v>T2</v>
      </c>
      <c r="D848" s="7" t="s">
        <v>930</v>
      </c>
      <c r="E848" s="11" t="str">
        <f t="shared" si="2"/>
        <v>10059</v>
      </c>
      <c r="F848" s="11" t="str">
        <f t="shared" si="3"/>
        <v>59</v>
      </c>
      <c r="G848" s="3">
        <f t="shared" si="13"/>
        <v>122</v>
      </c>
      <c r="H848" s="3">
        <f t="shared" si="4"/>
        <v>2</v>
      </c>
      <c r="I848" s="3" t="str">
        <f t="shared" si="5"/>
        <v>122|2</v>
      </c>
      <c r="J848" s="11" t="str">
        <f t="shared" si="6"/>
        <v>100</v>
      </c>
      <c r="K848" s="11" t="str">
        <f t="shared" si="7"/>
        <v>005</v>
      </c>
      <c r="L848" s="11" t="str">
        <f t="shared" si="8"/>
        <v>059</v>
      </c>
      <c r="M848" s="11" t="str">
        <f t="shared" si="9"/>
        <v>1005</v>
      </c>
      <c r="N848" s="11" t="str">
        <f t="shared" si="10"/>
        <v>0059</v>
      </c>
    </row>
    <row r="849" ht="15.0" customHeight="1">
      <c r="A849" s="3">
        <f t="shared" si="1"/>
        <v>848</v>
      </c>
      <c r="B849" s="3">
        <f t="shared" si="11"/>
        <v>46140</v>
      </c>
      <c r="C849" s="3" t="str">
        <f t="shared" si="12"/>
        <v>T3</v>
      </c>
      <c r="D849" s="7" t="s">
        <v>931</v>
      </c>
      <c r="E849" s="11" t="str">
        <f t="shared" si="2"/>
        <v>45254</v>
      </c>
      <c r="F849" s="11" t="str">
        <f t="shared" si="3"/>
        <v>54</v>
      </c>
      <c r="G849" s="3">
        <f t="shared" si="13"/>
        <v>122</v>
      </c>
      <c r="H849" s="3">
        <f t="shared" si="4"/>
        <v>3</v>
      </c>
      <c r="I849" s="3" t="str">
        <f t="shared" si="5"/>
        <v>122|3</v>
      </c>
      <c r="J849" s="11" t="str">
        <f t="shared" si="6"/>
        <v>452</v>
      </c>
      <c r="K849" s="11" t="str">
        <f t="shared" si="7"/>
        <v>525</v>
      </c>
      <c r="L849" s="11" t="str">
        <f t="shared" si="8"/>
        <v>254</v>
      </c>
      <c r="M849" s="11" t="str">
        <f t="shared" si="9"/>
        <v>4525</v>
      </c>
      <c r="N849" s="11" t="str">
        <f t="shared" si="10"/>
        <v>5254</v>
      </c>
    </row>
    <row r="850" ht="15.0" customHeight="1">
      <c r="A850" s="3">
        <f t="shared" si="1"/>
        <v>849</v>
      </c>
      <c r="B850" s="3">
        <f t="shared" si="11"/>
        <v>46141</v>
      </c>
      <c r="C850" s="3" t="str">
        <f t="shared" si="12"/>
        <v>T4</v>
      </c>
      <c r="D850" s="7" t="s">
        <v>932</v>
      </c>
      <c r="E850" s="11" t="str">
        <f t="shared" si="2"/>
        <v>86569</v>
      </c>
      <c r="F850" s="11" t="str">
        <f t="shared" si="3"/>
        <v>69</v>
      </c>
      <c r="G850" s="3">
        <f t="shared" si="13"/>
        <v>122</v>
      </c>
      <c r="H850" s="3">
        <f t="shared" si="4"/>
        <v>4</v>
      </c>
      <c r="I850" s="3" t="str">
        <f t="shared" si="5"/>
        <v>122|4</v>
      </c>
      <c r="J850" s="11" t="str">
        <f t="shared" si="6"/>
        <v>865</v>
      </c>
      <c r="K850" s="11" t="str">
        <f t="shared" si="7"/>
        <v>656</v>
      </c>
      <c r="L850" s="11" t="str">
        <f t="shared" si="8"/>
        <v>569</v>
      </c>
      <c r="M850" s="11" t="str">
        <f t="shared" si="9"/>
        <v>8656</v>
      </c>
      <c r="N850" s="11" t="str">
        <f t="shared" si="10"/>
        <v>6569</v>
      </c>
    </row>
    <row r="851" ht="15.0" customHeight="1">
      <c r="A851" s="3">
        <f t="shared" si="1"/>
        <v>850</v>
      </c>
      <c r="B851" s="3">
        <f t="shared" si="11"/>
        <v>46142</v>
      </c>
      <c r="C851" s="3" t="str">
        <f t="shared" si="12"/>
        <v>T5</v>
      </c>
      <c r="D851" s="7" t="s">
        <v>933</v>
      </c>
      <c r="E851" s="11" t="str">
        <f t="shared" si="2"/>
        <v>82075</v>
      </c>
      <c r="F851" s="11" t="str">
        <f t="shared" si="3"/>
        <v>75</v>
      </c>
      <c r="G851" s="3">
        <f t="shared" si="13"/>
        <v>122</v>
      </c>
      <c r="H851" s="3">
        <f t="shared" si="4"/>
        <v>5</v>
      </c>
      <c r="I851" s="3" t="str">
        <f t="shared" si="5"/>
        <v>122|5</v>
      </c>
      <c r="J851" s="11" t="str">
        <f t="shared" si="6"/>
        <v>820</v>
      </c>
      <c r="K851" s="11" t="str">
        <f t="shared" si="7"/>
        <v>207</v>
      </c>
      <c r="L851" s="11" t="str">
        <f t="shared" si="8"/>
        <v>075</v>
      </c>
      <c r="M851" s="11" t="str">
        <f t="shared" si="9"/>
        <v>8207</v>
      </c>
      <c r="N851" s="11" t="str">
        <f t="shared" si="10"/>
        <v>2075</v>
      </c>
    </row>
    <row r="852" ht="15.0" customHeight="1">
      <c r="A852" s="3">
        <f t="shared" si="1"/>
        <v>851</v>
      </c>
      <c r="B852" s="3">
        <f t="shared" si="11"/>
        <v>46143</v>
      </c>
      <c r="C852" s="3" t="str">
        <f t="shared" si="12"/>
        <v>T6</v>
      </c>
      <c r="D852" s="7" t="s">
        <v>934</v>
      </c>
      <c r="E852" s="11" t="str">
        <f t="shared" si="2"/>
        <v>96637</v>
      </c>
      <c r="F852" s="11" t="str">
        <f t="shared" si="3"/>
        <v>37</v>
      </c>
      <c r="G852" s="3">
        <f t="shared" si="13"/>
        <v>122</v>
      </c>
      <c r="H852" s="3">
        <f t="shared" si="4"/>
        <v>6</v>
      </c>
      <c r="I852" s="3" t="str">
        <f t="shared" si="5"/>
        <v>122|6</v>
      </c>
      <c r="J852" s="11" t="str">
        <f t="shared" si="6"/>
        <v>966</v>
      </c>
      <c r="K852" s="11" t="str">
        <f t="shared" si="7"/>
        <v>663</v>
      </c>
      <c r="L852" s="11" t="str">
        <f t="shared" si="8"/>
        <v>637</v>
      </c>
      <c r="M852" s="11" t="str">
        <f t="shared" si="9"/>
        <v>9663</v>
      </c>
      <c r="N852" s="11" t="str">
        <f t="shared" si="10"/>
        <v>6637</v>
      </c>
    </row>
    <row r="853" ht="15.0" customHeight="1">
      <c r="A853" s="3">
        <f t="shared" si="1"/>
        <v>852</v>
      </c>
      <c r="B853" s="3">
        <f t="shared" si="11"/>
        <v>46144</v>
      </c>
      <c r="C853" s="3" t="str">
        <f t="shared" si="12"/>
        <v>T7</v>
      </c>
      <c r="D853" s="7" t="s">
        <v>935</v>
      </c>
      <c r="E853" s="11" t="str">
        <f t="shared" si="2"/>
        <v>16132</v>
      </c>
      <c r="F853" s="11" t="str">
        <f t="shared" si="3"/>
        <v>32</v>
      </c>
      <c r="G853" s="3">
        <f t="shared" si="13"/>
        <v>122</v>
      </c>
      <c r="H853" s="3">
        <f t="shared" si="4"/>
        <v>7</v>
      </c>
      <c r="I853" s="3" t="str">
        <f t="shared" si="5"/>
        <v>122|7</v>
      </c>
      <c r="J853" s="11" t="str">
        <f t="shared" si="6"/>
        <v>161</v>
      </c>
      <c r="K853" s="11" t="str">
        <f t="shared" si="7"/>
        <v>613</v>
      </c>
      <c r="L853" s="11" t="str">
        <f t="shared" si="8"/>
        <v>132</v>
      </c>
      <c r="M853" s="11" t="str">
        <f t="shared" si="9"/>
        <v>1613</v>
      </c>
      <c r="N853" s="11" t="str">
        <f t="shared" si="10"/>
        <v>6132</v>
      </c>
    </row>
    <row r="854" ht="15.0" customHeight="1">
      <c r="A854" s="3">
        <f t="shared" si="1"/>
        <v>853</v>
      </c>
      <c r="B854" s="3">
        <f t="shared" si="11"/>
        <v>46145</v>
      </c>
      <c r="C854" s="3" t="str">
        <f t="shared" si="12"/>
        <v>CN</v>
      </c>
      <c r="D854" s="7" t="s">
        <v>936</v>
      </c>
      <c r="E854" s="11" t="str">
        <f t="shared" si="2"/>
        <v>32964</v>
      </c>
      <c r="F854" s="11" t="str">
        <f t="shared" si="3"/>
        <v>64</v>
      </c>
      <c r="G854" s="3">
        <f t="shared" si="13"/>
        <v>122</v>
      </c>
      <c r="H854" s="3">
        <f t="shared" si="4"/>
        <v>8</v>
      </c>
      <c r="I854" s="3" t="str">
        <f t="shared" si="5"/>
        <v>122|8</v>
      </c>
      <c r="J854" s="11" t="str">
        <f t="shared" si="6"/>
        <v>329</v>
      </c>
      <c r="K854" s="11" t="str">
        <f t="shared" si="7"/>
        <v>296</v>
      </c>
      <c r="L854" s="11" t="str">
        <f t="shared" si="8"/>
        <v>964</v>
      </c>
      <c r="M854" s="11" t="str">
        <f t="shared" si="9"/>
        <v>3296</v>
      </c>
      <c r="N854" s="11" t="str">
        <f t="shared" si="10"/>
        <v>2964</v>
      </c>
    </row>
    <row r="855" ht="15.0" customHeight="1">
      <c r="A855" s="3">
        <f t="shared" si="1"/>
        <v>854</v>
      </c>
      <c r="B855" s="3">
        <f t="shared" si="11"/>
        <v>46146</v>
      </c>
      <c r="C855" s="3" t="str">
        <f t="shared" si="12"/>
        <v>T2</v>
      </c>
      <c r="D855" s="7" t="s">
        <v>937</v>
      </c>
      <c r="E855" s="11" t="str">
        <f t="shared" si="2"/>
        <v>11251</v>
      </c>
      <c r="F855" s="11" t="str">
        <f t="shared" si="3"/>
        <v>51</v>
      </c>
      <c r="G855" s="3">
        <f t="shared" si="13"/>
        <v>123</v>
      </c>
      <c r="H855" s="3">
        <f t="shared" si="4"/>
        <v>2</v>
      </c>
      <c r="I855" s="3" t="str">
        <f t="shared" si="5"/>
        <v>123|2</v>
      </c>
      <c r="J855" s="11" t="str">
        <f t="shared" si="6"/>
        <v>112</v>
      </c>
      <c r="K855" s="11" t="str">
        <f t="shared" si="7"/>
        <v>125</v>
      </c>
      <c r="L855" s="11" t="str">
        <f t="shared" si="8"/>
        <v>251</v>
      </c>
      <c r="M855" s="11" t="str">
        <f t="shared" si="9"/>
        <v>1125</v>
      </c>
      <c r="N855" s="11" t="str">
        <f t="shared" si="10"/>
        <v>1251</v>
      </c>
    </row>
    <row r="856" ht="15.0" customHeight="1">
      <c r="A856" s="3">
        <f t="shared" si="1"/>
        <v>855</v>
      </c>
      <c r="B856" s="3">
        <f t="shared" si="11"/>
        <v>46147</v>
      </c>
      <c r="C856" s="3" t="str">
        <f t="shared" si="12"/>
        <v>T3</v>
      </c>
      <c r="D856" s="7" t="s">
        <v>938</v>
      </c>
      <c r="E856" s="11" t="str">
        <f t="shared" si="2"/>
        <v>22512</v>
      </c>
      <c r="F856" s="11" t="str">
        <f t="shared" si="3"/>
        <v>12</v>
      </c>
      <c r="G856" s="3">
        <f t="shared" si="13"/>
        <v>123</v>
      </c>
      <c r="H856" s="3">
        <f t="shared" si="4"/>
        <v>3</v>
      </c>
      <c r="I856" s="3" t="str">
        <f t="shared" si="5"/>
        <v>123|3</v>
      </c>
      <c r="J856" s="11" t="str">
        <f t="shared" si="6"/>
        <v>225</v>
      </c>
      <c r="K856" s="11" t="str">
        <f t="shared" si="7"/>
        <v>251</v>
      </c>
      <c r="L856" s="11" t="str">
        <f t="shared" si="8"/>
        <v>512</v>
      </c>
      <c r="M856" s="11" t="str">
        <f t="shared" si="9"/>
        <v>2251</v>
      </c>
      <c r="N856" s="11" t="str">
        <f t="shared" si="10"/>
        <v>2512</v>
      </c>
    </row>
    <row r="857" ht="15.0" customHeight="1">
      <c r="A857" s="3">
        <f t="shared" si="1"/>
        <v>856</v>
      </c>
      <c r="B857" s="3">
        <f t="shared" si="11"/>
        <v>46148</v>
      </c>
      <c r="C857" s="3" t="str">
        <f t="shared" si="12"/>
        <v>T4</v>
      </c>
      <c r="D857" s="7" t="s">
        <v>939</v>
      </c>
      <c r="E857" s="11" t="str">
        <f t="shared" si="2"/>
        <v>80241</v>
      </c>
      <c r="F857" s="11" t="str">
        <f t="shared" si="3"/>
        <v>41</v>
      </c>
      <c r="G857" s="3">
        <f t="shared" si="13"/>
        <v>123</v>
      </c>
      <c r="H857" s="3">
        <f t="shared" si="4"/>
        <v>4</v>
      </c>
      <c r="I857" s="3" t="str">
        <f t="shared" si="5"/>
        <v>123|4</v>
      </c>
      <c r="J857" s="11" t="str">
        <f t="shared" si="6"/>
        <v>802</v>
      </c>
      <c r="K857" s="11" t="str">
        <f t="shared" si="7"/>
        <v>024</v>
      </c>
      <c r="L857" s="11" t="str">
        <f t="shared" si="8"/>
        <v>241</v>
      </c>
      <c r="M857" s="11" t="str">
        <f t="shared" si="9"/>
        <v>8024</v>
      </c>
      <c r="N857" s="11" t="str">
        <f t="shared" si="10"/>
        <v>0241</v>
      </c>
    </row>
    <row r="858" ht="15.0" customHeight="1">
      <c r="A858" s="3">
        <f t="shared" si="1"/>
        <v>857</v>
      </c>
      <c r="B858" s="3">
        <f t="shared" si="11"/>
        <v>46149</v>
      </c>
      <c r="C858" s="3" t="str">
        <f t="shared" si="12"/>
        <v>T5</v>
      </c>
      <c r="D858" s="7" t="s">
        <v>940</v>
      </c>
      <c r="E858" s="11" t="str">
        <f t="shared" si="2"/>
        <v>14540</v>
      </c>
      <c r="F858" s="11" t="str">
        <f t="shared" si="3"/>
        <v>40</v>
      </c>
      <c r="G858" s="3">
        <f t="shared" si="13"/>
        <v>123</v>
      </c>
      <c r="H858" s="3">
        <f t="shared" si="4"/>
        <v>5</v>
      </c>
      <c r="I858" s="3" t="str">
        <f t="shared" si="5"/>
        <v>123|5</v>
      </c>
      <c r="J858" s="11" t="str">
        <f t="shared" si="6"/>
        <v>145</v>
      </c>
      <c r="K858" s="11" t="str">
        <f t="shared" si="7"/>
        <v>454</v>
      </c>
      <c r="L858" s="11" t="str">
        <f t="shared" si="8"/>
        <v>540</v>
      </c>
      <c r="M858" s="11" t="str">
        <f t="shared" si="9"/>
        <v>1454</v>
      </c>
      <c r="N858" s="11" t="str">
        <f t="shared" si="10"/>
        <v>4540</v>
      </c>
    </row>
    <row r="859" ht="15.0" customHeight="1">
      <c r="A859" s="3">
        <f t="shared" si="1"/>
        <v>858</v>
      </c>
      <c r="B859" s="3">
        <f t="shared" si="11"/>
        <v>46150</v>
      </c>
      <c r="C859" s="3" t="str">
        <f t="shared" si="12"/>
        <v>T6</v>
      </c>
      <c r="D859" s="7" t="s">
        <v>941</v>
      </c>
      <c r="E859" s="11" t="str">
        <f t="shared" si="2"/>
        <v>29147</v>
      </c>
      <c r="F859" s="11" t="str">
        <f t="shared" si="3"/>
        <v>47</v>
      </c>
      <c r="G859" s="3">
        <f t="shared" si="13"/>
        <v>123</v>
      </c>
      <c r="H859" s="3">
        <f t="shared" si="4"/>
        <v>6</v>
      </c>
      <c r="I859" s="3" t="str">
        <f t="shared" si="5"/>
        <v>123|6</v>
      </c>
      <c r="J859" s="11" t="str">
        <f t="shared" si="6"/>
        <v>291</v>
      </c>
      <c r="K859" s="11" t="str">
        <f t="shared" si="7"/>
        <v>914</v>
      </c>
      <c r="L859" s="11" t="str">
        <f t="shared" si="8"/>
        <v>147</v>
      </c>
      <c r="M859" s="11" t="str">
        <f t="shared" si="9"/>
        <v>2914</v>
      </c>
      <c r="N859" s="11" t="str">
        <f t="shared" si="10"/>
        <v>9147</v>
      </c>
    </row>
    <row r="860" ht="15.0" customHeight="1">
      <c r="A860" s="3">
        <f t="shared" si="1"/>
        <v>859</v>
      </c>
      <c r="B860" s="3">
        <f t="shared" si="11"/>
        <v>46151</v>
      </c>
      <c r="C860" s="3" t="str">
        <f t="shared" si="12"/>
        <v>T7</v>
      </c>
      <c r="D860" s="7" t="s">
        <v>942</v>
      </c>
      <c r="E860" s="11" t="str">
        <f t="shared" si="2"/>
        <v>26192</v>
      </c>
      <c r="F860" s="11" t="str">
        <f t="shared" si="3"/>
        <v>92</v>
      </c>
      <c r="G860" s="3">
        <f t="shared" si="13"/>
        <v>123</v>
      </c>
      <c r="H860" s="3">
        <f t="shared" si="4"/>
        <v>7</v>
      </c>
      <c r="I860" s="3" t="str">
        <f t="shared" si="5"/>
        <v>123|7</v>
      </c>
      <c r="J860" s="11" t="str">
        <f t="shared" si="6"/>
        <v>261</v>
      </c>
      <c r="K860" s="11" t="str">
        <f t="shared" si="7"/>
        <v>619</v>
      </c>
      <c r="L860" s="11" t="str">
        <f t="shared" si="8"/>
        <v>192</v>
      </c>
      <c r="M860" s="11" t="str">
        <f t="shared" si="9"/>
        <v>2619</v>
      </c>
      <c r="N860" s="11" t="str">
        <f t="shared" si="10"/>
        <v>6192</v>
      </c>
    </row>
    <row r="861" ht="15.0" customHeight="1">
      <c r="A861" s="3">
        <f t="shared" si="1"/>
        <v>860</v>
      </c>
      <c r="B861" s="3">
        <f t="shared" si="11"/>
        <v>46152</v>
      </c>
      <c r="C861" s="3" t="str">
        <f t="shared" si="12"/>
        <v>CN</v>
      </c>
      <c r="D861" s="7" t="s">
        <v>943</v>
      </c>
      <c r="E861" s="11" t="str">
        <f t="shared" si="2"/>
        <v>76223</v>
      </c>
      <c r="F861" s="11" t="str">
        <f t="shared" si="3"/>
        <v>23</v>
      </c>
      <c r="G861" s="3">
        <f t="shared" si="13"/>
        <v>123</v>
      </c>
      <c r="H861" s="3">
        <f t="shared" si="4"/>
        <v>8</v>
      </c>
      <c r="I861" s="3" t="str">
        <f t="shared" si="5"/>
        <v>123|8</v>
      </c>
      <c r="J861" s="11" t="str">
        <f t="shared" si="6"/>
        <v>762</v>
      </c>
      <c r="K861" s="11" t="str">
        <f t="shared" si="7"/>
        <v>622</v>
      </c>
      <c r="L861" s="11" t="str">
        <f t="shared" si="8"/>
        <v>223</v>
      </c>
      <c r="M861" s="11" t="str">
        <f t="shared" si="9"/>
        <v>7622</v>
      </c>
      <c r="N861" s="11" t="str">
        <f t="shared" si="10"/>
        <v>6223</v>
      </c>
    </row>
    <row r="862" ht="15.0" customHeight="1">
      <c r="A862" s="3">
        <f t="shared" si="1"/>
        <v>861</v>
      </c>
      <c r="B862" s="3">
        <f t="shared" si="11"/>
        <v>46153</v>
      </c>
      <c r="C862" s="3" t="str">
        <f t="shared" si="12"/>
        <v>T2</v>
      </c>
      <c r="D862" s="7" t="s">
        <v>944</v>
      </c>
      <c r="E862" s="11" t="str">
        <f t="shared" si="2"/>
        <v>52117</v>
      </c>
      <c r="F862" s="11" t="str">
        <f t="shared" si="3"/>
        <v>17</v>
      </c>
      <c r="G862" s="3">
        <f t="shared" si="13"/>
        <v>124</v>
      </c>
      <c r="H862" s="3">
        <f t="shared" si="4"/>
        <v>2</v>
      </c>
      <c r="I862" s="3" t="str">
        <f t="shared" si="5"/>
        <v>124|2</v>
      </c>
      <c r="J862" s="11" t="str">
        <f t="shared" si="6"/>
        <v>521</v>
      </c>
      <c r="K862" s="11" t="str">
        <f t="shared" si="7"/>
        <v>211</v>
      </c>
      <c r="L862" s="11" t="str">
        <f t="shared" si="8"/>
        <v>117</v>
      </c>
      <c r="M862" s="11" t="str">
        <f t="shared" si="9"/>
        <v>5211</v>
      </c>
      <c r="N862" s="11" t="str">
        <f t="shared" si="10"/>
        <v>2117</v>
      </c>
    </row>
    <row r="863" ht="15.0" customHeight="1">
      <c r="A863" s="3">
        <f t="shared" si="1"/>
        <v>862</v>
      </c>
      <c r="B863" s="3">
        <f t="shared" si="11"/>
        <v>46154</v>
      </c>
      <c r="C863" s="3" t="str">
        <f t="shared" si="12"/>
        <v>T3</v>
      </c>
      <c r="D863" s="7" t="s">
        <v>945</v>
      </c>
      <c r="E863" s="11" t="str">
        <f t="shared" si="2"/>
        <v>52233</v>
      </c>
      <c r="F863" s="11" t="str">
        <f t="shared" si="3"/>
        <v>33</v>
      </c>
      <c r="G863" s="3">
        <f t="shared" si="13"/>
        <v>124</v>
      </c>
      <c r="H863" s="3">
        <f t="shared" si="4"/>
        <v>3</v>
      </c>
      <c r="I863" s="3" t="str">
        <f t="shared" si="5"/>
        <v>124|3</v>
      </c>
      <c r="J863" s="11" t="str">
        <f t="shared" si="6"/>
        <v>522</v>
      </c>
      <c r="K863" s="11" t="str">
        <f t="shared" si="7"/>
        <v>223</v>
      </c>
      <c r="L863" s="11" t="str">
        <f t="shared" si="8"/>
        <v>233</v>
      </c>
      <c r="M863" s="11" t="str">
        <f t="shared" si="9"/>
        <v>5223</v>
      </c>
      <c r="N863" s="11" t="str">
        <f t="shared" si="10"/>
        <v>2233</v>
      </c>
    </row>
    <row r="864" ht="15.0" customHeight="1">
      <c r="A864" s="3">
        <f t="shared" si="1"/>
        <v>863</v>
      </c>
      <c r="B864" s="3">
        <f t="shared" si="11"/>
        <v>46155</v>
      </c>
      <c r="C864" s="3" t="str">
        <f t="shared" si="12"/>
        <v>T4</v>
      </c>
      <c r="D864" s="7" t="s">
        <v>946</v>
      </c>
      <c r="E864" s="11" t="str">
        <f t="shared" si="2"/>
        <v>64138</v>
      </c>
      <c r="F864" s="11" t="str">
        <f t="shared" si="3"/>
        <v>38</v>
      </c>
      <c r="G864" s="3">
        <f t="shared" si="13"/>
        <v>124</v>
      </c>
      <c r="H864" s="3">
        <f t="shared" si="4"/>
        <v>4</v>
      </c>
      <c r="I864" s="3" t="str">
        <f t="shared" si="5"/>
        <v>124|4</v>
      </c>
      <c r="J864" s="11" t="str">
        <f t="shared" si="6"/>
        <v>641</v>
      </c>
      <c r="K864" s="11" t="str">
        <f t="shared" si="7"/>
        <v>413</v>
      </c>
      <c r="L864" s="11" t="str">
        <f t="shared" si="8"/>
        <v>138</v>
      </c>
      <c r="M864" s="11" t="str">
        <f t="shared" si="9"/>
        <v>6413</v>
      </c>
      <c r="N864" s="11" t="str">
        <f t="shared" si="10"/>
        <v>4138</v>
      </c>
    </row>
    <row r="865" ht="15.0" customHeight="1">
      <c r="A865" s="3">
        <f t="shared" si="1"/>
        <v>864</v>
      </c>
      <c r="B865" s="3">
        <f t="shared" si="11"/>
        <v>46156</v>
      </c>
      <c r="C865" s="3" t="str">
        <f t="shared" si="12"/>
        <v>T5</v>
      </c>
      <c r="D865" s="7" t="s">
        <v>947</v>
      </c>
      <c r="E865" s="11" t="str">
        <f t="shared" si="2"/>
        <v>76669</v>
      </c>
      <c r="F865" s="11" t="str">
        <f t="shared" si="3"/>
        <v>69</v>
      </c>
      <c r="G865" s="3">
        <f t="shared" si="13"/>
        <v>124</v>
      </c>
      <c r="H865" s="3">
        <f t="shared" si="4"/>
        <v>5</v>
      </c>
      <c r="I865" s="3" t="str">
        <f t="shared" si="5"/>
        <v>124|5</v>
      </c>
      <c r="J865" s="11" t="str">
        <f t="shared" si="6"/>
        <v>766</v>
      </c>
      <c r="K865" s="11" t="str">
        <f t="shared" si="7"/>
        <v>666</v>
      </c>
      <c r="L865" s="11" t="str">
        <f t="shared" si="8"/>
        <v>669</v>
      </c>
      <c r="M865" s="11" t="str">
        <f t="shared" si="9"/>
        <v>7666</v>
      </c>
      <c r="N865" s="11" t="str">
        <f t="shared" si="10"/>
        <v>6669</v>
      </c>
    </row>
    <row r="866" ht="15.0" customHeight="1">
      <c r="A866" s="3">
        <f t="shared" si="1"/>
        <v>865</v>
      </c>
      <c r="B866" s="3">
        <f t="shared" si="11"/>
        <v>46157</v>
      </c>
      <c r="C866" s="3" t="str">
        <f t="shared" si="12"/>
        <v>T6</v>
      </c>
      <c r="D866" s="7" t="s">
        <v>948</v>
      </c>
      <c r="E866" s="11" t="str">
        <f t="shared" si="2"/>
        <v>67294</v>
      </c>
      <c r="F866" s="11" t="str">
        <f t="shared" si="3"/>
        <v>94</v>
      </c>
      <c r="G866" s="3">
        <f t="shared" si="13"/>
        <v>124</v>
      </c>
      <c r="H866" s="3">
        <f t="shared" si="4"/>
        <v>6</v>
      </c>
      <c r="I866" s="3" t="str">
        <f t="shared" si="5"/>
        <v>124|6</v>
      </c>
      <c r="J866" s="11" t="str">
        <f t="shared" si="6"/>
        <v>672</v>
      </c>
      <c r="K866" s="11" t="str">
        <f t="shared" si="7"/>
        <v>729</v>
      </c>
      <c r="L866" s="11" t="str">
        <f t="shared" si="8"/>
        <v>294</v>
      </c>
      <c r="M866" s="11" t="str">
        <f t="shared" si="9"/>
        <v>6729</v>
      </c>
      <c r="N866" s="11" t="str">
        <f t="shared" si="10"/>
        <v>7294</v>
      </c>
    </row>
    <row r="867" ht="15.0" customHeight="1">
      <c r="A867" s="3">
        <f t="shared" si="1"/>
        <v>866</v>
      </c>
      <c r="B867" s="3">
        <f t="shared" si="11"/>
        <v>46158</v>
      </c>
      <c r="C867" s="3" t="str">
        <f t="shared" si="12"/>
        <v>T7</v>
      </c>
      <c r="D867" s="7" t="s">
        <v>949</v>
      </c>
      <c r="E867" s="11" t="str">
        <f t="shared" si="2"/>
        <v>19404</v>
      </c>
      <c r="F867" s="11" t="str">
        <f t="shared" si="3"/>
        <v>04</v>
      </c>
      <c r="G867" s="3">
        <f t="shared" si="13"/>
        <v>124</v>
      </c>
      <c r="H867" s="3">
        <f t="shared" si="4"/>
        <v>7</v>
      </c>
      <c r="I867" s="3" t="str">
        <f t="shared" si="5"/>
        <v>124|7</v>
      </c>
      <c r="J867" s="11" t="str">
        <f t="shared" si="6"/>
        <v>194</v>
      </c>
      <c r="K867" s="11" t="str">
        <f t="shared" si="7"/>
        <v>940</v>
      </c>
      <c r="L867" s="11" t="str">
        <f t="shared" si="8"/>
        <v>404</v>
      </c>
      <c r="M867" s="11" t="str">
        <f t="shared" si="9"/>
        <v>1940</v>
      </c>
      <c r="N867" s="11" t="str">
        <f t="shared" si="10"/>
        <v>9404</v>
      </c>
    </row>
    <row r="868" ht="15.0" customHeight="1">
      <c r="A868" s="3">
        <f t="shared" si="1"/>
        <v>867</v>
      </c>
      <c r="B868" s="3">
        <f t="shared" si="11"/>
        <v>46159</v>
      </c>
      <c r="C868" s="3" t="str">
        <f t="shared" si="12"/>
        <v>CN</v>
      </c>
      <c r="D868" s="7" t="s">
        <v>950</v>
      </c>
      <c r="E868" s="11" t="str">
        <f t="shared" si="2"/>
        <v>96684</v>
      </c>
      <c r="F868" s="11" t="str">
        <f t="shared" si="3"/>
        <v>84</v>
      </c>
      <c r="G868" s="3">
        <f t="shared" si="13"/>
        <v>124</v>
      </c>
      <c r="H868" s="3">
        <f t="shared" si="4"/>
        <v>8</v>
      </c>
      <c r="I868" s="3" t="str">
        <f t="shared" si="5"/>
        <v>124|8</v>
      </c>
      <c r="J868" s="11" t="str">
        <f t="shared" si="6"/>
        <v>966</v>
      </c>
      <c r="K868" s="11" t="str">
        <f t="shared" si="7"/>
        <v>668</v>
      </c>
      <c r="L868" s="11" t="str">
        <f t="shared" si="8"/>
        <v>684</v>
      </c>
      <c r="M868" s="11" t="str">
        <f t="shared" si="9"/>
        <v>9668</v>
      </c>
      <c r="N868" s="11" t="str">
        <f t="shared" si="10"/>
        <v>6684</v>
      </c>
    </row>
    <row r="869" ht="15.0" customHeight="1">
      <c r="A869" s="3">
        <f t="shared" si="1"/>
        <v>868</v>
      </c>
      <c r="B869" s="3">
        <f t="shared" si="11"/>
        <v>46160</v>
      </c>
      <c r="C869" s="3" t="str">
        <f t="shared" si="12"/>
        <v>T2</v>
      </c>
      <c r="D869" s="7" t="s">
        <v>951</v>
      </c>
      <c r="E869" s="11" t="str">
        <f t="shared" si="2"/>
        <v>55361</v>
      </c>
      <c r="F869" s="11" t="str">
        <f t="shared" si="3"/>
        <v>61</v>
      </c>
      <c r="G869" s="3">
        <f t="shared" si="13"/>
        <v>125</v>
      </c>
      <c r="H869" s="3">
        <f t="shared" si="4"/>
        <v>2</v>
      </c>
      <c r="I869" s="3" t="str">
        <f t="shared" si="5"/>
        <v>125|2</v>
      </c>
      <c r="J869" s="11" t="str">
        <f t="shared" si="6"/>
        <v>553</v>
      </c>
      <c r="K869" s="11" t="str">
        <f t="shared" si="7"/>
        <v>536</v>
      </c>
      <c r="L869" s="11" t="str">
        <f t="shared" si="8"/>
        <v>361</v>
      </c>
      <c r="M869" s="11" t="str">
        <f t="shared" si="9"/>
        <v>5536</v>
      </c>
      <c r="N869" s="11" t="str">
        <f t="shared" si="10"/>
        <v>5361</v>
      </c>
    </row>
    <row r="870" ht="15.0" customHeight="1">
      <c r="A870" s="3">
        <f t="shared" si="1"/>
        <v>869</v>
      </c>
      <c r="B870" s="3">
        <f t="shared" si="11"/>
        <v>46161</v>
      </c>
      <c r="C870" s="3" t="str">
        <f t="shared" si="12"/>
        <v>T3</v>
      </c>
      <c r="D870" s="7" t="s">
        <v>952</v>
      </c>
      <c r="E870" s="11" t="str">
        <f t="shared" si="2"/>
        <v>81754</v>
      </c>
      <c r="F870" s="11" t="str">
        <f t="shared" si="3"/>
        <v>54</v>
      </c>
      <c r="G870" s="3">
        <f t="shared" si="13"/>
        <v>125</v>
      </c>
      <c r="H870" s="3">
        <f t="shared" si="4"/>
        <v>3</v>
      </c>
      <c r="I870" s="3" t="str">
        <f t="shared" si="5"/>
        <v>125|3</v>
      </c>
      <c r="J870" s="11" t="str">
        <f t="shared" si="6"/>
        <v>817</v>
      </c>
      <c r="K870" s="11" t="str">
        <f t="shared" si="7"/>
        <v>175</v>
      </c>
      <c r="L870" s="11" t="str">
        <f t="shared" si="8"/>
        <v>754</v>
      </c>
      <c r="M870" s="11" t="str">
        <f t="shared" si="9"/>
        <v>8175</v>
      </c>
      <c r="N870" s="11" t="str">
        <f t="shared" si="10"/>
        <v>1754</v>
      </c>
    </row>
    <row r="871" ht="15.0" customHeight="1">
      <c r="A871" s="3">
        <f t="shared" si="1"/>
        <v>870</v>
      </c>
      <c r="B871" s="3">
        <f t="shared" si="11"/>
        <v>46162</v>
      </c>
      <c r="C871" s="3" t="str">
        <f t="shared" si="12"/>
        <v>T4</v>
      </c>
      <c r="D871" s="7" t="s">
        <v>953</v>
      </c>
      <c r="E871" s="11" t="str">
        <f t="shared" si="2"/>
        <v>88568</v>
      </c>
      <c r="F871" s="11" t="str">
        <f t="shared" si="3"/>
        <v>68</v>
      </c>
      <c r="G871" s="3">
        <f t="shared" si="13"/>
        <v>125</v>
      </c>
      <c r="H871" s="3">
        <f t="shared" si="4"/>
        <v>4</v>
      </c>
      <c r="I871" s="3" t="str">
        <f t="shared" si="5"/>
        <v>125|4</v>
      </c>
      <c r="J871" s="11" t="str">
        <f t="shared" si="6"/>
        <v>885</v>
      </c>
      <c r="K871" s="11" t="str">
        <f t="shared" si="7"/>
        <v>856</v>
      </c>
      <c r="L871" s="11" t="str">
        <f t="shared" si="8"/>
        <v>568</v>
      </c>
      <c r="M871" s="11" t="str">
        <f t="shared" si="9"/>
        <v>8856</v>
      </c>
      <c r="N871" s="11" t="str">
        <f t="shared" si="10"/>
        <v>8568</v>
      </c>
    </row>
    <row r="872" ht="15.0" customHeight="1">
      <c r="A872" s="3">
        <f t="shared" si="1"/>
        <v>871</v>
      </c>
      <c r="B872" s="3">
        <f t="shared" si="11"/>
        <v>46163</v>
      </c>
      <c r="C872" s="3" t="str">
        <f t="shared" si="12"/>
        <v>T5</v>
      </c>
      <c r="D872" s="7" t="s">
        <v>954</v>
      </c>
      <c r="E872" s="11" t="str">
        <f t="shared" si="2"/>
        <v>72685</v>
      </c>
      <c r="F872" s="11" t="str">
        <f t="shared" si="3"/>
        <v>85</v>
      </c>
      <c r="G872" s="3">
        <f t="shared" si="13"/>
        <v>125</v>
      </c>
      <c r="H872" s="3">
        <f t="shared" si="4"/>
        <v>5</v>
      </c>
      <c r="I872" s="3" t="str">
        <f t="shared" si="5"/>
        <v>125|5</v>
      </c>
      <c r="J872" s="11" t="str">
        <f t="shared" si="6"/>
        <v>726</v>
      </c>
      <c r="K872" s="11" t="str">
        <f t="shared" si="7"/>
        <v>268</v>
      </c>
      <c r="L872" s="11" t="str">
        <f t="shared" si="8"/>
        <v>685</v>
      </c>
      <c r="M872" s="11" t="str">
        <f t="shared" si="9"/>
        <v>7268</v>
      </c>
      <c r="N872" s="11" t="str">
        <f t="shared" si="10"/>
        <v>2685</v>
      </c>
    </row>
    <row r="873" ht="15.0" customHeight="1">
      <c r="A873" s="3">
        <f t="shared" si="1"/>
        <v>872</v>
      </c>
      <c r="B873" s="3">
        <f t="shared" si="11"/>
        <v>46164</v>
      </c>
      <c r="C873" s="3" t="str">
        <f t="shared" si="12"/>
        <v>T6</v>
      </c>
      <c r="D873" s="7" t="s">
        <v>955</v>
      </c>
      <c r="E873" s="11" t="str">
        <f t="shared" si="2"/>
        <v>67239</v>
      </c>
      <c r="F873" s="11" t="str">
        <f t="shared" si="3"/>
        <v>39</v>
      </c>
      <c r="G873" s="3">
        <f t="shared" si="13"/>
        <v>125</v>
      </c>
      <c r="H873" s="3">
        <f t="shared" si="4"/>
        <v>6</v>
      </c>
      <c r="I873" s="3" t="str">
        <f t="shared" si="5"/>
        <v>125|6</v>
      </c>
      <c r="J873" s="11" t="str">
        <f t="shared" si="6"/>
        <v>672</v>
      </c>
      <c r="K873" s="11" t="str">
        <f t="shared" si="7"/>
        <v>723</v>
      </c>
      <c r="L873" s="11" t="str">
        <f t="shared" si="8"/>
        <v>239</v>
      </c>
      <c r="M873" s="11" t="str">
        <f t="shared" si="9"/>
        <v>6723</v>
      </c>
      <c r="N873" s="11" t="str">
        <f t="shared" si="10"/>
        <v>7239</v>
      </c>
    </row>
    <row r="874" ht="15.0" customHeight="1">
      <c r="A874" s="3">
        <f t="shared" si="1"/>
        <v>873</v>
      </c>
      <c r="B874" s="3">
        <f t="shared" si="11"/>
        <v>46165</v>
      </c>
      <c r="C874" s="3" t="str">
        <f t="shared" si="12"/>
        <v>T7</v>
      </c>
      <c r="D874" s="7" t="s">
        <v>956</v>
      </c>
      <c r="E874" s="11" t="str">
        <f t="shared" si="2"/>
        <v>38021</v>
      </c>
      <c r="F874" s="11" t="str">
        <f t="shared" si="3"/>
        <v>21</v>
      </c>
      <c r="G874" s="3">
        <f t="shared" si="13"/>
        <v>125</v>
      </c>
      <c r="H874" s="3">
        <f t="shared" si="4"/>
        <v>7</v>
      </c>
      <c r="I874" s="3" t="str">
        <f t="shared" si="5"/>
        <v>125|7</v>
      </c>
      <c r="J874" s="11" t="str">
        <f t="shared" si="6"/>
        <v>380</v>
      </c>
      <c r="K874" s="11" t="str">
        <f t="shared" si="7"/>
        <v>802</v>
      </c>
      <c r="L874" s="11" t="str">
        <f t="shared" si="8"/>
        <v>021</v>
      </c>
      <c r="M874" s="11" t="str">
        <f t="shared" si="9"/>
        <v>3802</v>
      </c>
      <c r="N874" s="11" t="str">
        <f t="shared" si="10"/>
        <v>8021</v>
      </c>
    </row>
    <row r="875" ht="15.0" customHeight="1">
      <c r="A875" s="3">
        <f t="shared" si="1"/>
        <v>874</v>
      </c>
      <c r="B875" s="3">
        <f t="shared" si="11"/>
        <v>46166</v>
      </c>
      <c r="C875" s="3" t="str">
        <f t="shared" si="12"/>
        <v>CN</v>
      </c>
      <c r="D875" s="7" t="s">
        <v>957</v>
      </c>
      <c r="E875" s="11" t="str">
        <f t="shared" si="2"/>
        <v>20104</v>
      </c>
      <c r="F875" s="11" t="str">
        <f t="shared" si="3"/>
        <v>04</v>
      </c>
      <c r="G875" s="3">
        <f t="shared" si="13"/>
        <v>125</v>
      </c>
      <c r="H875" s="3">
        <f t="shared" si="4"/>
        <v>8</v>
      </c>
      <c r="I875" s="3" t="str">
        <f t="shared" si="5"/>
        <v>125|8</v>
      </c>
      <c r="J875" s="11" t="str">
        <f t="shared" si="6"/>
        <v>201</v>
      </c>
      <c r="K875" s="11" t="str">
        <f t="shared" si="7"/>
        <v>010</v>
      </c>
      <c r="L875" s="11" t="str">
        <f t="shared" si="8"/>
        <v>104</v>
      </c>
      <c r="M875" s="11" t="str">
        <f t="shared" si="9"/>
        <v>2010</v>
      </c>
      <c r="N875" s="11" t="str">
        <f t="shared" si="10"/>
        <v>0104</v>
      </c>
    </row>
    <row r="876" ht="15.0" customHeight="1">
      <c r="A876" s="3">
        <f t="shared" si="1"/>
        <v>875</v>
      </c>
      <c r="B876" s="3">
        <f t="shared" si="11"/>
        <v>46167</v>
      </c>
      <c r="C876" s="3" t="str">
        <f t="shared" si="12"/>
        <v>T2</v>
      </c>
      <c r="D876" s="7" t="s">
        <v>958</v>
      </c>
      <c r="E876" s="11" t="str">
        <f t="shared" si="2"/>
        <v>97281</v>
      </c>
      <c r="F876" s="11" t="str">
        <f t="shared" si="3"/>
        <v>81</v>
      </c>
      <c r="G876" s="3">
        <f t="shared" si="13"/>
        <v>126</v>
      </c>
      <c r="H876" s="3">
        <f t="shared" si="4"/>
        <v>2</v>
      </c>
      <c r="I876" s="3" t="str">
        <f t="shared" si="5"/>
        <v>126|2</v>
      </c>
      <c r="J876" s="11" t="str">
        <f t="shared" si="6"/>
        <v>972</v>
      </c>
      <c r="K876" s="11" t="str">
        <f t="shared" si="7"/>
        <v>728</v>
      </c>
      <c r="L876" s="11" t="str">
        <f t="shared" si="8"/>
        <v>281</v>
      </c>
      <c r="M876" s="11" t="str">
        <f t="shared" si="9"/>
        <v>9728</v>
      </c>
      <c r="N876" s="11" t="str">
        <f t="shared" si="10"/>
        <v>7281</v>
      </c>
    </row>
    <row r="877" ht="15.0" customHeight="1">
      <c r="A877" s="3">
        <f t="shared" si="1"/>
        <v>876</v>
      </c>
      <c r="B877" s="3">
        <f t="shared" si="11"/>
        <v>46168</v>
      </c>
      <c r="C877" s="3" t="str">
        <f t="shared" si="12"/>
        <v>T3</v>
      </c>
      <c r="D877" s="7" t="s">
        <v>959</v>
      </c>
      <c r="E877" s="11" t="str">
        <f t="shared" si="2"/>
        <v>49111</v>
      </c>
      <c r="F877" s="11" t="str">
        <f t="shared" si="3"/>
        <v>11</v>
      </c>
      <c r="G877" s="3">
        <f t="shared" si="13"/>
        <v>126</v>
      </c>
      <c r="H877" s="3">
        <f t="shared" si="4"/>
        <v>3</v>
      </c>
      <c r="I877" s="3" t="str">
        <f t="shared" si="5"/>
        <v>126|3</v>
      </c>
      <c r="J877" s="11" t="str">
        <f t="shared" si="6"/>
        <v>491</v>
      </c>
      <c r="K877" s="11" t="str">
        <f t="shared" si="7"/>
        <v>911</v>
      </c>
      <c r="L877" s="11" t="str">
        <f t="shared" si="8"/>
        <v>111</v>
      </c>
      <c r="M877" s="11" t="str">
        <f t="shared" si="9"/>
        <v>4911</v>
      </c>
      <c r="N877" s="11" t="str">
        <f t="shared" si="10"/>
        <v>9111</v>
      </c>
    </row>
    <row r="878" ht="15.0" customHeight="1">
      <c r="A878" s="3">
        <f t="shared" si="1"/>
        <v>877</v>
      </c>
      <c r="B878" s="3">
        <f t="shared" si="11"/>
        <v>46169</v>
      </c>
      <c r="C878" s="3" t="str">
        <f t="shared" si="12"/>
        <v>T4</v>
      </c>
      <c r="D878" s="7" t="s">
        <v>960</v>
      </c>
      <c r="E878" s="11" t="str">
        <f t="shared" si="2"/>
        <v>61513</v>
      </c>
      <c r="F878" s="11" t="str">
        <f t="shared" si="3"/>
        <v>13</v>
      </c>
      <c r="G878" s="3">
        <f t="shared" si="13"/>
        <v>126</v>
      </c>
      <c r="H878" s="3">
        <f t="shared" si="4"/>
        <v>4</v>
      </c>
      <c r="I878" s="3" t="str">
        <f t="shared" si="5"/>
        <v>126|4</v>
      </c>
      <c r="J878" s="11" t="str">
        <f t="shared" si="6"/>
        <v>615</v>
      </c>
      <c r="K878" s="11" t="str">
        <f t="shared" si="7"/>
        <v>151</v>
      </c>
      <c r="L878" s="11" t="str">
        <f t="shared" si="8"/>
        <v>513</v>
      </c>
      <c r="M878" s="11" t="str">
        <f t="shared" si="9"/>
        <v>6151</v>
      </c>
      <c r="N878" s="11" t="str">
        <f t="shared" si="10"/>
        <v>1513</v>
      </c>
    </row>
    <row r="879" ht="15.0" customHeight="1">
      <c r="A879" s="3">
        <f t="shared" si="1"/>
        <v>878</v>
      </c>
      <c r="B879" s="3">
        <f t="shared" si="11"/>
        <v>46170</v>
      </c>
      <c r="C879" s="3" t="str">
        <f t="shared" si="12"/>
        <v>T5</v>
      </c>
      <c r="D879" s="7" t="s">
        <v>961</v>
      </c>
      <c r="E879" s="11" t="str">
        <f t="shared" si="2"/>
        <v>00250</v>
      </c>
      <c r="F879" s="11" t="str">
        <f t="shared" si="3"/>
        <v>50</v>
      </c>
      <c r="G879" s="3">
        <f t="shared" si="13"/>
        <v>126</v>
      </c>
      <c r="H879" s="3">
        <f t="shared" si="4"/>
        <v>5</v>
      </c>
      <c r="I879" s="3" t="str">
        <f t="shared" si="5"/>
        <v>126|5</v>
      </c>
      <c r="J879" s="11" t="str">
        <f t="shared" si="6"/>
        <v>002</v>
      </c>
      <c r="K879" s="11" t="str">
        <f t="shared" si="7"/>
        <v>025</v>
      </c>
      <c r="L879" s="11" t="str">
        <f t="shared" si="8"/>
        <v>250</v>
      </c>
      <c r="M879" s="11" t="str">
        <f t="shared" si="9"/>
        <v>0025</v>
      </c>
      <c r="N879" s="11" t="str">
        <f t="shared" si="10"/>
        <v>0250</v>
      </c>
    </row>
    <row r="880" ht="15.0" customHeight="1">
      <c r="A880" s="3">
        <f t="shared" si="1"/>
        <v>879</v>
      </c>
      <c r="B880" s="3">
        <f t="shared" si="11"/>
        <v>46171</v>
      </c>
      <c r="C880" s="3" t="str">
        <f t="shared" si="12"/>
        <v>T6</v>
      </c>
      <c r="D880" s="7" t="s">
        <v>962</v>
      </c>
      <c r="E880" s="11" t="str">
        <f t="shared" si="2"/>
        <v>77954</v>
      </c>
      <c r="F880" s="11" t="str">
        <f t="shared" si="3"/>
        <v>54</v>
      </c>
      <c r="G880" s="3">
        <f t="shared" si="13"/>
        <v>126</v>
      </c>
      <c r="H880" s="3">
        <f t="shared" si="4"/>
        <v>6</v>
      </c>
      <c r="I880" s="3" t="str">
        <f t="shared" si="5"/>
        <v>126|6</v>
      </c>
      <c r="J880" s="11" t="str">
        <f t="shared" si="6"/>
        <v>779</v>
      </c>
      <c r="K880" s="11" t="str">
        <f t="shared" si="7"/>
        <v>795</v>
      </c>
      <c r="L880" s="11" t="str">
        <f t="shared" si="8"/>
        <v>954</v>
      </c>
      <c r="M880" s="11" t="str">
        <f t="shared" si="9"/>
        <v>7795</v>
      </c>
      <c r="N880" s="11" t="str">
        <f t="shared" si="10"/>
        <v>7954</v>
      </c>
    </row>
    <row r="881" ht="15.0" customHeight="1">
      <c r="A881" s="3">
        <f t="shared" si="1"/>
        <v>880</v>
      </c>
      <c r="B881" s="3">
        <f t="shared" si="11"/>
        <v>46172</v>
      </c>
      <c r="C881" s="3" t="str">
        <f t="shared" si="12"/>
        <v>T7</v>
      </c>
      <c r="D881" s="7" t="s">
        <v>963</v>
      </c>
      <c r="E881" s="11" t="str">
        <f t="shared" si="2"/>
        <v>17743</v>
      </c>
      <c r="F881" s="11" t="str">
        <f t="shared" si="3"/>
        <v>43</v>
      </c>
      <c r="G881" s="3">
        <f t="shared" si="13"/>
        <v>126</v>
      </c>
      <c r="H881" s="3">
        <f t="shared" si="4"/>
        <v>7</v>
      </c>
      <c r="I881" s="3" t="str">
        <f t="shared" si="5"/>
        <v>126|7</v>
      </c>
      <c r="J881" s="11" t="str">
        <f t="shared" si="6"/>
        <v>177</v>
      </c>
      <c r="K881" s="11" t="str">
        <f t="shared" si="7"/>
        <v>774</v>
      </c>
      <c r="L881" s="11" t="str">
        <f t="shared" si="8"/>
        <v>743</v>
      </c>
      <c r="M881" s="11" t="str">
        <f t="shared" si="9"/>
        <v>1774</v>
      </c>
      <c r="N881" s="11" t="str">
        <f t="shared" si="10"/>
        <v>7743</v>
      </c>
    </row>
    <row r="882" ht="15.0" customHeight="1">
      <c r="A882" s="3">
        <f t="shared" si="1"/>
        <v>881</v>
      </c>
      <c r="B882" s="3">
        <f t="shared" si="11"/>
        <v>46173</v>
      </c>
      <c r="C882" s="3" t="str">
        <f t="shared" si="12"/>
        <v>CN</v>
      </c>
      <c r="D882" s="7" t="s">
        <v>964</v>
      </c>
      <c r="E882" s="11" t="str">
        <f t="shared" si="2"/>
        <v>24042</v>
      </c>
      <c r="F882" s="11" t="str">
        <f t="shared" si="3"/>
        <v>42</v>
      </c>
      <c r="G882" s="3">
        <f t="shared" si="13"/>
        <v>126</v>
      </c>
      <c r="H882" s="3">
        <f t="shared" si="4"/>
        <v>8</v>
      </c>
      <c r="I882" s="3" t="str">
        <f t="shared" si="5"/>
        <v>126|8</v>
      </c>
      <c r="J882" s="11" t="str">
        <f t="shared" si="6"/>
        <v>240</v>
      </c>
      <c r="K882" s="11" t="str">
        <f t="shared" si="7"/>
        <v>404</v>
      </c>
      <c r="L882" s="11" t="str">
        <f t="shared" si="8"/>
        <v>042</v>
      </c>
      <c r="M882" s="11" t="str">
        <f t="shared" si="9"/>
        <v>2404</v>
      </c>
      <c r="N882" s="11" t="str">
        <f t="shared" si="10"/>
        <v>4042</v>
      </c>
    </row>
    <row r="883" ht="15.0" customHeight="1">
      <c r="A883" s="3">
        <f t="shared" si="1"/>
        <v>882</v>
      </c>
      <c r="B883" s="3">
        <f t="shared" si="11"/>
        <v>46174</v>
      </c>
      <c r="C883" s="3" t="str">
        <f t="shared" si="12"/>
        <v>T2</v>
      </c>
      <c r="D883" s="7" t="s">
        <v>965</v>
      </c>
      <c r="E883" s="11" t="str">
        <f t="shared" si="2"/>
        <v>90353</v>
      </c>
      <c r="F883" s="11" t="str">
        <f t="shared" si="3"/>
        <v>53</v>
      </c>
      <c r="G883" s="3">
        <f t="shared" si="13"/>
        <v>127</v>
      </c>
      <c r="H883" s="3">
        <f t="shared" si="4"/>
        <v>2</v>
      </c>
      <c r="I883" s="3" t="str">
        <f t="shared" si="5"/>
        <v>127|2</v>
      </c>
      <c r="J883" s="11" t="str">
        <f t="shared" si="6"/>
        <v>903</v>
      </c>
      <c r="K883" s="11" t="str">
        <f t="shared" si="7"/>
        <v>035</v>
      </c>
      <c r="L883" s="11" t="str">
        <f t="shared" si="8"/>
        <v>353</v>
      </c>
      <c r="M883" s="11" t="str">
        <f t="shared" si="9"/>
        <v>9035</v>
      </c>
      <c r="N883" s="11" t="str">
        <f t="shared" si="10"/>
        <v>0353</v>
      </c>
    </row>
    <row r="884" ht="15.0" customHeight="1">
      <c r="A884" s="3">
        <f t="shared" si="1"/>
        <v>883</v>
      </c>
      <c r="B884" s="3">
        <f t="shared" si="11"/>
        <v>46175</v>
      </c>
      <c r="C884" s="3" t="str">
        <f t="shared" si="12"/>
        <v>T3</v>
      </c>
      <c r="D884" s="7" t="s">
        <v>966</v>
      </c>
      <c r="E884" s="11" t="str">
        <f t="shared" si="2"/>
        <v>73823</v>
      </c>
      <c r="F884" s="11" t="str">
        <f t="shared" si="3"/>
        <v>23</v>
      </c>
      <c r="G884" s="3">
        <f t="shared" si="13"/>
        <v>127</v>
      </c>
      <c r="H884" s="3">
        <f t="shared" si="4"/>
        <v>3</v>
      </c>
      <c r="I884" s="3" t="str">
        <f t="shared" si="5"/>
        <v>127|3</v>
      </c>
      <c r="J884" s="11" t="str">
        <f t="shared" si="6"/>
        <v>738</v>
      </c>
      <c r="K884" s="11" t="str">
        <f t="shared" si="7"/>
        <v>382</v>
      </c>
      <c r="L884" s="11" t="str">
        <f t="shared" si="8"/>
        <v>823</v>
      </c>
      <c r="M884" s="11" t="str">
        <f t="shared" si="9"/>
        <v>7382</v>
      </c>
      <c r="N884" s="11" t="str">
        <f t="shared" si="10"/>
        <v>3823</v>
      </c>
    </row>
    <row r="885" ht="15.0" customHeight="1">
      <c r="A885" s="3">
        <f t="shared" si="1"/>
        <v>884</v>
      </c>
      <c r="B885" s="3">
        <f t="shared" si="11"/>
        <v>46176</v>
      </c>
      <c r="C885" s="3" t="str">
        <f t="shared" si="12"/>
        <v>T4</v>
      </c>
      <c r="D885" s="7" t="s">
        <v>967</v>
      </c>
      <c r="E885" s="11" t="str">
        <f t="shared" si="2"/>
        <v>02636</v>
      </c>
      <c r="F885" s="11" t="str">
        <f t="shared" si="3"/>
        <v>36</v>
      </c>
      <c r="G885" s="3">
        <f t="shared" si="13"/>
        <v>127</v>
      </c>
      <c r="H885" s="3">
        <f t="shared" si="4"/>
        <v>4</v>
      </c>
      <c r="I885" s="3" t="str">
        <f t="shared" si="5"/>
        <v>127|4</v>
      </c>
      <c r="J885" s="11" t="str">
        <f t="shared" si="6"/>
        <v>026</v>
      </c>
      <c r="K885" s="11" t="str">
        <f t="shared" si="7"/>
        <v>263</v>
      </c>
      <c r="L885" s="11" t="str">
        <f t="shared" si="8"/>
        <v>636</v>
      </c>
      <c r="M885" s="11" t="str">
        <f t="shared" si="9"/>
        <v>0263</v>
      </c>
      <c r="N885" s="11" t="str">
        <f t="shared" si="10"/>
        <v>2636</v>
      </c>
    </row>
    <row r="886" ht="15.0" customHeight="1">
      <c r="A886" s="3">
        <f t="shared" si="1"/>
        <v>885</v>
      </c>
      <c r="B886" s="3">
        <f t="shared" si="11"/>
        <v>46177</v>
      </c>
      <c r="C886" s="3" t="str">
        <f t="shared" si="12"/>
        <v>T5</v>
      </c>
      <c r="D886" s="7" t="s">
        <v>968</v>
      </c>
      <c r="E886" s="11" t="str">
        <f t="shared" si="2"/>
        <v>05583</v>
      </c>
      <c r="F886" s="11" t="str">
        <f t="shared" si="3"/>
        <v>83</v>
      </c>
      <c r="G886" s="3">
        <f t="shared" si="13"/>
        <v>127</v>
      </c>
      <c r="H886" s="3">
        <f t="shared" si="4"/>
        <v>5</v>
      </c>
      <c r="I886" s="3" t="str">
        <f t="shared" si="5"/>
        <v>127|5</v>
      </c>
      <c r="J886" s="11" t="str">
        <f t="shared" si="6"/>
        <v>055</v>
      </c>
      <c r="K886" s="11" t="str">
        <f t="shared" si="7"/>
        <v>558</v>
      </c>
      <c r="L886" s="11" t="str">
        <f t="shared" si="8"/>
        <v>583</v>
      </c>
      <c r="M886" s="11" t="str">
        <f t="shared" si="9"/>
        <v>0558</v>
      </c>
      <c r="N886" s="11" t="str">
        <f t="shared" si="10"/>
        <v>5583</v>
      </c>
    </row>
    <row r="887" ht="15.0" customHeight="1">
      <c r="A887" s="3">
        <f t="shared" si="1"/>
        <v>886</v>
      </c>
      <c r="B887" s="3">
        <f t="shared" si="11"/>
        <v>46178</v>
      </c>
      <c r="C887" s="3" t="str">
        <f t="shared" si="12"/>
        <v>T6</v>
      </c>
      <c r="D887" s="7" t="s">
        <v>969</v>
      </c>
      <c r="E887" s="11" t="str">
        <f t="shared" si="2"/>
        <v>74978</v>
      </c>
      <c r="F887" s="11" t="str">
        <f t="shared" si="3"/>
        <v>78</v>
      </c>
      <c r="G887" s="3">
        <f t="shared" si="13"/>
        <v>127</v>
      </c>
      <c r="H887" s="3">
        <f t="shared" si="4"/>
        <v>6</v>
      </c>
      <c r="I887" s="3" t="str">
        <f t="shared" si="5"/>
        <v>127|6</v>
      </c>
      <c r="J887" s="11" t="str">
        <f t="shared" si="6"/>
        <v>749</v>
      </c>
      <c r="K887" s="11" t="str">
        <f t="shared" si="7"/>
        <v>497</v>
      </c>
      <c r="L887" s="11" t="str">
        <f t="shared" si="8"/>
        <v>978</v>
      </c>
      <c r="M887" s="11" t="str">
        <f t="shared" si="9"/>
        <v>7497</v>
      </c>
      <c r="N887" s="11" t="str">
        <f t="shared" si="10"/>
        <v>4978</v>
      </c>
    </row>
    <row r="888" ht="15.0" customHeight="1">
      <c r="A888" s="3">
        <f t="shared" si="1"/>
        <v>887</v>
      </c>
      <c r="B888" s="3">
        <f t="shared" si="11"/>
        <v>46179</v>
      </c>
      <c r="C888" s="3" t="str">
        <f t="shared" si="12"/>
        <v>T7</v>
      </c>
      <c r="D888" s="7" t="s">
        <v>970</v>
      </c>
      <c r="E888" s="11" t="str">
        <f t="shared" si="2"/>
        <v>33465</v>
      </c>
      <c r="F888" s="11" t="str">
        <f t="shared" si="3"/>
        <v>65</v>
      </c>
      <c r="G888" s="3">
        <f t="shared" si="13"/>
        <v>127</v>
      </c>
      <c r="H888" s="3">
        <f t="shared" si="4"/>
        <v>7</v>
      </c>
      <c r="I888" s="3" t="str">
        <f t="shared" si="5"/>
        <v>127|7</v>
      </c>
      <c r="J888" s="11" t="str">
        <f t="shared" si="6"/>
        <v>334</v>
      </c>
      <c r="K888" s="11" t="str">
        <f t="shared" si="7"/>
        <v>346</v>
      </c>
      <c r="L888" s="11" t="str">
        <f t="shared" si="8"/>
        <v>465</v>
      </c>
      <c r="M888" s="11" t="str">
        <f t="shared" si="9"/>
        <v>3346</v>
      </c>
      <c r="N888" s="11" t="str">
        <f t="shared" si="10"/>
        <v>3465</v>
      </c>
    </row>
    <row r="889" ht="15.0" customHeight="1">
      <c r="A889" s="3">
        <f t="shared" si="1"/>
        <v>888</v>
      </c>
      <c r="B889" s="3">
        <f t="shared" si="11"/>
        <v>46180</v>
      </c>
      <c r="C889" s="3" t="str">
        <f t="shared" si="12"/>
        <v>CN</v>
      </c>
      <c r="D889" s="7" t="s">
        <v>971</v>
      </c>
      <c r="E889" s="11" t="str">
        <f t="shared" si="2"/>
        <v>15393</v>
      </c>
      <c r="F889" s="11" t="str">
        <f t="shared" si="3"/>
        <v>93</v>
      </c>
      <c r="G889" s="3">
        <f t="shared" si="13"/>
        <v>127</v>
      </c>
      <c r="H889" s="3">
        <f t="shared" si="4"/>
        <v>8</v>
      </c>
      <c r="I889" s="3" t="str">
        <f t="shared" si="5"/>
        <v>127|8</v>
      </c>
      <c r="J889" s="11" t="str">
        <f t="shared" si="6"/>
        <v>153</v>
      </c>
      <c r="K889" s="11" t="str">
        <f t="shared" si="7"/>
        <v>539</v>
      </c>
      <c r="L889" s="11" t="str">
        <f t="shared" si="8"/>
        <v>393</v>
      </c>
      <c r="M889" s="11" t="str">
        <f t="shared" si="9"/>
        <v>1539</v>
      </c>
      <c r="N889" s="11" t="str">
        <f t="shared" si="10"/>
        <v>5393</v>
      </c>
    </row>
    <row r="890" ht="15.0" customHeight="1">
      <c r="A890" s="3">
        <f t="shared" si="1"/>
        <v>889</v>
      </c>
      <c r="B890" s="3">
        <f t="shared" si="11"/>
        <v>46181</v>
      </c>
      <c r="C890" s="3" t="str">
        <f t="shared" si="12"/>
        <v>T2</v>
      </c>
      <c r="D890" s="7" t="s">
        <v>972</v>
      </c>
      <c r="E890" s="11" t="str">
        <f t="shared" si="2"/>
        <v>53505</v>
      </c>
      <c r="F890" s="11" t="str">
        <f t="shared" si="3"/>
        <v>05</v>
      </c>
      <c r="G890" s="3">
        <f t="shared" si="13"/>
        <v>128</v>
      </c>
      <c r="H890" s="3">
        <f t="shared" si="4"/>
        <v>2</v>
      </c>
      <c r="I890" s="3" t="str">
        <f t="shared" si="5"/>
        <v>128|2</v>
      </c>
      <c r="J890" s="11" t="str">
        <f t="shared" si="6"/>
        <v>535</v>
      </c>
      <c r="K890" s="11" t="str">
        <f t="shared" si="7"/>
        <v>350</v>
      </c>
      <c r="L890" s="11" t="str">
        <f t="shared" si="8"/>
        <v>505</v>
      </c>
      <c r="M890" s="11" t="str">
        <f t="shared" si="9"/>
        <v>5350</v>
      </c>
      <c r="N890" s="11" t="str">
        <f t="shared" si="10"/>
        <v>3505</v>
      </c>
    </row>
    <row r="891" ht="15.0" customHeight="1">
      <c r="A891" s="3">
        <f t="shared" si="1"/>
        <v>890</v>
      </c>
      <c r="B891" s="3">
        <f t="shared" si="11"/>
        <v>46182</v>
      </c>
      <c r="C891" s="3" t="str">
        <f t="shared" si="12"/>
        <v>T3</v>
      </c>
      <c r="D891" s="7" t="s">
        <v>973</v>
      </c>
      <c r="E891" s="11" t="str">
        <f t="shared" si="2"/>
        <v>07251</v>
      </c>
      <c r="F891" s="11" t="str">
        <f t="shared" si="3"/>
        <v>51</v>
      </c>
      <c r="G891" s="3">
        <f t="shared" si="13"/>
        <v>128</v>
      </c>
      <c r="H891" s="3">
        <f t="shared" si="4"/>
        <v>3</v>
      </c>
      <c r="I891" s="3" t="str">
        <f t="shared" si="5"/>
        <v>128|3</v>
      </c>
      <c r="J891" s="11" t="str">
        <f t="shared" si="6"/>
        <v>072</v>
      </c>
      <c r="K891" s="11" t="str">
        <f t="shared" si="7"/>
        <v>725</v>
      </c>
      <c r="L891" s="11" t="str">
        <f t="shared" si="8"/>
        <v>251</v>
      </c>
      <c r="M891" s="11" t="str">
        <f t="shared" si="9"/>
        <v>0725</v>
      </c>
      <c r="N891" s="11" t="str">
        <f t="shared" si="10"/>
        <v>7251</v>
      </c>
    </row>
    <row r="892" ht="15.0" customHeight="1">
      <c r="A892" s="3">
        <f t="shared" si="1"/>
        <v>891</v>
      </c>
      <c r="B892" s="3">
        <f t="shared" si="11"/>
        <v>46183</v>
      </c>
      <c r="C892" s="3" t="str">
        <f t="shared" si="12"/>
        <v>T4</v>
      </c>
      <c r="D892" s="7" t="s">
        <v>974</v>
      </c>
      <c r="E892" s="11" t="str">
        <f t="shared" si="2"/>
        <v>04308</v>
      </c>
      <c r="F892" s="11" t="str">
        <f t="shared" si="3"/>
        <v>08</v>
      </c>
      <c r="G892" s="3">
        <f t="shared" si="13"/>
        <v>128</v>
      </c>
      <c r="H892" s="3">
        <f t="shared" si="4"/>
        <v>4</v>
      </c>
      <c r="I892" s="3" t="str">
        <f t="shared" si="5"/>
        <v>128|4</v>
      </c>
      <c r="J892" s="11" t="str">
        <f t="shared" si="6"/>
        <v>043</v>
      </c>
      <c r="K892" s="11" t="str">
        <f t="shared" si="7"/>
        <v>430</v>
      </c>
      <c r="L892" s="11" t="str">
        <f t="shared" si="8"/>
        <v>308</v>
      </c>
      <c r="M892" s="11" t="str">
        <f t="shared" si="9"/>
        <v>0430</v>
      </c>
      <c r="N892" s="11" t="str">
        <f t="shared" si="10"/>
        <v>4308</v>
      </c>
    </row>
    <row r="893" ht="15.0" customHeight="1">
      <c r="A893" s="3">
        <f t="shared" si="1"/>
        <v>892</v>
      </c>
      <c r="B893" s="3">
        <f t="shared" si="11"/>
        <v>46184</v>
      </c>
      <c r="C893" s="3" t="str">
        <f t="shared" si="12"/>
        <v>T5</v>
      </c>
      <c r="D893" s="7" t="s">
        <v>975</v>
      </c>
      <c r="E893" s="11" t="str">
        <f t="shared" si="2"/>
        <v>99983</v>
      </c>
      <c r="F893" s="11" t="str">
        <f t="shared" si="3"/>
        <v>83</v>
      </c>
      <c r="G893" s="3">
        <f t="shared" si="13"/>
        <v>128</v>
      </c>
      <c r="H893" s="3">
        <f t="shared" si="4"/>
        <v>5</v>
      </c>
      <c r="I893" s="3" t="str">
        <f t="shared" si="5"/>
        <v>128|5</v>
      </c>
      <c r="J893" s="11" t="str">
        <f t="shared" si="6"/>
        <v>999</v>
      </c>
      <c r="K893" s="11" t="str">
        <f t="shared" si="7"/>
        <v>998</v>
      </c>
      <c r="L893" s="11" t="str">
        <f t="shared" si="8"/>
        <v>983</v>
      </c>
      <c r="M893" s="11" t="str">
        <f t="shared" si="9"/>
        <v>9998</v>
      </c>
      <c r="N893" s="11" t="str">
        <f t="shared" si="10"/>
        <v>9983</v>
      </c>
    </row>
    <row r="894" ht="15.0" customHeight="1">
      <c r="A894" s="3">
        <f t="shared" si="1"/>
        <v>893</v>
      </c>
      <c r="B894" s="3">
        <f t="shared" si="11"/>
        <v>46185</v>
      </c>
      <c r="C894" s="3" t="str">
        <f t="shared" si="12"/>
        <v>T6</v>
      </c>
      <c r="D894" s="7" t="s">
        <v>976</v>
      </c>
      <c r="E894" s="11" t="str">
        <f t="shared" si="2"/>
        <v>24889</v>
      </c>
      <c r="F894" s="11" t="str">
        <f t="shared" si="3"/>
        <v>89</v>
      </c>
      <c r="G894" s="3">
        <f t="shared" si="13"/>
        <v>128</v>
      </c>
      <c r="H894" s="3">
        <f t="shared" si="4"/>
        <v>6</v>
      </c>
      <c r="I894" s="3" t="str">
        <f t="shared" si="5"/>
        <v>128|6</v>
      </c>
      <c r="J894" s="11" t="str">
        <f t="shared" si="6"/>
        <v>248</v>
      </c>
      <c r="K894" s="11" t="str">
        <f t="shared" si="7"/>
        <v>488</v>
      </c>
      <c r="L894" s="11" t="str">
        <f t="shared" si="8"/>
        <v>889</v>
      </c>
      <c r="M894" s="11" t="str">
        <f t="shared" si="9"/>
        <v>2488</v>
      </c>
      <c r="N894" s="11" t="str">
        <f t="shared" si="10"/>
        <v>4889</v>
      </c>
    </row>
    <row r="895" ht="15.0" customHeight="1">
      <c r="A895" s="3">
        <f t="shared" si="1"/>
        <v>894</v>
      </c>
      <c r="B895" s="3">
        <f t="shared" si="11"/>
        <v>46186</v>
      </c>
      <c r="C895" s="3" t="str">
        <f t="shared" si="12"/>
        <v>T7</v>
      </c>
      <c r="D895" s="7" t="s">
        <v>977</v>
      </c>
      <c r="E895" s="11" t="str">
        <f t="shared" si="2"/>
        <v>60014</v>
      </c>
      <c r="F895" s="11" t="str">
        <f t="shared" si="3"/>
        <v>14</v>
      </c>
      <c r="G895" s="3">
        <f t="shared" si="13"/>
        <v>128</v>
      </c>
      <c r="H895" s="3">
        <f t="shared" si="4"/>
        <v>7</v>
      </c>
      <c r="I895" s="3" t="str">
        <f t="shared" si="5"/>
        <v>128|7</v>
      </c>
      <c r="J895" s="11" t="str">
        <f t="shared" si="6"/>
        <v>600</v>
      </c>
      <c r="K895" s="11" t="str">
        <f t="shared" si="7"/>
        <v>001</v>
      </c>
      <c r="L895" s="11" t="str">
        <f t="shared" si="8"/>
        <v>014</v>
      </c>
      <c r="M895" s="11" t="str">
        <f t="shared" si="9"/>
        <v>6001</v>
      </c>
      <c r="N895" s="11" t="str">
        <f t="shared" si="10"/>
        <v>0014</v>
      </c>
    </row>
    <row r="896" ht="15.0" customHeight="1">
      <c r="A896" s="3">
        <f t="shared" si="1"/>
        <v>895</v>
      </c>
      <c r="B896" s="3">
        <f t="shared" si="11"/>
        <v>46187</v>
      </c>
      <c r="C896" s="3" t="str">
        <f t="shared" si="12"/>
        <v>CN</v>
      </c>
      <c r="D896" s="7" t="s">
        <v>978</v>
      </c>
      <c r="E896" s="11" t="str">
        <f t="shared" si="2"/>
        <v>63000</v>
      </c>
      <c r="F896" s="11" t="str">
        <f t="shared" si="3"/>
        <v>00</v>
      </c>
      <c r="G896" s="3">
        <f t="shared" si="13"/>
        <v>128</v>
      </c>
      <c r="H896" s="3">
        <f t="shared" si="4"/>
        <v>8</v>
      </c>
      <c r="I896" s="3" t="str">
        <f t="shared" si="5"/>
        <v>128|8</v>
      </c>
      <c r="J896" s="11" t="str">
        <f t="shared" si="6"/>
        <v>630</v>
      </c>
      <c r="K896" s="11" t="str">
        <f t="shared" si="7"/>
        <v>300</v>
      </c>
      <c r="L896" s="11" t="str">
        <f t="shared" si="8"/>
        <v>000</v>
      </c>
      <c r="M896" s="11" t="str">
        <f t="shared" si="9"/>
        <v>6300</v>
      </c>
      <c r="N896" s="11" t="str">
        <f t="shared" si="10"/>
        <v>3000</v>
      </c>
    </row>
    <row r="897" ht="15.0" customHeight="1">
      <c r="A897" s="3">
        <f t="shared" si="1"/>
        <v>896</v>
      </c>
      <c r="B897" s="3">
        <f t="shared" si="11"/>
        <v>46188</v>
      </c>
      <c r="C897" s="3" t="str">
        <f t="shared" si="12"/>
        <v>T2</v>
      </c>
      <c r="D897" s="7" t="s">
        <v>979</v>
      </c>
      <c r="E897" s="11" t="str">
        <f t="shared" si="2"/>
        <v>71680</v>
      </c>
      <c r="F897" s="11" t="str">
        <f t="shared" si="3"/>
        <v>80</v>
      </c>
      <c r="G897" s="3">
        <f t="shared" si="13"/>
        <v>129</v>
      </c>
      <c r="H897" s="3">
        <f t="shared" si="4"/>
        <v>2</v>
      </c>
      <c r="I897" s="3" t="str">
        <f t="shared" si="5"/>
        <v>129|2</v>
      </c>
      <c r="J897" s="11" t="str">
        <f t="shared" si="6"/>
        <v>716</v>
      </c>
      <c r="K897" s="11" t="str">
        <f t="shared" si="7"/>
        <v>168</v>
      </c>
      <c r="L897" s="11" t="str">
        <f t="shared" si="8"/>
        <v>680</v>
      </c>
      <c r="M897" s="11" t="str">
        <f t="shared" si="9"/>
        <v>7168</v>
      </c>
      <c r="N897" s="11" t="str">
        <f t="shared" si="10"/>
        <v>1680</v>
      </c>
    </row>
    <row r="898" ht="15.0" customHeight="1">
      <c r="A898" s="3">
        <f t="shared" si="1"/>
        <v>897</v>
      </c>
      <c r="B898" s="3">
        <f t="shared" si="11"/>
        <v>46189</v>
      </c>
      <c r="C898" s="3" t="str">
        <f t="shared" si="12"/>
        <v>T3</v>
      </c>
      <c r="D898" s="7" t="s">
        <v>980</v>
      </c>
      <c r="E898" s="11" t="str">
        <f t="shared" si="2"/>
        <v>80384</v>
      </c>
      <c r="F898" s="11" t="str">
        <f t="shared" si="3"/>
        <v>84</v>
      </c>
      <c r="G898" s="3">
        <f t="shared" si="13"/>
        <v>129</v>
      </c>
      <c r="H898" s="3">
        <f t="shared" si="4"/>
        <v>3</v>
      </c>
      <c r="I898" s="3" t="str">
        <f t="shared" si="5"/>
        <v>129|3</v>
      </c>
      <c r="J898" s="11" t="str">
        <f t="shared" si="6"/>
        <v>803</v>
      </c>
      <c r="K898" s="11" t="str">
        <f t="shared" si="7"/>
        <v>038</v>
      </c>
      <c r="L898" s="11" t="str">
        <f t="shared" si="8"/>
        <v>384</v>
      </c>
      <c r="M898" s="11" t="str">
        <f t="shared" si="9"/>
        <v>8038</v>
      </c>
      <c r="N898" s="11" t="str">
        <f t="shared" si="10"/>
        <v>0384</v>
      </c>
    </row>
    <row r="899" ht="15.0" customHeight="1">
      <c r="A899" s="3">
        <f t="shared" si="1"/>
        <v>898</v>
      </c>
      <c r="B899" s="3">
        <f t="shared" si="11"/>
        <v>46190</v>
      </c>
      <c r="C899" s="3" t="str">
        <f t="shared" si="12"/>
        <v>T4</v>
      </c>
      <c r="D899" s="7" t="s">
        <v>981</v>
      </c>
      <c r="E899" s="11" t="str">
        <f t="shared" si="2"/>
        <v>71203</v>
      </c>
      <c r="F899" s="11" t="str">
        <f t="shared" si="3"/>
        <v>03</v>
      </c>
      <c r="G899" s="3">
        <f t="shared" si="13"/>
        <v>129</v>
      </c>
      <c r="H899" s="3">
        <f t="shared" si="4"/>
        <v>4</v>
      </c>
      <c r="I899" s="3" t="str">
        <f t="shared" si="5"/>
        <v>129|4</v>
      </c>
      <c r="J899" s="11" t="str">
        <f t="shared" si="6"/>
        <v>712</v>
      </c>
      <c r="K899" s="11" t="str">
        <f t="shared" si="7"/>
        <v>120</v>
      </c>
      <c r="L899" s="11" t="str">
        <f t="shared" si="8"/>
        <v>203</v>
      </c>
      <c r="M899" s="11" t="str">
        <f t="shared" si="9"/>
        <v>7120</v>
      </c>
      <c r="N899" s="11" t="str">
        <f t="shared" si="10"/>
        <v>1203</v>
      </c>
    </row>
    <row r="900" ht="15.0" customHeight="1">
      <c r="A900" s="3">
        <f t="shared" si="1"/>
        <v>899</v>
      </c>
      <c r="B900" s="3">
        <f t="shared" si="11"/>
        <v>46191</v>
      </c>
      <c r="C900" s="3" t="str">
        <f t="shared" si="12"/>
        <v>T5</v>
      </c>
      <c r="D900" s="7">
        <v>15032.0</v>
      </c>
      <c r="E900" s="11" t="str">
        <f t="shared" si="2"/>
        <v>15032</v>
      </c>
      <c r="F900" s="11" t="str">
        <f t="shared" si="3"/>
        <v>32</v>
      </c>
      <c r="G900" s="3">
        <f t="shared" si="13"/>
        <v>129</v>
      </c>
      <c r="H900" s="3">
        <f t="shared" si="4"/>
        <v>5</v>
      </c>
      <c r="I900" s="3" t="str">
        <f t="shared" si="5"/>
        <v>129|5</v>
      </c>
      <c r="J900" s="11" t="str">
        <f t="shared" si="6"/>
        <v>150</v>
      </c>
      <c r="K900" s="11" t="str">
        <f t="shared" si="7"/>
        <v>503</v>
      </c>
      <c r="L900" s="11" t="str">
        <f t="shared" si="8"/>
        <v>032</v>
      </c>
      <c r="M900" s="11" t="str">
        <f t="shared" si="9"/>
        <v>1503</v>
      </c>
      <c r="N900" s="11" t="str">
        <f t="shared" si="10"/>
        <v>5032</v>
      </c>
    </row>
    <row r="901" ht="15.0" customHeight="1">
      <c r="A901" s="3">
        <f t="shared" si="1"/>
        <v>900</v>
      </c>
      <c r="B901" s="3">
        <f t="shared" si="11"/>
        <v>46192</v>
      </c>
      <c r="C901" s="3" t="str">
        <f t="shared" si="12"/>
        <v>T6</v>
      </c>
      <c r="D901" s="7">
        <v>63155.0</v>
      </c>
      <c r="E901" s="11" t="str">
        <f t="shared" si="2"/>
        <v>63155</v>
      </c>
      <c r="F901" s="11" t="str">
        <f t="shared" si="3"/>
        <v>55</v>
      </c>
      <c r="G901" s="3">
        <f t="shared" si="13"/>
        <v>129</v>
      </c>
      <c r="H901" s="3">
        <f t="shared" si="4"/>
        <v>6</v>
      </c>
      <c r="I901" s="3" t="str">
        <f t="shared" si="5"/>
        <v>129|6</v>
      </c>
      <c r="J901" s="11" t="str">
        <f t="shared" si="6"/>
        <v>631</v>
      </c>
      <c r="K901" s="11" t="str">
        <f t="shared" si="7"/>
        <v>315</v>
      </c>
      <c r="L901" s="11" t="str">
        <f t="shared" si="8"/>
        <v>155</v>
      </c>
      <c r="M901" s="11" t="str">
        <f t="shared" si="9"/>
        <v>6315</v>
      </c>
      <c r="N901" s="11" t="str">
        <f t="shared" si="10"/>
        <v>3155</v>
      </c>
    </row>
    <row r="902" ht="15.0" customHeight="1">
      <c r="A902" s="3">
        <f t="shared" si="1"/>
        <v>901</v>
      </c>
      <c r="B902" s="3">
        <f t="shared" si="11"/>
        <v>46193</v>
      </c>
      <c r="C902" s="3" t="str">
        <f t="shared" si="12"/>
        <v>T7</v>
      </c>
      <c r="D902" s="7">
        <v>54860.0</v>
      </c>
      <c r="E902" s="11" t="str">
        <f t="shared" si="2"/>
        <v>54860</v>
      </c>
      <c r="F902" s="11" t="str">
        <f t="shared" si="3"/>
        <v>60</v>
      </c>
      <c r="G902" s="3">
        <f t="shared" si="13"/>
        <v>129</v>
      </c>
      <c r="H902" s="3">
        <f t="shared" si="4"/>
        <v>7</v>
      </c>
      <c r="I902" s="3" t="str">
        <f t="shared" si="5"/>
        <v>129|7</v>
      </c>
      <c r="J902" s="11" t="str">
        <f t="shared" si="6"/>
        <v>548</v>
      </c>
      <c r="K902" s="11" t="str">
        <f t="shared" si="7"/>
        <v>486</v>
      </c>
      <c r="L902" s="11" t="str">
        <f t="shared" si="8"/>
        <v>860</v>
      </c>
      <c r="M902" s="11" t="str">
        <f t="shared" si="9"/>
        <v>5486</v>
      </c>
      <c r="N902" s="11" t="str">
        <f t="shared" si="10"/>
        <v>4860</v>
      </c>
    </row>
    <row r="903" ht="15.0" customHeight="1">
      <c r="A903" s="3">
        <f t="shared" si="1"/>
        <v>902</v>
      </c>
      <c r="B903" s="3">
        <f t="shared" si="11"/>
        <v>46194</v>
      </c>
      <c r="C903" s="3" t="str">
        <f t="shared" si="12"/>
        <v>CN</v>
      </c>
      <c r="D903" s="7">
        <v>28083.0</v>
      </c>
      <c r="E903" s="11" t="str">
        <f t="shared" si="2"/>
        <v>28083</v>
      </c>
      <c r="F903" s="11" t="str">
        <f t="shared" si="3"/>
        <v>83</v>
      </c>
      <c r="G903" s="3">
        <f t="shared" si="13"/>
        <v>129</v>
      </c>
      <c r="H903" s="3">
        <f t="shared" si="4"/>
        <v>8</v>
      </c>
      <c r="I903" s="3" t="str">
        <f t="shared" si="5"/>
        <v>129|8</v>
      </c>
      <c r="J903" s="11" t="str">
        <f t="shared" si="6"/>
        <v>280</v>
      </c>
      <c r="K903" s="11" t="str">
        <f t="shared" si="7"/>
        <v>808</v>
      </c>
      <c r="L903" s="11" t="str">
        <f t="shared" si="8"/>
        <v>083</v>
      </c>
      <c r="M903" s="11" t="str">
        <f t="shared" si="9"/>
        <v>2808</v>
      </c>
      <c r="N903" s="11" t="str">
        <f t="shared" si="10"/>
        <v>8083</v>
      </c>
    </row>
    <row r="904" ht="15.0" customHeight="1">
      <c r="A904" s="3">
        <f t="shared" si="1"/>
        <v>903</v>
      </c>
      <c r="B904" s="3">
        <f t="shared" si="11"/>
        <v>46195</v>
      </c>
      <c r="C904" s="3" t="str">
        <f t="shared" si="12"/>
        <v>T2</v>
      </c>
      <c r="D904" s="7">
        <v>62136.0</v>
      </c>
      <c r="E904" s="11" t="str">
        <f t="shared" si="2"/>
        <v>62136</v>
      </c>
      <c r="F904" s="11" t="str">
        <f t="shared" si="3"/>
        <v>36</v>
      </c>
      <c r="G904" s="3">
        <f t="shared" si="13"/>
        <v>130</v>
      </c>
      <c r="H904" s="3">
        <f t="shared" si="4"/>
        <v>2</v>
      </c>
      <c r="I904" s="3" t="str">
        <f t="shared" si="5"/>
        <v>130|2</v>
      </c>
      <c r="J904" s="11" t="str">
        <f t="shared" si="6"/>
        <v>621</v>
      </c>
      <c r="K904" s="11" t="str">
        <f t="shared" si="7"/>
        <v>213</v>
      </c>
      <c r="L904" s="11" t="str">
        <f t="shared" si="8"/>
        <v>136</v>
      </c>
      <c r="M904" s="11" t="str">
        <f t="shared" si="9"/>
        <v>6213</v>
      </c>
      <c r="N904" s="11" t="str">
        <f t="shared" si="10"/>
        <v>2136</v>
      </c>
    </row>
    <row r="905" ht="15.0" customHeight="1">
      <c r="A905" s="3">
        <f t="shared" si="1"/>
        <v>904</v>
      </c>
      <c r="B905" s="3">
        <f t="shared" si="11"/>
        <v>46196</v>
      </c>
      <c r="C905" s="3" t="str">
        <f t="shared" si="12"/>
        <v>T3</v>
      </c>
      <c r="D905" s="7">
        <v>50437.0</v>
      </c>
      <c r="E905" s="11" t="str">
        <f t="shared" si="2"/>
        <v>50437</v>
      </c>
      <c r="F905" s="11" t="str">
        <f t="shared" si="3"/>
        <v>37</v>
      </c>
      <c r="G905" s="3">
        <f t="shared" si="13"/>
        <v>130</v>
      </c>
      <c r="H905" s="3">
        <f t="shared" si="4"/>
        <v>3</v>
      </c>
      <c r="I905" s="3" t="str">
        <f t="shared" si="5"/>
        <v>130|3</v>
      </c>
      <c r="J905" s="11" t="str">
        <f t="shared" si="6"/>
        <v>504</v>
      </c>
      <c r="K905" s="11" t="str">
        <f t="shared" si="7"/>
        <v>043</v>
      </c>
      <c r="L905" s="11" t="str">
        <f t="shared" si="8"/>
        <v>437</v>
      </c>
      <c r="M905" s="11" t="str">
        <f t="shared" si="9"/>
        <v>5043</v>
      </c>
      <c r="N905" s="11" t="str">
        <f t="shared" si="10"/>
        <v>0437</v>
      </c>
    </row>
    <row r="906" ht="15.0" customHeight="1">
      <c r="A906" s="3">
        <f t="shared" si="1"/>
        <v>905</v>
      </c>
      <c r="B906" s="3">
        <f t="shared" si="11"/>
        <v>46197</v>
      </c>
      <c r="C906" s="3" t="str">
        <f t="shared" si="12"/>
        <v>T4</v>
      </c>
      <c r="D906" s="7">
        <v>52751.0</v>
      </c>
      <c r="E906" s="11" t="str">
        <f t="shared" si="2"/>
        <v>52751</v>
      </c>
      <c r="F906" s="11" t="str">
        <f t="shared" si="3"/>
        <v>51</v>
      </c>
      <c r="G906" s="3">
        <f t="shared" si="13"/>
        <v>130</v>
      </c>
      <c r="H906" s="3">
        <f t="shared" si="4"/>
        <v>4</v>
      </c>
      <c r="I906" s="3" t="str">
        <f t="shared" si="5"/>
        <v>130|4</v>
      </c>
      <c r="J906" s="11" t="str">
        <f t="shared" si="6"/>
        <v>527</v>
      </c>
      <c r="K906" s="11" t="str">
        <f t="shared" si="7"/>
        <v>275</v>
      </c>
      <c r="L906" s="11" t="str">
        <f t="shared" si="8"/>
        <v>751</v>
      </c>
      <c r="M906" s="11" t="str">
        <f t="shared" si="9"/>
        <v>5275</v>
      </c>
      <c r="N906" s="11" t="str">
        <f t="shared" si="10"/>
        <v>2751</v>
      </c>
    </row>
    <row r="907" ht="15.0" customHeight="1">
      <c r="A907" s="3">
        <f t="shared" si="1"/>
        <v>906</v>
      </c>
      <c r="B907" s="3">
        <f t="shared" si="11"/>
        <v>46198</v>
      </c>
      <c r="C907" s="3" t="str">
        <f t="shared" si="12"/>
        <v>T5</v>
      </c>
      <c r="D907" s="7">
        <v>1816.0</v>
      </c>
      <c r="E907" s="11" t="str">
        <f t="shared" si="2"/>
        <v>01816</v>
      </c>
      <c r="F907" s="11" t="str">
        <f t="shared" si="3"/>
        <v>16</v>
      </c>
      <c r="G907" s="3">
        <f t="shared" si="13"/>
        <v>130</v>
      </c>
      <c r="H907" s="3">
        <f t="shared" si="4"/>
        <v>5</v>
      </c>
      <c r="I907" s="3" t="str">
        <f t="shared" si="5"/>
        <v>130|5</v>
      </c>
      <c r="J907" s="11" t="str">
        <f t="shared" si="6"/>
        <v>018</v>
      </c>
      <c r="K907" s="11" t="str">
        <f t="shared" si="7"/>
        <v>181</v>
      </c>
      <c r="L907" s="11" t="str">
        <f t="shared" si="8"/>
        <v>816</v>
      </c>
      <c r="M907" s="11" t="str">
        <f t="shared" si="9"/>
        <v>0181</v>
      </c>
      <c r="N907" s="11" t="str">
        <f t="shared" si="10"/>
        <v>1816</v>
      </c>
    </row>
    <row r="908" ht="15.0" customHeight="1">
      <c r="A908" s="3">
        <f t="shared" si="1"/>
        <v>907</v>
      </c>
      <c r="B908" s="3">
        <f t="shared" si="11"/>
        <v>46199</v>
      </c>
      <c r="C908" s="3" t="str">
        <f t="shared" si="12"/>
        <v>T6</v>
      </c>
      <c r="D908" s="7">
        <v>54804.0</v>
      </c>
      <c r="E908" s="11" t="str">
        <f t="shared" si="2"/>
        <v>54804</v>
      </c>
      <c r="F908" s="11" t="str">
        <f t="shared" si="3"/>
        <v>04</v>
      </c>
      <c r="G908" s="3">
        <f t="shared" si="13"/>
        <v>130</v>
      </c>
      <c r="H908" s="3">
        <f t="shared" si="4"/>
        <v>6</v>
      </c>
      <c r="I908" s="3" t="str">
        <f t="shared" si="5"/>
        <v>130|6</v>
      </c>
      <c r="J908" s="11" t="str">
        <f t="shared" si="6"/>
        <v>548</v>
      </c>
      <c r="K908" s="11" t="str">
        <f t="shared" si="7"/>
        <v>480</v>
      </c>
      <c r="L908" s="11" t="str">
        <f t="shared" si="8"/>
        <v>804</v>
      </c>
      <c r="M908" s="11" t="str">
        <f t="shared" si="9"/>
        <v>5480</v>
      </c>
      <c r="N908" s="11" t="str">
        <f t="shared" si="10"/>
        <v>4804</v>
      </c>
    </row>
    <row r="909" ht="15.0" customHeight="1">
      <c r="A909" s="3">
        <f t="shared" si="1"/>
        <v>908</v>
      </c>
      <c r="B909" s="3">
        <f t="shared" si="11"/>
        <v>46200</v>
      </c>
      <c r="C909" s="3" t="str">
        <f t="shared" si="12"/>
        <v>T7</v>
      </c>
      <c r="D909" s="7">
        <v>9253.0</v>
      </c>
      <c r="E909" s="11" t="str">
        <f t="shared" si="2"/>
        <v>09253</v>
      </c>
      <c r="F909" s="11" t="str">
        <f t="shared" si="3"/>
        <v>53</v>
      </c>
      <c r="G909" s="3">
        <f t="shared" si="13"/>
        <v>130</v>
      </c>
      <c r="H909" s="3">
        <f t="shared" si="4"/>
        <v>7</v>
      </c>
      <c r="I909" s="3" t="str">
        <f t="shared" si="5"/>
        <v>130|7</v>
      </c>
      <c r="J909" s="11" t="str">
        <f t="shared" si="6"/>
        <v>092</v>
      </c>
      <c r="K909" s="11" t="str">
        <f t="shared" si="7"/>
        <v>925</v>
      </c>
      <c r="L909" s="11" t="str">
        <f t="shared" si="8"/>
        <v>253</v>
      </c>
      <c r="M909" s="11" t="str">
        <f t="shared" si="9"/>
        <v>0925</v>
      </c>
      <c r="N909" s="11" t="str">
        <f t="shared" si="10"/>
        <v>9253</v>
      </c>
    </row>
    <row r="910" ht="15.0" customHeight="1">
      <c r="A910" s="3">
        <f t="shared" si="1"/>
        <v>909</v>
      </c>
      <c r="B910" s="3">
        <f t="shared" si="11"/>
        <v>46201</v>
      </c>
      <c r="C910" s="3" t="str">
        <f t="shared" si="12"/>
        <v>CN</v>
      </c>
      <c r="D910" s="7">
        <v>12452.0</v>
      </c>
      <c r="E910" s="11" t="str">
        <f t="shared" si="2"/>
        <v>12452</v>
      </c>
      <c r="F910" s="11" t="str">
        <f t="shared" si="3"/>
        <v>52</v>
      </c>
      <c r="G910" s="3">
        <f t="shared" si="13"/>
        <v>130</v>
      </c>
      <c r="H910" s="3">
        <f t="shared" si="4"/>
        <v>8</v>
      </c>
      <c r="I910" s="3" t="str">
        <f t="shared" si="5"/>
        <v>130|8</v>
      </c>
      <c r="J910" s="11" t="str">
        <f t="shared" si="6"/>
        <v>124</v>
      </c>
      <c r="K910" s="11" t="str">
        <f t="shared" si="7"/>
        <v>245</v>
      </c>
      <c r="L910" s="11" t="str">
        <f t="shared" si="8"/>
        <v>452</v>
      </c>
      <c r="M910" s="11" t="str">
        <f t="shared" si="9"/>
        <v>1245</v>
      </c>
      <c r="N910" s="11" t="str">
        <f t="shared" si="10"/>
        <v>2452</v>
      </c>
    </row>
    <row r="911" ht="15.0" customHeight="1">
      <c r="A911" s="3">
        <f t="shared" si="1"/>
        <v>910</v>
      </c>
      <c r="B911" s="3">
        <f t="shared" si="11"/>
        <v>46202</v>
      </c>
      <c r="C911" s="3" t="str">
        <f t="shared" si="12"/>
        <v>T2</v>
      </c>
      <c r="D911" s="7">
        <v>37642.0</v>
      </c>
      <c r="E911" s="11" t="str">
        <f t="shared" si="2"/>
        <v>37642</v>
      </c>
      <c r="F911" s="11" t="str">
        <f t="shared" si="3"/>
        <v>42</v>
      </c>
      <c r="G911" s="3">
        <f t="shared" si="13"/>
        <v>131</v>
      </c>
      <c r="H911" s="3">
        <f t="shared" si="4"/>
        <v>2</v>
      </c>
      <c r="I911" s="3" t="str">
        <f t="shared" si="5"/>
        <v>131|2</v>
      </c>
      <c r="J911" s="11" t="str">
        <f t="shared" si="6"/>
        <v>376</v>
      </c>
      <c r="K911" s="11" t="str">
        <f t="shared" si="7"/>
        <v>764</v>
      </c>
      <c r="L911" s="11" t="str">
        <f t="shared" si="8"/>
        <v>642</v>
      </c>
      <c r="M911" s="11" t="str">
        <f t="shared" si="9"/>
        <v>3764</v>
      </c>
      <c r="N911" s="11" t="str">
        <f t="shared" si="10"/>
        <v>7642</v>
      </c>
    </row>
    <row r="912" ht="15.0" customHeight="1">
      <c r="A912" s="3">
        <f t="shared" si="1"/>
        <v>911</v>
      </c>
      <c r="B912" s="3">
        <f t="shared" si="11"/>
        <v>46203</v>
      </c>
      <c r="C912" s="3" t="str">
        <f t="shared" si="12"/>
        <v>T3</v>
      </c>
      <c r="D912" s="7">
        <v>60468.0</v>
      </c>
      <c r="E912" s="11" t="str">
        <f t="shared" si="2"/>
        <v>60468</v>
      </c>
      <c r="F912" s="11" t="str">
        <f t="shared" si="3"/>
        <v>68</v>
      </c>
      <c r="G912" s="3">
        <f t="shared" si="13"/>
        <v>131</v>
      </c>
      <c r="H912" s="3">
        <f t="shared" si="4"/>
        <v>3</v>
      </c>
      <c r="I912" s="3" t="str">
        <f t="shared" si="5"/>
        <v>131|3</v>
      </c>
      <c r="J912" s="11" t="str">
        <f t="shared" si="6"/>
        <v>604</v>
      </c>
      <c r="K912" s="11" t="str">
        <f t="shared" si="7"/>
        <v>046</v>
      </c>
      <c r="L912" s="11" t="str">
        <f t="shared" si="8"/>
        <v>468</v>
      </c>
      <c r="M912" s="11" t="str">
        <f t="shared" si="9"/>
        <v>6046</v>
      </c>
      <c r="N912" s="11" t="str">
        <f t="shared" si="10"/>
        <v>0468</v>
      </c>
    </row>
    <row r="913" ht="15.0" customHeight="1">
      <c r="A913" s="3">
        <f t="shared" si="1"/>
        <v>912</v>
      </c>
      <c r="B913" s="3">
        <f t="shared" si="11"/>
        <v>46204</v>
      </c>
      <c r="C913" s="3" t="str">
        <f t="shared" si="12"/>
        <v>T4</v>
      </c>
      <c r="D913" s="7">
        <v>31854.0</v>
      </c>
      <c r="E913" s="11" t="str">
        <f t="shared" si="2"/>
        <v>31854</v>
      </c>
      <c r="F913" s="11" t="str">
        <f t="shared" si="3"/>
        <v>54</v>
      </c>
      <c r="G913" s="3">
        <f t="shared" si="13"/>
        <v>131</v>
      </c>
      <c r="H913" s="3">
        <f t="shared" si="4"/>
        <v>4</v>
      </c>
      <c r="I913" s="3" t="str">
        <f t="shared" si="5"/>
        <v>131|4</v>
      </c>
      <c r="J913" s="11" t="str">
        <f t="shared" si="6"/>
        <v>318</v>
      </c>
      <c r="K913" s="11" t="str">
        <f t="shared" si="7"/>
        <v>185</v>
      </c>
      <c r="L913" s="11" t="str">
        <f t="shared" si="8"/>
        <v>854</v>
      </c>
      <c r="M913" s="11" t="str">
        <f t="shared" si="9"/>
        <v>3185</v>
      </c>
      <c r="N913" s="11" t="str">
        <f t="shared" si="10"/>
        <v>1854</v>
      </c>
    </row>
    <row r="914" ht="15.0" customHeight="1">
      <c r="A914" s="3">
        <f t="shared" si="1"/>
        <v>913</v>
      </c>
      <c r="B914" s="3">
        <f t="shared" si="11"/>
        <v>46205</v>
      </c>
      <c r="C914" s="3" t="str">
        <f t="shared" si="12"/>
        <v>T5</v>
      </c>
      <c r="D914" s="7">
        <v>51139.0</v>
      </c>
      <c r="E914" s="11" t="str">
        <f t="shared" si="2"/>
        <v>51139</v>
      </c>
      <c r="F914" s="11" t="str">
        <f t="shared" si="3"/>
        <v>39</v>
      </c>
      <c r="G914" s="3">
        <f t="shared" si="13"/>
        <v>131</v>
      </c>
      <c r="H914" s="3">
        <f t="shared" si="4"/>
        <v>5</v>
      </c>
      <c r="I914" s="3" t="str">
        <f t="shared" si="5"/>
        <v>131|5</v>
      </c>
      <c r="J914" s="11" t="str">
        <f t="shared" si="6"/>
        <v>511</v>
      </c>
      <c r="K914" s="11" t="str">
        <f t="shared" si="7"/>
        <v>113</v>
      </c>
      <c r="L914" s="11" t="str">
        <f t="shared" si="8"/>
        <v>139</v>
      </c>
      <c r="M914" s="11" t="str">
        <f t="shared" si="9"/>
        <v>5113</v>
      </c>
      <c r="N914" s="11" t="str">
        <f t="shared" si="10"/>
        <v>1139</v>
      </c>
    </row>
    <row r="915" ht="15.0" customHeight="1">
      <c r="A915" s="3">
        <f t="shared" si="1"/>
        <v>914</v>
      </c>
      <c r="B915" s="3">
        <f t="shared" si="11"/>
        <v>46206</v>
      </c>
      <c r="C915" s="3" t="str">
        <f t="shared" si="12"/>
        <v>T6</v>
      </c>
      <c r="D915" s="7">
        <v>18165.0</v>
      </c>
      <c r="E915" s="11" t="str">
        <f t="shared" si="2"/>
        <v>18165</v>
      </c>
      <c r="F915" s="11" t="str">
        <f t="shared" si="3"/>
        <v>65</v>
      </c>
      <c r="G915" s="3">
        <f t="shared" si="13"/>
        <v>131</v>
      </c>
      <c r="H915" s="3">
        <f t="shared" si="4"/>
        <v>6</v>
      </c>
      <c r="I915" s="3" t="str">
        <f t="shared" si="5"/>
        <v>131|6</v>
      </c>
      <c r="J915" s="11" t="str">
        <f t="shared" si="6"/>
        <v>181</v>
      </c>
      <c r="K915" s="11" t="str">
        <f t="shared" si="7"/>
        <v>816</v>
      </c>
      <c r="L915" s="11" t="str">
        <f t="shared" si="8"/>
        <v>165</v>
      </c>
      <c r="M915" s="11" t="str">
        <f t="shared" si="9"/>
        <v>1816</v>
      </c>
      <c r="N915" s="11" t="str">
        <f t="shared" si="10"/>
        <v>8165</v>
      </c>
    </row>
    <row r="916" ht="15.0" customHeight="1">
      <c r="A916" s="3">
        <f t="shared" si="1"/>
        <v>915</v>
      </c>
      <c r="B916" s="3">
        <f t="shared" si="11"/>
        <v>46207</v>
      </c>
      <c r="C916" s="3" t="str">
        <f t="shared" si="12"/>
        <v>T7</v>
      </c>
      <c r="D916" s="7">
        <v>14887.0</v>
      </c>
      <c r="E916" s="11" t="str">
        <f t="shared" si="2"/>
        <v>14887</v>
      </c>
      <c r="F916" s="11" t="str">
        <f t="shared" si="3"/>
        <v>87</v>
      </c>
      <c r="G916" s="3">
        <f t="shared" si="13"/>
        <v>131</v>
      </c>
      <c r="H916" s="3">
        <f t="shared" si="4"/>
        <v>7</v>
      </c>
      <c r="I916" s="3" t="str">
        <f t="shared" si="5"/>
        <v>131|7</v>
      </c>
      <c r="J916" s="11" t="str">
        <f t="shared" si="6"/>
        <v>148</v>
      </c>
      <c r="K916" s="11" t="str">
        <f t="shared" si="7"/>
        <v>488</v>
      </c>
      <c r="L916" s="11" t="str">
        <f t="shared" si="8"/>
        <v>887</v>
      </c>
      <c r="M916" s="11" t="str">
        <f t="shared" si="9"/>
        <v>1488</v>
      </c>
      <c r="N916" s="11" t="str">
        <f t="shared" si="10"/>
        <v>4887</v>
      </c>
    </row>
    <row r="917" ht="15.0" customHeight="1">
      <c r="A917" s="3">
        <f t="shared" si="1"/>
        <v>916</v>
      </c>
      <c r="B917" s="3">
        <f t="shared" si="11"/>
        <v>46208</v>
      </c>
      <c r="C917" s="3" t="str">
        <f t="shared" si="12"/>
        <v>CN</v>
      </c>
      <c r="D917" s="7">
        <v>66771.0</v>
      </c>
      <c r="E917" s="11" t="str">
        <f t="shared" si="2"/>
        <v>66771</v>
      </c>
      <c r="F917" s="11" t="str">
        <f t="shared" si="3"/>
        <v>71</v>
      </c>
      <c r="G917" s="3">
        <f t="shared" si="13"/>
        <v>131</v>
      </c>
      <c r="H917" s="3">
        <f t="shared" si="4"/>
        <v>8</v>
      </c>
      <c r="I917" s="3" t="str">
        <f t="shared" si="5"/>
        <v>131|8</v>
      </c>
      <c r="J917" s="11" t="str">
        <f t="shared" si="6"/>
        <v>667</v>
      </c>
      <c r="K917" s="11" t="str">
        <f t="shared" si="7"/>
        <v>677</v>
      </c>
      <c r="L917" s="11" t="str">
        <f t="shared" si="8"/>
        <v>771</v>
      </c>
      <c r="M917" s="11" t="str">
        <f t="shared" si="9"/>
        <v>6677</v>
      </c>
      <c r="N917" s="11" t="str">
        <f t="shared" si="10"/>
        <v>6771</v>
      </c>
    </row>
    <row r="918" ht="15.0" customHeight="1">
      <c r="A918" s="3">
        <f t="shared" si="1"/>
        <v>917</v>
      </c>
      <c r="B918" s="3">
        <f t="shared" si="11"/>
        <v>46209</v>
      </c>
      <c r="C918" s="3" t="str">
        <f t="shared" si="12"/>
        <v>T2</v>
      </c>
      <c r="D918" s="7">
        <v>43497.0</v>
      </c>
      <c r="E918" s="11" t="str">
        <f t="shared" si="2"/>
        <v>43497</v>
      </c>
      <c r="F918" s="11" t="str">
        <f t="shared" si="3"/>
        <v>97</v>
      </c>
      <c r="G918" s="3">
        <f t="shared" si="13"/>
        <v>132</v>
      </c>
      <c r="H918" s="3">
        <f t="shared" si="4"/>
        <v>2</v>
      </c>
      <c r="I918" s="3" t="str">
        <f t="shared" si="5"/>
        <v>132|2</v>
      </c>
      <c r="J918" s="11" t="str">
        <f>IF(E927="","",MID(E927,1,3))</f>
        <v>361</v>
      </c>
      <c r="K918" s="11" t="str">
        <f>IF(E927="","",MID(E927,2,3))</f>
        <v>611</v>
      </c>
      <c r="L918" s="11" t="str">
        <f>IF(E927="","",MID(E927,3,3))</f>
        <v>119</v>
      </c>
      <c r="M918" s="11" t="str">
        <f>IF(E927="","",MID(E927,1,4))</f>
        <v>3611</v>
      </c>
      <c r="N918" s="11" t="str">
        <f>IF(E927="","",MID(E927,2,4))</f>
        <v>6119</v>
      </c>
    </row>
    <row r="919" ht="15.0" customHeight="1">
      <c r="A919" s="3">
        <f t="shared" si="1"/>
        <v>918</v>
      </c>
      <c r="B919" s="3">
        <f t="shared" si="11"/>
        <v>46210</v>
      </c>
      <c r="C919" s="3" t="str">
        <f t="shared" si="12"/>
        <v>T3</v>
      </c>
      <c r="D919" s="7">
        <v>92579.0</v>
      </c>
      <c r="E919" s="11" t="str">
        <f t="shared" si="2"/>
        <v>92579</v>
      </c>
      <c r="F919" s="11" t="str">
        <f t="shared" si="3"/>
        <v>79</v>
      </c>
      <c r="G919" s="3">
        <f t="shared" si="13"/>
        <v>132</v>
      </c>
      <c r="H919" s="3">
        <f t="shared" si="4"/>
        <v>3</v>
      </c>
      <c r="I919" s="3" t="str">
        <f t="shared" si="5"/>
        <v>132|3</v>
      </c>
      <c r="J919" s="11" t="str">
        <f t="shared" ref="J919:J2199" si="14">IF(E919="","",MID(E919,1,3))</f>
        <v>925</v>
      </c>
      <c r="K919" s="11" t="str">
        <f t="shared" ref="K919:K2199" si="15">IF(E919="","",MID(E919,2,3))</f>
        <v>257</v>
      </c>
      <c r="L919" s="11" t="str">
        <f t="shared" ref="L919:L2199" si="16">IF(E919="","",MID(E919,3,3))</f>
        <v>579</v>
      </c>
      <c r="M919" s="11" t="str">
        <f t="shared" ref="M919:M2199" si="17">IF(E919="","",MID(E919,1,4))</f>
        <v>9257</v>
      </c>
      <c r="N919" s="11" t="str">
        <f t="shared" ref="N919:N2199" si="18">IF(E919="","",MID(E919,2,4))</f>
        <v>2579</v>
      </c>
    </row>
    <row r="920" ht="15.0" customHeight="1">
      <c r="A920" s="3">
        <f t="shared" si="1"/>
        <v>919</v>
      </c>
      <c r="B920" s="3">
        <f t="shared" si="11"/>
        <v>46211</v>
      </c>
      <c r="C920" s="3" t="str">
        <f t="shared" si="12"/>
        <v>T4</v>
      </c>
      <c r="D920" s="34">
        <v>95089.0</v>
      </c>
      <c r="E920" s="11" t="str">
        <f t="shared" si="2"/>
        <v>95089</v>
      </c>
      <c r="F920" s="11" t="str">
        <f t="shared" si="3"/>
        <v>89</v>
      </c>
      <c r="G920" s="3">
        <f t="shared" si="13"/>
        <v>132</v>
      </c>
      <c r="H920" s="3">
        <f t="shared" si="4"/>
        <v>4</v>
      </c>
      <c r="I920" s="3" t="str">
        <f t="shared" si="5"/>
        <v>132|4</v>
      </c>
      <c r="J920" s="11" t="str">
        <f t="shared" si="14"/>
        <v>950</v>
      </c>
      <c r="K920" s="11" t="str">
        <f t="shared" si="15"/>
        <v>508</v>
      </c>
      <c r="L920" s="11" t="str">
        <f t="shared" si="16"/>
        <v>089</v>
      </c>
      <c r="M920" s="11" t="str">
        <f t="shared" si="17"/>
        <v>9508</v>
      </c>
      <c r="N920" s="11" t="str">
        <f t="shared" si="18"/>
        <v>5089</v>
      </c>
    </row>
    <row r="921" ht="15.0" customHeight="1">
      <c r="A921" s="3">
        <f t="shared" si="1"/>
        <v>920</v>
      </c>
      <c r="B921" s="3">
        <f t="shared" si="11"/>
        <v>46212</v>
      </c>
      <c r="C921" s="3" t="str">
        <f t="shared" si="12"/>
        <v>T5</v>
      </c>
      <c r="D921" s="34">
        <v>69185.0</v>
      </c>
      <c r="E921" s="11" t="str">
        <f t="shared" si="2"/>
        <v>69185</v>
      </c>
      <c r="F921" s="11" t="str">
        <f t="shared" si="3"/>
        <v>85</v>
      </c>
      <c r="G921" s="3">
        <f t="shared" si="13"/>
        <v>132</v>
      </c>
      <c r="H921" s="3">
        <f t="shared" si="4"/>
        <v>5</v>
      </c>
      <c r="I921" s="3" t="str">
        <f t="shared" si="5"/>
        <v>132|5</v>
      </c>
      <c r="J921" s="11" t="str">
        <f t="shared" si="14"/>
        <v>691</v>
      </c>
      <c r="K921" s="11" t="str">
        <f t="shared" si="15"/>
        <v>918</v>
      </c>
      <c r="L921" s="11" t="str">
        <f t="shared" si="16"/>
        <v>185</v>
      </c>
      <c r="M921" s="11" t="str">
        <f t="shared" si="17"/>
        <v>6918</v>
      </c>
      <c r="N921" s="11" t="str">
        <f t="shared" si="18"/>
        <v>9185</v>
      </c>
    </row>
    <row r="922" ht="15.0" customHeight="1">
      <c r="A922" s="3">
        <f t="shared" si="1"/>
        <v>921</v>
      </c>
      <c r="B922" s="3">
        <f t="shared" si="11"/>
        <v>46213</v>
      </c>
      <c r="C922" s="3" t="str">
        <f t="shared" si="12"/>
        <v>T6</v>
      </c>
      <c r="D922" s="34">
        <v>72767.0</v>
      </c>
      <c r="E922" s="11" t="str">
        <f t="shared" si="2"/>
        <v>72767</v>
      </c>
      <c r="F922" s="11" t="str">
        <f t="shared" si="3"/>
        <v>67</v>
      </c>
      <c r="G922" s="3">
        <f t="shared" si="13"/>
        <v>132</v>
      </c>
      <c r="H922" s="3">
        <f t="shared" si="4"/>
        <v>6</v>
      </c>
      <c r="I922" s="3" t="str">
        <f t="shared" si="5"/>
        <v>132|6</v>
      </c>
      <c r="J922" s="11" t="str">
        <f t="shared" si="14"/>
        <v>727</v>
      </c>
      <c r="K922" s="11" t="str">
        <f t="shared" si="15"/>
        <v>276</v>
      </c>
      <c r="L922" s="11" t="str">
        <f t="shared" si="16"/>
        <v>767</v>
      </c>
      <c r="M922" s="11" t="str">
        <f t="shared" si="17"/>
        <v>7276</v>
      </c>
      <c r="N922" s="11" t="str">
        <f t="shared" si="18"/>
        <v>2767</v>
      </c>
    </row>
    <row r="923" ht="15.0" customHeight="1">
      <c r="A923" s="3">
        <f t="shared" si="1"/>
        <v>922</v>
      </c>
      <c r="B923" s="3">
        <f t="shared" si="11"/>
        <v>46214</v>
      </c>
      <c r="C923" s="3" t="str">
        <f t="shared" si="12"/>
        <v>T7</v>
      </c>
      <c r="D923" s="34">
        <v>9401.0</v>
      </c>
      <c r="E923" s="11" t="str">
        <f t="shared" si="2"/>
        <v>09401</v>
      </c>
      <c r="F923" s="11" t="str">
        <f t="shared" si="3"/>
        <v>01</v>
      </c>
      <c r="G923" s="3">
        <f t="shared" si="13"/>
        <v>132</v>
      </c>
      <c r="H923" s="3">
        <f t="shared" si="4"/>
        <v>7</v>
      </c>
      <c r="I923" s="3" t="str">
        <f t="shared" si="5"/>
        <v>132|7</v>
      </c>
      <c r="J923" s="11" t="str">
        <f t="shared" si="14"/>
        <v>094</v>
      </c>
      <c r="K923" s="11" t="str">
        <f t="shared" si="15"/>
        <v>940</v>
      </c>
      <c r="L923" s="11" t="str">
        <f t="shared" si="16"/>
        <v>401</v>
      </c>
      <c r="M923" s="11" t="str">
        <f t="shared" si="17"/>
        <v>0940</v>
      </c>
      <c r="N923" s="11" t="str">
        <f t="shared" si="18"/>
        <v>9401</v>
      </c>
    </row>
    <row r="924" ht="15.0" customHeight="1">
      <c r="A924" s="3">
        <f t="shared" si="1"/>
        <v>923</v>
      </c>
      <c r="B924" s="3">
        <f t="shared" si="11"/>
        <v>46215</v>
      </c>
      <c r="C924" s="3" t="str">
        <f t="shared" si="12"/>
        <v>CN</v>
      </c>
      <c r="D924" s="34">
        <v>10494.0</v>
      </c>
      <c r="E924" s="11" t="str">
        <f t="shared" si="2"/>
        <v>10494</v>
      </c>
      <c r="F924" s="11" t="str">
        <f t="shared" si="3"/>
        <v>94</v>
      </c>
      <c r="G924" s="3">
        <f t="shared" si="13"/>
        <v>132</v>
      </c>
      <c r="H924" s="3">
        <f t="shared" si="4"/>
        <v>8</v>
      </c>
      <c r="I924" s="3" t="str">
        <f t="shared" si="5"/>
        <v>132|8</v>
      </c>
      <c r="J924" s="11" t="str">
        <f t="shared" si="14"/>
        <v>104</v>
      </c>
      <c r="K924" s="11" t="str">
        <f t="shared" si="15"/>
        <v>049</v>
      </c>
      <c r="L924" s="11" t="str">
        <f t="shared" si="16"/>
        <v>494</v>
      </c>
      <c r="M924" s="11" t="str">
        <f t="shared" si="17"/>
        <v>1049</v>
      </c>
      <c r="N924" s="11" t="str">
        <f t="shared" si="18"/>
        <v>0494</v>
      </c>
    </row>
    <row r="925" ht="15.0" customHeight="1">
      <c r="A925" s="3">
        <f t="shared" si="1"/>
        <v>924</v>
      </c>
      <c r="B925" s="3">
        <f t="shared" si="11"/>
        <v>46216</v>
      </c>
      <c r="C925" s="3" t="str">
        <f t="shared" si="12"/>
        <v>T2</v>
      </c>
      <c r="D925" s="34">
        <v>74299.0</v>
      </c>
      <c r="E925" s="11" t="str">
        <f t="shared" si="2"/>
        <v>74299</v>
      </c>
      <c r="F925" s="11" t="str">
        <f t="shared" si="3"/>
        <v>99</v>
      </c>
      <c r="G925" s="3">
        <f t="shared" si="13"/>
        <v>133</v>
      </c>
      <c r="H925" s="3">
        <f t="shared" si="4"/>
        <v>2</v>
      </c>
      <c r="I925" s="3" t="str">
        <f t="shared" si="5"/>
        <v>133|2</v>
      </c>
      <c r="J925" s="11" t="str">
        <f t="shared" si="14"/>
        <v>742</v>
      </c>
      <c r="K925" s="11" t="str">
        <f t="shared" si="15"/>
        <v>429</v>
      </c>
      <c r="L925" s="11" t="str">
        <f t="shared" si="16"/>
        <v>299</v>
      </c>
      <c r="M925" s="11" t="str">
        <f t="shared" si="17"/>
        <v>7429</v>
      </c>
      <c r="N925" s="11" t="str">
        <f t="shared" si="18"/>
        <v>4299</v>
      </c>
    </row>
    <row r="926" ht="15.0" customHeight="1">
      <c r="A926" s="3">
        <f t="shared" si="1"/>
        <v>925</v>
      </c>
      <c r="B926" s="3">
        <f t="shared" si="11"/>
        <v>46217</v>
      </c>
      <c r="C926" s="3" t="str">
        <f t="shared" si="12"/>
        <v>T3</v>
      </c>
      <c r="D926" s="34">
        <v>59147.0</v>
      </c>
      <c r="E926" s="11" t="str">
        <f t="shared" si="2"/>
        <v>59147</v>
      </c>
      <c r="F926" s="11" t="str">
        <f t="shared" si="3"/>
        <v>47</v>
      </c>
      <c r="G926" s="3">
        <f t="shared" si="13"/>
        <v>133</v>
      </c>
      <c r="H926" s="3">
        <f t="shared" si="4"/>
        <v>3</v>
      </c>
      <c r="I926" s="3" t="str">
        <f t="shared" si="5"/>
        <v>133|3</v>
      </c>
      <c r="J926" s="11" t="str">
        <f t="shared" si="14"/>
        <v>591</v>
      </c>
      <c r="K926" s="11" t="str">
        <f t="shared" si="15"/>
        <v>914</v>
      </c>
      <c r="L926" s="11" t="str">
        <f t="shared" si="16"/>
        <v>147</v>
      </c>
      <c r="M926" s="11" t="str">
        <f t="shared" si="17"/>
        <v>5914</v>
      </c>
      <c r="N926" s="11" t="str">
        <f t="shared" si="18"/>
        <v>9147</v>
      </c>
    </row>
    <row r="927" ht="15.0" customHeight="1">
      <c r="A927" s="3">
        <f t="shared" si="1"/>
        <v>926</v>
      </c>
      <c r="B927" s="3">
        <f t="shared" si="11"/>
        <v>46218</v>
      </c>
      <c r="C927" s="3" t="str">
        <f t="shared" si="12"/>
        <v>T4</v>
      </c>
      <c r="D927" s="34">
        <v>36119.0</v>
      </c>
      <c r="E927" s="11" t="str">
        <f t="shared" si="2"/>
        <v>36119</v>
      </c>
      <c r="F927" s="11" t="str">
        <f t="shared" si="3"/>
        <v>19</v>
      </c>
      <c r="G927" s="3">
        <f t="shared" si="13"/>
        <v>133</v>
      </c>
      <c r="H927" s="3">
        <f t="shared" si="4"/>
        <v>4</v>
      </c>
      <c r="I927" s="3" t="str">
        <f t="shared" si="5"/>
        <v>133|4</v>
      </c>
      <c r="J927" s="11" t="str">
        <f t="shared" si="14"/>
        <v>361</v>
      </c>
      <c r="K927" s="11" t="str">
        <f t="shared" si="15"/>
        <v>611</v>
      </c>
      <c r="L927" s="11" t="str">
        <f t="shared" si="16"/>
        <v>119</v>
      </c>
      <c r="M927" s="11" t="str">
        <f t="shared" si="17"/>
        <v>3611</v>
      </c>
      <c r="N927" s="11" t="str">
        <f t="shared" si="18"/>
        <v>6119</v>
      </c>
    </row>
    <row r="928" ht="15.0" customHeight="1">
      <c r="A928" s="3">
        <f t="shared" si="1"/>
        <v>927</v>
      </c>
      <c r="B928" s="3">
        <f t="shared" si="11"/>
        <v>46219</v>
      </c>
      <c r="C928" s="3" t="str">
        <f t="shared" si="12"/>
        <v>T5</v>
      </c>
      <c r="D928" s="34">
        <v>96763.0</v>
      </c>
      <c r="E928" s="11" t="str">
        <f t="shared" si="2"/>
        <v>96763</v>
      </c>
      <c r="F928" s="11" t="str">
        <f t="shared" si="3"/>
        <v>63</v>
      </c>
      <c r="G928" s="3">
        <f t="shared" si="13"/>
        <v>133</v>
      </c>
      <c r="H928" s="3">
        <f t="shared" si="4"/>
        <v>5</v>
      </c>
      <c r="I928" s="3" t="str">
        <f t="shared" si="5"/>
        <v>133|5</v>
      </c>
      <c r="J928" s="11" t="str">
        <f t="shared" si="14"/>
        <v>967</v>
      </c>
      <c r="K928" s="11" t="str">
        <f t="shared" si="15"/>
        <v>676</v>
      </c>
      <c r="L928" s="11" t="str">
        <f t="shared" si="16"/>
        <v>763</v>
      </c>
      <c r="M928" s="11" t="str">
        <f t="shared" si="17"/>
        <v>9676</v>
      </c>
      <c r="N928" s="11" t="str">
        <f t="shared" si="18"/>
        <v>6763</v>
      </c>
    </row>
    <row r="929" ht="15.0" customHeight="1">
      <c r="A929" s="3">
        <f t="shared" si="1"/>
        <v>928</v>
      </c>
      <c r="B929" s="3">
        <f t="shared" si="11"/>
        <v>46220</v>
      </c>
      <c r="C929" s="3" t="str">
        <f t="shared" si="12"/>
        <v>T6</v>
      </c>
      <c r="D929" s="34">
        <v>45739.0</v>
      </c>
      <c r="E929" s="11" t="str">
        <f t="shared" si="2"/>
        <v>45739</v>
      </c>
      <c r="F929" s="11" t="str">
        <f t="shared" si="3"/>
        <v>39</v>
      </c>
      <c r="G929" s="3">
        <f t="shared" si="13"/>
        <v>133</v>
      </c>
      <c r="H929" s="3">
        <f t="shared" si="4"/>
        <v>6</v>
      </c>
      <c r="I929" s="3" t="str">
        <f t="shared" si="5"/>
        <v>133|6</v>
      </c>
      <c r="J929" s="11" t="str">
        <f t="shared" si="14"/>
        <v>457</v>
      </c>
      <c r="K929" s="11" t="str">
        <f t="shared" si="15"/>
        <v>573</v>
      </c>
      <c r="L929" s="11" t="str">
        <f t="shared" si="16"/>
        <v>739</v>
      </c>
      <c r="M929" s="11" t="str">
        <f t="shared" si="17"/>
        <v>4573</v>
      </c>
      <c r="N929" s="11" t="str">
        <f t="shared" si="18"/>
        <v>5739</v>
      </c>
    </row>
    <row r="930" ht="15.0" customHeight="1">
      <c r="A930" s="3">
        <f t="shared" si="1"/>
        <v>929</v>
      </c>
      <c r="B930" s="3">
        <f t="shared" si="11"/>
        <v>46221</v>
      </c>
      <c r="C930" s="3" t="str">
        <f t="shared" si="12"/>
        <v>T7</v>
      </c>
      <c r="D930" s="34">
        <v>26890.0</v>
      </c>
      <c r="E930" s="11" t="str">
        <f t="shared" si="2"/>
        <v>26890</v>
      </c>
      <c r="F930" s="11" t="str">
        <f t="shared" si="3"/>
        <v>90</v>
      </c>
      <c r="G930" s="3">
        <f t="shared" si="13"/>
        <v>133</v>
      </c>
      <c r="H930" s="3">
        <f t="shared" si="4"/>
        <v>7</v>
      </c>
      <c r="I930" s="3" t="str">
        <f t="shared" si="5"/>
        <v>133|7</v>
      </c>
      <c r="J930" s="11" t="str">
        <f t="shared" si="14"/>
        <v>268</v>
      </c>
      <c r="K930" s="11" t="str">
        <f t="shared" si="15"/>
        <v>689</v>
      </c>
      <c r="L930" s="11" t="str">
        <f t="shared" si="16"/>
        <v>890</v>
      </c>
      <c r="M930" s="11" t="str">
        <f t="shared" si="17"/>
        <v>2689</v>
      </c>
      <c r="N930" s="11" t="str">
        <f t="shared" si="18"/>
        <v>6890</v>
      </c>
    </row>
    <row r="931" ht="15.0" customHeight="1">
      <c r="A931" s="3">
        <f t="shared" si="1"/>
        <v>930</v>
      </c>
      <c r="B931" s="3">
        <f t="shared" si="11"/>
        <v>46222</v>
      </c>
      <c r="C931" s="3" t="str">
        <f t="shared" si="12"/>
        <v>CN</v>
      </c>
      <c r="D931" s="34">
        <v>39128.0</v>
      </c>
      <c r="E931" s="11" t="str">
        <f t="shared" si="2"/>
        <v>39128</v>
      </c>
      <c r="F931" s="11" t="str">
        <f t="shared" si="3"/>
        <v>28</v>
      </c>
      <c r="G931" s="3">
        <f t="shared" si="13"/>
        <v>133</v>
      </c>
      <c r="H931" s="3">
        <f t="shared" si="4"/>
        <v>8</v>
      </c>
      <c r="I931" s="3" t="str">
        <f t="shared" si="5"/>
        <v>133|8</v>
      </c>
      <c r="J931" s="11" t="str">
        <f t="shared" si="14"/>
        <v>391</v>
      </c>
      <c r="K931" s="11" t="str">
        <f t="shared" si="15"/>
        <v>912</v>
      </c>
      <c r="L931" s="11" t="str">
        <f t="shared" si="16"/>
        <v>128</v>
      </c>
      <c r="M931" s="11" t="str">
        <f t="shared" si="17"/>
        <v>3912</v>
      </c>
      <c r="N931" s="11" t="str">
        <f t="shared" si="18"/>
        <v>9128</v>
      </c>
    </row>
    <row r="932" ht="15.0" customHeight="1">
      <c r="A932" s="3">
        <f t="shared" si="1"/>
        <v>931</v>
      </c>
      <c r="B932" s="3">
        <f t="shared" si="11"/>
        <v>46223</v>
      </c>
      <c r="C932" s="3" t="str">
        <f t="shared" si="12"/>
        <v>T2</v>
      </c>
      <c r="D932" s="34">
        <v>39128.0</v>
      </c>
      <c r="E932" s="11" t="str">
        <f t="shared" si="2"/>
        <v>39128</v>
      </c>
      <c r="F932" s="11" t="str">
        <f t="shared" si="3"/>
        <v>28</v>
      </c>
      <c r="G932" s="3">
        <f t="shared" si="13"/>
        <v>134</v>
      </c>
      <c r="H932" s="3">
        <f t="shared" si="4"/>
        <v>2</v>
      </c>
      <c r="I932" s="3" t="str">
        <f t="shared" si="5"/>
        <v>134|2</v>
      </c>
      <c r="J932" s="11" t="str">
        <f t="shared" si="14"/>
        <v>391</v>
      </c>
      <c r="K932" s="11" t="str">
        <f t="shared" si="15"/>
        <v>912</v>
      </c>
      <c r="L932" s="11" t="str">
        <f t="shared" si="16"/>
        <v>128</v>
      </c>
      <c r="M932" s="11" t="str">
        <f t="shared" si="17"/>
        <v>3912</v>
      </c>
      <c r="N932" s="11" t="str">
        <f t="shared" si="18"/>
        <v>9128</v>
      </c>
    </row>
    <row r="933" ht="15.0" customHeight="1">
      <c r="A933" s="3">
        <f t="shared" si="1"/>
        <v>932</v>
      </c>
      <c r="B933" s="3">
        <f t="shared" si="11"/>
        <v>46224</v>
      </c>
      <c r="C933" s="3" t="str">
        <f t="shared" si="12"/>
        <v>T3</v>
      </c>
      <c r="D933" s="34">
        <v>73070.0</v>
      </c>
      <c r="E933" s="11" t="str">
        <f t="shared" si="2"/>
        <v>73070</v>
      </c>
      <c r="F933" s="11" t="str">
        <f t="shared" si="3"/>
        <v>70</v>
      </c>
      <c r="G933" s="3">
        <f t="shared" si="13"/>
        <v>134</v>
      </c>
      <c r="H933" s="3">
        <f t="shared" si="4"/>
        <v>3</v>
      </c>
      <c r="I933" s="3" t="str">
        <f t="shared" si="5"/>
        <v>134|3</v>
      </c>
      <c r="J933" s="11" t="str">
        <f t="shared" si="14"/>
        <v>730</v>
      </c>
      <c r="K933" s="11" t="str">
        <f t="shared" si="15"/>
        <v>307</v>
      </c>
      <c r="L933" s="11" t="str">
        <f t="shared" si="16"/>
        <v>070</v>
      </c>
      <c r="M933" s="11" t="str">
        <f t="shared" si="17"/>
        <v>7307</v>
      </c>
      <c r="N933" s="11" t="str">
        <f t="shared" si="18"/>
        <v>3070</v>
      </c>
    </row>
    <row r="934" ht="15.0" customHeight="1">
      <c r="A934" s="3">
        <f t="shared" si="1"/>
        <v>933</v>
      </c>
      <c r="B934" s="3">
        <f t="shared" si="11"/>
        <v>46225</v>
      </c>
      <c r="C934" s="3" t="str">
        <f t="shared" si="12"/>
        <v>T4</v>
      </c>
      <c r="D934" s="34">
        <v>92154.0</v>
      </c>
      <c r="E934" s="11" t="str">
        <f t="shared" si="2"/>
        <v>92154</v>
      </c>
      <c r="F934" s="11" t="str">
        <f t="shared" si="3"/>
        <v>54</v>
      </c>
      <c r="G934" s="3">
        <f t="shared" si="13"/>
        <v>134</v>
      </c>
      <c r="H934" s="3">
        <f t="shared" si="4"/>
        <v>4</v>
      </c>
      <c r="I934" s="3" t="str">
        <f t="shared" si="5"/>
        <v>134|4</v>
      </c>
      <c r="J934" s="11" t="str">
        <f t="shared" si="14"/>
        <v>921</v>
      </c>
      <c r="K934" s="11" t="str">
        <f t="shared" si="15"/>
        <v>215</v>
      </c>
      <c r="L934" s="11" t="str">
        <f t="shared" si="16"/>
        <v>154</v>
      </c>
      <c r="M934" s="11" t="str">
        <f t="shared" si="17"/>
        <v>9215</v>
      </c>
      <c r="N934" s="11" t="str">
        <f t="shared" si="18"/>
        <v>2154</v>
      </c>
    </row>
    <row r="935" ht="15.0" customHeight="1">
      <c r="A935" s="3">
        <f t="shared" si="1"/>
        <v>934</v>
      </c>
      <c r="B935" s="3">
        <f t="shared" si="11"/>
        <v>46226</v>
      </c>
      <c r="C935" s="3" t="str">
        <f t="shared" si="12"/>
        <v>T5</v>
      </c>
      <c r="D935" s="34">
        <v>78754.0</v>
      </c>
      <c r="E935" s="11" t="str">
        <f t="shared" si="2"/>
        <v>78754</v>
      </c>
      <c r="F935" s="11" t="str">
        <f t="shared" si="3"/>
        <v>54</v>
      </c>
      <c r="G935" s="3">
        <f t="shared" si="13"/>
        <v>134</v>
      </c>
      <c r="H935" s="3">
        <f t="shared" si="4"/>
        <v>5</v>
      </c>
      <c r="I935" s="3" t="str">
        <f t="shared" si="5"/>
        <v>134|5</v>
      </c>
      <c r="J935" s="11" t="str">
        <f t="shared" si="14"/>
        <v>787</v>
      </c>
      <c r="K935" s="11" t="str">
        <f t="shared" si="15"/>
        <v>875</v>
      </c>
      <c r="L935" s="11" t="str">
        <f t="shared" si="16"/>
        <v>754</v>
      </c>
      <c r="M935" s="11" t="str">
        <f t="shared" si="17"/>
        <v>7875</v>
      </c>
      <c r="N935" s="11" t="str">
        <f t="shared" si="18"/>
        <v>8754</v>
      </c>
    </row>
    <row r="936" ht="15.0" customHeight="1">
      <c r="A936" s="3">
        <f t="shared" si="1"/>
        <v>935</v>
      </c>
      <c r="B936" s="3">
        <f t="shared" si="11"/>
        <v>46227</v>
      </c>
      <c r="C936" s="3" t="str">
        <f t="shared" si="12"/>
        <v>T6</v>
      </c>
      <c r="D936" s="34">
        <v>94738.0</v>
      </c>
      <c r="E936" s="11" t="str">
        <f t="shared" si="2"/>
        <v>94738</v>
      </c>
      <c r="F936" s="11" t="str">
        <f t="shared" si="3"/>
        <v>38</v>
      </c>
      <c r="G936" s="3">
        <f t="shared" si="13"/>
        <v>134</v>
      </c>
      <c r="H936" s="3">
        <f t="shared" si="4"/>
        <v>6</v>
      </c>
      <c r="I936" s="3" t="str">
        <f t="shared" si="5"/>
        <v>134|6</v>
      </c>
      <c r="J936" s="11" t="str">
        <f t="shared" si="14"/>
        <v>947</v>
      </c>
      <c r="K936" s="11" t="str">
        <f t="shared" si="15"/>
        <v>473</v>
      </c>
      <c r="L936" s="11" t="str">
        <f t="shared" si="16"/>
        <v>738</v>
      </c>
      <c r="M936" s="11" t="str">
        <f t="shared" si="17"/>
        <v>9473</v>
      </c>
      <c r="N936" s="11" t="str">
        <f t="shared" si="18"/>
        <v>4738</v>
      </c>
    </row>
    <row r="937" ht="15.0" customHeight="1">
      <c r="A937" s="3">
        <f t="shared" si="1"/>
        <v>936</v>
      </c>
      <c r="B937" s="3">
        <f t="shared" si="11"/>
        <v>46228</v>
      </c>
      <c r="C937" s="3" t="str">
        <f t="shared" si="12"/>
        <v>T7</v>
      </c>
      <c r="D937" s="34">
        <v>89228.0</v>
      </c>
      <c r="E937" s="11" t="str">
        <f t="shared" si="2"/>
        <v>89228</v>
      </c>
      <c r="F937" s="11" t="str">
        <f t="shared" si="3"/>
        <v>28</v>
      </c>
      <c r="G937" s="3">
        <f t="shared" si="13"/>
        <v>134</v>
      </c>
      <c r="H937" s="3">
        <f t="shared" si="4"/>
        <v>7</v>
      </c>
      <c r="I937" s="3" t="str">
        <f t="shared" si="5"/>
        <v>134|7</v>
      </c>
      <c r="J937" s="11" t="str">
        <f t="shared" si="14"/>
        <v>892</v>
      </c>
      <c r="K937" s="11" t="str">
        <f t="shared" si="15"/>
        <v>922</v>
      </c>
      <c r="L937" s="11" t="str">
        <f t="shared" si="16"/>
        <v>228</v>
      </c>
      <c r="M937" s="11" t="str">
        <f t="shared" si="17"/>
        <v>8922</v>
      </c>
      <c r="N937" s="11" t="str">
        <f t="shared" si="18"/>
        <v>9228</v>
      </c>
    </row>
    <row r="938" ht="15.0" customHeight="1">
      <c r="A938" s="3">
        <f t="shared" si="1"/>
        <v>937</v>
      </c>
      <c r="B938" s="3">
        <f t="shared" si="11"/>
        <v>46229</v>
      </c>
      <c r="C938" s="3" t="str">
        <f t="shared" si="12"/>
        <v>CN</v>
      </c>
      <c r="D938" s="34">
        <v>42916.0</v>
      </c>
      <c r="E938" s="11" t="str">
        <f t="shared" si="2"/>
        <v>42916</v>
      </c>
      <c r="F938" s="11" t="str">
        <f t="shared" si="3"/>
        <v>16</v>
      </c>
      <c r="G938" s="3">
        <f t="shared" si="13"/>
        <v>134</v>
      </c>
      <c r="H938" s="3">
        <f t="shared" si="4"/>
        <v>8</v>
      </c>
      <c r="I938" s="3" t="str">
        <f t="shared" si="5"/>
        <v>134|8</v>
      </c>
      <c r="J938" s="11" t="str">
        <f t="shared" si="14"/>
        <v>429</v>
      </c>
      <c r="K938" s="11" t="str">
        <f t="shared" si="15"/>
        <v>291</v>
      </c>
      <c r="L938" s="11" t="str">
        <f t="shared" si="16"/>
        <v>916</v>
      </c>
      <c r="M938" s="11" t="str">
        <f t="shared" si="17"/>
        <v>4291</v>
      </c>
      <c r="N938" s="11" t="str">
        <f t="shared" si="18"/>
        <v>2916</v>
      </c>
    </row>
    <row r="939" ht="15.0" customHeight="1">
      <c r="A939" s="3">
        <f t="shared" si="1"/>
        <v>938</v>
      </c>
      <c r="B939" s="3">
        <f t="shared" si="11"/>
        <v>46230</v>
      </c>
      <c r="C939" s="3" t="str">
        <f t="shared" si="12"/>
        <v>T2</v>
      </c>
      <c r="D939" s="34">
        <v>54796.0</v>
      </c>
      <c r="E939" s="11" t="str">
        <f t="shared" si="2"/>
        <v>54796</v>
      </c>
      <c r="F939" s="11" t="str">
        <f t="shared" si="3"/>
        <v>96</v>
      </c>
      <c r="G939" s="3">
        <f t="shared" si="13"/>
        <v>135</v>
      </c>
      <c r="H939" s="3">
        <f t="shared" si="4"/>
        <v>2</v>
      </c>
      <c r="I939" s="3" t="str">
        <f t="shared" si="5"/>
        <v>135|2</v>
      </c>
      <c r="J939" s="11" t="str">
        <f t="shared" si="14"/>
        <v>547</v>
      </c>
      <c r="K939" s="11" t="str">
        <f t="shared" si="15"/>
        <v>479</v>
      </c>
      <c r="L939" s="11" t="str">
        <f t="shared" si="16"/>
        <v>796</v>
      </c>
      <c r="M939" s="11" t="str">
        <f t="shared" si="17"/>
        <v>5479</v>
      </c>
      <c r="N939" s="11" t="str">
        <f t="shared" si="18"/>
        <v>4796</v>
      </c>
    </row>
    <row r="940" ht="15.0" customHeight="1">
      <c r="A940" s="3">
        <f t="shared" si="1"/>
        <v>939</v>
      </c>
      <c r="B940" s="3">
        <f t="shared" si="11"/>
        <v>46231</v>
      </c>
      <c r="C940" s="3" t="str">
        <f t="shared" si="12"/>
        <v>T3</v>
      </c>
      <c r="D940" s="34">
        <v>65000.0</v>
      </c>
      <c r="E940" s="11" t="str">
        <f t="shared" si="2"/>
        <v>65000</v>
      </c>
      <c r="F940" s="11" t="str">
        <f t="shared" si="3"/>
        <v>00</v>
      </c>
      <c r="G940" s="3">
        <f t="shared" si="13"/>
        <v>135</v>
      </c>
      <c r="H940" s="3">
        <f t="shared" si="4"/>
        <v>3</v>
      </c>
      <c r="I940" s="3" t="str">
        <f t="shared" si="5"/>
        <v>135|3</v>
      </c>
      <c r="J940" s="11" t="str">
        <f t="shared" si="14"/>
        <v>650</v>
      </c>
      <c r="K940" s="11" t="str">
        <f t="shared" si="15"/>
        <v>500</v>
      </c>
      <c r="L940" s="11" t="str">
        <f t="shared" si="16"/>
        <v>000</v>
      </c>
      <c r="M940" s="11" t="str">
        <f t="shared" si="17"/>
        <v>6500</v>
      </c>
      <c r="N940" s="11" t="str">
        <f t="shared" si="18"/>
        <v>5000</v>
      </c>
    </row>
    <row r="941" ht="15.0" customHeight="1">
      <c r="A941" s="3">
        <f t="shared" si="1"/>
        <v>940</v>
      </c>
      <c r="B941" s="3">
        <f t="shared" si="11"/>
        <v>46232</v>
      </c>
      <c r="C941" s="3" t="str">
        <f t="shared" si="12"/>
        <v>T4</v>
      </c>
      <c r="D941" s="34">
        <v>39983.0</v>
      </c>
      <c r="E941" s="11" t="str">
        <f t="shared" si="2"/>
        <v>39983</v>
      </c>
      <c r="F941" s="11" t="str">
        <f t="shared" si="3"/>
        <v>83</v>
      </c>
      <c r="G941" s="3">
        <f t="shared" si="13"/>
        <v>135</v>
      </c>
      <c r="H941" s="3">
        <f t="shared" si="4"/>
        <v>4</v>
      </c>
      <c r="I941" s="3" t="str">
        <f t="shared" si="5"/>
        <v>135|4</v>
      </c>
      <c r="J941" s="11" t="str">
        <f t="shared" si="14"/>
        <v>399</v>
      </c>
      <c r="K941" s="11" t="str">
        <f t="shared" si="15"/>
        <v>998</v>
      </c>
      <c r="L941" s="11" t="str">
        <f t="shared" si="16"/>
        <v>983</v>
      </c>
      <c r="M941" s="11" t="str">
        <f t="shared" si="17"/>
        <v>3998</v>
      </c>
      <c r="N941" s="11" t="str">
        <f t="shared" si="18"/>
        <v>9983</v>
      </c>
    </row>
    <row r="942" ht="15.0" customHeight="1">
      <c r="A942" s="3">
        <f t="shared" si="1"/>
        <v>941</v>
      </c>
      <c r="B942" s="3">
        <f t="shared" si="11"/>
        <v>46233</v>
      </c>
      <c r="C942" s="3" t="str">
        <f t="shared" si="12"/>
        <v>T5</v>
      </c>
      <c r="D942" s="34">
        <v>50834.0</v>
      </c>
      <c r="E942" s="11" t="str">
        <f t="shared" si="2"/>
        <v>50834</v>
      </c>
      <c r="F942" s="11" t="str">
        <f t="shared" si="3"/>
        <v>34</v>
      </c>
      <c r="G942" s="3">
        <f t="shared" si="13"/>
        <v>135</v>
      </c>
      <c r="H942" s="3">
        <f t="shared" si="4"/>
        <v>5</v>
      </c>
      <c r="I942" s="3" t="str">
        <f t="shared" si="5"/>
        <v>135|5</v>
      </c>
      <c r="J942" s="11" t="str">
        <f t="shared" si="14"/>
        <v>508</v>
      </c>
      <c r="K942" s="11" t="str">
        <f t="shared" si="15"/>
        <v>083</v>
      </c>
      <c r="L942" s="11" t="str">
        <f t="shared" si="16"/>
        <v>834</v>
      </c>
      <c r="M942" s="11" t="str">
        <f t="shared" si="17"/>
        <v>5083</v>
      </c>
      <c r="N942" s="11" t="str">
        <f t="shared" si="18"/>
        <v>0834</v>
      </c>
    </row>
    <row r="943" ht="15.0" customHeight="1">
      <c r="A943" s="3">
        <f t="shared" si="1"/>
        <v>942</v>
      </c>
      <c r="B943" s="3">
        <f t="shared" si="11"/>
        <v>46234</v>
      </c>
      <c r="C943" s="3" t="str">
        <f t="shared" si="12"/>
        <v>T6</v>
      </c>
      <c r="D943" s="34">
        <v>41710.0</v>
      </c>
      <c r="E943" s="11" t="str">
        <f t="shared" si="2"/>
        <v>41710</v>
      </c>
      <c r="F943" s="11" t="str">
        <f t="shared" si="3"/>
        <v>10</v>
      </c>
      <c r="G943" s="3">
        <f t="shared" si="13"/>
        <v>135</v>
      </c>
      <c r="H943" s="3">
        <f t="shared" si="4"/>
        <v>6</v>
      </c>
      <c r="I943" s="3" t="str">
        <f t="shared" si="5"/>
        <v>135|6</v>
      </c>
      <c r="J943" s="11" t="str">
        <f t="shared" si="14"/>
        <v>417</v>
      </c>
      <c r="K943" s="11" t="str">
        <f t="shared" si="15"/>
        <v>171</v>
      </c>
      <c r="L943" s="11" t="str">
        <f t="shared" si="16"/>
        <v>710</v>
      </c>
      <c r="M943" s="11" t="str">
        <f t="shared" si="17"/>
        <v>4171</v>
      </c>
      <c r="N943" s="11" t="str">
        <f t="shared" si="18"/>
        <v>1710</v>
      </c>
    </row>
    <row r="944" ht="15.0" customHeight="1">
      <c r="A944" s="3">
        <f t="shared" si="1"/>
        <v>943</v>
      </c>
      <c r="B944" s="3">
        <f t="shared" si="11"/>
        <v>46235</v>
      </c>
      <c r="C944" s="3" t="str">
        <f t="shared" si="12"/>
        <v>T7</v>
      </c>
      <c r="D944" s="34">
        <v>44823.0</v>
      </c>
      <c r="E944" s="11" t="str">
        <f t="shared" si="2"/>
        <v>44823</v>
      </c>
      <c r="F944" s="11" t="str">
        <f t="shared" si="3"/>
        <v>23</v>
      </c>
      <c r="G944" s="3">
        <f t="shared" si="13"/>
        <v>135</v>
      </c>
      <c r="H944" s="3">
        <f t="shared" si="4"/>
        <v>7</v>
      </c>
      <c r="I944" s="3" t="str">
        <f t="shared" si="5"/>
        <v>135|7</v>
      </c>
      <c r="J944" s="11" t="str">
        <f t="shared" si="14"/>
        <v>448</v>
      </c>
      <c r="K944" s="11" t="str">
        <f t="shared" si="15"/>
        <v>482</v>
      </c>
      <c r="L944" s="11" t="str">
        <f t="shared" si="16"/>
        <v>823</v>
      </c>
      <c r="M944" s="11" t="str">
        <f t="shared" si="17"/>
        <v>4482</v>
      </c>
      <c r="N944" s="11" t="str">
        <f t="shared" si="18"/>
        <v>4823</v>
      </c>
    </row>
    <row r="945" ht="15.0" customHeight="1">
      <c r="A945" s="3">
        <f t="shared" si="1"/>
        <v>944</v>
      </c>
      <c r="B945" s="3">
        <f t="shared" si="11"/>
        <v>46236</v>
      </c>
      <c r="C945" s="3" t="str">
        <f t="shared" si="12"/>
        <v>CN</v>
      </c>
      <c r="D945" s="34">
        <v>11909.0</v>
      </c>
      <c r="E945" s="11" t="str">
        <f t="shared" si="2"/>
        <v>11909</v>
      </c>
      <c r="F945" s="11" t="str">
        <f t="shared" si="3"/>
        <v>09</v>
      </c>
      <c r="G945" s="3">
        <f t="shared" si="13"/>
        <v>135</v>
      </c>
      <c r="H945" s="3">
        <f t="shared" si="4"/>
        <v>8</v>
      </c>
      <c r="I945" s="3" t="str">
        <f t="shared" si="5"/>
        <v>135|8</v>
      </c>
      <c r="J945" s="11" t="str">
        <f t="shared" si="14"/>
        <v>119</v>
      </c>
      <c r="K945" s="11" t="str">
        <f t="shared" si="15"/>
        <v>190</v>
      </c>
      <c r="L945" s="11" t="str">
        <f t="shared" si="16"/>
        <v>909</v>
      </c>
      <c r="M945" s="11" t="str">
        <f t="shared" si="17"/>
        <v>1190</v>
      </c>
      <c r="N945" s="11" t="str">
        <f t="shared" si="18"/>
        <v>1909</v>
      </c>
    </row>
    <row r="946" ht="15.0" customHeight="1">
      <c r="A946" s="3">
        <f t="shared" si="1"/>
        <v>945</v>
      </c>
      <c r="B946" s="3">
        <f t="shared" si="11"/>
        <v>46237</v>
      </c>
      <c r="C946" s="3" t="str">
        <f t="shared" si="12"/>
        <v>T2</v>
      </c>
      <c r="D946" s="34">
        <v>79247.0</v>
      </c>
      <c r="E946" s="11" t="str">
        <f t="shared" si="2"/>
        <v>79247</v>
      </c>
      <c r="F946" s="11" t="str">
        <f t="shared" si="3"/>
        <v>47</v>
      </c>
      <c r="G946" s="3">
        <f t="shared" si="13"/>
        <v>136</v>
      </c>
      <c r="H946" s="3">
        <f t="shared" si="4"/>
        <v>2</v>
      </c>
      <c r="I946" s="3" t="str">
        <f t="shared" si="5"/>
        <v>136|2</v>
      </c>
      <c r="J946" s="11" t="str">
        <f t="shared" si="14"/>
        <v>792</v>
      </c>
      <c r="K946" s="11" t="str">
        <f t="shared" si="15"/>
        <v>924</v>
      </c>
      <c r="L946" s="11" t="str">
        <f t="shared" si="16"/>
        <v>247</v>
      </c>
      <c r="M946" s="11" t="str">
        <f t="shared" si="17"/>
        <v>7924</v>
      </c>
      <c r="N946" s="11" t="str">
        <f t="shared" si="18"/>
        <v>9247</v>
      </c>
    </row>
    <row r="947" ht="15.0" customHeight="1">
      <c r="A947" s="3">
        <f t="shared" si="1"/>
        <v>946</v>
      </c>
      <c r="B947" s="3">
        <f t="shared" si="11"/>
        <v>46238</v>
      </c>
      <c r="C947" s="3" t="str">
        <f t="shared" si="12"/>
        <v>T3</v>
      </c>
      <c r="D947" s="34">
        <v>51125.0</v>
      </c>
      <c r="E947" s="11" t="str">
        <f t="shared" si="2"/>
        <v>51125</v>
      </c>
      <c r="F947" s="11" t="str">
        <f t="shared" si="3"/>
        <v>25</v>
      </c>
      <c r="G947" s="3">
        <f t="shared" si="13"/>
        <v>136</v>
      </c>
      <c r="H947" s="3">
        <f t="shared" si="4"/>
        <v>3</v>
      </c>
      <c r="I947" s="3" t="str">
        <f t="shared" si="5"/>
        <v>136|3</v>
      </c>
      <c r="J947" s="11" t="str">
        <f t="shared" si="14"/>
        <v>511</v>
      </c>
      <c r="K947" s="11" t="str">
        <f t="shared" si="15"/>
        <v>112</v>
      </c>
      <c r="L947" s="11" t="str">
        <f t="shared" si="16"/>
        <v>125</v>
      </c>
      <c r="M947" s="11" t="str">
        <f t="shared" si="17"/>
        <v>5112</v>
      </c>
      <c r="N947" s="11" t="str">
        <f t="shared" si="18"/>
        <v>1125</v>
      </c>
    </row>
    <row r="948" ht="15.0" customHeight="1">
      <c r="A948" s="3">
        <f t="shared" si="1"/>
        <v>947</v>
      </c>
      <c r="B948" s="3">
        <f t="shared" si="11"/>
        <v>46239</v>
      </c>
      <c r="C948" s="3" t="str">
        <f t="shared" si="12"/>
        <v>T4</v>
      </c>
      <c r="D948" s="7"/>
      <c r="E948" s="11" t="str">
        <f t="shared" si="2"/>
        <v/>
      </c>
      <c r="F948" s="11" t="str">
        <f t="shared" si="3"/>
        <v/>
      </c>
      <c r="G948" s="3">
        <f t="shared" si="13"/>
        <v>136</v>
      </c>
      <c r="H948" s="3">
        <f t="shared" si="4"/>
        <v>4</v>
      </c>
      <c r="I948" s="3" t="str">
        <f t="shared" si="5"/>
        <v/>
      </c>
      <c r="J948" s="11" t="str">
        <f t="shared" si="14"/>
        <v/>
      </c>
      <c r="K948" s="11" t="str">
        <f t="shared" si="15"/>
        <v/>
      </c>
      <c r="L948" s="11" t="str">
        <f t="shared" si="16"/>
        <v/>
      </c>
      <c r="M948" s="11" t="str">
        <f t="shared" si="17"/>
        <v/>
      </c>
      <c r="N948" s="11" t="str">
        <f t="shared" si="18"/>
        <v/>
      </c>
    </row>
    <row r="949" ht="15.0" customHeight="1">
      <c r="A949" s="3">
        <f t="shared" si="1"/>
        <v>948</v>
      </c>
      <c r="B949" s="3">
        <f t="shared" si="11"/>
        <v>46240</v>
      </c>
      <c r="C949" s="3" t="str">
        <f t="shared" si="12"/>
        <v>T5</v>
      </c>
      <c r="D949" s="7"/>
      <c r="E949" s="11" t="str">
        <f t="shared" si="2"/>
        <v/>
      </c>
      <c r="F949" s="11" t="str">
        <f t="shared" si="3"/>
        <v/>
      </c>
      <c r="G949" s="3">
        <f t="shared" si="13"/>
        <v>136</v>
      </c>
      <c r="H949" s="3">
        <f t="shared" si="4"/>
        <v>5</v>
      </c>
      <c r="I949" s="3" t="str">
        <f t="shared" si="5"/>
        <v/>
      </c>
      <c r="J949" s="11" t="str">
        <f t="shared" si="14"/>
        <v/>
      </c>
      <c r="K949" s="11" t="str">
        <f t="shared" si="15"/>
        <v/>
      </c>
      <c r="L949" s="11" t="str">
        <f t="shared" si="16"/>
        <v/>
      </c>
      <c r="M949" s="11" t="str">
        <f t="shared" si="17"/>
        <v/>
      </c>
      <c r="N949" s="11" t="str">
        <f t="shared" si="18"/>
        <v/>
      </c>
    </row>
    <row r="950" ht="15.0" customHeight="1">
      <c r="A950" s="3">
        <f t="shared" si="1"/>
        <v>949</v>
      </c>
      <c r="B950" s="3">
        <f t="shared" si="11"/>
        <v>46241</v>
      </c>
      <c r="C950" s="3" t="str">
        <f t="shared" si="12"/>
        <v>T6</v>
      </c>
      <c r="D950" s="7"/>
      <c r="E950" s="11" t="str">
        <f t="shared" si="2"/>
        <v/>
      </c>
      <c r="F950" s="11" t="str">
        <f t="shared" si="3"/>
        <v/>
      </c>
      <c r="G950" s="3">
        <f t="shared" si="13"/>
        <v>136</v>
      </c>
      <c r="H950" s="3">
        <f t="shared" si="4"/>
        <v>6</v>
      </c>
      <c r="I950" s="3" t="str">
        <f t="shared" si="5"/>
        <v/>
      </c>
      <c r="J950" s="11" t="str">
        <f t="shared" si="14"/>
        <v/>
      </c>
      <c r="K950" s="11" t="str">
        <f t="shared" si="15"/>
        <v/>
      </c>
      <c r="L950" s="11" t="str">
        <f t="shared" si="16"/>
        <v/>
      </c>
      <c r="M950" s="11" t="str">
        <f t="shared" si="17"/>
        <v/>
      </c>
      <c r="N950" s="11" t="str">
        <f t="shared" si="18"/>
        <v/>
      </c>
    </row>
    <row r="951" ht="15.0" customHeight="1">
      <c r="A951" s="3">
        <f t="shared" si="1"/>
        <v>950</v>
      </c>
      <c r="B951" s="3">
        <f t="shared" si="11"/>
        <v>46242</v>
      </c>
      <c r="C951" s="3" t="str">
        <f t="shared" si="12"/>
        <v>T7</v>
      </c>
      <c r="D951" s="7"/>
      <c r="E951" s="11" t="str">
        <f t="shared" si="2"/>
        <v/>
      </c>
      <c r="F951" s="11" t="str">
        <f t="shared" si="3"/>
        <v/>
      </c>
      <c r="G951" s="3">
        <f t="shared" si="13"/>
        <v>136</v>
      </c>
      <c r="H951" s="3">
        <f t="shared" si="4"/>
        <v>7</v>
      </c>
      <c r="I951" s="3" t="str">
        <f t="shared" si="5"/>
        <v/>
      </c>
      <c r="J951" s="11" t="str">
        <f t="shared" si="14"/>
        <v/>
      </c>
      <c r="K951" s="11" t="str">
        <f t="shared" si="15"/>
        <v/>
      </c>
      <c r="L951" s="11" t="str">
        <f t="shared" si="16"/>
        <v/>
      </c>
      <c r="M951" s="11" t="str">
        <f t="shared" si="17"/>
        <v/>
      </c>
      <c r="N951" s="11" t="str">
        <f t="shared" si="18"/>
        <v/>
      </c>
    </row>
    <row r="952" ht="15.0" customHeight="1">
      <c r="A952" s="3">
        <f t="shared" si="1"/>
        <v>951</v>
      </c>
      <c r="B952" s="3">
        <f t="shared" si="11"/>
        <v>46243</v>
      </c>
      <c r="C952" s="3" t="str">
        <f t="shared" si="12"/>
        <v>CN</v>
      </c>
      <c r="D952" s="7"/>
      <c r="E952" s="11" t="str">
        <f t="shared" si="2"/>
        <v/>
      </c>
      <c r="F952" s="11" t="str">
        <f t="shared" si="3"/>
        <v/>
      </c>
      <c r="G952" s="3">
        <f t="shared" si="13"/>
        <v>136</v>
      </c>
      <c r="H952" s="3">
        <f t="shared" si="4"/>
        <v>8</v>
      </c>
      <c r="I952" s="3" t="str">
        <f t="shared" si="5"/>
        <v/>
      </c>
      <c r="J952" s="11" t="str">
        <f t="shared" si="14"/>
        <v/>
      </c>
      <c r="K952" s="11" t="str">
        <f t="shared" si="15"/>
        <v/>
      </c>
      <c r="L952" s="11" t="str">
        <f t="shared" si="16"/>
        <v/>
      </c>
      <c r="M952" s="11" t="str">
        <f t="shared" si="17"/>
        <v/>
      </c>
      <c r="N952" s="11" t="str">
        <f t="shared" si="18"/>
        <v/>
      </c>
    </row>
    <row r="953" ht="15.0" customHeight="1">
      <c r="A953" s="3">
        <f t="shared" si="1"/>
        <v>952</v>
      </c>
      <c r="B953" s="3">
        <f t="shared" si="11"/>
        <v>46244</v>
      </c>
      <c r="C953" s="3" t="str">
        <f t="shared" si="12"/>
        <v>T2</v>
      </c>
      <c r="D953" s="7"/>
      <c r="E953" s="11" t="str">
        <f t="shared" si="2"/>
        <v/>
      </c>
      <c r="F953" s="11" t="str">
        <f t="shared" si="3"/>
        <v/>
      </c>
      <c r="G953" s="3">
        <f t="shared" si="13"/>
        <v>137</v>
      </c>
      <c r="H953" s="3">
        <f t="shared" si="4"/>
        <v>2</v>
      </c>
      <c r="I953" s="3" t="str">
        <f t="shared" si="5"/>
        <v/>
      </c>
      <c r="J953" s="11" t="str">
        <f t="shared" si="14"/>
        <v/>
      </c>
      <c r="K953" s="11" t="str">
        <f t="shared" si="15"/>
        <v/>
      </c>
      <c r="L953" s="11" t="str">
        <f t="shared" si="16"/>
        <v/>
      </c>
      <c r="M953" s="11" t="str">
        <f t="shared" si="17"/>
        <v/>
      </c>
      <c r="N953" s="11" t="str">
        <f t="shared" si="18"/>
        <v/>
      </c>
    </row>
    <row r="954" ht="15.0" customHeight="1">
      <c r="A954" s="3">
        <f t="shared" si="1"/>
        <v>953</v>
      </c>
      <c r="B954" s="3">
        <f t="shared" si="11"/>
        <v>46245</v>
      </c>
      <c r="C954" s="3" t="str">
        <f t="shared" si="12"/>
        <v>T3</v>
      </c>
      <c r="D954" s="7"/>
      <c r="E954" s="11" t="str">
        <f t="shared" si="2"/>
        <v/>
      </c>
      <c r="F954" s="11" t="str">
        <f t="shared" si="3"/>
        <v/>
      </c>
      <c r="G954" s="3">
        <f t="shared" si="13"/>
        <v>137</v>
      </c>
      <c r="H954" s="3">
        <f t="shared" si="4"/>
        <v>3</v>
      </c>
      <c r="I954" s="3" t="str">
        <f t="shared" si="5"/>
        <v/>
      </c>
      <c r="J954" s="11" t="str">
        <f t="shared" si="14"/>
        <v/>
      </c>
      <c r="K954" s="11" t="str">
        <f t="shared" si="15"/>
        <v/>
      </c>
      <c r="L954" s="11" t="str">
        <f t="shared" si="16"/>
        <v/>
      </c>
      <c r="M954" s="11" t="str">
        <f t="shared" si="17"/>
        <v/>
      </c>
      <c r="N954" s="11" t="str">
        <f t="shared" si="18"/>
        <v/>
      </c>
    </row>
    <row r="955" ht="15.0" customHeight="1">
      <c r="A955" s="3">
        <f t="shared" si="1"/>
        <v>954</v>
      </c>
      <c r="B955" s="3">
        <f t="shared" si="11"/>
        <v>46246</v>
      </c>
      <c r="C955" s="3" t="str">
        <f t="shared" si="12"/>
        <v>T4</v>
      </c>
      <c r="D955" s="7"/>
      <c r="E955" s="11" t="str">
        <f t="shared" si="2"/>
        <v/>
      </c>
      <c r="F955" s="11" t="str">
        <f t="shared" si="3"/>
        <v/>
      </c>
      <c r="G955" s="3">
        <f t="shared" si="13"/>
        <v>137</v>
      </c>
      <c r="H955" s="3">
        <f t="shared" si="4"/>
        <v>4</v>
      </c>
      <c r="I955" s="3" t="str">
        <f t="shared" si="5"/>
        <v/>
      </c>
      <c r="J955" s="11" t="str">
        <f t="shared" si="14"/>
        <v/>
      </c>
      <c r="K955" s="11" t="str">
        <f t="shared" si="15"/>
        <v/>
      </c>
      <c r="L955" s="11" t="str">
        <f t="shared" si="16"/>
        <v/>
      </c>
      <c r="M955" s="11" t="str">
        <f t="shared" si="17"/>
        <v/>
      </c>
      <c r="N955" s="11" t="str">
        <f t="shared" si="18"/>
        <v/>
      </c>
    </row>
    <row r="956" ht="15.0" customHeight="1">
      <c r="A956" s="3">
        <f t="shared" si="1"/>
        <v>955</v>
      </c>
      <c r="B956" s="3">
        <f t="shared" si="11"/>
        <v>46247</v>
      </c>
      <c r="C956" s="3" t="str">
        <f t="shared" si="12"/>
        <v>T5</v>
      </c>
      <c r="D956" s="7"/>
      <c r="E956" s="11" t="str">
        <f t="shared" si="2"/>
        <v/>
      </c>
      <c r="F956" s="11" t="str">
        <f t="shared" si="3"/>
        <v/>
      </c>
      <c r="G956" s="3">
        <f t="shared" si="13"/>
        <v>137</v>
      </c>
      <c r="H956" s="3">
        <f t="shared" si="4"/>
        <v>5</v>
      </c>
      <c r="I956" s="3" t="str">
        <f t="shared" si="5"/>
        <v/>
      </c>
      <c r="J956" s="11" t="str">
        <f t="shared" si="14"/>
        <v/>
      </c>
      <c r="K956" s="11" t="str">
        <f t="shared" si="15"/>
        <v/>
      </c>
      <c r="L956" s="11" t="str">
        <f t="shared" si="16"/>
        <v/>
      </c>
      <c r="M956" s="11" t="str">
        <f t="shared" si="17"/>
        <v/>
      </c>
      <c r="N956" s="11" t="str">
        <f t="shared" si="18"/>
        <v/>
      </c>
    </row>
    <row r="957" ht="15.0" customHeight="1">
      <c r="A957" s="3">
        <f t="shared" si="1"/>
        <v>956</v>
      </c>
      <c r="B957" s="3">
        <f t="shared" si="11"/>
        <v>46248</v>
      </c>
      <c r="C957" s="3" t="str">
        <f t="shared" si="12"/>
        <v>T6</v>
      </c>
      <c r="D957" s="7"/>
      <c r="E957" s="11" t="str">
        <f t="shared" si="2"/>
        <v/>
      </c>
      <c r="F957" s="11" t="str">
        <f t="shared" si="3"/>
        <v/>
      </c>
      <c r="G957" s="3">
        <f t="shared" si="13"/>
        <v>137</v>
      </c>
      <c r="H957" s="3">
        <f t="shared" si="4"/>
        <v>6</v>
      </c>
      <c r="I957" s="3" t="str">
        <f t="shared" si="5"/>
        <v/>
      </c>
      <c r="J957" s="11" t="str">
        <f t="shared" si="14"/>
        <v/>
      </c>
      <c r="K957" s="11" t="str">
        <f t="shared" si="15"/>
        <v/>
      </c>
      <c r="L957" s="11" t="str">
        <f t="shared" si="16"/>
        <v/>
      </c>
      <c r="M957" s="11" t="str">
        <f t="shared" si="17"/>
        <v/>
      </c>
      <c r="N957" s="11" t="str">
        <f t="shared" si="18"/>
        <v/>
      </c>
    </row>
    <row r="958" ht="15.0" customHeight="1">
      <c r="A958" s="3">
        <f t="shared" si="1"/>
        <v>957</v>
      </c>
      <c r="B958" s="3">
        <f t="shared" si="11"/>
        <v>46249</v>
      </c>
      <c r="C958" s="3" t="str">
        <f t="shared" si="12"/>
        <v>T7</v>
      </c>
      <c r="D958" s="7"/>
      <c r="E958" s="11" t="str">
        <f t="shared" si="2"/>
        <v/>
      </c>
      <c r="F958" s="11" t="str">
        <f t="shared" si="3"/>
        <v/>
      </c>
      <c r="G958" s="3">
        <f t="shared" si="13"/>
        <v>137</v>
      </c>
      <c r="H958" s="3">
        <f t="shared" si="4"/>
        <v>7</v>
      </c>
      <c r="I958" s="3" t="str">
        <f t="shared" si="5"/>
        <v/>
      </c>
      <c r="J958" s="11" t="str">
        <f t="shared" si="14"/>
        <v/>
      </c>
      <c r="K958" s="11" t="str">
        <f t="shared" si="15"/>
        <v/>
      </c>
      <c r="L958" s="11" t="str">
        <f t="shared" si="16"/>
        <v/>
      </c>
      <c r="M958" s="11" t="str">
        <f t="shared" si="17"/>
        <v/>
      </c>
      <c r="N958" s="11" t="str">
        <f t="shared" si="18"/>
        <v/>
      </c>
    </row>
    <row r="959" ht="15.0" customHeight="1">
      <c r="A959" s="3">
        <f t="shared" si="1"/>
        <v>958</v>
      </c>
      <c r="B959" s="3">
        <f t="shared" si="11"/>
        <v>46250</v>
      </c>
      <c r="C959" s="3" t="str">
        <f t="shared" si="12"/>
        <v>CN</v>
      </c>
      <c r="D959" s="7"/>
      <c r="E959" s="11" t="str">
        <f t="shared" si="2"/>
        <v/>
      </c>
      <c r="F959" s="11" t="str">
        <f t="shared" si="3"/>
        <v/>
      </c>
      <c r="G959" s="3">
        <f t="shared" si="13"/>
        <v>137</v>
      </c>
      <c r="H959" s="3">
        <f t="shared" si="4"/>
        <v>8</v>
      </c>
      <c r="I959" s="3" t="str">
        <f t="shared" si="5"/>
        <v/>
      </c>
      <c r="J959" s="11" t="str">
        <f t="shared" si="14"/>
        <v/>
      </c>
      <c r="K959" s="11" t="str">
        <f t="shared" si="15"/>
        <v/>
      </c>
      <c r="L959" s="11" t="str">
        <f t="shared" si="16"/>
        <v/>
      </c>
      <c r="M959" s="11" t="str">
        <f t="shared" si="17"/>
        <v/>
      </c>
      <c r="N959" s="11" t="str">
        <f t="shared" si="18"/>
        <v/>
      </c>
    </row>
    <row r="960" ht="15.0" customHeight="1">
      <c r="A960" s="3">
        <f t="shared" si="1"/>
        <v>959</v>
      </c>
      <c r="B960" s="3">
        <f t="shared" si="11"/>
        <v>46251</v>
      </c>
      <c r="C960" s="3" t="str">
        <f t="shared" si="12"/>
        <v>T2</v>
      </c>
      <c r="D960" s="7"/>
      <c r="E960" s="11" t="str">
        <f t="shared" si="2"/>
        <v/>
      </c>
      <c r="F960" s="11" t="str">
        <f t="shared" si="3"/>
        <v/>
      </c>
      <c r="G960" s="3">
        <f t="shared" si="13"/>
        <v>138</v>
      </c>
      <c r="H960" s="3">
        <f t="shared" si="4"/>
        <v>2</v>
      </c>
      <c r="I960" s="3" t="str">
        <f t="shared" si="5"/>
        <v/>
      </c>
      <c r="J960" s="11" t="str">
        <f t="shared" si="14"/>
        <v/>
      </c>
      <c r="K960" s="11" t="str">
        <f t="shared" si="15"/>
        <v/>
      </c>
      <c r="L960" s="11" t="str">
        <f t="shared" si="16"/>
        <v/>
      </c>
      <c r="M960" s="11" t="str">
        <f t="shared" si="17"/>
        <v/>
      </c>
      <c r="N960" s="11" t="str">
        <f t="shared" si="18"/>
        <v/>
      </c>
    </row>
    <row r="961" ht="15.0" customHeight="1">
      <c r="A961" s="3">
        <f t="shared" si="1"/>
        <v>960</v>
      </c>
      <c r="B961" s="3">
        <f t="shared" si="11"/>
        <v>46252</v>
      </c>
      <c r="C961" s="3" t="str">
        <f t="shared" si="12"/>
        <v>T3</v>
      </c>
      <c r="D961" s="7"/>
      <c r="E961" s="11" t="str">
        <f t="shared" si="2"/>
        <v/>
      </c>
      <c r="F961" s="11" t="str">
        <f t="shared" si="3"/>
        <v/>
      </c>
      <c r="G961" s="3">
        <f t="shared" si="13"/>
        <v>138</v>
      </c>
      <c r="H961" s="3">
        <f t="shared" si="4"/>
        <v>3</v>
      </c>
      <c r="I961" s="3" t="str">
        <f t="shared" si="5"/>
        <v/>
      </c>
      <c r="J961" s="11" t="str">
        <f t="shared" si="14"/>
        <v/>
      </c>
      <c r="K961" s="11" t="str">
        <f t="shared" si="15"/>
        <v/>
      </c>
      <c r="L961" s="11" t="str">
        <f t="shared" si="16"/>
        <v/>
      </c>
      <c r="M961" s="11" t="str">
        <f t="shared" si="17"/>
        <v/>
      </c>
      <c r="N961" s="11" t="str">
        <f t="shared" si="18"/>
        <v/>
      </c>
    </row>
    <row r="962" ht="15.0" customHeight="1">
      <c r="A962" s="3">
        <f t="shared" si="1"/>
        <v>961</v>
      </c>
      <c r="B962" s="3">
        <f t="shared" si="11"/>
        <v>46253</v>
      </c>
      <c r="C962" s="3" t="str">
        <f t="shared" si="12"/>
        <v>T4</v>
      </c>
      <c r="D962" s="7"/>
      <c r="E962" s="11" t="str">
        <f t="shared" si="2"/>
        <v/>
      </c>
      <c r="F962" s="11" t="str">
        <f t="shared" si="3"/>
        <v/>
      </c>
      <c r="G962" s="3">
        <f t="shared" si="13"/>
        <v>138</v>
      </c>
      <c r="H962" s="3">
        <f t="shared" si="4"/>
        <v>4</v>
      </c>
      <c r="I962" s="3" t="str">
        <f t="shared" si="5"/>
        <v/>
      </c>
      <c r="J962" s="11" t="str">
        <f t="shared" si="14"/>
        <v/>
      </c>
      <c r="K962" s="11" t="str">
        <f t="shared" si="15"/>
        <v/>
      </c>
      <c r="L962" s="11" t="str">
        <f t="shared" si="16"/>
        <v/>
      </c>
      <c r="M962" s="11" t="str">
        <f t="shared" si="17"/>
        <v/>
      </c>
      <c r="N962" s="11" t="str">
        <f t="shared" si="18"/>
        <v/>
      </c>
    </row>
    <row r="963" ht="15.0" customHeight="1">
      <c r="A963" s="3">
        <f t="shared" si="1"/>
        <v>962</v>
      </c>
      <c r="B963" s="3">
        <f t="shared" si="11"/>
        <v>46254</v>
      </c>
      <c r="C963" s="3" t="str">
        <f t="shared" si="12"/>
        <v>T5</v>
      </c>
      <c r="D963" s="7"/>
      <c r="E963" s="11" t="str">
        <f t="shared" si="2"/>
        <v/>
      </c>
      <c r="F963" s="11" t="str">
        <f t="shared" si="3"/>
        <v/>
      </c>
      <c r="G963" s="3">
        <f t="shared" si="13"/>
        <v>138</v>
      </c>
      <c r="H963" s="3">
        <f t="shared" si="4"/>
        <v>5</v>
      </c>
      <c r="I963" s="3" t="str">
        <f t="shared" si="5"/>
        <v/>
      </c>
      <c r="J963" s="11" t="str">
        <f t="shared" si="14"/>
        <v/>
      </c>
      <c r="K963" s="11" t="str">
        <f t="shared" si="15"/>
        <v/>
      </c>
      <c r="L963" s="11" t="str">
        <f t="shared" si="16"/>
        <v/>
      </c>
      <c r="M963" s="11" t="str">
        <f t="shared" si="17"/>
        <v/>
      </c>
      <c r="N963" s="11" t="str">
        <f t="shared" si="18"/>
        <v/>
      </c>
    </row>
    <row r="964" ht="15.0" customHeight="1">
      <c r="A964" s="3">
        <f t="shared" si="1"/>
        <v>963</v>
      </c>
      <c r="B964" s="3">
        <f t="shared" si="11"/>
        <v>46255</v>
      </c>
      <c r="C964" s="3" t="str">
        <f t="shared" si="12"/>
        <v>T6</v>
      </c>
      <c r="D964" s="7"/>
      <c r="E964" s="11" t="str">
        <f t="shared" si="2"/>
        <v/>
      </c>
      <c r="F964" s="11" t="str">
        <f t="shared" si="3"/>
        <v/>
      </c>
      <c r="G964" s="3">
        <f t="shared" si="13"/>
        <v>138</v>
      </c>
      <c r="H964" s="3">
        <f t="shared" si="4"/>
        <v>6</v>
      </c>
      <c r="I964" s="3" t="str">
        <f t="shared" si="5"/>
        <v/>
      </c>
      <c r="J964" s="11" t="str">
        <f t="shared" si="14"/>
        <v/>
      </c>
      <c r="K964" s="11" t="str">
        <f t="shared" si="15"/>
        <v/>
      </c>
      <c r="L964" s="11" t="str">
        <f t="shared" si="16"/>
        <v/>
      </c>
      <c r="M964" s="11" t="str">
        <f t="shared" si="17"/>
        <v/>
      </c>
      <c r="N964" s="11" t="str">
        <f t="shared" si="18"/>
        <v/>
      </c>
    </row>
    <row r="965" ht="15.0" customHeight="1">
      <c r="A965" s="3">
        <f t="shared" si="1"/>
        <v>964</v>
      </c>
      <c r="B965" s="3">
        <f t="shared" si="11"/>
        <v>46256</v>
      </c>
      <c r="C965" s="3" t="str">
        <f t="shared" si="12"/>
        <v>T7</v>
      </c>
      <c r="D965" s="7"/>
      <c r="E965" s="11" t="str">
        <f t="shared" si="2"/>
        <v/>
      </c>
      <c r="F965" s="11" t="str">
        <f t="shared" si="3"/>
        <v/>
      </c>
      <c r="G965" s="3">
        <f t="shared" si="13"/>
        <v>138</v>
      </c>
      <c r="H965" s="3">
        <f t="shared" si="4"/>
        <v>7</v>
      </c>
      <c r="I965" s="3" t="str">
        <f t="shared" si="5"/>
        <v/>
      </c>
      <c r="J965" s="11" t="str">
        <f t="shared" si="14"/>
        <v/>
      </c>
      <c r="K965" s="11" t="str">
        <f t="shared" si="15"/>
        <v/>
      </c>
      <c r="L965" s="11" t="str">
        <f t="shared" si="16"/>
        <v/>
      </c>
      <c r="M965" s="11" t="str">
        <f t="shared" si="17"/>
        <v/>
      </c>
      <c r="N965" s="11" t="str">
        <f t="shared" si="18"/>
        <v/>
      </c>
    </row>
    <row r="966" ht="15.0" customHeight="1">
      <c r="A966" s="3">
        <f t="shared" si="1"/>
        <v>965</v>
      </c>
      <c r="B966" s="3">
        <f t="shared" si="11"/>
        <v>46257</v>
      </c>
      <c r="C966" s="3" t="str">
        <f t="shared" si="12"/>
        <v>CN</v>
      </c>
      <c r="D966" s="7"/>
      <c r="E966" s="11" t="str">
        <f t="shared" si="2"/>
        <v/>
      </c>
      <c r="F966" s="11" t="str">
        <f t="shared" si="3"/>
        <v/>
      </c>
      <c r="G966" s="3">
        <f t="shared" si="13"/>
        <v>138</v>
      </c>
      <c r="H966" s="3">
        <f t="shared" si="4"/>
        <v>8</v>
      </c>
      <c r="I966" s="3" t="str">
        <f t="shared" si="5"/>
        <v/>
      </c>
      <c r="J966" s="11" t="str">
        <f t="shared" si="14"/>
        <v/>
      </c>
      <c r="K966" s="11" t="str">
        <f t="shared" si="15"/>
        <v/>
      </c>
      <c r="L966" s="11" t="str">
        <f t="shared" si="16"/>
        <v/>
      </c>
      <c r="M966" s="11" t="str">
        <f t="shared" si="17"/>
        <v/>
      </c>
      <c r="N966" s="11" t="str">
        <f t="shared" si="18"/>
        <v/>
      </c>
    </row>
    <row r="967" ht="15.0" customHeight="1">
      <c r="A967" s="3">
        <f t="shared" si="1"/>
        <v>966</v>
      </c>
      <c r="B967" s="3">
        <f t="shared" si="11"/>
        <v>46258</v>
      </c>
      <c r="C967" s="3" t="str">
        <f t="shared" si="12"/>
        <v>T2</v>
      </c>
      <c r="D967" s="7"/>
      <c r="E967" s="11" t="str">
        <f t="shared" si="2"/>
        <v/>
      </c>
      <c r="F967" s="11" t="str">
        <f t="shared" si="3"/>
        <v/>
      </c>
      <c r="G967" s="3">
        <f t="shared" si="13"/>
        <v>139</v>
      </c>
      <c r="H967" s="3">
        <f t="shared" si="4"/>
        <v>2</v>
      </c>
      <c r="I967" s="3" t="str">
        <f t="shared" si="5"/>
        <v/>
      </c>
      <c r="J967" s="11" t="str">
        <f t="shared" si="14"/>
        <v/>
      </c>
      <c r="K967" s="11" t="str">
        <f t="shared" si="15"/>
        <v/>
      </c>
      <c r="L967" s="11" t="str">
        <f t="shared" si="16"/>
        <v/>
      </c>
      <c r="M967" s="11" t="str">
        <f t="shared" si="17"/>
        <v/>
      </c>
      <c r="N967" s="11" t="str">
        <f t="shared" si="18"/>
        <v/>
      </c>
    </row>
    <row r="968" ht="15.0" customHeight="1">
      <c r="A968" s="3">
        <f t="shared" si="1"/>
        <v>967</v>
      </c>
      <c r="B968" s="3">
        <f t="shared" si="11"/>
        <v>46259</v>
      </c>
      <c r="C968" s="3" t="str">
        <f t="shared" si="12"/>
        <v>T3</v>
      </c>
      <c r="D968" s="7"/>
      <c r="E968" s="11" t="str">
        <f t="shared" si="2"/>
        <v/>
      </c>
      <c r="F968" s="11" t="str">
        <f t="shared" si="3"/>
        <v/>
      </c>
      <c r="G968" s="3">
        <f t="shared" si="13"/>
        <v>139</v>
      </c>
      <c r="H968" s="3">
        <f t="shared" si="4"/>
        <v>3</v>
      </c>
      <c r="I968" s="3" t="str">
        <f t="shared" si="5"/>
        <v/>
      </c>
      <c r="J968" s="11" t="str">
        <f t="shared" si="14"/>
        <v/>
      </c>
      <c r="K968" s="11" t="str">
        <f t="shared" si="15"/>
        <v/>
      </c>
      <c r="L968" s="11" t="str">
        <f t="shared" si="16"/>
        <v/>
      </c>
      <c r="M968" s="11" t="str">
        <f t="shared" si="17"/>
        <v/>
      </c>
      <c r="N968" s="11" t="str">
        <f t="shared" si="18"/>
        <v/>
      </c>
    </row>
    <row r="969" ht="15.0" customHeight="1">
      <c r="A969" s="3">
        <f t="shared" si="1"/>
        <v>968</v>
      </c>
      <c r="B969" s="3">
        <f t="shared" si="11"/>
        <v>46260</v>
      </c>
      <c r="C969" s="3" t="str">
        <f t="shared" si="12"/>
        <v>T4</v>
      </c>
      <c r="D969" s="7"/>
      <c r="E969" s="11" t="str">
        <f t="shared" si="2"/>
        <v/>
      </c>
      <c r="F969" s="11" t="str">
        <f t="shared" si="3"/>
        <v/>
      </c>
      <c r="G969" s="3">
        <f t="shared" si="13"/>
        <v>139</v>
      </c>
      <c r="H969" s="3">
        <f t="shared" si="4"/>
        <v>4</v>
      </c>
      <c r="I969" s="3" t="str">
        <f t="shared" si="5"/>
        <v/>
      </c>
      <c r="J969" s="11" t="str">
        <f t="shared" si="14"/>
        <v/>
      </c>
      <c r="K969" s="11" t="str">
        <f t="shared" si="15"/>
        <v/>
      </c>
      <c r="L969" s="11" t="str">
        <f t="shared" si="16"/>
        <v/>
      </c>
      <c r="M969" s="11" t="str">
        <f t="shared" si="17"/>
        <v/>
      </c>
      <c r="N969" s="11" t="str">
        <f t="shared" si="18"/>
        <v/>
      </c>
    </row>
    <row r="970" ht="15.0" customHeight="1">
      <c r="A970" s="3">
        <f t="shared" si="1"/>
        <v>969</v>
      </c>
      <c r="B970" s="3">
        <f t="shared" si="11"/>
        <v>46261</v>
      </c>
      <c r="C970" s="3" t="str">
        <f t="shared" si="12"/>
        <v>T5</v>
      </c>
      <c r="D970" s="7"/>
      <c r="E970" s="11" t="str">
        <f t="shared" si="2"/>
        <v/>
      </c>
      <c r="F970" s="11" t="str">
        <f t="shared" si="3"/>
        <v/>
      </c>
      <c r="G970" s="3">
        <f t="shared" si="13"/>
        <v>139</v>
      </c>
      <c r="H970" s="3">
        <f t="shared" si="4"/>
        <v>5</v>
      </c>
      <c r="I970" s="3" t="str">
        <f t="shared" si="5"/>
        <v/>
      </c>
      <c r="J970" s="11" t="str">
        <f t="shared" si="14"/>
        <v/>
      </c>
      <c r="K970" s="11" t="str">
        <f t="shared" si="15"/>
        <v/>
      </c>
      <c r="L970" s="11" t="str">
        <f t="shared" si="16"/>
        <v/>
      </c>
      <c r="M970" s="11" t="str">
        <f t="shared" si="17"/>
        <v/>
      </c>
      <c r="N970" s="11" t="str">
        <f t="shared" si="18"/>
        <v/>
      </c>
    </row>
    <row r="971" ht="15.0" customHeight="1">
      <c r="A971" s="3">
        <f t="shared" si="1"/>
        <v>970</v>
      </c>
      <c r="B971" s="3">
        <f t="shared" si="11"/>
        <v>46262</v>
      </c>
      <c r="C971" s="3" t="str">
        <f t="shared" si="12"/>
        <v>T6</v>
      </c>
      <c r="D971" s="7"/>
      <c r="E971" s="11" t="str">
        <f t="shared" si="2"/>
        <v/>
      </c>
      <c r="F971" s="11" t="str">
        <f t="shared" si="3"/>
        <v/>
      </c>
      <c r="G971" s="3">
        <f t="shared" si="13"/>
        <v>139</v>
      </c>
      <c r="H971" s="3">
        <f t="shared" si="4"/>
        <v>6</v>
      </c>
      <c r="I971" s="3" t="str">
        <f t="shared" si="5"/>
        <v/>
      </c>
      <c r="J971" s="11" t="str">
        <f t="shared" si="14"/>
        <v/>
      </c>
      <c r="K971" s="11" t="str">
        <f t="shared" si="15"/>
        <v/>
      </c>
      <c r="L971" s="11" t="str">
        <f t="shared" si="16"/>
        <v/>
      </c>
      <c r="M971" s="11" t="str">
        <f t="shared" si="17"/>
        <v/>
      </c>
      <c r="N971" s="11" t="str">
        <f t="shared" si="18"/>
        <v/>
      </c>
    </row>
    <row r="972" ht="15.0" customHeight="1">
      <c r="A972" s="3">
        <f t="shared" si="1"/>
        <v>971</v>
      </c>
      <c r="B972" s="3">
        <f t="shared" si="11"/>
        <v>46263</v>
      </c>
      <c r="C972" s="3" t="str">
        <f t="shared" si="12"/>
        <v>T7</v>
      </c>
      <c r="D972" s="7"/>
      <c r="E972" s="11" t="str">
        <f t="shared" si="2"/>
        <v/>
      </c>
      <c r="F972" s="11" t="str">
        <f t="shared" si="3"/>
        <v/>
      </c>
      <c r="G972" s="3">
        <f t="shared" si="13"/>
        <v>139</v>
      </c>
      <c r="H972" s="3">
        <f t="shared" si="4"/>
        <v>7</v>
      </c>
      <c r="I972" s="3" t="str">
        <f t="shared" si="5"/>
        <v/>
      </c>
      <c r="J972" s="11" t="str">
        <f t="shared" si="14"/>
        <v/>
      </c>
      <c r="K972" s="11" t="str">
        <f t="shared" si="15"/>
        <v/>
      </c>
      <c r="L972" s="11" t="str">
        <f t="shared" si="16"/>
        <v/>
      </c>
      <c r="M972" s="11" t="str">
        <f t="shared" si="17"/>
        <v/>
      </c>
      <c r="N972" s="11" t="str">
        <f t="shared" si="18"/>
        <v/>
      </c>
    </row>
    <row r="973" ht="15.0" customHeight="1">
      <c r="A973" s="3">
        <f t="shared" si="1"/>
        <v>972</v>
      </c>
      <c r="B973" s="3">
        <f t="shared" si="11"/>
        <v>46264</v>
      </c>
      <c r="C973" s="3" t="str">
        <f t="shared" si="12"/>
        <v>CN</v>
      </c>
      <c r="D973" s="7"/>
      <c r="E973" s="11" t="str">
        <f t="shared" si="2"/>
        <v/>
      </c>
      <c r="F973" s="11" t="str">
        <f t="shared" si="3"/>
        <v/>
      </c>
      <c r="G973" s="3">
        <f t="shared" si="13"/>
        <v>139</v>
      </c>
      <c r="H973" s="3">
        <f t="shared" si="4"/>
        <v>8</v>
      </c>
      <c r="I973" s="3" t="str">
        <f t="shared" si="5"/>
        <v/>
      </c>
      <c r="J973" s="11" t="str">
        <f t="shared" si="14"/>
        <v/>
      </c>
      <c r="K973" s="11" t="str">
        <f t="shared" si="15"/>
        <v/>
      </c>
      <c r="L973" s="11" t="str">
        <f t="shared" si="16"/>
        <v/>
      </c>
      <c r="M973" s="11" t="str">
        <f t="shared" si="17"/>
        <v/>
      </c>
      <c r="N973" s="11" t="str">
        <f t="shared" si="18"/>
        <v/>
      </c>
    </row>
    <row r="974" ht="15.0" customHeight="1">
      <c r="A974" s="3">
        <f t="shared" si="1"/>
        <v>973</v>
      </c>
      <c r="B974" s="3">
        <f t="shared" si="11"/>
        <v>46265</v>
      </c>
      <c r="C974" s="3" t="str">
        <f t="shared" si="12"/>
        <v>T2</v>
      </c>
      <c r="D974" s="7"/>
      <c r="E974" s="11" t="str">
        <f t="shared" si="2"/>
        <v/>
      </c>
      <c r="F974" s="11" t="str">
        <f t="shared" si="3"/>
        <v/>
      </c>
      <c r="G974" s="3">
        <f t="shared" si="13"/>
        <v>140</v>
      </c>
      <c r="H974" s="3">
        <f t="shared" si="4"/>
        <v>2</v>
      </c>
      <c r="I974" s="3" t="str">
        <f t="shared" si="5"/>
        <v/>
      </c>
      <c r="J974" s="11" t="str">
        <f t="shared" si="14"/>
        <v/>
      </c>
      <c r="K974" s="11" t="str">
        <f t="shared" si="15"/>
        <v/>
      </c>
      <c r="L974" s="11" t="str">
        <f t="shared" si="16"/>
        <v/>
      </c>
      <c r="M974" s="11" t="str">
        <f t="shared" si="17"/>
        <v/>
      </c>
      <c r="N974" s="11" t="str">
        <f t="shared" si="18"/>
        <v/>
      </c>
    </row>
    <row r="975" ht="15.0" customHeight="1">
      <c r="A975" s="3">
        <f t="shared" si="1"/>
        <v>974</v>
      </c>
      <c r="B975" s="3">
        <f t="shared" si="11"/>
        <v>46266</v>
      </c>
      <c r="C975" s="3" t="str">
        <f t="shared" si="12"/>
        <v>T3</v>
      </c>
      <c r="D975" s="7"/>
      <c r="E975" s="11" t="str">
        <f t="shared" si="2"/>
        <v/>
      </c>
      <c r="F975" s="11" t="str">
        <f t="shared" si="3"/>
        <v/>
      </c>
      <c r="G975" s="3">
        <f t="shared" si="13"/>
        <v>140</v>
      </c>
      <c r="H975" s="3">
        <f t="shared" si="4"/>
        <v>3</v>
      </c>
      <c r="I975" s="3" t="str">
        <f t="shared" si="5"/>
        <v/>
      </c>
      <c r="J975" s="11" t="str">
        <f t="shared" si="14"/>
        <v/>
      </c>
      <c r="K975" s="11" t="str">
        <f t="shared" si="15"/>
        <v/>
      </c>
      <c r="L975" s="11" t="str">
        <f t="shared" si="16"/>
        <v/>
      </c>
      <c r="M975" s="11" t="str">
        <f t="shared" si="17"/>
        <v/>
      </c>
      <c r="N975" s="11" t="str">
        <f t="shared" si="18"/>
        <v/>
      </c>
    </row>
    <row r="976" ht="15.0" customHeight="1">
      <c r="A976" s="3">
        <f t="shared" si="1"/>
        <v>975</v>
      </c>
      <c r="B976" s="3">
        <f t="shared" si="11"/>
        <v>46267</v>
      </c>
      <c r="C976" s="3" t="str">
        <f t="shared" si="12"/>
        <v>T4</v>
      </c>
      <c r="D976" s="7"/>
      <c r="E976" s="11" t="str">
        <f t="shared" si="2"/>
        <v/>
      </c>
      <c r="F976" s="11" t="str">
        <f t="shared" si="3"/>
        <v/>
      </c>
      <c r="G976" s="3">
        <f t="shared" si="13"/>
        <v>140</v>
      </c>
      <c r="H976" s="3">
        <f t="shared" si="4"/>
        <v>4</v>
      </c>
      <c r="I976" s="3" t="str">
        <f t="shared" si="5"/>
        <v/>
      </c>
      <c r="J976" s="11" t="str">
        <f t="shared" si="14"/>
        <v/>
      </c>
      <c r="K976" s="11" t="str">
        <f t="shared" si="15"/>
        <v/>
      </c>
      <c r="L976" s="11" t="str">
        <f t="shared" si="16"/>
        <v/>
      </c>
      <c r="M976" s="11" t="str">
        <f t="shared" si="17"/>
        <v/>
      </c>
      <c r="N976" s="11" t="str">
        <f t="shared" si="18"/>
        <v/>
      </c>
    </row>
    <row r="977" ht="15.0" customHeight="1">
      <c r="A977" s="3">
        <f t="shared" si="1"/>
        <v>976</v>
      </c>
      <c r="B977" s="3">
        <f t="shared" si="11"/>
        <v>46268</v>
      </c>
      <c r="C977" s="3" t="str">
        <f t="shared" si="12"/>
        <v>T5</v>
      </c>
      <c r="D977" s="7"/>
      <c r="E977" s="11" t="str">
        <f t="shared" si="2"/>
        <v/>
      </c>
      <c r="F977" s="11" t="str">
        <f t="shared" si="3"/>
        <v/>
      </c>
      <c r="G977" s="3">
        <f t="shared" si="13"/>
        <v>140</v>
      </c>
      <c r="H977" s="3">
        <f t="shared" si="4"/>
        <v>5</v>
      </c>
      <c r="I977" s="3" t="str">
        <f t="shared" si="5"/>
        <v/>
      </c>
      <c r="J977" s="11" t="str">
        <f t="shared" si="14"/>
        <v/>
      </c>
      <c r="K977" s="11" t="str">
        <f t="shared" si="15"/>
        <v/>
      </c>
      <c r="L977" s="11" t="str">
        <f t="shared" si="16"/>
        <v/>
      </c>
      <c r="M977" s="11" t="str">
        <f t="shared" si="17"/>
        <v/>
      </c>
      <c r="N977" s="11" t="str">
        <f t="shared" si="18"/>
        <v/>
      </c>
    </row>
    <row r="978" ht="15.0" customHeight="1">
      <c r="A978" s="3">
        <f t="shared" si="1"/>
        <v>977</v>
      </c>
      <c r="B978" s="3">
        <f t="shared" si="11"/>
        <v>46269</v>
      </c>
      <c r="C978" s="3" t="str">
        <f t="shared" si="12"/>
        <v>T6</v>
      </c>
      <c r="D978" s="7"/>
      <c r="E978" s="11" t="str">
        <f t="shared" si="2"/>
        <v/>
      </c>
      <c r="F978" s="11" t="str">
        <f t="shared" si="3"/>
        <v/>
      </c>
      <c r="G978" s="3">
        <f t="shared" si="13"/>
        <v>140</v>
      </c>
      <c r="H978" s="3">
        <f t="shared" si="4"/>
        <v>6</v>
      </c>
      <c r="I978" s="3" t="str">
        <f t="shared" si="5"/>
        <v/>
      </c>
      <c r="J978" s="11" t="str">
        <f t="shared" si="14"/>
        <v/>
      </c>
      <c r="K978" s="11" t="str">
        <f t="shared" si="15"/>
        <v/>
      </c>
      <c r="L978" s="11" t="str">
        <f t="shared" si="16"/>
        <v/>
      </c>
      <c r="M978" s="11" t="str">
        <f t="shared" si="17"/>
        <v/>
      </c>
      <c r="N978" s="11" t="str">
        <f t="shared" si="18"/>
        <v/>
      </c>
    </row>
    <row r="979" ht="15.0" customHeight="1">
      <c r="A979" s="3">
        <f t="shared" si="1"/>
        <v>978</v>
      </c>
      <c r="B979" s="3">
        <f t="shared" si="11"/>
        <v>46270</v>
      </c>
      <c r="C979" s="3" t="str">
        <f t="shared" si="12"/>
        <v>T7</v>
      </c>
      <c r="D979" s="7"/>
      <c r="E979" s="11" t="str">
        <f t="shared" si="2"/>
        <v/>
      </c>
      <c r="F979" s="11" t="str">
        <f t="shared" si="3"/>
        <v/>
      </c>
      <c r="G979" s="3">
        <f t="shared" si="13"/>
        <v>140</v>
      </c>
      <c r="H979" s="3">
        <f t="shared" si="4"/>
        <v>7</v>
      </c>
      <c r="I979" s="3" t="str">
        <f t="shared" si="5"/>
        <v/>
      </c>
      <c r="J979" s="11" t="str">
        <f t="shared" si="14"/>
        <v/>
      </c>
      <c r="K979" s="11" t="str">
        <f t="shared" si="15"/>
        <v/>
      </c>
      <c r="L979" s="11" t="str">
        <f t="shared" si="16"/>
        <v/>
      </c>
      <c r="M979" s="11" t="str">
        <f t="shared" si="17"/>
        <v/>
      </c>
      <c r="N979" s="11" t="str">
        <f t="shared" si="18"/>
        <v/>
      </c>
    </row>
    <row r="980" ht="15.0" customHeight="1">
      <c r="A980" s="3">
        <f t="shared" si="1"/>
        <v>979</v>
      </c>
      <c r="B980" s="3">
        <f t="shared" si="11"/>
        <v>46271</v>
      </c>
      <c r="C980" s="3" t="str">
        <f t="shared" si="12"/>
        <v>CN</v>
      </c>
      <c r="D980" s="7"/>
      <c r="E980" s="11" t="str">
        <f t="shared" si="2"/>
        <v/>
      </c>
      <c r="F980" s="11" t="str">
        <f t="shared" si="3"/>
        <v/>
      </c>
      <c r="G980" s="3">
        <f t="shared" si="13"/>
        <v>140</v>
      </c>
      <c r="H980" s="3">
        <f t="shared" si="4"/>
        <v>8</v>
      </c>
      <c r="I980" s="3" t="str">
        <f t="shared" si="5"/>
        <v/>
      </c>
      <c r="J980" s="11" t="str">
        <f t="shared" si="14"/>
        <v/>
      </c>
      <c r="K980" s="11" t="str">
        <f t="shared" si="15"/>
        <v/>
      </c>
      <c r="L980" s="11" t="str">
        <f t="shared" si="16"/>
        <v/>
      </c>
      <c r="M980" s="11" t="str">
        <f t="shared" si="17"/>
        <v/>
      </c>
      <c r="N980" s="11" t="str">
        <f t="shared" si="18"/>
        <v/>
      </c>
    </row>
    <row r="981" ht="15.0" customHeight="1">
      <c r="A981" s="3">
        <f t="shared" si="1"/>
        <v>980</v>
      </c>
      <c r="B981" s="3">
        <f t="shared" si="11"/>
        <v>46272</v>
      </c>
      <c r="C981" s="3" t="str">
        <f t="shared" si="12"/>
        <v>T2</v>
      </c>
      <c r="D981" s="7"/>
      <c r="E981" s="11" t="str">
        <f t="shared" si="2"/>
        <v/>
      </c>
      <c r="F981" s="11" t="str">
        <f t="shared" si="3"/>
        <v/>
      </c>
      <c r="G981" s="3">
        <f t="shared" si="13"/>
        <v>141</v>
      </c>
      <c r="H981" s="3">
        <f t="shared" si="4"/>
        <v>2</v>
      </c>
      <c r="I981" s="3" t="str">
        <f t="shared" si="5"/>
        <v/>
      </c>
      <c r="J981" s="11" t="str">
        <f t="shared" si="14"/>
        <v/>
      </c>
      <c r="K981" s="11" t="str">
        <f t="shared" si="15"/>
        <v/>
      </c>
      <c r="L981" s="11" t="str">
        <f t="shared" si="16"/>
        <v/>
      </c>
      <c r="M981" s="11" t="str">
        <f t="shared" si="17"/>
        <v/>
      </c>
      <c r="N981" s="11" t="str">
        <f t="shared" si="18"/>
        <v/>
      </c>
    </row>
    <row r="982" ht="15.0" customHeight="1">
      <c r="A982" s="3">
        <f t="shared" si="1"/>
        <v>981</v>
      </c>
      <c r="B982" s="3">
        <f t="shared" si="11"/>
        <v>46273</v>
      </c>
      <c r="C982" s="3" t="str">
        <f t="shared" si="12"/>
        <v>T3</v>
      </c>
      <c r="D982" s="7"/>
      <c r="E982" s="11" t="str">
        <f t="shared" si="2"/>
        <v/>
      </c>
      <c r="F982" s="11" t="str">
        <f t="shared" si="3"/>
        <v/>
      </c>
      <c r="G982" s="3">
        <f t="shared" si="13"/>
        <v>141</v>
      </c>
      <c r="H982" s="3">
        <f t="shared" si="4"/>
        <v>3</v>
      </c>
      <c r="I982" s="3" t="str">
        <f t="shared" si="5"/>
        <v/>
      </c>
      <c r="J982" s="11" t="str">
        <f t="shared" si="14"/>
        <v/>
      </c>
      <c r="K982" s="11" t="str">
        <f t="shared" si="15"/>
        <v/>
      </c>
      <c r="L982" s="11" t="str">
        <f t="shared" si="16"/>
        <v/>
      </c>
      <c r="M982" s="11" t="str">
        <f t="shared" si="17"/>
        <v/>
      </c>
      <c r="N982" s="11" t="str">
        <f t="shared" si="18"/>
        <v/>
      </c>
    </row>
    <row r="983" ht="15.0" customHeight="1">
      <c r="A983" s="3">
        <f t="shared" si="1"/>
        <v>982</v>
      </c>
      <c r="B983" s="3">
        <f t="shared" si="11"/>
        <v>46274</v>
      </c>
      <c r="C983" s="3" t="str">
        <f t="shared" si="12"/>
        <v>T4</v>
      </c>
      <c r="D983" s="7"/>
      <c r="E983" s="11" t="str">
        <f t="shared" si="2"/>
        <v/>
      </c>
      <c r="F983" s="11" t="str">
        <f t="shared" si="3"/>
        <v/>
      </c>
      <c r="G983" s="3">
        <f t="shared" si="13"/>
        <v>141</v>
      </c>
      <c r="H983" s="3">
        <f t="shared" si="4"/>
        <v>4</v>
      </c>
      <c r="I983" s="3" t="str">
        <f t="shared" si="5"/>
        <v/>
      </c>
      <c r="J983" s="11" t="str">
        <f t="shared" si="14"/>
        <v/>
      </c>
      <c r="K983" s="11" t="str">
        <f t="shared" si="15"/>
        <v/>
      </c>
      <c r="L983" s="11" t="str">
        <f t="shared" si="16"/>
        <v/>
      </c>
      <c r="M983" s="11" t="str">
        <f t="shared" si="17"/>
        <v/>
      </c>
      <c r="N983" s="11" t="str">
        <f t="shared" si="18"/>
        <v/>
      </c>
    </row>
    <row r="984" ht="15.0" customHeight="1">
      <c r="A984" s="3">
        <f t="shared" si="1"/>
        <v>983</v>
      </c>
      <c r="B984" s="3">
        <f t="shared" si="11"/>
        <v>46275</v>
      </c>
      <c r="C984" s="3" t="str">
        <f t="shared" si="12"/>
        <v>T5</v>
      </c>
      <c r="D984" s="7"/>
      <c r="E984" s="11" t="str">
        <f t="shared" si="2"/>
        <v/>
      </c>
      <c r="F984" s="11" t="str">
        <f t="shared" si="3"/>
        <v/>
      </c>
      <c r="G984" s="3">
        <f t="shared" si="13"/>
        <v>141</v>
      </c>
      <c r="H984" s="3">
        <f t="shared" si="4"/>
        <v>5</v>
      </c>
      <c r="I984" s="3" t="str">
        <f t="shared" si="5"/>
        <v/>
      </c>
      <c r="J984" s="11" t="str">
        <f t="shared" si="14"/>
        <v/>
      </c>
      <c r="K984" s="11" t="str">
        <f t="shared" si="15"/>
        <v/>
      </c>
      <c r="L984" s="11" t="str">
        <f t="shared" si="16"/>
        <v/>
      </c>
      <c r="M984" s="11" t="str">
        <f t="shared" si="17"/>
        <v/>
      </c>
      <c r="N984" s="11" t="str">
        <f t="shared" si="18"/>
        <v/>
      </c>
    </row>
    <row r="985" ht="15.0" customHeight="1">
      <c r="A985" s="3">
        <f t="shared" si="1"/>
        <v>984</v>
      </c>
      <c r="B985" s="3">
        <f t="shared" si="11"/>
        <v>46276</v>
      </c>
      <c r="C985" s="3" t="str">
        <f t="shared" si="12"/>
        <v>T6</v>
      </c>
      <c r="D985" s="7"/>
      <c r="E985" s="11" t="str">
        <f t="shared" si="2"/>
        <v/>
      </c>
      <c r="F985" s="11" t="str">
        <f t="shared" si="3"/>
        <v/>
      </c>
      <c r="G985" s="3">
        <f t="shared" si="13"/>
        <v>141</v>
      </c>
      <c r="H985" s="3">
        <f t="shared" si="4"/>
        <v>6</v>
      </c>
      <c r="I985" s="3" t="str">
        <f t="shared" si="5"/>
        <v/>
      </c>
      <c r="J985" s="11" t="str">
        <f t="shared" si="14"/>
        <v/>
      </c>
      <c r="K985" s="11" t="str">
        <f t="shared" si="15"/>
        <v/>
      </c>
      <c r="L985" s="11" t="str">
        <f t="shared" si="16"/>
        <v/>
      </c>
      <c r="M985" s="11" t="str">
        <f t="shared" si="17"/>
        <v/>
      </c>
      <c r="N985" s="11" t="str">
        <f t="shared" si="18"/>
        <v/>
      </c>
    </row>
    <row r="986" ht="15.0" customHeight="1">
      <c r="A986" s="3">
        <f t="shared" si="1"/>
        <v>985</v>
      </c>
      <c r="B986" s="3">
        <f t="shared" si="11"/>
        <v>46277</v>
      </c>
      <c r="C986" s="3" t="str">
        <f t="shared" si="12"/>
        <v>T7</v>
      </c>
      <c r="D986" s="7"/>
      <c r="E986" s="11" t="str">
        <f t="shared" si="2"/>
        <v/>
      </c>
      <c r="F986" s="11" t="str">
        <f t="shared" si="3"/>
        <v/>
      </c>
      <c r="G986" s="3">
        <f t="shared" si="13"/>
        <v>141</v>
      </c>
      <c r="H986" s="3">
        <f t="shared" si="4"/>
        <v>7</v>
      </c>
      <c r="I986" s="3" t="str">
        <f t="shared" si="5"/>
        <v/>
      </c>
      <c r="J986" s="11" t="str">
        <f t="shared" si="14"/>
        <v/>
      </c>
      <c r="K986" s="11" t="str">
        <f t="shared" si="15"/>
        <v/>
      </c>
      <c r="L986" s="11" t="str">
        <f t="shared" si="16"/>
        <v/>
      </c>
      <c r="M986" s="11" t="str">
        <f t="shared" si="17"/>
        <v/>
      </c>
      <c r="N986" s="11" t="str">
        <f t="shared" si="18"/>
        <v/>
      </c>
    </row>
    <row r="987" ht="15.0" customHeight="1">
      <c r="A987" s="3">
        <f t="shared" si="1"/>
        <v>986</v>
      </c>
      <c r="B987" s="3">
        <f t="shared" si="11"/>
        <v>46278</v>
      </c>
      <c r="C987" s="3" t="str">
        <f t="shared" si="12"/>
        <v>CN</v>
      </c>
      <c r="D987" s="7"/>
      <c r="E987" s="11" t="str">
        <f t="shared" si="2"/>
        <v/>
      </c>
      <c r="F987" s="11" t="str">
        <f t="shared" si="3"/>
        <v/>
      </c>
      <c r="G987" s="3">
        <f t="shared" si="13"/>
        <v>141</v>
      </c>
      <c r="H987" s="3">
        <f t="shared" si="4"/>
        <v>8</v>
      </c>
      <c r="I987" s="3" t="str">
        <f t="shared" si="5"/>
        <v/>
      </c>
      <c r="J987" s="11" t="str">
        <f t="shared" si="14"/>
        <v/>
      </c>
      <c r="K987" s="11" t="str">
        <f t="shared" si="15"/>
        <v/>
      </c>
      <c r="L987" s="11" t="str">
        <f t="shared" si="16"/>
        <v/>
      </c>
      <c r="M987" s="11" t="str">
        <f t="shared" si="17"/>
        <v/>
      </c>
      <c r="N987" s="11" t="str">
        <f t="shared" si="18"/>
        <v/>
      </c>
    </row>
    <row r="988" ht="15.0" customHeight="1">
      <c r="A988" s="3">
        <f t="shared" si="1"/>
        <v>987</v>
      </c>
      <c r="B988" s="3">
        <f t="shared" si="11"/>
        <v>46279</v>
      </c>
      <c r="C988" s="3" t="str">
        <f t="shared" si="12"/>
        <v>T2</v>
      </c>
      <c r="D988" s="7"/>
      <c r="E988" s="11" t="str">
        <f t="shared" si="2"/>
        <v/>
      </c>
      <c r="F988" s="11" t="str">
        <f t="shared" si="3"/>
        <v/>
      </c>
      <c r="G988" s="3">
        <f t="shared" si="13"/>
        <v>142</v>
      </c>
      <c r="H988" s="3">
        <f t="shared" si="4"/>
        <v>2</v>
      </c>
      <c r="I988" s="3" t="str">
        <f t="shared" si="5"/>
        <v/>
      </c>
      <c r="J988" s="11" t="str">
        <f t="shared" si="14"/>
        <v/>
      </c>
      <c r="K988" s="11" t="str">
        <f t="shared" si="15"/>
        <v/>
      </c>
      <c r="L988" s="11" t="str">
        <f t="shared" si="16"/>
        <v/>
      </c>
      <c r="M988" s="11" t="str">
        <f t="shared" si="17"/>
        <v/>
      </c>
      <c r="N988" s="11" t="str">
        <f t="shared" si="18"/>
        <v/>
      </c>
    </row>
    <row r="989" ht="15.0" customHeight="1">
      <c r="A989" s="3">
        <f t="shared" si="1"/>
        <v>988</v>
      </c>
      <c r="B989" s="3">
        <f t="shared" si="11"/>
        <v>46280</v>
      </c>
      <c r="C989" s="3" t="str">
        <f t="shared" si="12"/>
        <v>T3</v>
      </c>
      <c r="D989" s="7"/>
      <c r="E989" s="11" t="str">
        <f t="shared" si="2"/>
        <v/>
      </c>
      <c r="F989" s="11" t="str">
        <f t="shared" si="3"/>
        <v/>
      </c>
      <c r="G989" s="3">
        <f t="shared" si="13"/>
        <v>142</v>
      </c>
      <c r="H989" s="3">
        <f t="shared" si="4"/>
        <v>3</v>
      </c>
      <c r="I989" s="3" t="str">
        <f t="shared" si="5"/>
        <v/>
      </c>
      <c r="J989" s="11" t="str">
        <f t="shared" si="14"/>
        <v/>
      </c>
      <c r="K989" s="11" t="str">
        <f t="shared" si="15"/>
        <v/>
      </c>
      <c r="L989" s="11" t="str">
        <f t="shared" si="16"/>
        <v/>
      </c>
      <c r="M989" s="11" t="str">
        <f t="shared" si="17"/>
        <v/>
      </c>
      <c r="N989" s="11" t="str">
        <f t="shared" si="18"/>
        <v/>
      </c>
    </row>
    <row r="990" ht="15.0" customHeight="1">
      <c r="A990" s="3">
        <f t="shared" si="1"/>
        <v>989</v>
      </c>
      <c r="B990" s="3">
        <f t="shared" si="11"/>
        <v>46281</v>
      </c>
      <c r="C990" s="3" t="str">
        <f t="shared" si="12"/>
        <v>T4</v>
      </c>
      <c r="D990" s="7"/>
      <c r="E990" s="11" t="str">
        <f t="shared" si="2"/>
        <v/>
      </c>
      <c r="F990" s="11" t="str">
        <f t="shared" si="3"/>
        <v/>
      </c>
      <c r="G990" s="3">
        <f t="shared" si="13"/>
        <v>142</v>
      </c>
      <c r="H990" s="3">
        <f t="shared" si="4"/>
        <v>4</v>
      </c>
      <c r="I990" s="3" t="str">
        <f t="shared" si="5"/>
        <v/>
      </c>
      <c r="J990" s="11" t="str">
        <f t="shared" si="14"/>
        <v/>
      </c>
      <c r="K990" s="11" t="str">
        <f t="shared" si="15"/>
        <v/>
      </c>
      <c r="L990" s="11" t="str">
        <f t="shared" si="16"/>
        <v/>
      </c>
      <c r="M990" s="11" t="str">
        <f t="shared" si="17"/>
        <v/>
      </c>
      <c r="N990" s="11" t="str">
        <f t="shared" si="18"/>
        <v/>
      </c>
    </row>
    <row r="991" ht="15.0" customHeight="1">
      <c r="A991" s="3">
        <f t="shared" si="1"/>
        <v>990</v>
      </c>
      <c r="B991" s="3">
        <f t="shared" si="11"/>
        <v>46282</v>
      </c>
      <c r="C991" s="3" t="str">
        <f t="shared" si="12"/>
        <v>T5</v>
      </c>
      <c r="D991" s="7"/>
      <c r="E991" s="11" t="str">
        <f t="shared" si="2"/>
        <v/>
      </c>
      <c r="F991" s="11" t="str">
        <f t="shared" si="3"/>
        <v/>
      </c>
      <c r="G991" s="3">
        <f t="shared" si="13"/>
        <v>142</v>
      </c>
      <c r="H991" s="3">
        <f t="shared" si="4"/>
        <v>5</v>
      </c>
      <c r="I991" s="3" t="str">
        <f t="shared" si="5"/>
        <v/>
      </c>
      <c r="J991" s="11" t="str">
        <f t="shared" si="14"/>
        <v/>
      </c>
      <c r="K991" s="11" t="str">
        <f t="shared" si="15"/>
        <v/>
      </c>
      <c r="L991" s="11" t="str">
        <f t="shared" si="16"/>
        <v/>
      </c>
      <c r="M991" s="11" t="str">
        <f t="shared" si="17"/>
        <v/>
      </c>
      <c r="N991" s="11" t="str">
        <f t="shared" si="18"/>
        <v/>
      </c>
    </row>
    <row r="992" ht="15.0" customHeight="1">
      <c r="A992" s="3">
        <f t="shared" si="1"/>
        <v>991</v>
      </c>
      <c r="B992" s="3">
        <f t="shared" si="11"/>
        <v>46283</v>
      </c>
      <c r="C992" s="3" t="str">
        <f t="shared" si="12"/>
        <v>T6</v>
      </c>
      <c r="D992" s="7"/>
      <c r="E992" s="11" t="str">
        <f t="shared" si="2"/>
        <v/>
      </c>
      <c r="F992" s="11" t="str">
        <f t="shared" si="3"/>
        <v/>
      </c>
      <c r="G992" s="3">
        <f t="shared" si="13"/>
        <v>142</v>
      </c>
      <c r="H992" s="3">
        <f t="shared" si="4"/>
        <v>6</v>
      </c>
      <c r="I992" s="3" t="str">
        <f t="shared" si="5"/>
        <v/>
      </c>
      <c r="J992" s="11" t="str">
        <f t="shared" si="14"/>
        <v/>
      </c>
      <c r="K992" s="11" t="str">
        <f t="shared" si="15"/>
        <v/>
      </c>
      <c r="L992" s="11" t="str">
        <f t="shared" si="16"/>
        <v/>
      </c>
      <c r="M992" s="11" t="str">
        <f t="shared" si="17"/>
        <v/>
      </c>
      <c r="N992" s="11" t="str">
        <f t="shared" si="18"/>
        <v/>
      </c>
    </row>
    <row r="993" ht="15.0" customHeight="1">
      <c r="A993" s="3">
        <f t="shared" si="1"/>
        <v>992</v>
      </c>
      <c r="B993" s="3">
        <f t="shared" si="11"/>
        <v>46284</v>
      </c>
      <c r="C993" s="3" t="str">
        <f t="shared" si="12"/>
        <v>T7</v>
      </c>
      <c r="D993" s="7"/>
      <c r="E993" s="11" t="str">
        <f t="shared" si="2"/>
        <v/>
      </c>
      <c r="F993" s="11" t="str">
        <f t="shared" si="3"/>
        <v/>
      </c>
      <c r="G993" s="3">
        <f t="shared" si="13"/>
        <v>142</v>
      </c>
      <c r="H993" s="3">
        <f t="shared" si="4"/>
        <v>7</v>
      </c>
      <c r="I993" s="3" t="str">
        <f t="shared" si="5"/>
        <v/>
      </c>
      <c r="J993" s="11" t="str">
        <f t="shared" si="14"/>
        <v/>
      </c>
      <c r="K993" s="11" t="str">
        <f t="shared" si="15"/>
        <v/>
      </c>
      <c r="L993" s="11" t="str">
        <f t="shared" si="16"/>
        <v/>
      </c>
      <c r="M993" s="11" t="str">
        <f t="shared" si="17"/>
        <v/>
      </c>
      <c r="N993" s="11" t="str">
        <f t="shared" si="18"/>
        <v/>
      </c>
    </row>
    <row r="994" ht="15.0" customHeight="1">
      <c r="A994" s="3">
        <f t="shared" si="1"/>
        <v>993</v>
      </c>
      <c r="B994" s="3">
        <f t="shared" si="11"/>
        <v>46285</v>
      </c>
      <c r="C994" s="3" t="str">
        <f t="shared" si="12"/>
        <v>CN</v>
      </c>
      <c r="D994" s="7"/>
      <c r="E994" s="11" t="str">
        <f t="shared" si="2"/>
        <v/>
      </c>
      <c r="F994" s="11" t="str">
        <f t="shared" si="3"/>
        <v/>
      </c>
      <c r="G994" s="3">
        <f t="shared" si="13"/>
        <v>142</v>
      </c>
      <c r="H994" s="3">
        <f t="shared" si="4"/>
        <v>8</v>
      </c>
      <c r="I994" s="3" t="str">
        <f t="shared" si="5"/>
        <v/>
      </c>
      <c r="J994" s="11" t="str">
        <f t="shared" si="14"/>
        <v/>
      </c>
      <c r="K994" s="11" t="str">
        <f t="shared" si="15"/>
        <v/>
      </c>
      <c r="L994" s="11" t="str">
        <f t="shared" si="16"/>
        <v/>
      </c>
      <c r="M994" s="11" t="str">
        <f t="shared" si="17"/>
        <v/>
      </c>
      <c r="N994" s="11" t="str">
        <f t="shared" si="18"/>
        <v/>
      </c>
    </row>
    <row r="995" ht="15.0" customHeight="1">
      <c r="A995" s="3">
        <f t="shared" si="1"/>
        <v>994</v>
      </c>
      <c r="B995" s="3">
        <f t="shared" si="11"/>
        <v>46286</v>
      </c>
      <c r="C995" s="3" t="str">
        <f t="shared" si="12"/>
        <v>T2</v>
      </c>
      <c r="D995" s="7"/>
      <c r="E995" s="11" t="str">
        <f t="shared" si="2"/>
        <v/>
      </c>
      <c r="F995" s="11" t="str">
        <f t="shared" si="3"/>
        <v/>
      </c>
      <c r="G995" s="3">
        <f t="shared" si="13"/>
        <v>143</v>
      </c>
      <c r="H995" s="3">
        <f t="shared" si="4"/>
        <v>2</v>
      </c>
      <c r="I995" s="3" t="str">
        <f t="shared" si="5"/>
        <v/>
      </c>
      <c r="J995" s="11" t="str">
        <f t="shared" si="14"/>
        <v/>
      </c>
      <c r="K995" s="11" t="str">
        <f t="shared" si="15"/>
        <v/>
      </c>
      <c r="L995" s="11" t="str">
        <f t="shared" si="16"/>
        <v/>
      </c>
      <c r="M995" s="11" t="str">
        <f t="shared" si="17"/>
        <v/>
      </c>
      <c r="N995" s="11" t="str">
        <f t="shared" si="18"/>
        <v/>
      </c>
    </row>
    <row r="996" ht="15.0" customHeight="1">
      <c r="A996" s="3">
        <f t="shared" si="1"/>
        <v>995</v>
      </c>
      <c r="B996" s="3">
        <f t="shared" si="11"/>
        <v>46287</v>
      </c>
      <c r="C996" s="3" t="str">
        <f t="shared" si="12"/>
        <v>T3</v>
      </c>
      <c r="D996" s="7"/>
      <c r="E996" s="11" t="str">
        <f t="shared" si="2"/>
        <v/>
      </c>
      <c r="F996" s="11" t="str">
        <f t="shared" si="3"/>
        <v/>
      </c>
      <c r="G996" s="3">
        <f t="shared" si="13"/>
        <v>143</v>
      </c>
      <c r="H996" s="3">
        <f t="shared" si="4"/>
        <v>3</v>
      </c>
      <c r="I996" s="3" t="str">
        <f t="shared" si="5"/>
        <v/>
      </c>
      <c r="J996" s="11" t="str">
        <f t="shared" si="14"/>
        <v/>
      </c>
      <c r="K996" s="11" t="str">
        <f t="shared" si="15"/>
        <v/>
      </c>
      <c r="L996" s="11" t="str">
        <f t="shared" si="16"/>
        <v/>
      </c>
      <c r="M996" s="11" t="str">
        <f t="shared" si="17"/>
        <v/>
      </c>
      <c r="N996" s="11" t="str">
        <f t="shared" si="18"/>
        <v/>
      </c>
    </row>
    <row r="997" ht="15.0" customHeight="1">
      <c r="A997" s="3">
        <f t="shared" si="1"/>
        <v>996</v>
      </c>
      <c r="B997" s="3">
        <f t="shared" si="11"/>
        <v>46288</v>
      </c>
      <c r="C997" s="3" t="str">
        <f t="shared" si="12"/>
        <v>T4</v>
      </c>
      <c r="D997" s="7"/>
      <c r="E997" s="11" t="str">
        <f t="shared" si="2"/>
        <v/>
      </c>
      <c r="F997" s="11" t="str">
        <f t="shared" si="3"/>
        <v/>
      </c>
      <c r="G997" s="3">
        <f t="shared" si="13"/>
        <v>143</v>
      </c>
      <c r="H997" s="3">
        <f t="shared" si="4"/>
        <v>4</v>
      </c>
      <c r="I997" s="3" t="str">
        <f t="shared" si="5"/>
        <v/>
      </c>
      <c r="J997" s="11" t="str">
        <f t="shared" si="14"/>
        <v/>
      </c>
      <c r="K997" s="11" t="str">
        <f t="shared" si="15"/>
        <v/>
      </c>
      <c r="L997" s="11" t="str">
        <f t="shared" si="16"/>
        <v/>
      </c>
      <c r="M997" s="11" t="str">
        <f t="shared" si="17"/>
        <v/>
      </c>
      <c r="N997" s="11" t="str">
        <f t="shared" si="18"/>
        <v/>
      </c>
    </row>
    <row r="998" ht="15.0" customHeight="1">
      <c r="A998" s="3">
        <f t="shared" si="1"/>
        <v>997</v>
      </c>
      <c r="B998" s="3">
        <f t="shared" si="11"/>
        <v>46289</v>
      </c>
      <c r="C998" s="3" t="str">
        <f t="shared" si="12"/>
        <v>T5</v>
      </c>
      <c r="D998" s="7"/>
      <c r="E998" s="11" t="str">
        <f t="shared" si="2"/>
        <v/>
      </c>
      <c r="F998" s="11" t="str">
        <f t="shared" si="3"/>
        <v/>
      </c>
      <c r="G998" s="3">
        <f t="shared" si="13"/>
        <v>143</v>
      </c>
      <c r="H998" s="3">
        <f t="shared" si="4"/>
        <v>5</v>
      </c>
      <c r="I998" s="3" t="str">
        <f t="shared" si="5"/>
        <v/>
      </c>
      <c r="J998" s="11" t="str">
        <f t="shared" si="14"/>
        <v/>
      </c>
      <c r="K998" s="11" t="str">
        <f t="shared" si="15"/>
        <v/>
      </c>
      <c r="L998" s="11" t="str">
        <f t="shared" si="16"/>
        <v/>
      </c>
      <c r="M998" s="11" t="str">
        <f t="shared" si="17"/>
        <v/>
      </c>
      <c r="N998" s="11" t="str">
        <f t="shared" si="18"/>
        <v/>
      </c>
    </row>
    <row r="999" ht="15.0" customHeight="1">
      <c r="A999" s="3">
        <f t="shared" si="1"/>
        <v>998</v>
      </c>
      <c r="B999" s="3">
        <f t="shared" si="11"/>
        <v>46290</v>
      </c>
      <c r="C999" s="3" t="str">
        <f t="shared" si="12"/>
        <v>T6</v>
      </c>
      <c r="D999" s="7"/>
      <c r="E999" s="11" t="str">
        <f t="shared" si="2"/>
        <v/>
      </c>
      <c r="F999" s="11" t="str">
        <f t="shared" si="3"/>
        <v/>
      </c>
      <c r="G999" s="3">
        <f t="shared" si="13"/>
        <v>143</v>
      </c>
      <c r="H999" s="3">
        <f t="shared" si="4"/>
        <v>6</v>
      </c>
      <c r="I999" s="3" t="str">
        <f t="shared" si="5"/>
        <v/>
      </c>
      <c r="J999" s="11" t="str">
        <f t="shared" si="14"/>
        <v/>
      </c>
      <c r="K999" s="11" t="str">
        <f t="shared" si="15"/>
        <v/>
      </c>
      <c r="L999" s="11" t="str">
        <f t="shared" si="16"/>
        <v/>
      </c>
      <c r="M999" s="11" t="str">
        <f t="shared" si="17"/>
        <v/>
      </c>
      <c r="N999" s="11" t="str">
        <f t="shared" si="18"/>
        <v/>
      </c>
    </row>
    <row r="1000" ht="15.0" customHeight="1">
      <c r="A1000" s="3">
        <f t="shared" si="1"/>
        <v>999</v>
      </c>
      <c r="B1000" s="3">
        <f t="shared" si="11"/>
        <v>46291</v>
      </c>
      <c r="C1000" s="3" t="str">
        <f t="shared" si="12"/>
        <v>T7</v>
      </c>
      <c r="D1000" s="7"/>
      <c r="E1000" s="11" t="str">
        <f t="shared" si="2"/>
        <v/>
      </c>
      <c r="F1000" s="11" t="str">
        <f t="shared" si="3"/>
        <v/>
      </c>
      <c r="G1000" s="3">
        <f t="shared" si="13"/>
        <v>143</v>
      </c>
      <c r="H1000" s="3">
        <f t="shared" si="4"/>
        <v>7</v>
      </c>
      <c r="I1000" s="3" t="str">
        <f t="shared" si="5"/>
        <v/>
      </c>
      <c r="J1000" s="11" t="str">
        <f t="shared" si="14"/>
        <v/>
      </c>
      <c r="K1000" s="11" t="str">
        <f t="shared" si="15"/>
        <v/>
      </c>
      <c r="L1000" s="11" t="str">
        <f t="shared" si="16"/>
        <v/>
      </c>
      <c r="M1000" s="11" t="str">
        <f t="shared" si="17"/>
        <v/>
      </c>
      <c r="N1000" s="11" t="str">
        <f t="shared" si="18"/>
        <v/>
      </c>
    </row>
    <row r="1001" ht="15.0" customHeight="1">
      <c r="A1001" s="3">
        <f t="shared" si="1"/>
        <v>1000</v>
      </c>
      <c r="B1001" s="3">
        <f t="shared" si="11"/>
        <v>46292</v>
      </c>
      <c r="C1001" s="3" t="str">
        <f t="shared" si="12"/>
        <v>CN</v>
      </c>
      <c r="D1001" s="7"/>
      <c r="E1001" s="11" t="str">
        <f t="shared" si="2"/>
        <v/>
      </c>
      <c r="F1001" s="11" t="str">
        <f t="shared" si="3"/>
        <v/>
      </c>
      <c r="G1001" s="3">
        <f t="shared" si="13"/>
        <v>143</v>
      </c>
      <c r="H1001" s="3">
        <f t="shared" si="4"/>
        <v>8</v>
      </c>
      <c r="I1001" s="3" t="str">
        <f t="shared" si="5"/>
        <v/>
      </c>
      <c r="J1001" s="11" t="str">
        <f t="shared" si="14"/>
        <v/>
      </c>
      <c r="K1001" s="11" t="str">
        <f t="shared" si="15"/>
        <v/>
      </c>
      <c r="L1001" s="11" t="str">
        <f t="shared" si="16"/>
        <v/>
      </c>
      <c r="M1001" s="11" t="str">
        <f t="shared" si="17"/>
        <v/>
      </c>
      <c r="N1001" s="11" t="str">
        <f t="shared" si="18"/>
        <v/>
      </c>
    </row>
    <row r="1002" ht="15.0" customHeight="1">
      <c r="A1002" s="3">
        <f t="shared" si="1"/>
        <v>1001</v>
      </c>
      <c r="B1002" s="3">
        <f t="shared" si="11"/>
        <v>46293</v>
      </c>
      <c r="C1002" s="3" t="str">
        <f t="shared" si="12"/>
        <v>T2</v>
      </c>
      <c r="D1002" s="7"/>
      <c r="E1002" s="11" t="str">
        <f t="shared" si="2"/>
        <v/>
      </c>
      <c r="F1002" s="11" t="str">
        <f t="shared" si="3"/>
        <v/>
      </c>
      <c r="G1002" s="3">
        <f t="shared" si="13"/>
        <v>144</v>
      </c>
      <c r="H1002" s="3">
        <f t="shared" si="4"/>
        <v>2</v>
      </c>
      <c r="I1002" s="3" t="str">
        <f t="shared" si="5"/>
        <v/>
      </c>
      <c r="J1002" s="11" t="str">
        <f t="shared" si="14"/>
        <v/>
      </c>
      <c r="K1002" s="11" t="str">
        <f t="shared" si="15"/>
        <v/>
      </c>
      <c r="L1002" s="11" t="str">
        <f t="shared" si="16"/>
        <v/>
      </c>
      <c r="M1002" s="11" t="str">
        <f t="shared" si="17"/>
        <v/>
      </c>
      <c r="N1002" s="11" t="str">
        <f t="shared" si="18"/>
        <v/>
      </c>
    </row>
    <row r="1003" ht="15.0" customHeight="1">
      <c r="A1003" s="3">
        <f t="shared" si="1"/>
        <v>1002</v>
      </c>
      <c r="B1003" s="3">
        <f t="shared" si="11"/>
        <v>46294</v>
      </c>
      <c r="C1003" s="3" t="str">
        <f t="shared" si="12"/>
        <v>T3</v>
      </c>
      <c r="D1003" s="7"/>
      <c r="E1003" s="11" t="str">
        <f t="shared" si="2"/>
        <v/>
      </c>
      <c r="F1003" s="11" t="str">
        <f t="shared" si="3"/>
        <v/>
      </c>
      <c r="G1003" s="3">
        <f t="shared" si="13"/>
        <v>144</v>
      </c>
      <c r="H1003" s="3">
        <f t="shared" si="4"/>
        <v>3</v>
      </c>
      <c r="I1003" s="3" t="str">
        <f t="shared" si="5"/>
        <v/>
      </c>
      <c r="J1003" s="11" t="str">
        <f t="shared" si="14"/>
        <v/>
      </c>
      <c r="K1003" s="11" t="str">
        <f t="shared" si="15"/>
        <v/>
      </c>
      <c r="L1003" s="11" t="str">
        <f t="shared" si="16"/>
        <v/>
      </c>
      <c r="M1003" s="11" t="str">
        <f t="shared" si="17"/>
        <v/>
      </c>
      <c r="N1003" s="11" t="str">
        <f t="shared" si="18"/>
        <v/>
      </c>
    </row>
    <row r="1004" ht="15.0" customHeight="1">
      <c r="A1004" s="3">
        <f t="shared" si="1"/>
        <v>1003</v>
      </c>
      <c r="B1004" s="3">
        <f t="shared" si="11"/>
        <v>46295</v>
      </c>
      <c r="C1004" s="3" t="str">
        <f t="shared" si="12"/>
        <v>T4</v>
      </c>
      <c r="D1004" s="7"/>
      <c r="E1004" s="11" t="str">
        <f t="shared" si="2"/>
        <v/>
      </c>
      <c r="F1004" s="11" t="str">
        <f t="shared" si="3"/>
        <v/>
      </c>
      <c r="G1004" s="3">
        <f t="shared" si="13"/>
        <v>144</v>
      </c>
      <c r="H1004" s="3">
        <f t="shared" si="4"/>
        <v>4</v>
      </c>
      <c r="I1004" s="3" t="str">
        <f t="shared" si="5"/>
        <v/>
      </c>
      <c r="J1004" s="11" t="str">
        <f t="shared" si="14"/>
        <v/>
      </c>
      <c r="K1004" s="11" t="str">
        <f t="shared" si="15"/>
        <v/>
      </c>
      <c r="L1004" s="11" t="str">
        <f t="shared" si="16"/>
        <v/>
      </c>
      <c r="M1004" s="11" t="str">
        <f t="shared" si="17"/>
        <v/>
      </c>
      <c r="N1004" s="11" t="str">
        <f t="shared" si="18"/>
        <v/>
      </c>
    </row>
    <row r="1005" ht="15.0" customHeight="1">
      <c r="A1005" s="3">
        <f t="shared" si="1"/>
        <v>1004</v>
      </c>
      <c r="B1005" s="3">
        <f t="shared" si="11"/>
        <v>46296</v>
      </c>
      <c r="C1005" s="3" t="str">
        <f t="shared" si="12"/>
        <v>T5</v>
      </c>
      <c r="D1005" s="7"/>
      <c r="E1005" s="11" t="str">
        <f t="shared" si="2"/>
        <v/>
      </c>
      <c r="F1005" s="11" t="str">
        <f t="shared" si="3"/>
        <v/>
      </c>
      <c r="G1005" s="3">
        <f t="shared" si="13"/>
        <v>144</v>
      </c>
      <c r="H1005" s="3">
        <f t="shared" si="4"/>
        <v>5</v>
      </c>
      <c r="I1005" s="3" t="str">
        <f t="shared" si="5"/>
        <v/>
      </c>
      <c r="J1005" s="11" t="str">
        <f t="shared" si="14"/>
        <v/>
      </c>
      <c r="K1005" s="11" t="str">
        <f t="shared" si="15"/>
        <v/>
      </c>
      <c r="L1005" s="11" t="str">
        <f t="shared" si="16"/>
        <v/>
      </c>
      <c r="M1005" s="11" t="str">
        <f t="shared" si="17"/>
        <v/>
      </c>
      <c r="N1005" s="11" t="str">
        <f t="shared" si="18"/>
        <v/>
      </c>
    </row>
    <row r="1006" ht="15.0" customHeight="1">
      <c r="A1006" s="3">
        <f t="shared" si="1"/>
        <v>1005</v>
      </c>
      <c r="B1006" s="3">
        <f t="shared" si="11"/>
        <v>46297</v>
      </c>
      <c r="C1006" s="3" t="str">
        <f t="shared" si="12"/>
        <v>T6</v>
      </c>
      <c r="D1006" s="7"/>
      <c r="E1006" s="11" t="str">
        <f t="shared" si="2"/>
        <v/>
      </c>
      <c r="F1006" s="11" t="str">
        <f t="shared" si="3"/>
        <v/>
      </c>
      <c r="G1006" s="3">
        <f t="shared" si="13"/>
        <v>144</v>
      </c>
      <c r="H1006" s="3">
        <f t="shared" si="4"/>
        <v>6</v>
      </c>
      <c r="I1006" s="3" t="str">
        <f t="shared" si="5"/>
        <v/>
      </c>
      <c r="J1006" s="11" t="str">
        <f t="shared" si="14"/>
        <v/>
      </c>
      <c r="K1006" s="11" t="str">
        <f t="shared" si="15"/>
        <v/>
      </c>
      <c r="L1006" s="11" t="str">
        <f t="shared" si="16"/>
        <v/>
      </c>
      <c r="M1006" s="11" t="str">
        <f t="shared" si="17"/>
        <v/>
      </c>
      <c r="N1006" s="11" t="str">
        <f t="shared" si="18"/>
        <v/>
      </c>
    </row>
    <row r="1007" ht="15.0" customHeight="1">
      <c r="A1007" s="3">
        <f t="shared" si="1"/>
        <v>1006</v>
      </c>
      <c r="B1007" s="3">
        <f t="shared" si="11"/>
        <v>46298</v>
      </c>
      <c r="C1007" s="3" t="str">
        <f t="shared" si="12"/>
        <v>T7</v>
      </c>
      <c r="D1007" s="7"/>
      <c r="E1007" s="11" t="str">
        <f t="shared" si="2"/>
        <v/>
      </c>
      <c r="F1007" s="11" t="str">
        <f t="shared" si="3"/>
        <v/>
      </c>
      <c r="G1007" s="3">
        <f t="shared" si="13"/>
        <v>144</v>
      </c>
      <c r="H1007" s="3">
        <f t="shared" si="4"/>
        <v>7</v>
      </c>
      <c r="I1007" s="3" t="str">
        <f t="shared" si="5"/>
        <v/>
      </c>
      <c r="J1007" s="11" t="str">
        <f t="shared" si="14"/>
        <v/>
      </c>
      <c r="K1007" s="11" t="str">
        <f t="shared" si="15"/>
        <v/>
      </c>
      <c r="L1007" s="11" t="str">
        <f t="shared" si="16"/>
        <v/>
      </c>
      <c r="M1007" s="11" t="str">
        <f t="shared" si="17"/>
        <v/>
      </c>
      <c r="N1007" s="11" t="str">
        <f t="shared" si="18"/>
        <v/>
      </c>
    </row>
    <row r="1008" ht="15.0" customHeight="1">
      <c r="A1008" s="3">
        <f t="shared" si="1"/>
        <v>1007</v>
      </c>
      <c r="B1008" s="3">
        <f t="shared" si="11"/>
        <v>46299</v>
      </c>
      <c r="C1008" s="3" t="str">
        <f t="shared" si="12"/>
        <v>CN</v>
      </c>
      <c r="D1008" s="7"/>
      <c r="E1008" s="11" t="str">
        <f t="shared" si="2"/>
        <v/>
      </c>
      <c r="F1008" s="11" t="str">
        <f t="shared" si="3"/>
        <v/>
      </c>
      <c r="G1008" s="3">
        <f t="shared" si="13"/>
        <v>144</v>
      </c>
      <c r="H1008" s="3">
        <f t="shared" si="4"/>
        <v>8</v>
      </c>
      <c r="I1008" s="3" t="str">
        <f t="shared" si="5"/>
        <v/>
      </c>
      <c r="J1008" s="11" t="str">
        <f t="shared" si="14"/>
        <v/>
      </c>
      <c r="K1008" s="11" t="str">
        <f t="shared" si="15"/>
        <v/>
      </c>
      <c r="L1008" s="11" t="str">
        <f t="shared" si="16"/>
        <v/>
      </c>
      <c r="M1008" s="11" t="str">
        <f t="shared" si="17"/>
        <v/>
      </c>
      <c r="N1008" s="11" t="str">
        <f t="shared" si="18"/>
        <v/>
      </c>
    </row>
    <row r="1009" ht="15.0" customHeight="1">
      <c r="A1009" s="3">
        <f t="shared" si="1"/>
        <v>1008</v>
      </c>
      <c r="B1009" s="3">
        <f t="shared" si="11"/>
        <v>46300</v>
      </c>
      <c r="C1009" s="3" t="str">
        <f t="shared" si="12"/>
        <v>T2</v>
      </c>
      <c r="D1009" s="7"/>
      <c r="E1009" s="11" t="str">
        <f t="shared" si="2"/>
        <v/>
      </c>
      <c r="F1009" s="11" t="str">
        <f t="shared" si="3"/>
        <v/>
      </c>
      <c r="G1009" s="3">
        <f t="shared" si="13"/>
        <v>145</v>
      </c>
      <c r="H1009" s="3">
        <f t="shared" si="4"/>
        <v>2</v>
      </c>
      <c r="I1009" s="3" t="str">
        <f t="shared" si="5"/>
        <v/>
      </c>
      <c r="J1009" s="11" t="str">
        <f t="shared" si="14"/>
        <v/>
      </c>
      <c r="K1009" s="11" t="str">
        <f t="shared" si="15"/>
        <v/>
      </c>
      <c r="L1009" s="11" t="str">
        <f t="shared" si="16"/>
        <v/>
      </c>
      <c r="M1009" s="11" t="str">
        <f t="shared" si="17"/>
        <v/>
      </c>
      <c r="N1009" s="11" t="str">
        <f t="shared" si="18"/>
        <v/>
      </c>
    </row>
    <row r="1010" ht="15.0" customHeight="1">
      <c r="A1010" s="3">
        <f t="shared" si="1"/>
        <v>1009</v>
      </c>
      <c r="B1010" s="3">
        <f t="shared" si="11"/>
        <v>46301</v>
      </c>
      <c r="C1010" s="3" t="str">
        <f t="shared" si="12"/>
        <v>T3</v>
      </c>
      <c r="D1010" s="7"/>
      <c r="E1010" s="11" t="str">
        <f t="shared" si="2"/>
        <v/>
      </c>
      <c r="F1010" s="11" t="str">
        <f t="shared" si="3"/>
        <v/>
      </c>
      <c r="G1010" s="3">
        <f t="shared" si="13"/>
        <v>145</v>
      </c>
      <c r="H1010" s="3">
        <f t="shared" si="4"/>
        <v>3</v>
      </c>
      <c r="I1010" s="3" t="str">
        <f t="shared" si="5"/>
        <v/>
      </c>
      <c r="J1010" s="11" t="str">
        <f t="shared" si="14"/>
        <v/>
      </c>
      <c r="K1010" s="11" t="str">
        <f t="shared" si="15"/>
        <v/>
      </c>
      <c r="L1010" s="11" t="str">
        <f t="shared" si="16"/>
        <v/>
      </c>
      <c r="M1010" s="11" t="str">
        <f t="shared" si="17"/>
        <v/>
      </c>
      <c r="N1010" s="11" t="str">
        <f t="shared" si="18"/>
        <v/>
      </c>
    </row>
    <row r="1011" ht="15.0" customHeight="1">
      <c r="A1011" s="3">
        <f t="shared" si="1"/>
        <v>1010</v>
      </c>
      <c r="B1011" s="3">
        <f t="shared" si="11"/>
        <v>46302</v>
      </c>
      <c r="C1011" s="3" t="str">
        <f t="shared" si="12"/>
        <v>T4</v>
      </c>
      <c r="D1011" s="7"/>
      <c r="E1011" s="11" t="str">
        <f t="shared" si="2"/>
        <v/>
      </c>
      <c r="F1011" s="11" t="str">
        <f t="shared" si="3"/>
        <v/>
      </c>
      <c r="G1011" s="3">
        <f t="shared" si="13"/>
        <v>145</v>
      </c>
      <c r="H1011" s="3">
        <f t="shared" si="4"/>
        <v>4</v>
      </c>
      <c r="I1011" s="3" t="str">
        <f t="shared" si="5"/>
        <v/>
      </c>
      <c r="J1011" s="11" t="str">
        <f t="shared" si="14"/>
        <v/>
      </c>
      <c r="K1011" s="11" t="str">
        <f t="shared" si="15"/>
        <v/>
      </c>
      <c r="L1011" s="11" t="str">
        <f t="shared" si="16"/>
        <v/>
      </c>
      <c r="M1011" s="11" t="str">
        <f t="shared" si="17"/>
        <v/>
      </c>
      <c r="N1011" s="11" t="str">
        <f t="shared" si="18"/>
        <v/>
      </c>
    </row>
    <row r="1012" ht="15.0" customHeight="1">
      <c r="A1012" s="3">
        <f t="shared" si="1"/>
        <v>1011</v>
      </c>
      <c r="B1012" s="3">
        <f t="shared" si="11"/>
        <v>46303</v>
      </c>
      <c r="C1012" s="3" t="str">
        <f t="shared" si="12"/>
        <v>T5</v>
      </c>
      <c r="D1012" s="7"/>
      <c r="E1012" s="11" t="str">
        <f t="shared" si="2"/>
        <v/>
      </c>
      <c r="F1012" s="11" t="str">
        <f t="shared" si="3"/>
        <v/>
      </c>
      <c r="G1012" s="3">
        <f t="shared" si="13"/>
        <v>145</v>
      </c>
      <c r="H1012" s="3">
        <f t="shared" si="4"/>
        <v>5</v>
      </c>
      <c r="I1012" s="3" t="str">
        <f t="shared" si="5"/>
        <v/>
      </c>
      <c r="J1012" s="11" t="str">
        <f t="shared" si="14"/>
        <v/>
      </c>
      <c r="K1012" s="11" t="str">
        <f t="shared" si="15"/>
        <v/>
      </c>
      <c r="L1012" s="11" t="str">
        <f t="shared" si="16"/>
        <v/>
      </c>
      <c r="M1012" s="11" t="str">
        <f t="shared" si="17"/>
        <v/>
      </c>
      <c r="N1012" s="11" t="str">
        <f t="shared" si="18"/>
        <v/>
      </c>
    </row>
    <row r="1013" ht="15.0" customHeight="1">
      <c r="A1013" s="3">
        <f t="shared" si="1"/>
        <v>1012</v>
      </c>
      <c r="B1013" s="3">
        <f t="shared" si="11"/>
        <v>46304</v>
      </c>
      <c r="C1013" s="3" t="str">
        <f t="shared" si="12"/>
        <v>T6</v>
      </c>
      <c r="D1013" s="7"/>
      <c r="E1013" s="11" t="str">
        <f t="shared" si="2"/>
        <v/>
      </c>
      <c r="F1013" s="11" t="str">
        <f t="shared" si="3"/>
        <v/>
      </c>
      <c r="G1013" s="3">
        <f t="shared" si="13"/>
        <v>145</v>
      </c>
      <c r="H1013" s="3">
        <f t="shared" si="4"/>
        <v>6</v>
      </c>
      <c r="I1013" s="3" t="str">
        <f t="shared" si="5"/>
        <v/>
      </c>
      <c r="J1013" s="11" t="str">
        <f t="shared" si="14"/>
        <v/>
      </c>
      <c r="K1013" s="11" t="str">
        <f t="shared" si="15"/>
        <v/>
      </c>
      <c r="L1013" s="11" t="str">
        <f t="shared" si="16"/>
        <v/>
      </c>
      <c r="M1013" s="11" t="str">
        <f t="shared" si="17"/>
        <v/>
      </c>
      <c r="N1013" s="11" t="str">
        <f t="shared" si="18"/>
        <v/>
      </c>
    </row>
    <row r="1014" ht="15.0" customHeight="1">
      <c r="A1014" s="3">
        <f t="shared" si="1"/>
        <v>1013</v>
      </c>
      <c r="B1014" s="3">
        <f t="shared" si="11"/>
        <v>46305</v>
      </c>
      <c r="C1014" s="3" t="str">
        <f t="shared" si="12"/>
        <v>T7</v>
      </c>
      <c r="D1014" s="7"/>
      <c r="E1014" s="11" t="str">
        <f t="shared" si="2"/>
        <v/>
      </c>
      <c r="F1014" s="11" t="str">
        <f t="shared" si="3"/>
        <v/>
      </c>
      <c r="G1014" s="3">
        <f t="shared" si="13"/>
        <v>145</v>
      </c>
      <c r="H1014" s="3">
        <f t="shared" si="4"/>
        <v>7</v>
      </c>
      <c r="I1014" s="3" t="str">
        <f t="shared" si="5"/>
        <v/>
      </c>
      <c r="J1014" s="11" t="str">
        <f t="shared" si="14"/>
        <v/>
      </c>
      <c r="K1014" s="11" t="str">
        <f t="shared" si="15"/>
        <v/>
      </c>
      <c r="L1014" s="11" t="str">
        <f t="shared" si="16"/>
        <v/>
      </c>
      <c r="M1014" s="11" t="str">
        <f t="shared" si="17"/>
        <v/>
      </c>
      <c r="N1014" s="11" t="str">
        <f t="shared" si="18"/>
        <v/>
      </c>
    </row>
    <row r="1015" ht="15.0" customHeight="1">
      <c r="A1015" s="3">
        <f t="shared" si="1"/>
        <v>1014</v>
      </c>
      <c r="B1015" s="3">
        <f t="shared" si="11"/>
        <v>46306</v>
      </c>
      <c r="C1015" s="3" t="str">
        <f t="shared" si="12"/>
        <v>CN</v>
      </c>
      <c r="D1015" s="7"/>
      <c r="E1015" s="11" t="str">
        <f t="shared" si="2"/>
        <v/>
      </c>
      <c r="F1015" s="11" t="str">
        <f t="shared" si="3"/>
        <v/>
      </c>
      <c r="G1015" s="3">
        <f t="shared" si="13"/>
        <v>145</v>
      </c>
      <c r="H1015" s="3">
        <f t="shared" si="4"/>
        <v>8</v>
      </c>
      <c r="I1015" s="3" t="str">
        <f t="shared" si="5"/>
        <v/>
      </c>
      <c r="J1015" s="11" t="str">
        <f t="shared" si="14"/>
        <v/>
      </c>
      <c r="K1015" s="11" t="str">
        <f t="shared" si="15"/>
        <v/>
      </c>
      <c r="L1015" s="11" t="str">
        <f t="shared" si="16"/>
        <v/>
      </c>
      <c r="M1015" s="11" t="str">
        <f t="shared" si="17"/>
        <v/>
      </c>
      <c r="N1015" s="11" t="str">
        <f t="shared" si="18"/>
        <v/>
      </c>
    </row>
    <row r="1016" ht="15.0" customHeight="1">
      <c r="A1016" s="3">
        <f t="shared" si="1"/>
        <v>1015</v>
      </c>
      <c r="B1016" s="3">
        <f t="shared" si="11"/>
        <v>46307</v>
      </c>
      <c r="C1016" s="3" t="str">
        <f t="shared" si="12"/>
        <v>T2</v>
      </c>
      <c r="D1016" s="7"/>
      <c r="E1016" s="11" t="str">
        <f t="shared" si="2"/>
        <v/>
      </c>
      <c r="F1016" s="11" t="str">
        <f t="shared" si="3"/>
        <v/>
      </c>
      <c r="G1016" s="3">
        <f t="shared" si="13"/>
        <v>146</v>
      </c>
      <c r="H1016" s="3">
        <f t="shared" si="4"/>
        <v>2</v>
      </c>
      <c r="I1016" s="3" t="str">
        <f t="shared" si="5"/>
        <v/>
      </c>
      <c r="J1016" s="11" t="str">
        <f t="shared" si="14"/>
        <v/>
      </c>
      <c r="K1016" s="11" t="str">
        <f t="shared" si="15"/>
        <v/>
      </c>
      <c r="L1016" s="11" t="str">
        <f t="shared" si="16"/>
        <v/>
      </c>
      <c r="M1016" s="11" t="str">
        <f t="shared" si="17"/>
        <v/>
      </c>
      <c r="N1016" s="11" t="str">
        <f t="shared" si="18"/>
        <v/>
      </c>
    </row>
    <row r="1017" ht="15.0" customHeight="1">
      <c r="A1017" s="3">
        <f t="shared" si="1"/>
        <v>1016</v>
      </c>
      <c r="B1017" s="3">
        <f t="shared" si="11"/>
        <v>46308</v>
      </c>
      <c r="C1017" s="3" t="str">
        <f t="shared" si="12"/>
        <v>T3</v>
      </c>
      <c r="D1017" s="7"/>
      <c r="E1017" s="11" t="str">
        <f t="shared" si="2"/>
        <v/>
      </c>
      <c r="F1017" s="11" t="str">
        <f t="shared" si="3"/>
        <v/>
      </c>
      <c r="G1017" s="3">
        <f t="shared" si="13"/>
        <v>146</v>
      </c>
      <c r="H1017" s="3">
        <f t="shared" si="4"/>
        <v>3</v>
      </c>
      <c r="I1017" s="3" t="str">
        <f t="shared" si="5"/>
        <v/>
      </c>
      <c r="J1017" s="11" t="str">
        <f t="shared" si="14"/>
        <v/>
      </c>
      <c r="K1017" s="11" t="str">
        <f t="shared" si="15"/>
        <v/>
      </c>
      <c r="L1017" s="11" t="str">
        <f t="shared" si="16"/>
        <v/>
      </c>
      <c r="M1017" s="11" t="str">
        <f t="shared" si="17"/>
        <v/>
      </c>
      <c r="N1017" s="11" t="str">
        <f t="shared" si="18"/>
        <v/>
      </c>
    </row>
    <row r="1018" ht="15.0" customHeight="1">
      <c r="A1018" s="3">
        <f t="shared" si="1"/>
        <v>1017</v>
      </c>
      <c r="B1018" s="3">
        <f t="shared" si="11"/>
        <v>46309</v>
      </c>
      <c r="C1018" s="3" t="str">
        <f t="shared" si="12"/>
        <v>T4</v>
      </c>
      <c r="D1018" s="7"/>
      <c r="E1018" s="11" t="str">
        <f t="shared" si="2"/>
        <v/>
      </c>
      <c r="F1018" s="11" t="str">
        <f t="shared" si="3"/>
        <v/>
      </c>
      <c r="G1018" s="3">
        <f t="shared" si="13"/>
        <v>146</v>
      </c>
      <c r="H1018" s="3">
        <f t="shared" si="4"/>
        <v>4</v>
      </c>
      <c r="I1018" s="3" t="str">
        <f t="shared" si="5"/>
        <v/>
      </c>
      <c r="J1018" s="11" t="str">
        <f t="shared" si="14"/>
        <v/>
      </c>
      <c r="K1018" s="11" t="str">
        <f t="shared" si="15"/>
        <v/>
      </c>
      <c r="L1018" s="11" t="str">
        <f t="shared" si="16"/>
        <v/>
      </c>
      <c r="M1018" s="11" t="str">
        <f t="shared" si="17"/>
        <v/>
      </c>
      <c r="N1018" s="11" t="str">
        <f t="shared" si="18"/>
        <v/>
      </c>
    </row>
    <row r="1019" ht="15.0" customHeight="1">
      <c r="A1019" s="3">
        <f t="shared" si="1"/>
        <v>1018</v>
      </c>
      <c r="B1019" s="3">
        <f t="shared" si="11"/>
        <v>46310</v>
      </c>
      <c r="C1019" s="3" t="str">
        <f t="shared" si="12"/>
        <v>T5</v>
      </c>
      <c r="D1019" s="7"/>
      <c r="E1019" s="11" t="str">
        <f t="shared" si="2"/>
        <v/>
      </c>
      <c r="F1019" s="11" t="str">
        <f t="shared" si="3"/>
        <v/>
      </c>
      <c r="G1019" s="3">
        <f t="shared" si="13"/>
        <v>146</v>
      </c>
      <c r="H1019" s="3">
        <f t="shared" si="4"/>
        <v>5</v>
      </c>
      <c r="I1019" s="3" t="str">
        <f t="shared" si="5"/>
        <v/>
      </c>
      <c r="J1019" s="11" t="str">
        <f t="shared" si="14"/>
        <v/>
      </c>
      <c r="K1019" s="11" t="str">
        <f t="shared" si="15"/>
        <v/>
      </c>
      <c r="L1019" s="11" t="str">
        <f t="shared" si="16"/>
        <v/>
      </c>
      <c r="M1019" s="11" t="str">
        <f t="shared" si="17"/>
        <v/>
      </c>
      <c r="N1019" s="11" t="str">
        <f t="shared" si="18"/>
        <v/>
      </c>
    </row>
    <row r="1020" ht="15.0" customHeight="1">
      <c r="A1020" s="3">
        <f t="shared" si="1"/>
        <v>1019</v>
      </c>
      <c r="B1020" s="3">
        <f t="shared" si="11"/>
        <v>46311</v>
      </c>
      <c r="C1020" s="3" t="str">
        <f t="shared" si="12"/>
        <v>T6</v>
      </c>
      <c r="D1020" s="7"/>
      <c r="E1020" s="11" t="str">
        <f t="shared" si="2"/>
        <v/>
      </c>
      <c r="F1020" s="11" t="str">
        <f t="shared" si="3"/>
        <v/>
      </c>
      <c r="G1020" s="3">
        <f t="shared" si="13"/>
        <v>146</v>
      </c>
      <c r="H1020" s="3">
        <f t="shared" si="4"/>
        <v>6</v>
      </c>
      <c r="I1020" s="3" t="str">
        <f t="shared" si="5"/>
        <v/>
      </c>
      <c r="J1020" s="11" t="str">
        <f t="shared" si="14"/>
        <v/>
      </c>
      <c r="K1020" s="11" t="str">
        <f t="shared" si="15"/>
        <v/>
      </c>
      <c r="L1020" s="11" t="str">
        <f t="shared" si="16"/>
        <v/>
      </c>
      <c r="M1020" s="11" t="str">
        <f t="shared" si="17"/>
        <v/>
      </c>
      <c r="N1020" s="11" t="str">
        <f t="shared" si="18"/>
        <v/>
      </c>
    </row>
    <row r="1021" ht="15.0" customHeight="1">
      <c r="A1021" s="3">
        <f t="shared" si="1"/>
        <v>1020</v>
      </c>
      <c r="B1021" s="3">
        <f t="shared" si="11"/>
        <v>46312</v>
      </c>
      <c r="C1021" s="3" t="str">
        <f t="shared" si="12"/>
        <v>T7</v>
      </c>
      <c r="D1021" s="7"/>
      <c r="E1021" s="11" t="str">
        <f t="shared" si="2"/>
        <v/>
      </c>
      <c r="F1021" s="11" t="str">
        <f t="shared" si="3"/>
        <v/>
      </c>
      <c r="G1021" s="3">
        <f t="shared" si="13"/>
        <v>146</v>
      </c>
      <c r="H1021" s="3">
        <f t="shared" si="4"/>
        <v>7</v>
      </c>
      <c r="I1021" s="3" t="str">
        <f t="shared" si="5"/>
        <v/>
      </c>
      <c r="J1021" s="11" t="str">
        <f t="shared" si="14"/>
        <v/>
      </c>
      <c r="K1021" s="11" t="str">
        <f t="shared" si="15"/>
        <v/>
      </c>
      <c r="L1021" s="11" t="str">
        <f t="shared" si="16"/>
        <v/>
      </c>
      <c r="M1021" s="11" t="str">
        <f t="shared" si="17"/>
        <v/>
      </c>
      <c r="N1021" s="11" t="str">
        <f t="shared" si="18"/>
        <v/>
      </c>
    </row>
    <row r="1022" ht="15.0" customHeight="1">
      <c r="A1022" s="3">
        <f t="shared" si="1"/>
        <v>1021</v>
      </c>
      <c r="B1022" s="3">
        <f t="shared" si="11"/>
        <v>46313</v>
      </c>
      <c r="C1022" s="3" t="str">
        <f t="shared" si="12"/>
        <v>CN</v>
      </c>
      <c r="D1022" s="7"/>
      <c r="E1022" s="11" t="str">
        <f t="shared" si="2"/>
        <v/>
      </c>
      <c r="F1022" s="11" t="str">
        <f t="shared" si="3"/>
        <v/>
      </c>
      <c r="G1022" s="3">
        <f t="shared" si="13"/>
        <v>146</v>
      </c>
      <c r="H1022" s="3">
        <f t="shared" si="4"/>
        <v>8</v>
      </c>
      <c r="I1022" s="3" t="str">
        <f t="shared" si="5"/>
        <v/>
      </c>
      <c r="J1022" s="11" t="str">
        <f t="shared" si="14"/>
        <v/>
      </c>
      <c r="K1022" s="11" t="str">
        <f t="shared" si="15"/>
        <v/>
      </c>
      <c r="L1022" s="11" t="str">
        <f t="shared" si="16"/>
        <v/>
      </c>
      <c r="M1022" s="11" t="str">
        <f t="shared" si="17"/>
        <v/>
      </c>
      <c r="N1022" s="11" t="str">
        <f t="shared" si="18"/>
        <v/>
      </c>
    </row>
    <row r="1023" ht="15.0" customHeight="1">
      <c r="A1023" s="3">
        <f t="shared" si="1"/>
        <v>1022</v>
      </c>
      <c r="B1023" s="3">
        <f t="shared" si="11"/>
        <v>46314</v>
      </c>
      <c r="C1023" s="3" t="str">
        <f t="shared" si="12"/>
        <v>T2</v>
      </c>
      <c r="D1023" s="7"/>
      <c r="E1023" s="11" t="str">
        <f t="shared" si="2"/>
        <v/>
      </c>
      <c r="F1023" s="11" t="str">
        <f t="shared" si="3"/>
        <v/>
      </c>
      <c r="G1023" s="3">
        <f t="shared" si="13"/>
        <v>147</v>
      </c>
      <c r="H1023" s="3">
        <f t="shared" si="4"/>
        <v>2</v>
      </c>
      <c r="I1023" s="3" t="str">
        <f t="shared" si="5"/>
        <v/>
      </c>
      <c r="J1023" s="11" t="str">
        <f t="shared" si="14"/>
        <v/>
      </c>
      <c r="K1023" s="11" t="str">
        <f t="shared" si="15"/>
        <v/>
      </c>
      <c r="L1023" s="11" t="str">
        <f t="shared" si="16"/>
        <v/>
      </c>
      <c r="M1023" s="11" t="str">
        <f t="shared" si="17"/>
        <v/>
      </c>
      <c r="N1023" s="11" t="str">
        <f t="shared" si="18"/>
        <v/>
      </c>
    </row>
    <row r="1024" ht="15.0" customHeight="1">
      <c r="A1024" s="3">
        <f t="shared" si="1"/>
        <v>1023</v>
      </c>
      <c r="B1024" s="3">
        <f t="shared" si="11"/>
        <v>46315</v>
      </c>
      <c r="C1024" s="3" t="str">
        <f t="shared" si="12"/>
        <v>T3</v>
      </c>
      <c r="D1024" s="7"/>
      <c r="E1024" s="11" t="str">
        <f t="shared" si="2"/>
        <v/>
      </c>
      <c r="F1024" s="11" t="str">
        <f t="shared" si="3"/>
        <v/>
      </c>
      <c r="G1024" s="3">
        <f t="shared" si="13"/>
        <v>147</v>
      </c>
      <c r="H1024" s="3">
        <f t="shared" si="4"/>
        <v>3</v>
      </c>
      <c r="I1024" s="3" t="str">
        <f t="shared" si="5"/>
        <v/>
      </c>
      <c r="J1024" s="11" t="str">
        <f t="shared" si="14"/>
        <v/>
      </c>
      <c r="K1024" s="11" t="str">
        <f t="shared" si="15"/>
        <v/>
      </c>
      <c r="L1024" s="11" t="str">
        <f t="shared" si="16"/>
        <v/>
      </c>
      <c r="M1024" s="11" t="str">
        <f t="shared" si="17"/>
        <v/>
      </c>
      <c r="N1024" s="11" t="str">
        <f t="shared" si="18"/>
        <v/>
      </c>
    </row>
    <row r="1025" ht="15.0" customHeight="1">
      <c r="A1025" s="3">
        <f t="shared" si="1"/>
        <v>1024</v>
      </c>
      <c r="B1025" s="3">
        <f t="shared" si="11"/>
        <v>46316</v>
      </c>
      <c r="C1025" s="3" t="str">
        <f t="shared" si="12"/>
        <v>T4</v>
      </c>
      <c r="D1025" s="7"/>
      <c r="E1025" s="11" t="str">
        <f t="shared" si="2"/>
        <v/>
      </c>
      <c r="F1025" s="11" t="str">
        <f t="shared" si="3"/>
        <v/>
      </c>
      <c r="G1025" s="3">
        <f t="shared" si="13"/>
        <v>147</v>
      </c>
      <c r="H1025" s="3">
        <f t="shared" si="4"/>
        <v>4</v>
      </c>
      <c r="I1025" s="3" t="str">
        <f t="shared" si="5"/>
        <v/>
      </c>
      <c r="J1025" s="11" t="str">
        <f t="shared" si="14"/>
        <v/>
      </c>
      <c r="K1025" s="11" t="str">
        <f t="shared" si="15"/>
        <v/>
      </c>
      <c r="L1025" s="11" t="str">
        <f t="shared" si="16"/>
        <v/>
      </c>
      <c r="M1025" s="11" t="str">
        <f t="shared" si="17"/>
        <v/>
      </c>
      <c r="N1025" s="11" t="str">
        <f t="shared" si="18"/>
        <v/>
      </c>
    </row>
    <row r="1026" ht="15.0" customHeight="1">
      <c r="A1026" s="3">
        <f t="shared" si="1"/>
        <v>1025</v>
      </c>
      <c r="B1026" s="3">
        <f t="shared" si="11"/>
        <v>46317</v>
      </c>
      <c r="C1026" s="3" t="str">
        <f t="shared" si="12"/>
        <v>T5</v>
      </c>
      <c r="D1026" s="7"/>
      <c r="E1026" s="11" t="str">
        <f t="shared" si="2"/>
        <v/>
      </c>
      <c r="F1026" s="11" t="str">
        <f t="shared" si="3"/>
        <v/>
      </c>
      <c r="G1026" s="3">
        <f t="shared" si="13"/>
        <v>147</v>
      </c>
      <c r="H1026" s="3">
        <f t="shared" si="4"/>
        <v>5</v>
      </c>
      <c r="I1026" s="3" t="str">
        <f t="shared" si="5"/>
        <v/>
      </c>
      <c r="J1026" s="11" t="str">
        <f t="shared" si="14"/>
        <v/>
      </c>
      <c r="K1026" s="11" t="str">
        <f t="shared" si="15"/>
        <v/>
      </c>
      <c r="L1026" s="11" t="str">
        <f t="shared" si="16"/>
        <v/>
      </c>
      <c r="M1026" s="11" t="str">
        <f t="shared" si="17"/>
        <v/>
      </c>
      <c r="N1026" s="11" t="str">
        <f t="shared" si="18"/>
        <v/>
      </c>
    </row>
    <row r="1027" ht="15.0" customHeight="1">
      <c r="A1027" s="3">
        <f t="shared" si="1"/>
        <v>1026</v>
      </c>
      <c r="B1027" s="3">
        <f t="shared" si="11"/>
        <v>46318</v>
      </c>
      <c r="C1027" s="3" t="str">
        <f t="shared" si="12"/>
        <v>T6</v>
      </c>
      <c r="D1027" s="7"/>
      <c r="E1027" s="11" t="str">
        <f t="shared" si="2"/>
        <v/>
      </c>
      <c r="F1027" s="11" t="str">
        <f t="shared" si="3"/>
        <v/>
      </c>
      <c r="G1027" s="3">
        <f t="shared" si="13"/>
        <v>147</v>
      </c>
      <c r="H1027" s="3">
        <f t="shared" si="4"/>
        <v>6</v>
      </c>
      <c r="I1027" s="3" t="str">
        <f t="shared" si="5"/>
        <v/>
      </c>
      <c r="J1027" s="11" t="str">
        <f t="shared" si="14"/>
        <v/>
      </c>
      <c r="K1027" s="11" t="str">
        <f t="shared" si="15"/>
        <v/>
      </c>
      <c r="L1027" s="11" t="str">
        <f t="shared" si="16"/>
        <v/>
      </c>
      <c r="M1027" s="11" t="str">
        <f t="shared" si="17"/>
        <v/>
      </c>
      <c r="N1027" s="11" t="str">
        <f t="shared" si="18"/>
        <v/>
      </c>
    </row>
    <row r="1028" ht="15.0" customHeight="1">
      <c r="A1028" s="3">
        <f t="shared" si="1"/>
        <v>1027</v>
      </c>
      <c r="B1028" s="3">
        <f t="shared" si="11"/>
        <v>46319</v>
      </c>
      <c r="C1028" s="3" t="str">
        <f t="shared" si="12"/>
        <v>T7</v>
      </c>
      <c r="D1028" s="7"/>
      <c r="E1028" s="11" t="str">
        <f t="shared" si="2"/>
        <v/>
      </c>
      <c r="F1028" s="11" t="str">
        <f t="shared" si="3"/>
        <v/>
      </c>
      <c r="G1028" s="3">
        <f t="shared" si="13"/>
        <v>147</v>
      </c>
      <c r="H1028" s="3">
        <f t="shared" si="4"/>
        <v>7</v>
      </c>
      <c r="I1028" s="3" t="str">
        <f t="shared" si="5"/>
        <v/>
      </c>
      <c r="J1028" s="11" t="str">
        <f t="shared" si="14"/>
        <v/>
      </c>
      <c r="K1028" s="11" t="str">
        <f t="shared" si="15"/>
        <v/>
      </c>
      <c r="L1028" s="11" t="str">
        <f t="shared" si="16"/>
        <v/>
      </c>
      <c r="M1028" s="11" t="str">
        <f t="shared" si="17"/>
        <v/>
      </c>
      <c r="N1028" s="11" t="str">
        <f t="shared" si="18"/>
        <v/>
      </c>
    </row>
    <row r="1029" ht="15.0" customHeight="1">
      <c r="A1029" s="3">
        <f t="shared" si="1"/>
        <v>1028</v>
      </c>
      <c r="B1029" s="3">
        <f t="shared" si="11"/>
        <v>46320</v>
      </c>
      <c r="C1029" s="3" t="str">
        <f t="shared" si="12"/>
        <v>CN</v>
      </c>
      <c r="D1029" s="7"/>
      <c r="E1029" s="11" t="str">
        <f t="shared" si="2"/>
        <v/>
      </c>
      <c r="F1029" s="11" t="str">
        <f t="shared" si="3"/>
        <v/>
      </c>
      <c r="G1029" s="3">
        <f t="shared" si="13"/>
        <v>147</v>
      </c>
      <c r="H1029" s="3">
        <f t="shared" si="4"/>
        <v>8</v>
      </c>
      <c r="I1029" s="3" t="str">
        <f t="shared" si="5"/>
        <v/>
      </c>
      <c r="J1029" s="11" t="str">
        <f t="shared" si="14"/>
        <v/>
      </c>
      <c r="K1029" s="11" t="str">
        <f t="shared" si="15"/>
        <v/>
      </c>
      <c r="L1029" s="11" t="str">
        <f t="shared" si="16"/>
        <v/>
      </c>
      <c r="M1029" s="11" t="str">
        <f t="shared" si="17"/>
        <v/>
      </c>
      <c r="N1029" s="11" t="str">
        <f t="shared" si="18"/>
        <v/>
      </c>
    </row>
    <row r="1030" ht="15.0" customHeight="1">
      <c r="A1030" s="3">
        <f t="shared" si="1"/>
        <v>1029</v>
      </c>
      <c r="B1030" s="3">
        <f t="shared" si="11"/>
        <v>46321</v>
      </c>
      <c r="C1030" s="3" t="str">
        <f t="shared" si="12"/>
        <v>T2</v>
      </c>
      <c r="D1030" s="7"/>
      <c r="E1030" s="11" t="str">
        <f t="shared" si="2"/>
        <v/>
      </c>
      <c r="F1030" s="11" t="str">
        <f t="shared" si="3"/>
        <v/>
      </c>
      <c r="G1030" s="3">
        <f t="shared" si="13"/>
        <v>148</v>
      </c>
      <c r="H1030" s="3">
        <f t="shared" si="4"/>
        <v>2</v>
      </c>
      <c r="I1030" s="3" t="str">
        <f t="shared" si="5"/>
        <v/>
      </c>
      <c r="J1030" s="11" t="str">
        <f t="shared" si="14"/>
        <v/>
      </c>
      <c r="K1030" s="11" t="str">
        <f t="shared" si="15"/>
        <v/>
      </c>
      <c r="L1030" s="11" t="str">
        <f t="shared" si="16"/>
        <v/>
      </c>
      <c r="M1030" s="11" t="str">
        <f t="shared" si="17"/>
        <v/>
      </c>
      <c r="N1030" s="11" t="str">
        <f t="shared" si="18"/>
        <v/>
      </c>
    </row>
    <row r="1031" ht="15.0" customHeight="1">
      <c r="A1031" s="3">
        <f t="shared" si="1"/>
        <v>1030</v>
      </c>
      <c r="B1031" s="3">
        <f t="shared" si="11"/>
        <v>46322</v>
      </c>
      <c r="C1031" s="3" t="str">
        <f t="shared" si="12"/>
        <v>T3</v>
      </c>
      <c r="D1031" s="7"/>
      <c r="E1031" s="11" t="str">
        <f t="shared" si="2"/>
        <v/>
      </c>
      <c r="F1031" s="11" t="str">
        <f t="shared" si="3"/>
        <v/>
      </c>
      <c r="G1031" s="3">
        <f t="shared" si="13"/>
        <v>148</v>
      </c>
      <c r="H1031" s="3">
        <f t="shared" si="4"/>
        <v>3</v>
      </c>
      <c r="I1031" s="3" t="str">
        <f t="shared" si="5"/>
        <v/>
      </c>
      <c r="J1031" s="11" t="str">
        <f t="shared" si="14"/>
        <v/>
      </c>
      <c r="K1031" s="11" t="str">
        <f t="shared" si="15"/>
        <v/>
      </c>
      <c r="L1031" s="11" t="str">
        <f t="shared" si="16"/>
        <v/>
      </c>
      <c r="M1031" s="11" t="str">
        <f t="shared" si="17"/>
        <v/>
      </c>
      <c r="N1031" s="11" t="str">
        <f t="shared" si="18"/>
        <v/>
      </c>
    </row>
    <row r="1032" ht="15.0" customHeight="1">
      <c r="A1032" s="3">
        <f t="shared" si="1"/>
        <v>1031</v>
      </c>
      <c r="B1032" s="3">
        <f t="shared" si="11"/>
        <v>46323</v>
      </c>
      <c r="C1032" s="3" t="str">
        <f t="shared" si="12"/>
        <v>T4</v>
      </c>
      <c r="D1032" s="7"/>
      <c r="E1032" s="11" t="str">
        <f t="shared" si="2"/>
        <v/>
      </c>
      <c r="F1032" s="11" t="str">
        <f t="shared" si="3"/>
        <v/>
      </c>
      <c r="G1032" s="3">
        <f t="shared" si="13"/>
        <v>148</v>
      </c>
      <c r="H1032" s="3">
        <f t="shared" si="4"/>
        <v>4</v>
      </c>
      <c r="I1032" s="3" t="str">
        <f t="shared" si="5"/>
        <v/>
      </c>
      <c r="J1032" s="11" t="str">
        <f t="shared" si="14"/>
        <v/>
      </c>
      <c r="K1032" s="11" t="str">
        <f t="shared" si="15"/>
        <v/>
      </c>
      <c r="L1032" s="11" t="str">
        <f t="shared" si="16"/>
        <v/>
      </c>
      <c r="M1032" s="11" t="str">
        <f t="shared" si="17"/>
        <v/>
      </c>
      <c r="N1032" s="11" t="str">
        <f t="shared" si="18"/>
        <v/>
      </c>
    </row>
    <row r="1033" ht="15.0" customHeight="1">
      <c r="A1033" s="3">
        <f t="shared" si="1"/>
        <v>1032</v>
      </c>
      <c r="B1033" s="3">
        <f t="shared" si="11"/>
        <v>46324</v>
      </c>
      <c r="C1033" s="3" t="str">
        <f t="shared" si="12"/>
        <v>T5</v>
      </c>
      <c r="D1033" s="7"/>
      <c r="E1033" s="11" t="str">
        <f t="shared" si="2"/>
        <v/>
      </c>
      <c r="F1033" s="11" t="str">
        <f t="shared" si="3"/>
        <v/>
      </c>
      <c r="G1033" s="3">
        <f t="shared" si="13"/>
        <v>148</v>
      </c>
      <c r="H1033" s="3">
        <f t="shared" si="4"/>
        <v>5</v>
      </c>
      <c r="I1033" s="3" t="str">
        <f t="shared" si="5"/>
        <v/>
      </c>
      <c r="J1033" s="11" t="str">
        <f t="shared" si="14"/>
        <v/>
      </c>
      <c r="K1033" s="11" t="str">
        <f t="shared" si="15"/>
        <v/>
      </c>
      <c r="L1033" s="11" t="str">
        <f t="shared" si="16"/>
        <v/>
      </c>
      <c r="M1033" s="11" t="str">
        <f t="shared" si="17"/>
        <v/>
      </c>
      <c r="N1033" s="11" t="str">
        <f t="shared" si="18"/>
        <v/>
      </c>
    </row>
    <row r="1034" ht="15.0" customHeight="1">
      <c r="A1034" s="3">
        <f t="shared" si="1"/>
        <v>1033</v>
      </c>
      <c r="B1034" s="3">
        <f t="shared" si="11"/>
        <v>46325</v>
      </c>
      <c r="C1034" s="3" t="str">
        <f t="shared" si="12"/>
        <v>T6</v>
      </c>
      <c r="D1034" s="7"/>
      <c r="E1034" s="11" t="str">
        <f t="shared" si="2"/>
        <v/>
      </c>
      <c r="F1034" s="11" t="str">
        <f t="shared" si="3"/>
        <v/>
      </c>
      <c r="G1034" s="3">
        <f t="shared" si="13"/>
        <v>148</v>
      </c>
      <c r="H1034" s="3">
        <f t="shared" si="4"/>
        <v>6</v>
      </c>
      <c r="I1034" s="3" t="str">
        <f t="shared" si="5"/>
        <v/>
      </c>
      <c r="J1034" s="11" t="str">
        <f t="shared" si="14"/>
        <v/>
      </c>
      <c r="K1034" s="11" t="str">
        <f t="shared" si="15"/>
        <v/>
      </c>
      <c r="L1034" s="11" t="str">
        <f t="shared" si="16"/>
        <v/>
      </c>
      <c r="M1034" s="11" t="str">
        <f t="shared" si="17"/>
        <v/>
      </c>
      <c r="N1034" s="11" t="str">
        <f t="shared" si="18"/>
        <v/>
      </c>
    </row>
    <row r="1035" ht="15.0" customHeight="1">
      <c r="A1035" s="3">
        <f t="shared" si="1"/>
        <v>1034</v>
      </c>
      <c r="B1035" s="3">
        <f t="shared" si="11"/>
        <v>46326</v>
      </c>
      <c r="C1035" s="3" t="str">
        <f t="shared" si="12"/>
        <v>T7</v>
      </c>
      <c r="D1035" s="7"/>
      <c r="E1035" s="11" t="str">
        <f t="shared" si="2"/>
        <v/>
      </c>
      <c r="F1035" s="11" t="str">
        <f t="shared" si="3"/>
        <v/>
      </c>
      <c r="G1035" s="3">
        <f t="shared" si="13"/>
        <v>148</v>
      </c>
      <c r="H1035" s="3">
        <f t="shared" si="4"/>
        <v>7</v>
      </c>
      <c r="I1035" s="3" t="str">
        <f t="shared" si="5"/>
        <v/>
      </c>
      <c r="J1035" s="11" t="str">
        <f t="shared" si="14"/>
        <v/>
      </c>
      <c r="K1035" s="11" t="str">
        <f t="shared" si="15"/>
        <v/>
      </c>
      <c r="L1035" s="11" t="str">
        <f t="shared" si="16"/>
        <v/>
      </c>
      <c r="M1035" s="11" t="str">
        <f t="shared" si="17"/>
        <v/>
      </c>
      <c r="N1035" s="11" t="str">
        <f t="shared" si="18"/>
        <v/>
      </c>
    </row>
    <row r="1036" ht="15.0" customHeight="1">
      <c r="A1036" s="3">
        <f t="shared" si="1"/>
        <v>1035</v>
      </c>
      <c r="B1036" s="3">
        <f t="shared" si="11"/>
        <v>46327</v>
      </c>
      <c r="C1036" s="3" t="str">
        <f t="shared" si="12"/>
        <v>CN</v>
      </c>
      <c r="D1036" s="7"/>
      <c r="E1036" s="11" t="str">
        <f t="shared" si="2"/>
        <v/>
      </c>
      <c r="F1036" s="11" t="str">
        <f t="shared" si="3"/>
        <v/>
      </c>
      <c r="G1036" s="3">
        <f t="shared" si="13"/>
        <v>148</v>
      </c>
      <c r="H1036" s="3">
        <f t="shared" si="4"/>
        <v>8</v>
      </c>
      <c r="I1036" s="3" t="str">
        <f t="shared" si="5"/>
        <v/>
      </c>
      <c r="J1036" s="11" t="str">
        <f t="shared" si="14"/>
        <v/>
      </c>
      <c r="K1036" s="11" t="str">
        <f t="shared" si="15"/>
        <v/>
      </c>
      <c r="L1036" s="11" t="str">
        <f t="shared" si="16"/>
        <v/>
      </c>
      <c r="M1036" s="11" t="str">
        <f t="shared" si="17"/>
        <v/>
      </c>
      <c r="N1036" s="11" t="str">
        <f t="shared" si="18"/>
        <v/>
      </c>
    </row>
    <row r="1037" ht="15.0" customHeight="1">
      <c r="A1037" s="3">
        <f t="shared" si="1"/>
        <v>1036</v>
      </c>
      <c r="B1037" s="3">
        <f t="shared" si="11"/>
        <v>46328</v>
      </c>
      <c r="C1037" s="3" t="str">
        <f t="shared" si="12"/>
        <v>T2</v>
      </c>
      <c r="D1037" s="7"/>
      <c r="E1037" s="11" t="str">
        <f t="shared" si="2"/>
        <v/>
      </c>
      <c r="F1037" s="11" t="str">
        <f t="shared" si="3"/>
        <v/>
      </c>
      <c r="G1037" s="3">
        <f t="shared" si="13"/>
        <v>149</v>
      </c>
      <c r="H1037" s="3">
        <f t="shared" si="4"/>
        <v>2</v>
      </c>
      <c r="I1037" s="3" t="str">
        <f t="shared" si="5"/>
        <v/>
      </c>
      <c r="J1037" s="11" t="str">
        <f t="shared" si="14"/>
        <v/>
      </c>
      <c r="K1037" s="11" t="str">
        <f t="shared" si="15"/>
        <v/>
      </c>
      <c r="L1037" s="11" t="str">
        <f t="shared" si="16"/>
        <v/>
      </c>
      <c r="M1037" s="11" t="str">
        <f t="shared" si="17"/>
        <v/>
      </c>
      <c r="N1037" s="11" t="str">
        <f t="shared" si="18"/>
        <v/>
      </c>
    </row>
    <row r="1038" ht="15.0" customHeight="1">
      <c r="A1038" s="3">
        <f t="shared" si="1"/>
        <v>1037</v>
      </c>
      <c r="B1038" s="3">
        <f t="shared" si="11"/>
        <v>46329</v>
      </c>
      <c r="C1038" s="3" t="str">
        <f t="shared" si="12"/>
        <v>T3</v>
      </c>
      <c r="D1038" s="7"/>
      <c r="E1038" s="11" t="str">
        <f t="shared" si="2"/>
        <v/>
      </c>
      <c r="F1038" s="11" t="str">
        <f t="shared" si="3"/>
        <v/>
      </c>
      <c r="G1038" s="3">
        <f t="shared" si="13"/>
        <v>149</v>
      </c>
      <c r="H1038" s="3">
        <f t="shared" si="4"/>
        <v>3</v>
      </c>
      <c r="I1038" s="3" t="str">
        <f t="shared" si="5"/>
        <v/>
      </c>
      <c r="J1038" s="11" t="str">
        <f t="shared" si="14"/>
        <v/>
      </c>
      <c r="K1038" s="11" t="str">
        <f t="shared" si="15"/>
        <v/>
      </c>
      <c r="L1038" s="11" t="str">
        <f t="shared" si="16"/>
        <v/>
      </c>
      <c r="M1038" s="11" t="str">
        <f t="shared" si="17"/>
        <v/>
      </c>
      <c r="N1038" s="11" t="str">
        <f t="shared" si="18"/>
        <v/>
      </c>
    </row>
    <row r="1039" ht="15.0" customHeight="1">
      <c r="A1039" s="3">
        <f t="shared" si="1"/>
        <v>1038</v>
      </c>
      <c r="B1039" s="3">
        <f t="shared" si="11"/>
        <v>46330</v>
      </c>
      <c r="C1039" s="3" t="str">
        <f t="shared" si="12"/>
        <v>T4</v>
      </c>
      <c r="D1039" s="7"/>
      <c r="E1039" s="11" t="str">
        <f t="shared" si="2"/>
        <v/>
      </c>
      <c r="F1039" s="11" t="str">
        <f t="shared" si="3"/>
        <v/>
      </c>
      <c r="G1039" s="3">
        <f t="shared" si="13"/>
        <v>149</v>
      </c>
      <c r="H1039" s="3">
        <f t="shared" si="4"/>
        <v>4</v>
      </c>
      <c r="I1039" s="3" t="str">
        <f t="shared" si="5"/>
        <v/>
      </c>
      <c r="J1039" s="11" t="str">
        <f t="shared" si="14"/>
        <v/>
      </c>
      <c r="K1039" s="11" t="str">
        <f t="shared" si="15"/>
        <v/>
      </c>
      <c r="L1039" s="11" t="str">
        <f t="shared" si="16"/>
        <v/>
      </c>
      <c r="M1039" s="11" t="str">
        <f t="shared" si="17"/>
        <v/>
      </c>
      <c r="N1039" s="11" t="str">
        <f t="shared" si="18"/>
        <v/>
      </c>
    </row>
    <row r="1040" ht="15.0" customHeight="1">
      <c r="A1040" s="3">
        <f t="shared" si="1"/>
        <v>1039</v>
      </c>
      <c r="B1040" s="3">
        <f t="shared" si="11"/>
        <v>46331</v>
      </c>
      <c r="C1040" s="3" t="str">
        <f t="shared" si="12"/>
        <v>T5</v>
      </c>
      <c r="D1040" s="7"/>
      <c r="E1040" s="11" t="str">
        <f t="shared" si="2"/>
        <v/>
      </c>
      <c r="F1040" s="11" t="str">
        <f t="shared" si="3"/>
        <v/>
      </c>
      <c r="G1040" s="3">
        <f t="shared" si="13"/>
        <v>149</v>
      </c>
      <c r="H1040" s="3">
        <f t="shared" si="4"/>
        <v>5</v>
      </c>
      <c r="I1040" s="3" t="str">
        <f t="shared" si="5"/>
        <v/>
      </c>
      <c r="J1040" s="11" t="str">
        <f t="shared" si="14"/>
        <v/>
      </c>
      <c r="K1040" s="11" t="str">
        <f t="shared" si="15"/>
        <v/>
      </c>
      <c r="L1040" s="11" t="str">
        <f t="shared" si="16"/>
        <v/>
      </c>
      <c r="M1040" s="11" t="str">
        <f t="shared" si="17"/>
        <v/>
      </c>
      <c r="N1040" s="11" t="str">
        <f t="shared" si="18"/>
        <v/>
      </c>
    </row>
    <row r="1041" ht="15.0" customHeight="1">
      <c r="A1041" s="3">
        <f t="shared" si="1"/>
        <v>1040</v>
      </c>
      <c r="B1041" s="3">
        <f t="shared" si="11"/>
        <v>46332</v>
      </c>
      <c r="C1041" s="3" t="str">
        <f t="shared" si="12"/>
        <v>T6</v>
      </c>
      <c r="D1041" s="7"/>
      <c r="E1041" s="11" t="str">
        <f t="shared" si="2"/>
        <v/>
      </c>
      <c r="F1041" s="11" t="str">
        <f t="shared" si="3"/>
        <v/>
      </c>
      <c r="G1041" s="3">
        <f t="shared" si="13"/>
        <v>149</v>
      </c>
      <c r="H1041" s="3">
        <f t="shared" si="4"/>
        <v>6</v>
      </c>
      <c r="I1041" s="3" t="str">
        <f t="shared" si="5"/>
        <v/>
      </c>
      <c r="J1041" s="11" t="str">
        <f t="shared" si="14"/>
        <v/>
      </c>
      <c r="K1041" s="11" t="str">
        <f t="shared" si="15"/>
        <v/>
      </c>
      <c r="L1041" s="11" t="str">
        <f t="shared" si="16"/>
        <v/>
      </c>
      <c r="M1041" s="11" t="str">
        <f t="shared" si="17"/>
        <v/>
      </c>
      <c r="N1041" s="11" t="str">
        <f t="shared" si="18"/>
        <v/>
      </c>
    </row>
    <row r="1042" ht="15.0" customHeight="1">
      <c r="A1042" s="3">
        <f t="shared" si="1"/>
        <v>1041</v>
      </c>
      <c r="B1042" s="3">
        <f t="shared" si="11"/>
        <v>46333</v>
      </c>
      <c r="C1042" s="3" t="str">
        <f t="shared" si="12"/>
        <v>T7</v>
      </c>
      <c r="D1042" s="7"/>
      <c r="E1042" s="11" t="str">
        <f t="shared" si="2"/>
        <v/>
      </c>
      <c r="F1042" s="11" t="str">
        <f t="shared" si="3"/>
        <v/>
      </c>
      <c r="G1042" s="3">
        <f t="shared" si="13"/>
        <v>149</v>
      </c>
      <c r="H1042" s="3">
        <f t="shared" si="4"/>
        <v>7</v>
      </c>
      <c r="I1042" s="3" t="str">
        <f t="shared" si="5"/>
        <v/>
      </c>
      <c r="J1042" s="11" t="str">
        <f t="shared" si="14"/>
        <v/>
      </c>
      <c r="K1042" s="11" t="str">
        <f t="shared" si="15"/>
        <v/>
      </c>
      <c r="L1042" s="11" t="str">
        <f t="shared" si="16"/>
        <v/>
      </c>
      <c r="M1042" s="11" t="str">
        <f t="shared" si="17"/>
        <v/>
      </c>
      <c r="N1042" s="11" t="str">
        <f t="shared" si="18"/>
        <v/>
      </c>
    </row>
    <row r="1043" ht="15.0" customHeight="1">
      <c r="A1043" s="3">
        <f t="shared" si="1"/>
        <v>1042</v>
      </c>
      <c r="B1043" s="3">
        <f t="shared" si="11"/>
        <v>46334</v>
      </c>
      <c r="C1043" s="3" t="str">
        <f t="shared" si="12"/>
        <v>CN</v>
      </c>
      <c r="D1043" s="7"/>
      <c r="E1043" s="11" t="str">
        <f t="shared" si="2"/>
        <v/>
      </c>
      <c r="F1043" s="11" t="str">
        <f t="shared" si="3"/>
        <v/>
      </c>
      <c r="G1043" s="3">
        <f t="shared" si="13"/>
        <v>149</v>
      </c>
      <c r="H1043" s="3">
        <f t="shared" si="4"/>
        <v>8</v>
      </c>
      <c r="I1043" s="3" t="str">
        <f t="shared" si="5"/>
        <v/>
      </c>
      <c r="J1043" s="11" t="str">
        <f t="shared" si="14"/>
        <v/>
      </c>
      <c r="K1043" s="11" t="str">
        <f t="shared" si="15"/>
        <v/>
      </c>
      <c r="L1043" s="11" t="str">
        <f t="shared" si="16"/>
        <v/>
      </c>
      <c r="M1043" s="11" t="str">
        <f t="shared" si="17"/>
        <v/>
      </c>
      <c r="N1043" s="11" t="str">
        <f t="shared" si="18"/>
        <v/>
      </c>
    </row>
    <row r="1044" ht="15.0" customHeight="1">
      <c r="A1044" s="3">
        <f t="shared" si="1"/>
        <v>1043</v>
      </c>
      <c r="B1044" s="3">
        <f t="shared" si="11"/>
        <v>46335</v>
      </c>
      <c r="C1044" s="3" t="str">
        <f t="shared" si="12"/>
        <v>T2</v>
      </c>
      <c r="D1044" s="7"/>
      <c r="E1044" s="11" t="str">
        <f t="shared" si="2"/>
        <v/>
      </c>
      <c r="F1044" s="11" t="str">
        <f t="shared" si="3"/>
        <v/>
      </c>
      <c r="G1044" s="3">
        <f t="shared" si="13"/>
        <v>150</v>
      </c>
      <c r="H1044" s="3">
        <f t="shared" si="4"/>
        <v>2</v>
      </c>
      <c r="I1044" s="3" t="str">
        <f t="shared" si="5"/>
        <v/>
      </c>
      <c r="J1044" s="11" t="str">
        <f t="shared" si="14"/>
        <v/>
      </c>
      <c r="K1044" s="11" t="str">
        <f t="shared" si="15"/>
        <v/>
      </c>
      <c r="L1044" s="11" t="str">
        <f t="shared" si="16"/>
        <v/>
      </c>
      <c r="M1044" s="11" t="str">
        <f t="shared" si="17"/>
        <v/>
      </c>
      <c r="N1044" s="11" t="str">
        <f t="shared" si="18"/>
        <v/>
      </c>
    </row>
    <row r="1045" ht="15.0" customHeight="1">
      <c r="A1045" s="3">
        <f t="shared" si="1"/>
        <v>1044</v>
      </c>
      <c r="B1045" s="3">
        <f t="shared" si="11"/>
        <v>46336</v>
      </c>
      <c r="C1045" s="3" t="str">
        <f t="shared" si="12"/>
        <v>T3</v>
      </c>
      <c r="D1045" s="7"/>
      <c r="E1045" s="11" t="str">
        <f t="shared" si="2"/>
        <v/>
      </c>
      <c r="F1045" s="11" t="str">
        <f t="shared" si="3"/>
        <v/>
      </c>
      <c r="G1045" s="3">
        <f t="shared" si="13"/>
        <v>150</v>
      </c>
      <c r="H1045" s="3">
        <f t="shared" si="4"/>
        <v>3</v>
      </c>
      <c r="I1045" s="3" t="str">
        <f t="shared" si="5"/>
        <v/>
      </c>
      <c r="J1045" s="11" t="str">
        <f t="shared" si="14"/>
        <v/>
      </c>
      <c r="K1045" s="11" t="str">
        <f t="shared" si="15"/>
        <v/>
      </c>
      <c r="L1045" s="11" t="str">
        <f t="shared" si="16"/>
        <v/>
      </c>
      <c r="M1045" s="11" t="str">
        <f t="shared" si="17"/>
        <v/>
      </c>
      <c r="N1045" s="11" t="str">
        <f t="shared" si="18"/>
        <v/>
      </c>
    </row>
    <row r="1046" ht="15.0" customHeight="1">
      <c r="A1046" s="3">
        <f t="shared" si="1"/>
        <v>1045</v>
      </c>
      <c r="B1046" s="3">
        <f t="shared" si="11"/>
        <v>46337</v>
      </c>
      <c r="C1046" s="3" t="str">
        <f t="shared" si="12"/>
        <v>T4</v>
      </c>
      <c r="D1046" s="7"/>
      <c r="E1046" s="11" t="str">
        <f t="shared" si="2"/>
        <v/>
      </c>
      <c r="F1046" s="11" t="str">
        <f t="shared" si="3"/>
        <v/>
      </c>
      <c r="G1046" s="3">
        <f t="shared" si="13"/>
        <v>150</v>
      </c>
      <c r="H1046" s="3">
        <f t="shared" si="4"/>
        <v>4</v>
      </c>
      <c r="I1046" s="3" t="str">
        <f t="shared" si="5"/>
        <v/>
      </c>
      <c r="J1046" s="11" t="str">
        <f t="shared" si="14"/>
        <v/>
      </c>
      <c r="K1046" s="11" t="str">
        <f t="shared" si="15"/>
        <v/>
      </c>
      <c r="L1046" s="11" t="str">
        <f t="shared" si="16"/>
        <v/>
      </c>
      <c r="M1046" s="11" t="str">
        <f t="shared" si="17"/>
        <v/>
      </c>
      <c r="N1046" s="11" t="str">
        <f t="shared" si="18"/>
        <v/>
      </c>
    </row>
    <row r="1047" ht="15.0" customHeight="1">
      <c r="A1047" s="3">
        <f t="shared" si="1"/>
        <v>1046</v>
      </c>
      <c r="B1047" s="3">
        <f t="shared" si="11"/>
        <v>46338</v>
      </c>
      <c r="C1047" s="3" t="str">
        <f t="shared" si="12"/>
        <v>T5</v>
      </c>
      <c r="D1047" s="7"/>
      <c r="E1047" s="11" t="str">
        <f t="shared" si="2"/>
        <v/>
      </c>
      <c r="F1047" s="11" t="str">
        <f t="shared" si="3"/>
        <v/>
      </c>
      <c r="G1047" s="3">
        <f t="shared" si="13"/>
        <v>150</v>
      </c>
      <c r="H1047" s="3">
        <f t="shared" si="4"/>
        <v>5</v>
      </c>
      <c r="I1047" s="3" t="str">
        <f t="shared" si="5"/>
        <v/>
      </c>
      <c r="J1047" s="11" t="str">
        <f t="shared" si="14"/>
        <v/>
      </c>
      <c r="K1047" s="11" t="str">
        <f t="shared" si="15"/>
        <v/>
      </c>
      <c r="L1047" s="11" t="str">
        <f t="shared" si="16"/>
        <v/>
      </c>
      <c r="M1047" s="11" t="str">
        <f t="shared" si="17"/>
        <v/>
      </c>
      <c r="N1047" s="11" t="str">
        <f t="shared" si="18"/>
        <v/>
      </c>
    </row>
    <row r="1048" ht="15.0" customHeight="1">
      <c r="A1048" s="3">
        <f t="shared" si="1"/>
        <v>1047</v>
      </c>
      <c r="B1048" s="3">
        <f t="shared" si="11"/>
        <v>46339</v>
      </c>
      <c r="C1048" s="3" t="str">
        <f t="shared" si="12"/>
        <v>T6</v>
      </c>
      <c r="D1048" s="7"/>
      <c r="E1048" s="11" t="str">
        <f t="shared" si="2"/>
        <v/>
      </c>
      <c r="F1048" s="11" t="str">
        <f t="shared" si="3"/>
        <v/>
      </c>
      <c r="G1048" s="3">
        <f t="shared" si="13"/>
        <v>150</v>
      </c>
      <c r="H1048" s="3">
        <f t="shared" si="4"/>
        <v>6</v>
      </c>
      <c r="I1048" s="3" t="str">
        <f t="shared" si="5"/>
        <v/>
      </c>
      <c r="J1048" s="11" t="str">
        <f t="shared" si="14"/>
        <v/>
      </c>
      <c r="K1048" s="11" t="str">
        <f t="shared" si="15"/>
        <v/>
      </c>
      <c r="L1048" s="11" t="str">
        <f t="shared" si="16"/>
        <v/>
      </c>
      <c r="M1048" s="11" t="str">
        <f t="shared" si="17"/>
        <v/>
      </c>
      <c r="N1048" s="11" t="str">
        <f t="shared" si="18"/>
        <v/>
      </c>
    </row>
    <row r="1049" ht="15.0" customHeight="1">
      <c r="A1049" s="3">
        <f t="shared" si="1"/>
        <v>1048</v>
      </c>
      <c r="B1049" s="3">
        <f t="shared" si="11"/>
        <v>46340</v>
      </c>
      <c r="C1049" s="3" t="str">
        <f t="shared" si="12"/>
        <v>T7</v>
      </c>
      <c r="D1049" s="7"/>
      <c r="E1049" s="11" t="str">
        <f t="shared" si="2"/>
        <v/>
      </c>
      <c r="F1049" s="11" t="str">
        <f t="shared" si="3"/>
        <v/>
      </c>
      <c r="G1049" s="3">
        <f t="shared" si="13"/>
        <v>150</v>
      </c>
      <c r="H1049" s="3">
        <f t="shared" si="4"/>
        <v>7</v>
      </c>
      <c r="I1049" s="3" t="str">
        <f t="shared" si="5"/>
        <v/>
      </c>
      <c r="J1049" s="11" t="str">
        <f t="shared" si="14"/>
        <v/>
      </c>
      <c r="K1049" s="11" t="str">
        <f t="shared" si="15"/>
        <v/>
      </c>
      <c r="L1049" s="11" t="str">
        <f t="shared" si="16"/>
        <v/>
      </c>
      <c r="M1049" s="11" t="str">
        <f t="shared" si="17"/>
        <v/>
      </c>
      <c r="N1049" s="11" t="str">
        <f t="shared" si="18"/>
        <v/>
      </c>
    </row>
    <row r="1050" ht="15.0" customHeight="1">
      <c r="A1050" s="3">
        <f t="shared" si="1"/>
        <v>1049</v>
      </c>
      <c r="B1050" s="3">
        <f t="shared" si="11"/>
        <v>46341</v>
      </c>
      <c r="C1050" s="3" t="str">
        <f t="shared" si="12"/>
        <v>CN</v>
      </c>
      <c r="D1050" s="7"/>
      <c r="E1050" s="11" t="str">
        <f t="shared" si="2"/>
        <v/>
      </c>
      <c r="F1050" s="11" t="str">
        <f t="shared" si="3"/>
        <v/>
      </c>
      <c r="G1050" s="3">
        <f t="shared" si="13"/>
        <v>150</v>
      </c>
      <c r="H1050" s="3">
        <f t="shared" si="4"/>
        <v>8</v>
      </c>
      <c r="I1050" s="3" t="str">
        <f t="shared" si="5"/>
        <v/>
      </c>
      <c r="J1050" s="11" t="str">
        <f t="shared" si="14"/>
        <v/>
      </c>
      <c r="K1050" s="11" t="str">
        <f t="shared" si="15"/>
        <v/>
      </c>
      <c r="L1050" s="11" t="str">
        <f t="shared" si="16"/>
        <v/>
      </c>
      <c r="M1050" s="11" t="str">
        <f t="shared" si="17"/>
        <v/>
      </c>
      <c r="N1050" s="11" t="str">
        <f t="shared" si="18"/>
        <v/>
      </c>
    </row>
    <row r="1051" ht="15.0" customHeight="1">
      <c r="A1051" s="3">
        <f t="shared" si="1"/>
        <v>1050</v>
      </c>
      <c r="B1051" s="3">
        <f t="shared" si="11"/>
        <v>46342</v>
      </c>
      <c r="C1051" s="3" t="str">
        <f t="shared" si="12"/>
        <v>T2</v>
      </c>
      <c r="D1051" s="7"/>
      <c r="E1051" s="11" t="str">
        <f t="shared" si="2"/>
        <v/>
      </c>
      <c r="F1051" s="11" t="str">
        <f t="shared" si="3"/>
        <v/>
      </c>
      <c r="G1051" s="3">
        <f t="shared" si="13"/>
        <v>151</v>
      </c>
      <c r="H1051" s="3">
        <f t="shared" si="4"/>
        <v>2</v>
      </c>
      <c r="I1051" s="3" t="str">
        <f t="shared" si="5"/>
        <v/>
      </c>
      <c r="J1051" s="11" t="str">
        <f t="shared" si="14"/>
        <v/>
      </c>
      <c r="K1051" s="11" t="str">
        <f t="shared" si="15"/>
        <v/>
      </c>
      <c r="L1051" s="11" t="str">
        <f t="shared" si="16"/>
        <v/>
      </c>
      <c r="M1051" s="11" t="str">
        <f t="shared" si="17"/>
        <v/>
      </c>
      <c r="N1051" s="11" t="str">
        <f t="shared" si="18"/>
        <v/>
      </c>
    </row>
    <row r="1052" ht="15.0" customHeight="1">
      <c r="A1052" s="3">
        <f t="shared" si="1"/>
        <v>1051</v>
      </c>
      <c r="B1052" s="3">
        <f t="shared" si="11"/>
        <v>46343</v>
      </c>
      <c r="C1052" s="3" t="str">
        <f t="shared" si="12"/>
        <v>T3</v>
      </c>
      <c r="D1052" s="7"/>
      <c r="E1052" s="11" t="str">
        <f t="shared" si="2"/>
        <v/>
      </c>
      <c r="F1052" s="11" t="str">
        <f t="shared" si="3"/>
        <v/>
      </c>
      <c r="G1052" s="3">
        <f t="shared" si="13"/>
        <v>151</v>
      </c>
      <c r="H1052" s="3">
        <f t="shared" si="4"/>
        <v>3</v>
      </c>
      <c r="I1052" s="3" t="str">
        <f t="shared" si="5"/>
        <v/>
      </c>
      <c r="J1052" s="11" t="str">
        <f t="shared" si="14"/>
        <v/>
      </c>
      <c r="K1052" s="11" t="str">
        <f t="shared" si="15"/>
        <v/>
      </c>
      <c r="L1052" s="11" t="str">
        <f t="shared" si="16"/>
        <v/>
      </c>
      <c r="M1052" s="11" t="str">
        <f t="shared" si="17"/>
        <v/>
      </c>
      <c r="N1052" s="11" t="str">
        <f t="shared" si="18"/>
        <v/>
      </c>
    </row>
    <row r="1053" ht="15.0" customHeight="1">
      <c r="A1053" s="3">
        <f t="shared" si="1"/>
        <v>1052</v>
      </c>
      <c r="B1053" s="3">
        <f t="shared" si="11"/>
        <v>46344</v>
      </c>
      <c r="C1053" s="3" t="str">
        <f t="shared" si="12"/>
        <v>T4</v>
      </c>
      <c r="D1053" s="7"/>
      <c r="E1053" s="11" t="str">
        <f t="shared" si="2"/>
        <v/>
      </c>
      <c r="F1053" s="11" t="str">
        <f t="shared" si="3"/>
        <v/>
      </c>
      <c r="G1053" s="3">
        <f t="shared" si="13"/>
        <v>151</v>
      </c>
      <c r="H1053" s="3">
        <f t="shared" si="4"/>
        <v>4</v>
      </c>
      <c r="I1053" s="3" t="str">
        <f t="shared" si="5"/>
        <v/>
      </c>
      <c r="J1053" s="11" t="str">
        <f t="shared" si="14"/>
        <v/>
      </c>
      <c r="K1053" s="11" t="str">
        <f t="shared" si="15"/>
        <v/>
      </c>
      <c r="L1053" s="11" t="str">
        <f t="shared" si="16"/>
        <v/>
      </c>
      <c r="M1053" s="11" t="str">
        <f t="shared" si="17"/>
        <v/>
      </c>
      <c r="N1053" s="11" t="str">
        <f t="shared" si="18"/>
        <v/>
      </c>
    </row>
    <row r="1054" ht="15.0" customHeight="1">
      <c r="A1054" s="3">
        <f t="shared" si="1"/>
        <v>1053</v>
      </c>
      <c r="B1054" s="3">
        <f t="shared" si="11"/>
        <v>46345</v>
      </c>
      <c r="C1054" s="3" t="str">
        <f t="shared" si="12"/>
        <v>T5</v>
      </c>
      <c r="D1054" s="7"/>
      <c r="E1054" s="11" t="str">
        <f t="shared" si="2"/>
        <v/>
      </c>
      <c r="F1054" s="11" t="str">
        <f t="shared" si="3"/>
        <v/>
      </c>
      <c r="G1054" s="3">
        <f t="shared" si="13"/>
        <v>151</v>
      </c>
      <c r="H1054" s="3">
        <f t="shared" si="4"/>
        <v>5</v>
      </c>
      <c r="I1054" s="3" t="str">
        <f t="shared" si="5"/>
        <v/>
      </c>
      <c r="J1054" s="11" t="str">
        <f t="shared" si="14"/>
        <v/>
      </c>
      <c r="K1054" s="11" t="str">
        <f t="shared" si="15"/>
        <v/>
      </c>
      <c r="L1054" s="11" t="str">
        <f t="shared" si="16"/>
        <v/>
      </c>
      <c r="M1054" s="11" t="str">
        <f t="shared" si="17"/>
        <v/>
      </c>
      <c r="N1054" s="11" t="str">
        <f t="shared" si="18"/>
        <v/>
      </c>
    </row>
    <row r="1055" ht="15.0" customHeight="1">
      <c r="A1055" s="3">
        <f t="shared" si="1"/>
        <v>1054</v>
      </c>
      <c r="B1055" s="3">
        <f t="shared" si="11"/>
        <v>46346</v>
      </c>
      <c r="C1055" s="3" t="str">
        <f t="shared" si="12"/>
        <v>T6</v>
      </c>
      <c r="D1055" s="7"/>
      <c r="E1055" s="11" t="str">
        <f t="shared" si="2"/>
        <v/>
      </c>
      <c r="F1055" s="11" t="str">
        <f t="shared" si="3"/>
        <v/>
      </c>
      <c r="G1055" s="3">
        <f t="shared" si="13"/>
        <v>151</v>
      </c>
      <c r="H1055" s="3">
        <f t="shared" si="4"/>
        <v>6</v>
      </c>
      <c r="I1055" s="3" t="str">
        <f t="shared" si="5"/>
        <v/>
      </c>
      <c r="J1055" s="11" t="str">
        <f t="shared" si="14"/>
        <v/>
      </c>
      <c r="K1055" s="11" t="str">
        <f t="shared" si="15"/>
        <v/>
      </c>
      <c r="L1055" s="11" t="str">
        <f t="shared" si="16"/>
        <v/>
      </c>
      <c r="M1055" s="11" t="str">
        <f t="shared" si="17"/>
        <v/>
      </c>
      <c r="N1055" s="11" t="str">
        <f t="shared" si="18"/>
        <v/>
      </c>
    </row>
    <row r="1056" ht="15.0" customHeight="1">
      <c r="A1056" s="3">
        <f t="shared" si="1"/>
        <v>1055</v>
      </c>
      <c r="B1056" s="3">
        <f t="shared" si="11"/>
        <v>46347</v>
      </c>
      <c r="C1056" s="3" t="str">
        <f t="shared" si="12"/>
        <v>T7</v>
      </c>
      <c r="D1056" s="7"/>
      <c r="E1056" s="11" t="str">
        <f t="shared" si="2"/>
        <v/>
      </c>
      <c r="F1056" s="11" t="str">
        <f t="shared" si="3"/>
        <v/>
      </c>
      <c r="G1056" s="3">
        <f t="shared" si="13"/>
        <v>151</v>
      </c>
      <c r="H1056" s="3">
        <f t="shared" si="4"/>
        <v>7</v>
      </c>
      <c r="I1056" s="3" t="str">
        <f t="shared" si="5"/>
        <v/>
      </c>
      <c r="J1056" s="11" t="str">
        <f t="shared" si="14"/>
        <v/>
      </c>
      <c r="K1056" s="11" t="str">
        <f t="shared" si="15"/>
        <v/>
      </c>
      <c r="L1056" s="11" t="str">
        <f t="shared" si="16"/>
        <v/>
      </c>
      <c r="M1056" s="11" t="str">
        <f t="shared" si="17"/>
        <v/>
      </c>
      <c r="N1056" s="11" t="str">
        <f t="shared" si="18"/>
        <v/>
      </c>
    </row>
    <row r="1057" ht="15.0" customHeight="1">
      <c r="A1057" s="3">
        <f t="shared" si="1"/>
        <v>1056</v>
      </c>
      <c r="B1057" s="3">
        <f t="shared" si="11"/>
        <v>46348</v>
      </c>
      <c r="C1057" s="3" t="str">
        <f t="shared" si="12"/>
        <v>CN</v>
      </c>
      <c r="D1057" s="7"/>
      <c r="E1057" s="11" t="str">
        <f t="shared" si="2"/>
        <v/>
      </c>
      <c r="F1057" s="11" t="str">
        <f t="shared" si="3"/>
        <v/>
      </c>
      <c r="G1057" s="3">
        <f t="shared" si="13"/>
        <v>151</v>
      </c>
      <c r="H1057" s="3">
        <f t="shared" si="4"/>
        <v>8</v>
      </c>
      <c r="I1057" s="3" t="str">
        <f t="shared" si="5"/>
        <v/>
      </c>
      <c r="J1057" s="11" t="str">
        <f t="shared" si="14"/>
        <v/>
      </c>
      <c r="K1057" s="11" t="str">
        <f t="shared" si="15"/>
        <v/>
      </c>
      <c r="L1057" s="11" t="str">
        <f t="shared" si="16"/>
        <v/>
      </c>
      <c r="M1057" s="11" t="str">
        <f t="shared" si="17"/>
        <v/>
      </c>
      <c r="N1057" s="11" t="str">
        <f t="shared" si="18"/>
        <v/>
      </c>
    </row>
    <row r="1058" ht="15.0" customHeight="1">
      <c r="A1058" s="3">
        <f t="shared" si="1"/>
        <v>1057</v>
      </c>
      <c r="B1058" s="3">
        <f t="shared" si="11"/>
        <v>46349</v>
      </c>
      <c r="C1058" s="3" t="str">
        <f t="shared" si="12"/>
        <v>T2</v>
      </c>
      <c r="D1058" s="7"/>
      <c r="E1058" s="11" t="str">
        <f t="shared" si="2"/>
        <v/>
      </c>
      <c r="F1058" s="11" t="str">
        <f t="shared" si="3"/>
        <v/>
      </c>
      <c r="G1058" s="3">
        <f t="shared" si="13"/>
        <v>152</v>
      </c>
      <c r="H1058" s="3">
        <f t="shared" si="4"/>
        <v>2</v>
      </c>
      <c r="I1058" s="3" t="str">
        <f t="shared" si="5"/>
        <v/>
      </c>
      <c r="J1058" s="11" t="str">
        <f t="shared" si="14"/>
        <v/>
      </c>
      <c r="K1058" s="11" t="str">
        <f t="shared" si="15"/>
        <v/>
      </c>
      <c r="L1058" s="11" t="str">
        <f t="shared" si="16"/>
        <v/>
      </c>
      <c r="M1058" s="11" t="str">
        <f t="shared" si="17"/>
        <v/>
      </c>
      <c r="N1058" s="11" t="str">
        <f t="shared" si="18"/>
        <v/>
      </c>
    </row>
    <row r="1059" ht="15.0" customHeight="1">
      <c r="A1059" s="3">
        <f t="shared" si="1"/>
        <v>1058</v>
      </c>
      <c r="B1059" s="3">
        <f t="shared" si="11"/>
        <v>46350</v>
      </c>
      <c r="C1059" s="3" t="str">
        <f t="shared" si="12"/>
        <v>T3</v>
      </c>
      <c r="D1059" s="7"/>
      <c r="E1059" s="11" t="str">
        <f t="shared" si="2"/>
        <v/>
      </c>
      <c r="F1059" s="11" t="str">
        <f t="shared" si="3"/>
        <v/>
      </c>
      <c r="G1059" s="3">
        <f t="shared" si="13"/>
        <v>152</v>
      </c>
      <c r="H1059" s="3">
        <f t="shared" si="4"/>
        <v>3</v>
      </c>
      <c r="I1059" s="3" t="str">
        <f t="shared" si="5"/>
        <v/>
      </c>
      <c r="J1059" s="11" t="str">
        <f t="shared" si="14"/>
        <v/>
      </c>
      <c r="K1059" s="11" t="str">
        <f t="shared" si="15"/>
        <v/>
      </c>
      <c r="L1059" s="11" t="str">
        <f t="shared" si="16"/>
        <v/>
      </c>
      <c r="M1059" s="11" t="str">
        <f t="shared" si="17"/>
        <v/>
      </c>
      <c r="N1059" s="11" t="str">
        <f t="shared" si="18"/>
        <v/>
      </c>
    </row>
    <row r="1060" ht="15.0" customHeight="1">
      <c r="A1060" s="3">
        <f t="shared" si="1"/>
        <v>1059</v>
      </c>
      <c r="B1060" s="3">
        <f t="shared" si="11"/>
        <v>46351</v>
      </c>
      <c r="C1060" s="3" t="str">
        <f t="shared" si="12"/>
        <v>T4</v>
      </c>
      <c r="D1060" s="7"/>
      <c r="E1060" s="11" t="str">
        <f t="shared" si="2"/>
        <v/>
      </c>
      <c r="F1060" s="11" t="str">
        <f t="shared" si="3"/>
        <v/>
      </c>
      <c r="G1060" s="3">
        <f t="shared" si="13"/>
        <v>152</v>
      </c>
      <c r="H1060" s="3">
        <f t="shared" si="4"/>
        <v>4</v>
      </c>
      <c r="I1060" s="3" t="str">
        <f t="shared" si="5"/>
        <v/>
      </c>
      <c r="J1060" s="11" t="str">
        <f t="shared" si="14"/>
        <v/>
      </c>
      <c r="K1060" s="11" t="str">
        <f t="shared" si="15"/>
        <v/>
      </c>
      <c r="L1060" s="11" t="str">
        <f t="shared" si="16"/>
        <v/>
      </c>
      <c r="M1060" s="11" t="str">
        <f t="shared" si="17"/>
        <v/>
      </c>
      <c r="N1060" s="11" t="str">
        <f t="shared" si="18"/>
        <v/>
      </c>
    </row>
    <row r="1061" ht="15.0" customHeight="1">
      <c r="A1061" s="3">
        <f t="shared" si="1"/>
        <v>1060</v>
      </c>
      <c r="B1061" s="3">
        <f t="shared" si="11"/>
        <v>46352</v>
      </c>
      <c r="C1061" s="3" t="str">
        <f t="shared" si="12"/>
        <v>T5</v>
      </c>
      <c r="D1061" s="7"/>
      <c r="E1061" s="11" t="str">
        <f t="shared" si="2"/>
        <v/>
      </c>
      <c r="F1061" s="11" t="str">
        <f t="shared" si="3"/>
        <v/>
      </c>
      <c r="G1061" s="3">
        <f t="shared" si="13"/>
        <v>152</v>
      </c>
      <c r="H1061" s="3">
        <f t="shared" si="4"/>
        <v>5</v>
      </c>
      <c r="I1061" s="3" t="str">
        <f t="shared" si="5"/>
        <v/>
      </c>
      <c r="J1061" s="11" t="str">
        <f t="shared" si="14"/>
        <v/>
      </c>
      <c r="K1061" s="11" t="str">
        <f t="shared" si="15"/>
        <v/>
      </c>
      <c r="L1061" s="11" t="str">
        <f t="shared" si="16"/>
        <v/>
      </c>
      <c r="M1061" s="11" t="str">
        <f t="shared" si="17"/>
        <v/>
      </c>
      <c r="N1061" s="11" t="str">
        <f t="shared" si="18"/>
        <v/>
      </c>
    </row>
    <row r="1062" ht="15.0" customHeight="1">
      <c r="A1062" s="3">
        <f t="shared" si="1"/>
        <v>1061</v>
      </c>
      <c r="B1062" s="3">
        <f t="shared" si="11"/>
        <v>46353</v>
      </c>
      <c r="C1062" s="3" t="str">
        <f t="shared" si="12"/>
        <v>T6</v>
      </c>
      <c r="D1062" s="7"/>
      <c r="E1062" s="11" t="str">
        <f t="shared" si="2"/>
        <v/>
      </c>
      <c r="F1062" s="11" t="str">
        <f t="shared" si="3"/>
        <v/>
      </c>
      <c r="G1062" s="3">
        <f t="shared" si="13"/>
        <v>152</v>
      </c>
      <c r="H1062" s="3">
        <f t="shared" si="4"/>
        <v>6</v>
      </c>
      <c r="I1062" s="3" t="str">
        <f t="shared" si="5"/>
        <v/>
      </c>
      <c r="J1062" s="11" t="str">
        <f t="shared" si="14"/>
        <v/>
      </c>
      <c r="K1062" s="11" t="str">
        <f t="shared" si="15"/>
        <v/>
      </c>
      <c r="L1062" s="11" t="str">
        <f t="shared" si="16"/>
        <v/>
      </c>
      <c r="M1062" s="11" t="str">
        <f t="shared" si="17"/>
        <v/>
      </c>
      <c r="N1062" s="11" t="str">
        <f t="shared" si="18"/>
        <v/>
      </c>
    </row>
    <row r="1063" ht="15.0" customHeight="1">
      <c r="A1063" s="3">
        <f t="shared" si="1"/>
        <v>1062</v>
      </c>
      <c r="B1063" s="3">
        <f t="shared" si="11"/>
        <v>46354</v>
      </c>
      <c r="C1063" s="3" t="str">
        <f t="shared" si="12"/>
        <v>T7</v>
      </c>
      <c r="D1063" s="7"/>
      <c r="E1063" s="11" t="str">
        <f t="shared" si="2"/>
        <v/>
      </c>
      <c r="F1063" s="11" t="str">
        <f t="shared" si="3"/>
        <v/>
      </c>
      <c r="G1063" s="3">
        <f t="shared" si="13"/>
        <v>152</v>
      </c>
      <c r="H1063" s="3">
        <f t="shared" si="4"/>
        <v>7</v>
      </c>
      <c r="I1063" s="3" t="str">
        <f t="shared" si="5"/>
        <v/>
      </c>
      <c r="J1063" s="11" t="str">
        <f t="shared" si="14"/>
        <v/>
      </c>
      <c r="K1063" s="11" t="str">
        <f t="shared" si="15"/>
        <v/>
      </c>
      <c r="L1063" s="11" t="str">
        <f t="shared" si="16"/>
        <v/>
      </c>
      <c r="M1063" s="11" t="str">
        <f t="shared" si="17"/>
        <v/>
      </c>
      <c r="N1063" s="11" t="str">
        <f t="shared" si="18"/>
        <v/>
      </c>
    </row>
    <row r="1064" ht="15.0" customHeight="1">
      <c r="A1064" s="3">
        <f t="shared" si="1"/>
        <v>1063</v>
      </c>
      <c r="B1064" s="3">
        <f t="shared" si="11"/>
        <v>46355</v>
      </c>
      <c r="C1064" s="3" t="str">
        <f t="shared" si="12"/>
        <v>CN</v>
      </c>
      <c r="D1064" s="7"/>
      <c r="E1064" s="11" t="str">
        <f t="shared" si="2"/>
        <v/>
      </c>
      <c r="F1064" s="11" t="str">
        <f t="shared" si="3"/>
        <v/>
      </c>
      <c r="G1064" s="3">
        <f t="shared" si="13"/>
        <v>152</v>
      </c>
      <c r="H1064" s="3">
        <f t="shared" si="4"/>
        <v>8</v>
      </c>
      <c r="I1064" s="3" t="str">
        <f t="shared" si="5"/>
        <v/>
      </c>
      <c r="J1064" s="11" t="str">
        <f t="shared" si="14"/>
        <v/>
      </c>
      <c r="K1064" s="11" t="str">
        <f t="shared" si="15"/>
        <v/>
      </c>
      <c r="L1064" s="11" t="str">
        <f t="shared" si="16"/>
        <v/>
      </c>
      <c r="M1064" s="11" t="str">
        <f t="shared" si="17"/>
        <v/>
      </c>
      <c r="N1064" s="11" t="str">
        <f t="shared" si="18"/>
        <v/>
      </c>
    </row>
    <row r="1065" ht="15.0" customHeight="1">
      <c r="A1065" s="3">
        <f t="shared" si="1"/>
        <v>1064</v>
      </c>
      <c r="B1065" s="3">
        <f t="shared" si="11"/>
        <v>46356</v>
      </c>
      <c r="C1065" s="3" t="str">
        <f t="shared" si="12"/>
        <v>T2</v>
      </c>
      <c r="D1065" s="7"/>
      <c r="E1065" s="11" t="str">
        <f t="shared" si="2"/>
        <v/>
      </c>
      <c r="F1065" s="11" t="str">
        <f t="shared" si="3"/>
        <v/>
      </c>
      <c r="G1065" s="3">
        <f t="shared" si="13"/>
        <v>153</v>
      </c>
      <c r="H1065" s="3">
        <f t="shared" si="4"/>
        <v>2</v>
      </c>
      <c r="I1065" s="3" t="str">
        <f t="shared" si="5"/>
        <v/>
      </c>
      <c r="J1065" s="11" t="str">
        <f t="shared" si="14"/>
        <v/>
      </c>
      <c r="K1065" s="11" t="str">
        <f t="shared" si="15"/>
        <v/>
      </c>
      <c r="L1065" s="11" t="str">
        <f t="shared" si="16"/>
        <v/>
      </c>
      <c r="M1065" s="11" t="str">
        <f t="shared" si="17"/>
        <v/>
      </c>
      <c r="N1065" s="11" t="str">
        <f t="shared" si="18"/>
        <v/>
      </c>
    </row>
    <row r="1066" ht="15.0" customHeight="1">
      <c r="A1066" s="3">
        <f t="shared" si="1"/>
        <v>1065</v>
      </c>
      <c r="B1066" s="3">
        <f t="shared" si="11"/>
        <v>46357</v>
      </c>
      <c r="C1066" s="3" t="str">
        <f t="shared" si="12"/>
        <v>T3</v>
      </c>
      <c r="D1066" s="7"/>
      <c r="E1066" s="11" t="str">
        <f t="shared" si="2"/>
        <v/>
      </c>
      <c r="F1066" s="11" t="str">
        <f t="shared" si="3"/>
        <v/>
      </c>
      <c r="G1066" s="3">
        <f t="shared" si="13"/>
        <v>153</v>
      </c>
      <c r="H1066" s="3">
        <f t="shared" si="4"/>
        <v>3</v>
      </c>
      <c r="I1066" s="3" t="str">
        <f t="shared" si="5"/>
        <v/>
      </c>
      <c r="J1066" s="11" t="str">
        <f t="shared" si="14"/>
        <v/>
      </c>
      <c r="K1066" s="11" t="str">
        <f t="shared" si="15"/>
        <v/>
      </c>
      <c r="L1066" s="11" t="str">
        <f t="shared" si="16"/>
        <v/>
      </c>
      <c r="M1066" s="11" t="str">
        <f t="shared" si="17"/>
        <v/>
      </c>
      <c r="N1066" s="11" t="str">
        <f t="shared" si="18"/>
        <v/>
      </c>
    </row>
    <row r="1067" ht="15.0" customHeight="1">
      <c r="A1067" s="3">
        <f t="shared" si="1"/>
        <v>1066</v>
      </c>
      <c r="B1067" s="3">
        <f t="shared" si="11"/>
        <v>46358</v>
      </c>
      <c r="C1067" s="3" t="str">
        <f t="shared" si="12"/>
        <v>T4</v>
      </c>
      <c r="D1067" s="7"/>
      <c r="E1067" s="11" t="str">
        <f t="shared" si="2"/>
        <v/>
      </c>
      <c r="F1067" s="11" t="str">
        <f t="shared" si="3"/>
        <v/>
      </c>
      <c r="G1067" s="3">
        <f t="shared" si="13"/>
        <v>153</v>
      </c>
      <c r="H1067" s="3">
        <f t="shared" si="4"/>
        <v>4</v>
      </c>
      <c r="I1067" s="3" t="str">
        <f t="shared" si="5"/>
        <v/>
      </c>
      <c r="J1067" s="11" t="str">
        <f t="shared" si="14"/>
        <v/>
      </c>
      <c r="K1067" s="11" t="str">
        <f t="shared" si="15"/>
        <v/>
      </c>
      <c r="L1067" s="11" t="str">
        <f t="shared" si="16"/>
        <v/>
      </c>
      <c r="M1067" s="11" t="str">
        <f t="shared" si="17"/>
        <v/>
      </c>
      <c r="N1067" s="11" t="str">
        <f t="shared" si="18"/>
        <v/>
      </c>
    </row>
    <row r="1068" ht="15.0" customHeight="1">
      <c r="A1068" s="3">
        <f t="shared" si="1"/>
        <v>1067</v>
      </c>
      <c r="B1068" s="3">
        <f t="shared" si="11"/>
        <v>46359</v>
      </c>
      <c r="C1068" s="3" t="str">
        <f t="shared" si="12"/>
        <v>T5</v>
      </c>
      <c r="D1068" s="7"/>
      <c r="E1068" s="11" t="str">
        <f t="shared" si="2"/>
        <v/>
      </c>
      <c r="F1068" s="11" t="str">
        <f t="shared" si="3"/>
        <v/>
      </c>
      <c r="G1068" s="3">
        <f t="shared" si="13"/>
        <v>153</v>
      </c>
      <c r="H1068" s="3">
        <f t="shared" si="4"/>
        <v>5</v>
      </c>
      <c r="I1068" s="3" t="str">
        <f t="shared" si="5"/>
        <v/>
      </c>
      <c r="J1068" s="11" t="str">
        <f t="shared" si="14"/>
        <v/>
      </c>
      <c r="K1068" s="11" t="str">
        <f t="shared" si="15"/>
        <v/>
      </c>
      <c r="L1068" s="11" t="str">
        <f t="shared" si="16"/>
        <v/>
      </c>
      <c r="M1068" s="11" t="str">
        <f t="shared" si="17"/>
        <v/>
      </c>
      <c r="N1068" s="11" t="str">
        <f t="shared" si="18"/>
        <v/>
      </c>
    </row>
    <row r="1069" ht="15.0" customHeight="1">
      <c r="A1069" s="3">
        <f t="shared" si="1"/>
        <v>1068</v>
      </c>
      <c r="B1069" s="3">
        <f t="shared" si="11"/>
        <v>46360</v>
      </c>
      <c r="C1069" s="3" t="str">
        <f t="shared" si="12"/>
        <v>T6</v>
      </c>
      <c r="D1069" s="7"/>
      <c r="E1069" s="11" t="str">
        <f t="shared" si="2"/>
        <v/>
      </c>
      <c r="F1069" s="11" t="str">
        <f t="shared" si="3"/>
        <v/>
      </c>
      <c r="G1069" s="3">
        <f t="shared" si="13"/>
        <v>153</v>
      </c>
      <c r="H1069" s="3">
        <f t="shared" si="4"/>
        <v>6</v>
      </c>
      <c r="I1069" s="3" t="str">
        <f t="shared" si="5"/>
        <v/>
      </c>
      <c r="J1069" s="11" t="str">
        <f t="shared" si="14"/>
        <v/>
      </c>
      <c r="K1069" s="11" t="str">
        <f t="shared" si="15"/>
        <v/>
      </c>
      <c r="L1069" s="11" t="str">
        <f t="shared" si="16"/>
        <v/>
      </c>
      <c r="M1069" s="11" t="str">
        <f t="shared" si="17"/>
        <v/>
      </c>
      <c r="N1069" s="11" t="str">
        <f t="shared" si="18"/>
        <v/>
      </c>
    </row>
    <row r="1070" ht="15.0" customHeight="1">
      <c r="A1070" s="3">
        <f t="shared" si="1"/>
        <v>1069</v>
      </c>
      <c r="B1070" s="3">
        <f t="shared" si="11"/>
        <v>46361</v>
      </c>
      <c r="C1070" s="3" t="str">
        <f t="shared" si="12"/>
        <v>T7</v>
      </c>
      <c r="D1070" s="7"/>
      <c r="E1070" s="11" t="str">
        <f t="shared" si="2"/>
        <v/>
      </c>
      <c r="F1070" s="11" t="str">
        <f t="shared" si="3"/>
        <v/>
      </c>
      <c r="G1070" s="3">
        <f t="shared" si="13"/>
        <v>153</v>
      </c>
      <c r="H1070" s="3">
        <f t="shared" si="4"/>
        <v>7</v>
      </c>
      <c r="I1070" s="3" t="str">
        <f t="shared" si="5"/>
        <v/>
      </c>
      <c r="J1070" s="11" t="str">
        <f t="shared" si="14"/>
        <v/>
      </c>
      <c r="K1070" s="11" t="str">
        <f t="shared" si="15"/>
        <v/>
      </c>
      <c r="L1070" s="11" t="str">
        <f t="shared" si="16"/>
        <v/>
      </c>
      <c r="M1070" s="11" t="str">
        <f t="shared" si="17"/>
        <v/>
      </c>
      <c r="N1070" s="11" t="str">
        <f t="shared" si="18"/>
        <v/>
      </c>
    </row>
    <row r="1071" ht="15.0" customHeight="1">
      <c r="A1071" s="3">
        <f t="shared" si="1"/>
        <v>1070</v>
      </c>
      <c r="B1071" s="3">
        <f t="shared" si="11"/>
        <v>46362</v>
      </c>
      <c r="C1071" s="3" t="str">
        <f t="shared" si="12"/>
        <v>CN</v>
      </c>
      <c r="D1071" s="7"/>
      <c r="E1071" s="11" t="str">
        <f t="shared" si="2"/>
        <v/>
      </c>
      <c r="F1071" s="11" t="str">
        <f t="shared" si="3"/>
        <v/>
      </c>
      <c r="G1071" s="3">
        <f t="shared" si="13"/>
        <v>153</v>
      </c>
      <c r="H1071" s="3">
        <f t="shared" si="4"/>
        <v>8</v>
      </c>
      <c r="I1071" s="3" t="str">
        <f t="shared" si="5"/>
        <v/>
      </c>
      <c r="J1071" s="11" t="str">
        <f t="shared" si="14"/>
        <v/>
      </c>
      <c r="K1071" s="11" t="str">
        <f t="shared" si="15"/>
        <v/>
      </c>
      <c r="L1071" s="11" t="str">
        <f t="shared" si="16"/>
        <v/>
      </c>
      <c r="M1071" s="11" t="str">
        <f t="shared" si="17"/>
        <v/>
      </c>
      <c r="N1071" s="11" t="str">
        <f t="shared" si="18"/>
        <v/>
      </c>
    </row>
    <row r="1072" ht="15.0" customHeight="1">
      <c r="A1072" s="3">
        <f t="shared" si="1"/>
        <v>1071</v>
      </c>
      <c r="B1072" s="3">
        <f t="shared" si="11"/>
        <v>46363</v>
      </c>
      <c r="C1072" s="3" t="str">
        <f t="shared" si="12"/>
        <v>T2</v>
      </c>
      <c r="D1072" s="7"/>
      <c r="E1072" s="11" t="str">
        <f t="shared" si="2"/>
        <v/>
      </c>
      <c r="F1072" s="11" t="str">
        <f t="shared" si="3"/>
        <v/>
      </c>
      <c r="G1072" s="3">
        <f t="shared" si="13"/>
        <v>154</v>
      </c>
      <c r="H1072" s="3">
        <f t="shared" si="4"/>
        <v>2</v>
      </c>
      <c r="I1072" s="3" t="str">
        <f t="shared" si="5"/>
        <v/>
      </c>
      <c r="J1072" s="11" t="str">
        <f t="shared" si="14"/>
        <v/>
      </c>
      <c r="K1072" s="11" t="str">
        <f t="shared" si="15"/>
        <v/>
      </c>
      <c r="L1072" s="11" t="str">
        <f t="shared" si="16"/>
        <v/>
      </c>
      <c r="M1072" s="11" t="str">
        <f t="shared" si="17"/>
        <v/>
      </c>
      <c r="N1072" s="11" t="str">
        <f t="shared" si="18"/>
        <v/>
      </c>
    </row>
    <row r="1073" ht="15.0" customHeight="1">
      <c r="A1073" s="3">
        <f t="shared" si="1"/>
        <v>1072</v>
      </c>
      <c r="B1073" s="3">
        <f t="shared" si="11"/>
        <v>46364</v>
      </c>
      <c r="C1073" s="3" t="str">
        <f t="shared" si="12"/>
        <v>T3</v>
      </c>
      <c r="D1073" s="7"/>
      <c r="E1073" s="11" t="str">
        <f t="shared" si="2"/>
        <v/>
      </c>
      <c r="F1073" s="11" t="str">
        <f t="shared" si="3"/>
        <v/>
      </c>
      <c r="G1073" s="3">
        <f t="shared" si="13"/>
        <v>154</v>
      </c>
      <c r="H1073" s="3">
        <f t="shared" si="4"/>
        <v>3</v>
      </c>
      <c r="I1073" s="3" t="str">
        <f t="shared" si="5"/>
        <v/>
      </c>
      <c r="J1073" s="11" t="str">
        <f t="shared" si="14"/>
        <v/>
      </c>
      <c r="K1073" s="11" t="str">
        <f t="shared" si="15"/>
        <v/>
      </c>
      <c r="L1073" s="11" t="str">
        <f t="shared" si="16"/>
        <v/>
      </c>
      <c r="M1073" s="11" t="str">
        <f t="shared" si="17"/>
        <v/>
      </c>
      <c r="N1073" s="11" t="str">
        <f t="shared" si="18"/>
        <v/>
      </c>
    </row>
    <row r="1074" ht="15.0" customHeight="1">
      <c r="A1074" s="3">
        <f t="shared" si="1"/>
        <v>1073</v>
      </c>
      <c r="B1074" s="3">
        <f t="shared" si="11"/>
        <v>46365</v>
      </c>
      <c r="C1074" s="3" t="str">
        <f t="shared" si="12"/>
        <v>T4</v>
      </c>
      <c r="D1074" s="7"/>
      <c r="E1074" s="11" t="str">
        <f t="shared" si="2"/>
        <v/>
      </c>
      <c r="F1074" s="11" t="str">
        <f t="shared" si="3"/>
        <v/>
      </c>
      <c r="G1074" s="3">
        <f t="shared" si="13"/>
        <v>154</v>
      </c>
      <c r="H1074" s="3">
        <f t="shared" si="4"/>
        <v>4</v>
      </c>
      <c r="I1074" s="3" t="str">
        <f t="shared" si="5"/>
        <v/>
      </c>
      <c r="J1074" s="11" t="str">
        <f t="shared" si="14"/>
        <v/>
      </c>
      <c r="K1074" s="11" t="str">
        <f t="shared" si="15"/>
        <v/>
      </c>
      <c r="L1074" s="11" t="str">
        <f t="shared" si="16"/>
        <v/>
      </c>
      <c r="M1074" s="11" t="str">
        <f t="shared" si="17"/>
        <v/>
      </c>
      <c r="N1074" s="11" t="str">
        <f t="shared" si="18"/>
        <v/>
      </c>
    </row>
    <row r="1075" ht="15.0" customHeight="1">
      <c r="A1075" s="3">
        <f t="shared" si="1"/>
        <v>1074</v>
      </c>
      <c r="B1075" s="3">
        <f t="shared" si="11"/>
        <v>46366</v>
      </c>
      <c r="C1075" s="3" t="str">
        <f t="shared" si="12"/>
        <v>T5</v>
      </c>
      <c r="D1075" s="7"/>
      <c r="E1075" s="11" t="str">
        <f t="shared" si="2"/>
        <v/>
      </c>
      <c r="F1075" s="11" t="str">
        <f t="shared" si="3"/>
        <v/>
      </c>
      <c r="G1075" s="3">
        <f t="shared" si="13"/>
        <v>154</v>
      </c>
      <c r="H1075" s="3">
        <f t="shared" si="4"/>
        <v>5</v>
      </c>
      <c r="I1075" s="3" t="str">
        <f t="shared" si="5"/>
        <v/>
      </c>
      <c r="J1075" s="11" t="str">
        <f t="shared" si="14"/>
        <v/>
      </c>
      <c r="K1075" s="11" t="str">
        <f t="shared" si="15"/>
        <v/>
      </c>
      <c r="L1075" s="11" t="str">
        <f t="shared" si="16"/>
        <v/>
      </c>
      <c r="M1075" s="11" t="str">
        <f t="shared" si="17"/>
        <v/>
      </c>
      <c r="N1075" s="11" t="str">
        <f t="shared" si="18"/>
        <v/>
      </c>
    </row>
    <row r="1076" ht="15.0" customHeight="1">
      <c r="A1076" s="3">
        <f t="shared" si="1"/>
        <v>1075</v>
      </c>
      <c r="B1076" s="3">
        <f t="shared" si="11"/>
        <v>46367</v>
      </c>
      <c r="C1076" s="3" t="str">
        <f t="shared" si="12"/>
        <v>T6</v>
      </c>
      <c r="D1076" s="7"/>
      <c r="E1076" s="11" t="str">
        <f t="shared" si="2"/>
        <v/>
      </c>
      <c r="F1076" s="11" t="str">
        <f t="shared" si="3"/>
        <v/>
      </c>
      <c r="G1076" s="3">
        <f t="shared" si="13"/>
        <v>154</v>
      </c>
      <c r="H1076" s="3">
        <f t="shared" si="4"/>
        <v>6</v>
      </c>
      <c r="I1076" s="3" t="str">
        <f t="shared" si="5"/>
        <v/>
      </c>
      <c r="J1076" s="11" t="str">
        <f t="shared" si="14"/>
        <v/>
      </c>
      <c r="K1076" s="11" t="str">
        <f t="shared" si="15"/>
        <v/>
      </c>
      <c r="L1076" s="11" t="str">
        <f t="shared" si="16"/>
        <v/>
      </c>
      <c r="M1076" s="11" t="str">
        <f t="shared" si="17"/>
        <v/>
      </c>
      <c r="N1076" s="11" t="str">
        <f t="shared" si="18"/>
        <v/>
      </c>
    </row>
    <row r="1077" ht="15.0" customHeight="1">
      <c r="A1077" s="3">
        <f t="shared" si="1"/>
        <v>1076</v>
      </c>
      <c r="B1077" s="3">
        <f t="shared" si="11"/>
        <v>46368</v>
      </c>
      <c r="C1077" s="3" t="str">
        <f t="shared" si="12"/>
        <v>T7</v>
      </c>
      <c r="D1077" s="7"/>
      <c r="E1077" s="11" t="str">
        <f t="shared" si="2"/>
        <v/>
      </c>
      <c r="F1077" s="11" t="str">
        <f t="shared" si="3"/>
        <v/>
      </c>
      <c r="G1077" s="3">
        <f t="shared" si="13"/>
        <v>154</v>
      </c>
      <c r="H1077" s="3">
        <f t="shared" si="4"/>
        <v>7</v>
      </c>
      <c r="I1077" s="3" t="str">
        <f t="shared" si="5"/>
        <v/>
      </c>
      <c r="J1077" s="11" t="str">
        <f t="shared" si="14"/>
        <v/>
      </c>
      <c r="K1077" s="11" t="str">
        <f t="shared" si="15"/>
        <v/>
      </c>
      <c r="L1077" s="11" t="str">
        <f t="shared" si="16"/>
        <v/>
      </c>
      <c r="M1077" s="11" t="str">
        <f t="shared" si="17"/>
        <v/>
      </c>
      <c r="N1077" s="11" t="str">
        <f t="shared" si="18"/>
        <v/>
      </c>
    </row>
    <row r="1078" ht="15.0" customHeight="1">
      <c r="A1078" s="3">
        <f t="shared" si="1"/>
        <v>1077</v>
      </c>
      <c r="B1078" s="3">
        <f t="shared" si="11"/>
        <v>46369</v>
      </c>
      <c r="C1078" s="3" t="str">
        <f t="shared" si="12"/>
        <v>CN</v>
      </c>
      <c r="D1078" s="7"/>
      <c r="E1078" s="11" t="str">
        <f t="shared" si="2"/>
        <v/>
      </c>
      <c r="F1078" s="11" t="str">
        <f t="shared" si="3"/>
        <v/>
      </c>
      <c r="G1078" s="3">
        <f t="shared" si="13"/>
        <v>154</v>
      </c>
      <c r="H1078" s="3">
        <f t="shared" si="4"/>
        <v>8</v>
      </c>
      <c r="I1078" s="3" t="str">
        <f t="shared" si="5"/>
        <v/>
      </c>
      <c r="J1078" s="11" t="str">
        <f t="shared" si="14"/>
        <v/>
      </c>
      <c r="K1078" s="11" t="str">
        <f t="shared" si="15"/>
        <v/>
      </c>
      <c r="L1078" s="11" t="str">
        <f t="shared" si="16"/>
        <v/>
      </c>
      <c r="M1078" s="11" t="str">
        <f t="shared" si="17"/>
        <v/>
      </c>
      <c r="N1078" s="11" t="str">
        <f t="shared" si="18"/>
        <v/>
      </c>
    </row>
    <row r="1079" ht="15.0" customHeight="1">
      <c r="A1079" s="3">
        <f t="shared" si="1"/>
        <v>1078</v>
      </c>
      <c r="B1079" s="3">
        <f t="shared" si="11"/>
        <v>46370</v>
      </c>
      <c r="C1079" s="3" t="str">
        <f t="shared" si="12"/>
        <v>T2</v>
      </c>
      <c r="D1079" s="7"/>
      <c r="E1079" s="11" t="str">
        <f t="shared" si="2"/>
        <v/>
      </c>
      <c r="F1079" s="11" t="str">
        <f t="shared" si="3"/>
        <v/>
      </c>
      <c r="G1079" s="3">
        <f t="shared" si="13"/>
        <v>155</v>
      </c>
      <c r="H1079" s="3">
        <f t="shared" si="4"/>
        <v>2</v>
      </c>
      <c r="I1079" s="3" t="str">
        <f t="shared" si="5"/>
        <v/>
      </c>
      <c r="J1079" s="11" t="str">
        <f t="shared" si="14"/>
        <v/>
      </c>
      <c r="K1079" s="11" t="str">
        <f t="shared" si="15"/>
        <v/>
      </c>
      <c r="L1079" s="11" t="str">
        <f t="shared" si="16"/>
        <v/>
      </c>
      <c r="M1079" s="11" t="str">
        <f t="shared" si="17"/>
        <v/>
      </c>
      <c r="N1079" s="11" t="str">
        <f t="shared" si="18"/>
        <v/>
      </c>
    </row>
    <row r="1080" ht="15.0" customHeight="1">
      <c r="A1080" s="3">
        <f t="shared" si="1"/>
        <v>1079</v>
      </c>
      <c r="B1080" s="3">
        <f t="shared" si="11"/>
        <v>46371</v>
      </c>
      <c r="C1080" s="3" t="str">
        <f t="shared" si="12"/>
        <v>T3</v>
      </c>
      <c r="D1080" s="7"/>
      <c r="E1080" s="11" t="str">
        <f t="shared" si="2"/>
        <v/>
      </c>
      <c r="F1080" s="11" t="str">
        <f t="shared" si="3"/>
        <v/>
      </c>
      <c r="G1080" s="3">
        <f t="shared" si="13"/>
        <v>155</v>
      </c>
      <c r="H1080" s="3">
        <f t="shared" si="4"/>
        <v>3</v>
      </c>
      <c r="I1080" s="3" t="str">
        <f t="shared" si="5"/>
        <v/>
      </c>
      <c r="J1080" s="11" t="str">
        <f t="shared" si="14"/>
        <v/>
      </c>
      <c r="K1080" s="11" t="str">
        <f t="shared" si="15"/>
        <v/>
      </c>
      <c r="L1080" s="11" t="str">
        <f t="shared" si="16"/>
        <v/>
      </c>
      <c r="M1080" s="11" t="str">
        <f t="shared" si="17"/>
        <v/>
      </c>
      <c r="N1080" s="11" t="str">
        <f t="shared" si="18"/>
        <v/>
      </c>
    </row>
    <row r="1081" ht="15.0" customHeight="1">
      <c r="A1081" s="3">
        <f t="shared" si="1"/>
        <v>1080</v>
      </c>
      <c r="B1081" s="3">
        <f t="shared" si="11"/>
        <v>46372</v>
      </c>
      <c r="C1081" s="3" t="str">
        <f t="shared" si="12"/>
        <v>T4</v>
      </c>
      <c r="D1081" s="7"/>
      <c r="E1081" s="11" t="str">
        <f t="shared" si="2"/>
        <v/>
      </c>
      <c r="F1081" s="11" t="str">
        <f t="shared" si="3"/>
        <v/>
      </c>
      <c r="G1081" s="3">
        <f t="shared" si="13"/>
        <v>155</v>
      </c>
      <c r="H1081" s="3">
        <f t="shared" si="4"/>
        <v>4</v>
      </c>
      <c r="I1081" s="3" t="str">
        <f t="shared" si="5"/>
        <v/>
      </c>
      <c r="J1081" s="11" t="str">
        <f t="shared" si="14"/>
        <v/>
      </c>
      <c r="K1081" s="11" t="str">
        <f t="shared" si="15"/>
        <v/>
      </c>
      <c r="L1081" s="11" t="str">
        <f t="shared" si="16"/>
        <v/>
      </c>
      <c r="M1081" s="11" t="str">
        <f t="shared" si="17"/>
        <v/>
      </c>
      <c r="N1081" s="11" t="str">
        <f t="shared" si="18"/>
        <v/>
      </c>
    </row>
    <row r="1082" ht="15.0" customHeight="1">
      <c r="A1082" s="3">
        <f t="shared" si="1"/>
        <v>1081</v>
      </c>
      <c r="B1082" s="3">
        <f t="shared" si="11"/>
        <v>46373</v>
      </c>
      <c r="C1082" s="3" t="str">
        <f t="shared" si="12"/>
        <v>T5</v>
      </c>
      <c r="D1082" s="7"/>
      <c r="E1082" s="11" t="str">
        <f t="shared" si="2"/>
        <v/>
      </c>
      <c r="F1082" s="11" t="str">
        <f t="shared" si="3"/>
        <v/>
      </c>
      <c r="G1082" s="3">
        <f t="shared" si="13"/>
        <v>155</v>
      </c>
      <c r="H1082" s="3">
        <f t="shared" si="4"/>
        <v>5</v>
      </c>
      <c r="I1082" s="3" t="str">
        <f t="shared" si="5"/>
        <v/>
      </c>
      <c r="J1082" s="11" t="str">
        <f t="shared" si="14"/>
        <v/>
      </c>
      <c r="K1082" s="11" t="str">
        <f t="shared" si="15"/>
        <v/>
      </c>
      <c r="L1082" s="11" t="str">
        <f t="shared" si="16"/>
        <v/>
      </c>
      <c r="M1082" s="11" t="str">
        <f t="shared" si="17"/>
        <v/>
      </c>
      <c r="N1082" s="11" t="str">
        <f t="shared" si="18"/>
        <v/>
      </c>
    </row>
    <row r="1083" ht="15.0" customHeight="1">
      <c r="A1083" s="3">
        <f t="shared" si="1"/>
        <v>1082</v>
      </c>
      <c r="B1083" s="3">
        <f t="shared" si="11"/>
        <v>46374</v>
      </c>
      <c r="C1083" s="3" t="str">
        <f t="shared" si="12"/>
        <v>T6</v>
      </c>
      <c r="D1083" s="7"/>
      <c r="E1083" s="11" t="str">
        <f t="shared" si="2"/>
        <v/>
      </c>
      <c r="F1083" s="11" t="str">
        <f t="shared" si="3"/>
        <v/>
      </c>
      <c r="G1083" s="3">
        <f t="shared" si="13"/>
        <v>155</v>
      </c>
      <c r="H1083" s="3">
        <f t="shared" si="4"/>
        <v>6</v>
      </c>
      <c r="I1083" s="3" t="str">
        <f t="shared" si="5"/>
        <v/>
      </c>
      <c r="J1083" s="11" t="str">
        <f t="shared" si="14"/>
        <v/>
      </c>
      <c r="K1083" s="11" t="str">
        <f t="shared" si="15"/>
        <v/>
      </c>
      <c r="L1083" s="11" t="str">
        <f t="shared" si="16"/>
        <v/>
      </c>
      <c r="M1083" s="11" t="str">
        <f t="shared" si="17"/>
        <v/>
      </c>
      <c r="N1083" s="11" t="str">
        <f t="shared" si="18"/>
        <v/>
      </c>
    </row>
    <row r="1084" ht="15.0" customHeight="1">
      <c r="A1084" s="3">
        <f t="shared" si="1"/>
        <v>1083</v>
      </c>
      <c r="B1084" s="3">
        <f t="shared" si="11"/>
        <v>46375</v>
      </c>
      <c r="C1084" s="3" t="str">
        <f t="shared" si="12"/>
        <v>T7</v>
      </c>
      <c r="D1084" s="7"/>
      <c r="E1084" s="11" t="str">
        <f t="shared" si="2"/>
        <v/>
      </c>
      <c r="F1084" s="11" t="str">
        <f t="shared" si="3"/>
        <v/>
      </c>
      <c r="G1084" s="3">
        <f t="shared" si="13"/>
        <v>155</v>
      </c>
      <c r="H1084" s="3">
        <f t="shared" si="4"/>
        <v>7</v>
      </c>
      <c r="I1084" s="3" t="str">
        <f t="shared" si="5"/>
        <v/>
      </c>
      <c r="J1084" s="11" t="str">
        <f t="shared" si="14"/>
        <v/>
      </c>
      <c r="K1084" s="11" t="str">
        <f t="shared" si="15"/>
        <v/>
      </c>
      <c r="L1084" s="11" t="str">
        <f t="shared" si="16"/>
        <v/>
      </c>
      <c r="M1084" s="11" t="str">
        <f t="shared" si="17"/>
        <v/>
      </c>
      <c r="N1084" s="11" t="str">
        <f t="shared" si="18"/>
        <v/>
      </c>
    </row>
    <row r="1085" ht="15.0" customHeight="1">
      <c r="A1085" s="3">
        <f t="shared" si="1"/>
        <v>1084</v>
      </c>
      <c r="B1085" s="3">
        <f t="shared" si="11"/>
        <v>46376</v>
      </c>
      <c r="C1085" s="3" t="str">
        <f t="shared" si="12"/>
        <v>CN</v>
      </c>
      <c r="D1085" s="7"/>
      <c r="E1085" s="11" t="str">
        <f t="shared" si="2"/>
        <v/>
      </c>
      <c r="F1085" s="11" t="str">
        <f t="shared" si="3"/>
        <v/>
      </c>
      <c r="G1085" s="3">
        <f t="shared" si="13"/>
        <v>155</v>
      </c>
      <c r="H1085" s="3">
        <f t="shared" si="4"/>
        <v>8</v>
      </c>
      <c r="I1085" s="3" t="str">
        <f t="shared" si="5"/>
        <v/>
      </c>
      <c r="J1085" s="11" t="str">
        <f t="shared" si="14"/>
        <v/>
      </c>
      <c r="K1085" s="11" t="str">
        <f t="shared" si="15"/>
        <v/>
      </c>
      <c r="L1085" s="11" t="str">
        <f t="shared" si="16"/>
        <v/>
      </c>
      <c r="M1085" s="11" t="str">
        <f t="shared" si="17"/>
        <v/>
      </c>
      <c r="N1085" s="11" t="str">
        <f t="shared" si="18"/>
        <v/>
      </c>
    </row>
    <row r="1086" ht="15.0" customHeight="1">
      <c r="A1086" s="3">
        <f t="shared" si="1"/>
        <v>1085</v>
      </c>
      <c r="B1086" s="3">
        <f t="shared" si="11"/>
        <v>46377</v>
      </c>
      <c r="C1086" s="3" t="str">
        <f t="shared" si="12"/>
        <v>T2</v>
      </c>
      <c r="D1086" s="7"/>
      <c r="E1086" s="11" t="str">
        <f t="shared" si="2"/>
        <v/>
      </c>
      <c r="F1086" s="11" t="str">
        <f t="shared" si="3"/>
        <v/>
      </c>
      <c r="G1086" s="3">
        <f t="shared" si="13"/>
        <v>156</v>
      </c>
      <c r="H1086" s="3">
        <f t="shared" si="4"/>
        <v>2</v>
      </c>
      <c r="I1086" s="3" t="str">
        <f t="shared" si="5"/>
        <v/>
      </c>
      <c r="J1086" s="11" t="str">
        <f t="shared" si="14"/>
        <v/>
      </c>
      <c r="K1086" s="11" t="str">
        <f t="shared" si="15"/>
        <v/>
      </c>
      <c r="L1086" s="11" t="str">
        <f t="shared" si="16"/>
        <v/>
      </c>
      <c r="M1086" s="11" t="str">
        <f t="shared" si="17"/>
        <v/>
      </c>
      <c r="N1086" s="11" t="str">
        <f t="shared" si="18"/>
        <v/>
      </c>
    </row>
    <row r="1087" ht="15.0" customHeight="1">
      <c r="A1087" s="3">
        <f t="shared" si="1"/>
        <v>1086</v>
      </c>
      <c r="B1087" s="3">
        <f t="shared" si="11"/>
        <v>46378</v>
      </c>
      <c r="C1087" s="3" t="str">
        <f t="shared" si="12"/>
        <v>T3</v>
      </c>
      <c r="D1087" s="7"/>
      <c r="E1087" s="11" t="str">
        <f t="shared" si="2"/>
        <v/>
      </c>
      <c r="F1087" s="11" t="str">
        <f t="shared" si="3"/>
        <v/>
      </c>
      <c r="G1087" s="3">
        <f t="shared" si="13"/>
        <v>156</v>
      </c>
      <c r="H1087" s="3">
        <f t="shared" si="4"/>
        <v>3</v>
      </c>
      <c r="I1087" s="3" t="str">
        <f t="shared" si="5"/>
        <v/>
      </c>
      <c r="J1087" s="11" t="str">
        <f t="shared" si="14"/>
        <v/>
      </c>
      <c r="K1087" s="11" t="str">
        <f t="shared" si="15"/>
        <v/>
      </c>
      <c r="L1087" s="11" t="str">
        <f t="shared" si="16"/>
        <v/>
      </c>
      <c r="M1087" s="11" t="str">
        <f t="shared" si="17"/>
        <v/>
      </c>
      <c r="N1087" s="11" t="str">
        <f t="shared" si="18"/>
        <v/>
      </c>
    </row>
    <row r="1088" ht="15.0" customHeight="1">
      <c r="A1088" s="3">
        <f t="shared" si="1"/>
        <v>1087</v>
      </c>
      <c r="B1088" s="3">
        <f t="shared" si="11"/>
        <v>46379</v>
      </c>
      <c r="C1088" s="3" t="str">
        <f t="shared" si="12"/>
        <v>T4</v>
      </c>
      <c r="D1088" s="7"/>
      <c r="E1088" s="11" t="str">
        <f t="shared" si="2"/>
        <v/>
      </c>
      <c r="F1088" s="11" t="str">
        <f t="shared" si="3"/>
        <v/>
      </c>
      <c r="G1088" s="3">
        <f t="shared" si="13"/>
        <v>156</v>
      </c>
      <c r="H1088" s="3">
        <f t="shared" si="4"/>
        <v>4</v>
      </c>
      <c r="I1088" s="3" t="str">
        <f t="shared" si="5"/>
        <v/>
      </c>
      <c r="J1088" s="11" t="str">
        <f t="shared" si="14"/>
        <v/>
      </c>
      <c r="K1088" s="11" t="str">
        <f t="shared" si="15"/>
        <v/>
      </c>
      <c r="L1088" s="11" t="str">
        <f t="shared" si="16"/>
        <v/>
      </c>
      <c r="M1088" s="11" t="str">
        <f t="shared" si="17"/>
        <v/>
      </c>
      <c r="N1088" s="11" t="str">
        <f t="shared" si="18"/>
        <v/>
      </c>
    </row>
    <row r="1089" ht="15.0" customHeight="1">
      <c r="A1089" s="3">
        <f t="shared" si="1"/>
        <v>1088</v>
      </c>
      <c r="B1089" s="3">
        <f t="shared" si="11"/>
        <v>46380</v>
      </c>
      <c r="C1089" s="3" t="str">
        <f t="shared" si="12"/>
        <v>T5</v>
      </c>
      <c r="D1089" s="7"/>
      <c r="E1089" s="11" t="str">
        <f t="shared" si="2"/>
        <v/>
      </c>
      <c r="F1089" s="11" t="str">
        <f t="shared" si="3"/>
        <v/>
      </c>
      <c r="G1089" s="3">
        <f t="shared" si="13"/>
        <v>156</v>
      </c>
      <c r="H1089" s="3">
        <f t="shared" si="4"/>
        <v>5</v>
      </c>
      <c r="I1089" s="3" t="str">
        <f t="shared" si="5"/>
        <v/>
      </c>
      <c r="J1089" s="11" t="str">
        <f t="shared" si="14"/>
        <v/>
      </c>
      <c r="K1089" s="11" t="str">
        <f t="shared" si="15"/>
        <v/>
      </c>
      <c r="L1089" s="11" t="str">
        <f t="shared" si="16"/>
        <v/>
      </c>
      <c r="M1089" s="11" t="str">
        <f t="shared" si="17"/>
        <v/>
      </c>
      <c r="N1089" s="11" t="str">
        <f t="shared" si="18"/>
        <v/>
      </c>
    </row>
    <row r="1090" ht="15.0" customHeight="1">
      <c r="A1090" s="3">
        <f t="shared" si="1"/>
        <v>1089</v>
      </c>
      <c r="B1090" s="3">
        <f t="shared" si="11"/>
        <v>46381</v>
      </c>
      <c r="C1090" s="3" t="str">
        <f t="shared" si="12"/>
        <v>T6</v>
      </c>
      <c r="D1090" s="7"/>
      <c r="E1090" s="11" t="str">
        <f t="shared" si="2"/>
        <v/>
      </c>
      <c r="F1090" s="11" t="str">
        <f t="shared" si="3"/>
        <v/>
      </c>
      <c r="G1090" s="3">
        <f t="shared" si="13"/>
        <v>156</v>
      </c>
      <c r="H1090" s="3">
        <f t="shared" si="4"/>
        <v>6</v>
      </c>
      <c r="I1090" s="3" t="str">
        <f t="shared" si="5"/>
        <v/>
      </c>
      <c r="J1090" s="11" t="str">
        <f t="shared" si="14"/>
        <v/>
      </c>
      <c r="K1090" s="11" t="str">
        <f t="shared" si="15"/>
        <v/>
      </c>
      <c r="L1090" s="11" t="str">
        <f t="shared" si="16"/>
        <v/>
      </c>
      <c r="M1090" s="11" t="str">
        <f t="shared" si="17"/>
        <v/>
      </c>
      <c r="N1090" s="11" t="str">
        <f t="shared" si="18"/>
        <v/>
      </c>
    </row>
    <row r="1091" ht="15.0" customHeight="1">
      <c r="A1091" s="3">
        <f t="shared" si="1"/>
        <v>1090</v>
      </c>
      <c r="B1091" s="3">
        <f t="shared" si="11"/>
        <v>46382</v>
      </c>
      <c r="C1091" s="3" t="str">
        <f t="shared" si="12"/>
        <v>T7</v>
      </c>
      <c r="D1091" s="7"/>
      <c r="E1091" s="11" t="str">
        <f t="shared" si="2"/>
        <v/>
      </c>
      <c r="F1091" s="11" t="str">
        <f t="shared" si="3"/>
        <v/>
      </c>
      <c r="G1091" s="3">
        <f t="shared" si="13"/>
        <v>156</v>
      </c>
      <c r="H1091" s="3">
        <f t="shared" si="4"/>
        <v>7</v>
      </c>
      <c r="I1091" s="3" t="str">
        <f t="shared" si="5"/>
        <v/>
      </c>
      <c r="J1091" s="11" t="str">
        <f t="shared" si="14"/>
        <v/>
      </c>
      <c r="K1091" s="11" t="str">
        <f t="shared" si="15"/>
        <v/>
      </c>
      <c r="L1091" s="11" t="str">
        <f t="shared" si="16"/>
        <v/>
      </c>
      <c r="M1091" s="11" t="str">
        <f t="shared" si="17"/>
        <v/>
      </c>
      <c r="N1091" s="11" t="str">
        <f t="shared" si="18"/>
        <v/>
      </c>
    </row>
    <row r="1092" ht="15.0" customHeight="1">
      <c r="A1092" s="3">
        <f t="shared" si="1"/>
        <v>1091</v>
      </c>
      <c r="B1092" s="3">
        <f t="shared" si="11"/>
        <v>46383</v>
      </c>
      <c r="C1092" s="3" t="str">
        <f t="shared" si="12"/>
        <v>CN</v>
      </c>
      <c r="D1092" s="7"/>
      <c r="E1092" s="11" t="str">
        <f t="shared" si="2"/>
        <v/>
      </c>
      <c r="F1092" s="11" t="str">
        <f t="shared" si="3"/>
        <v/>
      </c>
      <c r="G1092" s="3">
        <f t="shared" si="13"/>
        <v>156</v>
      </c>
      <c r="H1092" s="3">
        <f t="shared" si="4"/>
        <v>8</v>
      </c>
      <c r="I1092" s="3" t="str">
        <f t="shared" si="5"/>
        <v/>
      </c>
      <c r="J1092" s="11" t="str">
        <f t="shared" si="14"/>
        <v/>
      </c>
      <c r="K1092" s="11" t="str">
        <f t="shared" si="15"/>
        <v/>
      </c>
      <c r="L1092" s="11" t="str">
        <f t="shared" si="16"/>
        <v/>
      </c>
      <c r="M1092" s="11" t="str">
        <f t="shared" si="17"/>
        <v/>
      </c>
      <c r="N1092" s="11" t="str">
        <f t="shared" si="18"/>
        <v/>
      </c>
    </row>
    <row r="1093" ht="15.0" customHeight="1">
      <c r="A1093" s="3">
        <f t="shared" si="1"/>
        <v>1092</v>
      </c>
      <c r="B1093" s="3">
        <f t="shared" si="11"/>
        <v>46384</v>
      </c>
      <c r="C1093" s="3" t="str">
        <f t="shared" si="12"/>
        <v>T2</v>
      </c>
      <c r="D1093" s="7"/>
      <c r="E1093" s="11" t="str">
        <f t="shared" si="2"/>
        <v/>
      </c>
      <c r="F1093" s="11" t="str">
        <f t="shared" si="3"/>
        <v/>
      </c>
      <c r="G1093" s="3">
        <f t="shared" si="13"/>
        <v>157</v>
      </c>
      <c r="H1093" s="3">
        <f t="shared" si="4"/>
        <v>2</v>
      </c>
      <c r="I1093" s="3" t="str">
        <f t="shared" si="5"/>
        <v/>
      </c>
      <c r="J1093" s="11" t="str">
        <f t="shared" si="14"/>
        <v/>
      </c>
      <c r="K1093" s="11" t="str">
        <f t="shared" si="15"/>
        <v/>
      </c>
      <c r="L1093" s="11" t="str">
        <f t="shared" si="16"/>
        <v/>
      </c>
      <c r="M1093" s="11" t="str">
        <f t="shared" si="17"/>
        <v/>
      </c>
      <c r="N1093" s="11" t="str">
        <f t="shared" si="18"/>
        <v/>
      </c>
    </row>
    <row r="1094" ht="15.0" customHeight="1">
      <c r="A1094" s="3">
        <f t="shared" si="1"/>
        <v>1093</v>
      </c>
      <c r="B1094" s="3">
        <f t="shared" si="11"/>
        <v>46385</v>
      </c>
      <c r="C1094" s="3" t="str">
        <f t="shared" si="12"/>
        <v>T3</v>
      </c>
      <c r="D1094" s="7"/>
      <c r="E1094" s="11" t="str">
        <f t="shared" si="2"/>
        <v/>
      </c>
      <c r="F1094" s="11" t="str">
        <f t="shared" si="3"/>
        <v/>
      </c>
      <c r="G1094" s="3">
        <f t="shared" si="13"/>
        <v>157</v>
      </c>
      <c r="H1094" s="3">
        <f t="shared" si="4"/>
        <v>3</v>
      </c>
      <c r="I1094" s="3" t="str">
        <f t="shared" si="5"/>
        <v/>
      </c>
      <c r="J1094" s="11" t="str">
        <f t="shared" si="14"/>
        <v/>
      </c>
      <c r="K1094" s="11" t="str">
        <f t="shared" si="15"/>
        <v/>
      </c>
      <c r="L1094" s="11" t="str">
        <f t="shared" si="16"/>
        <v/>
      </c>
      <c r="M1094" s="11" t="str">
        <f t="shared" si="17"/>
        <v/>
      </c>
      <c r="N1094" s="11" t="str">
        <f t="shared" si="18"/>
        <v/>
      </c>
    </row>
    <row r="1095" ht="15.0" customHeight="1">
      <c r="A1095" s="3">
        <f t="shared" si="1"/>
        <v>1094</v>
      </c>
      <c r="B1095" s="3">
        <f t="shared" si="11"/>
        <v>46386</v>
      </c>
      <c r="C1095" s="3" t="str">
        <f t="shared" si="12"/>
        <v>T4</v>
      </c>
      <c r="D1095" s="7"/>
      <c r="E1095" s="11" t="str">
        <f t="shared" si="2"/>
        <v/>
      </c>
      <c r="F1095" s="11" t="str">
        <f t="shared" si="3"/>
        <v/>
      </c>
      <c r="G1095" s="3">
        <f t="shared" si="13"/>
        <v>157</v>
      </c>
      <c r="H1095" s="3">
        <f t="shared" si="4"/>
        <v>4</v>
      </c>
      <c r="I1095" s="3" t="str">
        <f t="shared" si="5"/>
        <v/>
      </c>
      <c r="J1095" s="11" t="str">
        <f t="shared" si="14"/>
        <v/>
      </c>
      <c r="K1095" s="11" t="str">
        <f t="shared" si="15"/>
        <v/>
      </c>
      <c r="L1095" s="11" t="str">
        <f t="shared" si="16"/>
        <v/>
      </c>
      <c r="M1095" s="11" t="str">
        <f t="shared" si="17"/>
        <v/>
      </c>
      <c r="N1095" s="11" t="str">
        <f t="shared" si="18"/>
        <v/>
      </c>
    </row>
    <row r="1096" ht="15.0" customHeight="1">
      <c r="A1096" s="3">
        <f t="shared" si="1"/>
        <v>1095</v>
      </c>
      <c r="B1096" s="3">
        <f t="shared" si="11"/>
        <v>46387</v>
      </c>
      <c r="C1096" s="3" t="str">
        <f t="shared" si="12"/>
        <v>T5</v>
      </c>
      <c r="D1096" s="7"/>
      <c r="E1096" s="11" t="str">
        <f t="shared" si="2"/>
        <v/>
      </c>
      <c r="F1096" s="11" t="str">
        <f t="shared" si="3"/>
        <v/>
      </c>
      <c r="G1096" s="3">
        <f t="shared" si="13"/>
        <v>157</v>
      </c>
      <c r="H1096" s="3">
        <f t="shared" si="4"/>
        <v>5</v>
      </c>
      <c r="I1096" s="3" t="str">
        <f t="shared" si="5"/>
        <v/>
      </c>
      <c r="J1096" s="11" t="str">
        <f t="shared" si="14"/>
        <v/>
      </c>
      <c r="K1096" s="11" t="str">
        <f t="shared" si="15"/>
        <v/>
      </c>
      <c r="L1096" s="11" t="str">
        <f t="shared" si="16"/>
        <v/>
      </c>
      <c r="M1096" s="11" t="str">
        <f t="shared" si="17"/>
        <v/>
      </c>
      <c r="N1096" s="11" t="str">
        <f t="shared" si="18"/>
        <v/>
      </c>
    </row>
    <row r="1097" ht="15.0" customHeight="1">
      <c r="A1097" s="3">
        <f t="shared" si="1"/>
        <v>1096</v>
      </c>
      <c r="B1097" s="3">
        <f t="shared" si="11"/>
        <v>46388</v>
      </c>
      <c r="C1097" s="3" t="str">
        <f t="shared" si="12"/>
        <v>T6</v>
      </c>
      <c r="D1097" s="7"/>
      <c r="E1097" s="11" t="str">
        <f t="shared" si="2"/>
        <v/>
      </c>
      <c r="F1097" s="11" t="str">
        <f t="shared" si="3"/>
        <v/>
      </c>
      <c r="G1097" s="3">
        <f t="shared" si="13"/>
        <v>157</v>
      </c>
      <c r="H1097" s="3">
        <f t="shared" si="4"/>
        <v>6</v>
      </c>
      <c r="I1097" s="3" t="str">
        <f t="shared" si="5"/>
        <v/>
      </c>
      <c r="J1097" s="11" t="str">
        <f t="shared" si="14"/>
        <v/>
      </c>
      <c r="K1097" s="11" t="str">
        <f t="shared" si="15"/>
        <v/>
      </c>
      <c r="L1097" s="11" t="str">
        <f t="shared" si="16"/>
        <v/>
      </c>
      <c r="M1097" s="11" t="str">
        <f t="shared" si="17"/>
        <v/>
      </c>
      <c r="N1097" s="11" t="str">
        <f t="shared" si="18"/>
        <v/>
      </c>
    </row>
    <row r="1098" ht="15.0" customHeight="1">
      <c r="A1098" s="3">
        <f t="shared" si="1"/>
        <v>1097</v>
      </c>
      <c r="B1098" s="3">
        <f t="shared" si="11"/>
        <v>46389</v>
      </c>
      <c r="C1098" s="3" t="str">
        <f t="shared" si="12"/>
        <v>T7</v>
      </c>
      <c r="D1098" s="7"/>
      <c r="E1098" s="11" t="str">
        <f t="shared" si="2"/>
        <v/>
      </c>
      <c r="F1098" s="11" t="str">
        <f t="shared" si="3"/>
        <v/>
      </c>
      <c r="G1098" s="3">
        <f t="shared" si="13"/>
        <v>157</v>
      </c>
      <c r="H1098" s="3">
        <f t="shared" si="4"/>
        <v>7</v>
      </c>
      <c r="I1098" s="3" t="str">
        <f t="shared" si="5"/>
        <v/>
      </c>
      <c r="J1098" s="11" t="str">
        <f t="shared" si="14"/>
        <v/>
      </c>
      <c r="K1098" s="11" t="str">
        <f t="shared" si="15"/>
        <v/>
      </c>
      <c r="L1098" s="11" t="str">
        <f t="shared" si="16"/>
        <v/>
      </c>
      <c r="M1098" s="11" t="str">
        <f t="shared" si="17"/>
        <v/>
      </c>
      <c r="N1098" s="11" t="str">
        <f t="shared" si="18"/>
        <v/>
      </c>
    </row>
    <row r="1099" ht="15.0" customHeight="1">
      <c r="A1099" s="3">
        <f t="shared" si="1"/>
        <v>1098</v>
      </c>
      <c r="B1099" s="3">
        <f t="shared" si="11"/>
        <v>46390</v>
      </c>
      <c r="C1099" s="3" t="str">
        <f t="shared" si="12"/>
        <v>CN</v>
      </c>
      <c r="D1099" s="7"/>
      <c r="E1099" s="11" t="str">
        <f t="shared" si="2"/>
        <v/>
      </c>
      <c r="F1099" s="11" t="str">
        <f t="shared" si="3"/>
        <v/>
      </c>
      <c r="G1099" s="3">
        <f t="shared" si="13"/>
        <v>157</v>
      </c>
      <c r="H1099" s="3">
        <f t="shared" si="4"/>
        <v>8</v>
      </c>
      <c r="I1099" s="3" t="str">
        <f t="shared" si="5"/>
        <v/>
      </c>
      <c r="J1099" s="11" t="str">
        <f t="shared" si="14"/>
        <v/>
      </c>
      <c r="K1099" s="11" t="str">
        <f t="shared" si="15"/>
        <v/>
      </c>
      <c r="L1099" s="11" t="str">
        <f t="shared" si="16"/>
        <v/>
      </c>
      <c r="M1099" s="11" t="str">
        <f t="shared" si="17"/>
        <v/>
      </c>
      <c r="N1099" s="11" t="str">
        <f t="shared" si="18"/>
        <v/>
      </c>
    </row>
    <row r="1100" ht="15.0" customHeight="1">
      <c r="A1100" s="3">
        <f t="shared" si="1"/>
        <v>1099</v>
      </c>
      <c r="B1100" s="3">
        <f t="shared" si="11"/>
        <v>46391</v>
      </c>
      <c r="C1100" s="3" t="str">
        <f t="shared" si="12"/>
        <v>T2</v>
      </c>
      <c r="D1100" s="7"/>
      <c r="E1100" s="11" t="str">
        <f t="shared" si="2"/>
        <v/>
      </c>
      <c r="F1100" s="11" t="str">
        <f t="shared" si="3"/>
        <v/>
      </c>
      <c r="G1100" s="3">
        <f t="shared" si="13"/>
        <v>158</v>
      </c>
      <c r="H1100" s="3">
        <f t="shared" si="4"/>
        <v>2</v>
      </c>
      <c r="I1100" s="3" t="str">
        <f t="shared" si="5"/>
        <v/>
      </c>
      <c r="J1100" s="11" t="str">
        <f t="shared" si="14"/>
        <v/>
      </c>
      <c r="K1100" s="11" t="str">
        <f t="shared" si="15"/>
        <v/>
      </c>
      <c r="L1100" s="11" t="str">
        <f t="shared" si="16"/>
        <v/>
      </c>
      <c r="M1100" s="11" t="str">
        <f t="shared" si="17"/>
        <v/>
      </c>
      <c r="N1100" s="11" t="str">
        <f t="shared" si="18"/>
        <v/>
      </c>
    </row>
    <row r="1101" ht="15.0" customHeight="1">
      <c r="A1101" s="3">
        <f t="shared" si="1"/>
        <v>1100</v>
      </c>
      <c r="B1101" s="3">
        <f t="shared" si="11"/>
        <v>46392</v>
      </c>
      <c r="C1101" s="3" t="str">
        <f t="shared" si="12"/>
        <v>T3</v>
      </c>
      <c r="D1101" s="7"/>
      <c r="E1101" s="11" t="str">
        <f t="shared" si="2"/>
        <v/>
      </c>
      <c r="F1101" s="11" t="str">
        <f t="shared" si="3"/>
        <v/>
      </c>
      <c r="G1101" s="3">
        <f t="shared" si="13"/>
        <v>158</v>
      </c>
      <c r="H1101" s="3">
        <f t="shared" si="4"/>
        <v>3</v>
      </c>
      <c r="I1101" s="3" t="str">
        <f t="shared" si="5"/>
        <v/>
      </c>
      <c r="J1101" s="11" t="str">
        <f t="shared" si="14"/>
        <v/>
      </c>
      <c r="K1101" s="11" t="str">
        <f t="shared" si="15"/>
        <v/>
      </c>
      <c r="L1101" s="11" t="str">
        <f t="shared" si="16"/>
        <v/>
      </c>
      <c r="M1101" s="11" t="str">
        <f t="shared" si="17"/>
        <v/>
      </c>
      <c r="N1101" s="11" t="str">
        <f t="shared" si="18"/>
        <v/>
      </c>
    </row>
    <row r="1102" ht="15.0" customHeight="1">
      <c r="A1102" s="3">
        <f t="shared" si="1"/>
        <v>1101</v>
      </c>
      <c r="B1102" s="3">
        <f t="shared" si="11"/>
        <v>46393</v>
      </c>
      <c r="C1102" s="3" t="str">
        <f t="shared" si="12"/>
        <v>T4</v>
      </c>
      <c r="D1102" s="7"/>
      <c r="E1102" s="11" t="str">
        <f t="shared" si="2"/>
        <v/>
      </c>
      <c r="F1102" s="11" t="str">
        <f t="shared" si="3"/>
        <v/>
      </c>
      <c r="G1102" s="3">
        <f t="shared" si="13"/>
        <v>158</v>
      </c>
      <c r="H1102" s="3">
        <f t="shared" si="4"/>
        <v>4</v>
      </c>
      <c r="I1102" s="3" t="str">
        <f t="shared" si="5"/>
        <v/>
      </c>
      <c r="J1102" s="11" t="str">
        <f t="shared" si="14"/>
        <v/>
      </c>
      <c r="K1102" s="11" t="str">
        <f t="shared" si="15"/>
        <v/>
      </c>
      <c r="L1102" s="11" t="str">
        <f t="shared" si="16"/>
        <v/>
      </c>
      <c r="M1102" s="11" t="str">
        <f t="shared" si="17"/>
        <v/>
      </c>
      <c r="N1102" s="11" t="str">
        <f t="shared" si="18"/>
        <v/>
      </c>
    </row>
    <row r="1103" ht="15.0" customHeight="1">
      <c r="A1103" s="3">
        <f t="shared" si="1"/>
        <v>1102</v>
      </c>
      <c r="B1103" s="3">
        <f t="shared" si="11"/>
        <v>46394</v>
      </c>
      <c r="C1103" s="3" t="str">
        <f t="shared" si="12"/>
        <v>T5</v>
      </c>
      <c r="D1103" s="7"/>
      <c r="E1103" s="11" t="str">
        <f t="shared" si="2"/>
        <v/>
      </c>
      <c r="F1103" s="11" t="str">
        <f t="shared" si="3"/>
        <v/>
      </c>
      <c r="G1103" s="3">
        <f t="shared" si="13"/>
        <v>158</v>
      </c>
      <c r="H1103" s="3">
        <f t="shared" si="4"/>
        <v>5</v>
      </c>
      <c r="I1103" s="3" t="str">
        <f t="shared" si="5"/>
        <v/>
      </c>
      <c r="J1103" s="11" t="str">
        <f t="shared" si="14"/>
        <v/>
      </c>
      <c r="K1103" s="11" t="str">
        <f t="shared" si="15"/>
        <v/>
      </c>
      <c r="L1103" s="11" t="str">
        <f t="shared" si="16"/>
        <v/>
      </c>
      <c r="M1103" s="11" t="str">
        <f t="shared" si="17"/>
        <v/>
      </c>
      <c r="N1103" s="11" t="str">
        <f t="shared" si="18"/>
        <v/>
      </c>
    </row>
    <row r="1104" ht="15.0" customHeight="1">
      <c r="A1104" s="3">
        <f t="shared" si="1"/>
        <v>1103</v>
      </c>
      <c r="B1104" s="3">
        <f t="shared" si="11"/>
        <v>46395</v>
      </c>
      <c r="C1104" s="3" t="str">
        <f t="shared" si="12"/>
        <v>T6</v>
      </c>
      <c r="D1104" s="7"/>
      <c r="E1104" s="11" t="str">
        <f t="shared" si="2"/>
        <v/>
      </c>
      <c r="F1104" s="11" t="str">
        <f t="shared" si="3"/>
        <v/>
      </c>
      <c r="G1104" s="3">
        <f t="shared" si="13"/>
        <v>158</v>
      </c>
      <c r="H1104" s="3">
        <f t="shared" si="4"/>
        <v>6</v>
      </c>
      <c r="I1104" s="3" t="str">
        <f t="shared" si="5"/>
        <v/>
      </c>
      <c r="J1104" s="11" t="str">
        <f t="shared" si="14"/>
        <v/>
      </c>
      <c r="K1104" s="11" t="str">
        <f t="shared" si="15"/>
        <v/>
      </c>
      <c r="L1104" s="11" t="str">
        <f t="shared" si="16"/>
        <v/>
      </c>
      <c r="M1104" s="11" t="str">
        <f t="shared" si="17"/>
        <v/>
      </c>
      <c r="N1104" s="11" t="str">
        <f t="shared" si="18"/>
        <v/>
      </c>
    </row>
    <row r="1105" ht="15.0" customHeight="1">
      <c r="A1105" s="3">
        <f t="shared" si="1"/>
        <v>1104</v>
      </c>
      <c r="B1105" s="3">
        <f t="shared" si="11"/>
        <v>46396</v>
      </c>
      <c r="C1105" s="3" t="str">
        <f t="shared" si="12"/>
        <v>T7</v>
      </c>
      <c r="D1105" s="7"/>
      <c r="E1105" s="11" t="str">
        <f t="shared" si="2"/>
        <v/>
      </c>
      <c r="F1105" s="11" t="str">
        <f t="shared" si="3"/>
        <v/>
      </c>
      <c r="G1105" s="3">
        <f t="shared" si="13"/>
        <v>158</v>
      </c>
      <c r="H1105" s="3">
        <f t="shared" si="4"/>
        <v>7</v>
      </c>
      <c r="I1105" s="3" t="str">
        <f t="shared" si="5"/>
        <v/>
      </c>
      <c r="J1105" s="11" t="str">
        <f t="shared" si="14"/>
        <v/>
      </c>
      <c r="K1105" s="11" t="str">
        <f t="shared" si="15"/>
        <v/>
      </c>
      <c r="L1105" s="11" t="str">
        <f t="shared" si="16"/>
        <v/>
      </c>
      <c r="M1105" s="11" t="str">
        <f t="shared" si="17"/>
        <v/>
      </c>
      <c r="N1105" s="11" t="str">
        <f t="shared" si="18"/>
        <v/>
      </c>
    </row>
    <row r="1106" ht="15.0" customHeight="1">
      <c r="A1106" s="3">
        <f t="shared" si="1"/>
        <v>1105</v>
      </c>
      <c r="B1106" s="3">
        <f t="shared" si="11"/>
        <v>46397</v>
      </c>
      <c r="C1106" s="3" t="str">
        <f t="shared" si="12"/>
        <v>CN</v>
      </c>
      <c r="D1106" s="7"/>
      <c r="E1106" s="11" t="str">
        <f t="shared" si="2"/>
        <v/>
      </c>
      <c r="F1106" s="11" t="str">
        <f t="shared" si="3"/>
        <v/>
      </c>
      <c r="G1106" s="3">
        <f t="shared" si="13"/>
        <v>158</v>
      </c>
      <c r="H1106" s="3">
        <f t="shared" si="4"/>
        <v>8</v>
      </c>
      <c r="I1106" s="3" t="str">
        <f t="shared" si="5"/>
        <v/>
      </c>
      <c r="J1106" s="11" t="str">
        <f t="shared" si="14"/>
        <v/>
      </c>
      <c r="K1106" s="11" t="str">
        <f t="shared" si="15"/>
        <v/>
      </c>
      <c r="L1106" s="11" t="str">
        <f t="shared" si="16"/>
        <v/>
      </c>
      <c r="M1106" s="11" t="str">
        <f t="shared" si="17"/>
        <v/>
      </c>
      <c r="N1106" s="11" t="str">
        <f t="shared" si="18"/>
        <v/>
      </c>
    </row>
    <row r="1107" ht="15.0" customHeight="1">
      <c r="A1107" s="3">
        <f t="shared" si="1"/>
        <v>1106</v>
      </c>
      <c r="B1107" s="3">
        <f t="shared" si="11"/>
        <v>46398</v>
      </c>
      <c r="C1107" s="3" t="str">
        <f t="shared" si="12"/>
        <v>T2</v>
      </c>
      <c r="D1107" s="7"/>
      <c r="E1107" s="11" t="str">
        <f t="shared" si="2"/>
        <v/>
      </c>
      <c r="F1107" s="11" t="str">
        <f t="shared" si="3"/>
        <v/>
      </c>
      <c r="G1107" s="3">
        <f t="shared" si="13"/>
        <v>159</v>
      </c>
      <c r="H1107" s="3">
        <f t="shared" si="4"/>
        <v>2</v>
      </c>
      <c r="I1107" s="3" t="str">
        <f t="shared" si="5"/>
        <v/>
      </c>
      <c r="J1107" s="11" t="str">
        <f t="shared" si="14"/>
        <v/>
      </c>
      <c r="K1107" s="11" t="str">
        <f t="shared" si="15"/>
        <v/>
      </c>
      <c r="L1107" s="11" t="str">
        <f t="shared" si="16"/>
        <v/>
      </c>
      <c r="M1107" s="11" t="str">
        <f t="shared" si="17"/>
        <v/>
      </c>
      <c r="N1107" s="11" t="str">
        <f t="shared" si="18"/>
        <v/>
      </c>
    </row>
    <row r="1108" ht="15.0" customHeight="1">
      <c r="A1108" s="3">
        <f t="shared" si="1"/>
        <v>1107</v>
      </c>
      <c r="B1108" s="3">
        <f t="shared" si="11"/>
        <v>46399</v>
      </c>
      <c r="C1108" s="3" t="str">
        <f t="shared" si="12"/>
        <v>T3</v>
      </c>
      <c r="D1108" s="7"/>
      <c r="E1108" s="11" t="str">
        <f t="shared" si="2"/>
        <v/>
      </c>
      <c r="F1108" s="11" t="str">
        <f t="shared" si="3"/>
        <v/>
      </c>
      <c r="G1108" s="3">
        <f t="shared" si="13"/>
        <v>159</v>
      </c>
      <c r="H1108" s="3">
        <f t="shared" si="4"/>
        <v>3</v>
      </c>
      <c r="I1108" s="3" t="str">
        <f t="shared" si="5"/>
        <v/>
      </c>
      <c r="J1108" s="11" t="str">
        <f t="shared" si="14"/>
        <v/>
      </c>
      <c r="K1108" s="11" t="str">
        <f t="shared" si="15"/>
        <v/>
      </c>
      <c r="L1108" s="11" t="str">
        <f t="shared" si="16"/>
        <v/>
      </c>
      <c r="M1108" s="11" t="str">
        <f t="shared" si="17"/>
        <v/>
      </c>
      <c r="N1108" s="11" t="str">
        <f t="shared" si="18"/>
        <v/>
      </c>
    </row>
    <row r="1109" ht="15.0" customHeight="1">
      <c r="A1109" s="3">
        <f t="shared" si="1"/>
        <v>1108</v>
      </c>
      <c r="B1109" s="3">
        <f t="shared" si="11"/>
        <v>46400</v>
      </c>
      <c r="C1109" s="3" t="str">
        <f t="shared" si="12"/>
        <v>T4</v>
      </c>
      <c r="D1109" s="7"/>
      <c r="E1109" s="11" t="str">
        <f t="shared" si="2"/>
        <v/>
      </c>
      <c r="F1109" s="11" t="str">
        <f t="shared" si="3"/>
        <v/>
      </c>
      <c r="G1109" s="3">
        <f t="shared" si="13"/>
        <v>159</v>
      </c>
      <c r="H1109" s="3">
        <f t="shared" si="4"/>
        <v>4</v>
      </c>
      <c r="I1109" s="3" t="str">
        <f t="shared" si="5"/>
        <v/>
      </c>
      <c r="J1109" s="11" t="str">
        <f t="shared" si="14"/>
        <v/>
      </c>
      <c r="K1109" s="11" t="str">
        <f t="shared" si="15"/>
        <v/>
      </c>
      <c r="L1109" s="11" t="str">
        <f t="shared" si="16"/>
        <v/>
      </c>
      <c r="M1109" s="11" t="str">
        <f t="shared" si="17"/>
        <v/>
      </c>
      <c r="N1109" s="11" t="str">
        <f t="shared" si="18"/>
        <v/>
      </c>
    </row>
    <row r="1110" ht="15.0" customHeight="1">
      <c r="A1110" s="3">
        <f t="shared" si="1"/>
        <v>1109</v>
      </c>
      <c r="B1110" s="3">
        <f t="shared" si="11"/>
        <v>46401</v>
      </c>
      <c r="C1110" s="3" t="str">
        <f t="shared" si="12"/>
        <v>T5</v>
      </c>
      <c r="D1110" s="7"/>
      <c r="E1110" s="11" t="str">
        <f t="shared" si="2"/>
        <v/>
      </c>
      <c r="F1110" s="11" t="str">
        <f t="shared" si="3"/>
        <v/>
      </c>
      <c r="G1110" s="3">
        <f t="shared" si="13"/>
        <v>159</v>
      </c>
      <c r="H1110" s="3">
        <f t="shared" si="4"/>
        <v>5</v>
      </c>
      <c r="I1110" s="3" t="str">
        <f t="shared" si="5"/>
        <v/>
      </c>
      <c r="J1110" s="11" t="str">
        <f t="shared" si="14"/>
        <v/>
      </c>
      <c r="K1110" s="11" t="str">
        <f t="shared" si="15"/>
        <v/>
      </c>
      <c r="L1110" s="11" t="str">
        <f t="shared" si="16"/>
        <v/>
      </c>
      <c r="M1110" s="11" t="str">
        <f t="shared" si="17"/>
        <v/>
      </c>
      <c r="N1110" s="11" t="str">
        <f t="shared" si="18"/>
        <v/>
      </c>
    </row>
    <row r="1111" ht="15.0" customHeight="1">
      <c r="A1111" s="3">
        <f t="shared" si="1"/>
        <v>1110</v>
      </c>
      <c r="B1111" s="3">
        <f t="shared" si="11"/>
        <v>46402</v>
      </c>
      <c r="C1111" s="3" t="str">
        <f t="shared" si="12"/>
        <v>T6</v>
      </c>
      <c r="D1111" s="7"/>
      <c r="E1111" s="11" t="str">
        <f t="shared" si="2"/>
        <v/>
      </c>
      <c r="F1111" s="11" t="str">
        <f t="shared" si="3"/>
        <v/>
      </c>
      <c r="G1111" s="3">
        <f t="shared" si="13"/>
        <v>159</v>
      </c>
      <c r="H1111" s="3">
        <f t="shared" si="4"/>
        <v>6</v>
      </c>
      <c r="I1111" s="3" t="str">
        <f t="shared" si="5"/>
        <v/>
      </c>
      <c r="J1111" s="11" t="str">
        <f t="shared" si="14"/>
        <v/>
      </c>
      <c r="K1111" s="11" t="str">
        <f t="shared" si="15"/>
        <v/>
      </c>
      <c r="L1111" s="11" t="str">
        <f t="shared" si="16"/>
        <v/>
      </c>
      <c r="M1111" s="11" t="str">
        <f t="shared" si="17"/>
        <v/>
      </c>
      <c r="N1111" s="11" t="str">
        <f t="shared" si="18"/>
        <v/>
      </c>
    </row>
    <row r="1112" ht="15.0" customHeight="1">
      <c r="A1112" s="3">
        <f t="shared" si="1"/>
        <v>1111</v>
      </c>
      <c r="B1112" s="3">
        <f t="shared" si="11"/>
        <v>46403</v>
      </c>
      <c r="C1112" s="3" t="str">
        <f t="shared" si="12"/>
        <v>T7</v>
      </c>
      <c r="D1112" s="7"/>
      <c r="E1112" s="11" t="str">
        <f t="shared" si="2"/>
        <v/>
      </c>
      <c r="F1112" s="11" t="str">
        <f t="shared" si="3"/>
        <v/>
      </c>
      <c r="G1112" s="3">
        <f t="shared" si="13"/>
        <v>159</v>
      </c>
      <c r="H1112" s="3">
        <f t="shared" si="4"/>
        <v>7</v>
      </c>
      <c r="I1112" s="3" t="str">
        <f t="shared" si="5"/>
        <v/>
      </c>
      <c r="J1112" s="11" t="str">
        <f t="shared" si="14"/>
        <v/>
      </c>
      <c r="K1112" s="11" t="str">
        <f t="shared" si="15"/>
        <v/>
      </c>
      <c r="L1112" s="11" t="str">
        <f t="shared" si="16"/>
        <v/>
      </c>
      <c r="M1112" s="11" t="str">
        <f t="shared" si="17"/>
        <v/>
      </c>
      <c r="N1112" s="11" t="str">
        <f t="shared" si="18"/>
        <v/>
      </c>
    </row>
    <row r="1113" ht="15.0" customHeight="1">
      <c r="A1113" s="3">
        <f t="shared" si="1"/>
        <v>1112</v>
      </c>
      <c r="B1113" s="3">
        <f t="shared" si="11"/>
        <v>46404</v>
      </c>
      <c r="C1113" s="3" t="str">
        <f t="shared" si="12"/>
        <v>CN</v>
      </c>
      <c r="D1113" s="7"/>
      <c r="E1113" s="11" t="str">
        <f t="shared" si="2"/>
        <v/>
      </c>
      <c r="F1113" s="11" t="str">
        <f t="shared" si="3"/>
        <v/>
      </c>
      <c r="G1113" s="3">
        <f t="shared" si="13"/>
        <v>159</v>
      </c>
      <c r="H1113" s="3">
        <f t="shared" si="4"/>
        <v>8</v>
      </c>
      <c r="I1113" s="3" t="str">
        <f t="shared" si="5"/>
        <v/>
      </c>
      <c r="J1113" s="11" t="str">
        <f t="shared" si="14"/>
        <v/>
      </c>
      <c r="K1113" s="11" t="str">
        <f t="shared" si="15"/>
        <v/>
      </c>
      <c r="L1113" s="11" t="str">
        <f t="shared" si="16"/>
        <v/>
      </c>
      <c r="M1113" s="11" t="str">
        <f t="shared" si="17"/>
        <v/>
      </c>
      <c r="N1113" s="11" t="str">
        <f t="shared" si="18"/>
        <v/>
      </c>
    </row>
    <row r="1114" ht="15.0" customHeight="1">
      <c r="A1114" s="3">
        <f t="shared" si="1"/>
        <v>1113</v>
      </c>
      <c r="B1114" s="3">
        <f t="shared" si="11"/>
        <v>46405</v>
      </c>
      <c r="C1114" s="3" t="str">
        <f t="shared" si="12"/>
        <v>T2</v>
      </c>
      <c r="D1114" s="7"/>
      <c r="E1114" s="11" t="str">
        <f t="shared" si="2"/>
        <v/>
      </c>
      <c r="F1114" s="11" t="str">
        <f t="shared" si="3"/>
        <v/>
      </c>
      <c r="G1114" s="3">
        <f t="shared" si="13"/>
        <v>160</v>
      </c>
      <c r="H1114" s="3">
        <f t="shared" si="4"/>
        <v>2</v>
      </c>
      <c r="I1114" s="3" t="str">
        <f t="shared" si="5"/>
        <v/>
      </c>
      <c r="J1114" s="11" t="str">
        <f t="shared" si="14"/>
        <v/>
      </c>
      <c r="K1114" s="11" t="str">
        <f t="shared" si="15"/>
        <v/>
      </c>
      <c r="L1114" s="11" t="str">
        <f t="shared" si="16"/>
        <v/>
      </c>
      <c r="M1114" s="11" t="str">
        <f t="shared" si="17"/>
        <v/>
      </c>
      <c r="N1114" s="11" t="str">
        <f t="shared" si="18"/>
        <v/>
      </c>
    </row>
    <row r="1115" ht="15.0" customHeight="1">
      <c r="A1115" s="3">
        <f t="shared" si="1"/>
        <v>1114</v>
      </c>
      <c r="B1115" s="3">
        <f t="shared" si="11"/>
        <v>46406</v>
      </c>
      <c r="C1115" s="3" t="str">
        <f t="shared" si="12"/>
        <v>T3</v>
      </c>
      <c r="D1115" s="7"/>
      <c r="E1115" s="11" t="str">
        <f t="shared" si="2"/>
        <v/>
      </c>
      <c r="F1115" s="11" t="str">
        <f t="shared" si="3"/>
        <v/>
      </c>
      <c r="G1115" s="3">
        <f t="shared" si="13"/>
        <v>160</v>
      </c>
      <c r="H1115" s="3">
        <f t="shared" si="4"/>
        <v>3</v>
      </c>
      <c r="I1115" s="3" t="str">
        <f t="shared" si="5"/>
        <v/>
      </c>
      <c r="J1115" s="11" t="str">
        <f t="shared" si="14"/>
        <v/>
      </c>
      <c r="K1115" s="11" t="str">
        <f t="shared" si="15"/>
        <v/>
      </c>
      <c r="L1115" s="11" t="str">
        <f t="shared" si="16"/>
        <v/>
      </c>
      <c r="M1115" s="11" t="str">
        <f t="shared" si="17"/>
        <v/>
      </c>
      <c r="N1115" s="11" t="str">
        <f t="shared" si="18"/>
        <v/>
      </c>
    </row>
    <row r="1116" ht="15.0" customHeight="1">
      <c r="A1116" s="3">
        <f t="shared" si="1"/>
        <v>1115</v>
      </c>
      <c r="B1116" s="3">
        <f t="shared" si="11"/>
        <v>46407</v>
      </c>
      <c r="C1116" s="3" t="str">
        <f t="shared" si="12"/>
        <v>T4</v>
      </c>
      <c r="D1116" s="7"/>
      <c r="E1116" s="11" t="str">
        <f t="shared" si="2"/>
        <v/>
      </c>
      <c r="F1116" s="11" t="str">
        <f t="shared" si="3"/>
        <v/>
      </c>
      <c r="G1116" s="3">
        <f t="shared" si="13"/>
        <v>160</v>
      </c>
      <c r="H1116" s="3">
        <f t="shared" si="4"/>
        <v>4</v>
      </c>
      <c r="I1116" s="3" t="str">
        <f t="shared" si="5"/>
        <v/>
      </c>
      <c r="J1116" s="11" t="str">
        <f t="shared" si="14"/>
        <v/>
      </c>
      <c r="K1116" s="11" t="str">
        <f t="shared" si="15"/>
        <v/>
      </c>
      <c r="L1116" s="11" t="str">
        <f t="shared" si="16"/>
        <v/>
      </c>
      <c r="M1116" s="11" t="str">
        <f t="shared" si="17"/>
        <v/>
      </c>
      <c r="N1116" s="11" t="str">
        <f t="shared" si="18"/>
        <v/>
      </c>
    </row>
    <row r="1117" ht="15.0" customHeight="1">
      <c r="A1117" s="3">
        <f t="shared" si="1"/>
        <v>1116</v>
      </c>
      <c r="B1117" s="3">
        <f t="shared" si="11"/>
        <v>46408</v>
      </c>
      <c r="C1117" s="3" t="str">
        <f t="shared" si="12"/>
        <v>T5</v>
      </c>
      <c r="D1117" s="7"/>
      <c r="E1117" s="11" t="str">
        <f t="shared" si="2"/>
        <v/>
      </c>
      <c r="F1117" s="11" t="str">
        <f t="shared" si="3"/>
        <v/>
      </c>
      <c r="G1117" s="3">
        <f t="shared" si="13"/>
        <v>160</v>
      </c>
      <c r="H1117" s="3">
        <f t="shared" si="4"/>
        <v>5</v>
      </c>
      <c r="I1117" s="3" t="str">
        <f t="shared" si="5"/>
        <v/>
      </c>
      <c r="J1117" s="11" t="str">
        <f t="shared" si="14"/>
        <v/>
      </c>
      <c r="K1117" s="11" t="str">
        <f t="shared" si="15"/>
        <v/>
      </c>
      <c r="L1117" s="11" t="str">
        <f t="shared" si="16"/>
        <v/>
      </c>
      <c r="M1117" s="11" t="str">
        <f t="shared" si="17"/>
        <v/>
      </c>
      <c r="N1117" s="11" t="str">
        <f t="shared" si="18"/>
        <v/>
      </c>
    </row>
    <row r="1118" ht="15.0" customHeight="1">
      <c r="A1118" s="3">
        <f t="shared" si="1"/>
        <v>1117</v>
      </c>
      <c r="B1118" s="3">
        <f t="shared" si="11"/>
        <v>46409</v>
      </c>
      <c r="C1118" s="3" t="str">
        <f t="shared" si="12"/>
        <v>T6</v>
      </c>
      <c r="D1118" s="7"/>
      <c r="E1118" s="11" t="str">
        <f t="shared" si="2"/>
        <v/>
      </c>
      <c r="F1118" s="11" t="str">
        <f t="shared" si="3"/>
        <v/>
      </c>
      <c r="G1118" s="3">
        <f t="shared" si="13"/>
        <v>160</v>
      </c>
      <c r="H1118" s="3">
        <f t="shared" si="4"/>
        <v>6</v>
      </c>
      <c r="I1118" s="3" t="str">
        <f t="shared" si="5"/>
        <v/>
      </c>
      <c r="J1118" s="11" t="str">
        <f t="shared" si="14"/>
        <v/>
      </c>
      <c r="K1118" s="11" t="str">
        <f t="shared" si="15"/>
        <v/>
      </c>
      <c r="L1118" s="11" t="str">
        <f t="shared" si="16"/>
        <v/>
      </c>
      <c r="M1118" s="11" t="str">
        <f t="shared" si="17"/>
        <v/>
      </c>
      <c r="N1118" s="11" t="str">
        <f t="shared" si="18"/>
        <v/>
      </c>
    </row>
    <row r="1119" ht="15.0" customHeight="1">
      <c r="A1119" s="3">
        <f t="shared" si="1"/>
        <v>1118</v>
      </c>
      <c r="B1119" s="3">
        <f t="shared" si="11"/>
        <v>46410</v>
      </c>
      <c r="C1119" s="3" t="str">
        <f t="shared" si="12"/>
        <v>T7</v>
      </c>
      <c r="D1119" s="7"/>
      <c r="E1119" s="11" t="str">
        <f t="shared" si="2"/>
        <v/>
      </c>
      <c r="F1119" s="11" t="str">
        <f t="shared" si="3"/>
        <v/>
      </c>
      <c r="G1119" s="3">
        <f t="shared" si="13"/>
        <v>160</v>
      </c>
      <c r="H1119" s="3">
        <f t="shared" si="4"/>
        <v>7</v>
      </c>
      <c r="I1119" s="3" t="str">
        <f t="shared" si="5"/>
        <v/>
      </c>
      <c r="J1119" s="11" t="str">
        <f t="shared" si="14"/>
        <v/>
      </c>
      <c r="K1119" s="11" t="str">
        <f t="shared" si="15"/>
        <v/>
      </c>
      <c r="L1119" s="11" t="str">
        <f t="shared" si="16"/>
        <v/>
      </c>
      <c r="M1119" s="11" t="str">
        <f t="shared" si="17"/>
        <v/>
      </c>
      <c r="N1119" s="11" t="str">
        <f t="shared" si="18"/>
        <v/>
      </c>
    </row>
    <row r="1120" ht="15.0" customHeight="1">
      <c r="A1120" s="3">
        <f t="shared" si="1"/>
        <v>1119</v>
      </c>
      <c r="B1120" s="3">
        <f t="shared" si="11"/>
        <v>46411</v>
      </c>
      <c r="C1120" s="3" t="str">
        <f t="shared" si="12"/>
        <v>CN</v>
      </c>
      <c r="D1120" s="7"/>
      <c r="E1120" s="11" t="str">
        <f t="shared" si="2"/>
        <v/>
      </c>
      <c r="F1120" s="11" t="str">
        <f t="shared" si="3"/>
        <v/>
      </c>
      <c r="G1120" s="3">
        <f t="shared" si="13"/>
        <v>160</v>
      </c>
      <c r="H1120" s="3">
        <f t="shared" si="4"/>
        <v>8</v>
      </c>
      <c r="I1120" s="3" t="str">
        <f t="shared" si="5"/>
        <v/>
      </c>
      <c r="J1120" s="11" t="str">
        <f t="shared" si="14"/>
        <v/>
      </c>
      <c r="K1120" s="11" t="str">
        <f t="shared" si="15"/>
        <v/>
      </c>
      <c r="L1120" s="11" t="str">
        <f t="shared" si="16"/>
        <v/>
      </c>
      <c r="M1120" s="11" t="str">
        <f t="shared" si="17"/>
        <v/>
      </c>
      <c r="N1120" s="11" t="str">
        <f t="shared" si="18"/>
        <v/>
      </c>
    </row>
    <row r="1121" ht="15.0" customHeight="1">
      <c r="A1121" s="3">
        <f t="shared" si="1"/>
        <v>1120</v>
      </c>
      <c r="B1121" s="3">
        <f t="shared" si="11"/>
        <v>46412</v>
      </c>
      <c r="C1121" s="3" t="str">
        <f t="shared" si="12"/>
        <v>T2</v>
      </c>
      <c r="D1121" s="7"/>
      <c r="E1121" s="11" t="str">
        <f t="shared" si="2"/>
        <v/>
      </c>
      <c r="F1121" s="11" t="str">
        <f t="shared" si="3"/>
        <v/>
      </c>
      <c r="G1121" s="3">
        <f t="shared" si="13"/>
        <v>161</v>
      </c>
      <c r="H1121" s="3">
        <f t="shared" si="4"/>
        <v>2</v>
      </c>
      <c r="I1121" s="3" t="str">
        <f t="shared" si="5"/>
        <v/>
      </c>
      <c r="J1121" s="11" t="str">
        <f t="shared" si="14"/>
        <v/>
      </c>
      <c r="K1121" s="11" t="str">
        <f t="shared" si="15"/>
        <v/>
      </c>
      <c r="L1121" s="11" t="str">
        <f t="shared" si="16"/>
        <v/>
      </c>
      <c r="M1121" s="11" t="str">
        <f t="shared" si="17"/>
        <v/>
      </c>
      <c r="N1121" s="11" t="str">
        <f t="shared" si="18"/>
        <v/>
      </c>
    </row>
    <row r="1122" ht="15.0" customHeight="1">
      <c r="A1122" s="3">
        <f t="shared" si="1"/>
        <v>1121</v>
      </c>
      <c r="B1122" s="3">
        <f t="shared" si="11"/>
        <v>46413</v>
      </c>
      <c r="C1122" s="3" t="str">
        <f t="shared" si="12"/>
        <v>T3</v>
      </c>
      <c r="D1122" s="7"/>
      <c r="E1122" s="11" t="str">
        <f t="shared" si="2"/>
        <v/>
      </c>
      <c r="F1122" s="11" t="str">
        <f t="shared" si="3"/>
        <v/>
      </c>
      <c r="G1122" s="3">
        <f t="shared" si="13"/>
        <v>161</v>
      </c>
      <c r="H1122" s="3">
        <f t="shared" si="4"/>
        <v>3</v>
      </c>
      <c r="I1122" s="3" t="str">
        <f t="shared" si="5"/>
        <v/>
      </c>
      <c r="J1122" s="11" t="str">
        <f t="shared" si="14"/>
        <v/>
      </c>
      <c r="K1122" s="11" t="str">
        <f t="shared" si="15"/>
        <v/>
      </c>
      <c r="L1122" s="11" t="str">
        <f t="shared" si="16"/>
        <v/>
      </c>
      <c r="M1122" s="11" t="str">
        <f t="shared" si="17"/>
        <v/>
      </c>
      <c r="N1122" s="11" t="str">
        <f t="shared" si="18"/>
        <v/>
      </c>
    </row>
    <row r="1123" ht="15.0" customHeight="1">
      <c r="A1123" s="3">
        <f t="shared" si="1"/>
        <v>1122</v>
      </c>
      <c r="B1123" s="3">
        <f t="shared" si="11"/>
        <v>46414</v>
      </c>
      <c r="C1123" s="3" t="str">
        <f t="shared" si="12"/>
        <v>T4</v>
      </c>
      <c r="D1123" s="7"/>
      <c r="E1123" s="11" t="str">
        <f t="shared" si="2"/>
        <v/>
      </c>
      <c r="F1123" s="11" t="str">
        <f t="shared" si="3"/>
        <v/>
      </c>
      <c r="G1123" s="3">
        <f t="shared" si="13"/>
        <v>161</v>
      </c>
      <c r="H1123" s="3">
        <f t="shared" si="4"/>
        <v>4</v>
      </c>
      <c r="I1123" s="3" t="str">
        <f t="shared" si="5"/>
        <v/>
      </c>
      <c r="J1123" s="11" t="str">
        <f t="shared" si="14"/>
        <v/>
      </c>
      <c r="K1123" s="11" t="str">
        <f t="shared" si="15"/>
        <v/>
      </c>
      <c r="L1123" s="11" t="str">
        <f t="shared" si="16"/>
        <v/>
      </c>
      <c r="M1123" s="11" t="str">
        <f t="shared" si="17"/>
        <v/>
      </c>
      <c r="N1123" s="11" t="str">
        <f t="shared" si="18"/>
        <v/>
      </c>
    </row>
    <row r="1124" ht="15.0" customHeight="1">
      <c r="A1124" s="3">
        <f t="shared" si="1"/>
        <v>1123</v>
      </c>
      <c r="B1124" s="3">
        <f t="shared" si="11"/>
        <v>46415</v>
      </c>
      <c r="C1124" s="3" t="str">
        <f t="shared" si="12"/>
        <v>T5</v>
      </c>
      <c r="D1124" s="7"/>
      <c r="E1124" s="11" t="str">
        <f t="shared" si="2"/>
        <v/>
      </c>
      <c r="F1124" s="11" t="str">
        <f t="shared" si="3"/>
        <v/>
      </c>
      <c r="G1124" s="3">
        <f t="shared" si="13"/>
        <v>161</v>
      </c>
      <c r="H1124" s="3">
        <f t="shared" si="4"/>
        <v>5</v>
      </c>
      <c r="I1124" s="3" t="str">
        <f t="shared" si="5"/>
        <v/>
      </c>
      <c r="J1124" s="11" t="str">
        <f t="shared" si="14"/>
        <v/>
      </c>
      <c r="K1124" s="11" t="str">
        <f t="shared" si="15"/>
        <v/>
      </c>
      <c r="L1124" s="11" t="str">
        <f t="shared" si="16"/>
        <v/>
      </c>
      <c r="M1124" s="11" t="str">
        <f t="shared" si="17"/>
        <v/>
      </c>
      <c r="N1124" s="11" t="str">
        <f t="shared" si="18"/>
        <v/>
      </c>
    </row>
    <row r="1125" ht="15.0" customHeight="1">
      <c r="A1125" s="3">
        <f t="shared" si="1"/>
        <v>1124</v>
      </c>
      <c r="B1125" s="3">
        <f t="shared" si="11"/>
        <v>46416</v>
      </c>
      <c r="C1125" s="3" t="str">
        <f t="shared" si="12"/>
        <v>T6</v>
      </c>
      <c r="D1125" s="7"/>
      <c r="E1125" s="11" t="str">
        <f t="shared" si="2"/>
        <v/>
      </c>
      <c r="F1125" s="11" t="str">
        <f t="shared" si="3"/>
        <v/>
      </c>
      <c r="G1125" s="3">
        <f t="shared" si="13"/>
        <v>161</v>
      </c>
      <c r="H1125" s="3">
        <f t="shared" si="4"/>
        <v>6</v>
      </c>
      <c r="I1125" s="3" t="str">
        <f t="shared" si="5"/>
        <v/>
      </c>
      <c r="J1125" s="11" t="str">
        <f t="shared" si="14"/>
        <v/>
      </c>
      <c r="K1125" s="11" t="str">
        <f t="shared" si="15"/>
        <v/>
      </c>
      <c r="L1125" s="11" t="str">
        <f t="shared" si="16"/>
        <v/>
      </c>
      <c r="M1125" s="11" t="str">
        <f t="shared" si="17"/>
        <v/>
      </c>
      <c r="N1125" s="11" t="str">
        <f t="shared" si="18"/>
        <v/>
      </c>
    </row>
    <row r="1126" ht="15.0" customHeight="1">
      <c r="A1126" s="3">
        <f t="shared" si="1"/>
        <v>1125</v>
      </c>
      <c r="B1126" s="3">
        <f t="shared" si="11"/>
        <v>46417</v>
      </c>
      <c r="C1126" s="3" t="str">
        <f t="shared" si="12"/>
        <v>T7</v>
      </c>
      <c r="D1126" s="7"/>
      <c r="E1126" s="11" t="str">
        <f t="shared" si="2"/>
        <v/>
      </c>
      <c r="F1126" s="11" t="str">
        <f t="shared" si="3"/>
        <v/>
      </c>
      <c r="G1126" s="3">
        <f t="shared" si="13"/>
        <v>161</v>
      </c>
      <c r="H1126" s="3">
        <f t="shared" si="4"/>
        <v>7</v>
      </c>
      <c r="I1126" s="3" t="str">
        <f t="shared" si="5"/>
        <v/>
      </c>
      <c r="J1126" s="11" t="str">
        <f t="shared" si="14"/>
        <v/>
      </c>
      <c r="K1126" s="11" t="str">
        <f t="shared" si="15"/>
        <v/>
      </c>
      <c r="L1126" s="11" t="str">
        <f t="shared" si="16"/>
        <v/>
      </c>
      <c r="M1126" s="11" t="str">
        <f t="shared" si="17"/>
        <v/>
      </c>
      <c r="N1126" s="11" t="str">
        <f t="shared" si="18"/>
        <v/>
      </c>
    </row>
    <row r="1127" ht="15.0" customHeight="1">
      <c r="A1127" s="3">
        <f t="shared" si="1"/>
        <v>1126</v>
      </c>
      <c r="B1127" s="3">
        <f t="shared" si="11"/>
        <v>46418</v>
      </c>
      <c r="C1127" s="3" t="str">
        <f t="shared" si="12"/>
        <v>CN</v>
      </c>
      <c r="D1127" s="7"/>
      <c r="E1127" s="11" t="str">
        <f t="shared" si="2"/>
        <v/>
      </c>
      <c r="F1127" s="11" t="str">
        <f t="shared" si="3"/>
        <v/>
      </c>
      <c r="G1127" s="3">
        <f t="shared" si="13"/>
        <v>161</v>
      </c>
      <c r="H1127" s="3">
        <f t="shared" si="4"/>
        <v>8</v>
      </c>
      <c r="I1127" s="3" t="str">
        <f t="shared" si="5"/>
        <v/>
      </c>
      <c r="J1127" s="11" t="str">
        <f t="shared" si="14"/>
        <v/>
      </c>
      <c r="K1127" s="11" t="str">
        <f t="shared" si="15"/>
        <v/>
      </c>
      <c r="L1127" s="11" t="str">
        <f t="shared" si="16"/>
        <v/>
      </c>
      <c r="M1127" s="11" t="str">
        <f t="shared" si="17"/>
        <v/>
      </c>
      <c r="N1127" s="11" t="str">
        <f t="shared" si="18"/>
        <v/>
      </c>
    </row>
    <row r="1128" ht="15.0" customHeight="1">
      <c r="A1128" s="3">
        <f t="shared" si="1"/>
        <v>1127</v>
      </c>
      <c r="B1128" s="3">
        <f t="shared" si="11"/>
        <v>46419</v>
      </c>
      <c r="C1128" s="3" t="str">
        <f t="shared" si="12"/>
        <v>T2</v>
      </c>
      <c r="D1128" s="7"/>
      <c r="E1128" s="11" t="str">
        <f t="shared" si="2"/>
        <v/>
      </c>
      <c r="F1128" s="11" t="str">
        <f t="shared" si="3"/>
        <v/>
      </c>
      <c r="G1128" s="3">
        <f t="shared" si="13"/>
        <v>162</v>
      </c>
      <c r="H1128" s="3">
        <f t="shared" si="4"/>
        <v>2</v>
      </c>
      <c r="I1128" s="3" t="str">
        <f t="shared" si="5"/>
        <v/>
      </c>
      <c r="J1128" s="11" t="str">
        <f t="shared" si="14"/>
        <v/>
      </c>
      <c r="K1128" s="11" t="str">
        <f t="shared" si="15"/>
        <v/>
      </c>
      <c r="L1128" s="11" t="str">
        <f t="shared" si="16"/>
        <v/>
      </c>
      <c r="M1128" s="11" t="str">
        <f t="shared" si="17"/>
        <v/>
      </c>
      <c r="N1128" s="11" t="str">
        <f t="shared" si="18"/>
        <v/>
      </c>
    </row>
    <row r="1129" ht="15.0" customHeight="1">
      <c r="A1129" s="3">
        <f t="shared" si="1"/>
        <v>1128</v>
      </c>
      <c r="B1129" s="3">
        <f t="shared" si="11"/>
        <v>46420</v>
      </c>
      <c r="C1129" s="3" t="str">
        <f t="shared" si="12"/>
        <v>T3</v>
      </c>
      <c r="D1129" s="7"/>
      <c r="E1129" s="11" t="str">
        <f t="shared" si="2"/>
        <v/>
      </c>
      <c r="F1129" s="11" t="str">
        <f t="shared" si="3"/>
        <v/>
      </c>
      <c r="G1129" s="3">
        <f t="shared" si="13"/>
        <v>162</v>
      </c>
      <c r="H1129" s="3">
        <f t="shared" si="4"/>
        <v>3</v>
      </c>
      <c r="I1129" s="3" t="str">
        <f t="shared" si="5"/>
        <v/>
      </c>
      <c r="J1129" s="11" t="str">
        <f t="shared" si="14"/>
        <v/>
      </c>
      <c r="K1129" s="11" t="str">
        <f t="shared" si="15"/>
        <v/>
      </c>
      <c r="L1129" s="11" t="str">
        <f t="shared" si="16"/>
        <v/>
      </c>
      <c r="M1129" s="11" t="str">
        <f t="shared" si="17"/>
        <v/>
      </c>
      <c r="N1129" s="11" t="str">
        <f t="shared" si="18"/>
        <v/>
      </c>
    </row>
    <row r="1130" ht="15.0" customHeight="1">
      <c r="A1130" s="3">
        <f t="shared" si="1"/>
        <v>1129</v>
      </c>
      <c r="B1130" s="3">
        <f t="shared" si="11"/>
        <v>46421</v>
      </c>
      <c r="C1130" s="3" t="str">
        <f t="shared" si="12"/>
        <v>T4</v>
      </c>
      <c r="D1130" s="7"/>
      <c r="E1130" s="11" t="str">
        <f t="shared" si="2"/>
        <v/>
      </c>
      <c r="F1130" s="11" t="str">
        <f t="shared" si="3"/>
        <v/>
      </c>
      <c r="G1130" s="3">
        <f t="shared" si="13"/>
        <v>162</v>
      </c>
      <c r="H1130" s="3">
        <f t="shared" si="4"/>
        <v>4</v>
      </c>
      <c r="I1130" s="3" t="str">
        <f t="shared" si="5"/>
        <v/>
      </c>
      <c r="J1130" s="11" t="str">
        <f t="shared" si="14"/>
        <v/>
      </c>
      <c r="K1130" s="11" t="str">
        <f t="shared" si="15"/>
        <v/>
      </c>
      <c r="L1130" s="11" t="str">
        <f t="shared" si="16"/>
        <v/>
      </c>
      <c r="M1130" s="11" t="str">
        <f t="shared" si="17"/>
        <v/>
      </c>
      <c r="N1130" s="11" t="str">
        <f t="shared" si="18"/>
        <v/>
      </c>
    </row>
    <row r="1131" ht="15.0" customHeight="1">
      <c r="A1131" s="3">
        <f t="shared" si="1"/>
        <v>1130</v>
      </c>
      <c r="B1131" s="3">
        <f t="shared" si="11"/>
        <v>46422</v>
      </c>
      <c r="C1131" s="3" t="str">
        <f t="shared" si="12"/>
        <v>T5</v>
      </c>
      <c r="D1131" s="7"/>
      <c r="E1131" s="11" t="str">
        <f t="shared" si="2"/>
        <v/>
      </c>
      <c r="F1131" s="11" t="str">
        <f t="shared" si="3"/>
        <v/>
      </c>
      <c r="G1131" s="3">
        <f t="shared" si="13"/>
        <v>162</v>
      </c>
      <c r="H1131" s="3">
        <f t="shared" si="4"/>
        <v>5</v>
      </c>
      <c r="I1131" s="3" t="str">
        <f t="shared" si="5"/>
        <v/>
      </c>
      <c r="J1131" s="11" t="str">
        <f t="shared" si="14"/>
        <v/>
      </c>
      <c r="K1131" s="11" t="str">
        <f t="shared" si="15"/>
        <v/>
      </c>
      <c r="L1131" s="11" t="str">
        <f t="shared" si="16"/>
        <v/>
      </c>
      <c r="M1131" s="11" t="str">
        <f t="shared" si="17"/>
        <v/>
      </c>
      <c r="N1131" s="11" t="str">
        <f t="shared" si="18"/>
        <v/>
      </c>
    </row>
    <row r="1132" ht="15.0" customHeight="1">
      <c r="A1132" s="3">
        <f t="shared" si="1"/>
        <v>1131</v>
      </c>
      <c r="B1132" s="3">
        <f t="shared" si="11"/>
        <v>46423</v>
      </c>
      <c r="C1132" s="3" t="str">
        <f t="shared" si="12"/>
        <v>T6</v>
      </c>
      <c r="D1132" s="7"/>
      <c r="E1132" s="11" t="str">
        <f t="shared" si="2"/>
        <v/>
      </c>
      <c r="F1132" s="11" t="str">
        <f t="shared" si="3"/>
        <v/>
      </c>
      <c r="G1132" s="3">
        <f t="shared" si="13"/>
        <v>162</v>
      </c>
      <c r="H1132" s="3">
        <f t="shared" si="4"/>
        <v>6</v>
      </c>
      <c r="I1132" s="3" t="str">
        <f t="shared" si="5"/>
        <v/>
      </c>
      <c r="J1132" s="11" t="str">
        <f t="shared" si="14"/>
        <v/>
      </c>
      <c r="K1132" s="11" t="str">
        <f t="shared" si="15"/>
        <v/>
      </c>
      <c r="L1132" s="11" t="str">
        <f t="shared" si="16"/>
        <v/>
      </c>
      <c r="M1132" s="11" t="str">
        <f t="shared" si="17"/>
        <v/>
      </c>
      <c r="N1132" s="11" t="str">
        <f t="shared" si="18"/>
        <v/>
      </c>
    </row>
    <row r="1133" ht="15.0" customHeight="1">
      <c r="A1133" s="3">
        <f t="shared" si="1"/>
        <v>1132</v>
      </c>
      <c r="B1133" s="3">
        <f t="shared" si="11"/>
        <v>46424</v>
      </c>
      <c r="C1133" s="3" t="str">
        <f t="shared" si="12"/>
        <v>T7</v>
      </c>
      <c r="D1133" s="7"/>
      <c r="E1133" s="11" t="str">
        <f t="shared" si="2"/>
        <v/>
      </c>
      <c r="F1133" s="11" t="str">
        <f t="shared" si="3"/>
        <v/>
      </c>
      <c r="G1133" s="3">
        <f t="shared" si="13"/>
        <v>162</v>
      </c>
      <c r="H1133" s="3">
        <f t="shared" si="4"/>
        <v>7</v>
      </c>
      <c r="I1133" s="3" t="str">
        <f t="shared" si="5"/>
        <v/>
      </c>
      <c r="J1133" s="11" t="str">
        <f t="shared" si="14"/>
        <v/>
      </c>
      <c r="K1133" s="11" t="str">
        <f t="shared" si="15"/>
        <v/>
      </c>
      <c r="L1133" s="11" t="str">
        <f t="shared" si="16"/>
        <v/>
      </c>
      <c r="M1133" s="11" t="str">
        <f t="shared" si="17"/>
        <v/>
      </c>
      <c r="N1133" s="11" t="str">
        <f t="shared" si="18"/>
        <v/>
      </c>
    </row>
    <row r="1134" ht="15.0" customHeight="1">
      <c r="A1134" s="3">
        <f t="shared" si="1"/>
        <v>1133</v>
      </c>
      <c r="B1134" s="3">
        <f t="shared" si="11"/>
        <v>46425</v>
      </c>
      <c r="C1134" s="3" t="str">
        <f t="shared" si="12"/>
        <v>CN</v>
      </c>
      <c r="D1134" s="7"/>
      <c r="E1134" s="11" t="str">
        <f t="shared" si="2"/>
        <v/>
      </c>
      <c r="F1134" s="11" t="str">
        <f t="shared" si="3"/>
        <v/>
      </c>
      <c r="G1134" s="3">
        <f t="shared" si="13"/>
        <v>162</v>
      </c>
      <c r="H1134" s="3">
        <f t="shared" si="4"/>
        <v>8</v>
      </c>
      <c r="I1134" s="3" t="str">
        <f t="shared" si="5"/>
        <v/>
      </c>
      <c r="J1134" s="11" t="str">
        <f t="shared" si="14"/>
        <v/>
      </c>
      <c r="K1134" s="11" t="str">
        <f t="shared" si="15"/>
        <v/>
      </c>
      <c r="L1134" s="11" t="str">
        <f t="shared" si="16"/>
        <v/>
      </c>
      <c r="M1134" s="11" t="str">
        <f t="shared" si="17"/>
        <v/>
      </c>
      <c r="N1134" s="11" t="str">
        <f t="shared" si="18"/>
        <v/>
      </c>
    </row>
    <row r="1135" ht="15.0" customHeight="1">
      <c r="A1135" s="3">
        <f t="shared" si="1"/>
        <v>1134</v>
      </c>
      <c r="B1135" s="3">
        <f t="shared" si="11"/>
        <v>46426</v>
      </c>
      <c r="C1135" s="3" t="str">
        <f t="shared" si="12"/>
        <v>T2</v>
      </c>
      <c r="D1135" s="7"/>
      <c r="E1135" s="11" t="str">
        <f t="shared" si="2"/>
        <v/>
      </c>
      <c r="F1135" s="11" t="str">
        <f t="shared" si="3"/>
        <v/>
      </c>
      <c r="G1135" s="3">
        <f t="shared" si="13"/>
        <v>163</v>
      </c>
      <c r="H1135" s="3">
        <f t="shared" si="4"/>
        <v>2</v>
      </c>
      <c r="I1135" s="3" t="str">
        <f t="shared" si="5"/>
        <v/>
      </c>
      <c r="J1135" s="11" t="str">
        <f t="shared" si="14"/>
        <v/>
      </c>
      <c r="K1135" s="11" t="str">
        <f t="shared" si="15"/>
        <v/>
      </c>
      <c r="L1135" s="11" t="str">
        <f t="shared" si="16"/>
        <v/>
      </c>
      <c r="M1135" s="11" t="str">
        <f t="shared" si="17"/>
        <v/>
      </c>
      <c r="N1135" s="11" t="str">
        <f t="shared" si="18"/>
        <v/>
      </c>
    </row>
    <row r="1136" ht="15.0" customHeight="1">
      <c r="A1136" s="3">
        <f t="shared" si="1"/>
        <v>1135</v>
      </c>
      <c r="B1136" s="3">
        <f t="shared" si="11"/>
        <v>46427</v>
      </c>
      <c r="C1136" s="3" t="str">
        <f t="shared" si="12"/>
        <v>T3</v>
      </c>
      <c r="D1136" s="7"/>
      <c r="E1136" s="11" t="str">
        <f t="shared" si="2"/>
        <v/>
      </c>
      <c r="F1136" s="11" t="str">
        <f t="shared" si="3"/>
        <v/>
      </c>
      <c r="G1136" s="3">
        <f t="shared" si="13"/>
        <v>163</v>
      </c>
      <c r="H1136" s="3">
        <f t="shared" si="4"/>
        <v>3</v>
      </c>
      <c r="I1136" s="3" t="str">
        <f t="shared" si="5"/>
        <v/>
      </c>
      <c r="J1136" s="11" t="str">
        <f t="shared" si="14"/>
        <v/>
      </c>
      <c r="K1136" s="11" t="str">
        <f t="shared" si="15"/>
        <v/>
      </c>
      <c r="L1136" s="11" t="str">
        <f t="shared" si="16"/>
        <v/>
      </c>
      <c r="M1136" s="11" t="str">
        <f t="shared" si="17"/>
        <v/>
      </c>
      <c r="N1136" s="11" t="str">
        <f t="shared" si="18"/>
        <v/>
      </c>
    </row>
    <row r="1137" ht="15.0" customHeight="1">
      <c r="A1137" s="3">
        <f t="shared" si="1"/>
        <v>1136</v>
      </c>
      <c r="B1137" s="3">
        <f t="shared" si="11"/>
        <v>46428</v>
      </c>
      <c r="C1137" s="3" t="str">
        <f t="shared" si="12"/>
        <v>T4</v>
      </c>
      <c r="D1137" s="7"/>
      <c r="E1137" s="11" t="str">
        <f t="shared" si="2"/>
        <v/>
      </c>
      <c r="F1137" s="11" t="str">
        <f t="shared" si="3"/>
        <v/>
      </c>
      <c r="G1137" s="3">
        <f t="shared" si="13"/>
        <v>163</v>
      </c>
      <c r="H1137" s="3">
        <f t="shared" si="4"/>
        <v>4</v>
      </c>
      <c r="I1137" s="3" t="str">
        <f t="shared" si="5"/>
        <v/>
      </c>
      <c r="J1137" s="11" t="str">
        <f t="shared" si="14"/>
        <v/>
      </c>
      <c r="K1137" s="11" t="str">
        <f t="shared" si="15"/>
        <v/>
      </c>
      <c r="L1137" s="11" t="str">
        <f t="shared" si="16"/>
        <v/>
      </c>
      <c r="M1137" s="11" t="str">
        <f t="shared" si="17"/>
        <v/>
      </c>
      <c r="N1137" s="11" t="str">
        <f t="shared" si="18"/>
        <v/>
      </c>
    </row>
    <row r="1138" ht="15.0" customHeight="1">
      <c r="A1138" s="3">
        <f t="shared" si="1"/>
        <v>1137</v>
      </c>
      <c r="B1138" s="3">
        <f t="shared" si="11"/>
        <v>46429</v>
      </c>
      <c r="C1138" s="3" t="str">
        <f t="shared" si="12"/>
        <v>T5</v>
      </c>
      <c r="D1138" s="7"/>
      <c r="E1138" s="11" t="str">
        <f t="shared" si="2"/>
        <v/>
      </c>
      <c r="F1138" s="11" t="str">
        <f t="shared" si="3"/>
        <v/>
      </c>
      <c r="G1138" s="3">
        <f t="shared" si="13"/>
        <v>163</v>
      </c>
      <c r="H1138" s="3">
        <f t="shared" si="4"/>
        <v>5</v>
      </c>
      <c r="I1138" s="3" t="str">
        <f t="shared" si="5"/>
        <v/>
      </c>
      <c r="J1138" s="11" t="str">
        <f t="shared" si="14"/>
        <v/>
      </c>
      <c r="K1138" s="11" t="str">
        <f t="shared" si="15"/>
        <v/>
      </c>
      <c r="L1138" s="11" t="str">
        <f t="shared" si="16"/>
        <v/>
      </c>
      <c r="M1138" s="11" t="str">
        <f t="shared" si="17"/>
        <v/>
      </c>
      <c r="N1138" s="11" t="str">
        <f t="shared" si="18"/>
        <v/>
      </c>
    </row>
    <row r="1139" ht="15.0" customHeight="1">
      <c r="A1139" s="3">
        <f t="shared" si="1"/>
        <v>1138</v>
      </c>
      <c r="B1139" s="3">
        <f t="shared" si="11"/>
        <v>46430</v>
      </c>
      <c r="C1139" s="3" t="str">
        <f t="shared" si="12"/>
        <v>T6</v>
      </c>
      <c r="D1139" s="7"/>
      <c r="E1139" s="11" t="str">
        <f t="shared" si="2"/>
        <v/>
      </c>
      <c r="F1139" s="11" t="str">
        <f t="shared" si="3"/>
        <v/>
      </c>
      <c r="G1139" s="3">
        <f t="shared" si="13"/>
        <v>163</v>
      </c>
      <c r="H1139" s="3">
        <f t="shared" si="4"/>
        <v>6</v>
      </c>
      <c r="I1139" s="3" t="str">
        <f t="shared" si="5"/>
        <v/>
      </c>
      <c r="J1139" s="11" t="str">
        <f t="shared" si="14"/>
        <v/>
      </c>
      <c r="K1139" s="11" t="str">
        <f t="shared" si="15"/>
        <v/>
      </c>
      <c r="L1139" s="11" t="str">
        <f t="shared" si="16"/>
        <v/>
      </c>
      <c r="M1139" s="11" t="str">
        <f t="shared" si="17"/>
        <v/>
      </c>
      <c r="N1139" s="11" t="str">
        <f t="shared" si="18"/>
        <v/>
      </c>
    </row>
    <row r="1140" ht="15.0" customHeight="1">
      <c r="A1140" s="3">
        <f t="shared" si="1"/>
        <v>1139</v>
      </c>
      <c r="B1140" s="3">
        <f t="shared" si="11"/>
        <v>46431</v>
      </c>
      <c r="C1140" s="3" t="str">
        <f t="shared" si="12"/>
        <v>T7</v>
      </c>
      <c r="D1140" s="7"/>
      <c r="E1140" s="11" t="str">
        <f t="shared" si="2"/>
        <v/>
      </c>
      <c r="F1140" s="11" t="str">
        <f t="shared" si="3"/>
        <v/>
      </c>
      <c r="G1140" s="3">
        <f t="shared" si="13"/>
        <v>163</v>
      </c>
      <c r="H1140" s="3">
        <f t="shared" si="4"/>
        <v>7</v>
      </c>
      <c r="I1140" s="3" t="str">
        <f t="shared" si="5"/>
        <v/>
      </c>
      <c r="J1140" s="11" t="str">
        <f t="shared" si="14"/>
        <v/>
      </c>
      <c r="K1140" s="11" t="str">
        <f t="shared" si="15"/>
        <v/>
      </c>
      <c r="L1140" s="11" t="str">
        <f t="shared" si="16"/>
        <v/>
      </c>
      <c r="M1140" s="11" t="str">
        <f t="shared" si="17"/>
        <v/>
      </c>
      <c r="N1140" s="11" t="str">
        <f t="shared" si="18"/>
        <v/>
      </c>
    </row>
    <row r="1141" ht="15.0" customHeight="1">
      <c r="A1141" s="3">
        <f t="shared" si="1"/>
        <v>1140</v>
      </c>
      <c r="B1141" s="3">
        <f t="shared" si="11"/>
        <v>46432</v>
      </c>
      <c r="C1141" s="3" t="str">
        <f t="shared" si="12"/>
        <v>CN</v>
      </c>
      <c r="D1141" s="7"/>
      <c r="E1141" s="11" t="str">
        <f t="shared" si="2"/>
        <v/>
      </c>
      <c r="F1141" s="11" t="str">
        <f t="shared" si="3"/>
        <v/>
      </c>
      <c r="G1141" s="3">
        <f t="shared" si="13"/>
        <v>163</v>
      </c>
      <c r="H1141" s="3">
        <f t="shared" si="4"/>
        <v>8</v>
      </c>
      <c r="I1141" s="3" t="str">
        <f t="shared" si="5"/>
        <v/>
      </c>
      <c r="J1141" s="11" t="str">
        <f t="shared" si="14"/>
        <v/>
      </c>
      <c r="K1141" s="11" t="str">
        <f t="shared" si="15"/>
        <v/>
      </c>
      <c r="L1141" s="11" t="str">
        <f t="shared" si="16"/>
        <v/>
      </c>
      <c r="M1141" s="11" t="str">
        <f t="shared" si="17"/>
        <v/>
      </c>
      <c r="N1141" s="11" t="str">
        <f t="shared" si="18"/>
        <v/>
      </c>
    </row>
    <row r="1142" ht="15.0" customHeight="1">
      <c r="A1142" s="3">
        <f t="shared" si="1"/>
        <v>1141</v>
      </c>
      <c r="B1142" s="3">
        <f t="shared" si="11"/>
        <v>46433</v>
      </c>
      <c r="C1142" s="3" t="str">
        <f t="shared" si="12"/>
        <v>T2</v>
      </c>
      <c r="D1142" s="7"/>
      <c r="E1142" s="11" t="str">
        <f t="shared" si="2"/>
        <v/>
      </c>
      <c r="F1142" s="11" t="str">
        <f t="shared" si="3"/>
        <v/>
      </c>
      <c r="G1142" s="3">
        <f t="shared" si="13"/>
        <v>164</v>
      </c>
      <c r="H1142" s="3">
        <f t="shared" si="4"/>
        <v>2</v>
      </c>
      <c r="I1142" s="3" t="str">
        <f t="shared" si="5"/>
        <v/>
      </c>
      <c r="J1142" s="11" t="str">
        <f t="shared" si="14"/>
        <v/>
      </c>
      <c r="K1142" s="11" t="str">
        <f t="shared" si="15"/>
        <v/>
      </c>
      <c r="L1142" s="11" t="str">
        <f t="shared" si="16"/>
        <v/>
      </c>
      <c r="M1142" s="11" t="str">
        <f t="shared" si="17"/>
        <v/>
      </c>
      <c r="N1142" s="11" t="str">
        <f t="shared" si="18"/>
        <v/>
      </c>
    </row>
    <row r="1143" ht="15.0" customHeight="1">
      <c r="A1143" s="3">
        <f t="shared" si="1"/>
        <v>1142</v>
      </c>
      <c r="B1143" s="3">
        <f t="shared" si="11"/>
        <v>46434</v>
      </c>
      <c r="C1143" s="3" t="str">
        <f t="shared" si="12"/>
        <v>T3</v>
      </c>
      <c r="D1143" s="7"/>
      <c r="E1143" s="11" t="str">
        <f t="shared" si="2"/>
        <v/>
      </c>
      <c r="F1143" s="11" t="str">
        <f t="shared" si="3"/>
        <v/>
      </c>
      <c r="G1143" s="3">
        <f t="shared" si="13"/>
        <v>164</v>
      </c>
      <c r="H1143" s="3">
        <f t="shared" si="4"/>
        <v>3</v>
      </c>
      <c r="I1143" s="3" t="str">
        <f t="shared" si="5"/>
        <v/>
      </c>
      <c r="J1143" s="11" t="str">
        <f t="shared" si="14"/>
        <v/>
      </c>
      <c r="K1143" s="11" t="str">
        <f t="shared" si="15"/>
        <v/>
      </c>
      <c r="L1143" s="11" t="str">
        <f t="shared" si="16"/>
        <v/>
      </c>
      <c r="M1143" s="11" t="str">
        <f t="shared" si="17"/>
        <v/>
      </c>
      <c r="N1143" s="11" t="str">
        <f t="shared" si="18"/>
        <v/>
      </c>
    </row>
    <row r="1144" ht="15.0" customHeight="1">
      <c r="A1144" s="3">
        <f t="shared" si="1"/>
        <v>1143</v>
      </c>
      <c r="B1144" s="3">
        <f t="shared" si="11"/>
        <v>46435</v>
      </c>
      <c r="C1144" s="3" t="str">
        <f t="shared" si="12"/>
        <v>T4</v>
      </c>
      <c r="D1144" s="7"/>
      <c r="E1144" s="11" t="str">
        <f t="shared" si="2"/>
        <v/>
      </c>
      <c r="F1144" s="11" t="str">
        <f t="shared" si="3"/>
        <v/>
      </c>
      <c r="G1144" s="3">
        <f t="shared" si="13"/>
        <v>164</v>
      </c>
      <c r="H1144" s="3">
        <f t="shared" si="4"/>
        <v>4</v>
      </c>
      <c r="I1144" s="3" t="str">
        <f t="shared" si="5"/>
        <v/>
      </c>
      <c r="J1144" s="11" t="str">
        <f t="shared" si="14"/>
        <v/>
      </c>
      <c r="K1144" s="11" t="str">
        <f t="shared" si="15"/>
        <v/>
      </c>
      <c r="L1144" s="11" t="str">
        <f t="shared" si="16"/>
        <v/>
      </c>
      <c r="M1144" s="11" t="str">
        <f t="shared" si="17"/>
        <v/>
      </c>
      <c r="N1144" s="11" t="str">
        <f t="shared" si="18"/>
        <v/>
      </c>
    </row>
    <row r="1145" ht="15.0" customHeight="1">
      <c r="A1145" s="3">
        <f t="shared" si="1"/>
        <v>1144</v>
      </c>
      <c r="B1145" s="3">
        <f t="shared" si="11"/>
        <v>46436</v>
      </c>
      <c r="C1145" s="3" t="str">
        <f t="shared" si="12"/>
        <v>T5</v>
      </c>
      <c r="D1145" s="7"/>
      <c r="E1145" s="11" t="str">
        <f t="shared" si="2"/>
        <v/>
      </c>
      <c r="F1145" s="11" t="str">
        <f t="shared" si="3"/>
        <v/>
      </c>
      <c r="G1145" s="3">
        <f t="shared" si="13"/>
        <v>164</v>
      </c>
      <c r="H1145" s="3">
        <f t="shared" si="4"/>
        <v>5</v>
      </c>
      <c r="I1145" s="3" t="str">
        <f t="shared" si="5"/>
        <v/>
      </c>
      <c r="J1145" s="11" t="str">
        <f t="shared" si="14"/>
        <v/>
      </c>
      <c r="K1145" s="11" t="str">
        <f t="shared" si="15"/>
        <v/>
      </c>
      <c r="L1145" s="11" t="str">
        <f t="shared" si="16"/>
        <v/>
      </c>
      <c r="M1145" s="11" t="str">
        <f t="shared" si="17"/>
        <v/>
      </c>
      <c r="N1145" s="11" t="str">
        <f t="shared" si="18"/>
        <v/>
      </c>
    </row>
    <row r="1146" ht="15.0" customHeight="1">
      <c r="A1146" s="3">
        <f t="shared" si="1"/>
        <v>1145</v>
      </c>
      <c r="B1146" s="3">
        <f t="shared" si="11"/>
        <v>46437</v>
      </c>
      <c r="C1146" s="3" t="str">
        <f t="shared" si="12"/>
        <v>T6</v>
      </c>
      <c r="D1146" s="7"/>
      <c r="E1146" s="11" t="str">
        <f t="shared" si="2"/>
        <v/>
      </c>
      <c r="F1146" s="11" t="str">
        <f t="shared" si="3"/>
        <v/>
      </c>
      <c r="G1146" s="3">
        <f t="shared" si="13"/>
        <v>164</v>
      </c>
      <c r="H1146" s="3">
        <f t="shared" si="4"/>
        <v>6</v>
      </c>
      <c r="I1146" s="3" t="str">
        <f t="shared" si="5"/>
        <v/>
      </c>
      <c r="J1146" s="11" t="str">
        <f t="shared" si="14"/>
        <v/>
      </c>
      <c r="K1146" s="11" t="str">
        <f t="shared" si="15"/>
        <v/>
      </c>
      <c r="L1146" s="11" t="str">
        <f t="shared" si="16"/>
        <v/>
      </c>
      <c r="M1146" s="11" t="str">
        <f t="shared" si="17"/>
        <v/>
      </c>
      <c r="N1146" s="11" t="str">
        <f t="shared" si="18"/>
        <v/>
      </c>
    </row>
    <row r="1147" ht="15.0" customHeight="1">
      <c r="A1147" s="3">
        <f t="shared" si="1"/>
        <v>1146</v>
      </c>
      <c r="B1147" s="3">
        <f t="shared" si="11"/>
        <v>46438</v>
      </c>
      <c r="C1147" s="3" t="str">
        <f t="shared" si="12"/>
        <v>T7</v>
      </c>
      <c r="D1147" s="7"/>
      <c r="E1147" s="11" t="str">
        <f t="shared" si="2"/>
        <v/>
      </c>
      <c r="F1147" s="11" t="str">
        <f t="shared" si="3"/>
        <v/>
      </c>
      <c r="G1147" s="3">
        <f t="shared" si="13"/>
        <v>164</v>
      </c>
      <c r="H1147" s="3">
        <f t="shared" si="4"/>
        <v>7</v>
      </c>
      <c r="I1147" s="3" t="str">
        <f t="shared" si="5"/>
        <v/>
      </c>
      <c r="J1147" s="11" t="str">
        <f t="shared" si="14"/>
        <v/>
      </c>
      <c r="K1147" s="11" t="str">
        <f t="shared" si="15"/>
        <v/>
      </c>
      <c r="L1147" s="11" t="str">
        <f t="shared" si="16"/>
        <v/>
      </c>
      <c r="M1147" s="11" t="str">
        <f t="shared" si="17"/>
        <v/>
      </c>
      <c r="N1147" s="11" t="str">
        <f t="shared" si="18"/>
        <v/>
      </c>
    </row>
    <row r="1148" ht="15.0" customHeight="1">
      <c r="A1148" s="3">
        <f t="shared" si="1"/>
        <v>1147</v>
      </c>
      <c r="B1148" s="3">
        <f t="shared" si="11"/>
        <v>46439</v>
      </c>
      <c r="C1148" s="3" t="str">
        <f t="shared" si="12"/>
        <v>CN</v>
      </c>
      <c r="D1148" s="7"/>
      <c r="E1148" s="11" t="str">
        <f t="shared" si="2"/>
        <v/>
      </c>
      <c r="F1148" s="11" t="str">
        <f t="shared" si="3"/>
        <v/>
      </c>
      <c r="G1148" s="3">
        <f t="shared" si="13"/>
        <v>164</v>
      </c>
      <c r="H1148" s="3">
        <f t="shared" si="4"/>
        <v>8</v>
      </c>
      <c r="I1148" s="3" t="str">
        <f t="shared" si="5"/>
        <v/>
      </c>
      <c r="J1148" s="11" t="str">
        <f t="shared" si="14"/>
        <v/>
      </c>
      <c r="K1148" s="11" t="str">
        <f t="shared" si="15"/>
        <v/>
      </c>
      <c r="L1148" s="11" t="str">
        <f t="shared" si="16"/>
        <v/>
      </c>
      <c r="M1148" s="11" t="str">
        <f t="shared" si="17"/>
        <v/>
      </c>
      <c r="N1148" s="11" t="str">
        <f t="shared" si="18"/>
        <v/>
      </c>
    </row>
    <row r="1149" ht="15.0" customHeight="1">
      <c r="A1149" s="3">
        <f t="shared" si="1"/>
        <v>1148</v>
      </c>
      <c r="B1149" s="3">
        <f t="shared" si="11"/>
        <v>46440</v>
      </c>
      <c r="C1149" s="3" t="str">
        <f t="shared" si="12"/>
        <v>T2</v>
      </c>
      <c r="D1149" s="7"/>
      <c r="E1149" s="11" t="str">
        <f t="shared" si="2"/>
        <v/>
      </c>
      <c r="F1149" s="11" t="str">
        <f t="shared" si="3"/>
        <v/>
      </c>
      <c r="G1149" s="3">
        <f t="shared" si="13"/>
        <v>165</v>
      </c>
      <c r="H1149" s="3">
        <f t="shared" si="4"/>
        <v>2</v>
      </c>
      <c r="I1149" s="3" t="str">
        <f t="shared" si="5"/>
        <v/>
      </c>
      <c r="J1149" s="11" t="str">
        <f t="shared" si="14"/>
        <v/>
      </c>
      <c r="K1149" s="11" t="str">
        <f t="shared" si="15"/>
        <v/>
      </c>
      <c r="L1149" s="11" t="str">
        <f t="shared" si="16"/>
        <v/>
      </c>
      <c r="M1149" s="11" t="str">
        <f t="shared" si="17"/>
        <v/>
      </c>
      <c r="N1149" s="11" t="str">
        <f t="shared" si="18"/>
        <v/>
      </c>
    </row>
    <row r="1150" ht="15.0" customHeight="1">
      <c r="A1150" s="3">
        <f t="shared" si="1"/>
        <v>1149</v>
      </c>
      <c r="B1150" s="3">
        <f t="shared" si="11"/>
        <v>46441</v>
      </c>
      <c r="C1150" s="3" t="str">
        <f t="shared" si="12"/>
        <v>T3</v>
      </c>
      <c r="D1150" s="7"/>
      <c r="E1150" s="11" t="str">
        <f t="shared" si="2"/>
        <v/>
      </c>
      <c r="F1150" s="11" t="str">
        <f t="shared" si="3"/>
        <v/>
      </c>
      <c r="G1150" s="3">
        <f t="shared" si="13"/>
        <v>165</v>
      </c>
      <c r="H1150" s="3">
        <f t="shared" si="4"/>
        <v>3</v>
      </c>
      <c r="I1150" s="3" t="str">
        <f t="shared" si="5"/>
        <v/>
      </c>
      <c r="J1150" s="11" t="str">
        <f t="shared" si="14"/>
        <v/>
      </c>
      <c r="K1150" s="11" t="str">
        <f t="shared" si="15"/>
        <v/>
      </c>
      <c r="L1150" s="11" t="str">
        <f t="shared" si="16"/>
        <v/>
      </c>
      <c r="M1150" s="11" t="str">
        <f t="shared" si="17"/>
        <v/>
      </c>
      <c r="N1150" s="11" t="str">
        <f t="shared" si="18"/>
        <v/>
      </c>
    </row>
    <row r="1151" ht="15.0" customHeight="1">
      <c r="A1151" s="3">
        <f t="shared" si="1"/>
        <v>1150</v>
      </c>
      <c r="B1151" s="3">
        <f t="shared" si="11"/>
        <v>46442</v>
      </c>
      <c r="C1151" s="3" t="str">
        <f t="shared" si="12"/>
        <v>T4</v>
      </c>
      <c r="D1151" s="7"/>
      <c r="E1151" s="11" t="str">
        <f t="shared" si="2"/>
        <v/>
      </c>
      <c r="F1151" s="11" t="str">
        <f t="shared" si="3"/>
        <v/>
      </c>
      <c r="G1151" s="3">
        <f t="shared" si="13"/>
        <v>165</v>
      </c>
      <c r="H1151" s="3">
        <f t="shared" si="4"/>
        <v>4</v>
      </c>
      <c r="I1151" s="3" t="str">
        <f t="shared" si="5"/>
        <v/>
      </c>
      <c r="J1151" s="11" t="str">
        <f t="shared" si="14"/>
        <v/>
      </c>
      <c r="K1151" s="11" t="str">
        <f t="shared" si="15"/>
        <v/>
      </c>
      <c r="L1151" s="11" t="str">
        <f t="shared" si="16"/>
        <v/>
      </c>
      <c r="M1151" s="11" t="str">
        <f t="shared" si="17"/>
        <v/>
      </c>
      <c r="N1151" s="11" t="str">
        <f t="shared" si="18"/>
        <v/>
      </c>
    </row>
    <row r="1152" ht="15.0" customHeight="1">
      <c r="A1152" s="3">
        <f t="shared" si="1"/>
        <v>1151</v>
      </c>
      <c r="B1152" s="3">
        <f t="shared" si="11"/>
        <v>46443</v>
      </c>
      <c r="C1152" s="3" t="str">
        <f t="shared" si="12"/>
        <v>T5</v>
      </c>
      <c r="D1152" s="7"/>
      <c r="E1152" s="11" t="str">
        <f t="shared" si="2"/>
        <v/>
      </c>
      <c r="F1152" s="11" t="str">
        <f t="shared" si="3"/>
        <v/>
      </c>
      <c r="G1152" s="3">
        <f t="shared" si="13"/>
        <v>165</v>
      </c>
      <c r="H1152" s="3">
        <f t="shared" si="4"/>
        <v>5</v>
      </c>
      <c r="I1152" s="3" t="str">
        <f t="shared" si="5"/>
        <v/>
      </c>
      <c r="J1152" s="11" t="str">
        <f t="shared" si="14"/>
        <v/>
      </c>
      <c r="K1152" s="11" t="str">
        <f t="shared" si="15"/>
        <v/>
      </c>
      <c r="L1152" s="11" t="str">
        <f t="shared" si="16"/>
        <v/>
      </c>
      <c r="M1152" s="11" t="str">
        <f t="shared" si="17"/>
        <v/>
      </c>
      <c r="N1152" s="11" t="str">
        <f t="shared" si="18"/>
        <v/>
      </c>
    </row>
    <row r="1153" ht="15.0" customHeight="1">
      <c r="A1153" s="3">
        <f t="shared" si="1"/>
        <v>1152</v>
      </c>
      <c r="B1153" s="3">
        <f t="shared" si="11"/>
        <v>46444</v>
      </c>
      <c r="C1153" s="3" t="str">
        <f t="shared" si="12"/>
        <v>T6</v>
      </c>
      <c r="D1153" s="7"/>
      <c r="E1153" s="11" t="str">
        <f t="shared" si="2"/>
        <v/>
      </c>
      <c r="F1153" s="11" t="str">
        <f t="shared" si="3"/>
        <v/>
      </c>
      <c r="G1153" s="3">
        <f t="shared" si="13"/>
        <v>165</v>
      </c>
      <c r="H1153" s="3">
        <f t="shared" si="4"/>
        <v>6</v>
      </c>
      <c r="I1153" s="3" t="str">
        <f t="shared" si="5"/>
        <v/>
      </c>
      <c r="J1153" s="11" t="str">
        <f t="shared" si="14"/>
        <v/>
      </c>
      <c r="K1153" s="11" t="str">
        <f t="shared" si="15"/>
        <v/>
      </c>
      <c r="L1153" s="11" t="str">
        <f t="shared" si="16"/>
        <v/>
      </c>
      <c r="M1153" s="11" t="str">
        <f t="shared" si="17"/>
        <v/>
      </c>
      <c r="N1153" s="11" t="str">
        <f t="shared" si="18"/>
        <v/>
      </c>
    </row>
    <row r="1154" ht="15.0" customHeight="1">
      <c r="A1154" s="3">
        <f t="shared" si="1"/>
        <v>1153</v>
      </c>
      <c r="B1154" s="3">
        <f t="shared" si="11"/>
        <v>46445</v>
      </c>
      <c r="C1154" s="3" t="str">
        <f t="shared" si="12"/>
        <v>T7</v>
      </c>
      <c r="D1154" s="7"/>
      <c r="E1154" s="11" t="str">
        <f t="shared" si="2"/>
        <v/>
      </c>
      <c r="F1154" s="11" t="str">
        <f t="shared" si="3"/>
        <v/>
      </c>
      <c r="G1154" s="3">
        <f t="shared" si="13"/>
        <v>165</v>
      </c>
      <c r="H1154" s="3">
        <f t="shared" si="4"/>
        <v>7</v>
      </c>
      <c r="I1154" s="3" t="str">
        <f t="shared" si="5"/>
        <v/>
      </c>
      <c r="J1154" s="11" t="str">
        <f t="shared" si="14"/>
        <v/>
      </c>
      <c r="K1154" s="11" t="str">
        <f t="shared" si="15"/>
        <v/>
      </c>
      <c r="L1154" s="11" t="str">
        <f t="shared" si="16"/>
        <v/>
      </c>
      <c r="M1154" s="11" t="str">
        <f t="shared" si="17"/>
        <v/>
      </c>
      <c r="N1154" s="11" t="str">
        <f t="shared" si="18"/>
        <v/>
      </c>
    </row>
    <row r="1155" ht="15.0" customHeight="1">
      <c r="A1155" s="3">
        <f t="shared" si="1"/>
        <v>1154</v>
      </c>
      <c r="B1155" s="3">
        <f t="shared" si="11"/>
        <v>46446</v>
      </c>
      <c r="C1155" s="3" t="str">
        <f t="shared" si="12"/>
        <v>CN</v>
      </c>
      <c r="D1155" s="7"/>
      <c r="E1155" s="11" t="str">
        <f t="shared" si="2"/>
        <v/>
      </c>
      <c r="F1155" s="11" t="str">
        <f t="shared" si="3"/>
        <v/>
      </c>
      <c r="G1155" s="3">
        <f t="shared" si="13"/>
        <v>165</v>
      </c>
      <c r="H1155" s="3">
        <f t="shared" si="4"/>
        <v>8</v>
      </c>
      <c r="I1155" s="3" t="str">
        <f t="shared" si="5"/>
        <v/>
      </c>
      <c r="J1155" s="11" t="str">
        <f t="shared" si="14"/>
        <v/>
      </c>
      <c r="K1155" s="11" t="str">
        <f t="shared" si="15"/>
        <v/>
      </c>
      <c r="L1155" s="11" t="str">
        <f t="shared" si="16"/>
        <v/>
      </c>
      <c r="M1155" s="11" t="str">
        <f t="shared" si="17"/>
        <v/>
      </c>
      <c r="N1155" s="11" t="str">
        <f t="shared" si="18"/>
        <v/>
      </c>
    </row>
    <row r="1156" ht="15.0" customHeight="1">
      <c r="A1156" s="3">
        <f t="shared" si="1"/>
        <v>1155</v>
      </c>
      <c r="B1156" s="3">
        <f t="shared" si="11"/>
        <v>46447</v>
      </c>
      <c r="C1156" s="3" t="str">
        <f t="shared" si="12"/>
        <v>T2</v>
      </c>
      <c r="D1156" s="7"/>
      <c r="E1156" s="11" t="str">
        <f t="shared" si="2"/>
        <v/>
      </c>
      <c r="F1156" s="11" t="str">
        <f t="shared" si="3"/>
        <v/>
      </c>
      <c r="G1156" s="3">
        <f t="shared" si="13"/>
        <v>166</v>
      </c>
      <c r="H1156" s="3">
        <f t="shared" si="4"/>
        <v>2</v>
      </c>
      <c r="I1156" s="3" t="str">
        <f t="shared" si="5"/>
        <v/>
      </c>
      <c r="J1156" s="11" t="str">
        <f t="shared" si="14"/>
        <v/>
      </c>
      <c r="K1156" s="11" t="str">
        <f t="shared" si="15"/>
        <v/>
      </c>
      <c r="L1156" s="11" t="str">
        <f t="shared" si="16"/>
        <v/>
      </c>
      <c r="M1156" s="11" t="str">
        <f t="shared" si="17"/>
        <v/>
      </c>
      <c r="N1156" s="11" t="str">
        <f t="shared" si="18"/>
        <v/>
      </c>
    </row>
    <row r="1157" ht="15.0" customHeight="1">
      <c r="A1157" s="3">
        <f t="shared" si="1"/>
        <v>1156</v>
      </c>
      <c r="B1157" s="3">
        <f t="shared" si="11"/>
        <v>46448</v>
      </c>
      <c r="C1157" s="3" t="str">
        <f t="shared" si="12"/>
        <v>T3</v>
      </c>
      <c r="D1157" s="7"/>
      <c r="E1157" s="11" t="str">
        <f t="shared" si="2"/>
        <v/>
      </c>
      <c r="F1157" s="11" t="str">
        <f t="shared" si="3"/>
        <v/>
      </c>
      <c r="G1157" s="3">
        <f t="shared" si="13"/>
        <v>166</v>
      </c>
      <c r="H1157" s="3">
        <f t="shared" si="4"/>
        <v>3</v>
      </c>
      <c r="I1157" s="3" t="str">
        <f t="shared" si="5"/>
        <v/>
      </c>
      <c r="J1157" s="11" t="str">
        <f t="shared" si="14"/>
        <v/>
      </c>
      <c r="K1157" s="11" t="str">
        <f t="shared" si="15"/>
        <v/>
      </c>
      <c r="L1157" s="11" t="str">
        <f t="shared" si="16"/>
        <v/>
      </c>
      <c r="M1157" s="11" t="str">
        <f t="shared" si="17"/>
        <v/>
      </c>
      <c r="N1157" s="11" t="str">
        <f t="shared" si="18"/>
        <v/>
      </c>
    </row>
    <row r="1158" ht="15.0" customHeight="1">
      <c r="A1158" s="3">
        <f t="shared" si="1"/>
        <v>1157</v>
      </c>
      <c r="B1158" s="3">
        <f t="shared" si="11"/>
        <v>46449</v>
      </c>
      <c r="C1158" s="3" t="str">
        <f t="shared" si="12"/>
        <v>T4</v>
      </c>
      <c r="D1158" s="7"/>
      <c r="E1158" s="11" t="str">
        <f t="shared" si="2"/>
        <v/>
      </c>
      <c r="F1158" s="11" t="str">
        <f t="shared" si="3"/>
        <v/>
      </c>
      <c r="G1158" s="3">
        <f t="shared" si="13"/>
        <v>166</v>
      </c>
      <c r="H1158" s="3">
        <f t="shared" si="4"/>
        <v>4</v>
      </c>
      <c r="I1158" s="3" t="str">
        <f t="shared" si="5"/>
        <v/>
      </c>
      <c r="J1158" s="11" t="str">
        <f t="shared" si="14"/>
        <v/>
      </c>
      <c r="K1158" s="11" t="str">
        <f t="shared" si="15"/>
        <v/>
      </c>
      <c r="L1158" s="11" t="str">
        <f t="shared" si="16"/>
        <v/>
      </c>
      <c r="M1158" s="11" t="str">
        <f t="shared" si="17"/>
        <v/>
      </c>
      <c r="N1158" s="11" t="str">
        <f t="shared" si="18"/>
        <v/>
      </c>
    </row>
    <row r="1159" ht="15.0" customHeight="1">
      <c r="A1159" s="3">
        <f t="shared" si="1"/>
        <v>1158</v>
      </c>
      <c r="B1159" s="3">
        <f t="shared" si="11"/>
        <v>46450</v>
      </c>
      <c r="C1159" s="3" t="str">
        <f t="shared" si="12"/>
        <v>T5</v>
      </c>
      <c r="D1159" s="7"/>
      <c r="E1159" s="11" t="str">
        <f t="shared" si="2"/>
        <v/>
      </c>
      <c r="F1159" s="11" t="str">
        <f t="shared" si="3"/>
        <v/>
      </c>
      <c r="G1159" s="3">
        <f t="shared" si="13"/>
        <v>166</v>
      </c>
      <c r="H1159" s="3">
        <f t="shared" si="4"/>
        <v>5</v>
      </c>
      <c r="I1159" s="3" t="str">
        <f t="shared" si="5"/>
        <v/>
      </c>
      <c r="J1159" s="11" t="str">
        <f t="shared" si="14"/>
        <v/>
      </c>
      <c r="K1159" s="11" t="str">
        <f t="shared" si="15"/>
        <v/>
      </c>
      <c r="L1159" s="11" t="str">
        <f t="shared" si="16"/>
        <v/>
      </c>
      <c r="M1159" s="11" t="str">
        <f t="shared" si="17"/>
        <v/>
      </c>
      <c r="N1159" s="11" t="str">
        <f t="shared" si="18"/>
        <v/>
      </c>
    </row>
    <row r="1160" ht="15.0" customHeight="1">
      <c r="A1160" s="3">
        <f t="shared" si="1"/>
        <v>1159</v>
      </c>
      <c r="B1160" s="3">
        <f t="shared" si="11"/>
        <v>46451</v>
      </c>
      <c r="C1160" s="3" t="str">
        <f t="shared" si="12"/>
        <v>T6</v>
      </c>
      <c r="D1160" s="7"/>
      <c r="E1160" s="11" t="str">
        <f t="shared" si="2"/>
        <v/>
      </c>
      <c r="F1160" s="11" t="str">
        <f t="shared" si="3"/>
        <v/>
      </c>
      <c r="G1160" s="3">
        <f t="shared" si="13"/>
        <v>166</v>
      </c>
      <c r="H1160" s="3">
        <f t="shared" si="4"/>
        <v>6</v>
      </c>
      <c r="I1160" s="3" t="str">
        <f t="shared" si="5"/>
        <v/>
      </c>
      <c r="J1160" s="11" t="str">
        <f t="shared" si="14"/>
        <v/>
      </c>
      <c r="K1160" s="11" t="str">
        <f t="shared" si="15"/>
        <v/>
      </c>
      <c r="L1160" s="11" t="str">
        <f t="shared" si="16"/>
        <v/>
      </c>
      <c r="M1160" s="11" t="str">
        <f t="shared" si="17"/>
        <v/>
      </c>
      <c r="N1160" s="11" t="str">
        <f t="shared" si="18"/>
        <v/>
      </c>
    </row>
    <row r="1161" ht="15.0" customHeight="1">
      <c r="A1161" s="3">
        <f t="shared" si="1"/>
        <v>1160</v>
      </c>
      <c r="B1161" s="3">
        <f t="shared" si="11"/>
        <v>46452</v>
      </c>
      <c r="C1161" s="3" t="str">
        <f t="shared" si="12"/>
        <v>T7</v>
      </c>
      <c r="D1161" s="7"/>
      <c r="E1161" s="11" t="str">
        <f t="shared" si="2"/>
        <v/>
      </c>
      <c r="F1161" s="11" t="str">
        <f t="shared" si="3"/>
        <v/>
      </c>
      <c r="G1161" s="3">
        <f t="shared" si="13"/>
        <v>166</v>
      </c>
      <c r="H1161" s="3">
        <f t="shared" si="4"/>
        <v>7</v>
      </c>
      <c r="I1161" s="3" t="str">
        <f t="shared" si="5"/>
        <v/>
      </c>
      <c r="J1161" s="11" t="str">
        <f t="shared" si="14"/>
        <v/>
      </c>
      <c r="K1161" s="11" t="str">
        <f t="shared" si="15"/>
        <v/>
      </c>
      <c r="L1161" s="11" t="str">
        <f t="shared" si="16"/>
        <v/>
      </c>
      <c r="M1161" s="11" t="str">
        <f t="shared" si="17"/>
        <v/>
      </c>
      <c r="N1161" s="11" t="str">
        <f t="shared" si="18"/>
        <v/>
      </c>
    </row>
    <row r="1162" ht="15.0" customHeight="1">
      <c r="A1162" s="3">
        <f t="shared" si="1"/>
        <v>1161</v>
      </c>
      <c r="B1162" s="3">
        <f t="shared" si="11"/>
        <v>46453</v>
      </c>
      <c r="C1162" s="3" t="str">
        <f t="shared" si="12"/>
        <v>CN</v>
      </c>
      <c r="D1162" s="7"/>
      <c r="E1162" s="11" t="str">
        <f t="shared" si="2"/>
        <v/>
      </c>
      <c r="F1162" s="11" t="str">
        <f t="shared" si="3"/>
        <v/>
      </c>
      <c r="G1162" s="3">
        <f t="shared" si="13"/>
        <v>166</v>
      </c>
      <c r="H1162" s="3">
        <f t="shared" si="4"/>
        <v>8</v>
      </c>
      <c r="I1162" s="3" t="str">
        <f t="shared" si="5"/>
        <v/>
      </c>
      <c r="J1162" s="11" t="str">
        <f t="shared" si="14"/>
        <v/>
      </c>
      <c r="K1162" s="11" t="str">
        <f t="shared" si="15"/>
        <v/>
      </c>
      <c r="L1162" s="11" t="str">
        <f t="shared" si="16"/>
        <v/>
      </c>
      <c r="M1162" s="11" t="str">
        <f t="shared" si="17"/>
        <v/>
      </c>
      <c r="N1162" s="11" t="str">
        <f t="shared" si="18"/>
        <v/>
      </c>
    </row>
    <row r="1163" ht="15.0" customHeight="1">
      <c r="A1163" s="3">
        <f t="shared" si="1"/>
        <v>1162</v>
      </c>
      <c r="B1163" s="3">
        <f t="shared" si="11"/>
        <v>46454</v>
      </c>
      <c r="C1163" s="3" t="str">
        <f t="shared" si="12"/>
        <v>T2</v>
      </c>
      <c r="D1163" s="7"/>
      <c r="E1163" s="11" t="str">
        <f t="shared" si="2"/>
        <v/>
      </c>
      <c r="F1163" s="11" t="str">
        <f t="shared" si="3"/>
        <v/>
      </c>
      <c r="G1163" s="3">
        <f t="shared" si="13"/>
        <v>167</v>
      </c>
      <c r="H1163" s="3">
        <f t="shared" si="4"/>
        <v>2</v>
      </c>
      <c r="I1163" s="3" t="str">
        <f t="shared" si="5"/>
        <v/>
      </c>
      <c r="J1163" s="11" t="str">
        <f t="shared" si="14"/>
        <v/>
      </c>
      <c r="K1163" s="11" t="str">
        <f t="shared" si="15"/>
        <v/>
      </c>
      <c r="L1163" s="11" t="str">
        <f t="shared" si="16"/>
        <v/>
      </c>
      <c r="M1163" s="11" t="str">
        <f t="shared" si="17"/>
        <v/>
      </c>
      <c r="N1163" s="11" t="str">
        <f t="shared" si="18"/>
        <v/>
      </c>
    </row>
    <row r="1164" ht="15.0" customHeight="1">
      <c r="A1164" s="3">
        <f t="shared" si="1"/>
        <v>1163</v>
      </c>
      <c r="B1164" s="3">
        <f t="shared" si="11"/>
        <v>46455</v>
      </c>
      <c r="C1164" s="3" t="str">
        <f t="shared" si="12"/>
        <v>T3</v>
      </c>
      <c r="D1164" s="7"/>
      <c r="E1164" s="11" t="str">
        <f t="shared" si="2"/>
        <v/>
      </c>
      <c r="F1164" s="11" t="str">
        <f t="shared" si="3"/>
        <v/>
      </c>
      <c r="G1164" s="3">
        <f t="shared" si="13"/>
        <v>167</v>
      </c>
      <c r="H1164" s="3">
        <f t="shared" si="4"/>
        <v>3</v>
      </c>
      <c r="I1164" s="3" t="str">
        <f t="shared" si="5"/>
        <v/>
      </c>
      <c r="J1164" s="11" t="str">
        <f t="shared" si="14"/>
        <v/>
      </c>
      <c r="K1164" s="11" t="str">
        <f t="shared" si="15"/>
        <v/>
      </c>
      <c r="L1164" s="11" t="str">
        <f t="shared" si="16"/>
        <v/>
      </c>
      <c r="M1164" s="11" t="str">
        <f t="shared" si="17"/>
        <v/>
      </c>
      <c r="N1164" s="11" t="str">
        <f t="shared" si="18"/>
        <v/>
      </c>
    </row>
    <row r="1165" ht="15.0" customHeight="1">
      <c r="A1165" s="3">
        <f t="shared" si="1"/>
        <v>1164</v>
      </c>
      <c r="B1165" s="3">
        <f t="shared" si="11"/>
        <v>46456</v>
      </c>
      <c r="C1165" s="3" t="str">
        <f t="shared" si="12"/>
        <v>T4</v>
      </c>
      <c r="D1165" s="7"/>
      <c r="E1165" s="11" t="str">
        <f t="shared" si="2"/>
        <v/>
      </c>
      <c r="F1165" s="11" t="str">
        <f t="shared" si="3"/>
        <v/>
      </c>
      <c r="G1165" s="3">
        <f t="shared" si="13"/>
        <v>167</v>
      </c>
      <c r="H1165" s="3">
        <f t="shared" si="4"/>
        <v>4</v>
      </c>
      <c r="I1165" s="3" t="str">
        <f t="shared" si="5"/>
        <v/>
      </c>
      <c r="J1165" s="11" t="str">
        <f t="shared" si="14"/>
        <v/>
      </c>
      <c r="K1165" s="11" t="str">
        <f t="shared" si="15"/>
        <v/>
      </c>
      <c r="L1165" s="11" t="str">
        <f t="shared" si="16"/>
        <v/>
      </c>
      <c r="M1165" s="11" t="str">
        <f t="shared" si="17"/>
        <v/>
      </c>
      <c r="N1165" s="11" t="str">
        <f t="shared" si="18"/>
        <v/>
      </c>
    </row>
    <row r="1166" ht="15.0" customHeight="1">
      <c r="A1166" s="3">
        <f t="shared" si="1"/>
        <v>1165</v>
      </c>
      <c r="B1166" s="3">
        <f t="shared" si="11"/>
        <v>46457</v>
      </c>
      <c r="C1166" s="3" t="str">
        <f t="shared" si="12"/>
        <v>T5</v>
      </c>
      <c r="D1166" s="7"/>
      <c r="E1166" s="11" t="str">
        <f t="shared" si="2"/>
        <v/>
      </c>
      <c r="F1166" s="11" t="str">
        <f t="shared" si="3"/>
        <v/>
      </c>
      <c r="G1166" s="3">
        <f t="shared" si="13"/>
        <v>167</v>
      </c>
      <c r="H1166" s="3">
        <f t="shared" si="4"/>
        <v>5</v>
      </c>
      <c r="I1166" s="3" t="str">
        <f t="shared" si="5"/>
        <v/>
      </c>
      <c r="J1166" s="11" t="str">
        <f t="shared" si="14"/>
        <v/>
      </c>
      <c r="K1166" s="11" t="str">
        <f t="shared" si="15"/>
        <v/>
      </c>
      <c r="L1166" s="11" t="str">
        <f t="shared" si="16"/>
        <v/>
      </c>
      <c r="M1166" s="11" t="str">
        <f t="shared" si="17"/>
        <v/>
      </c>
      <c r="N1166" s="11" t="str">
        <f t="shared" si="18"/>
        <v/>
      </c>
    </row>
    <row r="1167" ht="15.0" customHeight="1">
      <c r="A1167" s="3">
        <f t="shared" si="1"/>
        <v>1166</v>
      </c>
      <c r="B1167" s="3">
        <f t="shared" si="11"/>
        <v>46458</v>
      </c>
      <c r="C1167" s="3" t="str">
        <f t="shared" si="12"/>
        <v>T6</v>
      </c>
      <c r="D1167" s="7"/>
      <c r="E1167" s="11" t="str">
        <f t="shared" si="2"/>
        <v/>
      </c>
      <c r="F1167" s="11" t="str">
        <f t="shared" si="3"/>
        <v/>
      </c>
      <c r="G1167" s="3">
        <f t="shared" si="13"/>
        <v>167</v>
      </c>
      <c r="H1167" s="3">
        <f t="shared" si="4"/>
        <v>6</v>
      </c>
      <c r="I1167" s="3" t="str">
        <f t="shared" si="5"/>
        <v/>
      </c>
      <c r="J1167" s="11" t="str">
        <f t="shared" si="14"/>
        <v/>
      </c>
      <c r="K1167" s="11" t="str">
        <f t="shared" si="15"/>
        <v/>
      </c>
      <c r="L1167" s="11" t="str">
        <f t="shared" si="16"/>
        <v/>
      </c>
      <c r="M1167" s="11" t="str">
        <f t="shared" si="17"/>
        <v/>
      </c>
      <c r="N1167" s="11" t="str">
        <f t="shared" si="18"/>
        <v/>
      </c>
    </row>
    <row r="1168" ht="15.0" customHeight="1">
      <c r="A1168" s="3">
        <f t="shared" si="1"/>
        <v>1167</v>
      </c>
      <c r="B1168" s="3">
        <f t="shared" si="11"/>
        <v>46459</v>
      </c>
      <c r="C1168" s="3" t="str">
        <f t="shared" si="12"/>
        <v>T7</v>
      </c>
      <c r="D1168" s="7"/>
      <c r="E1168" s="11" t="str">
        <f t="shared" si="2"/>
        <v/>
      </c>
      <c r="F1168" s="11" t="str">
        <f t="shared" si="3"/>
        <v/>
      </c>
      <c r="G1168" s="3">
        <f t="shared" si="13"/>
        <v>167</v>
      </c>
      <c r="H1168" s="3">
        <f t="shared" si="4"/>
        <v>7</v>
      </c>
      <c r="I1168" s="3" t="str">
        <f t="shared" si="5"/>
        <v/>
      </c>
      <c r="J1168" s="11" t="str">
        <f t="shared" si="14"/>
        <v/>
      </c>
      <c r="K1168" s="11" t="str">
        <f t="shared" si="15"/>
        <v/>
      </c>
      <c r="L1168" s="11" t="str">
        <f t="shared" si="16"/>
        <v/>
      </c>
      <c r="M1168" s="11" t="str">
        <f t="shared" si="17"/>
        <v/>
      </c>
      <c r="N1168" s="11" t="str">
        <f t="shared" si="18"/>
        <v/>
      </c>
    </row>
    <row r="1169" ht="15.0" customHeight="1">
      <c r="A1169" s="3">
        <f t="shared" si="1"/>
        <v>1168</v>
      </c>
      <c r="B1169" s="3">
        <f t="shared" si="11"/>
        <v>46460</v>
      </c>
      <c r="C1169" s="3" t="str">
        <f t="shared" si="12"/>
        <v>CN</v>
      </c>
      <c r="D1169" s="7"/>
      <c r="E1169" s="11" t="str">
        <f t="shared" si="2"/>
        <v/>
      </c>
      <c r="F1169" s="11" t="str">
        <f t="shared" si="3"/>
        <v/>
      </c>
      <c r="G1169" s="3">
        <f t="shared" si="13"/>
        <v>167</v>
      </c>
      <c r="H1169" s="3">
        <f t="shared" si="4"/>
        <v>8</v>
      </c>
      <c r="I1169" s="3" t="str">
        <f t="shared" si="5"/>
        <v/>
      </c>
      <c r="J1169" s="11" t="str">
        <f t="shared" si="14"/>
        <v/>
      </c>
      <c r="K1169" s="11" t="str">
        <f t="shared" si="15"/>
        <v/>
      </c>
      <c r="L1169" s="11" t="str">
        <f t="shared" si="16"/>
        <v/>
      </c>
      <c r="M1169" s="11" t="str">
        <f t="shared" si="17"/>
        <v/>
      </c>
      <c r="N1169" s="11" t="str">
        <f t="shared" si="18"/>
        <v/>
      </c>
    </row>
    <row r="1170" ht="15.0" customHeight="1">
      <c r="A1170" s="3">
        <f t="shared" si="1"/>
        <v>1169</v>
      </c>
      <c r="B1170" s="3">
        <f t="shared" si="11"/>
        <v>46461</v>
      </c>
      <c r="C1170" s="3" t="str">
        <f t="shared" si="12"/>
        <v>T2</v>
      </c>
      <c r="D1170" s="7"/>
      <c r="E1170" s="11" t="str">
        <f t="shared" si="2"/>
        <v/>
      </c>
      <c r="F1170" s="11" t="str">
        <f t="shared" si="3"/>
        <v/>
      </c>
      <c r="G1170" s="3">
        <f t="shared" si="13"/>
        <v>168</v>
      </c>
      <c r="H1170" s="3">
        <f t="shared" si="4"/>
        <v>2</v>
      </c>
      <c r="I1170" s="3" t="str">
        <f t="shared" si="5"/>
        <v/>
      </c>
      <c r="J1170" s="11" t="str">
        <f t="shared" si="14"/>
        <v/>
      </c>
      <c r="K1170" s="11" t="str">
        <f t="shared" si="15"/>
        <v/>
      </c>
      <c r="L1170" s="11" t="str">
        <f t="shared" si="16"/>
        <v/>
      </c>
      <c r="M1170" s="11" t="str">
        <f t="shared" si="17"/>
        <v/>
      </c>
      <c r="N1170" s="11" t="str">
        <f t="shared" si="18"/>
        <v/>
      </c>
    </row>
    <row r="1171" ht="15.0" customHeight="1">
      <c r="A1171" s="3">
        <f t="shared" si="1"/>
        <v>1170</v>
      </c>
      <c r="B1171" s="3">
        <f t="shared" si="11"/>
        <v>46462</v>
      </c>
      <c r="C1171" s="3" t="str">
        <f t="shared" si="12"/>
        <v>T3</v>
      </c>
      <c r="D1171" s="7"/>
      <c r="E1171" s="11" t="str">
        <f t="shared" si="2"/>
        <v/>
      </c>
      <c r="F1171" s="11" t="str">
        <f t="shared" si="3"/>
        <v/>
      </c>
      <c r="G1171" s="3">
        <f t="shared" si="13"/>
        <v>168</v>
      </c>
      <c r="H1171" s="3">
        <f t="shared" si="4"/>
        <v>3</v>
      </c>
      <c r="I1171" s="3" t="str">
        <f t="shared" si="5"/>
        <v/>
      </c>
      <c r="J1171" s="11" t="str">
        <f t="shared" si="14"/>
        <v/>
      </c>
      <c r="K1171" s="11" t="str">
        <f t="shared" si="15"/>
        <v/>
      </c>
      <c r="L1171" s="11" t="str">
        <f t="shared" si="16"/>
        <v/>
      </c>
      <c r="M1171" s="11" t="str">
        <f t="shared" si="17"/>
        <v/>
      </c>
      <c r="N1171" s="11" t="str">
        <f t="shared" si="18"/>
        <v/>
      </c>
    </row>
    <row r="1172" ht="15.0" customHeight="1">
      <c r="A1172" s="3">
        <f t="shared" si="1"/>
        <v>1171</v>
      </c>
      <c r="B1172" s="3">
        <f t="shared" si="11"/>
        <v>46463</v>
      </c>
      <c r="C1172" s="3" t="str">
        <f t="shared" si="12"/>
        <v>T4</v>
      </c>
      <c r="D1172" s="7"/>
      <c r="E1172" s="11" t="str">
        <f t="shared" si="2"/>
        <v/>
      </c>
      <c r="F1172" s="11" t="str">
        <f t="shared" si="3"/>
        <v/>
      </c>
      <c r="G1172" s="3">
        <f t="shared" si="13"/>
        <v>168</v>
      </c>
      <c r="H1172" s="3">
        <f t="shared" si="4"/>
        <v>4</v>
      </c>
      <c r="I1172" s="3" t="str">
        <f t="shared" si="5"/>
        <v/>
      </c>
      <c r="J1172" s="11" t="str">
        <f t="shared" si="14"/>
        <v/>
      </c>
      <c r="K1172" s="11" t="str">
        <f t="shared" si="15"/>
        <v/>
      </c>
      <c r="L1172" s="11" t="str">
        <f t="shared" si="16"/>
        <v/>
      </c>
      <c r="M1172" s="11" t="str">
        <f t="shared" si="17"/>
        <v/>
      </c>
      <c r="N1172" s="11" t="str">
        <f t="shared" si="18"/>
        <v/>
      </c>
    </row>
    <row r="1173" ht="15.0" customHeight="1">
      <c r="A1173" s="3">
        <f t="shared" si="1"/>
        <v>1172</v>
      </c>
      <c r="B1173" s="3">
        <f t="shared" si="11"/>
        <v>46464</v>
      </c>
      <c r="C1173" s="3" t="str">
        <f t="shared" si="12"/>
        <v>T5</v>
      </c>
      <c r="D1173" s="7"/>
      <c r="E1173" s="11" t="str">
        <f t="shared" si="2"/>
        <v/>
      </c>
      <c r="F1173" s="11" t="str">
        <f t="shared" si="3"/>
        <v/>
      </c>
      <c r="G1173" s="3">
        <f t="shared" si="13"/>
        <v>168</v>
      </c>
      <c r="H1173" s="3">
        <f t="shared" si="4"/>
        <v>5</v>
      </c>
      <c r="I1173" s="3" t="str">
        <f t="shared" si="5"/>
        <v/>
      </c>
      <c r="J1173" s="11" t="str">
        <f t="shared" si="14"/>
        <v/>
      </c>
      <c r="K1173" s="11" t="str">
        <f t="shared" si="15"/>
        <v/>
      </c>
      <c r="L1173" s="11" t="str">
        <f t="shared" si="16"/>
        <v/>
      </c>
      <c r="M1173" s="11" t="str">
        <f t="shared" si="17"/>
        <v/>
      </c>
      <c r="N1173" s="11" t="str">
        <f t="shared" si="18"/>
        <v/>
      </c>
    </row>
    <row r="1174" ht="15.0" customHeight="1">
      <c r="A1174" s="3">
        <f t="shared" si="1"/>
        <v>1173</v>
      </c>
      <c r="B1174" s="3">
        <f t="shared" si="11"/>
        <v>46465</v>
      </c>
      <c r="C1174" s="3" t="str">
        <f t="shared" si="12"/>
        <v>T6</v>
      </c>
      <c r="D1174" s="7"/>
      <c r="E1174" s="11" t="str">
        <f t="shared" si="2"/>
        <v/>
      </c>
      <c r="F1174" s="11" t="str">
        <f t="shared" si="3"/>
        <v/>
      </c>
      <c r="G1174" s="3">
        <f t="shared" si="13"/>
        <v>168</v>
      </c>
      <c r="H1174" s="3">
        <f t="shared" si="4"/>
        <v>6</v>
      </c>
      <c r="I1174" s="3" t="str">
        <f t="shared" si="5"/>
        <v/>
      </c>
      <c r="J1174" s="11" t="str">
        <f t="shared" si="14"/>
        <v/>
      </c>
      <c r="K1174" s="11" t="str">
        <f t="shared" si="15"/>
        <v/>
      </c>
      <c r="L1174" s="11" t="str">
        <f t="shared" si="16"/>
        <v/>
      </c>
      <c r="M1174" s="11" t="str">
        <f t="shared" si="17"/>
        <v/>
      </c>
      <c r="N1174" s="11" t="str">
        <f t="shared" si="18"/>
        <v/>
      </c>
    </row>
    <row r="1175" ht="15.0" customHeight="1">
      <c r="A1175" s="3">
        <f t="shared" si="1"/>
        <v>1174</v>
      </c>
      <c r="B1175" s="3">
        <f t="shared" si="11"/>
        <v>46466</v>
      </c>
      <c r="C1175" s="3" t="str">
        <f t="shared" si="12"/>
        <v>T7</v>
      </c>
      <c r="D1175" s="7"/>
      <c r="E1175" s="11" t="str">
        <f t="shared" si="2"/>
        <v/>
      </c>
      <c r="F1175" s="11" t="str">
        <f t="shared" si="3"/>
        <v/>
      </c>
      <c r="G1175" s="3">
        <f t="shared" si="13"/>
        <v>168</v>
      </c>
      <c r="H1175" s="3">
        <f t="shared" si="4"/>
        <v>7</v>
      </c>
      <c r="I1175" s="3" t="str">
        <f t="shared" si="5"/>
        <v/>
      </c>
      <c r="J1175" s="11" t="str">
        <f t="shared" si="14"/>
        <v/>
      </c>
      <c r="K1175" s="11" t="str">
        <f t="shared" si="15"/>
        <v/>
      </c>
      <c r="L1175" s="11" t="str">
        <f t="shared" si="16"/>
        <v/>
      </c>
      <c r="M1175" s="11" t="str">
        <f t="shared" si="17"/>
        <v/>
      </c>
      <c r="N1175" s="11" t="str">
        <f t="shared" si="18"/>
        <v/>
      </c>
    </row>
    <row r="1176" ht="15.0" customHeight="1">
      <c r="A1176" s="3">
        <f t="shared" si="1"/>
        <v>1175</v>
      </c>
      <c r="B1176" s="3">
        <f t="shared" si="11"/>
        <v>46467</v>
      </c>
      <c r="C1176" s="3" t="str">
        <f t="shared" si="12"/>
        <v>CN</v>
      </c>
      <c r="D1176" s="7"/>
      <c r="E1176" s="11" t="str">
        <f t="shared" si="2"/>
        <v/>
      </c>
      <c r="F1176" s="11" t="str">
        <f t="shared" si="3"/>
        <v/>
      </c>
      <c r="G1176" s="3">
        <f t="shared" si="13"/>
        <v>168</v>
      </c>
      <c r="H1176" s="3">
        <f t="shared" si="4"/>
        <v>8</v>
      </c>
      <c r="I1176" s="3" t="str">
        <f t="shared" si="5"/>
        <v/>
      </c>
      <c r="J1176" s="11" t="str">
        <f t="shared" si="14"/>
        <v/>
      </c>
      <c r="K1176" s="11" t="str">
        <f t="shared" si="15"/>
        <v/>
      </c>
      <c r="L1176" s="11" t="str">
        <f t="shared" si="16"/>
        <v/>
      </c>
      <c r="M1176" s="11" t="str">
        <f t="shared" si="17"/>
        <v/>
      </c>
      <c r="N1176" s="11" t="str">
        <f t="shared" si="18"/>
        <v/>
      </c>
    </row>
    <row r="1177" ht="15.0" customHeight="1">
      <c r="A1177" s="3">
        <f t="shared" si="1"/>
        <v>1176</v>
      </c>
      <c r="B1177" s="3">
        <f t="shared" si="11"/>
        <v>46468</v>
      </c>
      <c r="C1177" s="3" t="str">
        <f t="shared" si="12"/>
        <v>T2</v>
      </c>
      <c r="D1177" s="7"/>
      <c r="E1177" s="11" t="str">
        <f t="shared" si="2"/>
        <v/>
      </c>
      <c r="F1177" s="11" t="str">
        <f t="shared" si="3"/>
        <v/>
      </c>
      <c r="G1177" s="3">
        <f t="shared" si="13"/>
        <v>169</v>
      </c>
      <c r="H1177" s="3">
        <f t="shared" si="4"/>
        <v>2</v>
      </c>
      <c r="I1177" s="3" t="str">
        <f t="shared" si="5"/>
        <v/>
      </c>
      <c r="J1177" s="11" t="str">
        <f t="shared" si="14"/>
        <v/>
      </c>
      <c r="K1177" s="11" t="str">
        <f t="shared" si="15"/>
        <v/>
      </c>
      <c r="L1177" s="11" t="str">
        <f t="shared" si="16"/>
        <v/>
      </c>
      <c r="M1177" s="11" t="str">
        <f t="shared" si="17"/>
        <v/>
      </c>
      <c r="N1177" s="11" t="str">
        <f t="shared" si="18"/>
        <v/>
      </c>
    </row>
    <row r="1178" ht="15.0" customHeight="1">
      <c r="A1178" s="3">
        <f t="shared" si="1"/>
        <v>1177</v>
      </c>
      <c r="B1178" s="3">
        <f t="shared" si="11"/>
        <v>46469</v>
      </c>
      <c r="C1178" s="3" t="str">
        <f t="shared" si="12"/>
        <v>T3</v>
      </c>
      <c r="D1178" s="7"/>
      <c r="E1178" s="11" t="str">
        <f t="shared" si="2"/>
        <v/>
      </c>
      <c r="F1178" s="11" t="str">
        <f t="shared" si="3"/>
        <v/>
      </c>
      <c r="G1178" s="3">
        <f t="shared" si="13"/>
        <v>169</v>
      </c>
      <c r="H1178" s="3">
        <f t="shared" si="4"/>
        <v>3</v>
      </c>
      <c r="I1178" s="3" t="str">
        <f t="shared" si="5"/>
        <v/>
      </c>
      <c r="J1178" s="11" t="str">
        <f t="shared" si="14"/>
        <v/>
      </c>
      <c r="K1178" s="11" t="str">
        <f t="shared" si="15"/>
        <v/>
      </c>
      <c r="L1178" s="11" t="str">
        <f t="shared" si="16"/>
        <v/>
      </c>
      <c r="M1178" s="11" t="str">
        <f t="shared" si="17"/>
        <v/>
      </c>
      <c r="N1178" s="11" t="str">
        <f t="shared" si="18"/>
        <v/>
      </c>
    </row>
    <row r="1179" ht="15.0" customHeight="1">
      <c r="A1179" s="3">
        <f t="shared" si="1"/>
        <v>1178</v>
      </c>
      <c r="B1179" s="3">
        <f t="shared" si="11"/>
        <v>46470</v>
      </c>
      <c r="C1179" s="3" t="str">
        <f t="shared" si="12"/>
        <v>T4</v>
      </c>
      <c r="D1179" s="7"/>
      <c r="E1179" s="11" t="str">
        <f t="shared" si="2"/>
        <v/>
      </c>
      <c r="F1179" s="11" t="str">
        <f t="shared" si="3"/>
        <v/>
      </c>
      <c r="G1179" s="3">
        <f t="shared" si="13"/>
        <v>169</v>
      </c>
      <c r="H1179" s="3">
        <f t="shared" si="4"/>
        <v>4</v>
      </c>
      <c r="I1179" s="3" t="str">
        <f t="shared" si="5"/>
        <v/>
      </c>
      <c r="J1179" s="11" t="str">
        <f t="shared" si="14"/>
        <v/>
      </c>
      <c r="K1179" s="11" t="str">
        <f t="shared" si="15"/>
        <v/>
      </c>
      <c r="L1179" s="11" t="str">
        <f t="shared" si="16"/>
        <v/>
      </c>
      <c r="M1179" s="11" t="str">
        <f t="shared" si="17"/>
        <v/>
      </c>
      <c r="N1179" s="11" t="str">
        <f t="shared" si="18"/>
        <v/>
      </c>
    </row>
    <row r="1180" ht="15.0" customHeight="1">
      <c r="A1180" s="3">
        <f t="shared" si="1"/>
        <v>1179</v>
      </c>
      <c r="B1180" s="3">
        <f t="shared" si="11"/>
        <v>46471</v>
      </c>
      <c r="C1180" s="3" t="str">
        <f t="shared" si="12"/>
        <v>T5</v>
      </c>
      <c r="D1180" s="7"/>
      <c r="E1180" s="11" t="str">
        <f t="shared" si="2"/>
        <v/>
      </c>
      <c r="F1180" s="11" t="str">
        <f t="shared" si="3"/>
        <v/>
      </c>
      <c r="G1180" s="3">
        <f t="shared" si="13"/>
        <v>169</v>
      </c>
      <c r="H1180" s="3">
        <f t="shared" si="4"/>
        <v>5</v>
      </c>
      <c r="I1180" s="3" t="str">
        <f t="shared" si="5"/>
        <v/>
      </c>
      <c r="J1180" s="11" t="str">
        <f t="shared" si="14"/>
        <v/>
      </c>
      <c r="K1180" s="11" t="str">
        <f t="shared" si="15"/>
        <v/>
      </c>
      <c r="L1180" s="11" t="str">
        <f t="shared" si="16"/>
        <v/>
      </c>
      <c r="M1180" s="11" t="str">
        <f t="shared" si="17"/>
        <v/>
      </c>
      <c r="N1180" s="11" t="str">
        <f t="shared" si="18"/>
        <v/>
      </c>
    </row>
    <row r="1181" ht="15.0" customHeight="1">
      <c r="A1181" s="3">
        <f t="shared" si="1"/>
        <v>1180</v>
      </c>
      <c r="B1181" s="3">
        <f t="shared" si="11"/>
        <v>46472</v>
      </c>
      <c r="C1181" s="3" t="str">
        <f t="shared" si="12"/>
        <v>T6</v>
      </c>
      <c r="D1181" s="7"/>
      <c r="E1181" s="11" t="str">
        <f t="shared" si="2"/>
        <v/>
      </c>
      <c r="F1181" s="11" t="str">
        <f t="shared" si="3"/>
        <v/>
      </c>
      <c r="G1181" s="3">
        <f t="shared" si="13"/>
        <v>169</v>
      </c>
      <c r="H1181" s="3">
        <f t="shared" si="4"/>
        <v>6</v>
      </c>
      <c r="I1181" s="3" t="str">
        <f t="shared" si="5"/>
        <v/>
      </c>
      <c r="J1181" s="11" t="str">
        <f t="shared" si="14"/>
        <v/>
      </c>
      <c r="K1181" s="11" t="str">
        <f t="shared" si="15"/>
        <v/>
      </c>
      <c r="L1181" s="11" t="str">
        <f t="shared" si="16"/>
        <v/>
      </c>
      <c r="M1181" s="11" t="str">
        <f t="shared" si="17"/>
        <v/>
      </c>
      <c r="N1181" s="11" t="str">
        <f t="shared" si="18"/>
        <v/>
      </c>
    </row>
    <row r="1182" ht="15.0" customHeight="1">
      <c r="A1182" s="3">
        <f t="shared" si="1"/>
        <v>1181</v>
      </c>
      <c r="B1182" s="3">
        <f t="shared" si="11"/>
        <v>46473</v>
      </c>
      <c r="C1182" s="3" t="str">
        <f t="shared" si="12"/>
        <v>T7</v>
      </c>
      <c r="D1182" s="7"/>
      <c r="E1182" s="11" t="str">
        <f t="shared" si="2"/>
        <v/>
      </c>
      <c r="F1182" s="11" t="str">
        <f t="shared" si="3"/>
        <v/>
      </c>
      <c r="G1182" s="3">
        <f t="shared" si="13"/>
        <v>169</v>
      </c>
      <c r="H1182" s="3">
        <f t="shared" si="4"/>
        <v>7</v>
      </c>
      <c r="I1182" s="3" t="str">
        <f t="shared" si="5"/>
        <v/>
      </c>
      <c r="J1182" s="11" t="str">
        <f t="shared" si="14"/>
        <v/>
      </c>
      <c r="K1182" s="11" t="str">
        <f t="shared" si="15"/>
        <v/>
      </c>
      <c r="L1182" s="11" t="str">
        <f t="shared" si="16"/>
        <v/>
      </c>
      <c r="M1182" s="11" t="str">
        <f t="shared" si="17"/>
        <v/>
      </c>
      <c r="N1182" s="11" t="str">
        <f t="shared" si="18"/>
        <v/>
      </c>
    </row>
    <row r="1183" ht="15.0" customHeight="1">
      <c r="A1183" s="3">
        <f t="shared" si="1"/>
        <v>1182</v>
      </c>
      <c r="B1183" s="3">
        <f t="shared" si="11"/>
        <v>46474</v>
      </c>
      <c r="C1183" s="3" t="str">
        <f t="shared" si="12"/>
        <v>CN</v>
      </c>
      <c r="D1183" s="7"/>
      <c r="E1183" s="11" t="str">
        <f t="shared" si="2"/>
        <v/>
      </c>
      <c r="F1183" s="11" t="str">
        <f t="shared" si="3"/>
        <v/>
      </c>
      <c r="G1183" s="3">
        <f t="shared" si="13"/>
        <v>169</v>
      </c>
      <c r="H1183" s="3">
        <f t="shared" si="4"/>
        <v>8</v>
      </c>
      <c r="I1183" s="3" t="str">
        <f t="shared" si="5"/>
        <v/>
      </c>
      <c r="J1183" s="11" t="str">
        <f t="shared" si="14"/>
        <v/>
      </c>
      <c r="K1183" s="11" t="str">
        <f t="shared" si="15"/>
        <v/>
      </c>
      <c r="L1183" s="11" t="str">
        <f t="shared" si="16"/>
        <v/>
      </c>
      <c r="M1183" s="11" t="str">
        <f t="shared" si="17"/>
        <v/>
      </c>
      <c r="N1183" s="11" t="str">
        <f t="shared" si="18"/>
        <v/>
      </c>
    </row>
    <row r="1184" ht="15.0" customHeight="1">
      <c r="A1184" s="3">
        <f t="shared" si="1"/>
        <v>1183</v>
      </c>
      <c r="B1184" s="3">
        <f t="shared" si="11"/>
        <v>46475</v>
      </c>
      <c r="C1184" s="3" t="str">
        <f t="shared" si="12"/>
        <v>T2</v>
      </c>
      <c r="D1184" s="7"/>
      <c r="E1184" s="11" t="str">
        <f t="shared" si="2"/>
        <v/>
      </c>
      <c r="F1184" s="11" t="str">
        <f t="shared" si="3"/>
        <v/>
      </c>
      <c r="G1184" s="3">
        <f t="shared" si="13"/>
        <v>170</v>
      </c>
      <c r="H1184" s="3">
        <f t="shared" si="4"/>
        <v>2</v>
      </c>
      <c r="I1184" s="3" t="str">
        <f t="shared" si="5"/>
        <v/>
      </c>
      <c r="J1184" s="11" t="str">
        <f t="shared" si="14"/>
        <v/>
      </c>
      <c r="K1184" s="11" t="str">
        <f t="shared" si="15"/>
        <v/>
      </c>
      <c r="L1184" s="11" t="str">
        <f t="shared" si="16"/>
        <v/>
      </c>
      <c r="M1184" s="11" t="str">
        <f t="shared" si="17"/>
        <v/>
      </c>
      <c r="N1184" s="11" t="str">
        <f t="shared" si="18"/>
        <v/>
      </c>
    </row>
    <row r="1185" ht="15.0" customHeight="1">
      <c r="A1185" s="3">
        <f t="shared" si="1"/>
        <v>1184</v>
      </c>
      <c r="B1185" s="3">
        <f t="shared" si="11"/>
        <v>46476</v>
      </c>
      <c r="C1185" s="3" t="str">
        <f t="shared" si="12"/>
        <v>T3</v>
      </c>
      <c r="D1185" s="7"/>
      <c r="E1185" s="11" t="str">
        <f t="shared" si="2"/>
        <v/>
      </c>
      <c r="F1185" s="11" t="str">
        <f t="shared" si="3"/>
        <v/>
      </c>
      <c r="G1185" s="3">
        <f t="shared" si="13"/>
        <v>170</v>
      </c>
      <c r="H1185" s="3">
        <f t="shared" si="4"/>
        <v>3</v>
      </c>
      <c r="I1185" s="3" t="str">
        <f t="shared" si="5"/>
        <v/>
      </c>
      <c r="J1185" s="11" t="str">
        <f t="shared" si="14"/>
        <v/>
      </c>
      <c r="K1185" s="11" t="str">
        <f t="shared" si="15"/>
        <v/>
      </c>
      <c r="L1185" s="11" t="str">
        <f t="shared" si="16"/>
        <v/>
      </c>
      <c r="M1185" s="11" t="str">
        <f t="shared" si="17"/>
        <v/>
      </c>
      <c r="N1185" s="11" t="str">
        <f t="shared" si="18"/>
        <v/>
      </c>
    </row>
    <row r="1186" ht="15.0" customHeight="1">
      <c r="A1186" s="3">
        <f t="shared" si="1"/>
        <v>1185</v>
      </c>
      <c r="B1186" s="3">
        <f t="shared" si="11"/>
        <v>46477</v>
      </c>
      <c r="C1186" s="3" t="str">
        <f t="shared" si="12"/>
        <v>T4</v>
      </c>
      <c r="D1186" s="7"/>
      <c r="E1186" s="11" t="str">
        <f t="shared" si="2"/>
        <v/>
      </c>
      <c r="F1186" s="11" t="str">
        <f t="shared" si="3"/>
        <v/>
      </c>
      <c r="G1186" s="3">
        <f t="shared" si="13"/>
        <v>170</v>
      </c>
      <c r="H1186" s="3">
        <f t="shared" si="4"/>
        <v>4</v>
      </c>
      <c r="I1186" s="3" t="str">
        <f t="shared" si="5"/>
        <v/>
      </c>
      <c r="J1186" s="11" t="str">
        <f t="shared" si="14"/>
        <v/>
      </c>
      <c r="K1186" s="11" t="str">
        <f t="shared" si="15"/>
        <v/>
      </c>
      <c r="L1186" s="11" t="str">
        <f t="shared" si="16"/>
        <v/>
      </c>
      <c r="M1186" s="11" t="str">
        <f t="shared" si="17"/>
        <v/>
      </c>
      <c r="N1186" s="11" t="str">
        <f t="shared" si="18"/>
        <v/>
      </c>
    </row>
    <row r="1187" ht="15.0" customHeight="1">
      <c r="A1187" s="3">
        <f t="shared" si="1"/>
        <v>1186</v>
      </c>
      <c r="B1187" s="3">
        <f t="shared" si="11"/>
        <v>46478</v>
      </c>
      <c r="C1187" s="3" t="str">
        <f t="shared" si="12"/>
        <v>T5</v>
      </c>
      <c r="D1187" s="7"/>
      <c r="E1187" s="11" t="str">
        <f t="shared" si="2"/>
        <v/>
      </c>
      <c r="F1187" s="11" t="str">
        <f t="shared" si="3"/>
        <v/>
      </c>
      <c r="G1187" s="3">
        <f t="shared" si="13"/>
        <v>170</v>
      </c>
      <c r="H1187" s="3">
        <f t="shared" si="4"/>
        <v>5</v>
      </c>
      <c r="I1187" s="3" t="str">
        <f t="shared" si="5"/>
        <v/>
      </c>
      <c r="J1187" s="11" t="str">
        <f t="shared" si="14"/>
        <v/>
      </c>
      <c r="K1187" s="11" t="str">
        <f t="shared" si="15"/>
        <v/>
      </c>
      <c r="L1187" s="11" t="str">
        <f t="shared" si="16"/>
        <v/>
      </c>
      <c r="M1187" s="11" t="str">
        <f t="shared" si="17"/>
        <v/>
      </c>
      <c r="N1187" s="11" t="str">
        <f t="shared" si="18"/>
        <v/>
      </c>
    </row>
    <row r="1188" ht="15.0" customHeight="1">
      <c r="A1188" s="3">
        <f t="shared" si="1"/>
        <v>1187</v>
      </c>
      <c r="B1188" s="3">
        <f t="shared" si="11"/>
        <v>46479</v>
      </c>
      <c r="C1188" s="3" t="str">
        <f t="shared" si="12"/>
        <v>T6</v>
      </c>
      <c r="D1188" s="7"/>
      <c r="E1188" s="11" t="str">
        <f t="shared" si="2"/>
        <v/>
      </c>
      <c r="F1188" s="11" t="str">
        <f t="shared" si="3"/>
        <v/>
      </c>
      <c r="G1188" s="3">
        <f t="shared" si="13"/>
        <v>170</v>
      </c>
      <c r="H1188" s="3">
        <f t="shared" si="4"/>
        <v>6</v>
      </c>
      <c r="I1188" s="3" t="str">
        <f t="shared" si="5"/>
        <v/>
      </c>
      <c r="J1188" s="11" t="str">
        <f t="shared" si="14"/>
        <v/>
      </c>
      <c r="K1188" s="11" t="str">
        <f t="shared" si="15"/>
        <v/>
      </c>
      <c r="L1188" s="11" t="str">
        <f t="shared" si="16"/>
        <v/>
      </c>
      <c r="M1188" s="11" t="str">
        <f t="shared" si="17"/>
        <v/>
      </c>
      <c r="N1188" s="11" t="str">
        <f t="shared" si="18"/>
        <v/>
      </c>
    </row>
    <row r="1189" ht="15.0" customHeight="1">
      <c r="A1189" s="3">
        <f t="shared" si="1"/>
        <v>1188</v>
      </c>
      <c r="B1189" s="3">
        <f t="shared" si="11"/>
        <v>46480</v>
      </c>
      <c r="C1189" s="3" t="str">
        <f t="shared" si="12"/>
        <v>T7</v>
      </c>
      <c r="D1189" s="7"/>
      <c r="E1189" s="11" t="str">
        <f t="shared" si="2"/>
        <v/>
      </c>
      <c r="F1189" s="11" t="str">
        <f t="shared" si="3"/>
        <v/>
      </c>
      <c r="G1189" s="3">
        <f t="shared" si="13"/>
        <v>170</v>
      </c>
      <c r="H1189" s="3">
        <f t="shared" si="4"/>
        <v>7</v>
      </c>
      <c r="I1189" s="3" t="str">
        <f t="shared" si="5"/>
        <v/>
      </c>
      <c r="J1189" s="11" t="str">
        <f t="shared" si="14"/>
        <v/>
      </c>
      <c r="K1189" s="11" t="str">
        <f t="shared" si="15"/>
        <v/>
      </c>
      <c r="L1189" s="11" t="str">
        <f t="shared" si="16"/>
        <v/>
      </c>
      <c r="M1189" s="11" t="str">
        <f t="shared" si="17"/>
        <v/>
      </c>
      <c r="N1189" s="11" t="str">
        <f t="shared" si="18"/>
        <v/>
      </c>
    </row>
    <row r="1190" ht="15.0" customHeight="1">
      <c r="A1190" s="3">
        <f t="shared" si="1"/>
        <v>1189</v>
      </c>
      <c r="B1190" s="3">
        <f t="shared" si="11"/>
        <v>46481</v>
      </c>
      <c r="C1190" s="3" t="str">
        <f t="shared" si="12"/>
        <v>CN</v>
      </c>
      <c r="D1190" s="7"/>
      <c r="E1190" s="11" t="str">
        <f t="shared" si="2"/>
        <v/>
      </c>
      <c r="F1190" s="11" t="str">
        <f t="shared" si="3"/>
        <v/>
      </c>
      <c r="G1190" s="3">
        <f t="shared" si="13"/>
        <v>170</v>
      </c>
      <c r="H1190" s="3">
        <f t="shared" si="4"/>
        <v>8</v>
      </c>
      <c r="I1190" s="3" t="str">
        <f t="shared" si="5"/>
        <v/>
      </c>
      <c r="J1190" s="11" t="str">
        <f t="shared" si="14"/>
        <v/>
      </c>
      <c r="K1190" s="11" t="str">
        <f t="shared" si="15"/>
        <v/>
      </c>
      <c r="L1190" s="11" t="str">
        <f t="shared" si="16"/>
        <v/>
      </c>
      <c r="M1190" s="11" t="str">
        <f t="shared" si="17"/>
        <v/>
      </c>
      <c r="N1190" s="11" t="str">
        <f t="shared" si="18"/>
        <v/>
      </c>
    </row>
    <row r="1191" ht="15.0" customHeight="1">
      <c r="A1191" s="3">
        <f t="shared" si="1"/>
        <v>1190</v>
      </c>
      <c r="B1191" s="3">
        <f t="shared" si="11"/>
        <v>46482</v>
      </c>
      <c r="C1191" s="3" t="str">
        <f t="shared" si="12"/>
        <v>T2</v>
      </c>
      <c r="D1191" s="7"/>
      <c r="E1191" s="11" t="str">
        <f t="shared" si="2"/>
        <v/>
      </c>
      <c r="F1191" s="11" t="str">
        <f t="shared" si="3"/>
        <v/>
      </c>
      <c r="G1191" s="3">
        <f t="shared" si="13"/>
        <v>171</v>
      </c>
      <c r="H1191" s="3">
        <f t="shared" si="4"/>
        <v>2</v>
      </c>
      <c r="I1191" s="3" t="str">
        <f t="shared" si="5"/>
        <v/>
      </c>
      <c r="J1191" s="11" t="str">
        <f t="shared" si="14"/>
        <v/>
      </c>
      <c r="K1191" s="11" t="str">
        <f t="shared" si="15"/>
        <v/>
      </c>
      <c r="L1191" s="11" t="str">
        <f t="shared" si="16"/>
        <v/>
      </c>
      <c r="M1191" s="11" t="str">
        <f t="shared" si="17"/>
        <v/>
      </c>
      <c r="N1191" s="11" t="str">
        <f t="shared" si="18"/>
        <v/>
      </c>
    </row>
    <row r="1192" ht="15.0" customHeight="1">
      <c r="A1192" s="3">
        <f t="shared" si="1"/>
        <v>1191</v>
      </c>
      <c r="B1192" s="3">
        <f t="shared" si="11"/>
        <v>46483</v>
      </c>
      <c r="C1192" s="3" t="str">
        <f t="shared" si="12"/>
        <v>T3</v>
      </c>
      <c r="D1192" s="7"/>
      <c r="E1192" s="11" t="str">
        <f t="shared" si="2"/>
        <v/>
      </c>
      <c r="F1192" s="11" t="str">
        <f t="shared" si="3"/>
        <v/>
      </c>
      <c r="G1192" s="3">
        <f t="shared" si="13"/>
        <v>171</v>
      </c>
      <c r="H1192" s="3">
        <f t="shared" si="4"/>
        <v>3</v>
      </c>
      <c r="I1192" s="3" t="str">
        <f t="shared" si="5"/>
        <v/>
      </c>
      <c r="J1192" s="11" t="str">
        <f t="shared" si="14"/>
        <v/>
      </c>
      <c r="K1192" s="11" t="str">
        <f t="shared" si="15"/>
        <v/>
      </c>
      <c r="L1192" s="11" t="str">
        <f t="shared" si="16"/>
        <v/>
      </c>
      <c r="M1192" s="11" t="str">
        <f t="shared" si="17"/>
        <v/>
      </c>
      <c r="N1192" s="11" t="str">
        <f t="shared" si="18"/>
        <v/>
      </c>
    </row>
    <row r="1193" ht="15.0" customHeight="1">
      <c r="A1193" s="3">
        <f t="shared" si="1"/>
        <v>1192</v>
      </c>
      <c r="B1193" s="3">
        <f t="shared" si="11"/>
        <v>46484</v>
      </c>
      <c r="C1193" s="3" t="str">
        <f t="shared" si="12"/>
        <v>T4</v>
      </c>
      <c r="D1193" s="7"/>
      <c r="E1193" s="11" t="str">
        <f t="shared" si="2"/>
        <v/>
      </c>
      <c r="F1193" s="11" t="str">
        <f t="shared" si="3"/>
        <v/>
      </c>
      <c r="G1193" s="3">
        <f t="shared" si="13"/>
        <v>171</v>
      </c>
      <c r="H1193" s="3">
        <f t="shared" si="4"/>
        <v>4</v>
      </c>
      <c r="I1193" s="3" t="str">
        <f t="shared" si="5"/>
        <v/>
      </c>
      <c r="J1193" s="11" t="str">
        <f t="shared" si="14"/>
        <v/>
      </c>
      <c r="K1193" s="11" t="str">
        <f t="shared" si="15"/>
        <v/>
      </c>
      <c r="L1193" s="11" t="str">
        <f t="shared" si="16"/>
        <v/>
      </c>
      <c r="M1193" s="11" t="str">
        <f t="shared" si="17"/>
        <v/>
      </c>
      <c r="N1193" s="11" t="str">
        <f t="shared" si="18"/>
        <v/>
      </c>
    </row>
    <row r="1194" ht="15.0" customHeight="1">
      <c r="A1194" s="3">
        <f t="shared" si="1"/>
        <v>1193</v>
      </c>
      <c r="B1194" s="3">
        <f t="shared" si="11"/>
        <v>46485</v>
      </c>
      <c r="C1194" s="3" t="str">
        <f t="shared" si="12"/>
        <v>T5</v>
      </c>
      <c r="D1194" s="7"/>
      <c r="E1194" s="11" t="str">
        <f t="shared" si="2"/>
        <v/>
      </c>
      <c r="F1194" s="11" t="str">
        <f t="shared" si="3"/>
        <v/>
      </c>
      <c r="G1194" s="3">
        <f t="shared" si="13"/>
        <v>171</v>
      </c>
      <c r="H1194" s="3">
        <f t="shared" si="4"/>
        <v>5</v>
      </c>
      <c r="I1194" s="3" t="str">
        <f t="shared" si="5"/>
        <v/>
      </c>
      <c r="J1194" s="11" t="str">
        <f t="shared" si="14"/>
        <v/>
      </c>
      <c r="K1194" s="11" t="str">
        <f t="shared" si="15"/>
        <v/>
      </c>
      <c r="L1194" s="11" t="str">
        <f t="shared" si="16"/>
        <v/>
      </c>
      <c r="M1194" s="11" t="str">
        <f t="shared" si="17"/>
        <v/>
      </c>
      <c r="N1194" s="11" t="str">
        <f t="shared" si="18"/>
        <v/>
      </c>
    </row>
    <row r="1195" ht="15.0" customHeight="1">
      <c r="A1195" s="3">
        <f t="shared" si="1"/>
        <v>1194</v>
      </c>
      <c r="B1195" s="3">
        <f t="shared" si="11"/>
        <v>46486</v>
      </c>
      <c r="C1195" s="3" t="str">
        <f t="shared" si="12"/>
        <v>T6</v>
      </c>
      <c r="D1195" s="7"/>
      <c r="E1195" s="11" t="str">
        <f t="shared" si="2"/>
        <v/>
      </c>
      <c r="F1195" s="11" t="str">
        <f t="shared" si="3"/>
        <v/>
      </c>
      <c r="G1195" s="3">
        <f t="shared" si="13"/>
        <v>171</v>
      </c>
      <c r="H1195" s="3">
        <f t="shared" si="4"/>
        <v>6</v>
      </c>
      <c r="I1195" s="3" t="str">
        <f t="shared" si="5"/>
        <v/>
      </c>
      <c r="J1195" s="11" t="str">
        <f t="shared" si="14"/>
        <v/>
      </c>
      <c r="K1195" s="11" t="str">
        <f t="shared" si="15"/>
        <v/>
      </c>
      <c r="L1195" s="11" t="str">
        <f t="shared" si="16"/>
        <v/>
      </c>
      <c r="M1195" s="11" t="str">
        <f t="shared" si="17"/>
        <v/>
      </c>
      <c r="N1195" s="11" t="str">
        <f t="shared" si="18"/>
        <v/>
      </c>
    </row>
    <row r="1196" ht="15.0" customHeight="1">
      <c r="A1196" s="3">
        <f t="shared" si="1"/>
        <v>1195</v>
      </c>
      <c r="B1196" s="3">
        <f t="shared" si="11"/>
        <v>46487</v>
      </c>
      <c r="C1196" s="3" t="str">
        <f t="shared" si="12"/>
        <v>T7</v>
      </c>
      <c r="D1196" s="7"/>
      <c r="E1196" s="11" t="str">
        <f t="shared" si="2"/>
        <v/>
      </c>
      <c r="F1196" s="11" t="str">
        <f t="shared" si="3"/>
        <v/>
      </c>
      <c r="G1196" s="3">
        <f t="shared" si="13"/>
        <v>171</v>
      </c>
      <c r="H1196" s="3">
        <f t="shared" si="4"/>
        <v>7</v>
      </c>
      <c r="I1196" s="3" t="str">
        <f t="shared" si="5"/>
        <v/>
      </c>
      <c r="J1196" s="11" t="str">
        <f t="shared" si="14"/>
        <v/>
      </c>
      <c r="K1196" s="11" t="str">
        <f t="shared" si="15"/>
        <v/>
      </c>
      <c r="L1196" s="11" t="str">
        <f t="shared" si="16"/>
        <v/>
      </c>
      <c r="M1196" s="11" t="str">
        <f t="shared" si="17"/>
        <v/>
      </c>
      <c r="N1196" s="11" t="str">
        <f t="shared" si="18"/>
        <v/>
      </c>
    </row>
    <row r="1197" ht="15.0" customHeight="1">
      <c r="A1197" s="3">
        <f t="shared" si="1"/>
        <v>1196</v>
      </c>
      <c r="B1197" s="3">
        <f t="shared" si="11"/>
        <v>46488</v>
      </c>
      <c r="C1197" s="3" t="str">
        <f t="shared" si="12"/>
        <v>CN</v>
      </c>
      <c r="D1197" s="7"/>
      <c r="E1197" s="11" t="str">
        <f t="shared" si="2"/>
        <v/>
      </c>
      <c r="F1197" s="11" t="str">
        <f t="shared" si="3"/>
        <v/>
      </c>
      <c r="G1197" s="3">
        <f t="shared" si="13"/>
        <v>171</v>
      </c>
      <c r="H1197" s="3">
        <f t="shared" si="4"/>
        <v>8</v>
      </c>
      <c r="I1197" s="3" t="str">
        <f t="shared" si="5"/>
        <v/>
      </c>
      <c r="J1197" s="11" t="str">
        <f t="shared" si="14"/>
        <v/>
      </c>
      <c r="K1197" s="11" t="str">
        <f t="shared" si="15"/>
        <v/>
      </c>
      <c r="L1197" s="11" t="str">
        <f t="shared" si="16"/>
        <v/>
      </c>
      <c r="M1197" s="11" t="str">
        <f t="shared" si="17"/>
        <v/>
      </c>
      <c r="N1197" s="11" t="str">
        <f t="shared" si="18"/>
        <v/>
      </c>
    </row>
    <row r="1198" ht="15.0" customHeight="1">
      <c r="A1198" s="3">
        <f t="shared" si="1"/>
        <v>1197</v>
      </c>
      <c r="B1198" s="3">
        <f t="shared" si="11"/>
        <v>46489</v>
      </c>
      <c r="C1198" s="3" t="str">
        <f t="shared" si="12"/>
        <v>T2</v>
      </c>
      <c r="D1198" s="7"/>
      <c r="E1198" s="11" t="str">
        <f t="shared" si="2"/>
        <v/>
      </c>
      <c r="F1198" s="11" t="str">
        <f t="shared" si="3"/>
        <v/>
      </c>
      <c r="G1198" s="3">
        <f t="shared" si="13"/>
        <v>172</v>
      </c>
      <c r="H1198" s="3">
        <f t="shared" si="4"/>
        <v>2</v>
      </c>
      <c r="I1198" s="3" t="str">
        <f t="shared" si="5"/>
        <v/>
      </c>
      <c r="J1198" s="11" t="str">
        <f t="shared" si="14"/>
        <v/>
      </c>
      <c r="K1198" s="11" t="str">
        <f t="shared" si="15"/>
        <v/>
      </c>
      <c r="L1198" s="11" t="str">
        <f t="shared" si="16"/>
        <v/>
      </c>
      <c r="M1198" s="11" t="str">
        <f t="shared" si="17"/>
        <v/>
      </c>
      <c r="N1198" s="11" t="str">
        <f t="shared" si="18"/>
        <v/>
      </c>
    </row>
    <row r="1199" ht="15.0" customHeight="1">
      <c r="A1199" s="3">
        <f t="shared" si="1"/>
        <v>1198</v>
      </c>
      <c r="B1199" s="3">
        <f t="shared" si="11"/>
        <v>46490</v>
      </c>
      <c r="C1199" s="3" t="str">
        <f t="shared" si="12"/>
        <v>T3</v>
      </c>
      <c r="D1199" s="7"/>
      <c r="E1199" s="11" t="str">
        <f t="shared" si="2"/>
        <v/>
      </c>
      <c r="F1199" s="11" t="str">
        <f t="shared" si="3"/>
        <v/>
      </c>
      <c r="G1199" s="3">
        <f t="shared" si="13"/>
        <v>172</v>
      </c>
      <c r="H1199" s="3">
        <f t="shared" si="4"/>
        <v>3</v>
      </c>
      <c r="I1199" s="3" t="str">
        <f t="shared" si="5"/>
        <v/>
      </c>
      <c r="J1199" s="11" t="str">
        <f t="shared" si="14"/>
        <v/>
      </c>
      <c r="K1199" s="11" t="str">
        <f t="shared" si="15"/>
        <v/>
      </c>
      <c r="L1199" s="11" t="str">
        <f t="shared" si="16"/>
        <v/>
      </c>
      <c r="M1199" s="11" t="str">
        <f t="shared" si="17"/>
        <v/>
      </c>
      <c r="N1199" s="11" t="str">
        <f t="shared" si="18"/>
        <v/>
      </c>
    </row>
    <row r="1200" ht="15.0" customHeight="1">
      <c r="A1200" s="3">
        <f t="shared" si="1"/>
        <v>1199</v>
      </c>
      <c r="B1200" s="3">
        <f t="shared" si="11"/>
        <v>46491</v>
      </c>
      <c r="C1200" s="3" t="str">
        <f t="shared" si="12"/>
        <v>T4</v>
      </c>
      <c r="D1200" s="7"/>
      <c r="E1200" s="11" t="str">
        <f t="shared" si="2"/>
        <v/>
      </c>
      <c r="F1200" s="11" t="str">
        <f t="shared" si="3"/>
        <v/>
      </c>
      <c r="G1200" s="3">
        <f t="shared" si="13"/>
        <v>172</v>
      </c>
      <c r="H1200" s="3">
        <f t="shared" si="4"/>
        <v>4</v>
      </c>
      <c r="I1200" s="3" t="str">
        <f t="shared" si="5"/>
        <v/>
      </c>
      <c r="J1200" s="11" t="str">
        <f t="shared" si="14"/>
        <v/>
      </c>
      <c r="K1200" s="11" t="str">
        <f t="shared" si="15"/>
        <v/>
      </c>
      <c r="L1200" s="11" t="str">
        <f t="shared" si="16"/>
        <v/>
      </c>
      <c r="M1200" s="11" t="str">
        <f t="shared" si="17"/>
        <v/>
      </c>
      <c r="N1200" s="11" t="str">
        <f t="shared" si="18"/>
        <v/>
      </c>
    </row>
    <row r="1201" ht="15.0" customHeight="1">
      <c r="A1201" s="3">
        <f t="shared" si="1"/>
        <v>1200</v>
      </c>
      <c r="B1201" s="3">
        <f t="shared" si="11"/>
        <v>46492</v>
      </c>
      <c r="C1201" s="3" t="str">
        <f t="shared" si="12"/>
        <v>T5</v>
      </c>
      <c r="D1201" s="7"/>
      <c r="E1201" s="11" t="str">
        <f t="shared" si="2"/>
        <v/>
      </c>
      <c r="F1201" s="11" t="str">
        <f t="shared" si="3"/>
        <v/>
      </c>
      <c r="G1201" s="3">
        <f t="shared" si="13"/>
        <v>172</v>
      </c>
      <c r="H1201" s="3">
        <f t="shared" si="4"/>
        <v>5</v>
      </c>
      <c r="I1201" s="3" t="str">
        <f t="shared" si="5"/>
        <v/>
      </c>
      <c r="J1201" s="11" t="str">
        <f t="shared" si="14"/>
        <v/>
      </c>
      <c r="K1201" s="11" t="str">
        <f t="shared" si="15"/>
        <v/>
      </c>
      <c r="L1201" s="11" t="str">
        <f t="shared" si="16"/>
        <v/>
      </c>
      <c r="M1201" s="11" t="str">
        <f t="shared" si="17"/>
        <v/>
      </c>
      <c r="N1201" s="11" t="str">
        <f t="shared" si="18"/>
        <v/>
      </c>
    </row>
    <row r="1202" ht="15.0" customHeight="1">
      <c r="A1202" s="3">
        <f t="shared" si="1"/>
        <v>1201</v>
      </c>
      <c r="B1202" s="3">
        <f t="shared" si="11"/>
        <v>46493</v>
      </c>
      <c r="C1202" s="3" t="str">
        <f t="shared" si="12"/>
        <v>T6</v>
      </c>
      <c r="D1202" s="7"/>
      <c r="E1202" s="11" t="str">
        <f t="shared" si="2"/>
        <v/>
      </c>
      <c r="F1202" s="11" t="str">
        <f t="shared" si="3"/>
        <v/>
      </c>
      <c r="G1202" s="3">
        <f t="shared" si="13"/>
        <v>172</v>
      </c>
      <c r="H1202" s="3">
        <f t="shared" si="4"/>
        <v>6</v>
      </c>
      <c r="I1202" s="3" t="str">
        <f t="shared" si="5"/>
        <v/>
      </c>
      <c r="J1202" s="11" t="str">
        <f t="shared" si="14"/>
        <v/>
      </c>
      <c r="K1202" s="11" t="str">
        <f t="shared" si="15"/>
        <v/>
      </c>
      <c r="L1202" s="11" t="str">
        <f t="shared" si="16"/>
        <v/>
      </c>
      <c r="M1202" s="11" t="str">
        <f t="shared" si="17"/>
        <v/>
      </c>
      <c r="N1202" s="11" t="str">
        <f t="shared" si="18"/>
        <v/>
      </c>
    </row>
    <row r="1203" ht="15.0" customHeight="1">
      <c r="A1203" s="3">
        <f t="shared" si="1"/>
        <v>1202</v>
      </c>
      <c r="B1203" s="3">
        <f t="shared" si="11"/>
        <v>46494</v>
      </c>
      <c r="C1203" s="3" t="str">
        <f t="shared" si="12"/>
        <v>T7</v>
      </c>
      <c r="D1203" s="7"/>
      <c r="E1203" s="11" t="str">
        <f t="shared" si="2"/>
        <v/>
      </c>
      <c r="F1203" s="11" t="str">
        <f t="shared" si="3"/>
        <v/>
      </c>
      <c r="G1203" s="3">
        <f t="shared" si="13"/>
        <v>172</v>
      </c>
      <c r="H1203" s="3">
        <f t="shared" si="4"/>
        <v>7</v>
      </c>
      <c r="I1203" s="3" t="str">
        <f t="shared" si="5"/>
        <v/>
      </c>
      <c r="J1203" s="11" t="str">
        <f t="shared" si="14"/>
        <v/>
      </c>
      <c r="K1203" s="11" t="str">
        <f t="shared" si="15"/>
        <v/>
      </c>
      <c r="L1203" s="11" t="str">
        <f t="shared" si="16"/>
        <v/>
      </c>
      <c r="M1203" s="11" t="str">
        <f t="shared" si="17"/>
        <v/>
      </c>
      <c r="N1203" s="11" t="str">
        <f t="shared" si="18"/>
        <v/>
      </c>
    </row>
    <row r="1204" ht="15.0" customHeight="1">
      <c r="A1204" s="3">
        <f t="shared" si="1"/>
        <v>1203</v>
      </c>
      <c r="B1204" s="3">
        <f t="shared" si="11"/>
        <v>46495</v>
      </c>
      <c r="C1204" s="3" t="str">
        <f t="shared" si="12"/>
        <v>CN</v>
      </c>
      <c r="D1204" s="7"/>
      <c r="E1204" s="11" t="str">
        <f t="shared" si="2"/>
        <v/>
      </c>
      <c r="F1204" s="11" t="str">
        <f t="shared" si="3"/>
        <v/>
      </c>
      <c r="G1204" s="3">
        <f t="shared" si="13"/>
        <v>172</v>
      </c>
      <c r="H1204" s="3">
        <f t="shared" si="4"/>
        <v>8</v>
      </c>
      <c r="I1204" s="3" t="str">
        <f t="shared" si="5"/>
        <v/>
      </c>
      <c r="J1204" s="11" t="str">
        <f t="shared" si="14"/>
        <v/>
      </c>
      <c r="K1204" s="11" t="str">
        <f t="shared" si="15"/>
        <v/>
      </c>
      <c r="L1204" s="11" t="str">
        <f t="shared" si="16"/>
        <v/>
      </c>
      <c r="M1204" s="11" t="str">
        <f t="shared" si="17"/>
        <v/>
      </c>
      <c r="N1204" s="11" t="str">
        <f t="shared" si="18"/>
        <v/>
      </c>
    </row>
    <row r="1205" ht="15.0" customHeight="1">
      <c r="A1205" s="3">
        <f t="shared" si="1"/>
        <v>1204</v>
      </c>
      <c r="B1205" s="3">
        <f t="shared" si="11"/>
        <v>46496</v>
      </c>
      <c r="C1205" s="3" t="str">
        <f t="shared" si="12"/>
        <v>T2</v>
      </c>
      <c r="D1205" s="7"/>
      <c r="E1205" s="11" t="str">
        <f t="shared" si="2"/>
        <v/>
      </c>
      <c r="F1205" s="11" t="str">
        <f t="shared" si="3"/>
        <v/>
      </c>
      <c r="G1205" s="3">
        <f t="shared" si="13"/>
        <v>173</v>
      </c>
      <c r="H1205" s="3">
        <f t="shared" si="4"/>
        <v>2</v>
      </c>
      <c r="I1205" s="3" t="str">
        <f t="shared" si="5"/>
        <v/>
      </c>
      <c r="J1205" s="11" t="str">
        <f t="shared" si="14"/>
        <v/>
      </c>
      <c r="K1205" s="11" t="str">
        <f t="shared" si="15"/>
        <v/>
      </c>
      <c r="L1205" s="11" t="str">
        <f t="shared" si="16"/>
        <v/>
      </c>
      <c r="M1205" s="11" t="str">
        <f t="shared" si="17"/>
        <v/>
      </c>
      <c r="N1205" s="11" t="str">
        <f t="shared" si="18"/>
        <v/>
      </c>
    </row>
    <row r="1206" ht="15.0" customHeight="1">
      <c r="A1206" s="3">
        <f t="shared" si="1"/>
        <v>1205</v>
      </c>
      <c r="B1206" s="3">
        <f t="shared" si="11"/>
        <v>46497</v>
      </c>
      <c r="C1206" s="3" t="str">
        <f t="shared" si="12"/>
        <v>T3</v>
      </c>
      <c r="D1206" s="7"/>
      <c r="E1206" s="11" t="str">
        <f t="shared" si="2"/>
        <v/>
      </c>
      <c r="F1206" s="11" t="str">
        <f t="shared" si="3"/>
        <v/>
      </c>
      <c r="G1206" s="3">
        <f t="shared" si="13"/>
        <v>173</v>
      </c>
      <c r="H1206" s="3">
        <f t="shared" si="4"/>
        <v>3</v>
      </c>
      <c r="I1206" s="3" t="str">
        <f t="shared" si="5"/>
        <v/>
      </c>
      <c r="J1206" s="11" t="str">
        <f t="shared" si="14"/>
        <v/>
      </c>
      <c r="K1206" s="11" t="str">
        <f t="shared" si="15"/>
        <v/>
      </c>
      <c r="L1206" s="11" t="str">
        <f t="shared" si="16"/>
        <v/>
      </c>
      <c r="M1206" s="11" t="str">
        <f t="shared" si="17"/>
        <v/>
      </c>
      <c r="N1206" s="11" t="str">
        <f t="shared" si="18"/>
        <v/>
      </c>
    </row>
    <row r="1207" ht="15.0" customHeight="1">
      <c r="A1207" s="3">
        <f t="shared" si="1"/>
        <v>1206</v>
      </c>
      <c r="B1207" s="3">
        <f t="shared" si="11"/>
        <v>46498</v>
      </c>
      <c r="C1207" s="3" t="str">
        <f t="shared" si="12"/>
        <v>T4</v>
      </c>
      <c r="D1207" s="7"/>
      <c r="E1207" s="11" t="str">
        <f t="shared" si="2"/>
        <v/>
      </c>
      <c r="F1207" s="11" t="str">
        <f t="shared" si="3"/>
        <v/>
      </c>
      <c r="G1207" s="3">
        <f t="shared" si="13"/>
        <v>173</v>
      </c>
      <c r="H1207" s="3">
        <f t="shared" si="4"/>
        <v>4</v>
      </c>
      <c r="I1207" s="3" t="str">
        <f t="shared" si="5"/>
        <v/>
      </c>
      <c r="J1207" s="11" t="str">
        <f t="shared" si="14"/>
        <v/>
      </c>
      <c r="K1207" s="11" t="str">
        <f t="shared" si="15"/>
        <v/>
      </c>
      <c r="L1207" s="11" t="str">
        <f t="shared" si="16"/>
        <v/>
      </c>
      <c r="M1207" s="11" t="str">
        <f t="shared" si="17"/>
        <v/>
      </c>
      <c r="N1207" s="11" t="str">
        <f t="shared" si="18"/>
        <v/>
      </c>
    </row>
    <row r="1208" ht="15.0" customHeight="1">
      <c r="A1208" s="3">
        <f t="shared" si="1"/>
        <v>1207</v>
      </c>
      <c r="B1208" s="3">
        <f t="shared" si="11"/>
        <v>46499</v>
      </c>
      <c r="C1208" s="3" t="str">
        <f t="shared" si="12"/>
        <v>T5</v>
      </c>
      <c r="D1208" s="7"/>
      <c r="E1208" s="11" t="str">
        <f t="shared" si="2"/>
        <v/>
      </c>
      <c r="F1208" s="11" t="str">
        <f t="shared" si="3"/>
        <v/>
      </c>
      <c r="G1208" s="3">
        <f t="shared" si="13"/>
        <v>173</v>
      </c>
      <c r="H1208" s="3">
        <f t="shared" si="4"/>
        <v>5</v>
      </c>
      <c r="I1208" s="3" t="str">
        <f t="shared" si="5"/>
        <v/>
      </c>
      <c r="J1208" s="11" t="str">
        <f t="shared" si="14"/>
        <v/>
      </c>
      <c r="K1208" s="11" t="str">
        <f t="shared" si="15"/>
        <v/>
      </c>
      <c r="L1208" s="11" t="str">
        <f t="shared" si="16"/>
        <v/>
      </c>
      <c r="M1208" s="11" t="str">
        <f t="shared" si="17"/>
        <v/>
      </c>
      <c r="N1208" s="11" t="str">
        <f t="shared" si="18"/>
        <v/>
      </c>
    </row>
    <row r="1209" ht="15.0" customHeight="1">
      <c r="A1209" s="3">
        <f t="shared" si="1"/>
        <v>1208</v>
      </c>
      <c r="B1209" s="3">
        <f t="shared" si="11"/>
        <v>46500</v>
      </c>
      <c r="C1209" s="3" t="str">
        <f t="shared" si="12"/>
        <v>T6</v>
      </c>
      <c r="D1209" s="7"/>
      <c r="E1209" s="11" t="str">
        <f t="shared" si="2"/>
        <v/>
      </c>
      <c r="F1209" s="11" t="str">
        <f t="shared" si="3"/>
        <v/>
      </c>
      <c r="G1209" s="3">
        <f t="shared" si="13"/>
        <v>173</v>
      </c>
      <c r="H1209" s="3">
        <f t="shared" si="4"/>
        <v>6</v>
      </c>
      <c r="I1209" s="3" t="str">
        <f t="shared" si="5"/>
        <v/>
      </c>
      <c r="J1209" s="11" t="str">
        <f t="shared" si="14"/>
        <v/>
      </c>
      <c r="K1209" s="11" t="str">
        <f t="shared" si="15"/>
        <v/>
      </c>
      <c r="L1209" s="11" t="str">
        <f t="shared" si="16"/>
        <v/>
      </c>
      <c r="M1209" s="11" t="str">
        <f t="shared" si="17"/>
        <v/>
      </c>
      <c r="N1209" s="11" t="str">
        <f t="shared" si="18"/>
        <v/>
      </c>
    </row>
    <row r="1210" ht="15.0" customHeight="1">
      <c r="A1210" s="3">
        <f t="shared" si="1"/>
        <v>1209</v>
      </c>
      <c r="B1210" s="3">
        <f t="shared" si="11"/>
        <v>46501</v>
      </c>
      <c r="C1210" s="3" t="str">
        <f t="shared" si="12"/>
        <v>T7</v>
      </c>
      <c r="D1210" s="7"/>
      <c r="E1210" s="11" t="str">
        <f t="shared" si="2"/>
        <v/>
      </c>
      <c r="F1210" s="11" t="str">
        <f t="shared" si="3"/>
        <v/>
      </c>
      <c r="G1210" s="3">
        <f t="shared" si="13"/>
        <v>173</v>
      </c>
      <c r="H1210" s="3">
        <f t="shared" si="4"/>
        <v>7</v>
      </c>
      <c r="I1210" s="3" t="str">
        <f t="shared" si="5"/>
        <v/>
      </c>
      <c r="J1210" s="11" t="str">
        <f t="shared" si="14"/>
        <v/>
      </c>
      <c r="K1210" s="11" t="str">
        <f t="shared" si="15"/>
        <v/>
      </c>
      <c r="L1210" s="11" t="str">
        <f t="shared" si="16"/>
        <v/>
      </c>
      <c r="M1210" s="11" t="str">
        <f t="shared" si="17"/>
        <v/>
      </c>
      <c r="N1210" s="11" t="str">
        <f t="shared" si="18"/>
        <v/>
      </c>
    </row>
    <row r="1211" ht="15.0" customHeight="1">
      <c r="A1211" s="3">
        <f t="shared" si="1"/>
        <v>1210</v>
      </c>
      <c r="B1211" s="3">
        <f t="shared" si="11"/>
        <v>46502</v>
      </c>
      <c r="C1211" s="3" t="str">
        <f t="shared" si="12"/>
        <v>CN</v>
      </c>
      <c r="D1211" s="7"/>
      <c r="E1211" s="11" t="str">
        <f t="shared" si="2"/>
        <v/>
      </c>
      <c r="F1211" s="11" t="str">
        <f t="shared" si="3"/>
        <v/>
      </c>
      <c r="G1211" s="3">
        <f t="shared" si="13"/>
        <v>173</v>
      </c>
      <c r="H1211" s="3">
        <f t="shared" si="4"/>
        <v>8</v>
      </c>
      <c r="I1211" s="3" t="str">
        <f t="shared" si="5"/>
        <v/>
      </c>
      <c r="J1211" s="11" t="str">
        <f t="shared" si="14"/>
        <v/>
      </c>
      <c r="K1211" s="11" t="str">
        <f t="shared" si="15"/>
        <v/>
      </c>
      <c r="L1211" s="11" t="str">
        <f t="shared" si="16"/>
        <v/>
      </c>
      <c r="M1211" s="11" t="str">
        <f t="shared" si="17"/>
        <v/>
      </c>
      <c r="N1211" s="11" t="str">
        <f t="shared" si="18"/>
        <v/>
      </c>
    </row>
    <row r="1212" ht="15.0" customHeight="1">
      <c r="A1212" s="3">
        <f t="shared" si="1"/>
        <v>1211</v>
      </c>
      <c r="B1212" s="3">
        <f t="shared" si="11"/>
        <v>46503</v>
      </c>
      <c r="C1212" s="3" t="str">
        <f t="shared" si="12"/>
        <v>T2</v>
      </c>
      <c r="D1212" s="7"/>
      <c r="E1212" s="11" t="str">
        <f t="shared" si="2"/>
        <v/>
      </c>
      <c r="F1212" s="11" t="str">
        <f t="shared" si="3"/>
        <v/>
      </c>
      <c r="G1212" s="3">
        <f t="shared" si="13"/>
        <v>174</v>
      </c>
      <c r="H1212" s="3">
        <f t="shared" si="4"/>
        <v>2</v>
      </c>
      <c r="I1212" s="3" t="str">
        <f t="shared" si="5"/>
        <v/>
      </c>
      <c r="J1212" s="11" t="str">
        <f t="shared" si="14"/>
        <v/>
      </c>
      <c r="K1212" s="11" t="str">
        <f t="shared" si="15"/>
        <v/>
      </c>
      <c r="L1212" s="11" t="str">
        <f t="shared" si="16"/>
        <v/>
      </c>
      <c r="M1212" s="11" t="str">
        <f t="shared" si="17"/>
        <v/>
      </c>
      <c r="N1212" s="11" t="str">
        <f t="shared" si="18"/>
        <v/>
      </c>
    </row>
    <row r="1213" ht="15.0" customHeight="1">
      <c r="A1213" s="3">
        <f t="shared" si="1"/>
        <v>1212</v>
      </c>
      <c r="B1213" s="3">
        <f t="shared" si="11"/>
        <v>46504</v>
      </c>
      <c r="C1213" s="3" t="str">
        <f t="shared" si="12"/>
        <v>T3</v>
      </c>
      <c r="D1213" s="7"/>
      <c r="E1213" s="11" t="str">
        <f t="shared" si="2"/>
        <v/>
      </c>
      <c r="F1213" s="11" t="str">
        <f t="shared" si="3"/>
        <v/>
      </c>
      <c r="G1213" s="3">
        <f t="shared" si="13"/>
        <v>174</v>
      </c>
      <c r="H1213" s="3">
        <f t="shared" si="4"/>
        <v>3</v>
      </c>
      <c r="I1213" s="3" t="str">
        <f t="shared" si="5"/>
        <v/>
      </c>
      <c r="J1213" s="11" t="str">
        <f t="shared" si="14"/>
        <v/>
      </c>
      <c r="K1213" s="11" t="str">
        <f t="shared" si="15"/>
        <v/>
      </c>
      <c r="L1213" s="11" t="str">
        <f t="shared" si="16"/>
        <v/>
      </c>
      <c r="M1213" s="11" t="str">
        <f t="shared" si="17"/>
        <v/>
      </c>
      <c r="N1213" s="11" t="str">
        <f t="shared" si="18"/>
        <v/>
      </c>
    </row>
    <row r="1214" ht="15.0" customHeight="1">
      <c r="A1214" s="3">
        <f t="shared" si="1"/>
        <v>1213</v>
      </c>
      <c r="B1214" s="3">
        <f t="shared" si="11"/>
        <v>46505</v>
      </c>
      <c r="C1214" s="3" t="str">
        <f t="shared" si="12"/>
        <v>T4</v>
      </c>
      <c r="D1214" s="7"/>
      <c r="E1214" s="11" t="str">
        <f t="shared" si="2"/>
        <v/>
      </c>
      <c r="F1214" s="11" t="str">
        <f t="shared" si="3"/>
        <v/>
      </c>
      <c r="G1214" s="3">
        <f t="shared" si="13"/>
        <v>174</v>
      </c>
      <c r="H1214" s="3">
        <f t="shared" si="4"/>
        <v>4</v>
      </c>
      <c r="I1214" s="3" t="str">
        <f t="shared" si="5"/>
        <v/>
      </c>
      <c r="J1214" s="11" t="str">
        <f t="shared" si="14"/>
        <v/>
      </c>
      <c r="K1214" s="11" t="str">
        <f t="shared" si="15"/>
        <v/>
      </c>
      <c r="L1214" s="11" t="str">
        <f t="shared" si="16"/>
        <v/>
      </c>
      <c r="M1214" s="11" t="str">
        <f t="shared" si="17"/>
        <v/>
      </c>
      <c r="N1214" s="11" t="str">
        <f t="shared" si="18"/>
        <v/>
      </c>
    </row>
    <row r="1215" ht="15.0" customHeight="1">
      <c r="A1215" s="3">
        <f t="shared" si="1"/>
        <v>1214</v>
      </c>
      <c r="B1215" s="3">
        <f t="shared" si="11"/>
        <v>46506</v>
      </c>
      <c r="C1215" s="3" t="str">
        <f t="shared" si="12"/>
        <v>T5</v>
      </c>
      <c r="D1215" s="7"/>
      <c r="E1215" s="11" t="str">
        <f t="shared" si="2"/>
        <v/>
      </c>
      <c r="F1215" s="11" t="str">
        <f t="shared" si="3"/>
        <v/>
      </c>
      <c r="G1215" s="3">
        <f t="shared" si="13"/>
        <v>174</v>
      </c>
      <c r="H1215" s="3">
        <f t="shared" si="4"/>
        <v>5</v>
      </c>
      <c r="I1215" s="3" t="str">
        <f t="shared" si="5"/>
        <v/>
      </c>
      <c r="J1215" s="11" t="str">
        <f t="shared" si="14"/>
        <v/>
      </c>
      <c r="K1215" s="11" t="str">
        <f t="shared" si="15"/>
        <v/>
      </c>
      <c r="L1215" s="11" t="str">
        <f t="shared" si="16"/>
        <v/>
      </c>
      <c r="M1215" s="11" t="str">
        <f t="shared" si="17"/>
        <v/>
      </c>
      <c r="N1215" s="11" t="str">
        <f t="shared" si="18"/>
        <v/>
      </c>
    </row>
    <row r="1216" ht="15.0" customHeight="1">
      <c r="A1216" s="3">
        <f t="shared" si="1"/>
        <v>1215</v>
      </c>
      <c r="B1216" s="3">
        <f t="shared" si="11"/>
        <v>46507</v>
      </c>
      <c r="C1216" s="3" t="str">
        <f t="shared" si="12"/>
        <v>T6</v>
      </c>
      <c r="D1216" s="7"/>
      <c r="E1216" s="11" t="str">
        <f t="shared" si="2"/>
        <v/>
      </c>
      <c r="F1216" s="11" t="str">
        <f t="shared" si="3"/>
        <v/>
      </c>
      <c r="G1216" s="3">
        <f t="shared" si="13"/>
        <v>174</v>
      </c>
      <c r="H1216" s="3">
        <f t="shared" si="4"/>
        <v>6</v>
      </c>
      <c r="I1216" s="3" t="str">
        <f t="shared" si="5"/>
        <v/>
      </c>
      <c r="J1216" s="11" t="str">
        <f t="shared" si="14"/>
        <v/>
      </c>
      <c r="K1216" s="11" t="str">
        <f t="shared" si="15"/>
        <v/>
      </c>
      <c r="L1216" s="11" t="str">
        <f t="shared" si="16"/>
        <v/>
      </c>
      <c r="M1216" s="11" t="str">
        <f t="shared" si="17"/>
        <v/>
      </c>
      <c r="N1216" s="11" t="str">
        <f t="shared" si="18"/>
        <v/>
      </c>
    </row>
    <row r="1217" ht="15.0" customHeight="1">
      <c r="A1217" s="3">
        <f t="shared" si="1"/>
        <v>1216</v>
      </c>
      <c r="B1217" s="3">
        <f t="shared" si="11"/>
        <v>46508</v>
      </c>
      <c r="C1217" s="3" t="str">
        <f t="shared" si="12"/>
        <v>T7</v>
      </c>
      <c r="D1217" s="7"/>
      <c r="E1217" s="11" t="str">
        <f t="shared" si="2"/>
        <v/>
      </c>
      <c r="F1217" s="11" t="str">
        <f t="shared" si="3"/>
        <v/>
      </c>
      <c r="G1217" s="3">
        <f t="shared" si="13"/>
        <v>174</v>
      </c>
      <c r="H1217" s="3">
        <f t="shared" si="4"/>
        <v>7</v>
      </c>
      <c r="I1217" s="3" t="str">
        <f t="shared" si="5"/>
        <v/>
      </c>
      <c r="J1217" s="11" t="str">
        <f t="shared" si="14"/>
        <v/>
      </c>
      <c r="K1217" s="11" t="str">
        <f t="shared" si="15"/>
        <v/>
      </c>
      <c r="L1217" s="11" t="str">
        <f t="shared" si="16"/>
        <v/>
      </c>
      <c r="M1217" s="11" t="str">
        <f t="shared" si="17"/>
        <v/>
      </c>
      <c r="N1217" s="11" t="str">
        <f t="shared" si="18"/>
        <v/>
      </c>
    </row>
    <row r="1218" ht="15.0" customHeight="1">
      <c r="A1218" s="3">
        <f t="shared" si="1"/>
        <v>1217</v>
      </c>
      <c r="B1218" s="3">
        <f t="shared" si="11"/>
        <v>46509</v>
      </c>
      <c r="C1218" s="3" t="str">
        <f t="shared" si="12"/>
        <v>CN</v>
      </c>
      <c r="D1218" s="7"/>
      <c r="E1218" s="11" t="str">
        <f t="shared" si="2"/>
        <v/>
      </c>
      <c r="F1218" s="11" t="str">
        <f t="shared" si="3"/>
        <v/>
      </c>
      <c r="G1218" s="3">
        <f t="shared" si="13"/>
        <v>174</v>
      </c>
      <c r="H1218" s="3">
        <f t="shared" si="4"/>
        <v>8</v>
      </c>
      <c r="I1218" s="3" t="str">
        <f t="shared" si="5"/>
        <v/>
      </c>
      <c r="J1218" s="11" t="str">
        <f t="shared" si="14"/>
        <v/>
      </c>
      <c r="K1218" s="11" t="str">
        <f t="shared" si="15"/>
        <v/>
      </c>
      <c r="L1218" s="11" t="str">
        <f t="shared" si="16"/>
        <v/>
      </c>
      <c r="M1218" s="11" t="str">
        <f t="shared" si="17"/>
        <v/>
      </c>
      <c r="N1218" s="11" t="str">
        <f t="shared" si="18"/>
        <v/>
      </c>
    </row>
    <row r="1219" ht="15.0" customHeight="1">
      <c r="A1219" s="3">
        <f t="shared" si="1"/>
        <v>1218</v>
      </c>
      <c r="B1219" s="3">
        <f t="shared" si="11"/>
        <v>46510</v>
      </c>
      <c r="C1219" s="3" t="str">
        <f t="shared" si="12"/>
        <v>T2</v>
      </c>
      <c r="D1219" s="7"/>
      <c r="E1219" s="11" t="str">
        <f t="shared" si="2"/>
        <v/>
      </c>
      <c r="F1219" s="11" t="str">
        <f t="shared" si="3"/>
        <v/>
      </c>
      <c r="G1219" s="3">
        <f t="shared" si="13"/>
        <v>175</v>
      </c>
      <c r="H1219" s="3">
        <f t="shared" si="4"/>
        <v>2</v>
      </c>
      <c r="I1219" s="3" t="str">
        <f t="shared" si="5"/>
        <v/>
      </c>
      <c r="J1219" s="11" t="str">
        <f t="shared" si="14"/>
        <v/>
      </c>
      <c r="K1219" s="11" t="str">
        <f t="shared" si="15"/>
        <v/>
      </c>
      <c r="L1219" s="11" t="str">
        <f t="shared" si="16"/>
        <v/>
      </c>
      <c r="M1219" s="11" t="str">
        <f t="shared" si="17"/>
        <v/>
      </c>
      <c r="N1219" s="11" t="str">
        <f t="shared" si="18"/>
        <v/>
      </c>
    </row>
    <row r="1220" ht="15.0" customHeight="1">
      <c r="A1220" s="3">
        <f t="shared" si="1"/>
        <v>1219</v>
      </c>
      <c r="B1220" s="3">
        <f t="shared" si="11"/>
        <v>46511</v>
      </c>
      <c r="C1220" s="3" t="str">
        <f t="shared" si="12"/>
        <v>T3</v>
      </c>
      <c r="D1220" s="7"/>
      <c r="E1220" s="11" t="str">
        <f t="shared" si="2"/>
        <v/>
      </c>
      <c r="F1220" s="11" t="str">
        <f t="shared" si="3"/>
        <v/>
      </c>
      <c r="G1220" s="3">
        <f t="shared" si="13"/>
        <v>175</v>
      </c>
      <c r="H1220" s="3">
        <f t="shared" si="4"/>
        <v>3</v>
      </c>
      <c r="I1220" s="3" t="str">
        <f t="shared" si="5"/>
        <v/>
      </c>
      <c r="J1220" s="11" t="str">
        <f t="shared" si="14"/>
        <v/>
      </c>
      <c r="K1220" s="11" t="str">
        <f t="shared" si="15"/>
        <v/>
      </c>
      <c r="L1220" s="11" t="str">
        <f t="shared" si="16"/>
        <v/>
      </c>
      <c r="M1220" s="11" t="str">
        <f t="shared" si="17"/>
        <v/>
      </c>
      <c r="N1220" s="11" t="str">
        <f t="shared" si="18"/>
        <v/>
      </c>
    </row>
    <row r="1221" ht="15.0" customHeight="1">
      <c r="A1221" s="3">
        <f t="shared" si="1"/>
        <v>1220</v>
      </c>
      <c r="B1221" s="3">
        <f t="shared" si="11"/>
        <v>46512</v>
      </c>
      <c r="C1221" s="3" t="str">
        <f t="shared" si="12"/>
        <v>T4</v>
      </c>
      <c r="D1221" s="7"/>
      <c r="E1221" s="11" t="str">
        <f t="shared" si="2"/>
        <v/>
      </c>
      <c r="F1221" s="11" t="str">
        <f t="shared" si="3"/>
        <v/>
      </c>
      <c r="G1221" s="3">
        <f t="shared" si="13"/>
        <v>175</v>
      </c>
      <c r="H1221" s="3">
        <f t="shared" si="4"/>
        <v>4</v>
      </c>
      <c r="I1221" s="3" t="str">
        <f t="shared" si="5"/>
        <v/>
      </c>
      <c r="J1221" s="11" t="str">
        <f t="shared" si="14"/>
        <v/>
      </c>
      <c r="K1221" s="11" t="str">
        <f t="shared" si="15"/>
        <v/>
      </c>
      <c r="L1221" s="11" t="str">
        <f t="shared" si="16"/>
        <v/>
      </c>
      <c r="M1221" s="11" t="str">
        <f t="shared" si="17"/>
        <v/>
      </c>
      <c r="N1221" s="11" t="str">
        <f t="shared" si="18"/>
        <v/>
      </c>
    </row>
    <row r="1222" ht="15.0" customHeight="1">
      <c r="A1222" s="3">
        <f t="shared" si="1"/>
        <v>1221</v>
      </c>
      <c r="B1222" s="3">
        <f t="shared" si="11"/>
        <v>46513</v>
      </c>
      <c r="C1222" s="3" t="str">
        <f t="shared" si="12"/>
        <v>T5</v>
      </c>
      <c r="D1222" s="7"/>
      <c r="E1222" s="11" t="str">
        <f t="shared" si="2"/>
        <v/>
      </c>
      <c r="F1222" s="11" t="str">
        <f t="shared" si="3"/>
        <v/>
      </c>
      <c r="G1222" s="3">
        <f t="shared" si="13"/>
        <v>175</v>
      </c>
      <c r="H1222" s="3">
        <f t="shared" si="4"/>
        <v>5</v>
      </c>
      <c r="I1222" s="3" t="str">
        <f t="shared" si="5"/>
        <v/>
      </c>
      <c r="J1222" s="11" t="str">
        <f t="shared" si="14"/>
        <v/>
      </c>
      <c r="K1222" s="11" t="str">
        <f t="shared" si="15"/>
        <v/>
      </c>
      <c r="L1222" s="11" t="str">
        <f t="shared" si="16"/>
        <v/>
      </c>
      <c r="M1222" s="11" t="str">
        <f t="shared" si="17"/>
        <v/>
      </c>
      <c r="N1222" s="11" t="str">
        <f t="shared" si="18"/>
        <v/>
      </c>
    </row>
    <row r="1223" ht="15.0" customHeight="1">
      <c r="A1223" s="3">
        <f t="shared" si="1"/>
        <v>1222</v>
      </c>
      <c r="B1223" s="3">
        <f t="shared" si="11"/>
        <v>46514</v>
      </c>
      <c r="C1223" s="3" t="str">
        <f t="shared" si="12"/>
        <v>T6</v>
      </c>
      <c r="D1223" s="7"/>
      <c r="E1223" s="11" t="str">
        <f t="shared" si="2"/>
        <v/>
      </c>
      <c r="F1223" s="11" t="str">
        <f t="shared" si="3"/>
        <v/>
      </c>
      <c r="G1223" s="3">
        <f t="shared" si="13"/>
        <v>175</v>
      </c>
      <c r="H1223" s="3">
        <f t="shared" si="4"/>
        <v>6</v>
      </c>
      <c r="I1223" s="3" t="str">
        <f t="shared" si="5"/>
        <v/>
      </c>
      <c r="J1223" s="11" t="str">
        <f t="shared" si="14"/>
        <v/>
      </c>
      <c r="K1223" s="11" t="str">
        <f t="shared" si="15"/>
        <v/>
      </c>
      <c r="L1223" s="11" t="str">
        <f t="shared" si="16"/>
        <v/>
      </c>
      <c r="M1223" s="11" t="str">
        <f t="shared" si="17"/>
        <v/>
      </c>
      <c r="N1223" s="11" t="str">
        <f t="shared" si="18"/>
        <v/>
      </c>
    </row>
    <row r="1224" ht="15.0" customHeight="1">
      <c r="A1224" s="3">
        <f t="shared" si="1"/>
        <v>1223</v>
      </c>
      <c r="B1224" s="3">
        <f t="shared" si="11"/>
        <v>46515</v>
      </c>
      <c r="C1224" s="3" t="str">
        <f t="shared" si="12"/>
        <v>T7</v>
      </c>
      <c r="D1224" s="7"/>
      <c r="E1224" s="11" t="str">
        <f t="shared" si="2"/>
        <v/>
      </c>
      <c r="F1224" s="11" t="str">
        <f t="shared" si="3"/>
        <v/>
      </c>
      <c r="G1224" s="3">
        <f t="shared" si="13"/>
        <v>175</v>
      </c>
      <c r="H1224" s="3">
        <f t="shared" si="4"/>
        <v>7</v>
      </c>
      <c r="I1224" s="3" t="str">
        <f t="shared" si="5"/>
        <v/>
      </c>
      <c r="J1224" s="11" t="str">
        <f t="shared" si="14"/>
        <v/>
      </c>
      <c r="K1224" s="11" t="str">
        <f t="shared" si="15"/>
        <v/>
      </c>
      <c r="L1224" s="11" t="str">
        <f t="shared" si="16"/>
        <v/>
      </c>
      <c r="M1224" s="11" t="str">
        <f t="shared" si="17"/>
        <v/>
      </c>
      <c r="N1224" s="11" t="str">
        <f t="shared" si="18"/>
        <v/>
      </c>
    </row>
    <row r="1225" ht="15.0" customHeight="1">
      <c r="A1225" s="3">
        <f t="shared" si="1"/>
        <v>1224</v>
      </c>
      <c r="B1225" s="3">
        <f t="shared" si="11"/>
        <v>46516</v>
      </c>
      <c r="C1225" s="3" t="str">
        <f t="shared" si="12"/>
        <v>CN</v>
      </c>
      <c r="D1225" s="7"/>
      <c r="E1225" s="11" t="str">
        <f t="shared" si="2"/>
        <v/>
      </c>
      <c r="F1225" s="11" t="str">
        <f t="shared" si="3"/>
        <v/>
      </c>
      <c r="G1225" s="3">
        <f t="shared" si="13"/>
        <v>175</v>
      </c>
      <c r="H1225" s="3">
        <f t="shared" si="4"/>
        <v>8</v>
      </c>
      <c r="I1225" s="3" t="str">
        <f t="shared" si="5"/>
        <v/>
      </c>
      <c r="J1225" s="11" t="str">
        <f t="shared" si="14"/>
        <v/>
      </c>
      <c r="K1225" s="11" t="str">
        <f t="shared" si="15"/>
        <v/>
      </c>
      <c r="L1225" s="11" t="str">
        <f t="shared" si="16"/>
        <v/>
      </c>
      <c r="M1225" s="11" t="str">
        <f t="shared" si="17"/>
        <v/>
      </c>
      <c r="N1225" s="11" t="str">
        <f t="shared" si="18"/>
        <v/>
      </c>
    </row>
    <row r="1226" ht="15.0" customHeight="1">
      <c r="A1226" s="3">
        <f t="shared" si="1"/>
        <v>1225</v>
      </c>
      <c r="B1226" s="3">
        <f t="shared" si="11"/>
        <v>46517</v>
      </c>
      <c r="C1226" s="3" t="str">
        <f t="shared" si="12"/>
        <v>T2</v>
      </c>
      <c r="D1226" s="7"/>
      <c r="E1226" s="11" t="str">
        <f t="shared" si="2"/>
        <v/>
      </c>
      <c r="F1226" s="11" t="str">
        <f t="shared" si="3"/>
        <v/>
      </c>
      <c r="G1226" s="3">
        <f t="shared" si="13"/>
        <v>176</v>
      </c>
      <c r="H1226" s="3">
        <f t="shared" si="4"/>
        <v>2</v>
      </c>
      <c r="I1226" s="3" t="str">
        <f t="shared" si="5"/>
        <v/>
      </c>
      <c r="J1226" s="11" t="str">
        <f t="shared" si="14"/>
        <v/>
      </c>
      <c r="K1226" s="11" t="str">
        <f t="shared" si="15"/>
        <v/>
      </c>
      <c r="L1226" s="11" t="str">
        <f t="shared" si="16"/>
        <v/>
      </c>
      <c r="M1226" s="11" t="str">
        <f t="shared" si="17"/>
        <v/>
      </c>
      <c r="N1226" s="11" t="str">
        <f t="shared" si="18"/>
        <v/>
      </c>
    </row>
    <row r="1227" ht="15.0" customHeight="1">
      <c r="A1227" s="3">
        <f t="shared" si="1"/>
        <v>1226</v>
      </c>
      <c r="B1227" s="3">
        <f t="shared" si="11"/>
        <v>46518</v>
      </c>
      <c r="C1227" s="3" t="str">
        <f t="shared" si="12"/>
        <v>T3</v>
      </c>
      <c r="D1227" s="7"/>
      <c r="E1227" s="11" t="str">
        <f t="shared" si="2"/>
        <v/>
      </c>
      <c r="F1227" s="11" t="str">
        <f t="shared" si="3"/>
        <v/>
      </c>
      <c r="G1227" s="3">
        <f t="shared" si="13"/>
        <v>176</v>
      </c>
      <c r="H1227" s="3">
        <f t="shared" si="4"/>
        <v>3</v>
      </c>
      <c r="I1227" s="3" t="str">
        <f t="shared" si="5"/>
        <v/>
      </c>
      <c r="J1227" s="11" t="str">
        <f t="shared" si="14"/>
        <v/>
      </c>
      <c r="K1227" s="11" t="str">
        <f t="shared" si="15"/>
        <v/>
      </c>
      <c r="L1227" s="11" t="str">
        <f t="shared" si="16"/>
        <v/>
      </c>
      <c r="M1227" s="11" t="str">
        <f t="shared" si="17"/>
        <v/>
      </c>
      <c r="N1227" s="11" t="str">
        <f t="shared" si="18"/>
        <v/>
      </c>
    </row>
    <row r="1228" ht="15.0" customHeight="1">
      <c r="A1228" s="3">
        <f t="shared" si="1"/>
        <v>1227</v>
      </c>
      <c r="B1228" s="3">
        <f t="shared" si="11"/>
        <v>46519</v>
      </c>
      <c r="C1228" s="3" t="str">
        <f t="shared" si="12"/>
        <v>T4</v>
      </c>
      <c r="D1228" s="7"/>
      <c r="E1228" s="11" t="str">
        <f t="shared" si="2"/>
        <v/>
      </c>
      <c r="F1228" s="11" t="str">
        <f t="shared" si="3"/>
        <v/>
      </c>
      <c r="G1228" s="3">
        <f t="shared" si="13"/>
        <v>176</v>
      </c>
      <c r="H1228" s="3">
        <f t="shared" si="4"/>
        <v>4</v>
      </c>
      <c r="I1228" s="3" t="str">
        <f t="shared" si="5"/>
        <v/>
      </c>
      <c r="J1228" s="11" t="str">
        <f t="shared" si="14"/>
        <v/>
      </c>
      <c r="K1228" s="11" t="str">
        <f t="shared" si="15"/>
        <v/>
      </c>
      <c r="L1228" s="11" t="str">
        <f t="shared" si="16"/>
        <v/>
      </c>
      <c r="M1228" s="11" t="str">
        <f t="shared" si="17"/>
        <v/>
      </c>
      <c r="N1228" s="11" t="str">
        <f t="shared" si="18"/>
        <v/>
      </c>
    </row>
    <row r="1229" ht="15.0" customHeight="1">
      <c r="A1229" s="3">
        <f t="shared" si="1"/>
        <v>1228</v>
      </c>
      <c r="B1229" s="3">
        <f t="shared" si="11"/>
        <v>46520</v>
      </c>
      <c r="C1229" s="3" t="str">
        <f t="shared" si="12"/>
        <v>T5</v>
      </c>
      <c r="D1229" s="7"/>
      <c r="E1229" s="11" t="str">
        <f t="shared" si="2"/>
        <v/>
      </c>
      <c r="F1229" s="11" t="str">
        <f t="shared" si="3"/>
        <v/>
      </c>
      <c r="G1229" s="3">
        <f t="shared" si="13"/>
        <v>176</v>
      </c>
      <c r="H1229" s="3">
        <f t="shared" si="4"/>
        <v>5</v>
      </c>
      <c r="I1229" s="3" t="str">
        <f t="shared" si="5"/>
        <v/>
      </c>
      <c r="J1229" s="11" t="str">
        <f t="shared" si="14"/>
        <v/>
      </c>
      <c r="K1229" s="11" t="str">
        <f t="shared" si="15"/>
        <v/>
      </c>
      <c r="L1229" s="11" t="str">
        <f t="shared" si="16"/>
        <v/>
      </c>
      <c r="M1229" s="11" t="str">
        <f t="shared" si="17"/>
        <v/>
      </c>
      <c r="N1229" s="11" t="str">
        <f t="shared" si="18"/>
        <v/>
      </c>
    </row>
    <row r="1230" ht="15.0" customHeight="1">
      <c r="A1230" s="3">
        <f t="shared" si="1"/>
        <v>1229</v>
      </c>
      <c r="B1230" s="3">
        <f t="shared" si="11"/>
        <v>46521</v>
      </c>
      <c r="C1230" s="3" t="str">
        <f t="shared" si="12"/>
        <v>T6</v>
      </c>
      <c r="D1230" s="7"/>
      <c r="E1230" s="11" t="str">
        <f t="shared" si="2"/>
        <v/>
      </c>
      <c r="F1230" s="11" t="str">
        <f t="shared" si="3"/>
        <v/>
      </c>
      <c r="G1230" s="3">
        <f t="shared" si="13"/>
        <v>176</v>
      </c>
      <c r="H1230" s="3">
        <f t="shared" si="4"/>
        <v>6</v>
      </c>
      <c r="I1230" s="3" t="str">
        <f t="shared" si="5"/>
        <v/>
      </c>
      <c r="J1230" s="11" t="str">
        <f t="shared" si="14"/>
        <v/>
      </c>
      <c r="K1230" s="11" t="str">
        <f t="shared" si="15"/>
        <v/>
      </c>
      <c r="L1230" s="11" t="str">
        <f t="shared" si="16"/>
        <v/>
      </c>
      <c r="M1230" s="11" t="str">
        <f t="shared" si="17"/>
        <v/>
      </c>
      <c r="N1230" s="11" t="str">
        <f t="shared" si="18"/>
        <v/>
      </c>
    </row>
    <row r="1231" ht="15.0" customHeight="1">
      <c r="A1231" s="3">
        <f t="shared" si="1"/>
        <v>1230</v>
      </c>
      <c r="B1231" s="3">
        <f t="shared" si="11"/>
        <v>46522</v>
      </c>
      <c r="C1231" s="3" t="str">
        <f t="shared" si="12"/>
        <v>T7</v>
      </c>
      <c r="D1231" s="7"/>
      <c r="E1231" s="11" t="str">
        <f t="shared" si="2"/>
        <v/>
      </c>
      <c r="F1231" s="11" t="str">
        <f t="shared" si="3"/>
        <v/>
      </c>
      <c r="G1231" s="3">
        <f t="shared" si="13"/>
        <v>176</v>
      </c>
      <c r="H1231" s="3">
        <f t="shared" si="4"/>
        <v>7</v>
      </c>
      <c r="I1231" s="3" t="str">
        <f t="shared" si="5"/>
        <v/>
      </c>
      <c r="J1231" s="11" t="str">
        <f t="shared" si="14"/>
        <v/>
      </c>
      <c r="K1231" s="11" t="str">
        <f t="shared" si="15"/>
        <v/>
      </c>
      <c r="L1231" s="11" t="str">
        <f t="shared" si="16"/>
        <v/>
      </c>
      <c r="M1231" s="11" t="str">
        <f t="shared" si="17"/>
        <v/>
      </c>
      <c r="N1231" s="11" t="str">
        <f t="shared" si="18"/>
        <v/>
      </c>
    </row>
    <row r="1232" ht="15.0" customHeight="1">
      <c r="A1232" s="3">
        <f t="shared" si="1"/>
        <v>1231</v>
      </c>
      <c r="B1232" s="3">
        <f t="shared" si="11"/>
        <v>46523</v>
      </c>
      <c r="C1232" s="3" t="str">
        <f t="shared" si="12"/>
        <v>CN</v>
      </c>
      <c r="D1232" s="7"/>
      <c r="E1232" s="11" t="str">
        <f t="shared" si="2"/>
        <v/>
      </c>
      <c r="F1232" s="11" t="str">
        <f t="shared" si="3"/>
        <v/>
      </c>
      <c r="G1232" s="3">
        <f t="shared" si="13"/>
        <v>176</v>
      </c>
      <c r="H1232" s="3">
        <f t="shared" si="4"/>
        <v>8</v>
      </c>
      <c r="I1232" s="3" t="str">
        <f t="shared" si="5"/>
        <v/>
      </c>
      <c r="J1232" s="11" t="str">
        <f t="shared" si="14"/>
        <v/>
      </c>
      <c r="K1232" s="11" t="str">
        <f t="shared" si="15"/>
        <v/>
      </c>
      <c r="L1232" s="11" t="str">
        <f t="shared" si="16"/>
        <v/>
      </c>
      <c r="M1232" s="11" t="str">
        <f t="shared" si="17"/>
        <v/>
      </c>
      <c r="N1232" s="11" t="str">
        <f t="shared" si="18"/>
        <v/>
      </c>
    </row>
    <row r="1233" ht="15.0" customHeight="1">
      <c r="A1233" s="3">
        <f t="shared" si="1"/>
        <v>1232</v>
      </c>
      <c r="B1233" s="3">
        <f t="shared" si="11"/>
        <v>46524</v>
      </c>
      <c r="C1233" s="3" t="str">
        <f t="shared" si="12"/>
        <v>T2</v>
      </c>
      <c r="D1233" s="7"/>
      <c r="E1233" s="11" t="str">
        <f t="shared" si="2"/>
        <v/>
      </c>
      <c r="F1233" s="11" t="str">
        <f t="shared" si="3"/>
        <v/>
      </c>
      <c r="G1233" s="3">
        <f t="shared" si="13"/>
        <v>177</v>
      </c>
      <c r="H1233" s="3">
        <f t="shared" si="4"/>
        <v>2</v>
      </c>
      <c r="I1233" s="3" t="str">
        <f t="shared" si="5"/>
        <v/>
      </c>
      <c r="J1233" s="11" t="str">
        <f t="shared" si="14"/>
        <v/>
      </c>
      <c r="K1233" s="11" t="str">
        <f t="shared" si="15"/>
        <v/>
      </c>
      <c r="L1233" s="11" t="str">
        <f t="shared" si="16"/>
        <v/>
      </c>
      <c r="M1233" s="11" t="str">
        <f t="shared" si="17"/>
        <v/>
      </c>
      <c r="N1233" s="11" t="str">
        <f t="shared" si="18"/>
        <v/>
      </c>
    </row>
    <row r="1234" ht="15.0" customHeight="1">
      <c r="A1234" s="3">
        <f t="shared" si="1"/>
        <v>1233</v>
      </c>
      <c r="B1234" s="3">
        <f t="shared" si="11"/>
        <v>46525</v>
      </c>
      <c r="C1234" s="3" t="str">
        <f t="shared" si="12"/>
        <v>T3</v>
      </c>
      <c r="D1234" s="7"/>
      <c r="E1234" s="11" t="str">
        <f t="shared" si="2"/>
        <v/>
      </c>
      <c r="F1234" s="11" t="str">
        <f t="shared" si="3"/>
        <v/>
      </c>
      <c r="G1234" s="3">
        <f t="shared" si="13"/>
        <v>177</v>
      </c>
      <c r="H1234" s="3">
        <f t="shared" si="4"/>
        <v>3</v>
      </c>
      <c r="I1234" s="3" t="str">
        <f t="shared" si="5"/>
        <v/>
      </c>
      <c r="J1234" s="11" t="str">
        <f t="shared" si="14"/>
        <v/>
      </c>
      <c r="K1234" s="11" t="str">
        <f t="shared" si="15"/>
        <v/>
      </c>
      <c r="L1234" s="11" t="str">
        <f t="shared" si="16"/>
        <v/>
      </c>
      <c r="M1234" s="11" t="str">
        <f t="shared" si="17"/>
        <v/>
      </c>
      <c r="N1234" s="11" t="str">
        <f t="shared" si="18"/>
        <v/>
      </c>
    </row>
    <row r="1235" ht="15.0" customHeight="1">
      <c r="A1235" s="3">
        <f t="shared" si="1"/>
        <v>1234</v>
      </c>
      <c r="B1235" s="3">
        <f t="shared" si="11"/>
        <v>46526</v>
      </c>
      <c r="C1235" s="3" t="str">
        <f t="shared" si="12"/>
        <v>T4</v>
      </c>
      <c r="D1235" s="7"/>
      <c r="E1235" s="11" t="str">
        <f t="shared" si="2"/>
        <v/>
      </c>
      <c r="F1235" s="11" t="str">
        <f t="shared" si="3"/>
        <v/>
      </c>
      <c r="G1235" s="3">
        <f t="shared" si="13"/>
        <v>177</v>
      </c>
      <c r="H1235" s="3">
        <f t="shared" si="4"/>
        <v>4</v>
      </c>
      <c r="I1235" s="3" t="str">
        <f t="shared" si="5"/>
        <v/>
      </c>
      <c r="J1235" s="11" t="str">
        <f t="shared" si="14"/>
        <v/>
      </c>
      <c r="K1235" s="11" t="str">
        <f t="shared" si="15"/>
        <v/>
      </c>
      <c r="L1235" s="11" t="str">
        <f t="shared" si="16"/>
        <v/>
      </c>
      <c r="M1235" s="11" t="str">
        <f t="shared" si="17"/>
        <v/>
      </c>
      <c r="N1235" s="11" t="str">
        <f t="shared" si="18"/>
        <v/>
      </c>
    </row>
    <row r="1236" ht="15.0" customHeight="1">
      <c r="A1236" s="3">
        <f t="shared" si="1"/>
        <v>1235</v>
      </c>
      <c r="B1236" s="3">
        <f t="shared" si="11"/>
        <v>46527</v>
      </c>
      <c r="C1236" s="3" t="str">
        <f t="shared" si="12"/>
        <v>T5</v>
      </c>
      <c r="D1236" s="7"/>
      <c r="E1236" s="11" t="str">
        <f t="shared" si="2"/>
        <v/>
      </c>
      <c r="F1236" s="11" t="str">
        <f t="shared" si="3"/>
        <v/>
      </c>
      <c r="G1236" s="3">
        <f t="shared" si="13"/>
        <v>177</v>
      </c>
      <c r="H1236" s="3">
        <f t="shared" si="4"/>
        <v>5</v>
      </c>
      <c r="I1236" s="3" t="str">
        <f t="shared" si="5"/>
        <v/>
      </c>
      <c r="J1236" s="11" t="str">
        <f t="shared" si="14"/>
        <v/>
      </c>
      <c r="K1236" s="11" t="str">
        <f t="shared" si="15"/>
        <v/>
      </c>
      <c r="L1236" s="11" t="str">
        <f t="shared" si="16"/>
        <v/>
      </c>
      <c r="M1236" s="11" t="str">
        <f t="shared" si="17"/>
        <v/>
      </c>
      <c r="N1236" s="11" t="str">
        <f t="shared" si="18"/>
        <v/>
      </c>
    </row>
    <row r="1237" ht="15.0" customHeight="1">
      <c r="A1237" s="3">
        <f t="shared" si="1"/>
        <v>1236</v>
      </c>
      <c r="B1237" s="3">
        <f t="shared" si="11"/>
        <v>46528</v>
      </c>
      <c r="C1237" s="3" t="str">
        <f t="shared" si="12"/>
        <v>T6</v>
      </c>
      <c r="D1237" s="7"/>
      <c r="E1237" s="11" t="str">
        <f t="shared" si="2"/>
        <v/>
      </c>
      <c r="F1237" s="11" t="str">
        <f t="shared" si="3"/>
        <v/>
      </c>
      <c r="G1237" s="3">
        <f t="shared" si="13"/>
        <v>177</v>
      </c>
      <c r="H1237" s="3">
        <f t="shared" si="4"/>
        <v>6</v>
      </c>
      <c r="I1237" s="3" t="str">
        <f t="shared" si="5"/>
        <v/>
      </c>
      <c r="J1237" s="11" t="str">
        <f t="shared" si="14"/>
        <v/>
      </c>
      <c r="K1237" s="11" t="str">
        <f t="shared" si="15"/>
        <v/>
      </c>
      <c r="L1237" s="11" t="str">
        <f t="shared" si="16"/>
        <v/>
      </c>
      <c r="M1237" s="11" t="str">
        <f t="shared" si="17"/>
        <v/>
      </c>
      <c r="N1237" s="11" t="str">
        <f t="shared" si="18"/>
        <v/>
      </c>
    </row>
    <row r="1238" ht="15.0" customHeight="1">
      <c r="A1238" s="3">
        <f t="shared" si="1"/>
        <v>1237</v>
      </c>
      <c r="B1238" s="3">
        <f t="shared" si="11"/>
        <v>46529</v>
      </c>
      <c r="C1238" s="3" t="str">
        <f t="shared" si="12"/>
        <v>T7</v>
      </c>
      <c r="D1238" s="7"/>
      <c r="E1238" s="11" t="str">
        <f t="shared" si="2"/>
        <v/>
      </c>
      <c r="F1238" s="11" t="str">
        <f t="shared" si="3"/>
        <v/>
      </c>
      <c r="G1238" s="3">
        <f t="shared" si="13"/>
        <v>177</v>
      </c>
      <c r="H1238" s="3">
        <f t="shared" si="4"/>
        <v>7</v>
      </c>
      <c r="I1238" s="3" t="str">
        <f t="shared" si="5"/>
        <v/>
      </c>
      <c r="J1238" s="11" t="str">
        <f t="shared" si="14"/>
        <v/>
      </c>
      <c r="K1238" s="11" t="str">
        <f t="shared" si="15"/>
        <v/>
      </c>
      <c r="L1238" s="11" t="str">
        <f t="shared" si="16"/>
        <v/>
      </c>
      <c r="M1238" s="11" t="str">
        <f t="shared" si="17"/>
        <v/>
      </c>
      <c r="N1238" s="11" t="str">
        <f t="shared" si="18"/>
        <v/>
      </c>
    </row>
    <row r="1239" ht="15.0" customHeight="1">
      <c r="A1239" s="3">
        <f t="shared" si="1"/>
        <v>1238</v>
      </c>
      <c r="B1239" s="3">
        <f t="shared" si="11"/>
        <v>46530</v>
      </c>
      <c r="C1239" s="3" t="str">
        <f t="shared" si="12"/>
        <v>CN</v>
      </c>
      <c r="D1239" s="7"/>
      <c r="E1239" s="11" t="str">
        <f t="shared" si="2"/>
        <v/>
      </c>
      <c r="F1239" s="11" t="str">
        <f t="shared" si="3"/>
        <v/>
      </c>
      <c r="G1239" s="3">
        <f t="shared" si="13"/>
        <v>177</v>
      </c>
      <c r="H1239" s="3">
        <f t="shared" si="4"/>
        <v>8</v>
      </c>
      <c r="I1239" s="3" t="str">
        <f t="shared" si="5"/>
        <v/>
      </c>
      <c r="J1239" s="11" t="str">
        <f t="shared" si="14"/>
        <v/>
      </c>
      <c r="K1239" s="11" t="str">
        <f t="shared" si="15"/>
        <v/>
      </c>
      <c r="L1239" s="11" t="str">
        <f t="shared" si="16"/>
        <v/>
      </c>
      <c r="M1239" s="11" t="str">
        <f t="shared" si="17"/>
        <v/>
      </c>
      <c r="N1239" s="11" t="str">
        <f t="shared" si="18"/>
        <v/>
      </c>
    </row>
    <row r="1240" ht="15.0" customHeight="1">
      <c r="A1240" s="3">
        <f t="shared" si="1"/>
        <v>1239</v>
      </c>
      <c r="B1240" s="3">
        <f t="shared" si="11"/>
        <v>46531</v>
      </c>
      <c r="C1240" s="3" t="str">
        <f t="shared" si="12"/>
        <v>T2</v>
      </c>
      <c r="D1240" s="7"/>
      <c r="E1240" s="11" t="str">
        <f t="shared" si="2"/>
        <v/>
      </c>
      <c r="F1240" s="11" t="str">
        <f t="shared" si="3"/>
        <v/>
      </c>
      <c r="G1240" s="3">
        <f t="shared" si="13"/>
        <v>178</v>
      </c>
      <c r="H1240" s="3">
        <f t="shared" si="4"/>
        <v>2</v>
      </c>
      <c r="I1240" s="3" t="str">
        <f t="shared" si="5"/>
        <v/>
      </c>
      <c r="J1240" s="11" t="str">
        <f t="shared" si="14"/>
        <v/>
      </c>
      <c r="K1240" s="11" t="str">
        <f t="shared" si="15"/>
        <v/>
      </c>
      <c r="L1240" s="11" t="str">
        <f t="shared" si="16"/>
        <v/>
      </c>
      <c r="M1240" s="11" t="str">
        <f t="shared" si="17"/>
        <v/>
      </c>
      <c r="N1240" s="11" t="str">
        <f t="shared" si="18"/>
        <v/>
      </c>
    </row>
    <row r="1241" ht="15.0" customHeight="1">
      <c r="A1241" s="3">
        <f t="shared" si="1"/>
        <v>1240</v>
      </c>
      <c r="B1241" s="3">
        <f t="shared" si="11"/>
        <v>46532</v>
      </c>
      <c r="C1241" s="3" t="str">
        <f t="shared" si="12"/>
        <v>T3</v>
      </c>
      <c r="D1241" s="7"/>
      <c r="E1241" s="11" t="str">
        <f t="shared" si="2"/>
        <v/>
      </c>
      <c r="F1241" s="11" t="str">
        <f t="shared" si="3"/>
        <v/>
      </c>
      <c r="G1241" s="3">
        <f t="shared" si="13"/>
        <v>178</v>
      </c>
      <c r="H1241" s="3">
        <f t="shared" si="4"/>
        <v>3</v>
      </c>
      <c r="I1241" s="3" t="str">
        <f t="shared" si="5"/>
        <v/>
      </c>
      <c r="J1241" s="11" t="str">
        <f t="shared" si="14"/>
        <v/>
      </c>
      <c r="K1241" s="11" t="str">
        <f t="shared" si="15"/>
        <v/>
      </c>
      <c r="L1241" s="11" t="str">
        <f t="shared" si="16"/>
        <v/>
      </c>
      <c r="M1241" s="11" t="str">
        <f t="shared" si="17"/>
        <v/>
      </c>
      <c r="N1241" s="11" t="str">
        <f t="shared" si="18"/>
        <v/>
      </c>
    </row>
    <row r="1242" ht="15.0" customHeight="1">
      <c r="A1242" s="3">
        <f t="shared" si="1"/>
        <v>1241</v>
      </c>
      <c r="B1242" s="3">
        <f t="shared" si="11"/>
        <v>46533</v>
      </c>
      <c r="C1242" s="3" t="str">
        <f t="shared" si="12"/>
        <v>T4</v>
      </c>
      <c r="D1242" s="7"/>
      <c r="E1242" s="11" t="str">
        <f t="shared" si="2"/>
        <v/>
      </c>
      <c r="F1242" s="11" t="str">
        <f t="shared" si="3"/>
        <v/>
      </c>
      <c r="G1242" s="3">
        <f t="shared" si="13"/>
        <v>178</v>
      </c>
      <c r="H1242" s="3">
        <f t="shared" si="4"/>
        <v>4</v>
      </c>
      <c r="I1242" s="3" t="str">
        <f t="shared" si="5"/>
        <v/>
      </c>
      <c r="J1242" s="11" t="str">
        <f t="shared" si="14"/>
        <v/>
      </c>
      <c r="K1242" s="11" t="str">
        <f t="shared" si="15"/>
        <v/>
      </c>
      <c r="L1242" s="11" t="str">
        <f t="shared" si="16"/>
        <v/>
      </c>
      <c r="M1242" s="11" t="str">
        <f t="shared" si="17"/>
        <v/>
      </c>
      <c r="N1242" s="11" t="str">
        <f t="shared" si="18"/>
        <v/>
      </c>
    </row>
    <row r="1243" ht="15.0" customHeight="1">
      <c r="A1243" s="3">
        <f t="shared" si="1"/>
        <v>1242</v>
      </c>
      <c r="B1243" s="3">
        <f t="shared" si="11"/>
        <v>46534</v>
      </c>
      <c r="C1243" s="3" t="str">
        <f t="shared" si="12"/>
        <v>T5</v>
      </c>
      <c r="D1243" s="7"/>
      <c r="E1243" s="11" t="str">
        <f t="shared" si="2"/>
        <v/>
      </c>
      <c r="F1243" s="11" t="str">
        <f t="shared" si="3"/>
        <v/>
      </c>
      <c r="G1243" s="3">
        <f t="shared" si="13"/>
        <v>178</v>
      </c>
      <c r="H1243" s="3">
        <f t="shared" si="4"/>
        <v>5</v>
      </c>
      <c r="I1243" s="3" t="str">
        <f t="shared" si="5"/>
        <v/>
      </c>
      <c r="J1243" s="11" t="str">
        <f t="shared" si="14"/>
        <v/>
      </c>
      <c r="K1243" s="11" t="str">
        <f t="shared" si="15"/>
        <v/>
      </c>
      <c r="L1243" s="11" t="str">
        <f t="shared" si="16"/>
        <v/>
      </c>
      <c r="M1243" s="11" t="str">
        <f t="shared" si="17"/>
        <v/>
      </c>
      <c r="N1243" s="11" t="str">
        <f t="shared" si="18"/>
        <v/>
      </c>
    </row>
    <row r="1244" ht="15.0" customHeight="1">
      <c r="A1244" s="3">
        <f t="shared" si="1"/>
        <v>1243</v>
      </c>
      <c r="B1244" s="3">
        <f t="shared" si="11"/>
        <v>46535</v>
      </c>
      <c r="C1244" s="3" t="str">
        <f t="shared" si="12"/>
        <v>T6</v>
      </c>
      <c r="D1244" s="7"/>
      <c r="E1244" s="11" t="str">
        <f t="shared" si="2"/>
        <v/>
      </c>
      <c r="F1244" s="11" t="str">
        <f t="shared" si="3"/>
        <v/>
      </c>
      <c r="G1244" s="3">
        <f t="shared" si="13"/>
        <v>178</v>
      </c>
      <c r="H1244" s="3">
        <f t="shared" si="4"/>
        <v>6</v>
      </c>
      <c r="I1244" s="3" t="str">
        <f t="shared" si="5"/>
        <v/>
      </c>
      <c r="J1244" s="11" t="str">
        <f t="shared" si="14"/>
        <v/>
      </c>
      <c r="K1244" s="11" t="str">
        <f t="shared" si="15"/>
        <v/>
      </c>
      <c r="L1244" s="11" t="str">
        <f t="shared" si="16"/>
        <v/>
      </c>
      <c r="M1244" s="11" t="str">
        <f t="shared" si="17"/>
        <v/>
      </c>
      <c r="N1244" s="11" t="str">
        <f t="shared" si="18"/>
        <v/>
      </c>
    </row>
    <row r="1245" ht="15.0" customHeight="1">
      <c r="A1245" s="3">
        <f t="shared" si="1"/>
        <v>1244</v>
      </c>
      <c r="B1245" s="3">
        <f t="shared" si="11"/>
        <v>46536</v>
      </c>
      <c r="C1245" s="3" t="str">
        <f t="shared" si="12"/>
        <v>T7</v>
      </c>
      <c r="D1245" s="7"/>
      <c r="E1245" s="11" t="str">
        <f t="shared" si="2"/>
        <v/>
      </c>
      <c r="F1245" s="11" t="str">
        <f t="shared" si="3"/>
        <v/>
      </c>
      <c r="G1245" s="3">
        <f t="shared" si="13"/>
        <v>178</v>
      </c>
      <c r="H1245" s="3">
        <f t="shared" si="4"/>
        <v>7</v>
      </c>
      <c r="I1245" s="3" t="str">
        <f t="shared" si="5"/>
        <v/>
      </c>
      <c r="J1245" s="11" t="str">
        <f t="shared" si="14"/>
        <v/>
      </c>
      <c r="K1245" s="11" t="str">
        <f t="shared" si="15"/>
        <v/>
      </c>
      <c r="L1245" s="11" t="str">
        <f t="shared" si="16"/>
        <v/>
      </c>
      <c r="M1245" s="11" t="str">
        <f t="shared" si="17"/>
        <v/>
      </c>
      <c r="N1245" s="11" t="str">
        <f t="shared" si="18"/>
        <v/>
      </c>
    </row>
    <row r="1246" ht="15.0" customHeight="1">
      <c r="A1246" s="3">
        <f t="shared" si="1"/>
        <v>1245</v>
      </c>
      <c r="B1246" s="3">
        <f t="shared" si="11"/>
        <v>46537</v>
      </c>
      <c r="C1246" s="3" t="str">
        <f t="shared" si="12"/>
        <v>CN</v>
      </c>
      <c r="D1246" s="7"/>
      <c r="E1246" s="11" t="str">
        <f t="shared" si="2"/>
        <v/>
      </c>
      <c r="F1246" s="11" t="str">
        <f t="shared" si="3"/>
        <v/>
      </c>
      <c r="G1246" s="3">
        <f t="shared" si="13"/>
        <v>178</v>
      </c>
      <c r="H1246" s="3">
        <f t="shared" si="4"/>
        <v>8</v>
      </c>
      <c r="I1246" s="3" t="str">
        <f t="shared" si="5"/>
        <v/>
      </c>
      <c r="J1246" s="11" t="str">
        <f t="shared" si="14"/>
        <v/>
      </c>
      <c r="K1246" s="11" t="str">
        <f t="shared" si="15"/>
        <v/>
      </c>
      <c r="L1246" s="11" t="str">
        <f t="shared" si="16"/>
        <v/>
      </c>
      <c r="M1246" s="11" t="str">
        <f t="shared" si="17"/>
        <v/>
      </c>
      <c r="N1246" s="11" t="str">
        <f t="shared" si="18"/>
        <v/>
      </c>
    </row>
    <row r="1247" ht="15.0" customHeight="1">
      <c r="A1247" s="3">
        <f t="shared" si="1"/>
        <v>1246</v>
      </c>
      <c r="B1247" s="3">
        <f t="shared" si="11"/>
        <v>46538</v>
      </c>
      <c r="C1247" s="3" t="str">
        <f t="shared" si="12"/>
        <v>T2</v>
      </c>
      <c r="D1247" s="7"/>
      <c r="E1247" s="11" t="str">
        <f t="shared" si="2"/>
        <v/>
      </c>
      <c r="F1247" s="11" t="str">
        <f t="shared" si="3"/>
        <v/>
      </c>
      <c r="G1247" s="3">
        <f t="shared" si="13"/>
        <v>179</v>
      </c>
      <c r="H1247" s="3">
        <f t="shared" si="4"/>
        <v>2</v>
      </c>
      <c r="I1247" s="3" t="str">
        <f t="shared" si="5"/>
        <v/>
      </c>
      <c r="J1247" s="11" t="str">
        <f t="shared" si="14"/>
        <v/>
      </c>
      <c r="K1247" s="11" t="str">
        <f t="shared" si="15"/>
        <v/>
      </c>
      <c r="L1247" s="11" t="str">
        <f t="shared" si="16"/>
        <v/>
      </c>
      <c r="M1247" s="11" t="str">
        <f t="shared" si="17"/>
        <v/>
      </c>
      <c r="N1247" s="11" t="str">
        <f t="shared" si="18"/>
        <v/>
      </c>
    </row>
    <row r="1248" ht="15.0" customHeight="1">
      <c r="A1248" s="3">
        <f t="shared" si="1"/>
        <v>1247</v>
      </c>
      <c r="B1248" s="3">
        <f t="shared" si="11"/>
        <v>46539</v>
      </c>
      <c r="C1248" s="3" t="str">
        <f t="shared" si="12"/>
        <v>T3</v>
      </c>
      <c r="D1248" s="7"/>
      <c r="E1248" s="11" t="str">
        <f t="shared" si="2"/>
        <v/>
      </c>
      <c r="F1248" s="11" t="str">
        <f t="shared" si="3"/>
        <v/>
      </c>
      <c r="G1248" s="3">
        <f t="shared" si="13"/>
        <v>179</v>
      </c>
      <c r="H1248" s="3">
        <f t="shared" si="4"/>
        <v>3</v>
      </c>
      <c r="I1248" s="3" t="str">
        <f t="shared" si="5"/>
        <v/>
      </c>
      <c r="J1248" s="11" t="str">
        <f t="shared" si="14"/>
        <v/>
      </c>
      <c r="K1248" s="11" t="str">
        <f t="shared" si="15"/>
        <v/>
      </c>
      <c r="L1248" s="11" t="str">
        <f t="shared" si="16"/>
        <v/>
      </c>
      <c r="M1248" s="11" t="str">
        <f t="shared" si="17"/>
        <v/>
      </c>
      <c r="N1248" s="11" t="str">
        <f t="shared" si="18"/>
        <v/>
      </c>
    </row>
    <row r="1249" ht="15.0" customHeight="1">
      <c r="A1249" s="3">
        <f t="shared" si="1"/>
        <v>1248</v>
      </c>
      <c r="B1249" s="3">
        <f t="shared" si="11"/>
        <v>46540</v>
      </c>
      <c r="C1249" s="3" t="str">
        <f t="shared" si="12"/>
        <v>T4</v>
      </c>
      <c r="D1249" s="7"/>
      <c r="E1249" s="11" t="str">
        <f t="shared" si="2"/>
        <v/>
      </c>
      <c r="F1249" s="11" t="str">
        <f t="shared" si="3"/>
        <v/>
      </c>
      <c r="G1249" s="3">
        <f t="shared" si="13"/>
        <v>179</v>
      </c>
      <c r="H1249" s="3">
        <f t="shared" si="4"/>
        <v>4</v>
      </c>
      <c r="I1249" s="3" t="str">
        <f t="shared" si="5"/>
        <v/>
      </c>
      <c r="J1249" s="11" t="str">
        <f t="shared" si="14"/>
        <v/>
      </c>
      <c r="K1249" s="11" t="str">
        <f t="shared" si="15"/>
        <v/>
      </c>
      <c r="L1249" s="11" t="str">
        <f t="shared" si="16"/>
        <v/>
      </c>
      <c r="M1249" s="11" t="str">
        <f t="shared" si="17"/>
        <v/>
      </c>
      <c r="N1249" s="11" t="str">
        <f t="shared" si="18"/>
        <v/>
      </c>
    </row>
    <row r="1250" ht="15.0" customHeight="1">
      <c r="A1250" s="3">
        <f t="shared" si="1"/>
        <v>1249</v>
      </c>
      <c r="B1250" s="3">
        <f t="shared" si="11"/>
        <v>46541</v>
      </c>
      <c r="C1250" s="3" t="str">
        <f t="shared" si="12"/>
        <v>T5</v>
      </c>
      <c r="D1250" s="7"/>
      <c r="E1250" s="11" t="str">
        <f t="shared" si="2"/>
        <v/>
      </c>
      <c r="F1250" s="11" t="str">
        <f t="shared" si="3"/>
        <v/>
      </c>
      <c r="G1250" s="3">
        <f t="shared" si="13"/>
        <v>179</v>
      </c>
      <c r="H1250" s="3">
        <f t="shared" si="4"/>
        <v>5</v>
      </c>
      <c r="I1250" s="3" t="str">
        <f t="shared" si="5"/>
        <v/>
      </c>
      <c r="J1250" s="11" t="str">
        <f t="shared" si="14"/>
        <v/>
      </c>
      <c r="K1250" s="11" t="str">
        <f t="shared" si="15"/>
        <v/>
      </c>
      <c r="L1250" s="11" t="str">
        <f t="shared" si="16"/>
        <v/>
      </c>
      <c r="M1250" s="11" t="str">
        <f t="shared" si="17"/>
        <v/>
      </c>
      <c r="N1250" s="11" t="str">
        <f t="shared" si="18"/>
        <v/>
      </c>
    </row>
    <row r="1251" ht="15.0" customHeight="1">
      <c r="A1251" s="3">
        <f t="shared" si="1"/>
        <v>1250</v>
      </c>
      <c r="B1251" s="3">
        <f t="shared" si="11"/>
        <v>46542</v>
      </c>
      <c r="C1251" s="3" t="str">
        <f t="shared" si="12"/>
        <v>T6</v>
      </c>
      <c r="D1251" s="7"/>
      <c r="E1251" s="11" t="str">
        <f t="shared" si="2"/>
        <v/>
      </c>
      <c r="F1251" s="11" t="str">
        <f t="shared" si="3"/>
        <v/>
      </c>
      <c r="G1251" s="3">
        <f t="shared" si="13"/>
        <v>179</v>
      </c>
      <c r="H1251" s="3">
        <f t="shared" si="4"/>
        <v>6</v>
      </c>
      <c r="I1251" s="3" t="str">
        <f t="shared" si="5"/>
        <v/>
      </c>
      <c r="J1251" s="11" t="str">
        <f t="shared" si="14"/>
        <v/>
      </c>
      <c r="K1251" s="11" t="str">
        <f t="shared" si="15"/>
        <v/>
      </c>
      <c r="L1251" s="11" t="str">
        <f t="shared" si="16"/>
        <v/>
      </c>
      <c r="M1251" s="11" t="str">
        <f t="shared" si="17"/>
        <v/>
      </c>
      <c r="N1251" s="11" t="str">
        <f t="shared" si="18"/>
        <v/>
      </c>
    </row>
    <row r="1252" ht="15.0" customHeight="1">
      <c r="A1252" s="3">
        <f t="shared" si="1"/>
        <v>1251</v>
      </c>
      <c r="B1252" s="3">
        <f t="shared" si="11"/>
        <v>46543</v>
      </c>
      <c r="C1252" s="3" t="str">
        <f t="shared" si="12"/>
        <v>T7</v>
      </c>
      <c r="D1252" s="7"/>
      <c r="E1252" s="11" t="str">
        <f t="shared" si="2"/>
        <v/>
      </c>
      <c r="F1252" s="11" t="str">
        <f t="shared" si="3"/>
        <v/>
      </c>
      <c r="G1252" s="3">
        <f t="shared" si="13"/>
        <v>179</v>
      </c>
      <c r="H1252" s="3">
        <f t="shared" si="4"/>
        <v>7</v>
      </c>
      <c r="I1252" s="3" t="str">
        <f t="shared" si="5"/>
        <v/>
      </c>
      <c r="J1252" s="11" t="str">
        <f t="shared" si="14"/>
        <v/>
      </c>
      <c r="K1252" s="11" t="str">
        <f t="shared" si="15"/>
        <v/>
      </c>
      <c r="L1252" s="11" t="str">
        <f t="shared" si="16"/>
        <v/>
      </c>
      <c r="M1252" s="11" t="str">
        <f t="shared" si="17"/>
        <v/>
      </c>
      <c r="N1252" s="11" t="str">
        <f t="shared" si="18"/>
        <v/>
      </c>
    </row>
    <row r="1253" ht="15.0" customHeight="1">
      <c r="A1253" s="3">
        <f t="shared" si="1"/>
        <v>1252</v>
      </c>
      <c r="B1253" s="3">
        <f t="shared" si="11"/>
        <v>46544</v>
      </c>
      <c r="C1253" s="3" t="str">
        <f t="shared" si="12"/>
        <v>CN</v>
      </c>
      <c r="D1253" s="7"/>
      <c r="E1253" s="11" t="str">
        <f t="shared" si="2"/>
        <v/>
      </c>
      <c r="F1253" s="11" t="str">
        <f t="shared" si="3"/>
        <v/>
      </c>
      <c r="G1253" s="3">
        <f t="shared" si="13"/>
        <v>179</v>
      </c>
      <c r="H1253" s="3">
        <f t="shared" si="4"/>
        <v>8</v>
      </c>
      <c r="I1253" s="3" t="str">
        <f t="shared" si="5"/>
        <v/>
      </c>
      <c r="J1253" s="11" t="str">
        <f t="shared" si="14"/>
        <v/>
      </c>
      <c r="K1253" s="11" t="str">
        <f t="shared" si="15"/>
        <v/>
      </c>
      <c r="L1253" s="11" t="str">
        <f t="shared" si="16"/>
        <v/>
      </c>
      <c r="M1253" s="11" t="str">
        <f t="shared" si="17"/>
        <v/>
      </c>
      <c r="N1253" s="11" t="str">
        <f t="shared" si="18"/>
        <v/>
      </c>
    </row>
    <row r="1254" ht="15.0" customHeight="1">
      <c r="A1254" s="3">
        <f t="shared" si="1"/>
        <v>1253</v>
      </c>
      <c r="B1254" s="3">
        <f t="shared" si="11"/>
        <v>46545</v>
      </c>
      <c r="C1254" s="3" t="str">
        <f t="shared" si="12"/>
        <v>T2</v>
      </c>
      <c r="D1254" s="7"/>
      <c r="E1254" s="11" t="str">
        <f t="shared" si="2"/>
        <v/>
      </c>
      <c r="F1254" s="11" t="str">
        <f t="shared" si="3"/>
        <v/>
      </c>
      <c r="G1254" s="3">
        <f t="shared" si="13"/>
        <v>180</v>
      </c>
      <c r="H1254" s="3">
        <f t="shared" si="4"/>
        <v>2</v>
      </c>
      <c r="I1254" s="3" t="str">
        <f t="shared" si="5"/>
        <v/>
      </c>
      <c r="J1254" s="11" t="str">
        <f t="shared" si="14"/>
        <v/>
      </c>
      <c r="K1254" s="11" t="str">
        <f t="shared" si="15"/>
        <v/>
      </c>
      <c r="L1254" s="11" t="str">
        <f t="shared" si="16"/>
        <v/>
      </c>
      <c r="M1254" s="11" t="str">
        <f t="shared" si="17"/>
        <v/>
      </c>
      <c r="N1254" s="11" t="str">
        <f t="shared" si="18"/>
        <v/>
      </c>
    </row>
    <row r="1255" ht="15.0" customHeight="1">
      <c r="A1255" s="3">
        <f t="shared" si="1"/>
        <v>1254</v>
      </c>
      <c r="B1255" s="3">
        <f t="shared" si="11"/>
        <v>46546</v>
      </c>
      <c r="C1255" s="3" t="str">
        <f t="shared" si="12"/>
        <v>T3</v>
      </c>
      <c r="D1255" s="7"/>
      <c r="E1255" s="11" t="str">
        <f t="shared" si="2"/>
        <v/>
      </c>
      <c r="F1255" s="11" t="str">
        <f t="shared" si="3"/>
        <v/>
      </c>
      <c r="G1255" s="3">
        <f t="shared" si="13"/>
        <v>180</v>
      </c>
      <c r="H1255" s="3">
        <f t="shared" si="4"/>
        <v>3</v>
      </c>
      <c r="I1255" s="3" t="str">
        <f t="shared" si="5"/>
        <v/>
      </c>
      <c r="J1255" s="11" t="str">
        <f t="shared" si="14"/>
        <v/>
      </c>
      <c r="K1255" s="11" t="str">
        <f t="shared" si="15"/>
        <v/>
      </c>
      <c r="L1255" s="11" t="str">
        <f t="shared" si="16"/>
        <v/>
      </c>
      <c r="M1255" s="11" t="str">
        <f t="shared" si="17"/>
        <v/>
      </c>
      <c r="N1255" s="11" t="str">
        <f t="shared" si="18"/>
        <v/>
      </c>
    </row>
    <row r="1256" ht="15.0" customHeight="1">
      <c r="A1256" s="3">
        <f t="shared" si="1"/>
        <v>1255</v>
      </c>
      <c r="B1256" s="3">
        <f t="shared" si="11"/>
        <v>46547</v>
      </c>
      <c r="C1256" s="3" t="str">
        <f t="shared" si="12"/>
        <v>T4</v>
      </c>
      <c r="D1256" s="7"/>
      <c r="E1256" s="11" t="str">
        <f t="shared" si="2"/>
        <v/>
      </c>
      <c r="F1256" s="11" t="str">
        <f t="shared" si="3"/>
        <v/>
      </c>
      <c r="G1256" s="3">
        <f t="shared" si="13"/>
        <v>180</v>
      </c>
      <c r="H1256" s="3">
        <f t="shared" si="4"/>
        <v>4</v>
      </c>
      <c r="I1256" s="3" t="str">
        <f t="shared" si="5"/>
        <v/>
      </c>
      <c r="J1256" s="11" t="str">
        <f t="shared" si="14"/>
        <v/>
      </c>
      <c r="K1256" s="11" t="str">
        <f t="shared" si="15"/>
        <v/>
      </c>
      <c r="L1256" s="11" t="str">
        <f t="shared" si="16"/>
        <v/>
      </c>
      <c r="M1256" s="11" t="str">
        <f t="shared" si="17"/>
        <v/>
      </c>
      <c r="N1256" s="11" t="str">
        <f t="shared" si="18"/>
        <v/>
      </c>
    </row>
    <row r="1257" ht="15.0" customHeight="1">
      <c r="A1257" s="3">
        <f t="shared" si="1"/>
        <v>1256</v>
      </c>
      <c r="B1257" s="3">
        <f t="shared" si="11"/>
        <v>46548</v>
      </c>
      <c r="C1257" s="3" t="str">
        <f t="shared" si="12"/>
        <v>T5</v>
      </c>
      <c r="D1257" s="7"/>
      <c r="E1257" s="11" t="str">
        <f t="shared" si="2"/>
        <v/>
      </c>
      <c r="F1257" s="11" t="str">
        <f t="shared" si="3"/>
        <v/>
      </c>
      <c r="G1257" s="3">
        <f t="shared" si="13"/>
        <v>180</v>
      </c>
      <c r="H1257" s="3">
        <f t="shared" si="4"/>
        <v>5</v>
      </c>
      <c r="I1257" s="3" t="str">
        <f t="shared" si="5"/>
        <v/>
      </c>
      <c r="J1257" s="11" t="str">
        <f t="shared" si="14"/>
        <v/>
      </c>
      <c r="K1257" s="11" t="str">
        <f t="shared" si="15"/>
        <v/>
      </c>
      <c r="L1257" s="11" t="str">
        <f t="shared" si="16"/>
        <v/>
      </c>
      <c r="M1257" s="11" t="str">
        <f t="shared" si="17"/>
        <v/>
      </c>
      <c r="N1257" s="11" t="str">
        <f t="shared" si="18"/>
        <v/>
      </c>
    </row>
    <row r="1258" ht="15.0" customHeight="1">
      <c r="A1258" s="3">
        <f t="shared" si="1"/>
        <v>1257</v>
      </c>
      <c r="B1258" s="3">
        <f t="shared" si="11"/>
        <v>46549</v>
      </c>
      <c r="C1258" s="3" t="str">
        <f t="shared" si="12"/>
        <v>T6</v>
      </c>
      <c r="D1258" s="7"/>
      <c r="E1258" s="11" t="str">
        <f t="shared" si="2"/>
        <v/>
      </c>
      <c r="F1258" s="11" t="str">
        <f t="shared" si="3"/>
        <v/>
      </c>
      <c r="G1258" s="3">
        <f t="shared" si="13"/>
        <v>180</v>
      </c>
      <c r="H1258" s="3">
        <f t="shared" si="4"/>
        <v>6</v>
      </c>
      <c r="I1258" s="3" t="str">
        <f t="shared" si="5"/>
        <v/>
      </c>
      <c r="J1258" s="11" t="str">
        <f t="shared" si="14"/>
        <v/>
      </c>
      <c r="K1258" s="11" t="str">
        <f t="shared" si="15"/>
        <v/>
      </c>
      <c r="L1258" s="11" t="str">
        <f t="shared" si="16"/>
        <v/>
      </c>
      <c r="M1258" s="11" t="str">
        <f t="shared" si="17"/>
        <v/>
      </c>
      <c r="N1258" s="11" t="str">
        <f t="shared" si="18"/>
        <v/>
      </c>
    </row>
    <row r="1259" ht="15.0" customHeight="1">
      <c r="A1259" s="3">
        <f t="shared" si="1"/>
        <v>1258</v>
      </c>
      <c r="B1259" s="3">
        <f t="shared" si="11"/>
        <v>46550</v>
      </c>
      <c r="C1259" s="3" t="str">
        <f t="shared" si="12"/>
        <v>T7</v>
      </c>
      <c r="D1259" s="7"/>
      <c r="E1259" s="11" t="str">
        <f t="shared" si="2"/>
        <v/>
      </c>
      <c r="F1259" s="11" t="str">
        <f t="shared" si="3"/>
        <v/>
      </c>
      <c r="G1259" s="3">
        <f t="shared" si="13"/>
        <v>180</v>
      </c>
      <c r="H1259" s="3">
        <f t="shared" si="4"/>
        <v>7</v>
      </c>
      <c r="I1259" s="3" t="str">
        <f t="shared" si="5"/>
        <v/>
      </c>
      <c r="J1259" s="11" t="str">
        <f t="shared" si="14"/>
        <v/>
      </c>
      <c r="K1259" s="11" t="str">
        <f t="shared" si="15"/>
        <v/>
      </c>
      <c r="L1259" s="11" t="str">
        <f t="shared" si="16"/>
        <v/>
      </c>
      <c r="M1259" s="11" t="str">
        <f t="shared" si="17"/>
        <v/>
      </c>
      <c r="N1259" s="11" t="str">
        <f t="shared" si="18"/>
        <v/>
      </c>
    </row>
    <row r="1260" ht="15.0" customHeight="1">
      <c r="A1260" s="3">
        <f t="shared" si="1"/>
        <v>1259</v>
      </c>
      <c r="B1260" s="3">
        <f t="shared" si="11"/>
        <v>46551</v>
      </c>
      <c r="C1260" s="3" t="str">
        <f t="shared" si="12"/>
        <v>CN</v>
      </c>
      <c r="D1260" s="7"/>
      <c r="E1260" s="11" t="str">
        <f t="shared" si="2"/>
        <v/>
      </c>
      <c r="F1260" s="11" t="str">
        <f t="shared" si="3"/>
        <v/>
      </c>
      <c r="G1260" s="3">
        <f t="shared" si="13"/>
        <v>180</v>
      </c>
      <c r="H1260" s="3">
        <f t="shared" si="4"/>
        <v>8</v>
      </c>
      <c r="I1260" s="3" t="str">
        <f t="shared" si="5"/>
        <v/>
      </c>
      <c r="J1260" s="11" t="str">
        <f t="shared" si="14"/>
        <v/>
      </c>
      <c r="K1260" s="11" t="str">
        <f t="shared" si="15"/>
        <v/>
      </c>
      <c r="L1260" s="11" t="str">
        <f t="shared" si="16"/>
        <v/>
      </c>
      <c r="M1260" s="11" t="str">
        <f t="shared" si="17"/>
        <v/>
      </c>
      <c r="N1260" s="11" t="str">
        <f t="shared" si="18"/>
        <v/>
      </c>
    </row>
    <row r="1261" ht="15.0" customHeight="1">
      <c r="A1261" s="3">
        <f t="shared" si="1"/>
        <v>1260</v>
      </c>
      <c r="B1261" s="3">
        <f t="shared" si="11"/>
        <v>46552</v>
      </c>
      <c r="C1261" s="3" t="str">
        <f t="shared" si="12"/>
        <v>T2</v>
      </c>
      <c r="D1261" s="7"/>
      <c r="E1261" s="11" t="str">
        <f t="shared" si="2"/>
        <v/>
      </c>
      <c r="F1261" s="11" t="str">
        <f t="shared" si="3"/>
        <v/>
      </c>
      <c r="G1261" s="3">
        <f t="shared" si="13"/>
        <v>181</v>
      </c>
      <c r="H1261" s="3">
        <f t="shared" si="4"/>
        <v>2</v>
      </c>
      <c r="I1261" s="3" t="str">
        <f t="shared" si="5"/>
        <v/>
      </c>
      <c r="J1261" s="11" t="str">
        <f t="shared" si="14"/>
        <v/>
      </c>
      <c r="K1261" s="11" t="str">
        <f t="shared" si="15"/>
        <v/>
      </c>
      <c r="L1261" s="11" t="str">
        <f t="shared" si="16"/>
        <v/>
      </c>
      <c r="M1261" s="11" t="str">
        <f t="shared" si="17"/>
        <v/>
      </c>
      <c r="N1261" s="11" t="str">
        <f t="shared" si="18"/>
        <v/>
      </c>
    </row>
    <row r="1262" ht="15.0" customHeight="1">
      <c r="A1262" s="3">
        <f t="shared" si="1"/>
        <v>1261</v>
      </c>
      <c r="B1262" s="3">
        <f t="shared" si="11"/>
        <v>46553</v>
      </c>
      <c r="C1262" s="3" t="str">
        <f t="shared" si="12"/>
        <v>T3</v>
      </c>
      <c r="D1262" s="7"/>
      <c r="E1262" s="11" t="str">
        <f t="shared" si="2"/>
        <v/>
      </c>
      <c r="F1262" s="11" t="str">
        <f t="shared" si="3"/>
        <v/>
      </c>
      <c r="G1262" s="3">
        <f t="shared" si="13"/>
        <v>181</v>
      </c>
      <c r="H1262" s="3">
        <f t="shared" si="4"/>
        <v>3</v>
      </c>
      <c r="I1262" s="3" t="str">
        <f t="shared" si="5"/>
        <v/>
      </c>
      <c r="J1262" s="11" t="str">
        <f t="shared" si="14"/>
        <v/>
      </c>
      <c r="K1262" s="11" t="str">
        <f t="shared" si="15"/>
        <v/>
      </c>
      <c r="L1262" s="11" t="str">
        <f t="shared" si="16"/>
        <v/>
      </c>
      <c r="M1262" s="11" t="str">
        <f t="shared" si="17"/>
        <v/>
      </c>
      <c r="N1262" s="11" t="str">
        <f t="shared" si="18"/>
        <v/>
      </c>
    </row>
    <row r="1263" ht="15.0" customHeight="1">
      <c r="A1263" s="3">
        <f t="shared" si="1"/>
        <v>1262</v>
      </c>
      <c r="B1263" s="3">
        <f t="shared" si="11"/>
        <v>46554</v>
      </c>
      <c r="C1263" s="3" t="str">
        <f t="shared" si="12"/>
        <v>T4</v>
      </c>
      <c r="D1263" s="7"/>
      <c r="E1263" s="11" t="str">
        <f t="shared" si="2"/>
        <v/>
      </c>
      <c r="F1263" s="11" t="str">
        <f t="shared" si="3"/>
        <v/>
      </c>
      <c r="G1263" s="3">
        <f t="shared" si="13"/>
        <v>181</v>
      </c>
      <c r="H1263" s="3">
        <f t="shared" si="4"/>
        <v>4</v>
      </c>
      <c r="I1263" s="3" t="str">
        <f t="shared" si="5"/>
        <v/>
      </c>
      <c r="J1263" s="11" t="str">
        <f t="shared" si="14"/>
        <v/>
      </c>
      <c r="K1263" s="11" t="str">
        <f t="shared" si="15"/>
        <v/>
      </c>
      <c r="L1263" s="11" t="str">
        <f t="shared" si="16"/>
        <v/>
      </c>
      <c r="M1263" s="11" t="str">
        <f t="shared" si="17"/>
        <v/>
      </c>
      <c r="N1263" s="11" t="str">
        <f t="shared" si="18"/>
        <v/>
      </c>
    </row>
    <row r="1264" ht="15.0" customHeight="1">
      <c r="A1264" s="3">
        <f t="shared" si="1"/>
        <v>1263</v>
      </c>
      <c r="B1264" s="3">
        <f t="shared" si="11"/>
        <v>46555</v>
      </c>
      <c r="C1264" s="3" t="str">
        <f t="shared" si="12"/>
        <v>T5</v>
      </c>
      <c r="D1264" s="7"/>
      <c r="E1264" s="11" t="str">
        <f t="shared" si="2"/>
        <v/>
      </c>
      <c r="F1264" s="11" t="str">
        <f t="shared" si="3"/>
        <v/>
      </c>
      <c r="G1264" s="3">
        <f t="shared" si="13"/>
        <v>181</v>
      </c>
      <c r="H1264" s="3">
        <f t="shared" si="4"/>
        <v>5</v>
      </c>
      <c r="I1264" s="3" t="str">
        <f t="shared" si="5"/>
        <v/>
      </c>
      <c r="J1264" s="11" t="str">
        <f t="shared" si="14"/>
        <v/>
      </c>
      <c r="K1264" s="11" t="str">
        <f t="shared" si="15"/>
        <v/>
      </c>
      <c r="L1264" s="11" t="str">
        <f t="shared" si="16"/>
        <v/>
      </c>
      <c r="M1264" s="11" t="str">
        <f t="shared" si="17"/>
        <v/>
      </c>
      <c r="N1264" s="11" t="str">
        <f t="shared" si="18"/>
        <v/>
      </c>
    </row>
    <row r="1265" ht="15.0" customHeight="1">
      <c r="A1265" s="3">
        <f t="shared" si="1"/>
        <v>1264</v>
      </c>
      <c r="B1265" s="3">
        <f t="shared" si="11"/>
        <v>46556</v>
      </c>
      <c r="C1265" s="3" t="str">
        <f t="shared" si="12"/>
        <v>T6</v>
      </c>
      <c r="D1265" s="7"/>
      <c r="E1265" s="11" t="str">
        <f t="shared" si="2"/>
        <v/>
      </c>
      <c r="F1265" s="11" t="str">
        <f t="shared" si="3"/>
        <v/>
      </c>
      <c r="G1265" s="3">
        <f t="shared" si="13"/>
        <v>181</v>
      </c>
      <c r="H1265" s="3">
        <f t="shared" si="4"/>
        <v>6</v>
      </c>
      <c r="I1265" s="3" t="str">
        <f t="shared" si="5"/>
        <v/>
      </c>
      <c r="J1265" s="11" t="str">
        <f t="shared" si="14"/>
        <v/>
      </c>
      <c r="K1265" s="11" t="str">
        <f t="shared" si="15"/>
        <v/>
      </c>
      <c r="L1265" s="11" t="str">
        <f t="shared" si="16"/>
        <v/>
      </c>
      <c r="M1265" s="11" t="str">
        <f t="shared" si="17"/>
        <v/>
      </c>
      <c r="N1265" s="11" t="str">
        <f t="shared" si="18"/>
        <v/>
      </c>
    </row>
    <row r="1266" ht="15.0" customHeight="1">
      <c r="A1266" s="3">
        <f t="shared" si="1"/>
        <v>1265</v>
      </c>
      <c r="B1266" s="3">
        <f t="shared" si="11"/>
        <v>46557</v>
      </c>
      <c r="C1266" s="3" t="str">
        <f t="shared" si="12"/>
        <v>T7</v>
      </c>
      <c r="D1266" s="7"/>
      <c r="E1266" s="11" t="str">
        <f t="shared" si="2"/>
        <v/>
      </c>
      <c r="F1266" s="11" t="str">
        <f t="shared" si="3"/>
        <v/>
      </c>
      <c r="G1266" s="3">
        <f t="shared" si="13"/>
        <v>181</v>
      </c>
      <c r="H1266" s="3">
        <f t="shared" si="4"/>
        <v>7</v>
      </c>
      <c r="I1266" s="3" t="str">
        <f t="shared" si="5"/>
        <v/>
      </c>
      <c r="J1266" s="11" t="str">
        <f t="shared" si="14"/>
        <v/>
      </c>
      <c r="K1266" s="11" t="str">
        <f t="shared" si="15"/>
        <v/>
      </c>
      <c r="L1266" s="11" t="str">
        <f t="shared" si="16"/>
        <v/>
      </c>
      <c r="M1266" s="11" t="str">
        <f t="shared" si="17"/>
        <v/>
      </c>
      <c r="N1266" s="11" t="str">
        <f t="shared" si="18"/>
        <v/>
      </c>
    </row>
    <row r="1267" ht="15.0" customHeight="1">
      <c r="A1267" s="3">
        <f t="shared" si="1"/>
        <v>1266</v>
      </c>
      <c r="B1267" s="3">
        <f t="shared" si="11"/>
        <v>46558</v>
      </c>
      <c r="C1267" s="3" t="str">
        <f t="shared" si="12"/>
        <v>CN</v>
      </c>
      <c r="D1267" s="7"/>
      <c r="E1267" s="11" t="str">
        <f t="shared" si="2"/>
        <v/>
      </c>
      <c r="F1267" s="11" t="str">
        <f t="shared" si="3"/>
        <v/>
      </c>
      <c r="G1267" s="3">
        <f t="shared" si="13"/>
        <v>181</v>
      </c>
      <c r="H1267" s="3">
        <f t="shared" si="4"/>
        <v>8</v>
      </c>
      <c r="I1267" s="3" t="str">
        <f t="shared" si="5"/>
        <v/>
      </c>
      <c r="J1267" s="11" t="str">
        <f t="shared" si="14"/>
        <v/>
      </c>
      <c r="K1267" s="11" t="str">
        <f t="shared" si="15"/>
        <v/>
      </c>
      <c r="L1267" s="11" t="str">
        <f t="shared" si="16"/>
        <v/>
      </c>
      <c r="M1267" s="11" t="str">
        <f t="shared" si="17"/>
        <v/>
      </c>
      <c r="N1267" s="11" t="str">
        <f t="shared" si="18"/>
        <v/>
      </c>
    </row>
    <row r="1268" ht="15.0" customHeight="1">
      <c r="A1268" s="3">
        <f t="shared" si="1"/>
        <v>1267</v>
      </c>
      <c r="B1268" s="3">
        <f t="shared" si="11"/>
        <v>46559</v>
      </c>
      <c r="C1268" s="3" t="str">
        <f t="shared" si="12"/>
        <v>T2</v>
      </c>
      <c r="D1268" s="7"/>
      <c r="E1268" s="11" t="str">
        <f t="shared" si="2"/>
        <v/>
      </c>
      <c r="F1268" s="11" t="str">
        <f t="shared" si="3"/>
        <v/>
      </c>
      <c r="G1268" s="3">
        <f t="shared" si="13"/>
        <v>182</v>
      </c>
      <c r="H1268" s="3">
        <f t="shared" si="4"/>
        <v>2</v>
      </c>
      <c r="I1268" s="3" t="str">
        <f t="shared" si="5"/>
        <v/>
      </c>
      <c r="J1268" s="11" t="str">
        <f t="shared" si="14"/>
        <v/>
      </c>
      <c r="K1268" s="11" t="str">
        <f t="shared" si="15"/>
        <v/>
      </c>
      <c r="L1268" s="11" t="str">
        <f t="shared" si="16"/>
        <v/>
      </c>
      <c r="M1268" s="11" t="str">
        <f t="shared" si="17"/>
        <v/>
      </c>
      <c r="N1268" s="11" t="str">
        <f t="shared" si="18"/>
        <v/>
      </c>
    </row>
    <row r="1269" ht="15.0" customHeight="1">
      <c r="A1269" s="3">
        <f t="shared" si="1"/>
        <v>1268</v>
      </c>
      <c r="B1269" s="3">
        <f t="shared" si="11"/>
        <v>46560</v>
      </c>
      <c r="C1269" s="3" t="str">
        <f t="shared" si="12"/>
        <v>T3</v>
      </c>
      <c r="D1269" s="7"/>
      <c r="E1269" s="11" t="str">
        <f t="shared" si="2"/>
        <v/>
      </c>
      <c r="F1269" s="11" t="str">
        <f t="shared" si="3"/>
        <v/>
      </c>
      <c r="G1269" s="3">
        <f t="shared" si="13"/>
        <v>182</v>
      </c>
      <c r="H1269" s="3">
        <f t="shared" si="4"/>
        <v>3</v>
      </c>
      <c r="I1269" s="3" t="str">
        <f t="shared" si="5"/>
        <v/>
      </c>
      <c r="J1269" s="11" t="str">
        <f t="shared" si="14"/>
        <v/>
      </c>
      <c r="K1269" s="11" t="str">
        <f t="shared" si="15"/>
        <v/>
      </c>
      <c r="L1269" s="11" t="str">
        <f t="shared" si="16"/>
        <v/>
      </c>
      <c r="M1269" s="11" t="str">
        <f t="shared" si="17"/>
        <v/>
      </c>
      <c r="N1269" s="11" t="str">
        <f t="shared" si="18"/>
        <v/>
      </c>
    </row>
    <row r="1270" ht="15.0" customHeight="1">
      <c r="A1270" s="3">
        <f t="shared" si="1"/>
        <v>1269</v>
      </c>
      <c r="B1270" s="3">
        <f t="shared" si="11"/>
        <v>46561</v>
      </c>
      <c r="C1270" s="3" t="str">
        <f t="shared" si="12"/>
        <v>T4</v>
      </c>
      <c r="D1270" s="7"/>
      <c r="E1270" s="11" t="str">
        <f t="shared" si="2"/>
        <v/>
      </c>
      <c r="F1270" s="11" t="str">
        <f t="shared" si="3"/>
        <v/>
      </c>
      <c r="G1270" s="3">
        <f t="shared" si="13"/>
        <v>182</v>
      </c>
      <c r="H1270" s="3">
        <f t="shared" si="4"/>
        <v>4</v>
      </c>
      <c r="I1270" s="3" t="str">
        <f t="shared" si="5"/>
        <v/>
      </c>
      <c r="J1270" s="11" t="str">
        <f t="shared" si="14"/>
        <v/>
      </c>
      <c r="K1270" s="11" t="str">
        <f t="shared" si="15"/>
        <v/>
      </c>
      <c r="L1270" s="11" t="str">
        <f t="shared" si="16"/>
        <v/>
      </c>
      <c r="M1270" s="11" t="str">
        <f t="shared" si="17"/>
        <v/>
      </c>
      <c r="N1270" s="11" t="str">
        <f t="shared" si="18"/>
        <v/>
      </c>
    </row>
    <row r="1271" ht="15.0" customHeight="1">
      <c r="A1271" s="3">
        <f t="shared" si="1"/>
        <v>1270</v>
      </c>
      <c r="B1271" s="3">
        <f t="shared" si="11"/>
        <v>46562</v>
      </c>
      <c r="C1271" s="3" t="str">
        <f t="shared" si="12"/>
        <v>T5</v>
      </c>
      <c r="D1271" s="7"/>
      <c r="E1271" s="11" t="str">
        <f t="shared" si="2"/>
        <v/>
      </c>
      <c r="F1271" s="11" t="str">
        <f t="shared" si="3"/>
        <v/>
      </c>
      <c r="G1271" s="3">
        <f t="shared" si="13"/>
        <v>182</v>
      </c>
      <c r="H1271" s="3">
        <f t="shared" si="4"/>
        <v>5</v>
      </c>
      <c r="I1271" s="3" t="str">
        <f t="shared" si="5"/>
        <v/>
      </c>
      <c r="J1271" s="11" t="str">
        <f t="shared" si="14"/>
        <v/>
      </c>
      <c r="K1271" s="11" t="str">
        <f t="shared" si="15"/>
        <v/>
      </c>
      <c r="L1271" s="11" t="str">
        <f t="shared" si="16"/>
        <v/>
      </c>
      <c r="M1271" s="11" t="str">
        <f t="shared" si="17"/>
        <v/>
      </c>
      <c r="N1271" s="11" t="str">
        <f t="shared" si="18"/>
        <v/>
      </c>
    </row>
    <row r="1272" ht="15.0" customHeight="1">
      <c r="A1272" s="3">
        <f t="shared" si="1"/>
        <v>1271</v>
      </c>
      <c r="B1272" s="3">
        <f t="shared" si="11"/>
        <v>46563</v>
      </c>
      <c r="C1272" s="3" t="str">
        <f t="shared" si="12"/>
        <v>T6</v>
      </c>
      <c r="D1272" s="7"/>
      <c r="E1272" s="11" t="str">
        <f t="shared" si="2"/>
        <v/>
      </c>
      <c r="F1272" s="11" t="str">
        <f t="shared" si="3"/>
        <v/>
      </c>
      <c r="G1272" s="3">
        <f t="shared" si="13"/>
        <v>182</v>
      </c>
      <c r="H1272" s="3">
        <f t="shared" si="4"/>
        <v>6</v>
      </c>
      <c r="I1272" s="3" t="str">
        <f t="shared" si="5"/>
        <v/>
      </c>
      <c r="J1272" s="11" t="str">
        <f t="shared" si="14"/>
        <v/>
      </c>
      <c r="K1272" s="11" t="str">
        <f t="shared" si="15"/>
        <v/>
      </c>
      <c r="L1272" s="11" t="str">
        <f t="shared" si="16"/>
        <v/>
      </c>
      <c r="M1272" s="11" t="str">
        <f t="shared" si="17"/>
        <v/>
      </c>
      <c r="N1272" s="11" t="str">
        <f t="shared" si="18"/>
        <v/>
      </c>
    </row>
    <row r="1273" ht="15.0" customHeight="1">
      <c r="A1273" s="3">
        <f t="shared" si="1"/>
        <v>1272</v>
      </c>
      <c r="B1273" s="3">
        <f t="shared" si="11"/>
        <v>46564</v>
      </c>
      <c r="C1273" s="3" t="str">
        <f t="shared" si="12"/>
        <v>T7</v>
      </c>
      <c r="D1273" s="7"/>
      <c r="E1273" s="11" t="str">
        <f t="shared" si="2"/>
        <v/>
      </c>
      <c r="F1273" s="11" t="str">
        <f t="shared" si="3"/>
        <v/>
      </c>
      <c r="G1273" s="3">
        <f t="shared" si="13"/>
        <v>182</v>
      </c>
      <c r="H1273" s="3">
        <f t="shared" si="4"/>
        <v>7</v>
      </c>
      <c r="I1273" s="3" t="str">
        <f t="shared" si="5"/>
        <v/>
      </c>
      <c r="J1273" s="11" t="str">
        <f t="shared" si="14"/>
        <v/>
      </c>
      <c r="K1273" s="11" t="str">
        <f t="shared" si="15"/>
        <v/>
      </c>
      <c r="L1273" s="11" t="str">
        <f t="shared" si="16"/>
        <v/>
      </c>
      <c r="M1273" s="11" t="str">
        <f t="shared" si="17"/>
        <v/>
      </c>
      <c r="N1273" s="11" t="str">
        <f t="shared" si="18"/>
        <v/>
      </c>
    </row>
    <row r="1274" ht="15.0" customHeight="1">
      <c r="A1274" s="3">
        <f t="shared" si="1"/>
        <v>1273</v>
      </c>
      <c r="B1274" s="3">
        <f t="shared" si="11"/>
        <v>46565</v>
      </c>
      <c r="C1274" s="3" t="str">
        <f t="shared" si="12"/>
        <v>CN</v>
      </c>
      <c r="D1274" s="7"/>
      <c r="E1274" s="11" t="str">
        <f t="shared" si="2"/>
        <v/>
      </c>
      <c r="F1274" s="11" t="str">
        <f t="shared" si="3"/>
        <v/>
      </c>
      <c r="G1274" s="3">
        <f t="shared" si="13"/>
        <v>182</v>
      </c>
      <c r="H1274" s="3">
        <f t="shared" si="4"/>
        <v>8</v>
      </c>
      <c r="I1274" s="3" t="str">
        <f t="shared" si="5"/>
        <v/>
      </c>
      <c r="J1274" s="11" t="str">
        <f t="shared" si="14"/>
        <v/>
      </c>
      <c r="K1274" s="11" t="str">
        <f t="shared" si="15"/>
        <v/>
      </c>
      <c r="L1274" s="11" t="str">
        <f t="shared" si="16"/>
        <v/>
      </c>
      <c r="M1274" s="11" t="str">
        <f t="shared" si="17"/>
        <v/>
      </c>
      <c r="N1274" s="11" t="str">
        <f t="shared" si="18"/>
        <v/>
      </c>
    </row>
    <row r="1275" ht="15.0" customHeight="1">
      <c r="A1275" s="3">
        <f t="shared" si="1"/>
        <v>1274</v>
      </c>
      <c r="B1275" s="3">
        <f t="shared" si="11"/>
        <v>46566</v>
      </c>
      <c r="C1275" s="3" t="str">
        <f t="shared" si="12"/>
        <v>T2</v>
      </c>
      <c r="D1275" s="7"/>
      <c r="E1275" s="11" t="str">
        <f t="shared" si="2"/>
        <v/>
      </c>
      <c r="F1275" s="11" t="str">
        <f t="shared" si="3"/>
        <v/>
      </c>
      <c r="G1275" s="3">
        <f t="shared" si="13"/>
        <v>183</v>
      </c>
      <c r="H1275" s="3">
        <f t="shared" si="4"/>
        <v>2</v>
      </c>
      <c r="I1275" s="3" t="str">
        <f t="shared" si="5"/>
        <v/>
      </c>
      <c r="J1275" s="11" t="str">
        <f t="shared" si="14"/>
        <v/>
      </c>
      <c r="K1275" s="11" t="str">
        <f t="shared" si="15"/>
        <v/>
      </c>
      <c r="L1275" s="11" t="str">
        <f t="shared" si="16"/>
        <v/>
      </c>
      <c r="M1275" s="11" t="str">
        <f t="shared" si="17"/>
        <v/>
      </c>
      <c r="N1275" s="11" t="str">
        <f t="shared" si="18"/>
        <v/>
      </c>
    </row>
    <row r="1276" ht="15.0" customHeight="1">
      <c r="A1276" s="3">
        <f t="shared" si="1"/>
        <v>1275</v>
      </c>
      <c r="B1276" s="3">
        <f t="shared" si="11"/>
        <v>46567</v>
      </c>
      <c r="C1276" s="3" t="str">
        <f t="shared" si="12"/>
        <v>T3</v>
      </c>
      <c r="D1276" s="7"/>
      <c r="E1276" s="11" t="str">
        <f t="shared" si="2"/>
        <v/>
      </c>
      <c r="F1276" s="11" t="str">
        <f t="shared" si="3"/>
        <v/>
      </c>
      <c r="G1276" s="3">
        <f t="shared" si="13"/>
        <v>183</v>
      </c>
      <c r="H1276" s="3">
        <f t="shared" si="4"/>
        <v>3</v>
      </c>
      <c r="I1276" s="3" t="str">
        <f t="shared" si="5"/>
        <v/>
      </c>
      <c r="J1276" s="11" t="str">
        <f t="shared" si="14"/>
        <v/>
      </c>
      <c r="K1276" s="11" t="str">
        <f t="shared" si="15"/>
        <v/>
      </c>
      <c r="L1276" s="11" t="str">
        <f t="shared" si="16"/>
        <v/>
      </c>
      <c r="M1276" s="11" t="str">
        <f t="shared" si="17"/>
        <v/>
      </c>
      <c r="N1276" s="11" t="str">
        <f t="shared" si="18"/>
        <v/>
      </c>
    </row>
    <row r="1277" ht="15.0" customHeight="1">
      <c r="A1277" s="3">
        <f t="shared" si="1"/>
        <v>1276</v>
      </c>
      <c r="B1277" s="3">
        <f t="shared" si="11"/>
        <v>46568</v>
      </c>
      <c r="C1277" s="3" t="str">
        <f t="shared" si="12"/>
        <v>T4</v>
      </c>
      <c r="D1277" s="7"/>
      <c r="E1277" s="11" t="str">
        <f t="shared" si="2"/>
        <v/>
      </c>
      <c r="F1277" s="11" t="str">
        <f t="shared" si="3"/>
        <v/>
      </c>
      <c r="G1277" s="3">
        <f t="shared" si="13"/>
        <v>183</v>
      </c>
      <c r="H1277" s="3">
        <f t="shared" si="4"/>
        <v>4</v>
      </c>
      <c r="I1277" s="3" t="str">
        <f t="shared" si="5"/>
        <v/>
      </c>
      <c r="J1277" s="11" t="str">
        <f t="shared" si="14"/>
        <v/>
      </c>
      <c r="K1277" s="11" t="str">
        <f t="shared" si="15"/>
        <v/>
      </c>
      <c r="L1277" s="11" t="str">
        <f t="shared" si="16"/>
        <v/>
      </c>
      <c r="M1277" s="11" t="str">
        <f t="shared" si="17"/>
        <v/>
      </c>
      <c r="N1277" s="11" t="str">
        <f t="shared" si="18"/>
        <v/>
      </c>
    </row>
    <row r="1278" ht="15.0" customHeight="1">
      <c r="A1278" s="3">
        <f t="shared" si="1"/>
        <v>1277</v>
      </c>
      <c r="B1278" s="3">
        <f t="shared" si="11"/>
        <v>46569</v>
      </c>
      <c r="C1278" s="3" t="str">
        <f t="shared" si="12"/>
        <v>T5</v>
      </c>
      <c r="D1278" s="7"/>
      <c r="E1278" s="11" t="str">
        <f t="shared" si="2"/>
        <v/>
      </c>
      <c r="F1278" s="11" t="str">
        <f t="shared" si="3"/>
        <v/>
      </c>
      <c r="G1278" s="3">
        <f t="shared" si="13"/>
        <v>183</v>
      </c>
      <c r="H1278" s="3">
        <f t="shared" si="4"/>
        <v>5</v>
      </c>
      <c r="I1278" s="3" t="str">
        <f t="shared" si="5"/>
        <v/>
      </c>
      <c r="J1278" s="11" t="str">
        <f t="shared" si="14"/>
        <v/>
      </c>
      <c r="K1278" s="11" t="str">
        <f t="shared" si="15"/>
        <v/>
      </c>
      <c r="L1278" s="11" t="str">
        <f t="shared" si="16"/>
        <v/>
      </c>
      <c r="M1278" s="11" t="str">
        <f t="shared" si="17"/>
        <v/>
      </c>
      <c r="N1278" s="11" t="str">
        <f t="shared" si="18"/>
        <v/>
      </c>
    </row>
    <row r="1279" ht="15.0" customHeight="1">
      <c r="A1279" s="3">
        <f t="shared" si="1"/>
        <v>1278</v>
      </c>
      <c r="B1279" s="3">
        <f t="shared" si="11"/>
        <v>46570</v>
      </c>
      <c r="C1279" s="3" t="str">
        <f t="shared" si="12"/>
        <v>T6</v>
      </c>
      <c r="D1279" s="7"/>
      <c r="E1279" s="11" t="str">
        <f t="shared" si="2"/>
        <v/>
      </c>
      <c r="F1279" s="11" t="str">
        <f t="shared" si="3"/>
        <v/>
      </c>
      <c r="G1279" s="3">
        <f t="shared" si="13"/>
        <v>183</v>
      </c>
      <c r="H1279" s="3">
        <f t="shared" si="4"/>
        <v>6</v>
      </c>
      <c r="I1279" s="3" t="str">
        <f t="shared" si="5"/>
        <v/>
      </c>
      <c r="J1279" s="11" t="str">
        <f t="shared" si="14"/>
        <v/>
      </c>
      <c r="K1279" s="11" t="str">
        <f t="shared" si="15"/>
        <v/>
      </c>
      <c r="L1279" s="11" t="str">
        <f t="shared" si="16"/>
        <v/>
      </c>
      <c r="M1279" s="11" t="str">
        <f t="shared" si="17"/>
        <v/>
      </c>
      <c r="N1279" s="11" t="str">
        <f t="shared" si="18"/>
        <v/>
      </c>
    </row>
    <row r="1280" ht="15.0" customHeight="1">
      <c r="A1280" s="3">
        <f t="shared" si="1"/>
        <v>1279</v>
      </c>
      <c r="B1280" s="3">
        <f t="shared" si="11"/>
        <v>46571</v>
      </c>
      <c r="C1280" s="3" t="str">
        <f t="shared" si="12"/>
        <v>T7</v>
      </c>
      <c r="D1280" s="7"/>
      <c r="E1280" s="11" t="str">
        <f t="shared" si="2"/>
        <v/>
      </c>
      <c r="F1280" s="11" t="str">
        <f t="shared" si="3"/>
        <v/>
      </c>
      <c r="G1280" s="3">
        <f t="shared" si="13"/>
        <v>183</v>
      </c>
      <c r="H1280" s="3">
        <f t="shared" si="4"/>
        <v>7</v>
      </c>
      <c r="I1280" s="3" t="str">
        <f t="shared" si="5"/>
        <v/>
      </c>
      <c r="J1280" s="11" t="str">
        <f t="shared" si="14"/>
        <v/>
      </c>
      <c r="K1280" s="11" t="str">
        <f t="shared" si="15"/>
        <v/>
      </c>
      <c r="L1280" s="11" t="str">
        <f t="shared" si="16"/>
        <v/>
      </c>
      <c r="M1280" s="11" t="str">
        <f t="shared" si="17"/>
        <v/>
      </c>
      <c r="N1280" s="11" t="str">
        <f t="shared" si="18"/>
        <v/>
      </c>
    </row>
    <row r="1281" ht="15.0" customHeight="1">
      <c r="A1281" s="3">
        <f t="shared" si="1"/>
        <v>1280</v>
      </c>
      <c r="B1281" s="3">
        <f t="shared" si="11"/>
        <v>46572</v>
      </c>
      <c r="C1281" s="3" t="str">
        <f t="shared" si="12"/>
        <v>CN</v>
      </c>
      <c r="D1281" s="7"/>
      <c r="E1281" s="11" t="str">
        <f t="shared" si="2"/>
        <v/>
      </c>
      <c r="F1281" s="11" t="str">
        <f t="shared" si="3"/>
        <v/>
      </c>
      <c r="G1281" s="3">
        <f t="shared" si="13"/>
        <v>183</v>
      </c>
      <c r="H1281" s="3">
        <f t="shared" si="4"/>
        <v>8</v>
      </c>
      <c r="I1281" s="3" t="str">
        <f t="shared" si="5"/>
        <v/>
      </c>
      <c r="J1281" s="11" t="str">
        <f t="shared" si="14"/>
        <v/>
      </c>
      <c r="K1281" s="11" t="str">
        <f t="shared" si="15"/>
        <v/>
      </c>
      <c r="L1281" s="11" t="str">
        <f t="shared" si="16"/>
        <v/>
      </c>
      <c r="M1281" s="11" t="str">
        <f t="shared" si="17"/>
        <v/>
      </c>
      <c r="N1281" s="11" t="str">
        <f t="shared" si="18"/>
        <v/>
      </c>
    </row>
    <row r="1282" ht="15.0" customHeight="1">
      <c r="A1282" s="3">
        <f t="shared" si="1"/>
        <v>1281</v>
      </c>
      <c r="B1282" s="3">
        <f t="shared" si="11"/>
        <v>46573</v>
      </c>
      <c r="C1282" s="3" t="str">
        <f t="shared" si="12"/>
        <v>T2</v>
      </c>
      <c r="D1282" s="7"/>
      <c r="E1282" s="11" t="str">
        <f t="shared" si="2"/>
        <v/>
      </c>
      <c r="F1282" s="11" t="str">
        <f t="shared" si="3"/>
        <v/>
      </c>
      <c r="G1282" s="3">
        <f t="shared" si="13"/>
        <v>184</v>
      </c>
      <c r="H1282" s="3">
        <f t="shared" si="4"/>
        <v>2</v>
      </c>
      <c r="I1282" s="3" t="str">
        <f t="shared" si="5"/>
        <v/>
      </c>
      <c r="J1282" s="11" t="str">
        <f t="shared" si="14"/>
        <v/>
      </c>
      <c r="K1282" s="11" t="str">
        <f t="shared" si="15"/>
        <v/>
      </c>
      <c r="L1282" s="11" t="str">
        <f t="shared" si="16"/>
        <v/>
      </c>
      <c r="M1282" s="11" t="str">
        <f t="shared" si="17"/>
        <v/>
      </c>
      <c r="N1282" s="11" t="str">
        <f t="shared" si="18"/>
        <v/>
      </c>
    </row>
    <row r="1283" ht="15.0" customHeight="1">
      <c r="A1283" s="3">
        <f t="shared" si="1"/>
        <v>1282</v>
      </c>
      <c r="B1283" s="3">
        <f t="shared" si="11"/>
        <v>46574</v>
      </c>
      <c r="C1283" s="3" t="str">
        <f t="shared" si="12"/>
        <v>T3</v>
      </c>
      <c r="D1283" s="7"/>
      <c r="E1283" s="11" t="str">
        <f t="shared" si="2"/>
        <v/>
      </c>
      <c r="F1283" s="11" t="str">
        <f t="shared" si="3"/>
        <v/>
      </c>
      <c r="G1283" s="3">
        <f t="shared" si="13"/>
        <v>184</v>
      </c>
      <c r="H1283" s="3">
        <f t="shared" si="4"/>
        <v>3</v>
      </c>
      <c r="I1283" s="3" t="str">
        <f t="shared" si="5"/>
        <v/>
      </c>
      <c r="J1283" s="11" t="str">
        <f t="shared" si="14"/>
        <v/>
      </c>
      <c r="K1283" s="11" t="str">
        <f t="shared" si="15"/>
        <v/>
      </c>
      <c r="L1283" s="11" t="str">
        <f t="shared" si="16"/>
        <v/>
      </c>
      <c r="M1283" s="11" t="str">
        <f t="shared" si="17"/>
        <v/>
      </c>
      <c r="N1283" s="11" t="str">
        <f t="shared" si="18"/>
        <v/>
      </c>
    </row>
    <row r="1284" ht="15.0" customHeight="1">
      <c r="A1284" s="3">
        <f t="shared" si="1"/>
        <v>1283</v>
      </c>
      <c r="B1284" s="3">
        <f t="shared" si="11"/>
        <v>46575</v>
      </c>
      <c r="C1284" s="3" t="str">
        <f t="shared" si="12"/>
        <v>T4</v>
      </c>
      <c r="D1284" s="7"/>
      <c r="E1284" s="11" t="str">
        <f t="shared" si="2"/>
        <v/>
      </c>
      <c r="F1284" s="11" t="str">
        <f t="shared" si="3"/>
        <v/>
      </c>
      <c r="G1284" s="3">
        <f t="shared" si="13"/>
        <v>184</v>
      </c>
      <c r="H1284" s="3">
        <f t="shared" si="4"/>
        <v>4</v>
      </c>
      <c r="I1284" s="3" t="str">
        <f t="shared" si="5"/>
        <v/>
      </c>
      <c r="J1284" s="11" t="str">
        <f t="shared" si="14"/>
        <v/>
      </c>
      <c r="K1284" s="11" t="str">
        <f t="shared" si="15"/>
        <v/>
      </c>
      <c r="L1284" s="11" t="str">
        <f t="shared" si="16"/>
        <v/>
      </c>
      <c r="M1284" s="11" t="str">
        <f t="shared" si="17"/>
        <v/>
      </c>
      <c r="N1284" s="11" t="str">
        <f t="shared" si="18"/>
        <v/>
      </c>
    </row>
    <row r="1285" ht="15.0" customHeight="1">
      <c r="A1285" s="3">
        <f t="shared" si="1"/>
        <v>1284</v>
      </c>
      <c r="B1285" s="3">
        <f t="shared" si="11"/>
        <v>46576</v>
      </c>
      <c r="C1285" s="3" t="str">
        <f t="shared" si="12"/>
        <v>T5</v>
      </c>
      <c r="D1285" s="7"/>
      <c r="E1285" s="11" t="str">
        <f t="shared" si="2"/>
        <v/>
      </c>
      <c r="F1285" s="11" t="str">
        <f t="shared" si="3"/>
        <v/>
      </c>
      <c r="G1285" s="3">
        <f t="shared" si="13"/>
        <v>184</v>
      </c>
      <c r="H1285" s="3">
        <f t="shared" si="4"/>
        <v>5</v>
      </c>
      <c r="I1285" s="3" t="str">
        <f t="shared" si="5"/>
        <v/>
      </c>
      <c r="J1285" s="11" t="str">
        <f t="shared" si="14"/>
        <v/>
      </c>
      <c r="K1285" s="11" t="str">
        <f t="shared" si="15"/>
        <v/>
      </c>
      <c r="L1285" s="11" t="str">
        <f t="shared" si="16"/>
        <v/>
      </c>
      <c r="M1285" s="11" t="str">
        <f t="shared" si="17"/>
        <v/>
      </c>
      <c r="N1285" s="11" t="str">
        <f t="shared" si="18"/>
        <v/>
      </c>
    </row>
    <row r="1286" ht="15.0" customHeight="1">
      <c r="A1286" s="3">
        <f t="shared" si="1"/>
        <v>1285</v>
      </c>
      <c r="B1286" s="3">
        <f t="shared" si="11"/>
        <v>46577</v>
      </c>
      <c r="C1286" s="3" t="str">
        <f t="shared" si="12"/>
        <v>T6</v>
      </c>
      <c r="D1286" s="7"/>
      <c r="E1286" s="11" t="str">
        <f t="shared" si="2"/>
        <v/>
      </c>
      <c r="F1286" s="11" t="str">
        <f t="shared" si="3"/>
        <v/>
      </c>
      <c r="G1286" s="3">
        <f t="shared" si="13"/>
        <v>184</v>
      </c>
      <c r="H1286" s="3">
        <f t="shared" si="4"/>
        <v>6</v>
      </c>
      <c r="I1286" s="3" t="str">
        <f t="shared" si="5"/>
        <v/>
      </c>
      <c r="J1286" s="11" t="str">
        <f t="shared" si="14"/>
        <v/>
      </c>
      <c r="K1286" s="11" t="str">
        <f t="shared" si="15"/>
        <v/>
      </c>
      <c r="L1286" s="11" t="str">
        <f t="shared" si="16"/>
        <v/>
      </c>
      <c r="M1286" s="11" t="str">
        <f t="shared" si="17"/>
        <v/>
      </c>
      <c r="N1286" s="11" t="str">
        <f t="shared" si="18"/>
        <v/>
      </c>
    </row>
    <row r="1287" ht="15.0" customHeight="1">
      <c r="A1287" s="3">
        <f t="shared" si="1"/>
        <v>1286</v>
      </c>
      <c r="B1287" s="3">
        <f t="shared" si="11"/>
        <v>46578</v>
      </c>
      <c r="C1287" s="3" t="str">
        <f t="shared" si="12"/>
        <v>T7</v>
      </c>
      <c r="D1287" s="7"/>
      <c r="E1287" s="11" t="str">
        <f t="shared" si="2"/>
        <v/>
      </c>
      <c r="F1287" s="11" t="str">
        <f t="shared" si="3"/>
        <v/>
      </c>
      <c r="G1287" s="3">
        <f t="shared" si="13"/>
        <v>184</v>
      </c>
      <c r="H1287" s="3">
        <f t="shared" si="4"/>
        <v>7</v>
      </c>
      <c r="I1287" s="3" t="str">
        <f t="shared" si="5"/>
        <v/>
      </c>
      <c r="J1287" s="11" t="str">
        <f t="shared" si="14"/>
        <v/>
      </c>
      <c r="K1287" s="11" t="str">
        <f t="shared" si="15"/>
        <v/>
      </c>
      <c r="L1287" s="11" t="str">
        <f t="shared" si="16"/>
        <v/>
      </c>
      <c r="M1287" s="11" t="str">
        <f t="shared" si="17"/>
        <v/>
      </c>
      <c r="N1287" s="11" t="str">
        <f t="shared" si="18"/>
        <v/>
      </c>
    </row>
    <row r="1288" ht="15.0" customHeight="1">
      <c r="A1288" s="3">
        <f t="shared" si="1"/>
        <v>1287</v>
      </c>
      <c r="B1288" s="3">
        <f t="shared" si="11"/>
        <v>46579</v>
      </c>
      <c r="C1288" s="3" t="str">
        <f t="shared" si="12"/>
        <v>CN</v>
      </c>
      <c r="D1288" s="7"/>
      <c r="E1288" s="11" t="str">
        <f t="shared" si="2"/>
        <v/>
      </c>
      <c r="F1288" s="11" t="str">
        <f t="shared" si="3"/>
        <v/>
      </c>
      <c r="G1288" s="3">
        <f t="shared" si="13"/>
        <v>184</v>
      </c>
      <c r="H1288" s="3">
        <f t="shared" si="4"/>
        <v>8</v>
      </c>
      <c r="I1288" s="3" t="str">
        <f t="shared" si="5"/>
        <v/>
      </c>
      <c r="J1288" s="11" t="str">
        <f t="shared" si="14"/>
        <v/>
      </c>
      <c r="K1288" s="11" t="str">
        <f t="shared" si="15"/>
        <v/>
      </c>
      <c r="L1288" s="11" t="str">
        <f t="shared" si="16"/>
        <v/>
      </c>
      <c r="M1288" s="11" t="str">
        <f t="shared" si="17"/>
        <v/>
      </c>
      <c r="N1288" s="11" t="str">
        <f t="shared" si="18"/>
        <v/>
      </c>
    </row>
    <row r="1289" ht="15.0" customHeight="1">
      <c r="A1289" s="3">
        <f t="shared" si="1"/>
        <v>1288</v>
      </c>
      <c r="B1289" s="3">
        <f t="shared" si="11"/>
        <v>46580</v>
      </c>
      <c r="C1289" s="3" t="str">
        <f t="shared" si="12"/>
        <v>T2</v>
      </c>
      <c r="D1289" s="7"/>
      <c r="E1289" s="11" t="str">
        <f t="shared" si="2"/>
        <v/>
      </c>
      <c r="F1289" s="11" t="str">
        <f t="shared" si="3"/>
        <v/>
      </c>
      <c r="G1289" s="3">
        <f t="shared" si="13"/>
        <v>185</v>
      </c>
      <c r="H1289" s="3">
        <f t="shared" si="4"/>
        <v>2</v>
      </c>
      <c r="I1289" s="3" t="str">
        <f t="shared" si="5"/>
        <v/>
      </c>
      <c r="J1289" s="11" t="str">
        <f t="shared" si="14"/>
        <v/>
      </c>
      <c r="K1289" s="11" t="str">
        <f t="shared" si="15"/>
        <v/>
      </c>
      <c r="L1289" s="11" t="str">
        <f t="shared" si="16"/>
        <v/>
      </c>
      <c r="M1289" s="11" t="str">
        <f t="shared" si="17"/>
        <v/>
      </c>
      <c r="N1289" s="11" t="str">
        <f t="shared" si="18"/>
        <v/>
      </c>
    </row>
    <row r="1290" ht="15.0" customHeight="1">
      <c r="A1290" s="3">
        <f t="shared" si="1"/>
        <v>1289</v>
      </c>
      <c r="B1290" s="3">
        <f t="shared" si="11"/>
        <v>46581</v>
      </c>
      <c r="C1290" s="3" t="str">
        <f t="shared" si="12"/>
        <v>T3</v>
      </c>
      <c r="D1290" s="7"/>
      <c r="E1290" s="11" t="str">
        <f t="shared" si="2"/>
        <v/>
      </c>
      <c r="F1290" s="11" t="str">
        <f t="shared" si="3"/>
        <v/>
      </c>
      <c r="G1290" s="3">
        <f t="shared" si="13"/>
        <v>185</v>
      </c>
      <c r="H1290" s="3">
        <f t="shared" si="4"/>
        <v>3</v>
      </c>
      <c r="I1290" s="3" t="str">
        <f t="shared" si="5"/>
        <v/>
      </c>
      <c r="J1290" s="11" t="str">
        <f t="shared" si="14"/>
        <v/>
      </c>
      <c r="K1290" s="11" t="str">
        <f t="shared" si="15"/>
        <v/>
      </c>
      <c r="L1290" s="11" t="str">
        <f t="shared" si="16"/>
        <v/>
      </c>
      <c r="M1290" s="11" t="str">
        <f t="shared" si="17"/>
        <v/>
      </c>
      <c r="N1290" s="11" t="str">
        <f t="shared" si="18"/>
        <v/>
      </c>
    </row>
    <row r="1291" ht="15.0" customHeight="1">
      <c r="A1291" s="3">
        <f t="shared" si="1"/>
        <v>1290</v>
      </c>
      <c r="B1291" s="3">
        <f t="shared" si="11"/>
        <v>46582</v>
      </c>
      <c r="C1291" s="3" t="str">
        <f t="shared" si="12"/>
        <v>T4</v>
      </c>
      <c r="D1291" s="7"/>
      <c r="E1291" s="11" t="str">
        <f t="shared" si="2"/>
        <v/>
      </c>
      <c r="F1291" s="11" t="str">
        <f t="shared" si="3"/>
        <v/>
      </c>
      <c r="G1291" s="3">
        <f t="shared" si="13"/>
        <v>185</v>
      </c>
      <c r="H1291" s="3">
        <f t="shared" si="4"/>
        <v>4</v>
      </c>
      <c r="I1291" s="3" t="str">
        <f t="shared" si="5"/>
        <v/>
      </c>
      <c r="J1291" s="11" t="str">
        <f t="shared" si="14"/>
        <v/>
      </c>
      <c r="K1291" s="11" t="str">
        <f t="shared" si="15"/>
        <v/>
      </c>
      <c r="L1291" s="11" t="str">
        <f t="shared" si="16"/>
        <v/>
      </c>
      <c r="M1291" s="11" t="str">
        <f t="shared" si="17"/>
        <v/>
      </c>
      <c r="N1291" s="11" t="str">
        <f t="shared" si="18"/>
        <v/>
      </c>
    </row>
    <row r="1292" ht="15.0" customHeight="1">
      <c r="A1292" s="3">
        <f t="shared" si="1"/>
        <v>1291</v>
      </c>
      <c r="B1292" s="3">
        <f t="shared" si="11"/>
        <v>46583</v>
      </c>
      <c r="C1292" s="3" t="str">
        <f t="shared" si="12"/>
        <v>T5</v>
      </c>
      <c r="D1292" s="7"/>
      <c r="E1292" s="11" t="str">
        <f t="shared" si="2"/>
        <v/>
      </c>
      <c r="F1292" s="11" t="str">
        <f t="shared" si="3"/>
        <v/>
      </c>
      <c r="G1292" s="3">
        <f t="shared" si="13"/>
        <v>185</v>
      </c>
      <c r="H1292" s="3">
        <f t="shared" si="4"/>
        <v>5</v>
      </c>
      <c r="I1292" s="3" t="str">
        <f t="shared" si="5"/>
        <v/>
      </c>
      <c r="J1292" s="11" t="str">
        <f t="shared" si="14"/>
        <v/>
      </c>
      <c r="K1292" s="11" t="str">
        <f t="shared" si="15"/>
        <v/>
      </c>
      <c r="L1292" s="11" t="str">
        <f t="shared" si="16"/>
        <v/>
      </c>
      <c r="M1292" s="11" t="str">
        <f t="shared" si="17"/>
        <v/>
      </c>
      <c r="N1292" s="11" t="str">
        <f t="shared" si="18"/>
        <v/>
      </c>
    </row>
    <row r="1293" ht="15.0" customHeight="1">
      <c r="A1293" s="3">
        <f t="shared" si="1"/>
        <v>1292</v>
      </c>
      <c r="B1293" s="3">
        <f t="shared" si="11"/>
        <v>46584</v>
      </c>
      <c r="C1293" s="3" t="str">
        <f t="shared" si="12"/>
        <v>T6</v>
      </c>
      <c r="D1293" s="7"/>
      <c r="E1293" s="11" t="str">
        <f t="shared" si="2"/>
        <v/>
      </c>
      <c r="F1293" s="11" t="str">
        <f t="shared" si="3"/>
        <v/>
      </c>
      <c r="G1293" s="3">
        <f t="shared" si="13"/>
        <v>185</v>
      </c>
      <c r="H1293" s="3">
        <f t="shared" si="4"/>
        <v>6</v>
      </c>
      <c r="I1293" s="3" t="str">
        <f t="shared" si="5"/>
        <v/>
      </c>
      <c r="J1293" s="11" t="str">
        <f t="shared" si="14"/>
        <v/>
      </c>
      <c r="K1293" s="11" t="str">
        <f t="shared" si="15"/>
        <v/>
      </c>
      <c r="L1293" s="11" t="str">
        <f t="shared" si="16"/>
        <v/>
      </c>
      <c r="M1293" s="11" t="str">
        <f t="shared" si="17"/>
        <v/>
      </c>
      <c r="N1293" s="11" t="str">
        <f t="shared" si="18"/>
        <v/>
      </c>
    </row>
    <row r="1294" ht="15.0" customHeight="1">
      <c r="A1294" s="3">
        <f t="shared" si="1"/>
        <v>1293</v>
      </c>
      <c r="B1294" s="3">
        <f t="shared" si="11"/>
        <v>46585</v>
      </c>
      <c r="C1294" s="3" t="str">
        <f t="shared" si="12"/>
        <v>T7</v>
      </c>
      <c r="D1294" s="7"/>
      <c r="E1294" s="11" t="str">
        <f t="shared" si="2"/>
        <v/>
      </c>
      <c r="F1294" s="11" t="str">
        <f t="shared" si="3"/>
        <v/>
      </c>
      <c r="G1294" s="3">
        <f t="shared" si="13"/>
        <v>185</v>
      </c>
      <c r="H1294" s="3">
        <f t="shared" si="4"/>
        <v>7</v>
      </c>
      <c r="I1294" s="3" t="str">
        <f t="shared" si="5"/>
        <v/>
      </c>
      <c r="J1294" s="11" t="str">
        <f t="shared" si="14"/>
        <v/>
      </c>
      <c r="K1294" s="11" t="str">
        <f t="shared" si="15"/>
        <v/>
      </c>
      <c r="L1294" s="11" t="str">
        <f t="shared" si="16"/>
        <v/>
      </c>
      <c r="M1294" s="11" t="str">
        <f t="shared" si="17"/>
        <v/>
      </c>
      <c r="N1294" s="11" t="str">
        <f t="shared" si="18"/>
        <v/>
      </c>
    </row>
    <row r="1295" ht="15.0" customHeight="1">
      <c r="A1295" s="3">
        <f t="shared" si="1"/>
        <v>1294</v>
      </c>
      <c r="B1295" s="3">
        <f t="shared" si="11"/>
        <v>46586</v>
      </c>
      <c r="C1295" s="3" t="str">
        <f t="shared" si="12"/>
        <v>CN</v>
      </c>
      <c r="D1295" s="7"/>
      <c r="E1295" s="11" t="str">
        <f t="shared" si="2"/>
        <v/>
      </c>
      <c r="F1295" s="11" t="str">
        <f t="shared" si="3"/>
        <v/>
      </c>
      <c r="G1295" s="3">
        <f t="shared" si="13"/>
        <v>185</v>
      </c>
      <c r="H1295" s="3">
        <f t="shared" si="4"/>
        <v>8</v>
      </c>
      <c r="I1295" s="3" t="str">
        <f t="shared" si="5"/>
        <v/>
      </c>
      <c r="J1295" s="11" t="str">
        <f t="shared" si="14"/>
        <v/>
      </c>
      <c r="K1295" s="11" t="str">
        <f t="shared" si="15"/>
        <v/>
      </c>
      <c r="L1295" s="11" t="str">
        <f t="shared" si="16"/>
        <v/>
      </c>
      <c r="M1295" s="11" t="str">
        <f t="shared" si="17"/>
        <v/>
      </c>
      <c r="N1295" s="11" t="str">
        <f t="shared" si="18"/>
        <v/>
      </c>
    </row>
    <row r="1296" ht="15.0" customHeight="1">
      <c r="A1296" s="3">
        <f t="shared" si="1"/>
        <v>1295</v>
      </c>
      <c r="B1296" s="3">
        <f t="shared" si="11"/>
        <v>46587</v>
      </c>
      <c r="C1296" s="3" t="str">
        <f t="shared" si="12"/>
        <v>T2</v>
      </c>
      <c r="D1296" s="7"/>
      <c r="E1296" s="11" t="str">
        <f t="shared" si="2"/>
        <v/>
      </c>
      <c r="F1296" s="11" t="str">
        <f t="shared" si="3"/>
        <v/>
      </c>
      <c r="G1296" s="3">
        <f t="shared" si="13"/>
        <v>186</v>
      </c>
      <c r="H1296" s="3">
        <f t="shared" si="4"/>
        <v>2</v>
      </c>
      <c r="I1296" s="3" t="str">
        <f t="shared" si="5"/>
        <v/>
      </c>
      <c r="J1296" s="11" t="str">
        <f t="shared" si="14"/>
        <v/>
      </c>
      <c r="K1296" s="11" t="str">
        <f t="shared" si="15"/>
        <v/>
      </c>
      <c r="L1296" s="11" t="str">
        <f t="shared" si="16"/>
        <v/>
      </c>
      <c r="M1296" s="11" t="str">
        <f t="shared" si="17"/>
        <v/>
      </c>
      <c r="N1296" s="11" t="str">
        <f t="shared" si="18"/>
        <v/>
      </c>
    </row>
    <row r="1297" ht="15.0" customHeight="1">
      <c r="A1297" s="3">
        <f t="shared" si="1"/>
        <v>1296</v>
      </c>
      <c r="B1297" s="3">
        <f t="shared" si="11"/>
        <v>46588</v>
      </c>
      <c r="C1297" s="3" t="str">
        <f t="shared" si="12"/>
        <v>T3</v>
      </c>
      <c r="D1297" s="7"/>
      <c r="E1297" s="11" t="str">
        <f t="shared" si="2"/>
        <v/>
      </c>
      <c r="F1297" s="11" t="str">
        <f t="shared" si="3"/>
        <v/>
      </c>
      <c r="G1297" s="3">
        <f t="shared" si="13"/>
        <v>186</v>
      </c>
      <c r="H1297" s="3">
        <f t="shared" si="4"/>
        <v>3</v>
      </c>
      <c r="I1297" s="3" t="str">
        <f t="shared" si="5"/>
        <v/>
      </c>
      <c r="J1297" s="11" t="str">
        <f t="shared" si="14"/>
        <v/>
      </c>
      <c r="K1297" s="11" t="str">
        <f t="shared" si="15"/>
        <v/>
      </c>
      <c r="L1297" s="11" t="str">
        <f t="shared" si="16"/>
        <v/>
      </c>
      <c r="M1297" s="11" t="str">
        <f t="shared" si="17"/>
        <v/>
      </c>
      <c r="N1297" s="11" t="str">
        <f t="shared" si="18"/>
        <v/>
      </c>
    </row>
    <row r="1298" ht="15.0" customHeight="1">
      <c r="A1298" s="3">
        <f t="shared" si="1"/>
        <v>1297</v>
      </c>
      <c r="B1298" s="3">
        <f t="shared" si="11"/>
        <v>46589</v>
      </c>
      <c r="C1298" s="3" t="str">
        <f t="shared" si="12"/>
        <v>T4</v>
      </c>
      <c r="D1298" s="7"/>
      <c r="E1298" s="11" t="str">
        <f t="shared" si="2"/>
        <v/>
      </c>
      <c r="F1298" s="11" t="str">
        <f t="shared" si="3"/>
        <v/>
      </c>
      <c r="G1298" s="3">
        <f t="shared" si="13"/>
        <v>186</v>
      </c>
      <c r="H1298" s="3">
        <f t="shared" si="4"/>
        <v>4</v>
      </c>
      <c r="I1298" s="3" t="str">
        <f t="shared" si="5"/>
        <v/>
      </c>
      <c r="J1298" s="11" t="str">
        <f t="shared" si="14"/>
        <v/>
      </c>
      <c r="K1298" s="11" t="str">
        <f t="shared" si="15"/>
        <v/>
      </c>
      <c r="L1298" s="11" t="str">
        <f t="shared" si="16"/>
        <v/>
      </c>
      <c r="M1298" s="11" t="str">
        <f t="shared" si="17"/>
        <v/>
      </c>
      <c r="N1298" s="11" t="str">
        <f t="shared" si="18"/>
        <v/>
      </c>
    </row>
    <row r="1299" ht="15.0" customHeight="1">
      <c r="A1299" s="3">
        <f t="shared" si="1"/>
        <v>1298</v>
      </c>
      <c r="B1299" s="3">
        <f t="shared" si="11"/>
        <v>46590</v>
      </c>
      <c r="C1299" s="3" t="str">
        <f t="shared" si="12"/>
        <v>T5</v>
      </c>
      <c r="D1299" s="7"/>
      <c r="E1299" s="11" t="str">
        <f t="shared" si="2"/>
        <v/>
      </c>
      <c r="F1299" s="11" t="str">
        <f t="shared" si="3"/>
        <v/>
      </c>
      <c r="G1299" s="3">
        <f t="shared" si="13"/>
        <v>186</v>
      </c>
      <c r="H1299" s="3">
        <f t="shared" si="4"/>
        <v>5</v>
      </c>
      <c r="I1299" s="3" t="str">
        <f t="shared" si="5"/>
        <v/>
      </c>
      <c r="J1299" s="11" t="str">
        <f t="shared" si="14"/>
        <v/>
      </c>
      <c r="K1299" s="11" t="str">
        <f t="shared" si="15"/>
        <v/>
      </c>
      <c r="L1299" s="11" t="str">
        <f t="shared" si="16"/>
        <v/>
      </c>
      <c r="M1299" s="11" t="str">
        <f t="shared" si="17"/>
        <v/>
      </c>
      <c r="N1299" s="11" t="str">
        <f t="shared" si="18"/>
        <v/>
      </c>
    </row>
    <row r="1300" ht="15.0" customHeight="1">
      <c r="A1300" s="3">
        <f t="shared" si="1"/>
        <v>1299</v>
      </c>
      <c r="B1300" s="3">
        <f t="shared" si="11"/>
        <v>46591</v>
      </c>
      <c r="C1300" s="3" t="str">
        <f t="shared" si="12"/>
        <v>T6</v>
      </c>
      <c r="D1300" s="7"/>
      <c r="E1300" s="11" t="str">
        <f t="shared" si="2"/>
        <v/>
      </c>
      <c r="F1300" s="11" t="str">
        <f t="shared" si="3"/>
        <v/>
      </c>
      <c r="G1300" s="3">
        <f t="shared" si="13"/>
        <v>186</v>
      </c>
      <c r="H1300" s="3">
        <f t="shared" si="4"/>
        <v>6</v>
      </c>
      <c r="I1300" s="3" t="str">
        <f t="shared" si="5"/>
        <v/>
      </c>
      <c r="J1300" s="11" t="str">
        <f t="shared" si="14"/>
        <v/>
      </c>
      <c r="K1300" s="11" t="str">
        <f t="shared" si="15"/>
        <v/>
      </c>
      <c r="L1300" s="11" t="str">
        <f t="shared" si="16"/>
        <v/>
      </c>
      <c r="M1300" s="11" t="str">
        <f t="shared" si="17"/>
        <v/>
      </c>
      <c r="N1300" s="11" t="str">
        <f t="shared" si="18"/>
        <v/>
      </c>
    </row>
    <row r="1301" ht="15.0" customHeight="1">
      <c r="A1301" s="3">
        <f t="shared" si="1"/>
        <v>1300</v>
      </c>
      <c r="B1301" s="3">
        <f t="shared" si="11"/>
        <v>46592</v>
      </c>
      <c r="C1301" s="3" t="str">
        <f t="shared" si="12"/>
        <v>T7</v>
      </c>
      <c r="D1301" s="7"/>
      <c r="E1301" s="11" t="str">
        <f t="shared" si="2"/>
        <v/>
      </c>
      <c r="F1301" s="11" t="str">
        <f t="shared" si="3"/>
        <v/>
      </c>
      <c r="G1301" s="3">
        <f t="shared" si="13"/>
        <v>186</v>
      </c>
      <c r="H1301" s="3">
        <f t="shared" si="4"/>
        <v>7</v>
      </c>
      <c r="I1301" s="3" t="str">
        <f t="shared" si="5"/>
        <v/>
      </c>
      <c r="J1301" s="11" t="str">
        <f t="shared" si="14"/>
        <v/>
      </c>
      <c r="K1301" s="11" t="str">
        <f t="shared" si="15"/>
        <v/>
      </c>
      <c r="L1301" s="11" t="str">
        <f t="shared" si="16"/>
        <v/>
      </c>
      <c r="M1301" s="11" t="str">
        <f t="shared" si="17"/>
        <v/>
      </c>
      <c r="N1301" s="11" t="str">
        <f t="shared" si="18"/>
        <v/>
      </c>
    </row>
    <row r="1302" ht="15.0" customHeight="1">
      <c r="A1302" s="3">
        <f t="shared" si="1"/>
        <v>1301</v>
      </c>
      <c r="B1302" s="3">
        <f t="shared" si="11"/>
        <v>46593</v>
      </c>
      <c r="C1302" s="3" t="str">
        <f t="shared" si="12"/>
        <v>CN</v>
      </c>
      <c r="D1302" s="7"/>
      <c r="E1302" s="11" t="str">
        <f t="shared" si="2"/>
        <v/>
      </c>
      <c r="F1302" s="11" t="str">
        <f t="shared" si="3"/>
        <v/>
      </c>
      <c r="G1302" s="3">
        <f t="shared" si="13"/>
        <v>186</v>
      </c>
      <c r="H1302" s="3">
        <f t="shared" si="4"/>
        <v>8</v>
      </c>
      <c r="I1302" s="3" t="str">
        <f t="shared" si="5"/>
        <v/>
      </c>
      <c r="J1302" s="11" t="str">
        <f t="shared" si="14"/>
        <v/>
      </c>
      <c r="K1302" s="11" t="str">
        <f t="shared" si="15"/>
        <v/>
      </c>
      <c r="L1302" s="11" t="str">
        <f t="shared" si="16"/>
        <v/>
      </c>
      <c r="M1302" s="11" t="str">
        <f t="shared" si="17"/>
        <v/>
      </c>
      <c r="N1302" s="11" t="str">
        <f t="shared" si="18"/>
        <v/>
      </c>
    </row>
    <row r="1303" ht="15.0" customHeight="1">
      <c r="A1303" s="3">
        <f t="shared" si="1"/>
        <v>1302</v>
      </c>
      <c r="B1303" s="3">
        <f t="shared" si="11"/>
        <v>46594</v>
      </c>
      <c r="C1303" s="3" t="str">
        <f t="shared" si="12"/>
        <v>T2</v>
      </c>
      <c r="D1303" s="7"/>
      <c r="E1303" s="11" t="str">
        <f t="shared" si="2"/>
        <v/>
      </c>
      <c r="F1303" s="11" t="str">
        <f t="shared" si="3"/>
        <v/>
      </c>
      <c r="G1303" s="3">
        <f t="shared" si="13"/>
        <v>187</v>
      </c>
      <c r="H1303" s="3">
        <f t="shared" si="4"/>
        <v>2</v>
      </c>
      <c r="I1303" s="3" t="str">
        <f t="shared" si="5"/>
        <v/>
      </c>
      <c r="J1303" s="11" t="str">
        <f t="shared" si="14"/>
        <v/>
      </c>
      <c r="K1303" s="11" t="str">
        <f t="shared" si="15"/>
        <v/>
      </c>
      <c r="L1303" s="11" t="str">
        <f t="shared" si="16"/>
        <v/>
      </c>
      <c r="M1303" s="11" t="str">
        <f t="shared" si="17"/>
        <v/>
      </c>
      <c r="N1303" s="11" t="str">
        <f t="shared" si="18"/>
        <v/>
      </c>
    </row>
    <row r="1304" ht="15.0" customHeight="1">
      <c r="A1304" s="3">
        <f t="shared" si="1"/>
        <v>1303</v>
      </c>
      <c r="B1304" s="3">
        <f t="shared" si="11"/>
        <v>46595</v>
      </c>
      <c r="C1304" s="3" t="str">
        <f t="shared" si="12"/>
        <v>T3</v>
      </c>
      <c r="D1304" s="7"/>
      <c r="E1304" s="11" t="str">
        <f t="shared" si="2"/>
        <v/>
      </c>
      <c r="F1304" s="11" t="str">
        <f t="shared" si="3"/>
        <v/>
      </c>
      <c r="G1304" s="3">
        <f t="shared" si="13"/>
        <v>187</v>
      </c>
      <c r="H1304" s="3">
        <f t="shared" si="4"/>
        <v>3</v>
      </c>
      <c r="I1304" s="3" t="str">
        <f t="shared" si="5"/>
        <v/>
      </c>
      <c r="J1304" s="11" t="str">
        <f t="shared" si="14"/>
        <v/>
      </c>
      <c r="K1304" s="11" t="str">
        <f t="shared" si="15"/>
        <v/>
      </c>
      <c r="L1304" s="11" t="str">
        <f t="shared" si="16"/>
        <v/>
      </c>
      <c r="M1304" s="11" t="str">
        <f t="shared" si="17"/>
        <v/>
      </c>
      <c r="N1304" s="11" t="str">
        <f t="shared" si="18"/>
        <v/>
      </c>
    </row>
    <row r="1305" ht="15.0" customHeight="1">
      <c r="A1305" s="3">
        <f t="shared" si="1"/>
        <v>1304</v>
      </c>
      <c r="B1305" s="3">
        <f t="shared" si="11"/>
        <v>46596</v>
      </c>
      <c r="C1305" s="3" t="str">
        <f t="shared" si="12"/>
        <v>T4</v>
      </c>
      <c r="D1305" s="7"/>
      <c r="E1305" s="11" t="str">
        <f t="shared" si="2"/>
        <v/>
      </c>
      <c r="F1305" s="11" t="str">
        <f t="shared" si="3"/>
        <v/>
      </c>
      <c r="G1305" s="3">
        <f t="shared" si="13"/>
        <v>187</v>
      </c>
      <c r="H1305" s="3">
        <f t="shared" si="4"/>
        <v>4</v>
      </c>
      <c r="I1305" s="3" t="str">
        <f t="shared" si="5"/>
        <v/>
      </c>
      <c r="J1305" s="11" t="str">
        <f t="shared" si="14"/>
        <v/>
      </c>
      <c r="K1305" s="11" t="str">
        <f t="shared" si="15"/>
        <v/>
      </c>
      <c r="L1305" s="11" t="str">
        <f t="shared" si="16"/>
        <v/>
      </c>
      <c r="M1305" s="11" t="str">
        <f t="shared" si="17"/>
        <v/>
      </c>
      <c r="N1305" s="11" t="str">
        <f t="shared" si="18"/>
        <v/>
      </c>
    </row>
    <row r="1306" ht="15.0" customHeight="1">
      <c r="A1306" s="3">
        <f t="shared" si="1"/>
        <v>1305</v>
      </c>
      <c r="B1306" s="3">
        <f t="shared" si="11"/>
        <v>46597</v>
      </c>
      <c r="C1306" s="3" t="str">
        <f t="shared" si="12"/>
        <v>T5</v>
      </c>
      <c r="D1306" s="7"/>
      <c r="E1306" s="11" t="str">
        <f t="shared" si="2"/>
        <v/>
      </c>
      <c r="F1306" s="11" t="str">
        <f t="shared" si="3"/>
        <v/>
      </c>
      <c r="G1306" s="3">
        <f t="shared" si="13"/>
        <v>187</v>
      </c>
      <c r="H1306" s="3">
        <f t="shared" si="4"/>
        <v>5</v>
      </c>
      <c r="I1306" s="3" t="str">
        <f t="shared" si="5"/>
        <v/>
      </c>
      <c r="J1306" s="11" t="str">
        <f t="shared" si="14"/>
        <v/>
      </c>
      <c r="K1306" s="11" t="str">
        <f t="shared" si="15"/>
        <v/>
      </c>
      <c r="L1306" s="11" t="str">
        <f t="shared" si="16"/>
        <v/>
      </c>
      <c r="M1306" s="11" t="str">
        <f t="shared" si="17"/>
        <v/>
      </c>
      <c r="N1306" s="11" t="str">
        <f t="shared" si="18"/>
        <v/>
      </c>
    </row>
    <row r="1307" ht="15.0" customHeight="1">
      <c r="A1307" s="3">
        <f t="shared" si="1"/>
        <v>1306</v>
      </c>
      <c r="B1307" s="3">
        <f t="shared" si="11"/>
        <v>46598</v>
      </c>
      <c r="C1307" s="3" t="str">
        <f t="shared" si="12"/>
        <v>T6</v>
      </c>
      <c r="D1307" s="7"/>
      <c r="E1307" s="11" t="str">
        <f t="shared" si="2"/>
        <v/>
      </c>
      <c r="F1307" s="11" t="str">
        <f t="shared" si="3"/>
        <v/>
      </c>
      <c r="G1307" s="3">
        <f t="shared" si="13"/>
        <v>187</v>
      </c>
      <c r="H1307" s="3">
        <f t="shared" si="4"/>
        <v>6</v>
      </c>
      <c r="I1307" s="3" t="str">
        <f t="shared" si="5"/>
        <v/>
      </c>
      <c r="J1307" s="11" t="str">
        <f t="shared" si="14"/>
        <v/>
      </c>
      <c r="K1307" s="11" t="str">
        <f t="shared" si="15"/>
        <v/>
      </c>
      <c r="L1307" s="11" t="str">
        <f t="shared" si="16"/>
        <v/>
      </c>
      <c r="M1307" s="11" t="str">
        <f t="shared" si="17"/>
        <v/>
      </c>
      <c r="N1307" s="11" t="str">
        <f t="shared" si="18"/>
        <v/>
      </c>
    </row>
    <row r="1308" ht="15.0" customHeight="1">
      <c r="A1308" s="3">
        <f t="shared" si="1"/>
        <v>1307</v>
      </c>
      <c r="B1308" s="3">
        <f t="shared" si="11"/>
        <v>46599</v>
      </c>
      <c r="C1308" s="3" t="str">
        <f t="shared" si="12"/>
        <v>T7</v>
      </c>
      <c r="D1308" s="7"/>
      <c r="E1308" s="11" t="str">
        <f t="shared" si="2"/>
        <v/>
      </c>
      <c r="F1308" s="11" t="str">
        <f t="shared" si="3"/>
        <v/>
      </c>
      <c r="G1308" s="3">
        <f t="shared" si="13"/>
        <v>187</v>
      </c>
      <c r="H1308" s="3">
        <f t="shared" si="4"/>
        <v>7</v>
      </c>
      <c r="I1308" s="3" t="str">
        <f t="shared" si="5"/>
        <v/>
      </c>
      <c r="J1308" s="11" t="str">
        <f t="shared" si="14"/>
        <v/>
      </c>
      <c r="K1308" s="11" t="str">
        <f t="shared" si="15"/>
        <v/>
      </c>
      <c r="L1308" s="11" t="str">
        <f t="shared" si="16"/>
        <v/>
      </c>
      <c r="M1308" s="11" t="str">
        <f t="shared" si="17"/>
        <v/>
      </c>
      <c r="N1308" s="11" t="str">
        <f t="shared" si="18"/>
        <v/>
      </c>
    </row>
    <row r="1309" ht="15.0" customHeight="1">
      <c r="A1309" s="3">
        <f t="shared" si="1"/>
        <v>1308</v>
      </c>
      <c r="B1309" s="3">
        <f t="shared" si="11"/>
        <v>46600</v>
      </c>
      <c r="C1309" s="3" t="str">
        <f t="shared" si="12"/>
        <v>CN</v>
      </c>
      <c r="D1309" s="7"/>
      <c r="E1309" s="11" t="str">
        <f t="shared" si="2"/>
        <v/>
      </c>
      <c r="F1309" s="11" t="str">
        <f t="shared" si="3"/>
        <v/>
      </c>
      <c r="G1309" s="3">
        <f t="shared" si="13"/>
        <v>187</v>
      </c>
      <c r="H1309" s="3">
        <f t="shared" si="4"/>
        <v>8</v>
      </c>
      <c r="I1309" s="3" t="str">
        <f t="shared" si="5"/>
        <v/>
      </c>
      <c r="J1309" s="11" t="str">
        <f t="shared" si="14"/>
        <v/>
      </c>
      <c r="K1309" s="11" t="str">
        <f t="shared" si="15"/>
        <v/>
      </c>
      <c r="L1309" s="11" t="str">
        <f t="shared" si="16"/>
        <v/>
      </c>
      <c r="M1309" s="11" t="str">
        <f t="shared" si="17"/>
        <v/>
      </c>
      <c r="N1309" s="11" t="str">
        <f t="shared" si="18"/>
        <v/>
      </c>
    </row>
    <row r="1310" ht="15.0" customHeight="1">
      <c r="A1310" s="3">
        <f t="shared" si="1"/>
        <v>1309</v>
      </c>
      <c r="B1310" s="3">
        <f t="shared" si="11"/>
        <v>46601</v>
      </c>
      <c r="C1310" s="3" t="str">
        <f t="shared" si="12"/>
        <v>T2</v>
      </c>
      <c r="D1310" s="7"/>
      <c r="E1310" s="11" t="str">
        <f t="shared" si="2"/>
        <v/>
      </c>
      <c r="F1310" s="11" t="str">
        <f t="shared" si="3"/>
        <v/>
      </c>
      <c r="G1310" s="3">
        <f t="shared" si="13"/>
        <v>188</v>
      </c>
      <c r="H1310" s="3">
        <f t="shared" si="4"/>
        <v>2</v>
      </c>
      <c r="I1310" s="3" t="str">
        <f t="shared" si="5"/>
        <v/>
      </c>
      <c r="J1310" s="11" t="str">
        <f t="shared" si="14"/>
        <v/>
      </c>
      <c r="K1310" s="11" t="str">
        <f t="shared" si="15"/>
        <v/>
      </c>
      <c r="L1310" s="11" t="str">
        <f t="shared" si="16"/>
        <v/>
      </c>
      <c r="M1310" s="11" t="str">
        <f t="shared" si="17"/>
        <v/>
      </c>
      <c r="N1310" s="11" t="str">
        <f t="shared" si="18"/>
        <v/>
      </c>
    </row>
    <row r="1311" ht="15.0" customHeight="1">
      <c r="A1311" s="3">
        <f t="shared" si="1"/>
        <v>1310</v>
      </c>
      <c r="B1311" s="3">
        <f t="shared" si="11"/>
        <v>46602</v>
      </c>
      <c r="C1311" s="3" t="str">
        <f t="shared" si="12"/>
        <v>T3</v>
      </c>
      <c r="D1311" s="7"/>
      <c r="E1311" s="11" t="str">
        <f t="shared" si="2"/>
        <v/>
      </c>
      <c r="F1311" s="11" t="str">
        <f t="shared" si="3"/>
        <v/>
      </c>
      <c r="G1311" s="3">
        <f t="shared" si="13"/>
        <v>188</v>
      </c>
      <c r="H1311" s="3">
        <f t="shared" si="4"/>
        <v>3</v>
      </c>
      <c r="I1311" s="3" t="str">
        <f t="shared" si="5"/>
        <v/>
      </c>
      <c r="J1311" s="11" t="str">
        <f t="shared" si="14"/>
        <v/>
      </c>
      <c r="K1311" s="11" t="str">
        <f t="shared" si="15"/>
        <v/>
      </c>
      <c r="L1311" s="11" t="str">
        <f t="shared" si="16"/>
        <v/>
      </c>
      <c r="M1311" s="11" t="str">
        <f t="shared" si="17"/>
        <v/>
      </c>
      <c r="N1311" s="11" t="str">
        <f t="shared" si="18"/>
        <v/>
      </c>
    </row>
    <row r="1312" ht="15.0" customHeight="1">
      <c r="A1312" s="3">
        <f t="shared" si="1"/>
        <v>1311</v>
      </c>
      <c r="B1312" s="3">
        <f t="shared" si="11"/>
        <v>46603</v>
      </c>
      <c r="C1312" s="3" t="str">
        <f t="shared" si="12"/>
        <v>T4</v>
      </c>
      <c r="D1312" s="7"/>
      <c r="E1312" s="11" t="str">
        <f t="shared" si="2"/>
        <v/>
      </c>
      <c r="F1312" s="11" t="str">
        <f t="shared" si="3"/>
        <v/>
      </c>
      <c r="G1312" s="3">
        <f t="shared" si="13"/>
        <v>188</v>
      </c>
      <c r="H1312" s="3">
        <f t="shared" si="4"/>
        <v>4</v>
      </c>
      <c r="I1312" s="3" t="str">
        <f t="shared" si="5"/>
        <v/>
      </c>
      <c r="J1312" s="11" t="str">
        <f t="shared" si="14"/>
        <v/>
      </c>
      <c r="K1312" s="11" t="str">
        <f t="shared" si="15"/>
        <v/>
      </c>
      <c r="L1312" s="11" t="str">
        <f t="shared" si="16"/>
        <v/>
      </c>
      <c r="M1312" s="11" t="str">
        <f t="shared" si="17"/>
        <v/>
      </c>
      <c r="N1312" s="11" t="str">
        <f t="shared" si="18"/>
        <v/>
      </c>
    </row>
    <row r="1313" ht="15.0" customHeight="1">
      <c r="A1313" s="3">
        <f t="shared" si="1"/>
        <v>1312</v>
      </c>
      <c r="B1313" s="3">
        <f t="shared" si="11"/>
        <v>46604</v>
      </c>
      <c r="C1313" s="3" t="str">
        <f t="shared" si="12"/>
        <v>T5</v>
      </c>
      <c r="D1313" s="7"/>
      <c r="E1313" s="11" t="str">
        <f t="shared" si="2"/>
        <v/>
      </c>
      <c r="F1313" s="11" t="str">
        <f t="shared" si="3"/>
        <v/>
      </c>
      <c r="G1313" s="3">
        <f t="shared" si="13"/>
        <v>188</v>
      </c>
      <c r="H1313" s="3">
        <f t="shared" si="4"/>
        <v>5</v>
      </c>
      <c r="I1313" s="3" t="str">
        <f t="shared" si="5"/>
        <v/>
      </c>
      <c r="J1313" s="11" t="str">
        <f t="shared" si="14"/>
        <v/>
      </c>
      <c r="K1313" s="11" t="str">
        <f t="shared" si="15"/>
        <v/>
      </c>
      <c r="L1313" s="11" t="str">
        <f t="shared" si="16"/>
        <v/>
      </c>
      <c r="M1313" s="11" t="str">
        <f t="shared" si="17"/>
        <v/>
      </c>
      <c r="N1313" s="11" t="str">
        <f t="shared" si="18"/>
        <v/>
      </c>
    </row>
    <row r="1314" ht="15.0" customHeight="1">
      <c r="A1314" s="3">
        <f t="shared" si="1"/>
        <v>1313</v>
      </c>
      <c r="B1314" s="3">
        <f t="shared" si="11"/>
        <v>46605</v>
      </c>
      <c r="C1314" s="3" t="str">
        <f t="shared" si="12"/>
        <v>T6</v>
      </c>
      <c r="D1314" s="7"/>
      <c r="E1314" s="11" t="str">
        <f t="shared" si="2"/>
        <v/>
      </c>
      <c r="F1314" s="11" t="str">
        <f t="shared" si="3"/>
        <v/>
      </c>
      <c r="G1314" s="3">
        <f t="shared" si="13"/>
        <v>188</v>
      </c>
      <c r="H1314" s="3">
        <f t="shared" si="4"/>
        <v>6</v>
      </c>
      <c r="I1314" s="3" t="str">
        <f t="shared" si="5"/>
        <v/>
      </c>
      <c r="J1314" s="11" t="str">
        <f t="shared" si="14"/>
        <v/>
      </c>
      <c r="K1314" s="11" t="str">
        <f t="shared" si="15"/>
        <v/>
      </c>
      <c r="L1314" s="11" t="str">
        <f t="shared" si="16"/>
        <v/>
      </c>
      <c r="M1314" s="11" t="str">
        <f t="shared" si="17"/>
        <v/>
      </c>
      <c r="N1314" s="11" t="str">
        <f t="shared" si="18"/>
        <v/>
      </c>
    </row>
    <row r="1315" ht="15.0" customHeight="1">
      <c r="A1315" s="3">
        <f t="shared" si="1"/>
        <v>1314</v>
      </c>
      <c r="B1315" s="3">
        <f t="shared" si="11"/>
        <v>46606</v>
      </c>
      <c r="C1315" s="3" t="str">
        <f t="shared" si="12"/>
        <v>T7</v>
      </c>
      <c r="D1315" s="7"/>
      <c r="E1315" s="11" t="str">
        <f t="shared" si="2"/>
        <v/>
      </c>
      <c r="F1315" s="11" t="str">
        <f t="shared" si="3"/>
        <v/>
      </c>
      <c r="G1315" s="3">
        <f t="shared" si="13"/>
        <v>188</v>
      </c>
      <c r="H1315" s="3">
        <f t="shared" si="4"/>
        <v>7</v>
      </c>
      <c r="I1315" s="3" t="str">
        <f t="shared" si="5"/>
        <v/>
      </c>
      <c r="J1315" s="11" t="str">
        <f t="shared" si="14"/>
        <v/>
      </c>
      <c r="K1315" s="11" t="str">
        <f t="shared" si="15"/>
        <v/>
      </c>
      <c r="L1315" s="11" t="str">
        <f t="shared" si="16"/>
        <v/>
      </c>
      <c r="M1315" s="11" t="str">
        <f t="shared" si="17"/>
        <v/>
      </c>
      <c r="N1315" s="11" t="str">
        <f t="shared" si="18"/>
        <v/>
      </c>
    </row>
    <row r="1316" ht="15.0" customHeight="1">
      <c r="A1316" s="3">
        <f t="shared" si="1"/>
        <v>1315</v>
      </c>
      <c r="B1316" s="3">
        <f t="shared" si="11"/>
        <v>46607</v>
      </c>
      <c r="C1316" s="3" t="str">
        <f t="shared" si="12"/>
        <v>CN</v>
      </c>
      <c r="D1316" s="7"/>
      <c r="E1316" s="11" t="str">
        <f t="shared" si="2"/>
        <v/>
      </c>
      <c r="F1316" s="11" t="str">
        <f t="shared" si="3"/>
        <v/>
      </c>
      <c r="G1316" s="3">
        <f t="shared" si="13"/>
        <v>188</v>
      </c>
      <c r="H1316" s="3">
        <f t="shared" si="4"/>
        <v>8</v>
      </c>
      <c r="I1316" s="3" t="str">
        <f t="shared" si="5"/>
        <v/>
      </c>
      <c r="J1316" s="11" t="str">
        <f t="shared" si="14"/>
        <v/>
      </c>
      <c r="K1316" s="11" t="str">
        <f t="shared" si="15"/>
        <v/>
      </c>
      <c r="L1316" s="11" t="str">
        <f t="shared" si="16"/>
        <v/>
      </c>
      <c r="M1316" s="11" t="str">
        <f t="shared" si="17"/>
        <v/>
      </c>
      <c r="N1316" s="11" t="str">
        <f t="shared" si="18"/>
        <v/>
      </c>
    </row>
    <row r="1317" ht="15.0" customHeight="1">
      <c r="A1317" s="3">
        <f t="shared" si="1"/>
        <v>1316</v>
      </c>
      <c r="B1317" s="3">
        <f t="shared" si="11"/>
        <v>46608</v>
      </c>
      <c r="C1317" s="3" t="str">
        <f t="shared" si="12"/>
        <v>T2</v>
      </c>
      <c r="D1317" s="7"/>
      <c r="E1317" s="11" t="str">
        <f t="shared" si="2"/>
        <v/>
      </c>
      <c r="F1317" s="11" t="str">
        <f t="shared" si="3"/>
        <v/>
      </c>
      <c r="G1317" s="3">
        <f t="shared" si="13"/>
        <v>189</v>
      </c>
      <c r="H1317" s="3">
        <f t="shared" si="4"/>
        <v>2</v>
      </c>
      <c r="I1317" s="3" t="str">
        <f t="shared" si="5"/>
        <v/>
      </c>
      <c r="J1317" s="11" t="str">
        <f t="shared" si="14"/>
        <v/>
      </c>
      <c r="K1317" s="11" t="str">
        <f t="shared" si="15"/>
        <v/>
      </c>
      <c r="L1317" s="11" t="str">
        <f t="shared" si="16"/>
        <v/>
      </c>
      <c r="M1317" s="11" t="str">
        <f t="shared" si="17"/>
        <v/>
      </c>
      <c r="N1317" s="11" t="str">
        <f t="shared" si="18"/>
        <v/>
      </c>
    </row>
    <row r="1318" ht="15.0" customHeight="1">
      <c r="A1318" s="3">
        <f t="shared" si="1"/>
        <v>1317</v>
      </c>
      <c r="B1318" s="3">
        <f t="shared" si="11"/>
        <v>46609</v>
      </c>
      <c r="C1318" s="3" t="str">
        <f t="shared" si="12"/>
        <v>T3</v>
      </c>
      <c r="D1318" s="7"/>
      <c r="E1318" s="11" t="str">
        <f t="shared" si="2"/>
        <v/>
      </c>
      <c r="F1318" s="11" t="str">
        <f t="shared" si="3"/>
        <v/>
      </c>
      <c r="G1318" s="3">
        <f t="shared" si="13"/>
        <v>189</v>
      </c>
      <c r="H1318" s="3">
        <f t="shared" si="4"/>
        <v>3</v>
      </c>
      <c r="I1318" s="3" t="str">
        <f t="shared" si="5"/>
        <v/>
      </c>
      <c r="J1318" s="11" t="str">
        <f t="shared" si="14"/>
        <v/>
      </c>
      <c r="K1318" s="11" t="str">
        <f t="shared" si="15"/>
        <v/>
      </c>
      <c r="L1318" s="11" t="str">
        <f t="shared" si="16"/>
        <v/>
      </c>
      <c r="M1318" s="11" t="str">
        <f t="shared" si="17"/>
        <v/>
      </c>
      <c r="N1318" s="11" t="str">
        <f t="shared" si="18"/>
        <v/>
      </c>
    </row>
    <row r="1319" ht="15.0" customHeight="1">
      <c r="A1319" s="3">
        <f t="shared" si="1"/>
        <v>1318</v>
      </c>
      <c r="B1319" s="3">
        <f t="shared" si="11"/>
        <v>46610</v>
      </c>
      <c r="C1319" s="3" t="str">
        <f t="shared" si="12"/>
        <v>T4</v>
      </c>
      <c r="D1319" s="7"/>
      <c r="E1319" s="11" t="str">
        <f t="shared" si="2"/>
        <v/>
      </c>
      <c r="F1319" s="11" t="str">
        <f t="shared" si="3"/>
        <v/>
      </c>
      <c r="G1319" s="3">
        <f t="shared" si="13"/>
        <v>189</v>
      </c>
      <c r="H1319" s="3">
        <f t="shared" si="4"/>
        <v>4</v>
      </c>
      <c r="I1319" s="3" t="str">
        <f t="shared" si="5"/>
        <v/>
      </c>
      <c r="J1319" s="11" t="str">
        <f t="shared" si="14"/>
        <v/>
      </c>
      <c r="K1319" s="11" t="str">
        <f t="shared" si="15"/>
        <v/>
      </c>
      <c r="L1319" s="11" t="str">
        <f t="shared" si="16"/>
        <v/>
      </c>
      <c r="M1319" s="11" t="str">
        <f t="shared" si="17"/>
        <v/>
      </c>
      <c r="N1319" s="11" t="str">
        <f t="shared" si="18"/>
        <v/>
      </c>
    </row>
    <row r="1320" ht="15.0" customHeight="1">
      <c r="A1320" s="3">
        <f t="shared" si="1"/>
        <v>1319</v>
      </c>
      <c r="B1320" s="3">
        <f t="shared" si="11"/>
        <v>46611</v>
      </c>
      <c r="C1320" s="3" t="str">
        <f t="shared" si="12"/>
        <v>T5</v>
      </c>
      <c r="D1320" s="7"/>
      <c r="E1320" s="11" t="str">
        <f t="shared" si="2"/>
        <v/>
      </c>
      <c r="F1320" s="11" t="str">
        <f t="shared" si="3"/>
        <v/>
      </c>
      <c r="G1320" s="3">
        <f t="shared" si="13"/>
        <v>189</v>
      </c>
      <c r="H1320" s="3">
        <f t="shared" si="4"/>
        <v>5</v>
      </c>
      <c r="I1320" s="3" t="str">
        <f t="shared" si="5"/>
        <v/>
      </c>
      <c r="J1320" s="11" t="str">
        <f t="shared" si="14"/>
        <v/>
      </c>
      <c r="K1320" s="11" t="str">
        <f t="shared" si="15"/>
        <v/>
      </c>
      <c r="L1320" s="11" t="str">
        <f t="shared" si="16"/>
        <v/>
      </c>
      <c r="M1320" s="11" t="str">
        <f t="shared" si="17"/>
        <v/>
      </c>
      <c r="N1320" s="11" t="str">
        <f t="shared" si="18"/>
        <v/>
      </c>
    </row>
    <row r="1321" ht="15.0" customHeight="1">
      <c r="A1321" s="3">
        <f t="shared" si="1"/>
        <v>1320</v>
      </c>
      <c r="B1321" s="3">
        <f t="shared" si="11"/>
        <v>46612</v>
      </c>
      <c r="C1321" s="3" t="str">
        <f t="shared" si="12"/>
        <v>T6</v>
      </c>
      <c r="D1321" s="7"/>
      <c r="E1321" s="11" t="str">
        <f t="shared" si="2"/>
        <v/>
      </c>
      <c r="F1321" s="11" t="str">
        <f t="shared" si="3"/>
        <v/>
      </c>
      <c r="G1321" s="3">
        <f t="shared" si="13"/>
        <v>189</v>
      </c>
      <c r="H1321" s="3">
        <f t="shared" si="4"/>
        <v>6</v>
      </c>
      <c r="I1321" s="3" t="str">
        <f t="shared" si="5"/>
        <v/>
      </c>
      <c r="J1321" s="11" t="str">
        <f t="shared" si="14"/>
        <v/>
      </c>
      <c r="K1321" s="11" t="str">
        <f t="shared" si="15"/>
        <v/>
      </c>
      <c r="L1321" s="11" t="str">
        <f t="shared" si="16"/>
        <v/>
      </c>
      <c r="M1321" s="11" t="str">
        <f t="shared" si="17"/>
        <v/>
      </c>
      <c r="N1321" s="11" t="str">
        <f t="shared" si="18"/>
        <v/>
      </c>
    </row>
    <row r="1322" ht="15.0" customHeight="1">
      <c r="A1322" s="3">
        <f t="shared" si="1"/>
        <v>1321</v>
      </c>
      <c r="B1322" s="3">
        <f t="shared" si="11"/>
        <v>46613</v>
      </c>
      <c r="C1322" s="3" t="str">
        <f t="shared" si="12"/>
        <v>T7</v>
      </c>
      <c r="D1322" s="7"/>
      <c r="E1322" s="11" t="str">
        <f t="shared" si="2"/>
        <v/>
      </c>
      <c r="F1322" s="11" t="str">
        <f t="shared" si="3"/>
        <v/>
      </c>
      <c r="G1322" s="3">
        <f t="shared" si="13"/>
        <v>189</v>
      </c>
      <c r="H1322" s="3">
        <f t="shared" si="4"/>
        <v>7</v>
      </c>
      <c r="I1322" s="3" t="str">
        <f t="shared" si="5"/>
        <v/>
      </c>
      <c r="J1322" s="11" t="str">
        <f t="shared" si="14"/>
        <v/>
      </c>
      <c r="K1322" s="11" t="str">
        <f t="shared" si="15"/>
        <v/>
      </c>
      <c r="L1322" s="11" t="str">
        <f t="shared" si="16"/>
        <v/>
      </c>
      <c r="M1322" s="11" t="str">
        <f t="shared" si="17"/>
        <v/>
      </c>
      <c r="N1322" s="11" t="str">
        <f t="shared" si="18"/>
        <v/>
      </c>
    </row>
    <row r="1323" ht="15.0" customHeight="1">
      <c r="A1323" s="3">
        <f t="shared" si="1"/>
        <v>1322</v>
      </c>
      <c r="B1323" s="3">
        <f t="shared" si="11"/>
        <v>46614</v>
      </c>
      <c r="C1323" s="3" t="str">
        <f t="shared" si="12"/>
        <v>CN</v>
      </c>
      <c r="D1323" s="7"/>
      <c r="E1323" s="11" t="str">
        <f t="shared" si="2"/>
        <v/>
      </c>
      <c r="F1323" s="11" t="str">
        <f t="shared" si="3"/>
        <v/>
      </c>
      <c r="G1323" s="3">
        <f t="shared" si="13"/>
        <v>189</v>
      </c>
      <c r="H1323" s="3">
        <f t="shared" si="4"/>
        <v>8</v>
      </c>
      <c r="I1323" s="3" t="str">
        <f t="shared" si="5"/>
        <v/>
      </c>
      <c r="J1323" s="11" t="str">
        <f t="shared" si="14"/>
        <v/>
      </c>
      <c r="K1323" s="11" t="str">
        <f t="shared" si="15"/>
        <v/>
      </c>
      <c r="L1323" s="11" t="str">
        <f t="shared" si="16"/>
        <v/>
      </c>
      <c r="M1323" s="11" t="str">
        <f t="shared" si="17"/>
        <v/>
      </c>
      <c r="N1323" s="11" t="str">
        <f t="shared" si="18"/>
        <v/>
      </c>
    </row>
    <row r="1324" ht="15.0" customHeight="1">
      <c r="A1324" s="3">
        <f t="shared" si="1"/>
        <v>1323</v>
      </c>
      <c r="B1324" s="3">
        <f t="shared" si="11"/>
        <v>46615</v>
      </c>
      <c r="C1324" s="3" t="str">
        <f t="shared" si="12"/>
        <v>T2</v>
      </c>
      <c r="D1324" s="7"/>
      <c r="E1324" s="11" t="str">
        <f t="shared" si="2"/>
        <v/>
      </c>
      <c r="F1324" s="11" t="str">
        <f t="shared" si="3"/>
        <v/>
      </c>
      <c r="G1324" s="3">
        <f t="shared" si="13"/>
        <v>190</v>
      </c>
      <c r="H1324" s="3">
        <f t="shared" si="4"/>
        <v>2</v>
      </c>
      <c r="I1324" s="3" t="str">
        <f t="shared" si="5"/>
        <v/>
      </c>
      <c r="J1324" s="11" t="str">
        <f t="shared" si="14"/>
        <v/>
      </c>
      <c r="K1324" s="11" t="str">
        <f t="shared" si="15"/>
        <v/>
      </c>
      <c r="L1324" s="11" t="str">
        <f t="shared" si="16"/>
        <v/>
      </c>
      <c r="M1324" s="11" t="str">
        <f t="shared" si="17"/>
        <v/>
      </c>
      <c r="N1324" s="11" t="str">
        <f t="shared" si="18"/>
        <v/>
      </c>
    </row>
    <row r="1325" ht="15.0" customHeight="1">
      <c r="A1325" s="3">
        <f t="shared" si="1"/>
        <v>1324</v>
      </c>
      <c r="B1325" s="3">
        <f t="shared" si="11"/>
        <v>46616</v>
      </c>
      <c r="C1325" s="3" t="str">
        <f t="shared" si="12"/>
        <v>T3</v>
      </c>
      <c r="D1325" s="7"/>
      <c r="E1325" s="11" t="str">
        <f t="shared" si="2"/>
        <v/>
      </c>
      <c r="F1325" s="11" t="str">
        <f t="shared" si="3"/>
        <v/>
      </c>
      <c r="G1325" s="3">
        <f t="shared" si="13"/>
        <v>190</v>
      </c>
      <c r="H1325" s="3">
        <f t="shared" si="4"/>
        <v>3</v>
      </c>
      <c r="I1325" s="3" t="str">
        <f t="shared" si="5"/>
        <v/>
      </c>
      <c r="J1325" s="11" t="str">
        <f t="shared" si="14"/>
        <v/>
      </c>
      <c r="K1325" s="11" t="str">
        <f t="shared" si="15"/>
        <v/>
      </c>
      <c r="L1325" s="11" t="str">
        <f t="shared" si="16"/>
        <v/>
      </c>
      <c r="M1325" s="11" t="str">
        <f t="shared" si="17"/>
        <v/>
      </c>
      <c r="N1325" s="11" t="str">
        <f t="shared" si="18"/>
        <v/>
      </c>
    </row>
    <row r="1326" ht="15.0" customHeight="1">
      <c r="A1326" s="3">
        <f t="shared" si="1"/>
        <v>1325</v>
      </c>
      <c r="B1326" s="3">
        <f t="shared" si="11"/>
        <v>46617</v>
      </c>
      <c r="C1326" s="3" t="str">
        <f t="shared" si="12"/>
        <v>T4</v>
      </c>
      <c r="D1326" s="7"/>
      <c r="E1326" s="11" t="str">
        <f t="shared" si="2"/>
        <v/>
      </c>
      <c r="F1326" s="11" t="str">
        <f t="shared" si="3"/>
        <v/>
      </c>
      <c r="G1326" s="3">
        <f t="shared" si="13"/>
        <v>190</v>
      </c>
      <c r="H1326" s="3">
        <f t="shared" si="4"/>
        <v>4</v>
      </c>
      <c r="I1326" s="3" t="str">
        <f t="shared" si="5"/>
        <v/>
      </c>
      <c r="J1326" s="11" t="str">
        <f t="shared" si="14"/>
        <v/>
      </c>
      <c r="K1326" s="11" t="str">
        <f t="shared" si="15"/>
        <v/>
      </c>
      <c r="L1326" s="11" t="str">
        <f t="shared" si="16"/>
        <v/>
      </c>
      <c r="M1326" s="11" t="str">
        <f t="shared" si="17"/>
        <v/>
      </c>
      <c r="N1326" s="11" t="str">
        <f t="shared" si="18"/>
        <v/>
      </c>
    </row>
    <row r="1327" ht="15.0" customHeight="1">
      <c r="A1327" s="3">
        <f t="shared" si="1"/>
        <v>1326</v>
      </c>
      <c r="B1327" s="3">
        <f t="shared" si="11"/>
        <v>46618</v>
      </c>
      <c r="C1327" s="3" t="str">
        <f t="shared" si="12"/>
        <v>T5</v>
      </c>
      <c r="D1327" s="7"/>
      <c r="E1327" s="11" t="str">
        <f t="shared" si="2"/>
        <v/>
      </c>
      <c r="F1327" s="11" t="str">
        <f t="shared" si="3"/>
        <v/>
      </c>
      <c r="G1327" s="3">
        <f t="shared" si="13"/>
        <v>190</v>
      </c>
      <c r="H1327" s="3">
        <f t="shared" si="4"/>
        <v>5</v>
      </c>
      <c r="I1327" s="3" t="str">
        <f t="shared" si="5"/>
        <v/>
      </c>
      <c r="J1327" s="11" t="str">
        <f t="shared" si="14"/>
        <v/>
      </c>
      <c r="K1327" s="11" t="str">
        <f t="shared" si="15"/>
        <v/>
      </c>
      <c r="L1327" s="11" t="str">
        <f t="shared" si="16"/>
        <v/>
      </c>
      <c r="M1327" s="11" t="str">
        <f t="shared" si="17"/>
        <v/>
      </c>
      <c r="N1327" s="11" t="str">
        <f t="shared" si="18"/>
        <v/>
      </c>
    </row>
    <row r="1328" ht="15.0" customHeight="1">
      <c r="A1328" s="3">
        <f t="shared" si="1"/>
        <v>1327</v>
      </c>
      <c r="B1328" s="3">
        <f t="shared" si="11"/>
        <v>46619</v>
      </c>
      <c r="C1328" s="3" t="str">
        <f t="shared" si="12"/>
        <v>T6</v>
      </c>
      <c r="D1328" s="7"/>
      <c r="E1328" s="11" t="str">
        <f t="shared" si="2"/>
        <v/>
      </c>
      <c r="F1328" s="11" t="str">
        <f t="shared" si="3"/>
        <v/>
      </c>
      <c r="G1328" s="3">
        <f t="shared" si="13"/>
        <v>190</v>
      </c>
      <c r="H1328" s="3">
        <f t="shared" si="4"/>
        <v>6</v>
      </c>
      <c r="I1328" s="3" t="str">
        <f t="shared" si="5"/>
        <v/>
      </c>
      <c r="J1328" s="11" t="str">
        <f t="shared" si="14"/>
        <v/>
      </c>
      <c r="K1328" s="11" t="str">
        <f t="shared" si="15"/>
        <v/>
      </c>
      <c r="L1328" s="11" t="str">
        <f t="shared" si="16"/>
        <v/>
      </c>
      <c r="M1328" s="11" t="str">
        <f t="shared" si="17"/>
        <v/>
      </c>
      <c r="N1328" s="11" t="str">
        <f t="shared" si="18"/>
        <v/>
      </c>
    </row>
    <row r="1329" ht="15.0" customHeight="1">
      <c r="A1329" s="3">
        <f t="shared" si="1"/>
        <v>1328</v>
      </c>
      <c r="B1329" s="3">
        <f t="shared" si="11"/>
        <v>46620</v>
      </c>
      <c r="C1329" s="3" t="str">
        <f t="shared" si="12"/>
        <v>T7</v>
      </c>
      <c r="D1329" s="7"/>
      <c r="E1329" s="11" t="str">
        <f t="shared" si="2"/>
        <v/>
      </c>
      <c r="F1329" s="11" t="str">
        <f t="shared" si="3"/>
        <v/>
      </c>
      <c r="G1329" s="3">
        <f t="shared" si="13"/>
        <v>190</v>
      </c>
      <c r="H1329" s="3">
        <f t="shared" si="4"/>
        <v>7</v>
      </c>
      <c r="I1329" s="3" t="str">
        <f t="shared" si="5"/>
        <v/>
      </c>
      <c r="J1329" s="11" t="str">
        <f t="shared" si="14"/>
        <v/>
      </c>
      <c r="K1329" s="11" t="str">
        <f t="shared" si="15"/>
        <v/>
      </c>
      <c r="L1329" s="11" t="str">
        <f t="shared" si="16"/>
        <v/>
      </c>
      <c r="M1329" s="11" t="str">
        <f t="shared" si="17"/>
        <v/>
      </c>
      <c r="N1329" s="11" t="str">
        <f t="shared" si="18"/>
        <v/>
      </c>
    </row>
    <row r="1330" ht="15.0" customHeight="1">
      <c r="A1330" s="3">
        <f t="shared" si="1"/>
        <v>1329</v>
      </c>
      <c r="B1330" s="3">
        <f t="shared" si="11"/>
        <v>46621</v>
      </c>
      <c r="C1330" s="3" t="str">
        <f t="shared" si="12"/>
        <v>CN</v>
      </c>
      <c r="D1330" s="7"/>
      <c r="E1330" s="11" t="str">
        <f t="shared" si="2"/>
        <v/>
      </c>
      <c r="F1330" s="11" t="str">
        <f t="shared" si="3"/>
        <v/>
      </c>
      <c r="G1330" s="3">
        <f t="shared" si="13"/>
        <v>190</v>
      </c>
      <c r="H1330" s="3">
        <f t="shared" si="4"/>
        <v>8</v>
      </c>
      <c r="I1330" s="3" t="str">
        <f t="shared" si="5"/>
        <v/>
      </c>
      <c r="J1330" s="11" t="str">
        <f t="shared" si="14"/>
        <v/>
      </c>
      <c r="K1330" s="11" t="str">
        <f t="shared" si="15"/>
        <v/>
      </c>
      <c r="L1330" s="11" t="str">
        <f t="shared" si="16"/>
        <v/>
      </c>
      <c r="M1330" s="11" t="str">
        <f t="shared" si="17"/>
        <v/>
      </c>
      <c r="N1330" s="11" t="str">
        <f t="shared" si="18"/>
        <v/>
      </c>
    </row>
    <row r="1331" ht="15.0" customHeight="1">
      <c r="A1331" s="3">
        <f t="shared" si="1"/>
        <v>1330</v>
      </c>
      <c r="B1331" s="3">
        <f t="shared" si="11"/>
        <v>46622</v>
      </c>
      <c r="C1331" s="3" t="str">
        <f t="shared" si="12"/>
        <v>T2</v>
      </c>
      <c r="D1331" s="7"/>
      <c r="E1331" s="11" t="str">
        <f t="shared" si="2"/>
        <v/>
      </c>
      <c r="F1331" s="11" t="str">
        <f t="shared" si="3"/>
        <v/>
      </c>
      <c r="G1331" s="3">
        <f t="shared" si="13"/>
        <v>191</v>
      </c>
      <c r="H1331" s="3">
        <f t="shared" si="4"/>
        <v>2</v>
      </c>
      <c r="I1331" s="3" t="str">
        <f t="shared" si="5"/>
        <v/>
      </c>
      <c r="J1331" s="11" t="str">
        <f t="shared" si="14"/>
        <v/>
      </c>
      <c r="K1331" s="11" t="str">
        <f t="shared" si="15"/>
        <v/>
      </c>
      <c r="L1331" s="11" t="str">
        <f t="shared" si="16"/>
        <v/>
      </c>
      <c r="M1331" s="11" t="str">
        <f t="shared" si="17"/>
        <v/>
      </c>
      <c r="N1331" s="11" t="str">
        <f t="shared" si="18"/>
        <v/>
      </c>
    </row>
    <row r="1332" ht="15.0" customHeight="1">
      <c r="A1332" s="3">
        <f t="shared" si="1"/>
        <v>1331</v>
      </c>
      <c r="B1332" s="3">
        <f t="shared" si="11"/>
        <v>46623</v>
      </c>
      <c r="C1332" s="3" t="str">
        <f t="shared" si="12"/>
        <v>T3</v>
      </c>
      <c r="D1332" s="7"/>
      <c r="E1332" s="11" t="str">
        <f t="shared" si="2"/>
        <v/>
      </c>
      <c r="F1332" s="11" t="str">
        <f t="shared" si="3"/>
        <v/>
      </c>
      <c r="G1332" s="3">
        <f t="shared" si="13"/>
        <v>191</v>
      </c>
      <c r="H1332" s="3">
        <f t="shared" si="4"/>
        <v>3</v>
      </c>
      <c r="I1332" s="3" t="str">
        <f t="shared" si="5"/>
        <v/>
      </c>
      <c r="J1332" s="11" t="str">
        <f t="shared" si="14"/>
        <v/>
      </c>
      <c r="K1332" s="11" t="str">
        <f t="shared" si="15"/>
        <v/>
      </c>
      <c r="L1332" s="11" t="str">
        <f t="shared" si="16"/>
        <v/>
      </c>
      <c r="M1332" s="11" t="str">
        <f t="shared" si="17"/>
        <v/>
      </c>
      <c r="N1332" s="11" t="str">
        <f t="shared" si="18"/>
        <v/>
      </c>
    </row>
    <row r="1333" ht="15.0" customHeight="1">
      <c r="A1333" s="3">
        <f t="shared" si="1"/>
        <v>1332</v>
      </c>
      <c r="B1333" s="3">
        <f t="shared" si="11"/>
        <v>46624</v>
      </c>
      <c r="C1333" s="3" t="str">
        <f t="shared" si="12"/>
        <v>T4</v>
      </c>
      <c r="D1333" s="7"/>
      <c r="E1333" s="11" t="str">
        <f t="shared" si="2"/>
        <v/>
      </c>
      <c r="F1333" s="11" t="str">
        <f t="shared" si="3"/>
        <v/>
      </c>
      <c r="G1333" s="3">
        <f t="shared" si="13"/>
        <v>191</v>
      </c>
      <c r="H1333" s="3">
        <f t="shared" si="4"/>
        <v>4</v>
      </c>
      <c r="I1333" s="3" t="str">
        <f t="shared" si="5"/>
        <v/>
      </c>
      <c r="J1333" s="11" t="str">
        <f t="shared" si="14"/>
        <v/>
      </c>
      <c r="K1333" s="11" t="str">
        <f t="shared" si="15"/>
        <v/>
      </c>
      <c r="L1333" s="11" t="str">
        <f t="shared" si="16"/>
        <v/>
      </c>
      <c r="M1333" s="11" t="str">
        <f t="shared" si="17"/>
        <v/>
      </c>
      <c r="N1333" s="11" t="str">
        <f t="shared" si="18"/>
        <v/>
      </c>
    </row>
    <row r="1334" ht="15.0" customHeight="1">
      <c r="A1334" s="3">
        <f t="shared" si="1"/>
        <v>1333</v>
      </c>
      <c r="B1334" s="3">
        <f t="shared" si="11"/>
        <v>46625</v>
      </c>
      <c r="C1334" s="3" t="str">
        <f t="shared" si="12"/>
        <v>T5</v>
      </c>
      <c r="D1334" s="7"/>
      <c r="E1334" s="11" t="str">
        <f t="shared" si="2"/>
        <v/>
      </c>
      <c r="F1334" s="11" t="str">
        <f t="shared" si="3"/>
        <v/>
      </c>
      <c r="G1334" s="3">
        <f t="shared" si="13"/>
        <v>191</v>
      </c>
      <c r="H1334" s="3">
        <f t="shared" si="4"/>
        <v>5</v>
      </c>
      <c r="I1334" s="3" t="str">
        <f t="shared" si="5"/>
        <v/>
      </c>
      <c r="J1334" s="11" t="str">
        <f t="shared" si="14"/>
        <v/>
      </c>
      <c r="K1334" s="11" t="str">
        <f t="shared" si="15"/>
        <v/>
      </c>
      <c r="L1334" s="11" t="str">
        <f t="shared" si="16"/>
        <v/>
      </c>
      <c r="M1334" s="11" t="str">
        <f t="shared" si="17"/>
        <v/>
      </c>
      <c r="N1334" s="11" t="str">
        <f t="shared" si="18"/>
        <v/>
      </c>
    </row>
    <row r="1335" ht="15.0" customHeight="1">
      <c r="A1335" s="3">
        <f t="shared" si="1"/>
        <v>1334</v>
      </c>
      <c r="B1335" s="3">
        <f t="shared" si="11"/>
        <v>46626</v>
      </c>
      <c r="C1335" s="3" t="str">
        <f t="shared" si="12"/>
        <v>T6</v>
      </c>
      <c r="D1335" s="7"/>
      <c r="E1335" s="11" t="str">
        <f t="shared" si="2"/>
        <v/>
      </c>
      <c r="F1335" s="11" t="str">
        <f t="shared" si="3"/>
        <v/>
      </c>
      <c r="G1335" s="3">
        <f t="shared" si="13"/>
        <v>191</v>
      </c>
      <c r="H1335" s="3">
        <f t="shared" si="4"/>
        <v>6</v>
      </c>
      <c r="I1335" s="3" t="str">
        <f t="shared" si="5"/>
        <v/>
      </c>
      <c r="J1335" s="11" t="str">
        <f t="shared" si="14"/>
        <v/>
      </c>
      <c r="K1335" s="11" t="str">
        <f t="shared" si="15"/>
        <v/>
      </c>
      <c r="L1335" s="11" t="str">
        <f t="shared" si="16"/>
        <v/>
      </c>
      <c r="M1335" s="11" t="str">
        <f t="shared" si="17"/>
        <v/>
      </c>
      <c r="N1335" s="11" t="str">
        <f t="shared" si="18"/>
        <v/>
      </c>
    </row>
    <row r="1336" ht="15.0" customHeight="1">
      <c r="A1336" s="3">
        <f t="shared" si="1"/>
        <v>1335</v>
      </c>
      <c r="B1336" s="3">
        <f t="shared" si="11"/>
        <v>46627</v>
      </c>
      <c r="C1336" s="3" t="str">
        <f t="shared" si="12"/>
        <v>T7</v>
      </c>
      <c r="D1336" s="7"/>
      <c r="E1336" s="11" t="str">
        <f t="shared" si="2"/>
        <v/>
      </c>
      <c r="F1336" s="11" t="str">
        <f t="shared" si="3"/>
        <v/>
      </c>
      <c r="G1336" s="3">
        <f t="shared" si="13"/>
        <v>191</v>
      </c>
      <c r="H1336" s="3">
        <f t="shared" si="4"/>
        <v>7</v>
      </c>
      <c r="I1336" s="3" t="str">
        <f t="shared" si="5"/>
        <v/>
      </c>
      <c r="J1336" s="11" t="str">
        <f t="shared" si="14"/>
        <v/>
      </c>
      <c r="K1336" s="11" t="str">
        <f t="shared" si="15"/>
        <v/>
      </c>
      <c r="L1336" s="11" t="str">
        <f t="shared" si="16"/>
        <v/>
      </c>
      <c r="M1336" s="11" t="str">
        <f t="shared" si="17"/>
        <v/>
      </c>
      <c r="N1336" s="11" t="str">
        <f t="shared" si="18"/>
        <v/>
      </c>
    </row>
    <row r="1337" ht="15.0" customHeight="1">
      <c r="A1337" s="3">
        <f t="shared" si="1"/>
        <v>1336</v>
      </c>
      <c r="B1337" s="3">
        <f t="shared" si="11"/>
        <v>46628</v>
      </c>
      <c r="C1337" s="3" t="str">
        <f t="shared" si="12"/>
        <v>CN</v>
      </c>
      <c r="D1337" s="7"/>
      <c r="E1337" s="11" t="str">
        <f t="shared" si="2"/>
        <v/>
      </c>
      <c r="F1337" s="11" t="str">
        <f t="shared" si="3"/>
        <v/>
      </c>
      <c r="G1337" s="3">
        <f t="shared" si="13"/>
        <v>191</v>
      </c>
      <c r="H1337" s="3">
        <f t="shared" si="4"/>
        <v>8</v>
      </c>
      <c r="I1337" s="3" t="str">
        <f t="shared" si="5"/>
        <v/>
      </c>
      <c r="J1337" s="11" t="str">
        <f t="shared" si="14"/>
        <v/>
      </c>
      <c r="K1337" s="11" t="str">
        <f t="shared" si="15"/>
        <v/>
      </c>
      <c r="L1337" s="11" t="str">
        <f t="shared" si="16"/>
        <v/>
      </c>
      <c r="M1337" s="11" t="str">
        <f t="shared" si="17"/>
        <v/>
      </c>
      <c r="N1337" s="11" t="str">
        <f t="shared" si="18"/>
        <v/>
      </c>
    </row>
    <row r="1338" ht="15.0" customHeight="1">
      <c r="A1338" s="3">
        <f t="shared" si="1"/>
        <v>1337</v>
      </c>
      <c r="B1338" s="3">
        <f t="shared" si="11"/>
        <v>46629</v>
      </c>
      <c r="C1338" s="3" t="str">
        <f t="shared" si="12"/>
        <v>T2</v>
      </c>
      <c r="D1338" s="7"/>
      <c r="E1338" s="11" t="str">
        <f t="shared" si="2"/>
        <v/>
      </c>
      <c r="F1338" s="11" t="str">
        <f t="shared" si="3"/>
        <v/>
      </c>
      <c r="G1338" s="3">
        <f t="shared" si="13"/>
        <v>192</v>
      </c>
      <c r="H1338" s="3">
        <f t="shared" si="4"/>
        <v>2</v>
      </c>
      <c r="I1338" s="3" t="str">
        <f t="shared" si="5"/>
        <v/>
      </c>
      <c r="J1338" s="11" t="str">
        <f t="shared" si="14"/>
        <v/>
      </c>
      <c r="K1338" s="11" t="str">
        <f t="shared" si="15"/>
        <v/>
      </c>
      <c r="L1338" s="11" t="str">
        <f t="shared" si="16"/>
        <v/>
      </c>
      <c r="M1338" s="11" t="str">
        <f t="shared" si="17"/>
        <v/>
      </c>
      <c r="N1338" s="11" t="str">
        <f t="shared" si="18"/>
        <v/>
      </c>
    </row>
    <row r="1339" ht="15.0" customHeight="1">
      <c r="A1339" s="3">
        <f t="shared" si="1"/>
        <v>1338</v>
      </c>
      <c r="B1339" s="3">
        <f t="shared" si="11"/>
        <v>46630</v>
      </c>
      <c r="C1339" s="3" t="str">
        <f t="shared" si="12"/>
        <v>T3</v>
      </c>
      <c r="D1339" s="7"/>
      <c r="E1339" s="11" t="str">
        <f t="shared" si="2"/>
        <v/>
      </c>
      <c r="F1339" s="11" t="str">
        <f t="shared" si="3"/>
        <v/>
      </c>
      <c r="G1339" s="3">
        <f t="shared" si="13"/>
        <v>192</v>
      </c>
      <c r="H1339" s="3">
        <f t="shared" si="4"/>
        <v>3</v>
      </c>
      <c r="I1339" s="3" t="str">
        <f t="shared" si="5"/>
        <v/>
      </c>
      <c r="J1339" s="11" t="str">
        <f t="shared" si="14"/>
        <v/>
      </c>
      <c r="K1339" s="11" t="str">
        <f t="shared" si="15"/>
        <v/>
      </c>
      <c r="L1339" s="11" t="str">
        <f t="shared" si="16"/>
        <v/>
      </c>
      <c r="M1339" s="11" t="str">
        <f t="shared" si="17"/>
        <v/>
      </c>
      <c r="N1339" s="11" t="str">
        <f t="shared" si="18"/>
        <v/>
      </c>
    </row>
    <row r="1340" ht="15.0" customHeight="1">
      <c r="A1340" s="3">
        <f t="shared" si="1"/>
        <v>1339</v>
      </c>
      <c r="B1340" s="3">
        <f t="shared" si="11"/>
        <v>46631</v>
      </c>
      <c r="C1340" s="3" t="str">
        <f t="shared" si="12"/>
        <v>T4</v>
      </c>
      <c r="D1340" s="7"/>
      <c r="E1340" s="11" t="str">
        <f t="shared" si="2"/>
        <v/>
      </c>
      <c r="F1340" s="11" t="str">
        <f t="shared" si="3"/>
        <v/>
      </c>
      <c r="G1340" s="3">
        <f t="shared" si="13"/>
        <v>192</v>
      </c>
      <c r="H1340" s="3">
        <f t="shared" si="4"/>
        <v>4</v>
      </c>
      <c r="I1340" s="3" t="str">
        <f t="shared" si="5"/>
        <v/>
      </c>
      <c r="J1340" s="11" t="str">
        <f t="shared" si="14"/>
        <v/>
      </c>
      <c r="K1340" s="11" t="str">
        <f t="shared" si="15"/>
        <v/>
      </c>
      <c r="L1340" s="11" t="str">
        <f t="shared" si="16"/>
        <v/>
      </c>
      <c r="M1340" s="11" t="str">
        <f t="shared" si="17"/>
        <v/>
      </c>
      <c r="N1340" s="11" t="str">
        <f t="shared" si="18"/>
        <v/>
      </c>
    </row>
    <row r="1341" ht="15.0" customHeight="1">
      <c r="A1341" s="3">
        <f t="shared" si="1"/>
        <v>1340</v>
      </c>
      <c r="B1341" s="3">
        <f t="shared" si="11"/>
        <v>46632</v>
      </c>
      <c r="C1341" s="3" t="str">
        <f t="shared" si="12"/>
        <v>T5</v>
      </c>
      <c r="D1341" s="7"/>
      <c r="E1341" s="11" t="str">
        <f t="shared" si="2"/>
        <v/>
      </c>
      <c r="F1341" s="11" t="str">
        <f t="shared" si="3"/>
        <v/>
      </c>
      <c r="G1341" s="3">
        <f t="shared" si="13"/>
        <v>192</v>
      </c>
      <c r="H1341" s="3">
        <f t="shared" si="4"/>
        <v>5</v>
      </c>
      <c r="I1341" s="3" t="str">
        <f t="shared" si="5"/>
        <v/>
      </c>
      <c r="J1341" s="11" t="str">
        <f t="shared" si="14"/>
        <v/>
      </c>
      <c r="K1341" s="11" t="str">
        <f t="shared" si="15"/>
        <v/>
      </c>
      <c r="L1341" s="11" t="str">
        <f t="shared" si="16"/>
        <v/>
      </c>
      <c r="M1341" s="11" t="str">
        <f t="shared" si="17"/>
        <v/>
      </c>
      <c r="N1341" s="11" t="str">
        <f t="shared" si="18"/>
        <v/>
      </c>
    </row>
    <row r="1342" ht="15.0" customHeight="1">
      <c r="A1342" s="3">
        <f t="shared" si="1"/>
        <v>1341</v>
      </c>
      <c r="B1342" s="3">
        <f t="shared" si="11"/>
        <v>46633</v>
      </c>
      <c r="C1342" s="3" t="str">
        <f t="shared" si="12"/>
        <v>T6</v>
      </c>
      <c r="D1342" s="7"/>
      <c r="E1342" s="11" t="str">
        <f t="shared" si="2"/>
        <v/>
      </c>
      <c r="F1342" s="11" t="str">
        <f t="shared" si="3"/>
        <v/>
      </c>
      <c r="G1342" s="3">
        <f t="shared" si="13"/>
        <v>192</v>
      </c>
      <c r="H1342" s="3">
        <f t="shared" si="4"/>
        <v>6</v>
      </c>
      <c r="I1342" s="3" t="str">
        <f t="shared" si="5"/>
        <v/>
      </c>
      <c r="J1342" s="11" t="str">
        <f t="shared" si="14"/>
        <v/>
      </c>
      <c r="K1342" s="11" t="str">
        <f t="shared" si="15"/>
        <v/>
      </c>
      <c r="L1342" s="11" t="str">
        <f t="shared" si="16"/>
        <v/>
      </c>
      <c r="M1342" s="11" t="str">
        <f t="shared" si="17"/>
        <v/>
      </c>
      <c r="N1342" s="11" t="str">
        <f t="shared" si="18"/>
        <v/>
      </c>
    </row>
    <row r="1343" ht="15.0" customHeight="1">
      <c r="A1343" s="3">
        <f t="shared" si="1"/>
        <v>1342</v>
      </c>
      <c r="B1343" s="3">
        <f t="shared" si="11"/>
        <v>46634</v>
      </c>
      <c r="C1343" s="3" t="str">
        <f t="shared" si="12"/>
        <v>T7</v>
      </c>
      <c r="D1343" s="7"/>
      <c r="E1343" s="11" t="str">
        <f t="shared" si="2"/>
        <v/>
      </c>
      <c r="F1343" s="11" t="str">
        <f t="shared" si="3"/>
        <v/>
      </c>
      <c r="G1343" s="3">
        <f t="shared" si="13"/>
        <v>192</v>
      </c>
      <c r="H1343" s="3">
        <f t="shared" si="4"/>
        <v>7</v>
      </c>
      <c r="I1343" s="3" t="str">
        <f t="shared" si="5"/>
        <v/>
      </c>
      <c r="J1343" s="11" t="str">
        <f t="shared" si="14"/>
        <v/>
      </c>
      <c r="K1343" s="11" t="str">
        <f t="shared" si="15"/>
        <v/>
      </c>
      <c r="L1343" s="11" t="str">
        <f t="shared" si="16"/>
        <v/>
      </c>
      <c r="M1343" s="11" t="str">
        <f t="shared" si="17"/>
        <v/>
      </c>
      <c r="N1343" s="11" t="str">
        <f t="shared" si="18"/>
        <v/>
      </c>
    </row>
    <row r="1344" ht="15.0" customHeight="1">
      <c r="A1344" s="3">
        <f t="shared" si="1"/>
        <v>1343</v>
      </c>
      <c r="B1344" s="3">
        <f t="shared" si="11"/>
        <v>46635</v>
      </c>
      <c r="C1344" s="3" t="str">
        <f t="shared" si="12"/>
        <v>CN</v>
      </c>
      <c r="D1344" s="7"/>
      <c r="E1344" s="11" t="str">
        <f t="shared" si="2"/>
        <v/>
      </c>
      <c r="F1344" s="11" t="str">
        <f t="shared" si="3"/>
        <v/>
      </c>
      <c r="G1344" s="3">
        <f t="shared" si="13"/>
        <v>192</v>
      </c>
      <c r="H1344" s="3">
        <f t="shared" si="4"/>
        <v>8</v>
      </c>
      <c r="I1344" s="3" t="str">
        <f t="shared" si="5"/>
        <v/>
      </c>
      <c r="J1344" s="11" t="str">
        <f t="shared" si="14"/>
        <v/>
      </c>
      <c r="K1344" s="11" t="str">
        <f t="shared" si="15"/>
        <v/>
      </c>
      <c r="L1344" s="11" t="str">
        <f t="shared" si="16"/>
        <v/>
      </c>
      <c r="M1344" s="11" t="str">
        <f t="shared" si="17"/>
        <v/>
      </c>
      <c r="N1344" s="11" t="str">
        <f t="shared" si="18"/>
        <v/>
      </c>
    </row>
    <row r="1345" ht="15.0" customHeight="1">
      <c r="A1345" s="3">
        <f t="shared" si="1"/>
        <v>1344</v>
      </c>
      <c r="B1345" s="3">
        <f t="shared" si="11"/>
        <v>46636</v>
      </c>
      <c r="C1345" s="3" t="str">
        <f t="shared" si="12"/>
        <v>T2</v>
      </c>
      <c r="D1345" s="7"/>
      <c r="E1345" s="11" t="str">
        <f t="shared" si="2"/>
        <v/>
      </c>
      <c r="F1345" s="11" t="str">
        <f t="shared" si="3"/>
        <v/>
      </c>
      <c r="G1345" s="3">
        <f t="shared" si="13"/>
        <v>193</v>
      </c>
      <c r="H1345" s="3">
        <f t="shared" si="4"/>
        <v>2</v>
      </c>
      <c r="I1345" s="3" t="str">
        <f t="shared" si="5"/>
        <v/>
      </c>
      <c r="J1345" s="11" t="str">
        <f t="shared" si="14"/>
        <v/>
      </c>
      <c r="K1345" s="11" t="str">
        <f t="shared" si="15"/>
        <v/>
      </c>
      <c r="L1345" s="11" t="str">
        <f t="shared" si="16"/>
        <v/>
      </c>
      <c r="M1345" s="11" t="str">
        <f t="shared" si="17"/>
        <v/>
      </c>
      <c r="N1345" s="11" t="str">
        <f t="shared" si="18"/>
        <v/>
      </c>
    </row>
    <row r="1346" ht="15.0" customHeight="1">
      <c r="A1346" s="3">
        <f t="shared" si="1"/>
        <v>1345</v>
      </c>
      <c r="B1346" s="3">
        <f t="shared" si="11"/>
        <v>46637</v>
      </c>
      <c r="C1346" s="3" t="str">
        <f t="shared" si="12"/>
        <v>T3</v>
      </c>
      <c r="D1346" s="7"/>
      <c r="E1346" s="11" t="str">
        <f t="shared" si="2"/>
        <v/>
      </c>
      <c r="F1346" s="11" t="str">
        <f t="shared" si="3"/>
        <v/>
      </c>
      <c r="G1346" s="3">
        <f t="shared" si="13"/>
        <v>193</v>
      </c>
      <c r="H1346" s="3">
        <f t="shared" si="4"/>
        <v>3</v>
      </c>
      <c r="I1346" s="3" t="str">
        <f t="shared" si="5"/>
        <v/>
      </c>
      <c r="J1346" s="11" t="str">
        <f t="shared" si="14"/>
        <v/>
      </c>
      <c r="K1346" s="11" t="str">
        <f t="shared" si="15"/>
        <v/>
      </c>
      <c r="L1346" s="11" t="str">
        <f t="shared" si="16"/>
        <v/>
      </c>
      <c r="M1346" s="11" t="str">
        <f t="shared" si="17"/>
        <v/>
      </c>
      <c r="N1346" s="11" t="str">
        <f t="shared" si="18"/>
        <v/>
      </c>
    </row>
    <row r="1347" ht="15.0" customHeight="1">
      <c r="A1347" s="3">
        <f t="shared" si="1"/>
        <v>1346</v>
      </c>
      <c r="B1347" s="3">
        <f t="shared" si="11"/>
        <v>46638</v>
      </c>
      <c r="C1347" s="3" t="str">
        <f t="shared" si="12"/>
        <v>T4</v>
      </c>
      <c r="D1347" s="7"/>
      <c r="E1347" s="11" t="str">
        <f t="shared" si="2"/>
        <v/>
      </c>
      <c r="F1347" s="11" t="str">
        <f t="shared" si="3"/>
        <v/>
      </c>
      <c r="G1347" s="3">
        <f t="shared" si="13"/>
        <v>193</v>
      </c>
      <c r="H1347" s="3">
        <f t="shared" si="4"/>
        <v>4</v>
      </c>
      <c r="I1347" s="3" t="str">
        <f t="shared" si="5"/>
        <v/>
      </c>
      <c r="J1347" s="11" t="str">
        <f t="shared" si="14"/>
        <v/>
      </c>
      <c r="K1347" s="11" t="str">
        <f t="shared" si="15"/>
        <v/>
      </c>
      <c r="L1347" s="11" t="str">
        <f t="shared" si="16"/>
        <v/>
      </c>
      <c r="M1347" s="11" t="str">
        <f t="shared" si="17"/>
        <v/>
      </c>
      <c r="N1347" s="11" t="str">
        <f t="shared" si="18"/>
        <v/>
      </c>
    </row>
    <row r="1348" ht="15.0" customHeight="1">
      <c r="A1348" s="3">
        <f t="shared" si="1"/>
        <v>1347</v>
      </c>
      <c r="B1348" s="3">
        <f t="shared" si="11"/>
        <v>46639</v>
      </c>
      <c r="C1348" s="3" t="str">
        <f t="shared" si="12"/>
        <v>T5</v>
      </c>
      <c r="D1348" s="7"/>
      <c r="E1348" s="11" t="str">
        <f t="shared" si="2"/>
        <v/>
      </c>
      <c r="F1348" s="11" t="str">
        <f t="shared" si="3"/>
        <v/>
      </c>
      <c r="G1348" s="3">
        <f t="shared" si="13"/>
        <v>193</v>
      </c>
      <c r="H1348" s="3">
        <f t="shared" si="4"/>
        <v>5</v>
      </c>
      <c r="I1348" s="3" t="str">
        <f t="shared" si="5"/>
        <v/>
      </c>
      <c r="J1348" s="11" t="str">
        <f t="shared" si="14"/>
        <v/>
      </c>
      <c r="K1348" s="11" t="str">
        <f t="shared" si="15"/>
        <v/>
      </c>
      <c r="L1348" s="11" t="str">
        <f t="shared" si="16"/>
        <v/>
      </c>
      <c r="M1348" s="11" t="str">
        <f t="shared" si="17"/>
        <v/>
      </c>
      <c r="N1348" s="11" t="str">
        <f t="shared" si="18"/>
        <v/>
      </c>
    </row>
    <row r="1349" ht="15.0" customHeight="1">
      <c r="A1349" s="3">
        <f t="shared" si="1"/>
        <v>1348</v>
      </c>
      <c r="B1349" s="3">
        <f t="shared" si="11"/>
        <v>46640</v>
      </c>
      <c r="C1349" s="3" t="str">
        <f t="shared" si="12"/>
        <v>T6</v>
      </c>
      <c r="D1349" s="7"/>
      <c r="E1349" s="11" t="str">
        <f t="shared" si="2"/>
        <v/>
      </c>
      <c r="F1349" s="11" t="str">
        <f t="shared" si="3"/>
        <v/>
      </c>
      <c r="G1349" s="3">
        <f t="shared" si="13"/>
        <v>193</v>
      </c>
      <c r="H1349" s="3">
        <f t="shared" si="4"/>
        <v>6</v>
      </c>
      <c r="I1349" s="3" t="str">
        <f t="shared" si="5"/>
        <v/>
      </c>
      <c r="J1349" s="11" t="str">
        <f t="shared" si="14"/>
        <v/>
      </c>
      <c r="K1349" s="11" t="str">
        <f t="shared" si="15"/>
        <v/>
      </c>
      <c r="L1349" s="11" t="str">
        <f t="shared" si="16"/>
        <v/>
      </c>
      <c r="M1349" s="11" t="str">
        <f t="shared" si="17"/>
        <v/>
      </c>
      <c r="N1349" s="11" t="str">
        <f t="shared" si="18"/>
        <v/>
      </c>
    </row>
    <row r="1350" ht="15.0" customHeight="1">
      <c r="A1350" s="3">
        <f t="shared" si="1"/>
        <v>1349</v>
      </c>
      <c r="B1350" s="3">
        <f t="shared" si="11"/>
        <v>46641</v>
      </c>
      <c r="C1350" s="3" t="str">
        <f t="shared" si="12"/>
        <v>T7</v>
      </c>
      <c r="D1350" s="7"/>
      <c r="E1350" s="11" t="str">
        <f t="shared" si="2"/>
        <v/>
      </c>
      <c r="F1350" s="11" t="str">
        <f t="shared" si="3"/>
        <v/>
      </c>
      <c r="G1350" s="3">
        <f t="shared" si="13"/>
        <v>193</v>
      </c>
      <c r="H1350" s="3">
        <f t="shared" si="4"/>
        <v>7</v>
      </c>
      <c r="I1350" s="3" t="str">
        <f t="shared" si="5"/>
        <v/>
      </c>
      <c r="J1350" s="11" t="str">
        <f t="shared" si="14"/>
        <v/>
      </c>
      <c r="K1350" s="11" t="str">
        <f t="shared" si="15"/>
        <v/>
      </c>
      <c r="L1350" s="11" t="str">
        <f t="shared" si="16"/>
        <v/>
      </c>
      <c r="M1350" s="11" t="str">
        <f t="shared" si="17"/>
        <v/>
      </c>
      <c r="N1350" s="11" t="str">
        <f t="shared" si="18"/>
        <v/>
      </c>
    </row>
    <row r="1351" ht="15.0" customHeight="1">
      <c r="A1351" s="3">
        <f t="shared" si="1"/>
        <v>1350</v>
      </c>
      <c r="B1351" s="3">
        <f t="shared" si="11"/>
        <v>46642</v>
      </c>
      <c r="C1351" s="3" t="str">
        <f t="shared" si="12"/>
        <v>CN</v>
      </c>
      <c r="D1351" s="7"/>
      <c r="E1351" s="11" t="str">
        <f t="shared" si="2"/>
        <v/>
      </c>
      <c r="F1351" s="11" t="str">
        <f t="shared" si="3"/>
        <v/>
      </c>
      <c r="G1351" s="3">
        <f t="shared" si="13"/>
        <v>193</v>
      </c>
      <c r="H1351" s="3">
        <f t="shared" si="4"/>
        <v>8</v>
      </c>
      <c r="I1351" s="3" t="str">
        <f t="shared" si="5"/>
        <v/>
      </c>
      <c r="J1351" s="11" t="str">
        <f t="shared" si="14"/>
        <v/>
      </c>
      <c r="K1351" s="11" t="str">
        <f t="shared" si="15"/>
        <v/>
      </c>
      <c r="L1351" s="11" t="str">
        <f t="shared" si="16"/>
        <v/>
      </c>
      <c r="M1351" s="11" t="str">
        <f t="shared" si="17"/>
        <v/>
      </c>
      <c r="N1351" s="11" t="str">
        <f t="shared" si="18"/>
        <v/>
      </c>
    </row>
    <row r="1352" ht="15.0" customHeight="1">
      <c r="A1352" s="3">
        <f t="shared" si="1"/>
        <v>1351</v>
      </c>
      <c r="B1352" s="3">
        <f t="shared" si="11"/>
        <v>46643</v>
      </c>
      <c r="C1352" s="3" t="str">
        <f t="shared" si="12"/>
        <v>T2</v>
      </c>
      <c r="D1352" s="7"/>
      <c r="E1352" s="11" t="str">
        <f t="shared" si="2"/>
        <v/>
      </c>
      <c r="F1352" s="11" t="str">
        <f t="shared" si="3"/>
        <v/>
      </c>
      <c r="G1352" s="3">
        <f t="shared" si="13"/>
        <v>194</v>
      </c>
      <c r="H1352" s="3">
        <f t="shared" si="4"/>
        <v>2</v>
      </c>
      <c r="I1352" s="3" t="str">
        <f t="shared" si="5"/>
        <v/>
      </c>
      <c r="J1352" s="11" t="str">
        <f t="shared" si="14"/>
        <v/>
      </c>
      <c r="K1352" s="11" t="str">
        <f t="shared" si="15"/>
        <v/>
      </c>
      <c r="L1352" s="11" t="str">
        <f t="shared" si="16"/>
        <v/>
      </c>
      <c r="M1352" s="11" t="str">
        <f t="shared" si="17"/>
        <v/>
      </c>
      <c r="N1352" s="11" t="str">
        <f t="shared" si="18"/>
        <v/>
      </c>
    </row>
    <row r="1353" ht="15.0" customHeight="1">
      <c r="A1353" s="3">
        <f t="shared" si="1"/>
        <v>1352</v>
      </c>
      <c r="B1353" s="3">
        <f t="shared" si="11"/>
        <v>46644</v>
      </c>
      <c r="C1353" s="3" t="str">
        <f t="shared" si="12"/>
        <v>T3</v>
      </c>
      <c r="D1353" s="7"/>
      <c r="E1353" s="11" t="str">
        <f t="shared" si="2"/>
        <v/>
      </c>
      <c r="F1353" s="11" t="str">
        <f t="shared" si="3"/>
        <v/>
      </c>
      <c r="G1353" s="3">
        <f t="shared" si="13"/>
        <v>194</v>
      </c>
      <c r="H1353" s="3">
        <f t="shared" si="4"/>
        <v>3</v>
      </c>
      <c r="I1353" s="3" t="str">
        <f t="shared" si="5"/>
        <v/>
      </c>
      <c r="J1353" s="11" t="str">
        <f t="shared" si="14"/>
        <v/>
      </c>
      <c r="K1353" s="11" t="str">
        <f t="shared" si="15"/>
        <v/>
      </c>
      <c r="L1353" s="11" t="str">
        <f t="shared" si="16"/>
        <v/>
      </c>
      <c r="M1353" s="11" t="str">
        <f t="shared" si="17"/>
        <v/>
      </c>
      <c r="N1353" s="11" t="str">
        <f t="shared" si="18"/>
        <v/>
      </c>
    </row>
    <row r="1354" ht="15.0" customHeight="1">
      <c r="A1354" s="3">
        <f t="shared" si="1"/>
        <v>1353</v>
      </c>
      <c r="B1354" s="3">
        <f t="shared" si="11"/>
        <v>46645</v>
      </c>
      <c r="C1354" s="3" t="str">
        <f t="shared" si="12"/>
        <v>T4</v>
      </c>
      <c r="D1354" s="7"/>
      <c r="E1354" s="11" t="str">
        <f t="shared" si="2"/>
        <v/>
      </c>
      <c r="F1354" s="11" t="str">
        <f t="shared" si="3"/>
        <v/>
      </c>
      <c r="G1354" s="3">
        <f t="shared" si="13"/>
        <v>194</v>
      </c>
      <c r="H1354" s="3">
        <f t="shared" si="4"/>
        <v>4</v>
      </c>
      <c r="I1354" s="3" t="str">
        <f t="shared" si="5"/>
        <v/>
      </c>
      <c r="J1354" s="11" t="str">
        <f t="shared" si="14"/>
        <v/>
      </c>
      <c r="K1354" s="11" t="str">
        <f t="shared" si="15"/>
        <v/>
      </c>
      <c r="L1354" s="11" t="str">
        <f t="shared" si="16"/>
        <v/>
      </c>
      <c r="M1354" s="11" t="str">
        <f t="shared" si="17"/>
        <v/>
      </c>
      <c r="N1354" s="11" t="str">
        <f t="shared" si="18"/>
        <v/>
      </c>
    </row>
    <row r="1355" ht="15.0" customHeight="1">
      <c r="A1355" s="3">
        <f t="shared" si="1"/>
        <v>1354</v>
      </c>
      <c r="B1355" s="3">
        <f t="shared" si="11"/>
        <v>46646</v>
      </c>
      <c r="C1355" s="3" t="str">
        <f t="shared" si="12"/>
        <v>T5</v>
      </c>
      <c r="D1355" s="7"/>
      <c r="E1355" s="11" t="str">
        <f t="shared" si="2"/>
        <v/>
      </c>
      <c r="F1355" s="11" t="str">
        <f t="shared" si="3"/>
        <v/>
      </c>
      <c r="G1355" s="3">
        <f t="shared" si="13"/>
        <v>194</v>
      </c>
      <c r="H1355" s="3">
        <f t="shared" si="4"/>
        <v>5</v>
      </c>
      <c r="I1355" s="3" t="str">
        <f t="shared" si="5"/>
        <v/>
      </c>
      <c r="J1355" s="11" t="str">
        <f t="shared" si="14"/>
        <v/>
      </c>
      <c r="K1355" s="11" t="str">
        <f t="shared" si="15"/>
        <v/>
      </c>
      <c r="L1355" s="11" t="str">
        <f t="shared" si="16"/>
        <v/>
      </c>
      <c r="M1355" s="11" t="str">
        <f t="shared" si="17"/>
        <v/>
      </c>
      <c r="N1355" s="11" t="str">
        <f t="shared" si="18"/>
        <v/>
      </c>
    </row>
    <row r="1356" ht="15.0" customHeight="1">
      <c r="A1356" s="3">
        <f t="shared" si="1"/>
        <v>1355</v>
      </c>
      <c r="B1356" s="3">
        <f t="shared" si="11"/>
        <v>46647</v>
      </c>
      <c r="C1356" s="3" t="str">
        <f t="shared" si="12"/>
        <v>T6</v>
      </c>
      <c r="D1356" s="7"/>
      <c r="E1356" s="11" t="str">
        <f t="shared" si="2"/>
        <v/>
      </c>
      <c r="F1356" s="11" t="str">
        <f t="shared" si="3"/>
        <v/>
      </c>
      <c r="G1356" s="3">
        <f t="shared" si="13"/>
        <v>194</v>
      </c>
      <c r="H1356" s="3">
        <f t="shared" si="4"/>
        <v>6</v>
      </c>
      <c r="I1356" s="3" t="str">
        <f t="shared" si="5"/>
        <v/>
      </c>
      <c r="J1356" s="11" t="str">
        <f t="shared" si="14"/>
        <v/>
      </c>
      <c r="K1356" s="11" t="str">
        <f t="shared" si="15"/>
        <v/>
      </c>
      <c r="L1356" s="11" t="str">
        <f t="shared" si="16"/>
        <v/>
      </c>
      <c r="M1356" s="11" t="str">
        <f t="shared" si="17"/>
        <v/>
      </c>
      <c r="N1356" s="11" t="str">
        <f t="shared" si="18"/>
        <v/>
      </c>
    </row>
    <row r="1357" ht="15.0" customHeight="1">
      <c r="A1357" s="3">
        <f t="shared" si="1"/>
        <v>1356</v>
      </c>
      <c r="B1357" s="3">
        <f t="shared" si="11"/>
        <v>46648</v>
      </c>
      <c r="C1357" s="3" t="str">
        <f t="shared" si="12"/>
        <v>T7</v>
      </c>
      <c r="D1357" s="7"/>
      <c r="E1357" s="11" t="str">
        <f t="shared" si="2"/>
        <v/>
      </c>
      <c r="F1357" s="11" t="str">
        <f t="shared" si="3"/>
        <v/>
      </c>
      <c r="G1357" s="3">
        <f t="shared" si="13"/>
        <v>194</v>
      </c>
      <c r="H1357" s="3">
        <f t="shared" si="4"/>
        <v>7</v>
      </c>
      <c r="I1357" s="3" t="str">
        <f t="shared" si="5"/>
        <v/>
      </c>
      <c r="J1357" s="11" t="str">
        <f t="shared" si="14"/>
        <v/>
      </c>
      <c r="K1357" s="11" t="str">
        <f t="shared" si="15"/>
        <v/>
      </c>
      <c r="L1357" s="11" t="str">
        <f t="shared" si="16"/>
        <v/>
      </c>
      <c r="M1357" s="11" t="str">
        <f t="shared" si="17"/>
        <v/>
      </c>
      <c r="N1357" s="11" t="str">
        <f t="shared" si="18"/>
        <v/>
      </c>
    </row>
    <row r="1358" ht="15.0" customHeight="1">
      <c r="A1358" s="3">
        <f t="shared" si="1"/>
        <v>1357</v>
      </c>
      <c r="B1358" s="3">
        <f t="shared" si="11"/>
        <v>46649</v>
      </c>
      <c r="C1358" s="3" t="str">
        <f t="shared" si="12"/>
        <v>CN</v>
      </c>
      <c r="D1358" s="7"/>
      <c r="E1358" s="11" t="str">
        <f t="shared" si="2"/>
        <v/>
      </c>
      <c r="F1358" s="11" t="str">
        <f t="shared" si="3"/>
        <v/>
      </c>
      <c r="G1358" s="3">
        <f t="shared" si="13"/>
        <v>194</v>
      </c>
      <c r="H1358" s="3">
        <f t="shared" si="4"/>
        <v>8</v>
      </c>
      <c r="I1358" s="3" t="str">
        <f t="shared" si="5"/>
        <v/>
      </c>
      <c r="J1358" s="11" t="str">
        <f t="shared" si="14"/>
        <v/>
      </c>
      <c r="K1358" s="11" t="str">
        <f t="shared" si="15"/>
        <v/>
      </c>
      <c r="L1358" s="11" t="str">
        <f t="shared" si="16"/>
        <v/>
      </c>
      <c r="M1358" s="11" t="str">
        <f t="shared" si="17"/>
        <v/>
      </c>
      <c r="N1358" s="11" t="str">
        <f t="shared" si="18"/>
        <v/>
      </c>
    </row>
    <row r="1359" ht="15.0" customHeight="1">
      <c r="A1359" s="3">
        <f t="shared" si="1"/>
        <v>1358</v>
      </c>
      <c r="B1359" s="3">
        <f t="shared" si="11"/>
        <v>46650</v>
      </c>
      <c r="C1359" s="3" t="str">
        <f t="shared" si="12"/>
        <v>T2</v>
      </c>
      <c r="D1359" s="7"/>
      <c r="E1359" s="11" t="str">
        <f t="shared" si="2"/>
        <v/>
      </c>
      <c r="F1359" s="11" t="str">
        <f t="shared" si="3"/>
        <v/>
      </c>
      <c r="G1359" s="3">
        <f t="shared" si="13"/>
        <v>195</v>
      </c>
      <c r="H1359" s="3">
        <f t="shared" si="4"/>
        <v>2</v>
      </c>
      <c r="I1359" s="3" t="str">
        <f t="shared" si="5"/>
        <v/>
      </c>
      <c r="J1359" s="11" t="str">
        <f t="shared" si="14"/>
        <v/>
      </c>
      <c r="K1359" s="11" t="str">
        <f t="shared" si="15"/>
        <v/>
      </c>
      <c r="L1359" s="11" t="str">
        <f t="shared" si="16"/>
        <v/>
      </c>
      <c r="M1359" s="11" t="str">
        <f t="shared" si="17"/>
        <v/>
      </c>
      <c r="N1359" s="11" t="str">
        <f t="shared" si="18"/>
        <v/>
      </c>
    </row>
    <row r="1360" ht="15.0" customHeight="1">
      <c r="A1360" s="3">
        <f t="shared" si="1"/>
        <v>1359</v>
      </c>
      <c r="B1360" s="3">
        <f t="shared" si="11"/>
        <v>46651</v>
      </c>
      <c r="C1360" s="3" t="str">
        <f t="shared" si="12"/>
        <v>T3</v>
      </c>
      <c r="D1360" s="7"/>
      <c r="E1360" s="11" t="str">
        <f t="shared" si="2"/>
        <v/>
      </c>
      <c r="F1360" s="11" t="str">
        <f t="shared" si="3"/>
        <v/>
      </c>
      <c r="G1360" s="3">
        <f t="shared" si="13"/>
        <v>195</v>
      </c>
      <c r="H1360" s="3">
        <f t="shared" si="4"/>
        <v>3</v>
      </c>
      <c r="I1360" s="3" t="str">
        <f t="shared" si="5"/>
        <v/>
      </c>
      <c r="J1360" s="11" t="str">
        <f t="shared" si="14"/>
        <v/>
      </c>
      <c r="K1360" s="11" t="str">
        <f t="shared" si="15"/>
        <v/>
      </c>
      <c r="L1360" s="11" t="str">
        <f t="shared" si="16"/>
        <v/>
      </c>
      <c r="M1360" s="11" t="str">
        <f t="shared" si="17"/>
        <v/>
      </c>
      <c r="N1360" s="11" t="str">
        <f t="shared" si="18"/>
        <v/>
      </c>
    </row>
    <row r="1361" ht="15.0" customHeight="1">
      <c r="A1361" s="3">
        <f t="shared" si="1"/>
        <v>1360</v>
      </c>
      <c r="B1361" s="3">
        <f t="shared" si="11"/>
        <v>46652</v>
      </c>
      <c r="C1361" s="3" t="str">
        <f t="shared" si="12"/>
        <v>T4</v>
      </c>
      <c r="D1361" s="7"/>
      <c r="E1361" s="11" t="str">
        <f t="shared" si="2"/>
        <v/>
      </c>
      <c r="F1361" s="11" t="str">
        <f t="shared" si="3"/>
        <v/>
      </c>
      <c r="G1361" s="3">
        <f t="shared" si="13"/>
        <v>195</v>
      </c>
      <c r="H1361" s="3">
        <f t="shared" si="4"/>
        <v>4</v>
      </c>
      <c r="I1361" s="3" t="str">
        <f t="shared" si="5"/>
        <v/>
      </c>
      <c r="J1361" s="11" t="str">
        <f t="shared" si="14"/>
        <v/>
      </c>
      <c r="K1361" s="11" t="str">
        <f t="shared" si="15"/>
        <v/>
      </c>
      <c r="L1361" s="11" t="str">
        <f t="shared" si="16"/>
        <v/>
      </c>
      <c r="M1361" s="11" t="str">
        <f t="shared" si="17"/>
        <v/>
      </c>
      <c r="N1361" s="11" t="str">
        <f t="shared" si="18"/>
        <v/>
      </c>
    </row>
    <row r="1362" ht="15.0" customHeight="1">
      <c r="A1362" s="3">
        <f t="shared" si="1"/>
        <v>1361</v>
      </c>
      <c r="B1362" s="3">
        <f t="shared" si="11"/>
        <v>46653</v>
      </c>
      <c r="C1362" s="3" t="str">
        <f t="shared" si="12"/>
        <v>T5</v>
      </c>
      <c r="D1362" s="7"/>
      <c r="E1362" s="11" t="str">
        <f t="shared" si="2"/>
        <v/>
      </c>
      <c r="F1362" s="11" t="str">
        <f t="shared" si="3"/>
        <v/>
      </c>
      <c r="G1362" s="3">
        <f t="shared" si="13"/>
        <v>195</v>
      </c>
      <c r="H1362" s="3">
        <f t="shared" si="4"/>
        <v>5</v>
      </c>
      <c r="I1362" s="3" t="str">
        <f t="shared" si="5"/>
        <v/>
      </c>
      <c r="J1362" s="11" t="str">
        <f t="shared" si="14"/>
        <v/>
      </c>
      <c r="K1362" s="11" t="str">
        <f t="shared" si="15"/>
        <v/>
      </c>
      <c r="L1362" s="11" t="str">
        <f t="shared" si="16"/>
        <v/>
      </c>
      <c r="M1362" s="11" t="str">
        <f t="shared" si="17"/>
        <v/>
      </c>
      <c r="N1362" s="11" t="str">
        <f t="shared" si="18"/>
        <v/>
      </c>
    </row>
    <row r="1363" ht="15.0" customHeight="1">
      <c r="A1363" s="3">
        <f t="shared" si="1"/>
        <v>1362</v>
      </c>
      <c r="B1363" s="3">
        <f t="shared" si="11"/>
        <v>46654</v>
      </c>
      <c r="C1363" s="3" t="str">
        <f t="shared" si="12"/>
        <v>T6</v>
      </c>
      <c r="D1363" s="7"/>
      <c r="E1363" s="11" t="str">
        <f t="shared" si="2"/>
        <v/>
      </c>
      <c r="F1363" s="11" t="str">
        <f t="shared" si="3"/>
        <v/>
      </c>
      <c r="G1363" s="3">
        <f t="shared" si="13"/>
        <v>195</v>
      </c>
      <c r="H1363" s="3">
        <f t="shared" si="4"/>
        <v>6</v>
      </c>
      <c r="I1363" s="3" t="str">
        <f t="shared" si="5"/>
        <v/>
      </c>
      <c r="J1363" s="11" t="str">
        <f t="shared" si="14"/>
        <v/>
      </c>
      <c r="K1363" s="11" t="str">
        <f t="shared" si="15"/>
        <v/>
      </c>
      <c r="L1363" s="11" t="str">
        <f t="shared" si="16"/>
        <v/>
      </c>
      <c r="M1363" s="11" t="str">
        <f t="shared" si="17"/>
        <v/>
      </c>
      <c r="N1363" s="11" t="str">
        <f t="shared" si="18"/>
        <v/>
      </c>
    </row>
    <row r="1364" ht="15.0" customHeight="1">
      <c r="A1364" s="3">
        <f t="shared" si="1"/>
        <v>1363</v>
      </c>
      <c r="B1364" s="3">
        <f t="shared" si="11"/>
        <v>46655</v>
      </c>
      <c r="C1364" s="3" t="str">
        <f t="shared" si="12"/>
        <v>T7</v>
      </c>
      <c r="D1364" s="7"/>
      <c r="E1364" s="11" t="str">
        <f t="shared" si="2"/>
        <v/>
      </c>
      <c r="F1364" s="11" t="str">
        <f t="shared" si="3"/>
        <v/>
      </c>
      <c r="G1364" s="3">
        <f t="shared" si="13"/>
        <v>195</v>
      </c>
      <c r="H1364" s="3">
        <f t="shared" si="4"/>
        <v>7</v>
      </c>
      <c r="I1364" s="3" t="str">
        <f t="shared" si="5"/>
        <v/>
      </c>
      <c r="J1364" s="11" t="str">
        <f t="shared" si="14"/>
        <v/>
      </c>
      <c r="K1364" s="11" t="str">
        <f t="shared" si="15"/>
        <v/>
      </c>
      <c r="L1364" s="11" t="str">
        <f t="shared" si="16"/>
        <v/>
      </c>
      <c r="M1364" s="11" t="str">
        <f t="shared" si="17"/>
        <v/>
      </c>
      <c r="N1364" s="11" t="str">
        <f t="shared" si="18"/>
        <v/>
      </c>
    </row>
    <row r="1365" ht="15.0" customHeight="1">
      <c r="A1365" s="3">
        <f t="shared" si="1"/>
        <v>1364</v>
      </c>
      <c r="B1365" s="3">
        <f t="shared" si="11"/>
        <v>46656</v>
      </c>
      <c r="C1365" s="3" t="str">
        <f t="shared" si="12"/>
        <v>CN</v>
      </c>
      <c r="D1365" s="7"/>
      <c r="E1365" s="11" t="str">
        <f t="shared" si="2"/>
        <v/>
      </c>
      <c r="F1365" s="11" t="str">
        <f t="shared" si="3"/>
        <v/>
      </c>
      <c r="G1365" s="3">
        <f t="shared" si="13"/>
        <v>195</v>
      </c>
      <c r="H1365" s="3">
        <f t="shared" si="4"/>
        <v>8</v>
      </c>
      <c r="I1365" s="3" t="str">
        <f t="shared" si="5"/>
        <v/>
      </c>
      <c r="J1365" s="11" t="str">
        <f t="shared" si="14"/>
        <v/>
      </c>
      <c r="K1365" s="11" t="str">
        <f t="shared" si="15"/>
        <v/>
      </c>
      <c r="L1365" s="11" t="str">
        <f t="shared" si="16"/>
        <v/>
      </c>
      <c r="M1365" s="11" t="str">
        <f t="shared" si="17"/>
        <v/>
      </c>
      <c r="N1365" s="11" t="str">
        <f t="shared" si="18"/>
        <v/>
      </c>
    </row>
    <row r="1366" ht="15.0" customHeight="1">
      <c r="A1366" s="3">
        <f t="shared" si="1"/>
        <v>1365</v>
      </c>
      <c r="B1366" s="3">
        <f t="shared" si="11"/>
        <v>46657</v>
      </c>
      <c r="C1366" s="3" t="str">
        <f t="shared" si="12"/>
        <v>T2</v>
      </c>
      <c r="D1366" s="7"/>
      <c r="E1366" s="11" t="str">
        <f t="shared" si="2"/>
        <v/>
      </c>
      <c r="F1366" s="11" t="str">
        <f t="shared" si="3"/>
        <v/>
      </c>
      <c r="G1366" s="3">
        <f t="shared" si="13"/>
        <v>196</v>
      </c>
      <c r="H1366" s="3">
        <f t="shared" si="4"/>
        <v>2</v>
      </c>
      <c r="I1366" s="3" t="str">
        <f t="shared" si="5"/>
        <v/>
      </c>
      <c r="J1366" s="11" t="str">
        <f t="shared" si="14"/>
        <v/>
      </c>
      <c r="K1366" s="11" t="str">
        <f t="shared" si="15"/>
        <v/>
      </c>
      <c r="L1366" s="11" t="str">
        <f t="shared" si="16"/>
        <v/>
      </c>
      <c r="M1366" s="11" t="str">
        <f t="shared" si="17"/>
        <v/>
      </c>
      <c r="N1366" s="11" t="str">
        <f t="shared" si="18"/>
        <v/>
      </c>
    </row>
    <row r="1367" ht="15.0" customHeight="1">
      <c r="A1367" s="3">
        <f t="shared" si="1"/>
        <v>1366</v>
      </c>
      <c r="B1367" s="3">
        <f t="shared" si="11"/>
        <v>46658</v>
      </c>
      <c r="C1367" s="3" t="str">
        <f t="shared" si="12"/>
        <v>T3</v>
      </c>
      <c r="D1367" s="7"/>
      <c r="E1367" s="11" t="str">
        <f t="shared" si="2"/>
        <v/>
      </c>
      <c r="F1367" s="11" t="str">
        <f t="shared" si="3"/>
        <v/>
      </c>
      <c r="G1367" s="3">
        <f t="shared" si="13"/>
        <v>196</v>
      </c>
      <c r="H1367" s="3">
        <f t="shared" si="4"/>
        <v>3</v>
      </c>
      <c r="I1367" s="3" t="str">
        <f t="shared" si="5"/>
        <v/>
      </c>
      <c r="J1367" s="11" t="str">
        <f t="shared" si="14"/>
        <v/>
      </c>
      <c r="K1367" s="11" t="str">
        <f t="shared" si="15"/>
        <v/>
      </c>
      <c r="L1367" s="11" t="str">
        <f t="shared" si="16"/>
        <v/>
      </c>
      <c r="M1367" s="11" t="str">
        <f t="shared" si="17"/>
        <v/>
      </c>
      <c r="N1367" s="11" t="str">
        <f t="shared" si="18"/>
        <v/>
      </c>
    </row>
    <row r="1368" ht="15.0" customHeight="1">
      <c r="A1368" s="3">
        <f t="shared" si="1"/>
        <v>1367</v>
      </c>
      <c r="B1368" s="3">
        <f t="shared" si="11"/>
        <v>46659</v>
      </c>
      <c r="C1368" s="3" t="str">
        <f t="shared" si="12"/>
        <v>T4</v>
      </c>
      <c r="D1368" s="7"/>
      <c r="E1368" s="11" t="str">
        <f t="shared" si="2"/>
        <v/>
      </c>
      <c r="F1368" s="11" t="str">
        <f t="shared" si="3"/>
        <v/>
      </c>
      <c r="G1368" s="3">
        <f t="shared" si="13"/>
        <v>196</v>
      </c>
      <c r="H1368" s="3">
        <f t="shared" si="4"/>
        <v>4</v>
      </c>
      <c r="I1368" s="3" t="str">
        <f t="shared" si="5"/>
        <v/>
      </c>
      <c r="J1368" s="11" t="str">
        <f t="shared" si="14"/>
        <v/>
      </c>
      <c r="K1368" s="11" t="str">
        <f t="shared" si="15"/>
        <v/>
      </c>
      <c r="L1368" s="11" t="str">
        <f t="shared" si="16"/>
        <v/>
      </c>
      <c r="M1368" s="11" t="str">
        <f t="shared" si="17"/>
        <v/>
      </c>
      <c r="N1368" s="11" t="str">
        <f t="shared" si="18"/>
        <v/>
      </c>
    </row>
    <row r="1369" ht="15.0" customHeight="1">
      <c r="A1369" s="3">
        <f t="shared" si="1"/>
        <v>1368</v>
      </c>
      <c r="B1369" s="3">
        <f t="shared" si="11"/>
        <v>46660</v>
      </c>
      <c r="C1369" s="3" t="str">
        <f t="shared" si="12"/>
        <v>T5</v>
      </c>
      <c r="D1369" s="7"/>
      <c r="E1369" s="11" t="str">
        <f t="shared" si="2"/>
        <v/>
      </c>
      <c r="F1369" s="11" t="str">
        <f t="shared" si="3"/>
        <v/>
      </c>
      <c r="G1369" s="3">
        <f t="shared" si="13"/>
        <v>196</v>
      </c>
      <c r="H1369" s="3">
        <f t="shared" si="4"/>
        <v>5</v>
      </c>
      <c r="I1369" s="3" t="str">
        <f t="shared" si="5"/>
        <v/>
      </c>
      <c r="J1369" s="11" t="str">
        <f t="shared" si="14"/>
        <v/>
      </c>
      <c r="K1369" s="11" t="str">
        <f t="shared" si="15"/>
        <v/>
      </c>
      <c r="L1369" s="11" t="str">
        <f t="shared" si="16"/>
        <v/>
      </c>
      <c r="M1369" s="11" t="str">
        <f t="shared" si="17"/>
        <v/>
      </c>
      <c r="N1369" s="11" t="str">
        <f t="shared" si="18"/>
        <v/>
      </c>
    </row>
    <row r="1370" ht="15.0" customHeight="1">
      <c r="A1370" s="3">
        <f t="shared" si="1"/>
        <v>1369</v>
      </c>
      <c r="B1370" s="3">
        <f t="shared" si="11"/>
        <v>46661</v>
      </c>
      <c r="C1370" s="3" t="str">
        <f t="shared" si="12"/>
        <v>T6</v>
      </c>
      <c r="D1370" s="7"/>
      <c r="E1370" s="11" t="str">
        <f t="shared" si="2"/>
        <v/>
      </c>
      <c r="F1370" s="11" t="str">
        <f t="shared" si="3"/>
        <v/>
      </c>
      <c r="G1370" s="3">
        <f t="shared" si="13"/>
        <v>196</v>
      </c>
      <c r="H1370" s="3">
        <f t="shared" si="4"/>
        <v>6</v>
      </c>
      <c r="I1370" s="3" t="str">
        <f t="shared" si="5"/>
        <v/>
      </c>
      <c r="J1370" s="11" t="str">
        <f t="shared" si="14"/>
        <v/>
      </c>
      <c r="K1370" s="11" t="str">
        <f t="shared" si="15"/>
        <v/>
      </c>
      <c r="L1370" s="11" t="str">
        <f t="shared" si="16"/>
        <v/>
      </c>
      <c r="M1370" s="11" t="str">
        <f t="shared" si="17"/>
        <v/>
      </c>
      <c r="N1370" s="11" t="str">
        <f t="shared" si="18"/>
        <v/>
      </c>
    </row>
    <row r="1371" ht="15.0" customHeight="1">
      <c r="A1371" s="3">
        <f t="shared" si="1"/>
        <v>1370</v>
      </c>
      <c r="B1371" s="3">
        <f t="shared" si="11"/>
        <v>46662</v>
      </c>
      <c r="C1371" s="3" t="str">
        <f t="shared" si="12"/>
        <v>T7</v>
      </c>
      <c r="D1371" s="7"/>
      <c r="E1371" s="11" t="str">
        <f t="shared" si="2"/>
        <v/>
      </c>
      <c r="F1371" s="11" t="str">
        <f t="shared" si="3"/>
        <v/>
      </c>
      <c r="G1371" s="3">
        <f t="shared" si="13"/>
        <v>196</v>
      </c>
      <c r="H1371" s="3">
        <f t="shared" si="4"/>
        <v>7</v>
      </c>
      <c r="I1371" s="3" t="str">
        <f t="shared" si="5"/>
        <v/>
      </c>
      <c r="J1371" s="11" t="str">
        <f t="shared" si="14"/>
        <v/>
      </c>
      <c r="K1371" s="11" t="str">
        <f t="shared" si="15"/>
        <v/>
      </c>
      <c r="L1371" s="11" t="str">
        <f t="shared" si="16"/>
        <v/>
      </c>
      <c r="M1371" s="11" t="str">
        <f t="shared" si="17"/>
        <v/>
      </c>
      <c r="N1371" s="11" t="str">
        <f t="shared" si="18"/>
        <v/>
      </c>
    </row>
    <row r="1372" ht="15.0" customHeight="1">
      <c r="A1372" s="3">
        <f t="shared" si="1"/>
        <v>1371</v>
      </c>
      <c r="B1372" s="3">
        <f t="shared" si="11"/>
        <v>46663</v>
      </c>
      <c r="C1372" s="3" t="str">
        <f t="shared" si="12"/>
        <v>CN</v>
      </c>
      <c r="D1372" s="7"/>
      <c r="E1372" s="11" t="str">
        <f t="shared" si="2"/>
        <v/>
      </c>
      <c r="F1372" s="11" t="str">
        <f t="shared" si="3"/>
        <v/>
      </c>
      <c r="G1372" s="3">
        <f t="shared" si="13"/>
        <v>196</v>
      </c>
      <c r="H1372" s="3">
        <f t="shared" si="4"/>
        <v>8</v>
      </c>
      <c r="I1372" s="3" t="str">
        <f t="shared" si="5"/>
        <v/>
      </c>
      <c r="J1372" s="11" t="str">
        <f t="shared" si="14"/>
        <v/>
      </c>
      <c r="K1372" s="11" t="str">
        <f t="shared" si="15"/>
        <v/>
      </c>
      <c r="L1372" s="11" t="str">
        <f t="shared" si="16"/>
        <v/>
      </c>
      <c r="M1372" s="11" t="str">
        <f t="shared" si="17"/>
        <v/>
      </c>
      <c r="N1372" s="11" t="str">
        <f t="shared" si="18"/>
        <v/>
      </c>
    </row>
    <row r="1373" ht="15.0" customHeight="1">
      <c r="A1373" s="3">
        <f t="shared" si="1"/>
        <v>1372</v>
      </c>
      <c r="B1373" s="3">
        <f t="shared" si="11"/>
        <v>46664</v>
      </c>
      <c r="C1373" s="3" t="str">
        <f t="shared" si="12"/>
        <v>T2</v>
      </c>
      <c r="D1373" s="7"/>
      <c r="E1373" s="11" t="str">
        <f t="shared" si="2"/>
        <v/>
      </c>
      <c r="F1373" s="11" t="str">
        <f t="shared" si="3"/>
        <v/>
      </c>
      <c r="G1373" s="3">
        <f t="shared" si="13"/>
        <v>197</v>
      </c>
      <c r="H1373" s="3">
        <f t="shared" si="4"/>
        <v>2</v>
      </c>
      <c r="I1373" s="3" t="str">
        <f t="shared" si="5"/>
        <v/>
      </c>
      <c r="J1373" s="11" t="str">
        <f t="shared" si="14"/>
        <v/>
      </c>
      <c r="K1373" s="11" t="str">
        <f t="shared" si="15"/>
        <v/>
      </c>
      <c r="L1373" s="11" t="str">
        <f t="shared" si="16"/>
        <v/>
      </c>
      <c r="M1373" s="11" t="str">
        <f t="shared" si="17"/>
        <v/>
      </c>
      <c r="N1373" s="11" t="str">
        <f t="shared" si="18"/>
        <v/>
      </c>
    </row>
    <row r="1374" ht="15.0" customHeight="1">
      <c r="A1374" s="3">
        <f t="shared" si="1"/>
        <v>1373</v>
      </c>
      <c r="B1374" s="3">
        <f t="shared" si="11"/>
        <v>46665</v>
      </c>
      <c r="C1374" s="3" t="str">
        <f t="shared" si="12"/>
        <v>T3</v>
      </c>
      <c r="D1374" s="7"/>
      <c r="E1374" s="11" t="str">
        <f t="shared" si="2"/>
        <v/>
      </c>
      <c r="F1374" s="11" t="str">
        <f t="shared" si="3"/>
        <v/>
      </c>
      <c r="G1374" s="3">
        <f t="shared" si="13"/>
        <v>197</v>
      </c>
      <c r="H1374" s="3">
        <f t="shared" si="4"/>
        <v>3</v>
      </c>
      <c r="I1374" s="3" t="str">
        <f t="shared" si="5"/>
        <v/>
      </c>
      <c r="J1374" s="11" t="str">
        <f t="shared" si="14"/>
        <v/>
      </c>
      <c r="K1374" s="11" t="str">
        <f t="shared" si="15"/>
        <v/>
      </c>
      <c r="L1374" s="11" t="str">
        <f t="shared" si="16"/>
        <v/>
      </c>
      <c r="M1374" s="11" t="str">
        <f t="shared" si="17"/>
        <v/>
      </c>
      <c r="N1374" s="11" t="str">
        <f t="shared" si="18"/>
        <v/>
      </c>
    </row>
    <row r="1375" ht="15.0" customHeight="1">
      <c r="A1375" s="3">
        <f t="shared" si="1"/>
        <v>1374</v>
      </c>
      <c r="B1375" s="3">
        <f t="shared" si="11"/>
        <v>46666</v>
      </c>
      <c r="C1375" s="3" t="str">
        <f t="shared" si="12"/>
        <v>T4</v>
      </c>
      <c r="D1375" s="7"/>
      <c r="E1375" s="11" t="str">
        <f t="shared" si="2"/>
        <v/>
      </c>
      <c r="F1375" s="11" t="str">
        <f t="shared" si="3"/>
        <v/>
      </c>
      <c r="G1375" s="3">
        <f t="shared" si="13"/>
        <v>197</v>
      </c>
      <c r="H1375" s="3">
        <f t="shared" si="4"/>
        <v>4</v>
      </c>
      <c r="I1375" s="3" t="str">
        <f t="shared" si="5"/>
        <v/>
      </c>
      <c r="J1375" s="11" t="str">
        <f t="shared" si="14"/>
        <v/>
      </c>
      <c r="K1375" s="11" t="str">
        <f t="shared" si="15"/>
        <v/>
      </c>
      <c r="L1375" s="11" t="str">
        <f t="shared" si="16"/>
        <v/>
      </c>
      <c r="M1375" s="11" t="str">
        <f t="shared" si="17"/>
        <v/>
      </c>
      <c r="N1375" s="11" t="str">
        <f t="shared" si="18"/>
        <v/>
      </c>
    </row>
    <row r="1376" ht="15.0" customHeight="1">
      <c r="A1376" s="3">
        <f t="shared" si="1"/>
        <v>1375</v>
      </c>
      <c r="B1376" s="3">
        <f t="shared" si="11"/>
        <v>46667</v>
      </c>
      <c r="C1376" s="3" t="str">
        <f t="shared" si="12"/>
        <v>T5</v>
      </c>
      <c r="D1376" s="7"/>
      <c r="E1376" s="11" t="str">
        <f t="shared" si="2"/>
        <v/>
      </c>
      <c r="F1376" s="11" t="str">
        <f t="shared" si="3"/>
        <v/>
      </c>
      <c r="G1376" s="3">
        <f t="shared" si="13"/>
        <v>197</v>
      </c>
      <c r="H1376" s="3">
        <f t="shared" si="4"/>
        <v>5</v>
      </c>
      <c r="I1376" s="3" t="str">
        <f t="shared" si="5"/>
        <v/>
      </c>
      <c r="J1376" s="11" t="str">
        <f t="shared" si="14"/>
        <v/>
      </c>
      <c r="K1376" s="11" t="str">
        <f t="shared" si="15"/>
        <v/>
      </c>
      <c r="L1376" s="11" t="str">
        <f t="shared" si="16"/>
        <v/>
      </c>
      <c r="M1376" s="11" t="str">
        <f t="shared" si="17"/>
        <v/>
      </c>
      <c r="N1376" s="11" t="str">
        <f t="shared" si="18"/>
        <v/>
      </c>
    </row>
    <row r="1377" ht="15.0" customHeight="1">
      <c r="A1377" s="3">
        <f t="shared" si="1"/>
        <v>1376</v>
      </c>
      <c r="B1377" s="3">
        <f t="shared" si="11"/>
        <v>46668</v>
      </c>
      <c r="C1377" s="3" t="str">
        <f t="shared" si="12"/>
        <v>T6</v>
      </c>
      <c r="D1377" s="7"/>
      <c r="E1377" s="11" t="str">
        <f t="shared" si="2"/>
        <v/>
      </c>
      <c r="F1377" s="11" t="str">
        <f t="shared" si="3"/>
        <v/>
      </c>
      <c r="G1377" s="3">
        <f t="shared" si="13"/>
        <v>197</v>
      </c>
      <c r="H1377" s="3">
        <f t="shared" si="4"/>
        <v>6</v>
      </c>
      <c r="I1377" s="3" t="str">
        <f t="shared" si="5"/>
        <v/>
      </c>
      <c r="J1377" s="11" t="str">
        <f t="shared" si="14"/>
        <v/>
      </c>
      <c r="K1377" s="11" t="str">
        <f t="shared" si="15"/>
        <v/>
      </c>
      <c r="L1377" s="11" t="str">
        <f t="shared" si="16"/>
        <v/>
      </c>
      <c r="M1377" s="11" t="str">
        <f t="shared" si="17"/>
        <v/>
      </c>
      <c r="N1377" s="11" t="str">
        <f t="shared" si="18"/>
        <v/>
      </c>
    </row>
    <row r="1378" ht="15.0" customHeight="1">
      <c r="A1378" s="3">
        <f t="shared" si="1"/>
        <v>1377</v>
      </c>
      <c r="B1378" s="3">
        <f t="shared" si="11"/>
        <v>46669</v>
      </c>
      <c r="C1378" s="3" t="str">
        <f t="shared" si="12"/>
        <v>T7</v>
      </c>
      <c r="D1378" s="7"/>
      <c r="E1378" s="11" t="str">
        <f t="shared" si="2"/>
        <v/>
      </c>
      <c r="F1378" s="11" t="str">
        <f t="shared" si="3"/>
        <v/>
      </c>
      <c r="G1378" s="3">
        <f t="shared" si="13"/>
        <v>197</v>
      </c>
      <c r="H1378" s="3">
        <f t="shared" si="4"/>
        <v>7</v>
      </c>
      <c r="I1378" s="3" t="str">
        <f t="shared" si="5"/>
        <v/>
      </c>
      <c r="J1378" s="11" t="str">
        <f t="shared" si="14"/>
        <v/>
      </c>
      <c r="K1378" s="11" t="str">
        <f t="shared" si="15"/>
        <v/>
      </c>
      <c r="L1378" s="11" t="str">
        <f t="shared" si="16"/>
        <v/>
      </c>
      <c r="M1378" s="11" t="str">
        <f t="shared" si="17"/>
        <v/>
      </c>
      <c r="N1378" s="11" t="str">
        <f t="shared" si="18"/>
        <v/>
      </c>
    </row>
    <row r="1379" ht="15.0" customHeight="1">
      <c r="A1379" s="3">
        <f t="shared" si="1"/>
        <v>1378</v>
      </c>
      <c r="B1379" s="3">
        <f t="shared" si="11"/>
        <v>46670</v>
      </c>
      <c r="C1379" s="3" t="str">
        <f t="shared" si="12"/>
        <v>CN</v>
      </c>
      <c r="D1379" s="7"/>
      <c r="E1379" s="11" t="str">
        <f t="shared" si="2"/>
        <v/>
      </c>
      <c r="F1379" s="11" t="str">
        <f t="shared" si="3"/>
        <v/>
      </c>
      <c r="G1379" s="3">
        <f t="shared" si="13"/>
        <v>197</v>
      </c>
      <c r="H1379" s="3">
        <f t="shared" si="4"/>
        <v>8</v>
      </c>
      <c r="I1379" s="3" t="str">
        <f t="shared" si="5"/>
        <v/>
      </c>
      <c r="J1379" s="11" t="str">
        <f t="shared" si="14"/>
        <v/>
      </c>
      <c r="K1379" s="11" t="str">
        <f t="shared" si="15"/>
        <v/>
      </c>
      <c r="L1379" s="11" t="str">
        <f t="shared" si="16"/>
        <v/>
      </c>
      <c r="M1379" s="11" t="str">
        <f t="shared" si="17"/>
        <v/>
      </c>
      <c r="N1379" s="11" t="str">
        <f t="shared" si="18"/>
        <v/>
      </c>
    </row>
    <row r="1380" ht="15.0" customHeight="1">
      <c r="A1380" s="3">
        <f t="shared" si="1"/>
        <v>1379</v>
      </c>
      <c r="B1380" s="3">
        <f t="shared" si="11"/>
        <v>46671</v>
      </c>
      <c r="C1380" s="3" t="str">
        <f t="shared" si="12"/>
        <v>T2</v>
      </c>
      <c r="D1380" s="7"/>
      <c r="E1380" s="11" t="str">
        <f t="shared" si="2"/>
        <v/>
      </c>
      <c r="F1380" s="11" t="str">
        <f t="shared" si="3"/>
        <v/>
      </c>
      <c r="G1380" s="3">
        <f t="shared" si="13"/>
        <v>198</v>
      </c>
      <c r="H1380" s="3">
        <f t="shared" si="4"/>
        <v>2</v>
      </c>
      <c r="I1380" s="3" t="str">
        <f t="shared" si="5"/>
        <v/>
      </c>
      <c r="J1380" s="11" t="str">
        <f t="shared" si="14"/>
        <v/>
      </c>
      <c r="K1380" s="11" t="str">
        <f t="shared" si="15"/>
        <v/>
      </c>
      <c r="L1380" s="11" t="str">
        <f t="shared" si="16"/>
        <v/>
      </c>
      <c r="M1380" s="11" t="str">
        <f t="shared" si="17"/>
        <v/>
      </c>
      <c r="N1380" s="11" t="str">
        <f t="shared" si="18"/>
        <v/>
      </c>
    </row>
    <row r="1381" ht="15.0" customHeight="1">
      <c r="A1381" s="3">
        <f t="shared" si="1"/>
        <v>1380</v>
      </c>
      <c r="B1381" s="3">
        <f t="shared" si="11"/>
        <v>46672</v>
      </c>
      <c r="C1381" s="3" t="str">
        <f t="shared" si="12"/>
        <v>T3</v>
      </c>
      <c r="D1381" s="7"/>
      <c r="E1381" s="11" t="str">
        <f t="shared" si="2"/>
        <v/>
      </c>
      <c r="F1381" s="11" t="str">
        <f t="shared" si="3"/>
        <v/>
      </c>
      <c r="G1381" s="3">
        <f t="shared" si="13"/>
        <v>198</v>
      </c>
      <c r="H1381" s="3">
        <f t="shared" si="4"/>
        <v>3</v>
      </c>
      <c r="I1381" s="3" t="str">
        <f t="shared" si="5"/>
        <v/>
      </c>
      <c r="J1381" s="11" t="str">
        <f t="shared" si="14"/>
        <v/>
      </c>
      <c r="K1381" s="11" t="str">
        <f t="shared" si="15"/>
        <v/>
      </c>
      <c r="L1381" s="11" t="str">
        <f t="shared" si="16"/>
        <v/>
      </c>
      <c r="M1381" s="11" t="str">
        <f t="shared" si="17"/>
        <v/>
      </c>
      <c r="N1381" s="11" t="str">
        <f t="shared" si="18"/>
        <v/>
      </c>
    </row>
    <row r="1382" ht="15.0" customHeight="1">
      <c r="A1382" s="3">
        <f t="shared" si="1"/>
        <v>1381</v>
      </c>
      <c r="B1382" s="3">
        <f t="shared" si="11"/>
        <v>46673</v>
      </c>
      <c r="C1382" s="3" t="str">
        <f t="shared" si="12"/>
        <v>T4</v>
      </c>
      <c r="D1382" s="7"/>
      <c r="E1382" s="11" t="str">
        <f t="shared" si="2"/>
        <v/>
      </c>
      <c r="F1382" s="11" t="str">
        <f t="shared" si="3"/>
        <v/>
      </c>
      <c r="G1382" s="3">
        <f t="shared" si="13"/>
        <v>198</v>
      </c>
      <c r="H1382" s="3">
        <f t="shared" si="4"/>
        <v>4</v>
      </c>
      <c r="I1382" s="3" t="str">
        <f t="shared" si="5"/>
        <v/>
      </c>
      <c r="J1382" s="11" t="str">
        <f t="shared" si="14"/>
        <v/>
      </c>
      <c r="K1382" s="11" t="str">
        <f t="shared" si="15"/>
        <v/>
      </c>
      <c r="L1382" s="11" t="str">
        <f t="shared" si="16"/>
        <v/>
      </c>
      <c r="M1382" s="11" t="str">
        <f t="shared" si="17"/>
        <v/>
      </c>
      <c r="N1382" s="11" t="str">
        <f t="shared" si="18"/>
        <v/>
      </c>
    </row>
    <row r="1383" ht="15.0" customHeight="1">
      <c r="A1383" s="3">
        <f t="shared" si="1"/>
        <v>1382</v>
      </c>
      <c r="B1383" s="3">
        <f t="shared" si="11"/>
        <v>46674</v>
      </c>
      <c r="C1383" s="3" t="str">
        <f t="shared" si="12"/>
        <v>T5</v>
      </c>
      <c r="D1383" s="7"/>
      <c r="E1383" s="11" t="str">
        <f t="shared" si="2"/>
        <v/>
      </c>
      <c r="F1383" s="11" t="str">
        <f t="shared" si="3"/>
        <v/>
      </c>
      <c r="G1383" s="3">
        <f t="shared" si="13"/>
        <v>198</v>
      </c>
      <c r="H1383" s="3">
        <f t="shared" si="4"/>
        <v>5</v>
      </c>
      <c r="I1383" s="3" t="str">
        <f t="shared" si="5"/>
        <v/>
      </c>
      <c r="J1383" s="11" t="str">
        <f t="shared" si="14"/>
        <v/>
      </c>
      <c r="K1383" s="11" t="str">
        <f t="shared" si="15"/>
        <v/>
      </c>
      <c r="L1383" s="11" t="str">
        <f t="shared" si="16"/>
        <v/>
      </c>
      <c r="M1383" s="11" t="str">
        <f t="shared" si="17"/>
        <v/>
      </c>
      <c r="N1383" s="11" t="str">
        <f t="shared" si="18"/>
        <v/>
      </c>
    </row>
    <row r="1384" ht="15.0" customHeight="1">
      <c r="A1384" s="3">
        <f t="shared" si="1"/>
        <v>1383</v>
      </c>
      <c r="B1384" s="3">
        <f t="shared" si="11"/>
        <v>46675</v>
      </c>
      <c r="C1384" s="3" t="str">
        <f t="shared" si="12"/>
        <v>T6</v>
      </c>
      <c r="D1384" s="7"/>
      <c r="E1384" s="11" t="str">
        <f t="shared" si="2"/>
        <v/>
      </c>
      <c r="F1384" s="11" t="str">
        <f t="shared" si="3"/>
        <v/>
      </c>
      <c r="G1384" s="3">
        <f t="shared" si="13"/>
        <v>198</v>
      </c>
      <c r="H1384" s="3">
        <f t="shared" si="4"/>
        <v>6</v>
      </c>
      <c r="I1384" s="3" t="str">
        <f t="shared" si="5"/>
        <v/>
      </c>
      <c r="J1384" s="11" t="str">
        <f t="shared" si="14"/>
        <v/>
      </c>
      <c r="K1384" s="11" t="str">
        <f t="shared" si="15"/>
        <v/>
      </c>
      <c r="L1384" s="11" t="str">
        <f t="shared" si="16"/>
        <v/>
      </c>
      <c r="M1384" s="11" t="str">
        <f t="shared" si="17"/>
        <v/>
      </c>
      <c r="N1384" s="11" t="str">
        <f t="shared" si="18"/>
        <v/>
      </c>
    </row>
    <row r="1385" ht="15.0" customHeight="1">
      <c r="A1385" s="3">
        <f t="shared" si="1"/>
        <v>1384</v>
      </c>
      <c r="B1385" s="3">
        <f t="shared" si="11"/>
        <v>46676</v>
      </c>
      <c r="C1385" s="3" t="str">
        <f t="shared" si="12"/>
        <v>T7</v>
      </c>
      <c r="D1385" s="7"/>
      <c r="E1385" s="11" t="str">
        <f t="shared" si="2"/>
        <v/>
      </c>
      <c r="F1385" s="11" t="str">
        <f t="shared" si="3"/>
        <v/>
      </c>
      <c r="G1385" s="3">
        <f t="shared" si="13"/>
        <v>198</v>
      </c>
      <c r="H1385" s="3">
        <f t="shared" si="4"/>
        <v>7</v>
      </c>
      <c r="I1385" s="3" t="str">
        <f t="shared" si="5"/>
        <v/>
      </c>
      <c r="J1385" s="11" t="str">
        <f t="shared" si="14"/>
        <v/>
      </c>
      <c r="K1385" s="11" t="str">
        <f t="shared" si="15"/>
        <v/>
      </c>
      <c r="L1385" s="11" t="str">
        <f t="shared" si="16"/>
        <v/>
      </c>
      <c r="M1385" s="11" t="str">
        <f t="shared" si="17"/>
        <v/>
      </c>
      <c r="N1385" s="11" t="str">
        <f t="shared" si="18"/>
        <v/>
      </c>
    </row>
    <row r="1386" ht="15.0" customHeight="1">
      <c r="A1386" s="3">
        <f t="shared" si="1"/>
        <v>1385</v>
      </c>
      <c r="B1386" s="3">
        <f t="shared" si="11"/>
        <v>46677</v>
      </c>
      <c r="C1386" s="3" t="str">
        <f t="shared" si="12"/>
        <v>CN</v>
      </c>
      <c r="D1386" s="7"/>
      <c r="E1386" s="11" t="str">
        <f t="shared" si="2"/>
        <v/>
      </c>
      <c r="F1386" s="11" t="str">
        <f t="shared" si="3"/>
        <v/>
      </c>
      <c r="G1386" s="3">
        <f t="shared" si="13"/>
        <v>198</v>
      </c>
      <c r="H1386" s="3">
        <f t="shared" si="4"/>
        <v>8</v>
      </c>
      <c r="I1386" s="3" t="str">
        <f t="shared" si="5"/>
        <v/>
      </c>
      <c r="J1386" s="11" t="str">
        <f t="shared" si="14"/>
        <v/>
      </c>
      <c r="K1386" s="11" t="str">
        <f t="shared" si="15"/>
        <v/>
      </c>
      <c r="L1386" s="11" t="str">
        <f t="shared" si="16"/>
        <v/>
      </c>
      <c r="M1386" s="11" t="str">
        <f t="shared" si="17"/>
        <v/>
      </c>
      <c r="N1386" s="11" t="str">
        <f t="shared" si="18"/>
        <v/>
      </c>
    </row>
    <row r="1387" ht="15.0" customHeight="1">
      <c r="A1387" s="3">
        <f t="shared" si="1"/>
        <v>1386</v>
      </c>
      <c r="B1387" s="3">
        <f t="shared" si="11"/>
        <v>46678</v>
      </c>
      <c r="C1387" s="3" t="str">
        <f t="shared" si="12"/>
        <v>T2</v>
      </c>
      <c r="D1387" s="7"/>
      <c r="E1387" s="11" t="str">
        <f t="shared" si="2"/>
        <v/>
      </c>
      <c r="F1387" s="11" t="str">
        <f t="shared" si="3"/>
        <v/>
      </c>
      <c r="G1387" s="3">
        <f t="shared" si="13"/>
        <v>199</v>
      </c>
      <c r="H1387" s="3">
        <f t="shared" si="4"/>
        <v>2</v>
      </c>
      <c r="I1387" s="3" t="str">
        <f t="shared" si="5"/>
        <v/>
      </c>
      <c r="J1387" s="11" t="str">
        <f t="shared" si="14"/>
        <v/>
      </c>
      <c r="K1387" s="11" t="str">
        <f t="shared" si="15"/>
        <v/>
      </c>
      <c r="L1387" s="11" t="str">
        <f t="shared" si="16"/>
        <v/>
      </c>
      <c r="M1387" s="11" t="str">
        <f t="shared" si="17"/>
        <v/>
      </c>
      <c r="N1387" s="11" t="str">
        <f t="shared" si="18"/>
        <v/>
      </c>
    </row>
    <row r="1388" ht="15.0" customHeight="1">
      <c r="A1388" s="3">
        <f t="shared" si="1"/>
        <v>1387</v>
      </c>
      <c r="B1388" s="3">
        <f t="shared" si="11"/>
        <v>46679</v>
      </c>
      <c r="C1388" s="3" t="str">
        <f t="shared" si="12"/>
        <v>T3</v>
      </c>
      <c r="D1388" s="7"/>
      <c r="E1388" s="11" t="str">
        <f t="shared" si="2"/>
        <v/>
      </c>
      <c r="F1388" s="11" t="str">
        <f t="shared" si="3"/>
        <v/>
      </c>
      <c r="G1388" s="3">
        <f t="shared" si="13"/>
        <v>199</v>
      </c>
      <c r="H1388" s="3">
        <f t="shared" si="4"/>
        <v>3</v>
      </c>
      <c r="I1388" s="3" t="str">
        <f t="shared" si="5"/>
        <v/>
      </c>
      <c r="J1388" s="11" t="str">
        <f t="shared" si="14"/>
        <v/>
      </c>
      <c r="K1388" s="11" t="str">
        <f t="shared" si="15"/>
        <v/>
      </c>
      <c r="L1388" s="11" t="str">
        <f t="shared" si="16"/>
        <v/>
      </c>
      <c r="M1388" s="11" t="str">
        <f t="shared" si="17"/>
        <v/>
      </c>
      <c r="N1388" s="11" t="str">
        <f t="shared" si="18"/>
        <v/>
      </c>
    </row>
    <row r="1389" ht="15.0" customHeight="1">
      <c r="A1389" s="3">
        <f t="shared" si="1"/>
        <v>1388</v>
      </c>
      <c r="B1389" s="3">
        <f t="shared" si="11"/>
        <v>46680</v>
      </c>
      <c r="C1389" s="3" t="str">
        <f t="shared" si="12"/>
        <v>T4</v>
      </c>
      <c r="D1389" s="7"/>
      <c r="E1389" s="11" t="str">
        <f t="shared" si="2"/>
        <v/>
      </c>
      <c r="F1389" s="11" t="str">
        <f t="shared" si="3"/>
        <v/>
      </c>
      <c r="G1389" s="3">
        <f t="shared" si="13"/>
        <v>199</v>
      </c>
      <c r="H1389" s="3">
        <f t="shared" si="4"/>
        <v>4</v>
      </c>
      <c r="I1389" s="3" t="str">
        <f t="shared" si="5"/>
        <v/>
      </c>
      <c r="J1389" s="11" t="str">
        <f t="shared" si="14"/>
        <v/>
      </c>
      <c r="K1389" s="11" t="str">
        <f t="shared" si="15"/>
        <v/>
      </c>
      <c r="L1389" s="11" t="str">
        <f t="shared" si="16"/>
        <v/>
      </c>
      <c r="M1389" s="11" t="str">
        <f t="shared" si="17"/>
        <v/>
      </c>
      <c r="N1389" s="11" t="str">
        <f t="shared" si="18"/>
        <v/>
      </c>
    </row>
    <row r="1390" ht="15.0" customHeight="1">
      <c r="A1390" s="3">
        <f t="shared" si="1"/>
        <v>1389</v>
      </c>
      <c r="B1390" s="3">
        <f t="shared" si="11"/>
        <v>46681</v>
      </c>
      <c r="C1390" s="3" t="str">
        <f t="shared" si="12"/>
        <v>T5</v>
      </c>
      <c r="D1390" s="7"/>
      <c r="E1390" s="11" t="str">
        <f t="shared" si="2"/>
        <v/>
      </c>
      <c r="F1390" s="11" t="str">
        <f t="shared" si="3"/>
        <v/>
      </c>
      <c r="G1390" s="3">
        <f t="shared" si="13"/>
        <v>199</v>
      </c>
      <c r="H1390" s="3">
        <f t="shared" si="4"/>
        <v>5</v>
      </c>
      <c r="I1390" s="3" t="str">
        <f t="shared" si="5"/>
        <v/>
      </c>
      <c r="J1390" s="11" t="str">
        <f t="shared" si="14"/>
        <v/>
      </c>
      <c r="K1390" s="11" t="str">
        <f t="shared" si="15"/>
        <v/>
      </c>
      <c r="L1390" s="11" t="str">
        <f t="shared" si="16"/>
        <v/>
      </c>
      <c r="M1390" s="11" t="str">
        <f t="shared" si="17"/>
        <v/>
      </c>
      <c r="N1390" s="11" t="str">
        <f t="shared" si="18"/>
        <v/>
      </c>
    </row>
    <row r="1391" ht="15.0" customHeight="1">
      <c r="A1391" s="3">
        <f t="shared" si="1"/>
        <v>1390</v>
      </c>
      <c r="B1391" s="3">
        <f t="shared" si="11"/>
        <v>46682</v>
      </c>
      <c r="C1391" s="3" t="str">
        <f t="shared" si="12"/>
        <v>T6</v>
      </c>
      <c r="D1391" s="7"/>
      <c r="E1391" s="11" t="str">
        <f t="shared" si="2"/>
        <v/>
      </c>
      <c r="F1391" s="11" t="str">
        <f t="shared" si="3"/>
        <v/>
      </c>
      <c r="G1391" s="3">
        <f t="shared" si="13"/>
        <v>199</v>
      </c>
      <c r="H1391" s="3">
        <f t="shared" si="4"/>
        <v>6</v>
      </c>
      <c r="I1391" s="3" t="str">
        <f t="shared" si="5"/>
        <v/>
      </c>
      <c r="J1391" s="11" t="str">
        <f t="shared" si="14"/>
        <v/>
      </c>
      <c r="K1391" s="11" t="str">
        <f t="shared" si="15"/>
        <v/>
      </c>
      <c r="L1391" s="11" t="str">
        <f t="shared" si="16"/>
        <v/>
      </c>
      <c r="M1391" s="11" t="str">
        <f t="shared" si="17"/>
        <v/>
      </c>
      <c r="N1391" s="11" t="str">
        <f t="shared" si="18"/>
        <v/>
      </c>
    </row>
    <row r="1392" ht="15.0" customHeight="1">
      <c r="A1392" s="3">
        <f t="shared" si="1"/>
        <v>1391</v>
      </c>
      <c r="B1392" s="3">
        <f t="shared" si="11"/>
        <v>46683</v>
      </c>
      <c r="C1392" s="3" t="str">
        <f t="shared" si="12"/>
        <v>T7</v>
      </c>
      <c r="D1392" s="7"/>
      <c r="E1392" s="11" t="str">
        <f t="shared" si="2"/>
        <v/>
      </c>
      <c r="F1392" s="11" t="str">
        <f t="shared" si="3"/>
        <v/>
      </c>
      <c r="G1392" s="3">
        <f t="shared" si="13"/>
        <v>199</v>
      </c>
      <c r="H1392" s="3">
        <f t="shared" si="4"/>
        <v>7</v>
      </c>
      <c r="I1392" s="3" t="str">
        <f t="shared" si="5"/>
        <v/>
      </c>
      <c r="J1392" s="11" t="str">
        <f t="shared" si="14"/>
        <v/>
      </c>
      <c r="K1392" s="11" t="str">
        <f t="shared" si="15"/>
        <v/>
      </c>
      <c r="L1392" s="11" t="str">
        <f t="shared" si="16"/>
        <v/>
      </c>
      <c r="M1392" s="11" t="str">
        <f t="shared" si="17"/>
        <v/>
      </c>
      <c r="N1392" s="11" t="str">
        <f t="shared" si="18"/>
        <v/>
      </c>
    </row>
    <row r="1393" ht="15.0" customHeight="1">
      <c r="A1393" s="3">
        <f t="shared" si="1"/>
        <v>1392</v>
      </c>
      <c r="B1393" s="3">
        <f t="shared" si="11"/>
        <v>46684</v>
      </c>
      <c r="C1393" s="3" t="str">
        <f t="shared" si="12"/>
        <v>CN</v>
      </c>
      <c r="D1393" s="7"/>
      <c r="E1393" s="11" t="str">
        <f t="shared" si="2"/>
        <v/>
      </c>
      <c r="F1393" s="11" t="str">
        <f t="shared" si="3"/>
        <v/>
      </c>
      <c r="G1393" s="3">
        <f t="shared" si="13"/>
        <v>199</v>
      </c>
      <c r="H1393" s="3">
        <f t="shared" si="4"/>
        <v>8</v>
      </c>
      <c r="I1393" s="3" t="str">
        <f t="shared" si="5"/>
        <v/>
      </c>
      <c r="J1393" s="11" t="str">
        <f t="shared" si="14"/>
        <v/>
      </c>
      <c r="K1393" s="11" t="str">
        <f t="shared" si="15"/>
        <v/>
      </c>
      <c r="L1393" s="11" t="str">
        <f t="shared" si="16"/>
        <v/>
      </c>
      <c r="M1393" s="11" t="str">
        <f t="shared" si="17"/>
        <v/>
      </c>
      <c r="N1393" s="11" t="str">
        <f t="shared" si="18"/>
        <v/>
      </c>
    </row>
    <row r="1394" ht="15.0" customHeight="1">
      <c r="A1394" s="3">
        <f t="shared" si="1"/>
        <v>1393</v>
      </c>
      <c r="B1394" s="3">
        <f t="shared" si="11"/>
        <v>46685</v>
      </c>
      <c r="C1394" s="3" t="str">
        <f t="shared" si="12"/>
        <v>T2</v>
      </c>
      <c r="D1394" s="7"/>
      <c r="E1394" s="11" t="str">
        <f t="shared" si="2"/>
        <v/>
      </c>
      <c r="F1394" s="11" t="str">
        <f t="shared" si="3"/>
        <v/>
      </c>
      <c r="G1394" s="3">
        <f t="shared" si="13"/>
        <v>200</v>
      </c>
      <c r="H1394" s="3">
        <f t="shared" si="4"/>
        <v>2</v>
      </c>
      <c r="I1394" s="3" t="str">
        <f t="shared" si="5"/>
        <v/>
      </c>
      <c r="J1394" s="11" t="str">
        <f t="shared" si="14"/>
        <v/>
      </c>
      <c r="K1394" s="11" t="str">
        <f t="shared" si="15"/>
        <v/>
      </c>
      <c r="L1394" s="11" t="str">
        <f t="shared" si="16"/>
        <v/>
      </c>
      <c r="M1394" s="11" t="str">
        <f t="shared" si="17"/>
        <v/>
      </c>
      <c r="N1394" s="11" t="str">
        <f t="shared" si="18"/>
        <v/>
      </c>
    </row>
    <row r="1395" ht="15.0" customHeight="1">
      <c r="A1395" s="3">
        <f t="shared" si="1"/>
        <v>1394</v>
      </c>
      <c r="B1395" s="3">
        <f t="shared" si="11"/>
        <v>46686</v>
      </c>
      <c r="C1395" s="3" t="str">
        <f t="shared" si="12"/>
        <v>T3</v>
      </c>
      <c r="D1395" s="7"/>
      <c r="E1395" s="11" t="str">
        <f t="shared" si="2"/>
        <v/>
      </c>
      <c r="F1395" s="11" t="str">
        <f t="shared" si="3"/>
        <v/>
      </c>
      <c r="G1395" s="3">
        <f t="shared" si="13"/>
        <v>200</v>
      </c>
      <c r="H1395" s="3">
        <f t="shared" si="4"/>
        <v>3</v>
      </c>
      <c r="I1395" s="3" t="str">
        <f t="shared" si="5"/>
        <v/>
      </c>
      <c r="J1395" s="11" t="str">
        <f t="shared" si="14"/>
        <v/>
      </c>
      <c r="K1395" s="11" t="str">
        <f t="shared" si="15"/>
        <v/>
      </c>
      <c r="L1395" s="11" t="str">
        <f t="shared" si="16"/>
        <v/>
      </c>
      <c r="M1395" s="11" t="str">
        <f t="shared" si="17"/>
        <v/>
      </c>
      <c r="N1395" s="11" t="str">
        <f t="shared" si="18"/>
        <v/>
      </c>
    </row>
    <row r="1396" ht="15.0" customHeight="1">
      <c r="A1396" s="3">
        <f t="shared" si="1"/>
        <v>1395</v>
      </c>
      <c r="B1396" s="3">
        <f t="shared" si="11"/>
        <v>46687</v>
      </c>
      <c r="C1396" s="3" t="str">
        <f t="shared" si="12"/>
        <v>T4</v>
      </c>
      <c r="D1396" s="7"/>
      <c r="E1396" s="11" t="str">
        <f t="shared" si="2"/>
        <v/>
      </c>
      <c r="F1396" s="11" t="str">
        <f t="shared" si="3"/>
        <v/>
      </c>
      <c r="G1396" s="3">
        <f t="shared" si="13"/>
        <v>200</v>
      </c>
      <c r="H1396" s="3">
        <f t="shared" si="4"/>
        <v>4</v>
      </c>
      <c r="I1396" s="3" t="str">
        <f t="shared" si="5"/>
        <v/>
      </c>
      <c r="J1396" s="11" t="str">
        <f t="shared" si="14"/>
        <v/>
      </c>
      <c r="K1396" s="11" t="str">
        <f t="shared" si="15"/>
        <v/>
      </c>
      <c r="L1396" s="11" t="str">
        <f t="shared" si="16"/>
        <v/>
      </c>
      <c r="M1396" s="11" t="str">
        <f t="shared" si="17"/>
        <v/>
      </c>
      <c r="N1396" s="11" t="str">
        <f t="shared" si="18"/>
        <v/>
      </c>
    </row>
    <row r="1397" ht="15.0" customHeight="1">
      <c r="A1397" s="3">
        <f t="shared" si="1"/>
        <v>1396</v>
      </c>
      <c r="B1397" s="3">
        <f t="shared" si="11"/>
        <v>46688</v>
      </c>
      <c r="C1397" s="3" t="str">
        <f t="shared" si="12"/>
        <v>T5</v>
      </c>
      <c r="D1397" s="7"/>
      <c r="E1397" s="11" t="str">
        <f t="shared" si="2"/>
        <v/>
      </c>
      <c r="F1397" s="11" t="str">
        <f t="shared" si="3"/>
        <v/>
      </c>
      <c r="G1397" s="3">
        <f t="shared" si="13"/>
        <v>200</v>
      </c>
      <c r="H1397" s="3">
        <f t="shared" si="4"/>
        <v>5</v>
      </c>
      <c r="I1397" s="3" t="str">
        <f t="shared" si="5"/>
        <v/>
      </c>
      <c r="J1397" s="11" t="str">
        <f t="shared" si="14"/>
        <v/>
      </c>
      <c r="K1397" s="11" t="str">
        <f t="shared" si="15"/>
        <v/>
      </c>
      <c r="L1397" s="11" t="str">
        <f t="shared" si="16"/>
        <v/>
      </c>
      <c r="M1397" s="11" t="str">
        <f t="shared" si="17"/>
        <v/>
      </c>
      <c r="N1397" s="11" t="str">
        <f t="shared" si="18"/>
        <v/>
      </c>
    </row>
    <row r="1398" ht="15.0" customHeight="1">
      <c r="A1398" s="3">
        <f t="shared" si="1"/>
        <v>1397</v>
      </c>
      <c r="B1398" s="3">
        <f t="shared" si="11"/>
        <v>46689</v>
      </c>
      <c r="C1398" s="3" t="str">
        <f t="shared" si="12"/>
        <v>T6</v>
      </c>
      <c r="D1398" s="7"/>
      <c r="E1398" s="11" t="str">
        <f t="shared" si="2"/>
        <v/>
      </c>
      <c r="F1398" s="11" t="str">
        <f t="shared" si="3"/>
        <v/>
      </c>
      <c r="G1398" s="3">
        <f t="shared" si="13"/>
        <v>200</v>
      </c>
      <c r="H1398" s="3">
        <f t="shared" si="4"/>
        <v>6</v>
      </c>
      <c r="I1398" s="3" t="str">
        <f t="shared" si="5"/>
        <v/>
      </c>
      <c r="J1398" s="11" t="str">
        <f t="shared" si="14"/>
        <v/>
      </c>
      <c r="K1398" s="11" t="str">
        <f t="shared" si="15"/>
        <v/>
      </c>
      <c r="L1398" s="11" t="str">
        <f t="shared" si="16"/>
        <v/>
      </c>
      <c r="M1398" s="11" t="str">
        <f t="shared" si="17"/>
        <v/>
      </c>
      <c r="N1398" s="11" t="str">
        <f t="shared" si="18"/>
        <v/>
      </c>
    </row>
    <row r="1399" ht="15.0" customHeight="1">
      <c r="A1399" s="3">
        <f t="shared" si="1"/>
        <v>1398</v>
      </c>
      <c r="B1399" s="3">
        <f t="shared" si="11"/>
        <v>46690</v>
      </c>
      <c r="C1399" s="3" t="str">
        <f t="shared" si="12"/>
        <v>T7</v>
      </c>
      <c r="D1399" s="7"/>
      <c r="E1399" s="11" t="str">
        <f t="shared" si="2"/>
        <v/>
      </c>
      <c r="F1399" s="11" t="str">
        <f t="shared" si="3"/>
        <v/>
      </c>
      <c r="G1399" s="3">
        <f t="shared" si="13"/>
        <v>200</v>
      </c>
      <c r="H1399" s="3">
        <f t="shared" si="4"/>
        <v>7</v>
      </c>
      <c r="I1399" s="3" t="str">
        <f t="shared" si="5"/>
        <v/>
      </c>
      <c r="J1399" s="11" t="str">
        <f t="shared" si="14"/>
        <v/>
      </c>
      <c r="K1399" s="11" t="str">
        <f t="shared" si="15"/>
        <v/>
      </c>
      <c r="L1399" s="11" t="str">
        <f t="shared" si="16"/>
        <v/>
      </c>
      <c r="M1399" s="11" t="str">
        <f t="shared" si="17"/>
        <v/>
      </c>
      <c r="N1399" s="11" t="str">
        <f t="shared" si="18"/>
        <v/>
      </c>
    </row>
    <row r="1400" ht="15.0" customHeight="1">
      <c r="A1400" s="3">
        <f t="shared" si="1"/>
        <v>1399</v>
      </c>
      <c r="B1400" s="3">
        <f t="shared" si="11"/>
        <v>46691</v>
      </c>
      <c r="C1400" s="3" t="str">
        <f t="shared" si="12"/>
        <v>CN</v>
      </c>
      <c r="D1400" s="7"/>
      <c r="E1400" s="11" t="str">
        <f t="shared" si="2"/>
        <v/>
      </c>
      <c r="F1400" s="11" t="str">
        <f t="shared" si="3"/>
        <v/>
      </c>
      <c r="G1400" s="3">
        <f t="shared" si="13"/>
        <v>200</v>
      </c>
      <c r="H1400" s="3">
        <f t="shared" si="4"/>
        <v>8</v>
      </c>
      <c r="I1400" s="3" t="str">
        <f t="shared" si="5"/>
        <v/>
      </c>
      <c r="J1400" s="11" t="str">
        <f t="shared" si="14"/>
        <v/>
      </c>
      <c r="K1400" s="11" t="str">
        <f t="shared" si="15"/>
        <v/>
      </c>
      <c r="L1400" s="11" t="str">
        <f t="shared" si="16"/>
        <v/>
      </c>
      <c r="M1400" s="11" t="str">
        <f t="shared" si="17"/>
        <v/>
      </c>
      <c r="N1400" s="11" t="str">
        <f t="shared" si="18"/>
        <v/>
      </c>
    </row>
    <row r="1401" ht="15.0" customHeight="1">
      <c r="A1401" s="3">
        <f t="shared" si="1"/>
        <v>1400</v>
      </c>
      <c r="B1401" s="3">
        <f t="shared" si="11"/>
        <v>46692</v>
      </c>
      <c r="C1401" s="3" t="str">
        <f t="shared" si="12"/>
        <v>T2</v>
      </c>
      <c r="D1401" s="7"/>
      <c r="E1401" s="11" t="str">
        <f t="shared" si="2"/>
        <v/>
      </c>
      <c r="F1401" s="11" t="str">
        <f t="shared" si="3"/>
        <v/>
      </c>
      <c r="G1401" s="3">
        <f t="shared" si="13"/>
        <v>201</v>
      </c>
      <c r="H1401" s="3">
        <f t="shared" si="4"/>
        <v>2</v>
      </c>
      <c r="I1401" s="3" t="str">
        <f t="shared" si="5"/>
        <v/>
      </c>
      <c r="J1401" s="11" t="str">
        <f t="shared" si="14"/>
        <v/>
      </c>
      <c r="K1401" s="11" t="str">
        <f t="shared" si="15"/>
        <v/>
      </c>
      <c r="L1401" s="11" t="str">
        <f t="shared" si="16"/>
        <v/>
      </c>
      <c r="M1401" s="11" t="str">
        <f t="shared" si="17"/>
        <v/>
      </c>
      <c r="N1401" s="11" t="str">
        <f t="shared" si="18"/>
        <v/>
      </c>
    </row>
    <row r="1402" ht="15.0" customHeight="1">
      <c r="A1402" s="3">
        <f t="shared" si="1"/>
        <v>1401</v>
      </c>
      <c r="B1402" s="3">
        <f t="shared" si="11"/>
        <v>46693</v>
      </c>
      <c r="C1402" s="3" t="str">
        <f t="shared" si="12"/>
        <v>T3</v>
      </c>
      <c r="D1402" s="7"/>
      <c r="E1402" s="11" t="str">
        <f t="shared" si="2"/>
        <v/>
      </c>
      <c r="F1402" s="11" t="str">
        <f t="shared" si="3"/>
        <v/>
      </c>
      <c r="G1402" s="3">
        <f t="shared" si="13"/>
        <v>201</v>
      </c>
      <c r="H1402" s="3">
        <f t="shared" si="4"/>
        <v>3</v>
      </c>
      <c r="I1402" s="3" t="str">
        <f t="shared" si="5"/>
        <v/>
      </c>
      <c r="J1402" s="11" t="str">
        <f t="shared" si="14"/>
        <v/>
      </c>
      <c r="K1402" s="11" t="str">
        <f t="shared" si="15"/>
        <v/>
      </c>
      <c r="L1402" s="11" t="str">
        <f t="shared" si="16"/>
        <v/>
      </c>
      <c r="M1402" s="11" t="str">
        <f t="shared" si="17"/>
        <v/>
      </c>
      <c r="N1402" s="11" t="str">
        <f t="shared" si="18"/>
        <v/>
      </c>
    </row>
    <row r="1403" ht="15.0" customHeight="1">
      <c r="A1403" s="3">
        <f t="shared" si="1"/>
        <v>1402</v>
      </c>
      <c r="B1403" s="3">
        <f t="shared" si="11"/>
        <v>46694</v>
      </c>
      <c r="C1403" s="3" t="str">
        <f t="shared" si="12"/>
        <v>T4</v>
      </c>
      <c r="D1403" s="7"/>
      <c r="E1403" s="11" t="str">
        <f t="shared" si="2"/>
        <v/>
      </c>
      <c r="F1403" s="11" t="str">
        <f t="shared" si="3"/>
        <v/>
      </c>
      <c r="G1403" s="3">
        <f t="shared" si="13"/>
        <v>201</v>
      </c>
      <c r="H1403" s="3">
        <f t="shared" si="4"/>
        <v>4</v>
      </c>
      <c r="I1403" s="3" t="str">
        <f t="shared" si="5"/>
        <v/>
      </c>
      <c r="J1403" s="11" t="str">
        <f t="shared" si="14"/>
        <v/>
      </c>
      <c r="K1403" s="11" t="str">
        <f t="shared" si="15"/>
        <v/>
      </c>
      <c r="L1403" s="11" t="str">
        <f t="shared" si="16"/>
        <v/>
      </c>
      <c r="M1403" s="11" t="str">
        <f t="shared" si="17"/>
        <v/>
      </c>
      <c r="N1403" s="11" t="str">
        <f t="shared" si="18"/>
        <v/>
      </c>
    </row>
    <row r="1404" ht="15.0" customHeight="1">
      <c r="A1404" s="3">
        <f t="shared" si="1"/>
        <v>1403</v>
      </c>
      <c r="B1404" s="3">
        <f t="shared" si="11"/>
        <v>46695</v>
      </c>
      <c r="C1404" s="3" t="str">
        <f t="shared" si="12"/>
        <v>T5</v>
      </c>
      <c r="D1404" s="7"/>
      <c r="E1404" s="11" t="str">
        <f t="shared" si="2"/>
        <v/>
      </c>
      <c r="F1404" s="11" t="str">
        <f t="shared" si="3"/>
        <v/>
      </c>
      <c r="G1404" s="3">
        <f t="shared" si="13"/>
        <v>201</v>
      </c>
      <c r="H1404" s="3">
        <f t="shared" si="4"/>
        <v>5</v>
      </c>
      <c r="I1404" s="3" t="str">
        <f t="shared" si="5"/>
        <v/>
      </c>
      <c r="J1404" s="11" t="str">
        <f t="shared" si="14"/>
        <v/>
      </c>
      <c r="K1404" s="11" t="str">
        <f t="shared" si="15"/>
        <v/>
      </c>
      <c r="L1404" s="11" t="str">
        <f t="shared" si="16"/>
        <v/>
      </c>
      <c r="M1404" s="11" t="str">
        <f t="shared" si="17"/>
        <v/>
      </c>
      <c r="N1404" s="11" t="str">
        <f t="shared" si="18"/>
        <v/>
      </c>
    </row>
    <row r="1405" ht="15.0" customHeight="1">
      <c r="A1405" s="3">
        <f t="shared" si="1"/>
        <v>1404</v>
      </c>
      <c r="B1405" s="3">
        <f t="shared" si="11"/>
        <v>46696</v>
      </c>
      <c r="C1405" s="3" t="str">
        <f t="shared" si="12"/>
        <v>T6</v>
      </c>
      <c r="D1405" s="7"/>
      <c r="E1405" s="11" t="str">
        <f t="shared" si="2"/>
        <v/>
      </c>
      <c r="F1405" s="11" t="str">
        <f t="shared" si="3"/>
        <v/>
      </c>
      <c r="G1405" s="3">
        <f t="shared" si="13"/>
        <v>201</v>
      </c>
      <c r="H1405" s="3">
        <f t="shared" si="4"/>
        <v>6</v>
      </c>
      <c r="I1405" s="3" t="str">
        <f t="shared" si="5"/>
        <v/>
      </c>
      <c r="J1405" s="11" t="str">
        <f t="shared" si="14"/>
        <v/>
      </c>
      <c r="K1405" s="11" t="str">
        <f t="shared" si="15"/>
        <v/>
      </c>
      <c r="L1405" s="11" t="str">
        <f t="shared" si="16"/>
        <v/>
      </c>
      <c r="M1405" s="11" t="str">
        <f t="shared" si="17"/>
        <v/>
      </c>
      <c r="N1405" s="11" t="str">
        <f t="shared" si="18"/>
        <v/>
      </c>
    </row>
    <row r="1406" ht="15.0" customHeight="1">
      <c r="A1406" s="3">
        <f t="shared" si="1"/>
        <v>1405</v>
      </c>
      <c r="B1406" s="3">
        <f t="shared" si="11"/>
        <v>46697</v>
      </c>
      <c r="C1406" s="3" t="str">
        <f t="shared" si="12"/>
        <v>T7</v>
      </c>
      <c r="D1406" s="7"/>
      <c r="E1406" s="11" t="str">
        <f t="shared" si="2"/>
        <v/>
      </c>
      <c r="F1406" s="11" t="str">
        <f t="shared" si="3"/>
        <v/>
      </c>
      <c r="G1406" s="3">
        <f t="shared" si="13"/>
        <v>201</v>
      </c>
      <c r="H1406" s="3">
        <f t="shared" si="4"/>
        <v>7</v>
      </c>
      <c r="I1406" s="3" t="str">
        <f t="shared" si="5"/>
        <v/>
      </c>
      <c r="J1406" s="11" t="str">
        <f t="shared" si="14"/>
        <v/>
      </c>
      <c r="K1406" s="11" t="str">
        <f t="shared" si="15"/>
        <v/>
      </c>
      <c r="L1406" s="11" t="str">
        <f t="shared" si="16"/>
        <v/>
      </c>
      <c r="M1406" s="11" t="str">
        <f t="shared" si="17"/>
        <v/>
      </c>
      <c r="N1406" s="11" t="str">
        <f t="shared" si="18"/>
        <v/>
      </c>
    </row>
    <row r="1407" ht="15.0" customHeight="1">
      <c r="A1407" s="3">
        <f t="shared" si="1"/>
        <v>1406</v>
      </c>
      <c r="B1407" s="3">
        <f t="shared" si="11"/>
        <v>46698</v>
      </c>
      <c r="C1407" s="3" t="str">
        <f t="shared" si="12"/>
        <v>CN</v>
      </c>
      <c r="D1407" s="7"/>
      <c r="E1407" s="11" t="str">
        <f t="shared" si="2"/>
        <v/>
      </c>
      <c r="F1407" s="11" t="str">
        <f t="shared" si="3"/>
        <v/>
      </c>
      <c r="G1407" s="3">
        <f t="shared" si="13"/>
        <v>201</v>
      </c>
      <c r="H1407" s="3">
        <f t="shared" si="4"/>
        <v>8</v>
      </c>
      <c r="I1407" s="3" t="str">
        <f t="shared" si="5"/>
        <v/>
      </c>
      <c r="J1407" s="11" t="str">
        <f t="shared" si="14"/>
        <v/>
      </c>
      <c r="K1407" s="11" t="str">
        <f t="shared" si="15"/>
        <v/>
      </c>
      <c r="L1407" s="11" t="str">
        <f t="shared" si="16"/>
        <v/>
      </c>
      <c r="M1407" s="11" t="str">
        <f t="shared" si="17"/>
        <v/>
      </c>
      <c r="N1407" s="11" t="str">
        <f t="shared" si="18"/>
        <v/>
      </c>
    </row>
    <row r="1408" ht="15.0" customHeight="1">
      <c r="A1408" s="3">
        <f t="shared" si="1"/>
        <v>1407</v>
      </c>
      <c r="B1408" s="3">
        <f t="shared" si="11"/>
        <v>46699</v>
      </c>
      <c r="C1408" s="3" t="str">
        <f t="shared" si="12"/>
        <v>T2</v>
      </c>
      <c r="D1408" s="7"/>
      <c r="E1408" s="11" t="str">
        <f t="shared" si="2"/>
        <v/>
      </c>
      <c r="F1408" s="11" t="str">
        <f t="shared" si="3"/>
        <v/>
      </c>
      <c r="G1408" s="3">
        <f t="shared" si="13"/>
        <v>202</v>
      </c>
      <c r="H1408" s="3">
        <f t="shared" si="4"/>
        <v>2</v>
      </c>
      <c r="I1408" s="3" t="str">
        <f t="shared" si="5"/>
        <v/>
      </c>
      <c r="J1408" s="11" t="str">
        <f t="shared" si="14"/>
        <v/>
      </c>
      <c r="K1408" s="11" t="str">
        <f t="shared" si="15"/>
        <v/>
      </c>
      <c r="L1408" s="11" t="str">
        <f t="shared" si="16"/>
        <v/>
      </c>
      <c r="M1408" s="11" t="str">
        <f t="shared" si="17"/>
        <v/>
      </c>
      <c r="N1408" s="11" t="str">
        <f t="shared" si="18"/>
        <v/>
      </c>
    </row>
    <row r="1409" ht="15.0" customHeight="1">
      <c r="A1409" s="3">
        <f t="shared" si="1"/>
        <v>1408</v>
      </c>
      <c r="B1409" s="3">
        <f t="shared" si="11"/>
        <v>46700</v>
      </c>
      <c r="C1409" s="3" t="str">
        <f t="shared" si="12"/>
        <v>T3</v>
      </c>
      <c r="D1409" s="7"/>
      <c r="E1409" s="11" t="str">
        <f t="shared" si="2"/>
        <v/>
      </c>
      <c r="F1409" s="11" t="str">
        <f t="shared" si="3"/>
        <v/>
      </c>
      <c r="G1409" s="3">
        <f t="shared" si="13"/>
        <v>202</v>
      </c>
      <c r="H1409" s="3">
        <f t="shared" si="4"/>
        <v>3</v>
      </c>
      <c r="I1409" s="3" t="str">
        <f t="shared" si="5"/>
        <v/>
      </c>
      <c r="J1409" s="11" t="str">
        <f t="shared" si="14"/>
        <v/>
      </c>
      <c r="K1409" s="11" t="str">
        <f t="shared" si="15"/>
        <v/>
      </c>
      <c r="L1409" s="11" t="str">
        <f t="shared" si="16"/>
        <v/>
      </c>
      <c r="M1409" s="11" t="str">
        <f t="shared" si="17"/>
        <v/>
      </c>
      <c r="N1409" s="11" t="str">
        <f t="shared" si="18"/>
        <v/>
      </c>
    </row>
    <row r="1410" ht="15.0" customHeight="1">
      <c r="A1410" s="3">
        <f t="shared" si="1"/>
        <v>1409</v>
      </c>
      <c r="B1410" s="3">
        <f t="shared" si="11"/>
        <v>46701</v>
      </c>
      <c r="C1410" s="3" t="str">
        <f t="shared" si="12"/>
        <v>T4</v>
      </c>
      <c r="D1410" s="7"/>
      <c r="E1410" s="11" t="str">
        <f t="shared" si="2"/>
        <v/>
      </c>
      <c r="F1410" s="11" t="str">
        <f t="shared" si="3"/>
        <v/>
      </c>
      <c r="G1410" s="3">
        <f t="shared" si="13"/>
        <v>202</v>
      </c>
      <c r="H1410" s="3">
        <f t="shared" si="4"/>
        <v>4</v>
      </c>
      <c r="I1410" s="3" t="str">
        <f t="shared" si="5"/>
        <v/>
      </c>
      <c r="J1410" s="11" t="str">
        <f t="shared" si="14"/>
        <v/>
      </c>
      <c r="K1410" s="11" t="str">
        <f t="shared" si="15"/>
        <v/>
      </c>
      <c r="L1410" s="11" t="str">
        <f t="shared" si="16"/>
        <v/>
      </c>
      <c r="M1410" s="11" t="str">
        <f t="shared" si="17"/>
        <v/>
      </c>
      <c r="N1410" s="11" t="str">
        <f t="shared" si="18"/>
        <v/>
      </c>
    </row>
    <row r="1411" ht="15.0" customHeight="1">
      <c r="A1411" s="3">
        <f t="shared" si="1"/>
        <v>1410</v>
      </c>
      <c r="B1411" s="3">
        <f t="shared" si="11"/>
        <v>46702</v>
      </c>
      <c r="C1411" s="3" t="str">
        <f t="shared" si="12"/>
        <v>T5</v>
      </c>
      <c r="D1411" s="7"/>
      <c r="E1411" s="11" t="str">
        <f t="shared" si="2"/>
        <v/>
      </c>
      <c r="F1411" s="11" t="str">
        <f t="shared" si="3"/>
        <v/>
      </c>
      <c r="G1411" s="3">
        <f t="shared" si="13"/>
        <v>202</v>
      </c>
      <c r="H1411" s="3">
        <f t="shared" si="4"/>
        <v>5</v>
      </c>
      <c r="I1411" s="3" t="str">
        <f t="shared" si="5"/>
        <v/>
      </c>
      <c r="J1411" s="11" t="str">
        <f t="shared" si="14"/>
        <v/>
      </c>
      <c r="K1411" s="11" t="str">
        <f t="shared" si="15"/>
        <v/>
      </c>
      <c r="L1411" s="11" t="str">
        <f t="shared" si="16"/>
        <v/>
      </c>
      <c r="M1411" s="11" t="str">
        <f t="shared" si="17"/>
        <v/>
      </c>
      <c r="N1411" s="11" t="str">
        <f t="shared" si="18"/>
        <v/>
      </c>
    </row>
    <row r="1412" ht="15.0" customHeight="1">
      <c r="A1412" s="3">
        <f t="shared" si="1"/>
        <v>1411</v>
      </c>
      <c r="B1412" s="3">
        <f t="shared" si="11"/>
        <v>46703</v>
      </c>
      <c r="C1412" s="3" t="str">
        <f t="shared" si="12"/>
        <v>T6</v>
      </c>
      <c r="D1412" s="7"/>
      <c r="E1412" s="11" t="str">
        <f t="shared" si="2"/>
        <v/>
      </c>
      <c r="F1412" s="11" t="str">
        <f t="shared" si="3"/>
        <v/>
      </c>
      <c r="G1412" s="3">
        <f t="shared" si="13"/>
        <v>202</v>
      </c>
      <c r="H1412" s="3">
        <f t="shared" si="4"/>
        <v>6</v>
      </c>
      <c r="I1412" s="3" t="str">
        <f t="shared" si="5"/>
        <v/>
      </c>
      <c r="J1412" s="11" t="str">
        <f t="shared" si="14"/>
        <v/>
      </c>
      <c r="K1412" s="11" t="str">
        <f t="shared" si="15"/>
        <v/>
      </c>
      <c r="L1412" s="11" t="str">
        <f t="shared" si="16"/>
        <v/>
      </c>
      <c r="M1412" s="11" t="str">
        <f t="shared" si="17"/>
        <v/>
      </c>
      <c r="N1412" s="11" t="str">
        <f t="shared" si="18"/>
        <v/>
      </c>
    </row>
    <row r="1413" ht="15.0" customHeight="1">
      <c r="A1413" s="3">
        <f t="shared" si="1"/>
        <v>1412</v>
      </c>
      <c r="B1413" s="3">
        <f t="shared" si="11"/>
        <v>46704</v>
      </c>
      <c r="C1413" s="3" t="str">
        <f t="shared" si="12"/>
        <v>T7</v>
      </c>
      <c r="D1413" s="7"/>
      <c r="E1413" s="11" t="str">
        <f t="shared" si="2"/>
        <v/>
      </c>
      <c r="F1413" s="11" t="str">
        <f t="shared" si="3"/>
        <v/>
      </c>
      <c r="G1413" s="3">
        <f t="shared" si="13"/>
        <v>202</v>
      </c>
      <c r="H1413" s="3">
        <f t="shared" si="4"/>
        <v>7</v>
      </c>
      <c r="I1413" s="3" t="str">
        <f t="shared" si="5"/>
        <v/>
      </c>
      <c r="J1413" s="11" t="str">
        <f t="shared" si="14"/>
        <v/>
      </c>
      <c r="K1413" s="11" t="str">
        <f t="shared" si="15"/>
        <v/>
      </c>
      <c r="L1413" s="11" t="str">
        <f t="shared" si="16"/>
        <v/>
      </c>
      <c r="M1413" s="11" t="str">
        <f t="shared" si="17"/>
        <v/>
      </c>
      <c r="N1413" s="11" t="str">
        <f t="shared" si="18"/>
        <v/>
      </c>
    </row>
    <row r="1414" ht="15.0" customHeight="1">
      <c r="A1414" s="3">
        <f t="shared" si="1"/>
        <v>1413</v>
      </c>
      <c r="B1414" s="3">
        <f t="shared" si="11"/>
        <v>46705</v>
      </c>
      <c r="C1414" s="3" t="str">
        <f t="shared" si="12"/>
        <v>CN</v>
      </c>
      <c r="D1414" s="7"/>
      <c r="E1414" s="11" t="str">
        <f t="shared" si="2"/>
        <v/>
      </c>
      <c r="F1414" s="11" t="str">
        <f t="shared" si="3"/>
        <v/>
      </c>
      <c r="G1414" s="3">
        <f t="shared" si="13"/>
        <v>202</v>
      </c>
      <c r="H1414" s="3">
        <f t="shared" si="4"/>
        <v>8</v>
      </c>
      <c r="I1414" s="3" t="str">
        <f t="shared" si="5"/>
        <v/>
      </c>
      <c r="J1414" s="11" t="str">
        <f t="shared" si="14"/>
        <v/>
      </c>
      <c r="K1414" s="11" t="str">
        <f t="shared" si="15"/>
        <v/>
      </c>
      <c r="L1414" s="11" t="str">
        <f t="shared" si="16"/>
        <v/>
      </c>
      <c r="M1414" s="11" t="str">
        <f t="shared" si="17"/>
        <v/>
      </c>
      <c r="N1414" s="11" t="str">
        <f t="shared" si="18"/>
        <v/>
      </c>
    </row>
    <row r="1415" ht="15.0" customHeight="1">
      <c r="A1415" s="3">
        <f t="shared" si="1"/>
        <v>1414</v>
      </c>
      <c r="B1415" s="3">
        <f t="shared" si="11"/>
        <v>46706</v>
      </c>
      <c r="C1415" s="3" t="str">
        <f t="shared" si="12"/>
        <v>T2</v>
      </c>
      <c r="D1415" s="7"/>
      <c r="E1415" s="11" t="str">
        <f t="shared" si="2"/>
        <v/>
      </c>
      <c r="F1415" s="11" t="str">
        <f t="shared" si="3"/>
        <v/>
      </c>
      <c r="G1415" s="3">
        <f t="shared" si="13"/>
        <v>203</v>
      </c>
      <c r="H1415" s="3">
        <f t="shared" si="4"/>
        <v>2</v>
      </c>
      <c r="I1415" s="3" t="str">
        <f t="shared" si="5"/>
        <v/>
      </c>
      <c r="J1415" s="11" t="str">
        <f t="shared" si="14"/>
        <v/>
      </c>
      <c r="K1415" s="11" t="str">
        <f t="shared" si="15"/>
        <v/>
      </c>
      <c r="L1415" s="11" t="str">
        <f t="shared" si="16"/>
        <v/>
      </c>
      <c r="M1415" s="11" t="str">
        <f t="shared" si="17"/>
        <v/>
      </c>
      <c r="N1415" s="11" t="str">
        <f t="shared" si="18"/>
        <v/>
      </c>
    </row>
    <row r="1416" ht="15.0" customHeight="1">
      <c r="A1416" s="3">
        <f t="shared" si="1"/>
        <v>1415</v>
      </c>
      <c r="B1416" s="3">
        <f t="shared" si="11"/>
        <v>46707</v>
      </c>
      <c r="C1416" s="3" t="str">
        <f t="shared" si="12"/>
        <v>T3</v>
      </c>
      <c r="D1416" s="7"/>
      <c r="E1416" s="11" t="str">
        <f t="shared" si="2"/>
        <v/>
      </c>
      <c r="F1416" s="11" t="str">
        <f t="shared" si="3"/>
        <v/>
      </c>
      <c r="G1416" s="3">
        <f t="shared" si="13"/>
        <v>203</v>
      </c>
      <c r="H1416" s="3">
        <f t="shared" si="4"/>
        <v>3</v>
      </c>
      <c r="I1416" s="3" t="str">
        <f t="shared" si="5"/>
        <v/>
      </c>
      <c r="J1416" s="11" t="str">
        <f t="shared" si="14"/>
        <v/>
      </c>
      <c r="K1416" s="11" t="str">
        <f t="shared" si="15"/>
        <v/>
      </c>
      <c r="L1416" s="11" t="str">
        <f t="shared" si="16"/>
        <v/>
      </c>
      <c r="M1416" s="11" t="str">
        <f t="shared" si="17"/>
        <v/>
      </c>
      <c r="N1416" s="11" t="str">
        <f t="shared" si="18"/>
        <v/>
      </c>
    </row>
    <row r="1417" ht="15.0" customHeight="1">
      <c r="A1417" s="3">
        <f t="shared" si="1"/>
        <v>1416</v>
      </c>
      <c r="B1417" s="3">
        <f t="shared" si="11"/>
        <v>46708</v>
      </c>
      <c r="C1417" s="3" t="str">
        <f t="shared" si="12"/>
        <v>T4</v>
      </c>
      <c r="D1417" s="7"/>
      <c r="E1417" s="11" t="str">
        <f t="shared" si="2"/>
        <v/>
      </c>
      <c r="F1417" s="11" t="str">
        <f t="shared" si="3"/>
        <v/>
      </c>
      <c r="G1417" s="3">
        <f t="shared" si="13"/>
        <v>203</v>
      </c>
      <c r="H1417" s="3">
        <f t="shared" si="4"/>
        <v>4</v>
      </c>
      <c r="I1417" s="3" t="str">
        <f t="shared" si="5"/>
        <v/>
      </c>
      <c r="J1417" s="11" t="str">
        <f t="shared" si="14"/>
        <v/>
      </c>
      <c r="K1417" s="11" t="str">
        <f t="shared" si="15"/>
        <v/>
      </c>
      <c r="L1417" s="11" t="str">
        <f t="shared" si="16"/>
        <v/>
      </c>
      <c r="M1417" s="11" t="str">
        <f t="shared" si="17"/>
        <v/>
      </c>
      <c r="N1417" s="11" t="str">
        <f t="shared" si="18"/>
        <v/>
      </c>
    </row>
    <row r="1418" ht="15.0" customHeight="1">
      <c r="A1418" s="3">
        <f t="shared" si="1"/>
        <v>1417</v>
      </c>
      <c r="B1418" s="3">
        <f t="shared" si="11"/>
        <v>46709</v>
      </c>
      <c r="C1418" s="3" t="str">
        <f t="shared" si="12"/>
        <v>T5</v>
      </c>
      <c r="D1418" s="7"/>
      <c r="E1418" s="11" t="str">
        <f t="shared" si="2"/>
        <v/>
      </c>
      <c r="F1418" s="11" t="str">
        <f t="shared" si="3"/>
        <v/>
      </c>
      <c r="G1418" s="3">
        <f t="shared" si="13"/>
        <v>203</v>
      </c>
      <c r="H1418" s="3">
        <f t="shared" si="4"/>
        <v>5</v>
      </c>
      <c r="I1418" s="3" t="str">
        <f t="shared" si="5"/>
        <v/>
      </c>
      <c r="J1418" s="11" t="str">
        <f t="shared" si="14"/>
        <v/>
      </c>
      <c r="K1418" s="11" t="str">
        <f t="shared" si="15"/>
        <v/>
      </c>
      <c r="L1418" s="11" t="str">
        <f t="shared" si="16"/>
        <v/>
      </c>
      <c r="M1418" s="11" t="str">
        <f t="shared" si="17"/>
        <v/>
      </c>
      <c r="N1418" s="11" t="str">
        <f t="shared" si="18"/>
        <v/>
      </c>
    </row>
    <row r="1419" ht="15.0" customHeight="1">
      <c r="A1419" s="3">
        <f t="shared" si="1"/>
        <v>1418</v>
      </c>
      <c r="B1419" s="3">
        <f t="shared" si="11"/>
        <v>46710</v>
      </c>
      <c r="C1419" s="3" t="str">
        <f t="shared" si="12"/>
        <v>T6</v>
      </c>
      <c r="D1419" s="7"/>
      <c r="E1419" s="11" t="str">
        <f t="shared" si="2"/>
        <v/>
      </c>
      <c r="F1419" s="11" t="str">
        <f t="shared" si="3"/>
        <v/>
      </c>
      <c r="G1419" s="3">
        <f t="shared" si="13"/>
        <v>203</v>
      </c>
      <c r="H1419" s="3">
        <f t="shared" si="4"/>
        <v>6</v>
      </c>
      <c r="I1419" s="3" t="str">
        <f t="shared" si="5"/>
        <v/>
      </c>
      <c r="J1419" s="11" t="str">
        <f t="shared" si="14"/>
        <v/>
      </c>
      <c r="K1419" s="11" t="str">
        <f t="shared" si="15"/>
        <v/>
      </c>
      <c r="L1419" s="11" t="str">
        <f t="shared" si="16"/>
        <v/>
      </c>
      <c r="M1419" s="11" t="str">
        <f t="shared" si="17"/>
        <v/>
      </c>
      <c r="N1419" s="11" t="str">
        <f t="shared" si="18"/>
        <v/>
      </c>
    </row>
    <row r="1420" ht="15.0" customHeight="1">
      <c r="A1420" s="3">
        <f t="shared" si="1"/>
        <v>1419</v>
      </c>
      <c r="B1420" s="3">
        <f t="shared" si="11"/>
        <v>46711</v>
      </c>
      <c r="C1420" s="3" t="str">
        <f t="shared" si="12"/>
        <v>T7</v>
      </c>
      <c r="D1420" s="7"/>
      <c r="E1420" s="11" t="str">
        <f t="shared" si="2"/>
        <v/>
      </c>
      <c r="F1420" s="11" t="str">
        <f t="shared" si="3"/>
        <v/>
      </c>
      <c r="G1420" s="3">
        <f t="shared" si="13"/>
        <v>203</v>
      </c>
      <c r="H1420" s="3">
        <f t="shared" si="4"/>
        <v>7</v>
      </c>
      <c r="I1420" s="3" t="str">
        <f t="shared" si="5"/>
        <v/>
      </c>
      <c r="J1420" s="11" t="str">
        <f t="shared" si="14"/>
        <v/>
      </c>
      <c r="K1420" s="11" t="str">
        <f t="shared" si="15"/>
        <v/>
      </c>
      <c r="L1420" s="11" t="str">
        <f t="shared" si="16"/>
        <v/>
      </c>
      <c r="M1420" s="11" t="str">
        <f t="shared" si="17"/>
        <v/>
      </c>
      <c r="N1420" s="11" t="str">
        <f t="shared" si="18"/>
        <v/>
      </c>
    </row>
    <row r="1421" ht="15.0" customHeight="1">
      <c r="A1421" s="3">
        <f t="shared" si="1"/>
        <v>1420</v>
      </c>
      <c r="B1421" s="3">
        <f t="shared" si="11"/>
        <v>46712</v>
      </c>
      <c r="C1421" s="3" t="str">
        <f t="shared" si="12"/>
        <v>CN</v>
      </c>
      <c r="D1421" s="7"/>
      <c r="E1421" s="11" t="str">
        <f t="shared" si="2"/>
        <v/>
      </c>
      <c r="F1421" s="11" t="str">
        <f t="shared" si="3"/>
        <v/>
      </c>
      <c r="G1421" s="3">
        <f t="shared" si="13"/>
        <v>203</v>
      </c>
      <c r="H1421" s="3">
        <f t="shared" si="4"/>
        <v>8</v>
      </c>
      <c r="I1421" s="3" t="str">
        <f t="shared" si="5"/>
        <v/>
      </c>
      <c r="J1421" s="11" t="str">
        <f t="shared" si="14"/>
        <v/>
      </c>
      <c r="K1421" s="11" t="str">
        <f t="shared" si="15"/>
        <v/>
      </c>
      <c r="L1421" s="11" t="str">
        <f t="shared" si="16"/>
        <v/>
      </c>
      <c r="M1421" s="11" t="str">
        <f t="shared" si="17"/>
        <v/>
      </c>
      <c r="N1421" s="11" t="str">
        <f t="shared" si="18"/>
        <v/>
      </c>
    </row>
    <row r="1422" ht="15.0" customHeight="1">
      <c r="A1422" s="3">
        <f t="shared" si="1"/>
        <v>1421</v>
      </c>
      <c r="B1422" s="3">
        <f t="shared" si="11"/>
        <v>46713</v>
      </c>
      <c r="C1422" s="3" t="str">
        <f t="shared" si="12"/>
        <v>T2</v>
      </c>
      <c r="D1422" s="7"/>
      <c r="E1422" s="11" t="str">
        <f t="shared" si="2"/>
        <v/>
      </c>
      <c r="F1422" s="11" t="str">
        <f t="shared" si="3"/>
        <v/>
      </c>
      <c r="G1422" s="3">
        <f t="shared" si="13"/>
        <v>204</v>
      </c>
      <c r="H1422" s="3">
        <f t="shared" si="4"/>
        <v>2</v>
      </c>
      <c r="I1422" s="3" t="str">
        <f t="shared" si="5"/>
        <v/>
      </c>
      <c r="J1422" s="11" t="str">
        <f t="shared" si="14"/>
        <v/>
      </c>
      <c r="K1422" s="11" t="str">
        <f t="shared" si="15"/>
        <v/>
      </c>
      <c r="L1422" s="11" t="str">
        <f t="shared" si="16"/>
        <v/>
      </c>
      <c r="M1422" s="11" t="str">
        <f t="shared" si="17"/>
        <v/>
      </c>
      <c r="N1422" s="11" t="str">
        <f t="shared" si="18"/>
        <v/>
      </c>
    </row>
    <row r="1423" ht="15.0" customHeight="1">
      <c r="A1423" s="3">
        <f t="shared" si="1"/>
        <v>1422</v>
      </c>
      <c r="B1423" s="3">
        <f t="shared" si="11"/>
        <v>46714</v>
      </c>
      <c r="C1423" s="3" t="str">
        <f t="shared" si="12"/>
        <v>T3</v>
      </c>
      <c r="D1423" s="7"/>
      <c r="E1423" s="11" t="str">
        <f t="shared" si="2"/>
        <v/>
      </c>
      <c r="F1423" s="11" t="str">
        <f t="shared" si="3"/>
        <v/>
      </c>
      <c r="G1423" s="3">
        <f t="shared" si="13"/>
        <v>204</v>
      </c>
      <c r="H1423" s="3">
        <f t="shared" si="4"/>
        <v>3</v>
      </c>
      <c r="I1423" s="3" t="str">
        <f t="shared" si="5"/>
        <v/>
      </c>
      <c r="J1423" s="11" t="str">
        <f t="shared" si="14"/>
        <v/>
      </c>
      <c r="K1423" s="11" t="str">
        <f t="shared" si="15"/>
        <v/>
      </c>
      <c r="L1423" s="11" t="str">
        <f t="shared" si="16"/>
        <v/>
      </c>
      <c r="M1423" s="11" t="str">
        <f t="shared" si="17"/>
        <v/>
      </c>
      <c r="N1423" s="11" t="str">
        <f t="shared" si="18"/>
        <v/>
      </c>
    </row>
    <row r="1424" ht="15.0" customHeight="1">
      <c r="A1424" s="3">
        <f t="shared" si="1"/>
        <v>1423</v>
      </c>
      <c r="B1424" s="3">
        <f t="shared" si="11"/>
        <v>46715</v>
      </c>
      <c r="C1424" s="3" t="str">
        <f t="shared" si="12"/>
        <v>T4</v>
      </c>
      <c r="D1424" s="7"/>
      <c r="E1424" s="11" t="str">
        <f t="shared" si="2"/>
        <v/>
      </c>
      <c r="F1424" s="11" t="str">
        <f t="shared" si="3"/>
        <v/>
      </c>
      <c r="G1424" s="3">
        <f t="shared" si="13"/>
        <v>204</v>
      </c>
      <c r="H1424" s="3">
        <f t="shared" si="4"/>
        <v>4</v>
      </c>
      <c r="I1424" s="3" t="str">
        <f t="shared" si="5"/>
        <v/>
      </c>
      <c r="J1424" s="11" t="str">
        <f t="shared" si="14"/>
        <v/>
      </c>
      <c r="K1424" s="11" t="str">
        <f t="shared" si="15"/>
        <v/>
      </c>
      <c r="L1424" s="11" t="str">
        <f t="shared" si="16"/>
        <v/>
      </c>
      <c r="M1424" s="11" t="str">
        <f t="shared" si="17"/>
        <v/>
      </c>
      <c r="N1424" s="11" t="str">
        <f t="shared" si="18"/>
        <v/>
      </c>
    </row>
    <row r="1425" ht="15.0" customHeight="1">
      <c r="A1425" s="3">
        <f t="shared" si="1"/>
        <v>1424</v>
      </c>
      <c r="B1425" s="3">
        <f t="shared" si="11"/>
        <v>46716</v>
      </c>
      <c r="C1425" s="3" t="str">
        <f t="shared" si="12"/>
        <v>T5</v>
      </c>
      <c r="D1425" s="7"/>
      <c r="E1425" s="11" t="str">
        <f t="shared" si="2"/>
        <v/>
      </c>
      <c r="F1425" s="11" t="str">
        <f t="shared" si="3"/>
        <v/>
      </c>
      <c r="G1425" s="3">
        <f t="shared" si="13"/>
        <v>204</v>
      </c>
      <c r="H1425" s="3">
        <f t="shared" si="4"/>
        <v>5</v>
      </c>
      <c r="I1425" s="3" t="str">
        <f t="shared" si="5"/>
        <v/>
      </c>
      <c r="J1425" s="11" t="str">
        <f t="shared" si="14"/>
        <v/>
      </c>
      <c r="K1425" s="11" t="str">
        <f t="shared" si="15"/>
        <v/>
      </c>
      <c r="L1425" s="11" t="str">
        <f t="shared" si="16"/>
        <v/>
      </c>
      <c r="M1425" s="11" t="str">
        <f t="shared" si="17"/>
        <v/>
      </c>
      <c r="N1425" s="11" t="str">
        <f t="shared" si="18"/>
        <v/>
      </c>
    </row>
    <row r="1426" ht="15.0" customHeight="1">
      <c r="A1426" s="3">
        <f t="shared" si="1"/>
        <v>1425</v>
      </c>
      <c r="B1426" s="3">
        <f t="shared" si="11"/>
        <v>46717</v>
      </c>
      <c r="C1426" s="3" t="str">
        <f t="shared" si="12"/>
        <v>T6</v>
      </c>
      <c r="D1426" s="7"/>
      <c r="E1426" s="11" t="str">
        <f t="shared" si="2"/>
        <v/>
      </c>
      <c r="F1426" s="11" t="str">
        <f t="shared" si="3"/>
        <v/>
      </c>
      <c r="G1426" s="3">
        <f t="shared" si="13"/>
        <v>204</v>
      </c>
      <c r="H1426" s="3">
        <f t="shared" si="4"/>
        <v>6</v>
      </c>
      <c r="I1426" s="3" t="str">
        <f t="shared" si="5"/>
        <v/>
      </c>
      <c r="J1426" s="11" t="str">
        <f t="shared" si="14"/>
        <v/>
      </c>
      <c r="K1426" s="11" t="str">
        <f t="shared" si="15"/>
        <v/>
      </c>
      <c r="L1426" s="11" t="str">
        <f t="shared" si="16"/>
        <v/>
      </c>
      <c r="M1426" s="11" t="str">
        <f t="shared" si="17"/>
        <v/>
      </c>
      <c r="N1426" s="11" t="str">
        <f t="shared" si="18"/>
        <v/>
      </c>
    </row>
    <row r="1427" ht="15.0" customHeight="1">
      <c r="A1427" s="3">
        <f t="shared" si="1"/>
        <v>1426</v>
      </c>
      <c r="B1427" s="3">
        <f t="shared" si="11"/>
        <v>46718</v>
      </c>
      <c r="C1427" s="3" t="str">
        <f t="shared" si="12"/>
        <v>T7</v>
      </c>
      <c r="D1427" s="7"/>
      <c r="E1427" s="11" t="str">
        <f t="shared" si="2"/>
        <v/>
      </c>
      <c r="F1427" s="11" t="str">
        <f t="shared" si="3"/>
        <v/>
      </c>
      <c r="G1427" s="3">
        <f t="shared" si="13"/>
        <v>204</v>
      </c>
      <c r="H1427" s="3">
        <f t="shared" si="4"/>
        <v>7</v>
      </c>
      <c r="I1427" s="3" t="str">
        <f t="shared" si="5"/>
        <v/>
      </c>
      <c r="J1427" s="11" t="str">
        <f t="shared" si="14"/>
        <v/>
      </c>
      <c r="K1427" s="11" t="str">
        <f t="shared" si="15"/>
        <v/>
      </c>
      <c r="L1427" s="11" t="str">
        <f t="shared" si="16"/>
        <v/>
      </c>
      <c r="M1427" s="11" t="str">
        <f t="shared" si="17"/>
        <v/>
      </c>
      <c r="N1427" s="11" t="str">
        <f t="shared" si="18"/>
        <v/>
      </c>
    </row>
    <row r="1428" ht="15.0" customHeight="1">
      <c r="A1428" s="3">
        <f t="shared" si="1"/>
        <v>1427</v>
      </c>
      <c r="B1428" s="3">
        <f t="shared" si="11"/>
        <v>46719</v>
      </c>
      <c r="C1428" s="3" t="str">
        <f t="shared" si="12"/>
        <v>CN</v>
      </c>
      <c r="D1428" s="7"/>
      <c r="E1428" s="11" t="str">
        <f t="shared" si="2"/>
        <v/>
      </c>
      <c r="F1428" s="11" t="str">
        <f t="shared" si="3"/>
        <v/>
      </c>
      <c r="G1428" s="3">
        <f t="shared" si="13"/>
        <v>204</v>
      </c>
      <c r="H1428" s="3">
        <f t="shared" si="4"/>
        <v>8</v>
      </c>
      <c r="I1428" s="3" t="str">
        <f t="shared" si="5"/>
        <v/>
      </c>
      <c r="J1428" s="11" t="str">
        <f t="shared" si="14"/>
        <v/>
      </c>
      <c r="K1428" s="11" t="str">
        <f t="shared" si="15"/>
        <v/>
      </c>
      <c r="L1428" s="11" t="str">
        <f t="shared" si="16"/>
        <v/>
      </c>
      <c r="M1428" s="11" t="str">
        <f t="shared" si="17"/>
        <v/>
      </c>
      <c r="N1428" s="11" t="str">
        <f t="shared" si="18"/>
        <v/>
      </c>
    </row>
    <row r="1429" ht="15.0" customHeight="1">
      <c r="A1429" s="3">
        <f t="shared" si="1"/>
        <v>1428</v>
      </c>
      <c r="B1429" s="3">
        <f t="shared" si="11"/>
        <v>46720</v>
      </c>
      <c r="C1429" s="3" t="str">
        <f t="shared" si="12"/>
        <v>T2</v>
      </c>
      <c r="D1429" s="7"/>
      <c r="E1429" s="11" t="str">
        <f t="shared" si="2"/>
        <v/>
      </c>
      <c r="F1429" s="11" t="str">
        <f t="shared" si="3"/>
        <v/>
      </c>
      <c r="G1429" s="3">
        <f t="shared" si="13"/>
        <v>205</v>
      </c>
      <c r="H1429" s="3">
        <f t="shared" si="4"/>
        <v>2</v>
      </c>
      <c r="I1429" s="3" t="str">
        <f t="shared" si="5"/>
        <v/>
      </c>
      <c r="J1429" s="11" t="str">
        <f t="shared" si="14"/>
        <v/>
      </c>
      <c r="K1429" s="11" t="str">
        <f t="shared" si="15"/>
        <v/>
      </c>
      <c r="L1429" s="11" t="str">
        <f t="shared" si="16"/>
        <v/>
      </c>
      <c r="M1429" s="11" t="str">
        <f t="shared" si="17"/>
        <v/>
      </c>
      <c r="N1429" s="11" t="str">
        <f t="shared" si="18"/>
        <v/>
      </c>
    </row>
    <row r="1430" ht="15.0" customHeight="1">
      <c r="A1430" s="3">
        <f t="shared" si="1"/>
        <v>1429</v>
      </c>
      <c r="B1430" s="3">
        <f t="shared" si="11"/>
        <v>46721</v>
      </c>
      <c r="C1430" s="3" t="str">
        <f t="shared" si="12"/>
        <v>T3</v>
      </c>
      <c r="D1430" s="7"/>
      <c r="E1430" s="11" t="str">
        <f t="shared" si="2"/>
        <v/>
      </c>
      <c r="F1430" s="11" t="str">
        <f t="shared" si="3"/>
        <v/>
      </c>
      <c r="G1430" s="3">
        <f t="shared" si="13"/>
        <v>205</v>
      </c>
      <c r="H1430" s="3">
        <f t="shared" si="4"/>
        <v>3</v>
      </c>
      <c r="I1430" s="3" t="str">
        <f t="shared" si="5"/>
        <v/>
      </c>
      <c r="J1430" s="11" t="str">
        <f t="shared" si="14"/>
        <v/>
      </c>
      <c r="K1430" s="11" t="str">
        <f t="shared" si="15"/>
        <v/>
      </c>
      <c r="L1430" s="11" t="str">
        <f t="shared" si="16"/>
        <v/>
      </c>
      <c r="M1430" s="11" t="str">
        <f t="shared" si="17"/>
        <v/>
      </c>
      <c r="N1430" s="11" t="str">
        <f t="shared" si="18"/>
        <v/>
      </c>
    </row>
    <row r="1431" ht="15.0" customHeight="1">
      <c r="A1431" s="3">
        <f t="shared" si="1"/>
        <v>1430</v>
      </c>
      <c r="B1431" s="3">
        <f t="shared" si="11"/>
        <v>46722</v>
      </c>
      <c r="C1431" s="3" t="str">
        <f t="shared" si="12"/>
        <v>T4</v>
      </c>
      <c r="D1431" s="7"/>
      <c r="E1431" s="11" t="str">
        <f t="shared" si="2"/>
        <v/>
      </c>
      <c r="F1431" s="11" t="str">
        <f t="shared" si="3"/>
        <v/>
      </c>
      <c r="G1431" s="3">
        <f t="shared" si="13"/>
        <v>205</v>
      </c>
      <c r="H1431" s="3">
        <f t="shared" si="4"/>
        <v>4</v>
      </c>
      <c r="I1431" s="3" t="str">
        <f t="shared" si="5"/>
        <v/>
      </c>
      <c r="J1431" s="11" t="str">
        <f t="shared" si="14"/>
        <v/>
      </c>
      <c r="K1431" s="11" t="str">
        <f t="shared" si="15"/>
        <v/>
      </c>
      <c r="L1431" s="11" t="str">
        <f t="shared" si="16"/>
        <v/>
      </c>
      <c r="M1431" s="11" t="str">
        <f t="shared" si="17"/>
        <v/>
      </c>
      <c r="N1431" s="11" t="str">
        <f t="shared" si="18"/>
        <v/>
      </c>
    </row>
    <row r="1432" ht="15.0" customHeight="1">
      <c r="A1432" s="3">
        <f t="shared" si="1"/>
        <v>1431</v>
      </c>
      <c r="B1432" s="3">
        <f t="shared" si="11"/>
        <v>46723</v>
      </c>
      <c r="C1432" s="3" t="str">
        <f t="shared" si="12"/>
        <v>T5</v>
      </c>
      <c r="D1432" s="7"/>
      <c r="E1432" s="11" t="str">
        <f t="shared" si="2"/>
        <v/>
      </c>
      <c r="F1432" s="11" t="str">
        <f t="shared" si="3"/>
        <v/>
      </c>
      <c r="G1432" s="3">
        <f t="shared" si="13"/>
        <v>205</v>
      </c>
      <c r="H1432" s="3">
        <f t="shared" si="4"/>
        <v>5</v>
      </c>
      <c r="I1432" s="3" t="str">
        <f t="shared" si="5"/>
        <v/>
      </c>
      <c r="J1432" s="11" t="str">
        <f t="shared" si="14"/>
        <v/>
      </c>
      <c r="K1432" s="11" t="str">
        <f t="shared" si="15"/>
        <v/>
      </c>
      <c r="L1432" s="11" t="str">
        <f t="shared" si="16"/>
        <v/>
      </c>
      <c r="M1432" s="11" t="str">
        <f t="shared" si="17"/>
        <v/>
      </c>
      <c r="N1432" s="11" t="str">
        <f t="shared" si="18"/>
        <v/>
      </c>
    </row>
    <row r="1433" ht="15.0" customHeight="1">
      <c r="A1433" s="3">
        <f t="shared" si="1"/>
        <v>1432</v>
      </c>
      <c r="B1433" s="3">
        <f t="shared" si="11"/>
        <v>46724</v>
      </c>
      <c r="C1433" s="3" t="str">
        <f t="shared" si="12"/>
        <v>T6</v>
      </c>
      <c r="D1433" s="7"/>
      <c r="E1433" s="11" t="str">
        <f t="shared" si="2"/>
        <v/>
      </c>
      <c r="F1433" s="11" t="str">
        <f t="shared" si="3"/>
        <v/>
      </c>
      <c r="G1433" s="3">
        <f t="shared" si="13"/>
        <v>205</v>
      </c>
      <c r="H1433" s="3">
        <f t="shared" si="4"/>
        <v>6</v>
      </c>
      <c r="I1433" s="3" t="str">
        <f t="shared" si="5"/>
        <v/>
      </c>
      <c r="J1433" s="11" t="str">
        <f t="shared" si="14"/>
        <v/>
      </c>
      <c r="K1433" s="11" t="str">
        <f t="shared" si="15"/>
        <v/>
      </c>
      <c r="L1433" s="11" t="str">
        <f t="shared" si="16"/>
        <v/>
      </c>
      <c r="M1433" s="11" t="str">
        <f t="shared" si="17"/>
        <v/>
      </c>
      <c r="N1433" s="11" t="str">
        <f t="shared" si="18"/>
        <v/>
      </c>
    </row>
    <row r="1434" ht="15.0" customHeight="1">
      <c r="A1434" s="3">
        <f t="shared" si="1"/>
        <v>1433</v>
      </c>
      <c r="B1434" s="3">
        <f t="shared" si="11"/>
        <v>46725</v>
      </c>
      <c r="C1434" s="3" t="str">
        <f t="shared" si="12"/>
        <v>T7</v>
      </c>
      <c r="D1434" s="7"/>
      <c r="E1434" s="11" t="str">
        <f t="shared" si="2"/>
        <v/>
      </c>
      <c r="F1434" s="11" t="str">
        <f t="shared" si="3"/>
        <v/>
      </c>
      <c r="G1434" s="3">
        <f t="shared" si="13"/>
        <v>205</v>
      </c>
      <c r="H1434" s="3">
        <f t="shared" si="4"/>
        <v>7</v>
      </c>
      <c r="I1434" s="3" t="str">
        <f t="shared" si="5"/>
        <v/>
      </c>
      <c r="J1434" s="11" t="str">
        <f t="shared" si="14"/>
        <v/>
      </c>
      <c r="K1434" s="11" t="str">
        <f t="shared" si="15"/>
        <v/>
      </c>
      <c r="L1434" s="11" t="str">
        <f t="shared" si="16"/>
        <v/>
      </c>
      <c r="M1434" s="11" t="str">
        <f t="shared" si="17"/>
        <v/>
      </c>
      <c r="N1434" s="11" t="str">
        <f t="shared" si="18"/>
        <v/>
      </c>
    </row>
    <row r="1435" ht="15.0" customHeight="1">
      <c r="A1435" s="3">
        <f t="shared" si="1"/>
        <v>1434</v>
      </c>
      <c r="B1435" s="3">
        <f t="shared" si="11"/>
        <v>46726</v>
      </c>
      <c r="C1435" s="3" t="str">
        <f t="shared" si="12"/>
        <v>CN</v>
      </c>
      <c r="D1435" s="7"/>
      <c r="E1435" s="11" t="str">
        <f t="shared" si="2"/>
        <v/>
      </c>
      <c r="F1435" s="11" t="str">
        <f t="shared" si="3"/>
        <v/>
      </c>
      <c r="G1435" s="3">
        <f t="shared" si="13"/>
        <v>205</v>
      </c>
      <c r="H1435" s="3">
        <f t="shared" si="4"/>
        <v>8</v>
      </c>
      <c r="I1435" s="3" t="str">
        <f t="shared" si="5"/>
        <v/>
      </c>
      <c r="J1435" s="11" t="str">
        <f t="shared" si="14"/>
        <v/>
      </c>
      <c r="K1435" s="11" t="str">
        <f t="shared" si="15"/>
        <v/>
      </c>
      <c r="L1435" s="11" t="str">
        <f t="shared" si="16"/>
        <v/>
      </c>
      <c r="M1435" s="11" t="str">
        <f t="shared" si="17"/>
        <v/>
      </c>
      <c r="N1435" s="11" t="str">
        <f t="shared" si="18"/>
        <v/>
      </c>
    </row>
    <row r="1436" ht="15.0" customHeight="1">
      <c r="A1436" s="3">
        <f t="shared" si="1"/>
        <v>1435</v>
      </c>
      <c r="B1436" s="3">
        <f t="shared" si="11"/>
        <v>46727</v>
      </c>
      <c r="C1436" s="3" t="str">
        <f t="shared" si="12"/>
        <v>T2</v>
      </c>
      <c r="D1436" s="7"/>
      <c r="E1436" s="11" t="str">
        <f t="shared" si="2"/>
        <v/>
      </c>
      <c r="F1436" s="11" t="str">
        <f t="shared" si="3"/>
        <v/>
      </c>
      <c r="G1436" s="3">
        <f t="shared" si="13"/>
        <v>206</v>
      </c>
      <c r="H1436" s="3">
        <f t="shared" si="4"/>
        <v>2</v>
      </c>
      <c r="I1436" s="3" t="str">
        <f t="shared" si="5"/>
        <v/>
      </c>
      <c r="J1436" s="11" t="str">
        <f t="shared" si="14"/>
        <v/>
      </c>
      <c r="K1436" s="11" t="str">
        <f t="shared" si="15"/>
        <v/>
      </c>
      <c r="L1436" s="11" t="str">
        <f t="shared" si="16"/>
        <v/>
      </c>
      <c r="M1436" s="11" t="str">
        <f t="shared" si="17"/>
        <v/>
      </c>
      <c r="N1436" s="11" t="str">
        <f t="shared" si="18"/>
        <v/>
      </c>
    </row>
    <row r="1437" ht="15.0" customHeight="1">
      <c r="A1437" s="3">
        <f t="shared" si="1"/>
        <v>1436</v>
      </c>
      <c r="B1437" s="3">
        <f t="shared" si="11"/>
        <v>46728</v>
      </c>
      <c r="C1437" s="3" t="str">
        <f t="shared" si="12"/>
        <v>T3</v>
      </c>
      <c r="D1437" s="7"/>
      <c r="E1437" s="11" t="str">
        <f t="shared" si="2"/>
        <v/>
      </c>
      <c r="F1437" s="11" t="str">
        <f t="shared" si="3"/>
        <v/>
      </c>
      <c r="G1437" s="3">
        <f t="shared" si="13"/>
        <v>206</v>
      </c>
      <c r="H1437" s="3">
        <f t="shared" si="4"/>
        <v>3</v>
      </c>
      <c r="I1437" s="3" t="str">
        <f t="shared" si="5"/>
        <v/>
      </c>
      <c r="J1437" s="11" t="str">
        <f t="shared" si="14"/>
        <v/>
      </c>
      <c r="K1437" s="11" t="str">
        <f t="shared" si="15"/>
        <v/>
      </c>
      <c r="L1437" s="11" t="str">
        <f t="shared" si="16"/>
        <v/>
      </c>
      <c r="M1437" s="11" t="str">
        <f t="shared" si="17"/>
        <v/>
      </c>
      <c r="N1437" s="11" t="str">
        <f t="shared" si="18"/>
        <v/>
      </c>
    </row>
    <row r="1438" ht="15.0" customHeight="1">
      <c r="A1438" s="3">
        <f t="shared" si="1"/>
        <v>1437</v>
      </c>
      <c r="B1438" s="3">
        <f t="shared" si="11"/>
        <v>46729</v>
      </c>
      <c r="C1438" s="3" t="str">
        <f t="shared" si="12"/>
        <v>T4</v>
      </c>
      <c r="D1438" s="7"/>
      <c r="E1438" s="11" t="str">
        <f t="shared" si="2"/>
        <v/>
      </c>
      <c r="F1438" s="11" t="str">
        <f t="shared" si="3"/>
        <v/>
      </c>
      <c r="G1438" s="3">
        <f t="shared" si="13"/>
        <v>206</v>
      </c>
      <c r="H1438" s="3">
        <f t="shared" si="4"/>
        <v>4</v>
      </c>
      <c r="I1438" s="3" t="str">
        <f t="shared" si="5"/>
        <v/>
      </c>
      <c r="J1438" s="11" t="str">
        <f t="shared" si="14"/>
        <v/>
      </c>
      <c r="K1438" s="11" t="str">
        <f t="shared" si="15"/>
        <v/>
      </c>
      <c r="L1438" s="11" t="str">
        <f t="shared" si="16"/>
        <v/>
      </c>
      <c r="M1438" s="11" t="str">
        <f t="shared" si="17"/>
        <v/>
      </c>
      <c r="N1438" s="11" t="str">
        <f t="shared" si="18"/>
        <v/>
      </c>
    </row>
    <row r="1439" ht="15.0" customHeight="1">
      <c r="A1439" s="3">
        <f t="shared" si="1"/>
        <v>1438</v>
      </c>
      <c r="B1439" s="3">
        <f t="shared" si="11"/>
        <v>46730</v>
      </c>
      <c r="C1439" s="3" t="str">
        <f t="shared" si="12"/>
        <v>T5</v>
      </c>
      <c r="D1439" s="7"/>
      <c r="E1439" s="11" t="str">
        <f t="shared" si="2"/>
        <v/>
      </c>
      <c r="F1439" s="11" t="str">
        <f t="shared" si="3"/>
        <v/>
      </c>
      <c r="G1439" s="3">
        <f t="shared" si="13"/>
        <v>206</v>
      </c>
      <c r="H1439" s="3">
        <f t="shared" si="4"/>
        <v>5</v>
      </c>
      <c r="I1439" s="3" t="str">
        <f t="shared" si="5"/>
        <v/>
      </c>
      <c r="J1439" s="11" t="str">
        <f t="shared" si="14"/>
        <v/>
      </c>
      <c r="K1439" s="11" t="str">
        <f t="shared" si="15"/>
        <v/>
      </c>
      <c r="L1439" s="11" t="str">
        <f t="shared" si="16"/>
        <v/>
      </c>
      <c r="M1439" s="11" t="str">
        <f t="shared" si="17"/>
        <v/>
      </c>
      <c r="N1439" s="11" t="str">
        <f t="shared" si="18"/>
        <v/>
      </c>
    </row>
    <row r="1440" ht="15.0" customHeight="1">
      <c r="A1440" s="3">
        <f t="shared" si="1"/>
        <v>1439</v>
      </c>
      <c r="B1440" s="3">
        <f t="shared" si="11"/>
        <v>46731</v>
      </c>
      <c r="C1440" s="3" t="str">
        <f t="shared" si="12"/>
        <v>T6</v>
      </c>
      <c r="D1440" s="7"/>
      <c r="E1440" s="11" t="str">
        <f t="shared" si="2"/>
        <v/>
      </c>
      <c r="F1440" s="11" t="str">
        <f t="shared" si="3"/>
        <v/>
      </c>
      <c r="G1440" s="3">
        <f t="shared" si="13"/>
        <v>206</v>
      </c>
      <c r="H1440" s="3">
        <f t="shared" si="4"/>
        <v>6</v>
      </c>
      <c r="I1440" s="3" t="str">
        <f t="shared" si="5"/>
        <v/>
      </c>
      <c r="J1440" s="11" t="str">
        <f t="shared" si="14"/>
        <v/>
      </c>
      <c r="K1440" s="11" t="str">
        <f t="shared" si="15"/>
        <v/>
      </c>
      <c r="L1440" s="11" t="str">
        <f t="shared" si="16"/>
        <v/>
      </c>
      <c r="M1440" s="11" t="str">
        <f t="shared" si="17"/>
        <v/>
      </c>
      <c r="N1440" s="11" t="str">
        <f t="shared" si="18"/>
        <v/>
      </c>
    </row>
    <row r="1441" ht="15.0" customHeight="1">
      <c r="A1441" s="3">
        <f t="shared" si="1"/>
        <v>1440</v>
      </c>
      <c r="B1441" s="3">
        <f t="shared" si="11"/>
        <v>46732</v>
      </c>
      <c r="C1441" s="3" t="str">
        <f t="shared" si="12"/>
        <v>T7</v>
      </c>
      <c r="D1441" s="7"/>
      <c r="E1441" s="11" t="str">
        <f t="shared" si="2"/>
        <v/>
      </c>
      <c r="F1441" s="11" t="str">
        <f t="shared" si="3"/>
        <v/>
      </c>
      <c r="G1441" s="3">
        <f t="shared" si="13"/>
        <v>206</v>
      </c>
      <c r="H1441" s="3">
        <f t="shared" si="4"/>
        <v>7</v>
      </c>
      <c r="I1441" s="3" t="str">
        <f t="shared" si="5"/>
        <v/>
      </c>
      <c r="J1441" s="11" t="str">
        <f t="shared" si="14"/>
        <v/>
      </c>
      <c r="K1441" s="11" t="str">
        <f t="shared" si="15"/>
        <v/>
      </c>
      <c r="L1441" s="11" t="str">
        <f t="shared" si="16"/>
        <v/>
      </c>
      <c r="M1441" s="11" t="str">
        <f t="shared" si="17"/>
        <v/>
      </c>
      <c r="N1441" s="11" t="str">
        <f t="shared" si="18"/>
        <v/>
      </c>
    </row>
    <row r="1442" ht="15.0" customHeight="1">
      <c r="A1442" s="3">
        <f t="shared" si="1"/>
        <v>1441</v>
      </c>
      <c r="B1442" s="3">
        <f t="shared" si="11"/>
        <v>46733</v>
      </c>
      <c r="C1442" s="3" t="str">
        <f t="shared" si="12"/>
        <v>CN</v>
      </c>
      <c r="D1442" s="7"/>
      <c r="E1442" s="11" t="str">
        <f t="shared" si="2"/>
        <v/>
      </c>
      <c r="F1442" s="11" t="str">
        <f t="shared" si="3"/>
        <v/>
      </c>
      <c r="G1442" s="3">
        <f t="shared" si="13"/>
        <v>206</v>
      </c>
      <c r="H1442" s="3">
        <f t="shared" si="4"/>
        <v>8</v>
      </c>
      <c r="I1442" s="3" t="str">
        <f t="shared" si="5"/>
        <v/>
      </c>
      <c r="J1442" s="11" t="str">
        <f t="shared" si="14"/>
        <v/>
      </c>
      <c r="K1442" s="11" t="str">
        <f t="shared" si="15"/>
        <v/>
      </c>
      <c r="L1442" s="11" t="str">
        <f t="shared" si="16"/>
        <v/>
      </c>
      <c r="M1442" s="11" t="str">
        <f t="shared" si="17"/>
        <v/>
      </c>
      <c r="N1442" s="11" t="str">
        <f t="shared" si="18"/>
        <v/>
      </c>
    </row>
    <row r="1443" ht="15.0" customHeight="1">
      <c r="A1443" s="3">
        <f t="shared" si="1"/>
        <v>1442</v>
      </c>
      <c r="B1443" s="3">
        <f t="shared" si="11"/>
        <v>46734</v>
      </c>
      <c r="C1443" s="3" t="str">
        <f t="shared" si="12"/>
        <v>T2</v>
      </c>
      <c r="D1443" s="7"/>
      <c r="E1443" s="11" t="str">
        <f t="shared" si="2"/>
        <v/>
      </c>
      <c r="F1443" s="11" t="str">
        <f t="shared" si="3"/>
        <v/>
      </c>
      <c r="G1443" s="3">
        <f t="shared" si="13"/>
        <v>207</v>
      </c>
      <c r="H1443" s="3">
        <f t="shared" si="4"/>
        <v>2</v>
      </c>
      <c r="I1443" s="3" t="str">
        <f t="shared" si="5"/>
        <v/>
      </c>
      <c r="J1443" s="11" t="str">
        <f t="shared" si="14"/>
        <v/>
      </c>
      <c r="K1443" s="11" t="str">
        <f t="shared" si="15"/>
        <v/>
      </c>
      <c r="L1443" s="11" t="str">
        <f t="shared" si="16"/>
        <v/>
      </c>
      <c r="M1443" s="11" t="str">
        <f t="shared" si="17"/>
        <v/>
      </c>
      <c r="N1443" s="11" t="str">
        <f t="shared" si="18"/>
        <v/>
      </c>
    </row>
    <row r="1444" ht="15.0" customHeight="1">
      <c r="A1444" s="3">
        <f t="shared" si="1"/>
        <v>1443</v>
      </c>
      <c r="B1444" s="3">
        <f t="shared" si="11"/>
        <v>46735</v>
      </c>
      <c r="C1444" s="3" t="str">
        <f t="shared" si="12"/>
        <v>T3</v>
      </c>
      <c r="D1444" s="7"/>
      <c r="E1444" s="11" t="str">
        <f t="shared" si="2"/>
        <v/>
      </c>
      <c r="F1444" s="11" t="str">
        <f t="shared" si="3"/>
        <v/>
      </c>
      <c r="G1444" s="3">
        <f t="shared" si="13"/>
        <v>207</v>
      </c>
      <c r="H1444" s="3">
        <f t="shared" si="4"/>
        <v>3</v>
      </c>
      <c r="I1444" s="3" t="str">
        <f t="shared" si="5"/>
        <v/>
      </c>
      <c r="J1444" s="11" t="str">
        <f t="shared" si="14"/>
        <v/>
      </c>
      <c r="K1444" s="11" t="str">
        <f t="shared" si="15"/>
        <v/>
      </c>
      <c r="L1444" s="11" t="str">
        <f t="shared" si="16"/>
        <v/>
      </c>
      <c r="M1444" s="11" t="str">
        <f t="shared" si="17"/>
        <v/>
      </c>
      <c r="N1444" s="11" t="str">
        <f t="shared" si="18"/>
        <v/>
      </c>
    </row>
    <row r="1445" ht="15.0" customHeight="1">
      <c r="A1445" s="3">
        <f t="shared" si="1"/>
        <v>1444</v>
      </c>
      <c r="B1445" s="3">
        <f t="shared" si="11"/>
        <v>46736</v>
      </c>
      <c r="C1445" s="3" t="str">
        <f t="shared" si="12"/>
        <v>T4</v>
      </c>
      <c r="D1445" s="7"/>
      <c r="E1445" s="11" t="str">
        <f t="shared" si="2"/>
        <v/>
      </c>
      <c r="F1445" s="11" t="str">
        <f t="shared" si="3"/>
        <v/>
      </c>
      <c r="G1445" s="3">
        <f t="shared" si="13"/>
        <v>207</v>
      </c>
      <c r="H1445" s="3">
        <f t="shared" si="4"/>
        <v>4</v>
      </c>
      <c r="I1445" s="3" t="str">
        <f t="shared" si="5"/>
        <v/>
      </c>
      <c r="J1445" s="11" t="str">
        <f t="shared" si="14"/>
        <v/>
      </c>
      <c r="K1445" s="11" t="str">
        <f t="shared" si="15"/>
        <v/>
      </c>
      <c r="L1445" s="11" t="str">
        <f t="shared" si="16"/>
        <v/>
      </c>
      <c r="M1445" s="11" t="str">
        <f t="shared" si="17"/>
        <v/>
      </c>
      <c r="N1445" s="11" t="str">
        <f t="shared" si="18"/>
        <v/>
      </c>
    </row>
    <row r="1446" ht="15.0" customHeight="1">
      <c r="A1446" s="3">
        <f t="shared" si="1"/>
        <v>1445</v>
      </c>
      <c r="B1446" s="3">
        <f t="shared" si="11"/>
        <v>46737</v>
      </c>
      <c r="C1446" s="3" t="str">
        <f t="shared" si="12"/>
        <v>T5</v>
      </c>
      <c r="D1446" s="7"/>
      <c r="E1446" s="11" t="str">
        <f t="shared" si="2"/>
        <v/>
      </c>
      <c r="F1446" s="11" t="str">
        <f t="shared" si="3"/>
        <v/>
      </c>
      <c r="G1446" s="3">
        <f t="shared" si="13"/>
        <v>207</v>
      </c>
      <c r="H1446" s="3">
        <f t="shared" si="4"/>
        <v>5</v>
      </c>
      <c r="I1446" s="3" t="str">
        <f t="shared" si="5"/>
        <v/>
      </c>
      <c r="J1446" s="11" t="str">
        <f t="shared" si="14"/>
        <v/>
      </c>
      <c r="K1446" s="11" t="str">
        <f t="shared" si="15"/>
        <v/>
      </c>
      <c r="L1446" s="11" t="str">
        <f t="shared" si="16"/>
        <v/>
      </c>
      <c r="M1446" s="11" t="str">
        <f t="shared" si="17"/>
        <v/>
      </c>
      <c r="N1446" s="11" t="str">
        <f t="shared" si="18"/>
        <v/>
      </c>
    </row>
    <row r="1447" ht="15.0" customHeight="1">
      <c r="A1447" s="3">
        <f t="shared" si="1"/>
        <v>1446</v>
      </c>
      <c r="B1447" s="3">
        <f t="shared" si="11"/>
        <v>46738</v>
      </c>
      <c r="C1447" s="3" t="str">
        <f t="shared" si="12"/>
        <v>T6</v>
      </c>
      <c r="D1447" s="7"/>
      <c r="E1447" s="11" t="str">
        <f t="shared" si="2"/>
        <v/>
      </c>
      <c r="F1447" s="11" t="str">
        <f t="shared" si="3"/>
        <v/>
      </c>
      <c r="G1447" s="3">
        <f t="shared" si="13"/>
        <v>207</v>
      </c>
      <c r="H1447" s="3">
        <f t="shared" si="4"/>
        <v>6</v>
      </c>
      <c r="I1447" s="3" t="str">
        <f t="shared" si="5"/>
        <v/>
      </c>
      <c r="J1447" s="11" t="str">
        <f t="shared" si="14"/>
        <v/>
      </c>
      <c r="K1447" s="11" t="str">
        <f t="shared" si="15"/>
        <v/>
      </c>
      <c r="L1447" s="11" t="str">
        <f t="shared" si="16"/>
        <v/>
      </c>
      <c r="M1447" s="11" t="str">
        <f t="shared" si="17"/>
        <v/>
      </c>
      <c r="N1447" s="11" t="str">
        <f t="shared" si="18"/>
        <v/>
      </c>
    </row>
    <row r="1448" ht="15.0" customHeight="1">
      <c r="A1448" s="3">
        <f t="shared" si="1"/>
        <v>1447</v>
      </c>
      <c r="B1448" s="3">
        <f t="shared" si="11"/>
        <v>46739</v>
      </c>
      <c r="C1448" s="3" t="str">
        <f t="shared" si="12"/>
        <v>T7</v>
      </c>
      <c r="D1448" s="7"/>
      <c r="E1448" s="11" t="str">
        <f t="shared" si="2"/>
        <v/>
      </c>
      <c r="F1448" s="11" t="str">
        <f t="shared" si="3"/>
        <v/>
      </c>
      <c r="G1448" s="3">
        <f t="shared" si="13"/>
        <v>207</v>
      </c>
      <c r="H1448" s="3">
        <f t="shared" si="4"/>
        <v>7</v>
      </c>
      <c r="I1448" s="3" t="str">
        <f t="shared" si="5"/>
        <v/>
      </c>
      <c r="J1448" s="11" t="str">
        <f t="shared" si="14"/>
        <v/>
      </c>
      <c r="K1448" s="11" t="str">
        <f t="shared" si="15"/>
        <v/>
      </c>
      <c r="L1448" s="11" t="str">
        <f t="shared" si="16"/>
        <v/>
      </c>
      <c r="M1448" s="11" t="str">
        <f t="shared" si="17"/>
        <v/>
      </c>
      <c r="N1448" s="11" t="str">
        <f t="shared" si="18"/>
        <v/>
      </c>
    </row>
    <row r="1449" ht="15.0" customHeight="1">
      <c r="A1449" s="3">
        <f t="shared" si="1"/>
        <v>1448</v>
      </c>
      <c r="B1449" s="3">
        <f t="shared" si="11"/>
        <v>46740</v>
      </c>
      <c r="C1449" s="3" t="str">
        <f t="shared" si="12"/>
        <v>CN</v>
      </c>
      <c r="D1449" s="7"/>
      <c r="E1449" s="11" t="str">
        <f t="shared" si="2"/>
        <v/>
      </c>
      <c r="F1449" s="11" t="str">
        <f t="shared" si="3"/>
        <v/>
      </c>
      <c r="G1449" s="3">
        <f t="shared" si="13"/>
        <v>207</v>
      </c>
      <c r="H1449" s="3">
        <f t="shared" si="4"/>
        <v>8</v>
      </c>
      <c r="I1449" s="3" t="str">
        <f t="shared" si="5"/>
        <v/>
      </c>
      <c r="J1449" s="11" t="str">
        <f t="shared" si="14"/>
        <v/>
      </c>
      <c r="K1449" s="11" t="str">
        <f t="shared" si="15"/>
        <v/>
      </c>
      <c r="L1449" s="11" t="str">
        <f t="shared" si="16"/>
        <v/>
      </c>
      <c r="M1449" s="11" t="str">
        <f t="shared" si="17"/>
        <v/>
      </c>
      <c r="N1449" s="11" t="str">
        <f t="shared" si="18"/>
        <v/>
      </c>
    </row>
    <row r="1450" ht="15.0" customHeight="1">
      <c r="A1450" s="3">
        <f t="shared" si="1"/>
        <v>1449</v>
      </c>
      <c r="B1450" s="3">
        <f t="shared" si="11"/>
        <v>46741</v>
      </c>
      <c r="C1450" s="3" t="str">
        <f t="shared" si="12"/>
        <v>T2</v>
      </c>
      <c r="D1450" s="7"/>
      <c r="E1450" s="11" t="str">
        <f t="shared" si="2"/>
        <v/>
      </c>
      <c r="F1450" s="11" t="str">
        <f t="shared" si="3"/>
        <v/>
      </c>
      <c r="G1450" s="3">
        <f t="shared" si="13"/>
        <v>208</v>
      </c>
      <c r="H1450" s="3">
        <f t="shared" si="4"/>
        <v>2</v>
      </c>
      <c r="I1450" s="3" t="str">
        <f t="shared" si="5"/>
        <v/>
      </c>
      <c r="J1450" s="11" t="str">
        <f t="shared" si="14"/>
        <v/>
      </c>
      <c r="K1450" s="11" t="str">
        <f t="shared" si="15"/>
        <v/>
      </c>
      <c r="L1450" s="11" t="str">
        <f t="shared" si="16"/>
        <v/>
      </c>
      <c r="M1450" s="11" t="str">
        <f t="shared" si="17"/>
        <v/>
      </c>
      <c r="N1450" s="11" t="str">
        <f t="shared" si="18"/>
        <v/>
      </c>
    </row>
    <row r="1451" ht="15.0" customHeight="1">
      <c r="A1451" s="3">
        <f t="shared" si="1"/>
        <v>1450</v>
      </c>
      <c r="B1451" s="3">
        <f t="shared" si="11"/>
        <v>46742</v>
      </c>
      <c r="C1451" s="3" t="str">
        <f t="shared" si="12"/>
        <v>T3</v>
      </c>
      <c r="D1451" s="7"/>
      <c r="E1451" s="11" t="str">
        <f t="shared" si="2"/>
        <v/>
      </c>
      <c r="F1451" s="11" t="str">
        <f t="shared" si="3"/>
        <v/>
      </c>
      <c r="G1451" s="3">
        <f t="shared" si="13"/>
        <v>208</v>
      </c>
      <c r="H1451" s="3">
        <f t="shared" si="4"/>
        <v>3</v>
      </c>
      <c r="I1451" s="3" t="str">
        <f t="shared" si="5"/>
        <v/>
      </c>
      <c r="J1451" s="11" t="str">
        <f t="shared" si="14"/>
        <v/>
      </c>
      <c r="K1451" s="11" t="str">
        <f t="shared" si="15"/>
        <v/>
      </c>
      <c r="L1451" s="11" t="str">
        <f t="shared" si="16"/>
        <v/>
      </c>
      <c r="M1451" s="11" t="str">
        <f t="shared" si="17"/>
        <v/>
      </c>
      <c r="N1451" s="11" t="str">
        <f t="shared" si="18"/>
        <v/>
      </c>
    </row>
    <row r="1452" ht="15.0" customHeight="1">
      <c r="A1452" s="3">
        <f t="shared" si="1"/>
        <v>1451</v>
      </c>
      <c r="B1452" s="3">
        <f t="shared" si="11"/>
        <v>46743</v>
      </c>
      <c r="C1452" s="3" t="str">
        <f t="shared" si="12"/>
        <v>T4</v>
      </c>
      <c r="D1452" s="7"/>
      <c r="E1452" s="11" t="str">
        <f t="shared" si="2"/>
        <v/>
      </c>
      <c r="F1452" s="11" t="str">
        <f t="shared" si="3"/>
        <v/>
      </c>
      <c r="G1452" s="3">
        <f t="shared" si="13"/>
        <v>208</v>
      </c>
      <c r="H1452" s="3">
        <f t="shared" si="4"/>
        <v>4</v>
      </c>
      <c r="I1452" s="3" t="str">
        <f t="shared" si="5"/>
        <v/>
      </c>
      <c r="J1452" s="11" t="str">
        <f t="shared" si="14"/>
        <v/>
      </c>
      <c r="K1452" s="11" t="str">
        <f t="shared" si="15"/>
        <v/>
      </c>
      <c r="L1452" s="11" t="str">
        <f t="shared" si="16"/>
        <v/>
      </c>
      <c r="M1452" s="11" t="str">
        <f t="shared" si="17"/>
        <v/>
      </c>
      <c r="N1452" s="11" t="str">
        <f t="shared" si="18"/>
        <v/>
      </c>
    </row>
    <row r="1453" ht="15.0" customHeight="1">
      <c r="A1453" s="3">
        <f t="shared" si="1"/>
        <v>1452</v>
      </c>
      <c r="B1453" s="3">
        <f t="shared" si="11"/>
        <v>46744</v>
      </c>
      <c r="C1453" s="3" t="str">
        <f t="shared" si="12"/>
        <v>T5</v>
      </c>
      <c r="D1453" s="7"/>
      <c r="E1453" s="11" t="str">
        <f t="shared" si="2"/>
        <v/>
      </c>
      <c r="F1453" s="11" t="str">
        <f t="shared" si="3"/>
        <v/>
      </c>
      <c r="G1453" s="3">
        <f t="shared" si="13"/>
        <v>208</v>
      </c>
      <c r="H1453" s="3">
        <f t="shared" si="4"/>
        <v>5</v>
      </c>
      <c r="I1453" s="3" t="str">
        <f t="shared" si="5"/>
        <v/>
      </c>
      <c r="J1453" s="11" t="str">
        <f t="shared" si="14"/>
        <v/>
      </c>
      <c r="K1453" s="11" t="str">
        <f t="shared" si="15"/>
        <v/>
      </c>
      <c r="L1453" s="11" t="str">
        <f t="shared" si="16"/>
        <v/>
      </c>
      <c r="M1453" s="11" t="str">
        <f t="shared" si="17"/>
        <v/>
      </c>
      <c r="N1453" s="11" t="str">
        <f t="shared" si="18"/>
        <v/>
      </c>
    </row>
    <row r="1454" ht="15.0" customHeight="1">
      <c r="A1454" s="3">
        <f t="shared" si="1"/>
        <v>1453</v>
      </c>
      <c r="B1454" s="3">
        <f t="shared" si="11"/>
        <v>46745</v>
      </c>
      <c r="C1454" s="3" t="str">
        <f t="shared" si="12"/>
        <v>T6</v>
      </c>
      <c r="D1454" s="7"/>
      <c r="E1454" s="11" t="str">
        <f t="shared" si="2"/>
        <v/>
      </c>
      <c r="F1454" s="11" t="str">
        <f t="shared" si="3"/>
        <v/>
      </c>
      <c r="G1454" s="3">
        <f t="shared" si="13"/>
        <v>208</v>
      </c>
      <c r="H1454" s="3">
        <f t="shared" si="4"/>
        <v>6</v>
      </c>
      <c r="I1454" s="3" t="str">
        <f t="shared" si="5"/>
        <v/>
      </c>
      <c r="J1454" s="11" t="str">
        <f t="shared" si="14"/>
        <v/>
      </c>
      <c r="K1454" s="11" t="str">
        <f t="shared" si="15"/>
        <v/>
      </c>
      <c r="L1454" s="11" t="str">
        <f t="shared" si="16"/>
        <v/>
      </c>
      <c r="M1454" s="11" t="str">
        <f t="shared" si="17"/>
        <v/>
      </c>
      <c r="N1454" s="11" t="str">
        <f t="shared" si="18"/>
        <v/>
      </c>
    </row>
    <row r="1455" ht="15.0" customHeight="1">
      <c r="A1455" s="3">
        <f t="shared" si="1"/>
        <v>1454</v>
      </c>
      <c r="B1455" s="3">
        <f t="shared" si="11"/>
        <v>46746</v>
      </c>
      <c r="C1455" s="3" t="str">
        <f t="shared" si="12"/>
        <v>T7</v>
      </c>
      <c r="D1455" s="7"/>
      <c r="E1455" s="11" t="str">
        <f t="shared" si="2"/>
        <v/>
      </c>
      <c r="F1455" s="11" t="str">
        <f t="shared" si="3"/>
        <v/>
      </c>
      <c r="G1455" s="3">
        <f t="shared" si="13"/>
        <v>208</v>
      </c>
      <c r="H1455" s="3">
        <f t="shared" si="4"/>
        <v>7</v>
      </c>
      <c r="I1455" s="3" t="str">
        <f t="shared" si="5"/>
        <v/>
      </c>
      <c r="J1455" s="11" t="str">
        <f t="shared" si="14"/>
        <v/>
      </c>
      <c r="K1455" s="11" t="str">
        <f t="shared" si="15"/>
        <v/>
      </c>
      <c r="L1455" s="11" t="str">
        <f t="shared" si="16"/>
        <v/>
      </c>
      <c r="M1455" s="11" t="str">
        <f t="shared" si="17"/>
        <v/>
      </c>
      <c r="N1455" s="11" t="str">
        <f t="shared" si="18"/>
        <v/>
      </c>
    </row>
    <row r="1456" ht="15.0" customHeight="1">
      <c r="A1456" s="3">
        <f t="shared" si="1"/>
        <v>1455</v>
      </c>
      <c r="B1456" s="3">
        <f t="shared" si="11"/>
        <v>46747</v>
      </c>
      <c r="C1456" s="3" t="str">
        <f t="shared" si="12"/>
        <v>CN</v>
      </c>
      <c r="D1456" s="7"/>
      <c r="E1456" s="11" t="str">
        <f t="shared" si="2"/>
        <v/>
      </c>
      <c r="F1456" s="11" t="str">
        <f t="shared" si="3"/>
        <v/>
      </c>
      <c r="G1456" s="3">
        <f t="shared" si="13"/>
        <v>208</v>
      </c>
      <c r="H1456" s="3">
        <f t="shared" si="4"/>
        <v>8</v>
      </c>
      <c r="I1456" s="3" t="str">
        <f t="shared" si="5"/>
        <v/>
      </c>
      <c r="J1456" s="11" t="str">
        <f t="shared" si="14"/>
        <v/>
      </c>
      <c r="K1456" s="11" t="str">
        <f t="shared" si="15"/>
        <v/>
      </c>
      <c r="L1456" s="11" t="str">
        <f t="shared" si="16"/>
        <v/>
      </c>
      <c r="M1456" s="11" t="str">
        <f t="shared" si="17"/>
        <v/>
      </c>
      <c r="N1456" s="11" t="str">
        <f t="shared" si="18"/>
        <v/>
      </c>
    </row>
    <row r="1457" ht="15.0" customHeight="1">
      <c r="A1457" s="3">
        <f t="shared" si="1"/>
        <v>1456</v>
      </c>
      <c r="B1457" s="3">
        <f t="shared" si="11"/>
        <v>46748</v>
      </c>
      <c r="C1457" s="3" t="str">
        <f t="shared" si="12"/>
        <v>T2</v>
      </c>
      <c r="D1457" s="7"/>
      <c r="E1457" s="11" t="str">
        <f t="shared" si="2"/>
        <v/>
      </c>
      <c r="F1457" s="11" t="str">
        <f t="shared" si="3"/>
        <v/>
      </c>
      <c r="G1457" s="3">
        <f t="shared" si="13"/>
        <v>209</v>
      </c>
      <c r="H1457" s="3">
        <f t="shared" si="4"/>
        <v>2</v>
      </c>
      <c r="I1457" s="3" t="str">
        <f t="shared" si="5"/>
        <v/>
      </c>
      <c r="J1457" s="11" t="str">
        <f t="shared" si="14"/>
        <v/>
      </c>
      <c r="K1457" s="11" t="str">
        <f t="shared" si="15"/>
        <v/>
      </c>
      <c r="L1457" s="11" t="str">
        <f t="shared" si="16"/>
        <v/>
      </c>
      <c r="M1457" s="11" t="str">
        <f t="shared" si="17"/>
        <v/>
      </c>
      <c r="N1457" s="11" t="str">
        <f t="shared" si="18"/>
        <v/>
      </c>
    </row>
    <row r="1458" ht="15.0" customHeight="1">
      <c r="A1458" s="3">
        <f t="shared" si="1"/>
        <v>1457</v>
      </c>
      <c r="B1458" s="3">
        <f t="shared" si="11"/>
        <v>46749</v>
      </c>
      <c r="C1458" s="3" t="str">
        <f t="shared" si="12"/>
        <v>T3</v>
      </c>
      <c r="D1458" s="7"/>
      <c r="E1458" s="11" t="str">
        <f t="shared" si="2"/>
        <v/>
      </c>
      <c r="F1458" s="11" t="str">
        <f t="shared" si="3"/>
        <v/>
      </c>
      <c r="G1458" s="3">
        <f t="shared" si="13"/>
        <v>209</v>
      </c>
      <c r="H1458" s="3">
        <f t="shared" si="4"/>
        <v>3</v>
      </c>
      <c r="I1458" s="3" t="str">
        <f t="shared" si="5"/>
        <v/>
      </c>
      <c r="J1458" s="11" t="str">
        <f t="shared" si="14"/>
        <v/>
      </c>
      <c r="K1458" s="11" t="str">
        <f t="shared" si="15"/>
        <v/>
      </c>
      <c r="L1458" s="11" t="str">
        <f t="shared" si="16"/>
        <v/>
      </c>
      <c r="M1458" s="11" t="str">
        <f t="shared" si="17"/>
        <v/>
      </c>
      <c r="N1458" s="11" t="str">
        <f t="shared" si="18"/>
        <v/>
      </c>
    </row>
    <row r="1459" ht="15.0" customHeight="1">
      <c r="A1459" s="3">
        <f t="shared" si="1"/>
        <v>1458</v>
      </c>
      <c r="B1459" s="3">
        <f t="shared" si="11"/>
        <v>46750</v>
      </c>
      <c r="C1459" s="3" t="str">
        <f t="shared" si="12"/>
        <v>T4</v>
      </c>
      <c r="D1459" s="7"/>
      <c r="E1459" s="11" t="str">
        <f t="shared" si="2"/>
        <v/>
      </c>
      <c r="F1459" s="11" t="str">
        <f t="shared" si="3"/>
        <v/>
      </c>
      <c r="G1459" s="3">
        <f t="shared" si="13"/>
        <v>209</v>
      </c>
      <c r="H1459" s="3">
        <f t="shared" si="4"/>
        <v>4</v>
      </c>
      <c r="I1459" s="3" t="str">
        <f t="shared" si="5"/>
        <v/>
      </c>
      <c r="J1459" s="11" t="str">
        <f t="shared" si="14"/>
        <v/>
      </c>
      <c r="K1459" s="11" t="str">
        <f t="shared" si="15"/>
        <v/>
      </c>
      <c r="L1459" s="11" t="str">
        <f t="shared" si="16"/>
        <v/>
      </c>
      <c r="M1459" s="11" t="str">
        <f t="shared" si="17"/>
        <v/>
      </c>
      <c r="N1459" s="11" t="str">
        <f t="shared" si="18"/>
        <v/>
      </c>
    </row>
    <row r="1460" ht="15.0" customHeight="1">
      <c r="A1460" s="3">
        <f t="shared" si="1"/>
        <v>1459</v>
      </c>
      <c r="B1460" s="3">
        <f t="shared" si="11"/>
        <v>46751</v>
      </c>
      <c r="C1460" s="3" t="str">
        <f t="shared" si="12"/>
        <v>T5</v>
      </c>
      <c r="D1460" s="7"/>
      <c r="E1460" s="11" t="str">
        <f t="shared" si="2"/>
        <v/>
      </c>
      <c r="F1460" s="11" t="str">
        <f t="shared" si="3"/>
        <v/>
      </c>
      <c r="G1460" s="3">
        <f t="shared" si="13"/>
        <v>209</v>
      </c>
      <c r="H1460" s="3">
        <f t="shared" si="4"/>
        <v>5</v>
      </c>
      <c r="I1460" s="3" t="str">
        <f t="shared" si="5"/>
        <v/>
      </c>
      <c r="J1460" s="11" t="str">
        <f t="shared" si="14"/>
        <v/>
      </c>
      <c r="K1460" s="11" t="str">
        <f t="shared" si="15"/>
        <v/>
      </c>
      <c r="L1460" s="11" t="str">
        <f t="shared" si="16"/>
        <v/>
      </c>
      <c r="M1460" s="11" t="str">
        <f t="shared" si="17"/>
        <v/>
      </c>
      <c r="N1460" s="11" t="str">
        <f t="shared" si="18"/>
        <v/>
      </c>
    </row>
    <row r="1461" ht="15.0" customHeight="1">
      <c r="A1461" s="3">
        <f t="shared" si="1"/>
        <v>1460</v>
      </c>
      <c r="B1461" s="3">
        <f t="shared" si="11"/>
        <v>46752</v>
      </c>
      <c r="C1461" s="3" t="str">
        <f t="shared" si="12"/>
        <v>T6</v>
      </c>
      <c r="D1461" s="7"/>
      <c r="E1461" s="11" t="str">
        <f t="shared" si="2"/>
        <v/>
      </c>
      <c r="F1461" s="11" t="str">
        <f t="shared" si="3"/>
        <v/>
      </c>
      <c r="G1461" s="3">
        <f t="shared" si="13"/>
        <v>209</v>
      </c>
      <c r="H1461" s="3">
        <f t="shared" si="4"/>
        <v>6</v>
      </c>
      <c r="I1461" s="3" t="str">
        <f t="shared" si="5"/>
        <v/>
      </c>
      <c r="J1461" s="11" t="str">
        <f t="shared" si="14"/>
        <v/>
      </c>
      <c r="K1461" s="11" t="str">
        <f t="shared" si="15"/>
        <v/>
      </c>
      <c r="L1461" s="11" t="str">
        <f t="shared" si="16"/>
        <v/>
      </c>
      <c r="M1461" s="11" t="str">
        <f t="shared" si="17"/>
        <v/>
      </c>
      <c r="N1461" s="11" t="str">
        <f t="shared" si="18"/>
        <v/>
      </c>
    </row>
    <row r="1462" ht="15.0" customHeight="1">
      <c r="A1462" s="3">
        <f t="shared" si="1"/>
        <v>1461</v>
      </c>
      <c r="B1462" s="3">
        <f t="shared" si="11"/>
        <v>46753</v>
      </c>
      <c r="C1462" s="3" t="str">
        <f t="shared" si="12"/>
        <v>T7</v>
      </c>
      <c r="D1462" s="7"/>
      <c r="E1462" s="11" t="str">
        <f t="shared" si="2"/>
        <v/>
      </c>
      <c r="F1462" s="11" t="str">
        <f t="shared" si="3"/>
        <v/>
      </c>
      <c r="G1462" s="3">
        <f t="shared" si="13"/>
        <v>209</v>
      </c>
      <c r="H1462" s="3">
        <f t="shared" si="4"/>
        <v>7</v>
      </c>
      <c r="I1462" s="3" t="str">
        <f t="shared" si="5"/>
        <v/>
      </c>
      <c r="J1462" s="11" t="str">
        <f t="shared" si="14"/>
        <v/>
      </c>
      <c r="K1462" s="11" t="str">
        <f t="shared" si="15"/>
        <v/>
      </c>
      <c r="L1462" s="11" t="str">
        <f t="shared" si="16"/>
        <v/>
      </c>
      <c r="M1462" s="11" t="str">
        <f t="shared" si="17"/>
        <v/>
      </c>
      <c r="N1462" s="11" t="str">
        <f t="shared" si="18"/>
        <v/>
      </c>
    </row>
    <row r="1463" ht="15.0" customHeight="1">
      <c r="A1463" s="3">
        <f t="shared" si="1"/>
        <v>1462</v>
      </c>
      <c r="B1463" s="3">
        <f t="shared" si="11"/>
        <v>46754</v>
      </c>
      <c r="C1463" s="3" t="str">
        <f t="shared" si="12"/>
        <v>CN</v>
      </c>
      <c r="D1463" s="7"/>
      <c r="E1463" s="11" t="str">
        <f t="shared" si="2"/>
        <v/>
      </c>
      <c r="F1463" s="11" t="str">
        <f t="shared" si="3"/>
        <v/>
      </c>
      <c r="G1463" s="3">
        <f t="shared" si="13"/>
        <v>209</v>
      </c>
      <c r="H1463" s="3">
        <f t="shared" si="4"/>
        <v>8</v>
      </c>
      <c r="I1463" s="3" t="str">
        <f t="shared" si="5"/>
        <v/>
      </c>
      <c r="J1463" s="11" t="str">
        <f t="shared" si="14"/>
        <v/>
      </c>
      <c r="K1463" s="11" t="str">
        <f t="shared" si="15"/>
        <v/>
      </c>
      <c r="L1463" s="11" t="str">
        <f t="shared" si="16"/>
        <v/>
      </c>
      <c r="M1463" s="11" t="str">
        <f t="shared" si="17"/>
        <v/>
      </c>
      <c r="N1463" s="11" t="str">
        <f t="shared" si="18"/>
        <v/>
      </c>
    </row>
    <row r="1464" ht="15.0" customHeight="1">
      <c r="A1464" s="3">
        <f t="shared" si="1"/>
        <v>1463</v>
      </c>
      <c r="B1464" s="3">
        <f t="shared" si="11"/>
        <v>46755</v>
      </c>
      <c r="C1464" s="3" t="str">
        <f t="shared" si="12"/>
        <v>T2</v>
      </c>
      <c r="D1464" s="7"/>
      <c r="E1464" s="11" t="str">
        <f t="shared" si="2"/>
        <v/>
      </c>
      <c r="F1464" s="11" t="str">
        <f t="shared" si="3"/>
        <v/>
      </c>
      <c r="G1464" s="3">
        <f t="shared" si="13"/>
        <v>210</v>
      </c>
      <c r="H1464" s="3">
        <f t="shared" si="4"/>
        <v>2</v>
      </c>
      <c r="I1464" s="3" t="str">
        <f t="shared" si="5"/>
        <v/>
      </c>
      <c r="J1464" s="11" t="str">
        <f t="shared" si="14"/>
        <v/>
      </c>
      <c r="K1464" s="11" t="str">
        <f t="shared" si="15"/>
        <v/>
      </c>
      <c r="L1464" s="11" t="str">
        <f t="shared" si="16"/>
        <v/>
      </c>
      <c r="M1464" s="11" t="str">
        <f t="shared" si="17"/>
        <v/>
      </c>
      <c r="N1464" s="11" t="str">
        <f t="shared" si="18"/>
        <v/>
      </c>
    </row>
    <row r="1465" ht="15.0" customHeight="1">
      <c r="A1465" s="3">
        <f t="shared" si="1"/>
        <v>1464</v>
      </c>
      <c r="B1465" s="3">
        <f t="shared" si="11"/>
        <v>46756</v>
      </c>
      <c r="C1465" s="3" t="str">
        <f t="shared" si="12"/>
        <v>T3</v>
      </c>
      <c r="D1465" s="7"/>
      <c r="E1465" s="11" t="str">
        <f t="shared" si="2"/>
        <v/>
      </c>
      <c r="F1465" s="11" t="str">
        <f t="shared" si="3"/>
        <v/>
      </c>
      <c r="G1465" s="3">
        <f t="shared" si="13"/>
        <v>210</v>
      </c>
      <c r="H1465" s="3">
        <f t="shared" si="4"/>
        <v>3</v>
      </c>
      <c r="I1465" s="3" t="str">
        <f t="shared" si="5"/>
        <v/>
      </c>
      <c r="J1465" s="11" t="str">
        <f t="shared" si="14"/>
        <v/>
      </c>
      <c r="K1465" s="11" t="str">
        <f t="shared" si="15"/>
        <v/>
      </c>
      <c r="L1465" s="11" t="str">
        <f t="shared" si="16"/>
        <v/>
      </c>
      <c r="M1465" s="11" t="str">
        <f t="shared" si="17"/>
        <v/>
      </c>
      <c r="N1465" s="11" t="str">
        <f t="shared" si="18"/>
        <v/>
      </c>
    </row>
    <row r="1466" ht="15.0" customHeight="1">
      <c r="A1466" s="3">
        <f t="shared" si="1"/>
        <v>1465</v>
      </c>
      <c r="B1466" s="3">
        <f t="shared" si="11"/>
        <v>46757</v>
      </c>
      <c r="C1466" s="3" t="str">
        <f t="shared" si="12"/>
        <v>T4</v>
      </c>
      <c r="D1466" s="7"/>
      <c r="E1466" s="11" t="str">
        <f t="shared" si="2"/>
        <v/>
      </c>
      <c r="F1466" s="11" t="str">
        <f t="shared" si="3"/>
        <v/>
      </c>
      <c r="G1466" s="3">
        <f t="shared" si="13"/>
        <v>210</v>
      </c>
      <c r="H1466" s="3">
        <f t="shared" si="4"/>
        <v>4</v>
      </c>
      <c r="I1466" s="3" t="str">
        <f t="shared" si="5"/>
        <v/>
      </c>
      <c r="J1466" s="11" t="str">
        <f t="shared" si="14"/>
        <v/>
      </c>
      <c r="K1466" s="11" t="str">
        <f t="shared" si="15"/>
        <v/>
      </c>
      <c r="L1466" s="11" t="str">
        <f t="shared" si="16"/>
        <v/>
      </c>
      <c r="M1466" s="11" t="str">
        <f t="shared" si="17"/>
        <v/>
      </c>
      <c r="N1466" s="11" t="str">
        <f t="shared" si="18"/>
        <v/>
      </c>
    </row>
    <row r="1467" ht="15.0" customHeight="1">
      <c r="A1467" s="3">
        <f t="shared" si="1"/>
        <v>1466</v>
      </c>
      <c r="B1467" s="3">
        <f t="shared" si="11"/>
        <v>46758</v>
      </c>
      <c r="C1467" s="3" t="str">
        <f t="shared" si="12"/>
        <v>T5</v>
      </c>
      <c r="D1467" s="7"/>
      <c r="E1467" s="11" t="str">
        <f t="shared" si="2"/>
        <v/>
      </c>
      <c r="F1467" s="11" t="str">
        <f t="shared" si="3"/>
        <v/>
      </c>
      <c r="G1467" s="3">
        <f t="shared" si="13"/>
        <v>210</v>
      </c>
      <c r="H1467" s="3">
        <f t="shared" si="4"/>
        <v>5</v>
      </c>
      <c r="I1467" s="3" t="str">
        <f t="shared" si="5"/>
        <v/>
      </c>
      <c r="J1467" s="11" t="str">
        <f t="shared" si="14"/>
        <v/>
      </c>
      <c r="K1467" s="11" t="str">
        <f t="shared" si="15"/>
        <v/>
      </c>
      <c r="L1467" s="11" t="str">
        <f t="shared" si="16"/>
        <v/>
      </c>
      <c r="M1467" s="11" t="str">
        <f t="shared" si="17"/>
        <v/>
      </c>
      <c r="N1467" s="11" t="str">
        <f t="shared" si="18"/>
        <v/>
      </c>
    </row>
    <row r="1468" ht="15.0" customHeight="1">
      <c r="A1468" s="3">
        <f t="shared" si="1"/>
        <v>1467</v>
      </c>
      <c r="B1468" s="3">
        <f t="shared" si="11"/>
        <v>46759</v>
      </c>
      <c r="C1468" s="3" t="str">
        <f t="shared" si="12"/>
        <v>T6</v>
      </c>
      <c r="D1468" s="7"/>
      <c r="E1468" s="11" t="str">
        <f t="shared" si="2"/>
        <v/>
      </c>
      <c r="F1468" s="11" t="str">
        <f t="shared" si="3"/>
        <v/>
      </c>
      <c r="G1468" s="3">
        <f t="shared" si="13"/>
        <v>210</v>
      </c>
      <c r="H1468" s="3">
        <f t="shared" si="4"/>
        <v>6</v>
      </c>
      <c r="I1468" s="3" t="str">
        <f t="shared" si="5"/>
        <v/>
      </c>
      <c r="J1468" s="11" t="str">
        <f t="shared" si="14"/>
        <v/>
      </c>
      <c r="K1468" s="11" t="str">
        <f t="shared" si="15"/>
        <v/>
      </c>
      <c r="L1468" s="11" t="str">
        <f t="shared" si="16"/>
        <v/>
      </c>
      <c r="M1468" s="11" t="str">
        <f t="shared" si="17"/>
        <v/>
      </c>
      <c r="N1468" s="11" t="str">
        <f t="shared" si="18"/>
        <v/>
      </c>
    </row>
    <row r="1469" ht="15.0" customHeight="1">
      <c r="A1469" s="3">
        <f t="shared" si="1"/>
        <v>1468</v>
      </c>
      <c r="B1469" s="3">
        <f t="shared" si="11"/>
        <v>46760</v>
      </c>
      <c r="C1469" s="3" t="str">
        <f t="shared" si="12"/>
        <v>T7</v>
      </c>
      <c r="D1469" s="7"/>
      <c r="E1469" s="11" t="str">
        <f t="shared" si="2"/>
        <v/>
      </c>
      <c r="F1469" s="11" t="str">
        <f t="shared" si="3"/>
        <v/>
      </c>
      <c r="G1469" s="3">
        <f t="shared" si="13"/>
        <v>210</v>
      </c>
      <c r="H1469" s="3">
        <f t="shared" si="4"/>
        <v>7</v>
      </c>
      <c r="I1469" s="3" t="str">
        <f t="shared" si="5"/>
        <v/>
      </c>
      <c r="J1469" s="11" t="str">
        <f t="shared" si="14"/>
        <v/>
      </c>
      <c r="K1469" s="11" t="str">
        <f t="shared" si="15"/>
        <v/>
      </c>
      <c r="L1469" s="11" t="str">
        <f t="shared" si="16"/>
        <v/>
      </c>
      <c r="M1469" s="11" t="str">
        <f t="shared" si="17"/>
        <v/>
      </c>
      <c r="N1469" s="11" t="str">
        <f t="shared" si="18"/>
        <v/>
      </c>
    </row>
    <row r="1470" ht="15.0" customHeight="1">
      <c r="A1470" s="3">
        <f t="shared" si="1"/>
        <v>1469</v>
      </c>
      <c r="B1470" s="3">
        <f t="shared" si="11"/>
        <v>46761</v>
      </c>
      <c r="C1470" s="3" t="str">
        <f t="shared" si="12"/>
        <v>CN</v>
      </c>
      <c r="D1470" s="7"/>
      <c r="E1470" s="11" t="str">
        <f t="shared" si="2"/>
        <v/>
      </c>
      <c r="F1470" s="11" t="str">
        <f t="shared" si="3"/>
        <v/>
      </c>
      <c r="G1470" s="3">
        <f t="shared" si="13"/>
        <v>210</v>
      </c>
      <c r="H1470" s="3">
        <f t="shared" si="4"/>
        <v>8</v>
      </c>
      <c r="I1470" s="3" t="str">
        <f t="shared" si="5"/>
        <v/>
      </c>
      <c r="J1470" s="11" t="str">
        <f t="shared" si="14"/>
        <v/>
      </c>
      <c r="K1470" s="11" t="str">
        <f t="shared" si="15"/>
        <v/>
      </c>
      <c r="L1470" s="11" t="str">
        <f t="shared" si="16"/>
        <v/>
      </c>
      <c r="M1470" s="11" t="str">
        <f t="shared" si="17"/>
        <v/>
      </c>
      <c r="N1470" s="11" t="str">
        <f t="shared" si="18"/>
        <v/>
      </c>
    </row>
    <row r="1471" ht="15.0" customHeight="1">
      <c r="A1471" s="3">
        <f t="shared" si="1"/>
        <v>1470</v>
      </c>
      <c r="B1471" s="3">
        <f t="shared" si="11"/>
        <v>46762</v>
      </c>
      <c r="C1471" s="3" t="str">
        <f t="shared" si="12"/>
        <v>T2</v>
      </c>
      <c r="D1471" s="7"/>
      <c r="E1471" s="11" t="str">
        <f t="shared" si="2"/>
        <v/>
      </c>
      <c r="F1471" s="11" t="str">
        <f t="shared" si="3"/>
        <v/>
      </c>
      <c r="G1471" s="3">
        <f t="shared" si="13"/>
        <v>211</v>
      </c>
      <c r="H1471" s="3">
        <f t="shared" si="4"/>
        <v>2</v>
      </c>
      <c r="I1471" s="3" t="str">
        <f t="shared" si="5"/>
        <v/>
      </c>
      <c r="J1471" s="11" t="str">
        <f t="shared" si="14"/>
        <v/>
      </c>
      <c r="K1471" s="11" t="str">
        <f t="shared" si="15"/>
        <v/>
      </c>
      <c r="L1471" s="11" t="str">
        <f t="shared" si="16"/>
        <v/>
      </c>
      <c r="M1471" s="11" t="str">
        <f t="shared" si="17"/>
        <v/>
      </c>
      <c r="N1471" s="11" t="str">
        <f t="shared" si="18"/>
        <v/>
      </c>
    </row>
    <row r="1472" ht="15.0" customHeight="1">
      <c r="A1472" s="3">
        <f t="shared" si="1"/>
        <v>1471</v>
      </c>
      <c r="B1472" s="3">
        <f t="shared" si="11"/>
        <v>46763</v>
      </c>
      <c r="C1472" s="3" t="str">
        <f t="shared" si="12"/>
        <v>T3</v>
      </c>
      <c r="D1472" s="7"/>
      <c r="E1472" s="11" t="str">
        <f t="shared" si="2"/>
        <v/>
      </c>
      <c r="F1472" s="11" t="str">
        <f t="shared" si="3"/>
        <v/>
      </c>
      <c r="G1472" s="3">
        <f t="shared" si="13"/>
        <v>211</v>
      </c>
      <c r="H1472" s="3">
        <f t="shared" si="4"/>
        <v>3</v>
      </c>
      <c r="I1472" s="3" t="str">
        <f t="shared" si="5"/>
        <v/>
      </c>
      <c r="J1472" s="11" t="str">
        <f t="shared" si="14"/>
        <v/>
      </c>
      <c r="K1472" s="11" t="str">
        <f t="shared" si="15"/>
        <v/>
      </c>
      <c r="L1472" s="11" t="str">
        <f t="shared" si="16"/>
        <v/>
      </c>
      <c r="M1472" s="11" t="str">
        <f t="shared" si="17"/>
        <v/>
      </c>
      <c r="N1472" s="11" t="str">
        <f t="shared" si="18"/>
        <v/>
      </c>
    </row>
    <row r="1473" ht="15.0" customHeight="1">
      <c r="A1473" s="3">
        <f t="shared" si="1"/>
        <v>1472</v>
      </c>
      <c r="B1473" s="3">
        <f t="shared" si="11"/>
        <v>46764</v>
      </c>
      <c r="C1473" s="3" t="str">
        <f t="shared" si="12"/>
        <v>T4</v>
      </c>
      <c r="D1473" s="7"/>
      <c r="E1473" s="11" t="str">
        <f t="shared" si="2"/>
        <v/>
      </c>
      <c r="F1473" s="11" t="str">
        <f t="shared" si="3"/>
        <v/>
      </c>
      <c r="G1473" s="3">
        <f t="shared" si="13"/>
        <v>211</v>
      </c>
      <c r="H1473" s="3">
        <f t="shared" si="4"/>
        <v>4</v>
      </c>
      <c r="I1473" s="3" t="str">
        <f t="shared" si="5"/>
        <v/>
      </c>
      <c r="J1473" s="11" t="str">
        <f t="shared" si="14"/>
        <v/>
      </c>
      <c r="K1473" s="11" t="str">
        <f t="shared" si="15"/>
        <v/>
      </c>
      <c r="L1473" s="11" t="str">
        <f t="shared" si="16"/>
        <v/>
      </c>
      <c r="M1473" s="11" t="str">
        <f t="shared" si="17"/>
        <v/>
      </c>
      <c r="N1473" s="11" t="str">
        <f t="shared" si="18"/>
        <v/>
      </c>
    </row>
    <row r="1474" ht="15.0" customHeight="1">
      <c r="A1474" s="3">
        <f t="shared" si="1"/>
        <v>1473</v>
      </c>
      <c r="B1474" s="3">
        <f t="shared" si="11"/>
        <v>46765</v>
      </c>
      <c r="C1474" s="3" t="str">
        <f t="shared" si="12"/>
        <v>T5</v>
      </c>
      <c r="D1474" s="7"/>
      <c r="E1474" s="11" t="str">
        <f t="shared" si="2"/>
        <v/>
      </c>
      <c r="F1474" s="11" t="str">
        <f t="shared" si="3"/>
        <v/>
      </c>
      <c r="G1474" s="3">
        <f t="shared" si="13"/>
        <v>211</v>
      </c>
      <c r="H1474" s="3">
        <f t="shared" si="4"/>
        <v>5</v>
      </c>
      <c r="I1474" s="3" t="str">
        <f t="shared" si="5"/>
        <v/>
      </c>
      <c r="J1474" s="11" t="str">
        <f t="shared" si="14"/>
        <v/>
      </c>
      <c r="K1474" s="11" t="str">
        <f t="shared" si="15"/>
        <v/>
      </c>
      <c r="L1474" s="11" t="str">
        <f t="shared" si="16"/>
        <v/>
      </c>
      <c r="M1474" s="11" t="str">
        <f t="shared" si="17"/>
        <v/>
      </c>
      <c r="N1474" s="11" t="str">
        <f t="shared" si="18"/>
        <v/>
      </c>
    </row>
    <row r="1475" ht="15.0" customHeight="1">
      <c r="A1475" s="3">
        <f t="shared" si="1"/>
        <v>1474</v>
      </c>
      <c r="B1475" s="3">
        <f t="shared" si="11"/>
        <v>46766</v>
      </c>
      <c r="C1475" s="3" t="str">
        <f t="shared" si="12"/>
        <v>T6</v>
      </c>
      <c r="D1475" s="7"/>
      <c r="E1475" s="11" t="str">
        <f t="shared" si="2"/>
        <v/>
      </c>
      <c r="F1475" s="11" t="str">
        <f t="shared" si="3"/>
        <v/>
      </c>
      <c r="G1475" s="3">
        <f t="shared" si="13"/>
        <v>211</v>
      </c>
      <c r="H1475" s="3">
        <f t="shared" si="4"/>
        <v>6</v>
      </c>
      <c r="I1475" s="3" t="str">
        <f t="shared" si="5"/>
        <v/>
      </c>
      <c r="J1475" s="11" t="str">
        <f t="shared" si="14"/>
        <v/>
      </c>
      <c r="K1475" s="11" t="str">
        <f t="shared" si="15"/>
        <v/>
      </c>
      <c r="L1475" s="11" t="str">
        <f t="shared" si="16"/>
        <v/>
      </c>
      <c r="M1475" s="11" t="str">
        <f t="shared" si="17"/>
        <v/>
      </c>
      <c r="N1475" s="11" t="str">
        <f t="shared" si="18"/>
        <v/>
      </c>
    </row>
    <row r="1476" ht="15.0" customHeight="1">
      <c r="A1476" s="3">
        <f t="shared" si="1"/>
        <v>1475</v>
      </c>
      <c r="B1476" s="3">
        <f t="shared" si="11"/>
        <v>46767</v>
      </c>
      <c r="C1476" s="3" t="str">
        <f t="shared" si="12"/>
        <v>T7</v>
      </c>
      <c r="D1476" s="7"/>
      <c r="E1476" s="11" t="str">
        <f t="shared" si="2"/>
        <v/>
      </c>
      <c r="F1476" s="11" t="str">
        <f t="shared" si="3"/>
        <v/>
      </c>
      <c r="G1476" s="3">
        <f t="shared" si="13"/>
        <v>211</v>
      </c>
      <c r="H1476" s="3">
        <f t="shared" si="4"/>
        <v>7</v>
      </c>
      <c r="I1476" s="3" t="str">
        <f t="shared" si="5"/>
        <v/>
      </c>
      <c r="J1476" s="11" t="str">
        <f t="shared" si="14"/>
        <v/>
      </c>
      <c r="K1476" s="11" t="str">
        <f t="shared" si="15"/>
        <v/>
      </c>
      <c r="L1476" s="11" t="str">
        <f t="shared" si="16"/>
        <v/>
      </c>
      <c r="M1476" s="11" t="str">
        <f t="shared" si="17"/>
        <v/>
      </c>
      <c r="N1476" s="11" t="str">
        <f t="shared" si="18"/>
        <v/>
      </c>
    </row>
    <row r="1477" ht="15.0" customHeight="1">
      <c r="A1477" s="3">
        <f t="shared" si="1"/>
        <v>1476</v>
      </c>
      <c r="B1477" s="3">
        <f t="shared" si="11"/>
        <v>46768</v>
      </c>
      <c r="C1477" s="3" t="str">
        <f t="shared" si="12"/>
        <v>CN</v>
      </c>
      <c r="D1477" s="7"/>
      <c r="E1477" s="11" t="str">
        <f t="shared" si="2"/>
        <v/>
      </c>
      <c r="F1477" s="11" t="str">
        <f t="shared" si="3"/>
        <v/>
      </c>
      <c r="G1477" s="3">
        <f t="shared" si="13"/>
        <v>211</v>
      </c>
      <c r="H1477" s="3">
        <f t="shared" si="4"/>
        <v>8</v>
      </c>
      <c r="I1477" s="3" t="str">
        <f t="shared" si="5"/>
        <v/>
      </c>
      <c r="J1477" s="11" t="str">
        <f t="shared" si="14"/>
        <v/>
      </c>
      <c r="K1477" s="11" t="str">
        <f t="shared" si="15"/>
        <v/>
      </c>
      <c r="L1477" s="11" t="str">
        <f t="shared" si="16"/>
        <v/>
      </c>
      <c r="M1477" s="11" t="str">
        <f t="shared" si="17"/>
        <v/>
      </c>
      <c r="N1477" s="11" t="str">
        <f t="shared" si="18"/>
        <v/>
      </c>
    </row>
    <row r="1478" ht="15.0" customHeight="1">
      <c r="A1478" s="3">
        <f t="shared" si="1"/>
        <v>1477</v>
      </c>
      <c r="B1478" s="3">
        <f t="shared" si="11"/>
        <v>46769</v>
      </c>
      <c r="C1478" s="3" t="str">
        <f t="shared" si="12"/>
        <v>T2</v>
      </c>
      <c r="D1478" s="7"/>
      <c r="E1478" s="11" t="str">
        <f t="shared" si="2"/>
        <v/>
      </c>
      <c r="F1478" s="11" t="str">
        <f t="shared" si="3"/>
        <v/>
      </c>
      <c r="G1478" s="3">
        <f t="shared" si="13"/>
        <v>212</v>
      </c>
      <c r="H1478" s="3">
        <f t="shared" si="4"/>
        <v>2</v>
      </c>
      <c r="I1478" s="3" t="str">
        <f t="shared" si="5"/>
        <v/>
      </c>
      <c r="J1478" s="11" t="str">
        <f t="shared" si="14"/>
        <v/>
      </c>
      <c r="K1478" s="11" t="str">
        <f t="shared" si="15"/>
        <v/>
      </c>
      <c r="L1478" s="11" t="str">
        <f t="shared" si="16"/>
        <v/>
      </c>
      <c r="M1478" s="11" t="str">
        <f t="shared" si="17"/>
        <v/>
      </c>
      <c r="N1478" s="11" t="str">
        <f t="shared" si="18"/>
        <v/>
      </c>
    </row>
    <row r="1479" ht="15.0" customHeight="1">
      <c r="A1479" s="3">
        <f t="shared" si="1"/>
        <v>1478</v>
      </c>
      <c r="B1479" s="3">
        <f t="shared" si="11"/>
        <v>46770</v>
      </c>
      <c r="C1479" s="3" t="str">
        <f t="shared" si="12"/>
        <v>T3</v>
      </c>
      <c r="D1479" s="7"/>
      <c r="E1479" s="11" t="str">
        <f t="shared" si="2"/>
        <v/>
      </c>
      <c r="F1479" s="11" t="str">
        <f t="shared" si="3"/>
        <v/>
      </c>
      <c r="G1479" s="3">
        <f t="shared" si="13"/>
        <v>212</v>
      </c>
      <c r="H1479" s="3">
        <f t="shared" si="4"/>
        <v>3</v>
      </c>
      <c r="I1479" s="3" t="str">
        <f t="shared" si="5"/>
        <v/>
      </c>
      <c r="J1479" s="11" t="str">
        <f t="shared" si="14"/>
        <v/>
      </c>
      <c r="K1479" s="11" t="str">
        <f t="shared" si="15"/>
        <v/>
      </c>
      <c r="L1479" s="11" t="str">
        <f t="shared" si="16"/>
        <v/>
      </c>
      <c r="M1479" s="11" t="str">
        <f t="shared" si="17"/>
        <v/>
      </c>
      <c r="N1479" s="11" t="str">
        <f t="shared" si="18"/>
        <v/>
      </c>
    </row>
    <row r="1480" ht="15.0" customHeight="1">
      <c r="A1480" s="3">
        <f t="shared" si="1"/>
        <v>1479</v>
      </c>
      <c r="B1480" s="3">
        <f t="shared" si="11"/>
        <v>46771</v>
      </c>
      <c r="C1480" s="3" t="str">
        <f t="shared" si="12"/>
        <v>T4</v>
      </c>
      <c r="D1480" s="7"/>
      <c r="E1480" s="11" t="str">
        <f t="shared" si="2"/>
        <v/>
      </c>
      <c r="F1480" s="11" t="str">
        <f t="shared" si="3"/>
        <v/>
      </c>
      <c r="G1480" s="3">
        <f t="shared" si="13"/>
        <v>212</v>
      </c>
      <c r="H1480" s="3">
        <f t="shared" si="4"/>
        <v>4</v>
      </c>
      <c r="I1480" s="3" t="str">
        <f t="shared" si="5"/>
        <v/>
      </c>
      <c r="J1480" s="11" t="str">
        <f t="shared" si="14"/>
        <v/>
      </c>
      <c r="K1480" s="11" t="str">
        <f t="shared" si="15"/>
        <v/>
      </c>
      <c r="L1480" s="11" t="str">
        <f t="shared" si="16"/>
        <v/>
      </c>
      <c r="M1480" s="11" t="str">
        <f t="shared" si="17"/>
        <v/>
      </c>
      <c r="N1480" s="11" t="str">
        <f t="shared" si="18"/>
        <v/>
      </c>
    </row>
    <row r="1481" ht="15.0" customHeight="1">
      <c r="A1481" s="3">
        <f t="shared" si="1"/>
        <v>1480</v>
      </c>
      <c r="B1481" s="3">
        <f t="shared" si="11"/>
        <v>46772</v>
      </c>
      <c r="C1481" s="3" t="str">
        <f t="shared" si="12"/>
        <v>T5</v>
      </c>
      <c r="D1481" s="7"/>
      <c r="E1481" s="11" t="str">
        <f t="shared" si="2"/>
        <v/>
      </c>
      <c r="F1481" s="11" t="str">
        <f t="shared" si="3"/>
        <v/>
      </c>
      <c r="G1481" s="3">
        <f t="shared" si="13"/>
        <v>212</v>
      </c>
      <c r="H1481" s="3">
        <f t="shared" si="4"/>
        <v>5</v>
      </c>
      <c r="I1481" s="3" t="str">
        <f t="shared" si="5"/>
        <v/>
      </c>
      <c r="J1481" s="11" t="str">
        <f t="shared" si="14"/>
        <v/>
      </c>
      <c r="K1481" s="11" t="str">
        <f t="shared" si="15"/>
        <v/>
      </c>
      <c r="L1481" s="11" t="str">
        <f t="shared" si="16"/>
        <v/>
      </c>
      <c r="M1481" s="11" t="str">
        <f t="shared" si="17"/>
        <v/>
      </c>
      <c r="N1481" s="11" t="str">
        <f t="shared" si="18"/>
        <v/>
      </c>
    </row>
    <row r="1482" ht="15.0" customHeight="1">
      <c r="A1482" s="3">
        <f t="shared" si="1"/>
        <v>1481</v>
      </c>
      <c r="B1482" s="3">
        <f t="shared" si="11"/>
        <v>46773</v>
      </c>
      <c r="C1482" s="3" t="str">
        <f t="shared" si="12"/>
        <v>T6</v>
      </c>
      <c r="D1482" s="7"/>
      <c r="E1482" s="11" t="str">
        <f t="shared" si="2"/>
        <v/>
      </c>
      <c r="F1482" s="11" t="str">
        <f t="shared" si="3"/>
        <v/>
      </c>
      <c r="G1482" s="3">
        <f t="shared" si="13"/>
        <v>212</v>
      </c>
      <c r="H1482" s="3">
        <f t="shared" si="4"/>
        <v>6</v>
      </c>
      <c r="I1482" s="3" t="str">
        <f t="shared" si="5"/>
        <v/>
      </c>
      <c r="J1482" s="11" t="str">
        <f t="shared" si="14"/>
        <v/>
      </c>
      <c r="K1482" s="11" t="str">
        <f t="shared" si="15"/>
        <v/>
      </c>
      <c r="L1482" s="11" t="str">
        <f t="shared" si="16"/>
        <v/>
      </c>
      <c r="M1482" s="11" t="str">
        <f t="shared" si="17"/>
        <v/>
      </c>
      <c r="N1482" s="11" t="str">
        <f t="shared" si="18"/>
        <v/>
      </c>
    </row>
    <row r="1483" ht="15.0" customHeight="1">
      <c r="A1483" s="3">
        <f t="shared" si="1"/>
        <v>1482</v>
      </c>
      <c r="B1483" s="3">
        <f t="shared" si="11"/>
        <v>46774</v>
      </c>
      <c r="C1483" s="3" t="str">
        <f t="shared" si="12"/>
        <v>T7</v>
      </c>
      <c r="D1483" s="7"/>
      <c r="E1483" s="11" t="str">
        <f t="shared" si="2"/>
        <v/>
      </c>
      <c r="F1483" s="11" t="str">
        <f t="shared" si="3"/>
        <v/>
      </c>
      <c r="G1483" s="3">
        <f t="shared" si="13"/>
        <v>212</v>
      </c>
      <c r="H1483" s="3">
        <f t="shared" si="4"/>
        <v>7</v>
      </c>
      <c r="I1483" s="3" t="str">
        <f t="shared" si="5"/>
        <v/>
      </c>
      <c r="J1483" s="11" t="str">
        <f t="shared" si="14"/>
        <v/>
      </c>
      <c r="K1483" s="11" t="str">
        <f t="shared" si="15"/>
        <v/>
      </c>
      <c r="L1483" s="11" t="str">
        <f t="shared" si="16"/>
        <v/>
      </c>
      <c r="M1483" s="11" t="str">
        <f t="shared" si="17"/>
        <v/>
      </c>
      <c r="N1483" s="11" t="str">
        <f t="shared" si="18"/>
        <v/>
      </c>
    </row>
    <row r="1484" ht="15.0" customHeight="1">
      <c r="A1484" s="3">
        <f t="shared" si="1"/>
        <v>1483</v>
      </c>
      <c r="B1484" s="3">
        <f t="shared" si="11"/>
        <v>46775</v>
      </c>
      <c r="C1484" s="3" t="str">
        <f t="shared" si="12"/>
        <v>CN</v>
      </c>
      <c r="D1484" s="7"/>
      <c r="E1484" s="11" t="str">
        <f t="shared" si="2"/>
        <v/>
      </c>
      <c r="F1484" s="11" t="str">
        <f t="shared" si="3"/>
        <v/>
      </c>
      <c r="G1484" s="3">
        <f t="shared" si="13"/>
        <v>212</v>
      </c>
      <c r="H1484" s="3">
        <f t="shared" si="4"/>
        <v>8</v>
      </c>
      <c r="I1484" s="3" t="str">
        <f t="shared" si="5"/>
        <v/>
      </c>
      <c r="J1484" s="11" t="str">
        <f t="shared" si="14"/>
        <v/>
      </c>
      <c r="K1484" s="11" t="str">
        <f t="shared" si="15"/>
        <v/>
      </c>
      <c r="L1484" s="11" t="str">
        <f t="shared" si="16"/>
        <v/>
      </c>
      <c r="M1484" s="11" t="str">
        <f t="shared" si="17"/>
        <v/>
      </c>
      <c r="N1484" s="11" t="str">
        <f t="shared" si="18"/>
        <v/>
      </c>
    </row>
    <row r="1485" ht="15.0" customHeight="1">
      <c r="A1485" s="3">
        <f t="shared" si="1"/>
        <v>1484</v>
      </c>
      <c r="B1485" s="3">
        <f t="shared" si="11"/>
        <v>46776</v>
      </c>
      <c r="C1485" s="3" t="str">
        <f t="shared" si="12"/>
        <v>T2</v>
      </c>
      <c r="D1485" s="7"/>
      <c r="E1485" s="11" t="str">
        <f t="shared" si="2"/>
        <v/>
      </c>
      <c r="F1485" s="11" t="str">
        <f t="shared" si="3"/>
        <v/>
      </c>
      <c r="G1485" s="3">
        <f t="shared" si="13"/>
        <v>213</v>
      </c>
      <c r="H1485" s="3">
        <f t="shared" si="4"/>
        <v>2</v>
      </c>
      <c r="I1485" s="3" t="str">
        <f t="shared" si="5"/>
        <v/>
      </c>
      <c r="J1485" s="11" t="str">
        <f t="shared" si="14"/>
        <v/>
      </c>
      <c r="K1485" s="11" t="str">
        <f t="shared" si="15"/>
        <v/>
      </c>
      <c r="L1485" s="11" t="str">
        <f t="shared" si="16"/>
        <v/>
      </c>
      <c r="M1485" s="11" t="str">
        <f t="shared" si="17"/>
        <v/>
      </c>
      <c r="N1485" s="11" t="str">
        <f t="shared" si="18"/>
        <v/>
      </c>
    </row>
    <row r="1486" ht="15.0" customHeight="1">
      <c r="A1486" s="3">
        <f t="shared" si="1"/>
        <v>1485</v>
      </c>
      <c r="B1486" s="3">
        <f t="shared" si="11"/>
        <v>46777</v>
      </c>
      <c r="C1486" s="3" t="str">
        <f t="shared" si="12"/>
        <v>T3</v>
      </c>
      <c r="D1486" s="7"/>
      <c r="E1486" s="11" t="str">
        <f t="shared" si="2"/>
        <v/>
      </c>
      <c r="F1486" s="11" t="str">
        <f t="shared" si="3"/>
        <v/>
      </c>
      <c r="G1486" s="3">
        <f t="shared" si="13"/>
        <v>213</v>
      </c>
      <c r="H1486" s="3">
        <f t="shared" si="4"/>
        <v>3</v>
      </c>
      <c r="I1486" s="3" t="str">
        <f t="shared" si="5"/>
        <v/>
      </c>
      <c r="J1486" s="11" t="str">
        <f t="shared" si="14"/>
        <v/>
      </c>
      <c r="K1486" s="11" t="str">
        <f t="shared" si="15"/>
        <v/>
      </c>
      <c r="L1486" s="11" t="str">
        <f t="shared" si="16"/>
        <v/>
      </c>
      <c r="M1486" s="11" t="str">
        <f t="shared" si="17"/>
        <v/>
      </c>
      <c r="N1486" s="11" t="str">
        <f t="shared" si="18"/>
        <v/>
      </c>
    </row>
    <row r="1487" ht="15.0" customHeight="1">
      <c r="A1487" s="3">
        <f t="shared" si="1"/>
        <v>1486</v>
      </c>
      <c r="B1487" s="3">
        <f t="shared" si="11"/>
        <v>46778</v>
      </c>
      <c r="C1487" s="3" t="str">
        <f t="shared" si="12"/>
        <v>T4</v>
      </c>
      <c r="D1487" s="7"/>
      <c r="E1487" s="11" t="str">
        <f t="shared" si="2"/>
        <v/>
      </c>
      <c r="F1487" s="11" t="str">
        <f t="shared" si="3"/>
        <v/>
      </c>
      <c r="G1487" s="3">
        <f t="shared" si="13"/>
        <v>213</v>
      </c>
      <c r="H1487" s="3">
        <f t="shared" si="4"/>
        <v>4</v>
      </c>
      <c r="I1487" s="3" t="str">
        <f t="shared" si="5"/>
        <v/>
      </c>
      <c r="J1487" s="11" t="str">
        <f t="shared" si="14"/>
        <v/>
      </c>
      <c r="K1487" s="11" t="str">
        <f t="shared" si="15"/>
        <v/>
      </c>
      <c r="L1487" s="11" t="str">
        <f t="shared" si="16"/>
        <v/>
      </c>
      <c r="M1487" s="11" t="str">
        <f t="shared" si="17"/>
        <v/>
      </c>
      <c r="N1487" s="11" t="str">
        <f t="shared" si="18"/>
        <v/>
      </c>
    </row>
    <row r="1488" ht="15.0" customHeight="1">
      <c r="A1488" s="3">
        <f t="shared" si="1"/>
        <v>1487</v>
      </c>
      <c r="B1488" s="3">
        <f t="shared" si="11"/>
        <v>46779</v>
      </c>
      <c r="C1488" s="3" t="str">
        <f t="shared" si="12"/>
        <v>T5</v>
      </c>
      <c r="D1488" s="7"/>
      <c r="E1488" s="11" t="str">
        <f t="shared" si="2"/>
        <v/>
      </c>
      <c r="F1488" s="11" t="str">
        <f t="shared" si="3"/>
        <v/>
      </c>
      <c r="G1488" s="3">
        <f t="shared" si="13"/>
        <v>213</v>
      </c>
      <c r="H1488" s="3">
        <f t="shared" si="4"/>
        <v>5</v>
      </c>
      <c r="I1488" s="3" t="str">
        <f t="shared" si="5"/>
        <v/>
      </c>
      <c r="J1488" s="11" t="str">
        <f t="shared" si="14"/>
        <v/>
      </c>
      <c r="K1488" s="11" t="str">
        <f t="shared" si="15"/>
        <v/>
      </c>
      <c r="L1488" s="11" t="str">
        <f t="shared" si="16"/>
        <v/>
      </c>
      <c r="M1488" s="11" t="str">
        <f t="shared" si="17"/>
        <v/>
      </c>
      <c r="N1488" s="11" t="str">
        <f t="shared" si="18"/>
        <v/>
      </c>
    </row>
    <row r="1489" ht="15.0" customHeight="1">
      <c r="A1489" s="3">
        <f t="shared" si="1"/>
        <v>1488</v>
      </c>
      <c r="B1489" s="3">
        <f t="shared" si="11"/>
        <v>46780</v>
      </c>
      <c r="C1489" s="3" t="str">
        <f t="shared" si="12"/>
        <v>T6</v>
      </c>
      <c r="D1489" s="7"/>
      <c r="E1489" s="11" t="str">
        <f t="shared" si="2"/>
        <v/>
      </c>
      <c r="F1489" s="11" t="str">
        <f t="shared" si="3"/>
        <v/>
      </c>
      <c r="G1489" s="3">
        <f t="shared" si="13"/>
        <v>213</v>
      </c>
      <c r="H1489" s="3">
        <f t="shared" si="4"/>
        <v>6</v>
      </c>
      <c r="I1489" s="3" t="str">
        <f t="shared" si="5"/>
        <v/>
      </c>
      <c r="J1489" s="11" t="str">
        <f t="shared" si="14"/>
        <v/>
      </c>
      <c r="K1489" s="11" t="str">
        <f t="shared" si="15"/>
        <v/>
      </c>
      <c r="L1489" s="11" t="str">
        <f t="shared" si="16"/>
        <v/>
      </c>
      <c r="M1489" s="11" t="str">
        <f t="shared" si="17"/>
        <v/>
      </c>
      <c r="N1489" s="11" t="str">
        <f t="shared" si="18"/>
        <v/>
      </c>
    </row>
    <row r="1490" ht="15.0" customHeight="1">
      <c r="A1490" s="3">
        <f t="shared" si="1"/>
        <v>1489</v>
      </c>
      <c r="B1490" s="3">
        <f t="shared" si="11"/>
        <v>46781</v>
      </c>
      <c r="C1490" s="3" t="str">
        <f t="shared" si="12"/>
        <v>T7</v>
      </c>
      <c r="D1490" s="7"/>
      <c r="E1490" s="11" t="str">
        <f t="shared" si="2"/>
        <v/>
      </c>
      <c r="F1490" s="11" t="str">
        <f t="shared" si="3"/>
        <v/>
      </c>
      <c r="G1490" s="3">
        <f t="shared" si="13"/>
        <v>213</v>
      </c>
      <c r="H1490" s="3">
        <f t="shared" si="4"/>
        <v>7</v>
      </c>
      <c r="I1490" s="3" t="str">
        <f t="shared" si="5"/>
        <v/>
      </c>
      <c r="J1490" s="11" t="str">
        <f t="shared" si="14"/>
        <v/>
      </c>
      <c r="K1490" s="11" t="str">
        <f t="shared" si="15"/>
        <v/>
      </c>
      <c r="L1490" s="11" t="str">
        <f t="shared" si="16"/>
        <v/>
      </c>
      <c r="M1490" s="11" t="str">
        <f t="shared" si="17"/>
        <v/>
      </c>
      <c r="N1490" s="11" t="str">
        <f t="shared" si="18"/>
        <v/>
      </c>
    </row>
    <row r="1491" ht="15.0" customHeight="1">
      <c r="A1491" s="3">
        <f t="shared" si="1"/>
        <v>1490</v>
      </c>
      <c r="B1491" s="3">
        <f t="shared" si="11"/>
        <v>46782</v>
      </c>
      <c r="C1491" s="3" t="str">
        <f t="shared" si="12"/>
        <v>CN</v>
      </c>
      <c r="D1491" s="7"/>
      <c r="E1491" s="11" t="str">
        <f t="shared" si="2"/>
        <v/>
      </c>
      <c r="F1491" s="11" t="str">
        <f t="shared" si="3"/>
        <v/>
      </c>
      <c r="G1491" s="3">
        <f t="shared" si="13"/>
        <v>213</v>
      </c>
      <c r="H1491" s="3">
        <f t="shared" si="4"/>
        <v>8</v>
      </c>
      <c r="I1491" s="3" t="str">
        <f t="shared" si="5"/>
        <v/>
      </c>
      <c r="J1491" s="11" t="str">
        <f t="shared" si="14"/>
        <v/>
      </c>
      <c r="K1491" s="11" t="str">
        <f t="shared" si="15"/>
        <v/>
      </c>
      <c r="L1491" s="11" t="str">
        <f t="shared" si="16"/>
        <v/>
      </c>
      <c r="M1491" s="11" t="str">
        <f t="shared" si="17"/>
        <v/>
      </c>
      <c r="N1491" s="11" t="str">
        <f t="shared" si="18"/>
        <v/>
      </c>
    </row>
    <row r="1492" ht="15.0" customHeight="1">
      <c r="A1492" s="3">
        <f t="shared" si="1"/>
        <v>1491</v>
      </c>
      <c r="B1492" s="3">
        <f t="shared" si="11"/>
        <v>46783</v>
      </c>
      <c r="C1492" s="3" t="str">
        <f t="shared" si="12"/>
        <v>T2</v>
      </c>
      <c r="D1492" s="7"/>
      <c r="E1492" s="11" t="str">
        <f t="shared" si="2"/>
        <v/>
      </c>
      <c r="F1492" s="11" t="str">
        <f t="shared" si="3"/>
        <v/>
      </c>
      <c r="G1492" s="3">
        <f t="shared" si="13"/>
        <v>214</v>
      </c>
      <c r="H1492" s="3">
        <f t="shared" si="4"/>
        <v>2</v>
      </c>
      <c r="I1492" s="3" t="str">
        <f t="shared" si="5"/>
        <v/>
      </c>
      <c r="J1492" s="11" t="str">
        <f t="shared" si="14"/>
        <v/>
      </c>
      <c r="K1492" s="11" t="str">
        <f t="shared" si="15"/>
        <v/>
      </c>
      <c r="L1492" s="11" t="str">
        <f t="shared" si="16"/>
        <v/>
      </c>
      <c r="M1492" s="11" t="str">
        <f t="shared" si="17"/>
        <v/>
      </c>
      <c r="N1492" s="11" t="str">
        <f t="shared" si="18"/>
        <v/>
      </c>
    </row>
    <row r="1493" ht="15.0" customHeight="1">
      <c r="A1493" s="3">
        <f t="shared" si="1"/>
        <v>1492</v>
      </c>
      <c r="B1493" s="3">
        <f t="shared" si="11"/>
        <v>46784</v>
      </c>
      <c r="C1493" s="3" t="str">
        <f t="shared" si="12"/>
        <v>T3</v>
      </c>
      <c r="D1493" s="7"/>
      <c r="E1493" s="11" t="str">
        <f t="shared" si="2"/>
        <v/>
      </c>
      <c r="F1493" s="11" t="str">
        <f t="shared" si="3"/>
        <v/>
      </c>
      <c r="G1493" s="3">
        <f t="shared" si="13"/>
        <v>214</v>
      </c>
      <c r="H1493" s="3">
        <f t="shared" si="4"/>
        <v>3</v>
      </c>
      <c r="I1493" s="3" t="str">
        <f t="shared" si="5"/>
        <v/>
      </c>
      <c r="J1493" s="11" t="str">
        <f t="shared" si="14"/>
        <v/>
      </c>
      <c r="K1493" s="11" t="str">
        <f t="shared" si="15"/>
        <v/>
      </c>
      <c r="L1493" s="11" t="str">
        <f t="shared" si="16"/>
        <v/>
      </c>
      <c r="M1493" s="11" t="str">
        <f t="shared" si="17"/>
        <v/>
      </c>
      <c r="N1493" s="11" t="str">
        <f t="shared" si="18"/>
        <v/>
      </c>
    </row>
    <row r="1494" ht="15.0" customHeight="1">
      <c r="A1494" s="3">
        <f t="shared" si="1"/>
        <v>1493</v>
      </c>
      <c r="B1494" s="3">
        <f t="shared" si="11"/>
        <v>46785</v>
      </c>
      <c r="C1494" s="3" t="str">
        <f t="shared" si="12"/>
        <v>T4</v>
      </c>
      <c r="D1494" s="7"/>
      <c r="E1494" s="11" t="str">
        <f t="shared" si="2"/>
        <v/>
      </c>
      <c r="F1494" s="11" t="str">
        <f t="shared" si="3"/>
        <v/>
      </c>
      <c r="G1494" s="3">
        <f t="shared" si="13"/>
        <v>214</v>
      </c>
      <c r="H1494" s="3">
        <f t="shared" si="4"/>
        <v>4</v>
      </c>
      <c r="I1494" s="3" t="str">
        <f t="shared" si="5"/>
        <v/>
      </c>
      <c r="J1494" s="11" t="str">
        <f t="shared" si="14"/>
        <v/>
      </c>
      <c r="K1494" s="11" t="str">
        <f t="shared" si="15"/>
        <v/>
      </c>
      <c r="L1494" s="11" t="str">
        <f t="shared" si="16"/>
        <v/>
      </c>
      <c r="M1494" s="11" t="str">
        <f t="shared" si="17"/>
        <v/>
      </c>
      <c r="N1494" s="11" t="str">
        <f t="shared" si="18"/>
        <v/>
      </c>
    </row>
    <row r="1495" ht="15.0" customHeight="1">
      <c r="A1495" s="3">
        <f t="shared" si="1"/>
        <v>1494</v>
      </c>
      <c r="B1495" s="3">
        <f t="shared" si="11"/>
        <v>46786</v>
      </c>
      <c r="C1495" s="3" t="str">
        <f t="shared" si="12"/>
        <v>T5</v>
      </c>
      <c r="D1495" s="7"/>
      <c r="E1495" s="11" t="str">
        <f t="shared" si="2"/>
        <v/>
      </c>
      <c r="F1495" s="11" t="str">
        <f t="shared" si="3"/>
        <v/>
      </c>
      <c r="G1495" s="3">
        <f t="shared" si="13"/>
        <v>214</v>
      </c>
      <c r="H1495" s="3">
        <f t="shared" si="4"/>
        <v>5</v>
      </c>
      <c r="I1495" s="3" t="str">
        <f t="shared" si="5"/>
        <v/>
      </c>
      <c r="J1495" s="11" t="str">
        <f t="shared" si="14"/>
        <v/>
      </c>
      <c r="K1495" s="11" t="str">
        <f t="shared" si="15"/>
        <v/>
      </c>
      <c r="L1495" s="11" t="str">
        <f t="shared" si="16"/>
        <v/>
      </c>
      <c r="M1495" s="11" t="str">
        <f t="shared" si="17"/>
        <v/>
      </c>
      <c r="N1495" s="11" t="str">
        <f t="shared" si="18"/>
        <v/>
      </c>
    </row>
    <row r="1496" ht="15.0" customHeight="1">
      <c r="A1496" s="3">
        <f t="shared" si="1"/>
        <v>1495</v>
      </c>
      <c r="B1496" s="3">
        <f t="shared" si="11"/>
        <v>46787</v>
      </c>
      <c r="C1496" s="3" t="str">
        <f t="shared" si="12"/>
        <v>T6</v>
      </c>
      <c r="D1496" s="7"/>
      <c r="E1496" s="11" t="str">
        <f t="shared" si="2"/>
        <v/>
      </c>
      <c r="F1496" s="11" t="str">
        <f t="shared" si="3"/>
        <v/>
      </c>
      <c r="G1496" s="3">
        <f t="shared" si="13"/>
        <v>214</v>
      </c>
      <c r="H1496" s="3">
        <f t="shared" si="4"/>
        <v>6</v>
      </c>
      <c r="I1496" s="3" t="str">
        <f t="shared" si="5"/>
        <v/>
      </c>
      <c r="J1496" s="11" t="str">
        <f t="shared" si="14"/>
        <v/>
      </c>
      <c r="K1496" s="11" t="str">
        <f t="shared" si="15"/>
        <v/>
      </c>
      <c r="L1496" s="11" t="str">
        <f t="shared" si="16"/>
        <v/>
      </c>
      <c r="M1496" s="11" t="str">
        <f t="shared" si="17"/>
        <v/>
      </c>
      <c r="N1496" s="11" t="str">
        <f t="shared" si="18"/>
        <v/>
      </c>
    </row>
    <row r="1497" ht="15.0" customHeight="1">
      <c r="A1497" s="3">
        <f t="shared" si="1"/>
        <v>1496</v>
      </c>
      <c r="B1497" s="3">
        <f t="shared" si="11"/>
        <v>46788</v>
      </c>
      <c r="C1497" s="3" t="str">
        <f t="shared" si="12"/>
        <v>T7</v>
      </c>
      <c r="D1497" s="7"/>
      <c r="E1497" s="11" t="str">
        <f t="shared" si="2"/>
        <v/>
      </c>
      <c r="F1497" s="11" t="str">
        <f t="shared" si="3"/>
        <v/>
      </c>
      <c r="G1497" s="3">
        <f t="shared" si="13"/>
        <v>214</v>
      </c>
      <c r="H1497" s="3">
        <f t="shared" si="4"/>
        <v>7</v>
      </c>
      <c r="I1497" s="3" t="str">
        <f t="shared" si="5"/>
        <v/>
      </c>
      <c r="J1497" s="11" t="str">
        <f t="shared" si="14"/>
        <v/>
      </c>
      <c r="K1497" s="11" t="str">
        <f t="shared" si="15"/>
        <v/>
      </c>
      <c r="L1497" s="11" t="str">
        <f t="shared" si="16"/>
        <v/>
      </c>
      <c r="M1497" s="11" t="str">
        <f t="shared" si="17"/>
        <v/>
      </c>
      <c r="N1497" s="11" t="str">
        <f t="shared" si="18"/>
        <v/>
      </c>
    </row>
    <row r="1498" ht="15.0" customHeight="1">
      <c r="A1498" s="3">
        <f t="shared" si="1"/>
        <v>1497</v>
      </c>
      <c r="B1498" s="3">
        <f t="shared" si="11"/>
        <v>46789</v>
      </c>
      <c r="C1498" s="3" t="str">
        <f t="shared" si="12"/>
        <v>CN</v>
      </c>
      <c r="D1498" s="7"/>
      <c r="E1498" s="11" t="str">
        <f t="shared" si="2"/>
        <v/>
      </c>
      <c r="F1498" s="11" t="str">
        <f t="shared" si="3"/>
        <v/>
      </c>
      <c r="G1498" s="3">
        <f t="shared" si="13"/>
        <v>214</v>
      </c>
      <c r="H1498" s="3">
        <f t="shared" si="4"/>
        <v>8</v>
      </c>
      <c r="I1498" s="3" t="str">
        <f t="shared" si="5"/>
        <v/>
      </c>
      <c r="J1498" s="11" t="str">
        <f t="shared" si="14"/>
        <v/>
      </c>
      <c r="K1498" s="11" t="str">
        <f t="shared" si="15"/>
        <v/>
      </c>
      <c r="L1498" s="11" t="str">
        <f t="shared" si="16"/>
        <v/>
      </c>
      <c r="M1498" s="11" t="str">
        <f t="shared" si="17"/>
        <v/>
      </c>
      <c r="N1498" s="11" t="str">
        <f t="shared" si="18"/>
        <v/>
      </c>
    </row>
    <row r="1499" ht="15.0" customHeight="1">
      <c r="A1499" s="3">
        <f t="shared" si="1"/>
        <v>1498</v>
      </c>
      <c r="B1499" s="3">
        <f t="shared" si="11"/>
        <v>46790</v>
      </c>
      <c r="C1499" s="3" t="str">
        <f t="shared" si="12"/>
        <v>T2</v>
      </c>
      <c r="D1499" s="7"/>
      <c r="E1499" s="11" t="str">
        <f t="shared" si="2"/>
        <v/>
      </c>
      <c r="F1499" s="11" t="str">
        <f t="shared" si="3"/>
        <v/>
      </c>
      <c r="G1499" s="3">
        <f t="shared" si="13"/>
        <v>215</v>
      </c>
      <c r="H1499" s="3">
        <f t="shared" si="4"/>
        <v>2</v>
      </c>
      <c r="I1499" s="3" t="str">
        <f t="shared" si="5"/>
        <v/>
      </c>
      <c r="J1499" s="11" t="str">
        <f t="shared" si="14"/>
        <v/>
      </c>
      <c r="K1499" s="11" t="str">
        <f t="shared" si="15"/>
        <v/>
      </c>
      <c r="L1499" s="11" t="str">
        <f t="shared" si="16"/>
        <v/>
      </c>
      <c r="M1499" s="11" t="str">
        <f t="shared" si="17"/>
        <v/>
      </c>
      <c r="N1499" s="11" t="str">
        <f t="shared" si="18"/>
        <v/>
      </c>
    </row>
    <row r="1500" ht="15.0" customHeight="1">
      <c r="A1500" s="3">
        <f t="shared" si="1"/>
        <v>1499</v>
      </c>
      <c r="B1500" s="3">
        <f t="shared" si="11"/>
        <v>46791</v>
      </c>
      <c r="C1500" s="3" t="str">
        <f t="shared" si="12"/>
        <v>T3</v>
      </c>
      <c r="D1500" s="7"/>
      <c r="E1500" s="11" t="str">
        <f t="shared" si="2"/>
        <v/>
      </c>
      <c r="F1500" s="11" t="str">
        <f t="shared" si="3"/>
        <v/>
      </c>
      <c r="G1500" s="3">
        <f t="shared" si="13"/>
        <v>215</v>
      </c>
      <c r="H1500" s="3">
        <f t="shared" si="4"/>
        <v>3</v>
      </c>
      <c r="I1500" s="3" t="str">
        <f t="shared" si="5"/>
        <v/>
      </c>
      <c r="J1500" s="11" t="str">
        <f t="shared" si="14"/>
        <v/>
      </c>
      <c r="K1500" s="11" t="str">
        <f t="shared" si="15"/>
        <v/>
      </c>
      <c r="L1500" s="11" t="str">
        <f t="shared" si="16"/>
        <v/>
      </c>
      <c r="M1500" s="11" t="str">
        <f t="shared" si="17"/>
        <v/>
      </c>
      <c r="N1500" s="11" t="str">
        <f t="shared" si="18"/>
        <v/>
      </c>
    </row>
    <row r="1501" ht="15.0" customHeight="1">
      <c r="A1501" s="3">
        <f t="shared" si="1"/>
        <v>1500</v>
      </c>
      <c r="B1501" s="3">
        <f t="shared" si="11"/>
        <v>46792</v>
      </c>
      <c r="C1501" s="3" t="str">
        <f t="shared" si="12"/>
        <v>T4</v>
      </c>
      <c r="D1501" s="7"/>
      <c r="E1501" s="11" t="str">
        <f t="shared" si="2"/>
        <v/>
      </c>
      <c r="F1501" s="11" t="str">
        <f t="shared" si="3"/>
        <v/>
      </c>
      <c r="G1501" s="3">
        <f t="shared" si="13"/>
        <v>215</v>
      </c>
      <c r="H1501" s="3">
        <f t="shared" si="4"/>
        <v>4</v>
      </c>
      <c r="I1501" s="3" t="str">
        <f t="shared" si="5"/>
        <v/>
      </c>
      <c r="J1501" s="11" t="str">
        <f t="shared" si="14"/>
        <v/>
      </c>
      <c r="K1501" s="11" t="str">
        <f t="shared" si="15"/>
        <v/>
      </c>
      <c r="L1501" s="11" t="str">
        <f t="shared" si="16"/>
        <v/>
      </c>
      <c r="M1501" s="11" t="str">
        <f t="shared" si="17"/>
        <v/>
      </c>
      <c r="N1501" s="11" t="str">
        <f t="shared" si="18"/>
        <v/>
      </c>
    </row>
    <row r="1502" ht="15.0" customHeight="1">
      <c r="A1502" s="3">
        <f t="shared" si="1"/>
        <v>1501</v>
      </c>
      <c r="B1502" s="3">
        <f t="shared" si="11"/>
        <v>46793</v>
      </c>
      <c r="C1502" s="3" t="str">
        <f t="shared" si="12"/>
        <v>T5</v>
      </c>
      <c r="D1502" s="7"/>
      <c r="E1502" s="11" t="str">
        <f t="shared" si="2"/>
        <v/>
      </c>
      <c r="F1502" s="11" t="str">
        <f t="shared" si="3"/>
        <v/>
      </c>
      <c r="G1502" s="3">
        <f t="shared" si="13"/>
        <v>215</v>
      </c>
      <c r="H1502" s="3">
        <f t="shared" si="4"/>
        <v>5</v>
      </c>
      <c r="I1502" s="3" t="str">
        <f t="shared" si="5"/>
        <v/>
      </c>
      <c r="J1502" s="11" t="str">
        <f t="shared" si="14"/>
        <v/>
      </c>
      <c r="K1502" s="11" t="str">
        <f t="shared" si="15"/>
        <v/>
      </c>
      <c r="L1502" s="11" t="str">
        <f t="shared" si="16"/>
        <v/>
      </c>
      <c r="M1502" s="11" t="str">
        <f t="shared" si="17"/>
        <v/>
      </c>
      <c r="N1502" s="11" t="str">
        <f t="shared" si="18"/>
        <v/>
      </c>
    </row>
    <row r="1503" ht="15.0" customHeight="1">
      <c r="A1503" s="3">
        <f t="shared" si="1"/>
        <v>1502</v>
      </c>
      <c r="B1503" s="3">
        <f t="shared" si="11"/>
        <v>46794</v>
      </c>
      <c r="C1503" s="3" t="str">
        <f t="shared" si="12"/>
        <v>T6</v>
      </c>
      <c r="D1503" s="7"/>
      <c r="E1503" s="11" t="str">
        <f t="shared" si="2"/>
        <v/>
      </c>
      <c r="F1503" s="11" t="str">
        <f t="shared" si="3"/>
        <v/>
      </c>
      <c r="G1503" s="3">
        <f t="shared" si="13"/>
        <v>215</v>
      </c>
      <c r="H1503" s="3">
        <f t="shared" si="4"/>
        <v>6</v>
      </c>
      <c r="I1503" s="3" t="str">
        <f t="shared" si="5"/>
        <v/>
      </c>
      <c r="J1503" s="11" t="str">
        <f t="shared" si="14"/>
        <v/>
      </c>
      <c r="K1503" s="11" t="str">
        <f t="shared" si="15"/>
        <v/>
      </c>
      <c r="L1503" s="11" t="str">
        <f t="shared" si="16"/>
        <v/>
      </c>
      <c r="M1503" s="11" t="str">
        <f t="shared" si="17"/>
        <v/>
      </c>
      <c r="N1503" s="11" t="str">
        <f t="shared" si="18"/>
        <v/>
      </c>
    </row>
    <row r="1504" ht="15.0" customHeight="1">
      <c r="A1504" s="3">
        <f t="shared" si="1"/>
        <v>1503</v>
      </c>
      <c r="B1504" s="3">
        <f t="shared" si="11"/>
        <v>46795</v>
      </c>
      <c r="C1504" s="3" t="str">
        <f t="shared" si="12"/>
        <v>T7</v>
      </c>
      <c r="D1504" s="7"/>
      <c r="E1504" s="11" t="str">
        <f t="shared" si="2"/>
        <v/>
      </c>
      <c r="F1504" s="11" t="str">
        <f t="shared" si="3"/>
        <v/>
      </c>
      <c r="G1504" s="3">
        <f t="shared" si="13"/>
        <v>215</v>
      </c>
      <c r="H1504" s="3">
        <f t="shared" si="4"/>
        <v>7</v>
      </c>
      <c r="I1504" s="3" t="str">
        <f t="shared" si="5"/>
        <v/>
      </c>
      <c r="J1504" s="11" t="str">
        <f t="shared" si="14"/>
        <v/>
      </c>
      <c r="K1504" s="11" t="str">
        <f t="shared" si="15"/>
        <v/>
      </c>
      <c r="L1504" s="11" t="str">
        <f t="shared" si="16"/>
        <v/>
      </c>
      <c r="M1504" s="11" t="str">
        <f t="shared" si="17"/>
        <v/>
      </c>
      <c r="N1504" s="11" t="str">
        <f t="shared" si="18"/>
        <v/>
      </c>
    </row>
    <row r="1505" ht="15.0" customHeight="1">
      <c r="A1505" s="3">
        <f t="shared" si="1"/>
        <v>1504</v>
      </c>
      <c r="B1505" s="3">
        <f t="shared" si="11"/>
        <v>46796</v>
      </c>
      <c r="C1505" s="3" t="str">
        <f t="shared" si="12"/>
        <v>CN</v>
      </c>
      <c r="D1505" s="7"/>
      <c r="E1505" s="11" t="str">
        <f t="shared" si="2"/>
        <v/>
      </c>
      <c r="F1505" s="11" t="str">
        <f t="shared" si="3"/>
        <v/>
      </c>
      <c r="G1505" s="3">
        <f t="shared" si="13"/>
        <v>215</v>
      </c>
      <c r="H1505" s="3">
        <f t="shared" si="4"/>
        <v>8</v>
      </c>
      <c r="I1505" s="3" t="str">
        <f t="shared" si="5"/>
        <v/>
      </c>
      <c r="J1505" s="11" t="str">
        <f t="shared" si="14"/>
        <v/>
      </c>
      <c r="K1505" s="11" t="str">
        <f t="shared" si="15"/>
        <v/>
      </c>
      <c r="L1505" s="11" t="str">
        <f t="shared" si="16"/>
        <v/>
      </c>
      <c r="M1505" s="11" t="str">
        <f t="shared" si="17"/>
        <v/>
      </c>
      <c r="N1505" s="11" t="str">
        <f t="shared" si="18"/>
        <v/>
      </c>
    </row>
    <row r="1506" ht="15.0" customHeight="1">
      <c r="A1506" s="3">
        <f t="shared" si="1"/>
        <v>1505</v>
      </c>
      <c r="B1506" s="3">
        <f t="shared" si="11"/>
        <v>46797</v>
      </c>
      <c r="C1506" s="3" t="str">
        <f t="shared" si="12"/>
        <v>T2</v>
      </c>
      <c r="D1506" s="7"/>
      <c r="E1506" s="11" t="str">
        <f t="shared" si="2"/>
        <v/>
      </c>
      <c r="F1506" s="11" t="str">
        <f t="shared" si="3"/>
        <v/>
      </c>
      <c r="G1506" s="3">
        <f t="shared" si="13"/>
        <v>216</v>
      </c>
      <c r="H1506" s="3">
        <f t="shared" si="4"/>
        <v>2</v>
      </c>
      <c r="I1506" s="3" t="str">
        <f t="shared" si="5"/>
        <v/>
      </c>
      <c r="J1506" s="11" t="str">
        <f t="shared" si="14"/>
        <v/>
      </c>
      <c r="K1506" s="11" t="str">
        <f t="shared" si="15"/>
        <v/>
      </c>
      <c r="L1506" s="11" t="str">
        <f t="shared" si="16"/>
        <v/>
      </c>
      <c r="M1506" s="11" t="str">
        <f t="shared" si="17"/>
        <v/>
      </c>
      <c r="N1506" s="11" t="str">
        <f t="shared" si="18"/>
        <v/>
      </c>
    </row>
    <row r="1507" ht="15.0" customHeight="1">
      <c r="A1507" s="3">
        <f t="shared" si="1"/>
        <v>1506</v>
      </c>
      <c r="B1507" s="3">
        <f t="shared" si="11"/>
        <v>46798</v>
      </c>
      <c r="C1507" s="3" t="str">
        <f t="shared" si="12"/>
        <v>T3</v>
      </c>
      <c r="D1507" s="7"/>
      <c r="E1507" s="11" t="str">
        <f t="shared" si="2"/>
        <v/>
      </c>
      <c r="F1507" s="11" t="str">
        <f t="shared" si="3"/>
        <v/>
      </c>
      <c r="G1507" s="3">
        <f t="shared" si="13"/>
        <v>216</v>
      </c>
      <c r="H1507" s="3">
        <f t="shared" si="4"/>
        <v>3</v>
      </c>
      <c r="I1507" s="3" t="str">
        <f t="shared" si="5"/>
        <v/>
      </c>
      <c r="J1507" s="11" t="str">
        <f t="shared" si="14"/>
        <v/>
      </c>
      <c r="K1507" s="11" t="str">
        <f t="shared" si="15"/>
        <v/>
      </c>
      <c r="L1507" s="11" t="str">
        <f t="shared" si="16"/>
        <v/>
      </c>
      <c r="M1507" s="11" t="str">
        <f t="shared" si="17"/>
        <v/>
      </c>
      <c r="N1507" s="11" t="str">
        <f t="shared" si="18"/>
        <v/>
      </c>
    </row>
    <row r="1508" ht="15.0" customHeight="1">
      <c r="A1508" s="3">
        <f t="shared" si="1"/>
        <v>1507</v>
      </c>
      <c r="B1508" s="3">
        <f t="shared" si="11"/>
        <v>46799</v>
      </c>
      <c r="C1508" s="3" t="str">
        <f t="shared" si="12"/>
        <v>T4</v>
      </c>
      <c r="D1508" s="7"/>
      <c r="E1508" s="11" t="str">
        <f t="shared" si="2"/>
        <v/>
      </c>
      <c r="F1508" s="11" t="str">
        <f t="shared" si="3"/>
        <v/>
      </c>
      <c r="G1508" s="3">
        <f t="shared" si="13"/>
        <v>216</v>
      </c>
      <c r="H1508" s="3">
        <f t="shared" si="4"/>
        <v>4</v>
      </c>
      <c r="I1508" s="3" t="str">
        <f t="shared" si="5"/>
        <v/>
      </c>
      <c r="J1508" s="11" t="str">
        <f t="shared" si="14"/>
        <v/>
      </c>
      <c r="K1508" s="11" t="str">
        <f t="shared" si="15"/>
        <v/>
      </c>
      <c r="L1508" s="11" t="str">
        <f t="shared" si="16"/>
        <v/>
      </c>
      <c r="M1508" s="11" t="str">
        <f t="shared" si="17"/>
        <v/>
      </c>
      <c r="N1508" s="11" t="str">
        <f t="shared" si="18"/>
        <v/>
      </c>
    </row>
    <row r="1509" ht="15.0" customHeight="1">
      <c r="A1509" s="3">
        <f t="shared" si="1"/>
        <v>1508</v>
      </c>
      <c r="B1509" s="3">
        <f t="shared" si="11"/>
        <v>46800</v>
      </c>
      <c r="C1509" s="3" t="str">
        <f t="shared" si="12"/>
        <v>T5</v>
      </c>
      <c r="D1509" s="7"/>
      <c r="E1509" s="11" t="str">
        <f t="shared" si="2"/>
        <v/>
      </c>
      <c r="F1509" s="11" t="str">
        <f t="shared" si="3"/>
        <v/>
      </c>
      <c r="G1509" s="3">
        <f t="shared" si="13"/>
        <v>216</v>
      </c>
      <c r="H1509" s="3">
        <f t="shared" si="4"/>
        <v>5</v>
      </c>
      <c r="I1509" s="3" t="str">
        <f t="shared" si="5"/>
        <v/>
      </c>
      <c r="J1509" s="11" t="str">
        <f t="shared" si="14"/>
        <v/>
      </c>
      <c r="K1509" s="11" t="str">
        <f t="shared" si="15"/>
        <v/>
      </c>
      <c r="L1509" s="11" t="str">
        <f t="shared" si="16"/>
        <v/>
      </c>
      <c r="M1509" s="11" t="str">
        <f t="shared" si="17"/>
        <v/>
      </c>
      <c r="N1509" s="11" t="str">
        <f t="shared" si="18"/>
        <v/>
      </c>
    </row>
    <row r="1510" ht="15.0" customHeight="1">
      <c r="A1510" s="3">
        <f t="shared" si="1"/>
        <v>1509</v>
      </c>
      <c r="B1510" s="3">
        <f t="shared" si="11"/>
        <v>46801</v>
      </c>
      <c r="C1510" s="3" t="str">
        <f t="shared" si="12"/>
        <v>T6</v>
      </c>
      <c r="D1510" s="7"/>
      <c r="E1510" s="11" t="str">
        <f t="shared" si="2"/>
        <v/>
      </c>
      <c r="F1510" s="11" t="str">
        <f t="shared" si="3"/>
        <v/>
      </c>
      <c r="G1510" s="3">
        <f t="shared" si="13"/>
        <v>216</v>
      </c>
      <c r="H1510" s="3">
        <f t="shared" si="4"/>
        <v>6</v>
      </c>
      <c r="I1510" s="3" t="str">
        <f t="shared" si="5"/>
        <v/>
      </c>
      <c r="J1510" s="11" t="str">
        <f t="shared" si="14"/>
        <v/>
      </c>
      <c r="K1510" s="11" t="str">
        <f t="shared" si="15"/>
        <v/>
      </c>
      <c r="L1510" s="11" t="str">
        <f t="shared" si="16"/>
        <v/>
      </c>
      <c r="M1510" s="11" t="str">
        <f t="shared" si="17"/>
        <v/>
      </c>
      <c r="N1510" s="11" t="str">
        <f t="shared" si="18"/>
        <v/>
      </c>
    </row>
    <row r="1511" ht="15.0" customHeight="1">
      <c r="A1511" s="3">
        <f t="shared" si="1"/>
        <v>1510</v>
      </c>
      <c r="B1511" s="3">
        <f t="shared" si="11"/>
        <v>46802</v>
      </c>
      <c r="C1511" s="3" t="str">
        <f t="shared" si="12"/>
        <v>T7</v>
      </c>
      <c r="D1511" s="7"/>
      <c r="E1511" s="11" t="str">
        <f t="shared" si="2"/>
        <v/>
      </c>
      <c r="F1511" s="11" t="str">
        <f t="shared" si="3"/>
        <v/>
      </c>
      <c r="G1511" s="3">
        <f t="shared" si="13"/>
        <v>216</v>
      </c>
      <c r="H1511" s="3">
        <f t="shared" si="4"/>
        <v>7</v>
      </c>
      <c r="I1511" s="3" t="str">
        <f t="shared" si="5"/>
        <v/>
      </c>
      <c r="J1511" s="11" t="str">
        <f t="shared" si="14"/>
        <v/>
      </c>
      <c r="K1511" s="11" t="str">
        <f t="shared" si="15"/>
        <v/>
      </c>
      <c r="L1511" s="11" t="str">
        <f t="shared" si="16"/>
        <v/>
      </c>
      <c r="M1511" s="11" t="str">
        <f t="shared" si="17"/>
        <v/>
      </c>
      <c r="N1511" s="11" t="str">
        <f t="shared" si="18"/>
        <v/>
      </c>
    </row>
    <row r="1512" ht="15.0" customHeight="1">
      <c r="A1512" s="3">
        <f t="shared" si="1"/>
        <v>1511</v>
      </c>
      <c r="B1512" s="3">
        <f t="shared" si="11"/>
        <v>46803</v>
      </c>
      <c r="C1512" s="3" t="str">
        <f t="shared" si="12"/>
        <v>CN</v>
      </c>
      <c r="D1512" s="7"/>
      <c r="E1512" s="11" t="str">
        <f t="shared" si="2"/>
        <v/>
      </c>
      <c r="F1512" s="11" t="str">
        <f t="shared" si="3"/>
        <v/>
      </c>
      <c r="G1512" s="3">
        <f t="shared" si="13"/>
        <v>216</v>
      </c>
      <c r="H1512" s="3">
        <f t="shared" si="4"/>
        <v>8</v>
      </c>
      <c r="I1512" s="3" t="str">
        <f t="shared" si="5"/>
        <v/>
      </c>
      <c r="J1512" s="11" t="str">
        <f t="shared" si="14"/>
        <v/>
      </c>
      <c r="K1512" s="11" t="str">
        <f t="shared" si="15"/>
        <v/>
      </c>
      <c r="L1512" s="11" t="str">
        <f t="shared" si="16"/>
        <v/>
      </c>
      <c r="M1512" s="11" t="str">
        <f t="shared" si="17"/>
        <v/>
      </c>
      <c r="N1512" s="11" t="str">
        <f t="shared" si="18"/>
        <v/>
      </c>
    </row>
    <row r="1513" ht="15.0" customHeight="1">
      <c r="A1513" s="3">
        <f t="shared" si="1"/>
        <v>1512</v>
      </c>
      <c r="B1513" s="3">
        <f t="shared" si="11"/>
        <v>46804</v>
      </c>
      <c r="C1513" s="3" t="str">
        <f t="shared" si="12"/>
        <v>T2</v>
      </c>
      <c r="D1513" s="7"/>
      <c r="E1513" s="11" t="str">
        <f t="shared" si="2"/>
        <v/>
      </c>
      <c r="F1513" s="11" t="str">
        <f t="shared" si="3"/>
        <v/>
      </c>
      <c r="G1513" s="3">
        <f t="shared" si="13"/>
        <v>217</v>
      </c>
      <c r="H1513" s="3">
        <f t="shared" si="4"/>
        <v>2</v>
      </c>
      <c r="I1513" s="3" t="str">
        <f t="shared" si="5"/>
        <v/>
      </c>
      <c r="J1513" s="11" t="str">
        <f t="shared" si="14"/>
        <v/>
      </c>
      <c r="K1513" s="11" t="str">
        <f t="shared" si="15"/>
        <v/>
      </c>
      <c r="L1513" s="11" t="str">
        <f t="shared" si="16"/>
        <v/>
      </c>
      <c r="M1513" s="11" t="str">
        <f t="shared" si="17"/>
        <v/>
      </c>
      <c r="N1513" s="11" t="str">
        <f t="shared" si="18"/>
        <v/>
      </c>
    </row>
    <row r="1514" ht="15.0" customHeight="1">
      <c r="A1514" s="3">
        <f t="shared" si="1"/>
        <v>1513</v>
      </c>
      <c r="B1514" s="3">
        <f t="shared" si="11"/>
        <v>46805</v>
      </c>
      <c r="C1514" s="3" t="str">
        <f t="shared" si="12"/>
        <v>T3</v>
      </c>
      <c r="D1514" s="7"/>
      <c r="E1514" s="11" t="str">
        <f t="shared" si="2"/>
        <v/>
      </c>
      <c r="F1514" s="11" t="str">
        <f t="shared" si="3"/>
        <v/>
      </c>
      <c r="G1514" s="3">
        <f t="shared" si="13"/>
        <v>217</v>
      </c>
      <c r="H1514" s="3">
        <f t="shared" si="4"/>
        <v>3</v>
      </c>
      <c r="I1514" s="3" t="str">
        <f t="shared" si="5"/>
        <v/>
      </c>
      <c r="J1514" s="11" t="str">
        <f t="shared" si="14"/>
        <v/>
      </c>
      <c r="K1514" s="11" t="str">
        <f t="shared" si="15"/>
        <v/>
      </c>
      <c r="L1514" s="11" t="str">
        <f t="shared" si="16"/>
        <v/>
      </c>
      <c r="M1514" s="11" t="str">
        <f t="shared" si="17"/>
        <v/>
      </c>
      <c r="N1514" s="11" t="str">
        <f t="shared" si="18"/>
        <v/>
      </c>
    </row>
    <row r="1515" ht="15.0" customHeight="1">
      <c r="A1515" s="3">
        <f t="shared" si="1"/>
        <v>1514</v>
      </c>
      <c r="B1515" s="3">
        <f t="shared" si="11"/>
        <v>46806</v>
      </c>
      <c r="C1515" s="3" t="str">
        <f t="shared" si="12"/>
        <v>T4</v>
      </c>
      <c r="D1515" s="7"/>
      <c r="E1515" s="11" t="str">
        <f t="shared" si="2"/>
        <v/>
      </c>
      <c r="F1515" s="11" t="str">
        <f t="shared" si="3"/>
        <v/>
      </c>
      <c r="G1515" s="3">
        <f t="shared" si="13"/>
        <v>217</v>
      </c>
      <c r="H1515" s="3">
        <f t="shared" si="4"/>
        <v>4</v>
      </c>
      <c r="I1515" s="3" t="str">
        <f t="shared" si="5"/>
        <v/>
      </c>
      <c r="J1515" s="11" t="str">
        <f t="shared" si="14"/>
        <v/>
      </c>
      <c r="K1515" s="11" t="str">
        <f t="shared" si="15"/>
        <v/>
      </c>
      <c r="L1515" s="11" t="str">
        <f t="shared" si="16"/>
        <v/>
      </c>
      <c r="M1515" s="11" t="str">
        <f t="shared" si="17"/>
        <v/>
      </c>
      <c r="N1515" s="11" t="str">
        <f t="shared" si="18"/>
        <v/>
      </c>
    </row>
    <row r="1516" ht="15.0" customHeight="1">
      <c r="A1516" s="3">
        <f t="shared" si="1"/>
        <v>1515</v>
      </c>
      <c r="B1516" s="3">
        <f t="shared" si="11"/>
        <v>46807</v>
      </c>
      <c r="C1516" s="3" t="str">
        <f t="shared" si="12"/>
        <v>T5</v>
      </c>
      <c r="D1516" s="7"/>
      <c r="E1516" s="11" t="str">
        <f t="shared" si="2"/>
        <v/>
      </c>
      <c r="F1516" s="11" t="str">
        <f t="shared" si="3"/>
        <v/>
      </c>
      <c r="G1516" s="3">
        <f t="shared" si="13"/>
        <v>217</v>
      </c>
      <c r="H1516" s="3">
        <f t="shared" si="4"/>
        <v>5</v>
      </c>
      <c r="I1516" s="3" t="str">
        <f t="shared" si="5"/>
        <v/>
      </c>
      <c r="J1516" s="11" t="str">
        <f t="shared" si="14"/>
        <v/>
      </c>
      <c r="K1516" s="11" t="str">
        <f t="shared" si="15"/>
        <v/>
      </c>
      <c r="L1516" s="11" t="str">
        <f t="shared" si="16"/>
        <v/>
      </c>
      <c r="M1516" s="11" t="str">
        <f t="shared" si="17"/>
        <v/>
      </c>
      <c r="N1516" s="11" t="str">
        <f t="shared" si="18"/>
        <v/>
      </c>
    </row>
    <row r="1517" ht="15.0" customHeight="1">
      <c r="A1517" s="3">
        <f t="shared" si="1"/>
        <v>1516</v>
      </c>
      <c r="B1517" s="3">
        <f t="shared" si="11"/>
        <v>46808</v>
      </c>
      <c r="C1517" s="3" t="str">
        <f t="shared" si="12"/>
        <v>T6</v>
      </c>
      <c r="D1517" s="7"/>
      <c r="E1517" s="11" t="str">
        <f t="shared" si="2"/>
        <v/>
      </c>
      <c r="F1517" s="11" t="str">
        <f t="shared" si="3"/>
        <v/>
      </c>
      <c r="G1517" s="3">
        <f t="shared" si="13"/>
        <v>217</v>
      </c>
      <c r="H1517" s="3">
        <f t="shared" si="4"/>
        <v>6</v>
      </c>
      <c r="I1517" s="3" t="str">
        <f t="shared" si="5"/>
        <v/>
      </c>
      <c r="J1517" s="11" t="str">
        <f t="shared" si="14"/>
        <v/>
      </c>
      <c r="K1517" s="11" t="str">
        <f t="shared" si="15"/>
        <v/>
      </c>
      <c r="L1517" s="11" t="str">
        <f t="shared" si="16"/>
        <v/>
      </c>
      <c r="M1517" s="11" t="str">
        <f t="shared" si="17"/>
        <v/>
      </c>
      <c r="N1517" s="11" t="str">
        <f t="shared" si="18"/>
        <v/>
      </c>
    </row>
    <row r="1518" ht="15.0" customHeight="1">
      <c r="A1518" s="3">
        <f t="shared" si="1"/>
        <v>1517</v>
      </c>
      <c r="B1518" s="3">
        <f t="shared" si="11"/>
        <v>46809</v>
      </c>
      <c r="C1518" s="3" t="str">
        <f t="shared" si="12"/>
        <v>T7</v>
      </c>
      <c r="D1518" s="7"/>
      <c r="E1518" s="11" t="str">
        <f t="shared" si="2"/>
        <v/>
      </c>
      <c r="F1518" s="11" t="str">
        <f t="shared" si="3"/>
        <v/>
      </c>
      <c r="G1518" s="3">
        <f t="shared" si="13"/>
        <v>217</v>
      </c>
      <c r="H1518" s="3">
        <f t="shared" si="4"/>
        <v>7</v>
      </c>
      <c r="I1518" s="3" t="str">
        <f t="shared" si="5"/>
        <v/>
      </c>
      <c r="J1518" s="11" t="str">
        <f t="shared" si="14"/>
        <v/>
      </c>
      <c r="K1518" s="11" t="str">
        <f t="shared" si="15"/>
        <v/>
      </c>
      <c r="L1518" s="11" t="str">
        <f t="shared" si="16"/>
        <v/>
      </c>
      <c r="M1518" s="11" t="str">
        <f t="shared" si="17"/>
        <v/>
      </c>
      <c r="N1518" s="11" t="str">
        <f t="shared" si="18"/>
        <v/>
      </c>
    </row>
    <row r="1519" ht="15.0" customHeight="1">
      <c r="A1519" s="3">
        <f t="shared" si="1"/>
        <v>1518</v>
      </c>
      <c r="B1519" s="3">
        <f t="shared" si="11"/>
        <v>46810</v>
      </c>
      <c r="C1519" s="3" t="str">
        <f t="shared" si="12"/>
        <v>CN</v>
      </c>
      <c r="D1519" s="7"/>
      <c r="E1519" s="11" t="str">
        <f t="shared" si="2"/>
        <v/>
      </c>
      <c r="F1519" s="11" t="str">
        <f t="shared" si="3"/>
        <v/>
      </c>
      <c r="G1519" s="3">
        <f t="shared" si="13"/>
        <v>217</v>
      </c>
      <c r="H1519" s="3">
        <f t="shared" si="4"/>
        <v>8</v>
      </c>
      <c r="I1519" s="3" t="str">
        <f t="shared" si="5"/>
        <v/>
      </c>
      <c r="J1519" s="11" t="str">
        <f t="shared" si="14"/>
        <v/>
      </c>
      <c r="K1519" s="11" t="str">
        <f t="shared" si="15"/>
        <v/>
      </c>
      <c r="L1519" s="11" t="str">
        <f t="shared" si="16"/>
        <v/>
      </c>
      <c r="M1519" s="11" t="str">
        <f t="shared" si="17"/>
        <v/>
      </c>
      <c r="N1519" s="11" t="str">
        <f t="shared" si="18"/>
        <v/>
      </c>
    </row>
    <row r="1520" ht="15.0" customHeight="1">
      <c r="A1520" s="3">
        <f t="shared" si="1"/>
        <v>1519</v>
      </c>
      <c r="B1520" s="3">
        <f t="shared" si="11"/>
        <v>46811</v>
      </c>
      <c r="C1520" s="3" t="str">
        <f t="shared" si="12"/>
        <v>T2</v>
      </c>
      <c r="D1520" s="7"/>
      <c r="E1520" s="11" t="str">
        <f t="shared" si="2"/>
        <v/>
      </c>
      <c r="F1520" s="11" t="str">
        <f t="shared" si="3"/>
        <v/>
      </c>
      <c r="G1520" s="3">
        <f t="shared" si="13"/>
        <v>218</v>
      </c>
      <c r="H1520" s="3">
        <f t="shared" si="4"/>
        <v>2</v>
      </c>
      <c r="I1520" s="3" t="str">
        <f t="shared" si="5"/>
        <v/>
      </c>
      <c r="J1520" s="11" t="str">
        <f t="shared" si="14"/>
        <v/>
      </c>
      <c r="K1520" s="11" t="str">
        <f t="shared" si="15"/>
        <v/>
      </c>
      <c r="L1520" s="11" t="str">
        <f t="shared" si="16"/>
        <v/>
      </c>
      <c r="M1520" s="11" t="str">
        <f t="shared" si="17"/>
        <v/>
      </c>
      <c r="N1520" s="11" t="str">
        <f t="shared" si="18"/>
        <v/>
      </c>
    </row>
    <row r="1521" ht="15.0" customHeight="1">
      <c r="A1521" s="3">
        <f t="shared" si="1"/>
        <v>1520</v>
      </c>
      <c r="B1521" s="3">
        <f t="shared" si="11"/>
        <v>46812</v>
      </c>
      <c r="C1521" s="3" t="str">
        <f t="shared" si="12"/>
        <v>T3</v>
      </c>
      <c r="D1521" s="7"/>
      <c r="E1521" s="11" t="str">
        <f t="shared" si="2"/>
        <v/>
      </c>
      <c r="F1521" s="11" t="str">
        <f t="shared" si="3"/>
        <v/>
      </c>
      <c r="G1521" s="3">
        <f t="shared" si="13"/>
        <v>218</v>
      </c>
      <c r="H1521" s="3">
        <f t="shared" si="4"/>
        <v>3</v>
      </c>
      <c r="I1521" s="3" t="str">
        <f t="shared" si="5"/>
        <v/>
      </c>
      <c r="J1521" s="11" t="str">
        <f t="shared" si="14"/>
        <v/>
      </c>
      <c r="K1521" s="11" t="str">
        <f t="shared" si="15"/>
        <v/>
      </c>
      <c r="L1521" s="11" t="str">
        <f t="shared" si="16"/>
        <v/>
      </c>
      <c r="M1521" s="11" t="str">
        <f t="shared" si="17"/>
        <v/>
      </c>
      <c r="N1521" s="11" t="str">
        <f t="shared" si="18"/>
        <v/>
      </c>
    </row>
    <row r="1522" ht="15.0" customHeight="1">
      <c r="A1522" s="3">
        <f t="shared" si="1"/>
        <v>1521</v>
      </c>
      <c r="B1522" s="3">
        <f t="shared" si="11"/>
        <v>46813</v>
      </c>
      <c r="C1522" s="3" t="str">
        <f t="shared" si="12"/>
        <v>T4</v>
      </c>
      <c r="D1522" s="7"/>
      <c r="E1522" s="11" t="str">
        <f t="shared" si="2"/>
        <v/>
      </c>
      <c r="F1522" s="11" t="str">
        <f t="shared" si="3"/>
        <v/>
      </c>
      <c r="G1522" s="3">
        <f t="shared" si="13"/>
        <v>218</v>
      </c>
      <c r="H1522" s="3">
        <f t="shared" si="4"/>
        <v>4</v>
      </c>
      <c r="I1522" s="3" t="str">
        <f t="shared" si="5"/>
        <v/>
      </c>
      <c r="J1522" s="11" t="str">
        <f t="shared" si="14"/>
        <v/>
      </c>
      <c r="K1522" s="11" t="str">
        <f t="shared" si="15"/>
        <v/>
      </c>
      <c r="L1522" s="11" t="str">
        <f t="shared" si="16"/>
        <v/>
      </c>
      <c r="M1522" s="11" t="str">
        <f t="shared" si="17"/>
        <v/>
      </c>
      <c r="N1522" s="11" t="str">
        <f t="shared" si="18"/>
        <v/>
      </c>
    </row>
    <row r="1523" ht="15.0" customHeight="1">
      <c r="A1523" s="3">
        <f t="shared" si="1"/>
        <v>1522</v>
      </c>
      <c r="B1523" s="3">
        <f t="shared" si="11"/>
        <v>46814</v>
      </c>
      <c r="C1523" s="3" t="str">
        <f t="shared" si="12"/>
        <v>T5</v>
      </c>
      <c r="D1523" s="7"/>
      <c r="E1523" s="11" t="str">
        <f t="shared" si="2"/>
        <v/>
      </c>
      <c r="F1523" s="11" t="str">
        <f t="shared" si="3"/>
        <v/>
      </c>
      <c r="G1523" s="3">
        <f t="shared" si="13"/>
        <v>218</v>
      </c>
      <c r="H1523" s="3">
        <f t="shared" si="4"/>
        <v>5</v>
      </c>
      <c r="I1523" s="3" t="str">
        <f t="shared" si="5"/>
        <v/>
      </c>
      <c r="J1523" s="11" t="str">
        <f t="shared" si="14"/>
        <v/>
      </c>
      <c r="K1523" s="11" t="str">
        <f t="shared" si="15"/>
        <v/>
      </c>
      <c r="L1523" s="11" t="str">
        <f t="shared" si="16"/>
        <v/>
      </c>
      <c r="M1523" s="11" t="str">
        <f t="shared" si="17"/>
        <v/>
      </c>
      <c r="N1523" s="11" t="str">
        <f t="shared" si="18"/>
        <v/>
      </c>
    </row>
    <row r="1524" ht="15.0" customHeight="1">
      <c r="A1524" s="3">
        <f t="shared" si="1"/>
        <v>1523</v>
      </c>
      <c r="B1524" s="3">
        <f t="shared" si="11"/>
        <v>46815</v>
      </c>
      <c r="C1524" s="3" t="str">
        <f t="shared" si="12"/>
        <v>T6</v>
      </c>
      <c r="D1524" s="7"/>
      <c r="E1524" s="11" t="str">
        <f t="shared" si="2"/>
        <v/>
      </c>
      <c r="F1524" s="11" t="str">
        <f t="shared" si="3"/>
        <v/>
      </c>
      <c r="G1524" s="3">
        <f t="shared" si="13"/>
        <v>218</v>
      </c>
      <c r="H1524" s="3">
        <f t="shared" si="4"/>
        <v>6</v>
      </c>
      <c r="I1524" s="3" t="str">
        <f t="shared" si="5"/>
        <v/>
      </c>
      <c r="J1524" s="11" t="str">
        <f t="shared" si="14"/>
        <v/>
      </c>
      <c r="K1524" s="11" t="str">
        <f t="shared" si="15"/>
        <v/>
      </c>
      <c r="L1524" s="11" t="str">
        <f t="shared" si="16"/>
        <v/>
      </c>
      <c r="M1524" s="11" t="str">
        <f t="shared" si="17"/>
        <v/>
      </c>
      <c r="N1524" s="11" t="str">
        <f t="shared" si="18"/>
        <v/>
      </c>
    </row>
    <row r="1525" ht="15.0" customHeight="1">
      <c r="A1525" s="3">
        <f t="shared" si="1"/>
        <v>1524</v>
      </c>
      <c r="B1525" s="3">
        <f t="shared" si="11"/>
        <v>46816</v>
      </c>
      <c r="C1525" s="3" t="str">
        <f t="shared" si="12"/>
        <v>T7</v>
      </c>
      <c r="D1525" s="7"/>
      <c r="E1525" s="11" t="str">
        <f t="shared" si="2"/>
        <v/>
      </c>
      <c r="F1525" s="11" t="str">
        <f t="shared" si="3"/>
        <v/>
      </c>
      <c r="G1525" s="3">
        <f t="shared" si="13"/>
        <v>218</v>
      </c>
      <c r="H1525" s="3">
        <f t="shared" si="4"/>
        <v>7</v>
      </c>
      <c r="I1525" s="3" t="str">
        <f t="shared" si="5"/>
        <v/>
      </c>
      <c r="J1525" s="11" t="str">
        <f t="shared" si="14"/>
        <v/>
      </c>
      <c r="K1525" s="11" t="str">
        <f t="shared" si="15"/>
        <v/>
      </c>
      <c r="L1525" s="11" t="str">
        <f t="shared" si="16"/>
        <v/>
      </c>
      <c r="M1525" s="11" t="str">
        <f t="shared" si="17"/>
        <v/>
      </c>
      <c r="N1525" s="11" t="str">
        <f t="shared" si="18"/>
        <v/>
      </c>
    </row>
    <row r="1526" ht="15.0" customHeight="1">
      <c r="A1526" s="3">
        <f t="shared" si="1"/>
        <v>1525</v>
      </c>
      <c r="B1526" s="3">
        <f t="shared" si="11"/>
        <v>46817</v>
      </c>
      <c r="C1526" s="3" t="str">
        <f t="shared" si="12"/>
        <v>CN</v>
      </c>
      <c r="D1526" s="7"/>
      <c r="E1526" s="11" t="str">
        <f t="shared" si="2"/>
        <v/>
      </c>
      <c r="F1526" s="11" t="str">
        <f t="shared" si="3"/>
        <v/>
      </c>
      <c r="G1526" s="3">
        <f t="shared" si="13"/>
        <v>218</v>
      </c>
      <c r="H1526" s="3">
        <f t="shared" si="4"/>
        <v>8</v>
      </c>
      <c r="I1526" s="3" t="str">
        <f t="shared" si="5"/>
        <v/>
      </c>
      <c r="J1526" s="11" t="str">
        <f t="shared" si="14"/>
        <v/>
      </c>
      <c r="K1526" s="11" t="str">
        <f t="shared" si="15"/>
        <v/>
      </c>
      <c r="L1526" s="11" t="str">
        <f t="shared" si="16"/>
        <v/>
      </c>
      <c r="M1526" s="11" t="str">
        <f t="shared" si="17"/>
        <v/>
      </c>
      <c r="N1526" s="11" t="str">
        <f t="shared" si="18"/>
        <v/>
      </c>
    </row>
    <row r="1527" ht="15.0" customHeight="1">
      <c r="A1527" s="3">
        <f t="shared" si="1"/>
        <v>1526</v>
      </c>
      <c r="B1527" s="3">
        <f t="shared" si="11"/>
        <v>46818</v>
      </c>
      <c r="C1527" s="3" t="str">
        <f t="shared" si="12"/>
        <v>T2</v>
      </c>
      <c r="D1527" s="7"/>
      <c r="E1527" s="11" t="str">
        <f t="shared" si="2"/>
        <v/>
      </c>
      <c r="F1527" s="11" t="str">
        <f t="shared" si="3"/>
        <v/>
      </c>
      <c r="G1527" s="3">
        <f t="shared" si="13"/>
        <v>219</v>
      </c>
      <c r="H1527" s="3">
        <f t="shared" si="4"/>
        <v>2</v>
      </c>
      <c r="I1527" s="3" t="str">
        <f t="shared" si="5"/>
        <v/>
      </c>
      <c r="J1527" s="11" t="str">
        <f t="shared" si="14"/>
        <v/>
      </c>
      <c r="K1527" s="11" t="str">
        <f t="shared" si="15"/>
        <v/>
      </c>
      <c r="L1527" s="11" t="str">
        <f t="shared" si="16"/>
        <v/>
      </c>
      <c r="M1527" s="11" t="str">
        <f t="shared" si="17"/>
        <v/>
      </c>
      <c r="N1527" s="11" t="str">
        <f t="shared" si="18"/>
        <v/>
      </c>
    </row>
    <row r="1528" ht="15.0" customHeight="1">
      <c r="A1528" s="3">
        <f t="shared" si="1"/>
        <v>1527</v>
      </c>
      <c r="B1528" s="3">
        <f t="shared" si="11"/>
        <v>46819</v>
      </c>
      <c r="C1528" s="3" t="str">
        <f t="shared" si="12"/>
        <v>T3</v>
      </c>
      <c r="D1528" s="7"/>
      <c r="E1528" s="11" t="str">
        <f t="shared" si="2"/>
        <v/>
      </c>
      <c r="F1528" s="11" t="str">
        <f t="shared" si="3"/>
        <v/>
      </c>
      <c r="G1528" s="3">
        <f t="shared" si="13"/>
        <v>219</v>
      </c>
      <c r="H1528" s="3">
        <f t="shared" si="4"/>
        <v>3</v>
      </c>
      <c r="I1528" s="3" t="str">
        <f t="shared" si="5"/>
        <v/>
      </c>
      <c r="J1528" s="11" t="str">
        <f t="shared" si="14"/>
        <v/>
      </c>
      <c r="K1528" s="11" t="str">
        <f t="shared" si="15"/>
        <v/>
      </c>
      <c r="L1528" s="11" t="str">
        <f t="shared" si="16"/>
        <v/>
      </c>
      <c r="M1528" s="11" t="str">
        <f t="shared" si="17"/>
        <v/>
      </c>
      <c r="N1528" s="11" t="str">
        <f t="shared" si="18"/>
        <v/>
      </c>
    </row>
    <row r="1529" ht="15.0" customHeight="1">
      <c r="A1529" s="3">
        <f t="shared" si="1"/>
        <v>1528</v>
      </c>
      <c r="B1529" s="3">
        <f t="shared" si="11"/>
        <v>46820</v>
      </c>
      <c r="C1529" s="3" t="str">
        <f t="shared" si="12"/>
        <v>T4</v>
      </c>
      <c r="D1529" s="7"/>
      <c r="E1529" s="11" t="str">
        <f t="shared" si="2"/>
        <v/>
      </c>
      <c r="F1529" s="11" t="str">
        <f t="shared" si="3"/>
        <v/>
      </c>
      <c r="G1529" s="3">
        <f t="shared" si="13"/>
        <v>219</v>
      </c>
      <c r="H1529" s="3">
        <f t="shared" si="4"/>
        <v>4</v>
      </c>
      <c r="I1529" s="3" t="str">
        <f t="shared" si="5"/>
        <v/>
      </c>
      <c r="J1529" s="11" t="str">
        <f t="shared" si="14"/>
        <v/>
      </c>
      <c r="K1529" s="11" t="str">
        <f t="shared" si="15"/>
        <v/>
      </c>
      <c r="L1529" s="11" t="str">
        <f t="shared" si="16"/>
        <v/>
      </c>
      <c r="M1529" s="11" t="str">
        <f t="shared" si="17"/>
        <v/>
      </c>
      <c r="N1529" s="11" t="str">
        <f t="shared" si="18"/>
        <v/>
      </c>
    </row>
    <row r="1530" ht="15.0" customHeight="1">
      <c r="A1530" s="3">
        <f t="shared" si="1"/>
        <v>1529</v>
      </c>
      <c r="B1530" s="3">
        <f t="shared" si="11"/>
        <v>46821</v>
      </c>
      <c r="C1530" s="3" t="str">
        <f t="shared" si="12"/>
        <v>T5</v>
      </c>
      <c r="D1530" s="7"/>
      <c r="E1530" s="11" t="str">
        <f t="shared" si="2"/>
        <v/>
      </c>
      <c r="F1530" s="11" t="str">
        <f t="shared" si="3"/>
        <v/>
      </c>
      <c r="G1530" s="3">
        <f t="shared" si="13"/>
        <v>219</v>
      </c>
      <c r="H1530" s="3">
        <f t="shared" si="4"/>
        <v>5</v>
      </c>
      <c r="I1530" s="3" t="str">
        <f t="shared" si="5"/>
        <v/>
      </c>
      <c r="J1530" s="11" t="str">
        <f t="shared" si="14"/>
        <v/>
      </c>
      <c r="K1530" s="11" t="str">
        <f t="shared" si="15"/>
        <v/>
      </c>
      <c r="L1530" s="11" t="str">
        <f t="shared" si="16"/>
        <v/>
      </c>
      <c r="M1530" s="11" t="str">
        <f t="shared" si="17"/>
        <v/>
      </c>
      <c r="N1530" s="11" t="str">
        <f t="shared" si="18"/>
        <v/>
      </c>
    </row>
    <row r="1531" ht="15.0" customHeight="1">
      <c r="A1531" s="3">
        <f t="shared" si="1"/>
        <v>1530</v>
      </c>
      <c r="B1531" s="3">
        <f t="shared" si="11"/>
        <v>46822</v>
      </c>
      <c r="C1531" s="3" t="str">
        <f t="shared" si="12"/>
        <v>T6</v>
      </c>
      <c r="D1531" s="7"/>
      <c r="E1531" s="11" t="str">
        <f t="shared" si="2"/>
        <v/>
      </c>
      <c r="F1531" s="11" t="str">
        <f t="shared" si="3"/>
        <v/>
      </c>
      <c r="G1531" s="3">
        <f t="shared" si="13"/>
        <v>219</v>
      </c>
      <c r="H1531" s="3">
        <f t="shared" si="4"/>
        <v>6</v>
      </c>
      <c r="I1531" s="3" t="str">
        <f t="shared" si="5"/>
        <v/>
      </c>
      <c r="J1531" s="11" t="str">
        <f t="shared" si="14"/>
        <v/>
      </c>
      <c r="K1531" s="11" t="str">
        <f t="shared" si="15"/>
        <v/>
      </c>
      <c r="L1531" s="11" t="str">
        <f t="shared" si="16"/>
        <v/>
      </c>
      <c r="M1531" s="11" t="str">
        <f t="shared" si="17"/>
        <v/>
      </c>
      <c r="N1531" s="11" t="str">
        <f t="shared" si="18"/>
        <v/>
      </c>
    </row>
    <row r="1532" ht="15.0" customHeight="1">
      <c r="A1532" s="3">
        <f t="shared" si="1"/>
        <v>1531</v>
      </c>
      <c r="B1532" s="3">
        <f t="shared" si="11"/>
        <v>46823</v>
      </c>
      <c r="C1532" s="3" t="str">
        <f t="shared" si="12"/>
        <v>T7</v>
      </c>
      <c r="D1532" s="7"/>
      <c r="E1532" s="11" t="str">
        <f t="shared" si="2"/>
        <v/>
      </c>
      <c r="F1532" s="11" t="str">
        <f t="shared" si="3"/>
        <v/>
      </c>
      <c r="G1532" s="3">
        <f t="shared" si="13"/>
        <v>219</v>
      </c>
      <c r="H1532" s="3">
        <f t="shared" si="4"/>
        <v>7</v>
      </c>
      <c r="I1532" s="3" t="str">
        <f t="shared" si="5"/>
        <v/>
      </c>
      <c r="J1532" s="11" t="str">
        <f t="shared" si="14"/>
        <v/>
      </c>
      <c r="K1532" s="11" t="str">
        <f t="shared" si="15"/>
        <v/>
      </c>
      <c r="L1532" s="11" t="str">
        <f t="shared" si="16"/>
        <v/>
      </c>
      <c r="M1532" s="11" t="str">
        <f t="shared" si="17"/>
        <v/>
      </c>
      <c r="N1532" s="11" t="str">
        <f t="shared" si="18"/>
        <v/>
      </c>
    </row>
    <row r="1533" ht="15.0" customHeight="1">
      <c r="A1533" s="3">
        <f t="shared" si="1"/>
        <v>1532</v>
      </c>
      <c r="B1533" s="3">
        <f t="shared" si="11"/>
        <v>46824</v>
      </c>
      <c r="C1533" s="3" t="str">
        <f t="shared" si="12"/>
        <v>CN</v>
      </c>
      <c r="D1533" s="7"/>
      <c r="E1533" s="11" t="str">
        <f t="shared" si="2"/>
        <v/>
      </c>
      <c r="F1533" s="11" t="str">
        <f t="shared" si="3"/>
        <v/>
      </c>
      <c r="G1533" s="3">
        <f t="shared" si="13"/>
        <v>219</v>
      </c>
      <c r="H1533" s="3">
        <f t="shared" si="4"/>
        <v>8</v>
      </c>
      <c r="I1533" s="3" t="str">
        <f t="shared" si="5"/>
        <v/>
      </c>
      <c r="J1533" s="11" t="str">
        <f t="shared" si="14"/>
        <v/>
      </c>
      <c r="K1533" s="11" t="str">
        <f t="shared" si="15"/>
        <v/>
      </c>
      <c r="L1533" s="11" t="str">
        <f t="shared" si="16"/>
        <v/>
      </c>
      <c r="M1533" s="11" t="str">
        <f t="shared" si="17"/>
        <v/>
      </c>
      <c r="N1533" s="11" t="str">
        <f t="shared" si="18"/>
        <v/>
      </c>
    </row>
    <row r="1534" ht="15.0" customHeight="1">
      <c r="A1534" s="3">
        <f t="shared" si="1"/>
        <v>1533</v>
      </c>
      <c r="B1534" s="3">
        <f t="shared" si="11"/>
        <v>46825</v>
      </c>
      <c r="C1534" s="3" t="str">
        <f t="shared" si="12"/>
        <v>T2</v>
      </c>
      <c r="D1534" s="7"/>
      <c r="E1534" s="11" t="str">
        <f t="shared" si="2"/>
        <v/>
      </c>
      <c r="F1534" s="11" t="str">
        <f t="shared" si="3"/>
        <v/>
      </c>
      <c r="G1534" s="3">
        <f t="shared" si="13"/>
        <v>220</v>
      </c>
      <c r="H1534" s="3">
        <f t="shared" si="4"/>
        <v>2</v>
      </c>
      <c r="I1534" s="3" t="str">
        <f t="shared" si="5"/>
        <v/>
      </c>
      <c r="J1534" s="11" t="str">
        <f t="shared" si="14"/>
        <v/>
      </c>
      <c r="K1534" s="11" t="str">
        <f t="shared" si="15"/>
        <v/>
      </c>
      <c r="L1534" s="11" t="str">
        <f t="shared" si="16"/>
        <v/>
      </c>
      <c r="M1534" s="11" t="str">
        <f t="shared" si="17"/>
        <v/>
      </c>
      <c r="N1534" s="11" t="str">
        <f t="shared" si="18"/>
        <v/>
      </c>
    </row>
    <row r="1535" ht="15.0" customHeight="1">
      <c r="A1535" s="3">
        <f t="shared" si="1"/>
        <v>1534</v>
      </c>
      <c r="B1535" s="3">
        <f t="shared" si="11"/>
        <v>46826</v>
      </c>
      <c r="C1535" s="3" t="str">
        <f t="shared" si="12"/>
        <v>T3</v>
      </c>
      <c r="D1535" s="7"/>
      <c r="E1535" s="11" t="str">
        <f t="shared" si="2"/>
        <v/>
      </c>
      <c r="F1535" s="11" t="str">
        <f t="shared" si="3"/>
        <v/>
      </c>
      <c r="G1535" s="3">
        <f t="shared" si="13"/>
        <v>220</v>
      </c>
      <c r="H1535" s="3">
        <f t="shared" si="4"/>
        <v>3</v>
      </c>
      <c r="I1535" s="3" t="str">
        <f t="shared" si="5"/>
        <v/>
      </c>
      <c r="J1535" s="11" t="str">
        <f t="shared" si="14"/>
        <v/>
      </c>
      <c r="K1535" s="11" t="str">
        <f t="shared" si="15"/>
        <v/>
      </c>
      <c r="L1535" s="11" t="str">
        <f t="shared" si="16"/>
        <v/>
      </c>
      <c r="M1535" s="11" t="str">
        <f t="shared" si="17"/>
        <v/>
      </c>
      <c r="N1535" s="11" t="str">
        <f t="shared" si="18"/>
        <v/>
      </c>
    </row>
    <row r="1536" ht="15.0" customHeight="1">
      <c r="A1536" s="3">
        <f t="shared" si="1"/>
        <v>1535</v>
      </c>
      <c r="B1536" s="3">
        <f t="shared" si="11"/>
        <v>46827</v>
      </c>
      <c r="C1536" s="3" t="str">
        <f t="shared" si="12"/>
        <v>T4</v>
      </c>
      <c r="D1536" s="7"/>
      <c r="E1536" s="11" t="str">
        <f t="shared" si="2"/>
        <v/>
      </c>
      <c r="F1536" s="11" t="str">
        <f t="shared" si="3"/>
        <v/>
      </c>
      <c r="G1536" s="3">
        <f t="shared" si="13"/>
        <v>220</v>
      </c>
      <c r="H1536" s="3">
        <f t="shared" si="4"/>
        <v>4</v>
      </c>
      <c r="I1536" s="3" t="str">
        <f t="shared" si="5"/>
        <v/>
      </c>
      <c r="J1536" s="11" t="str">
        <f t="shared" si="14"/>
        <v/>
      </c>
      <c r="K1536" s="11" t="str">
        <f t="shared" si="15"/>
        <v/>
      </c>
      <c r="L1536" s="11" t="str">
        <f t="shared" si="16"/>
        <v/>
      </c>
      <c r="M1536" s="11" t="str">
        <f t="shared" si="17"/>
        <v/>
      </c>
      <c r="N1536" s="11" t="str">
        <f t="shared" si="18"/>
        <v/>
      </c>
    </row>
    <row r="1537" ht="15.0" customHeight="1">
      <c r="A1537" s="3">
        <f t="shared" si="1"/>
        <v>1536</v>
      </c>
      <c r="B1537" s="3">
        <f t="shared" si="11"/>
        <v>46828</v>
      </c>
      <c r="C1537" s="3" t="str">
        <f t="shared" si="12"/>
        <v>T5</v>
      </c>
      <c r="D1537" s="7"/>
      <c r="E1537" s="11" t="str">
        <f t="shared" si="2"/>
        <v/>
      </c>
      <c r="F1537" s="11" t="str">
        <f t="shared" si="3"/>
        <v/>
      </c>
      <c r="G1537" s="3">
        <f t="shared" si="13"/>
        <v>220</v>
      </c>
      <c r="H1537" s="3">
        <f t="shared" si="4"/>
        <v>5</v>
      </c>
      <c r="I1537" s="3" t="str">
        <f t="shared" si="5"/>
        <v/>
      </c>
      <c r="J1537" s="11" t="str">
        <f t="shared" si="14"/>
        <v/>
      </c>
      <c r="K1537" s="11" t="str">
        <f t="shared" si="15"/>
        <v/>
      </c>
      <c r="L1537" s="11" t="str">
        <f t="shared" si="16"/>
        <v/>
      </c>
      <c r="M1537" s="11" t="str">
        <f t="shared" si="17"/>
        <v/>
      </c>
      <c r="N1537" s="11" t="str">
        <f t="shared" si="18"/>
        <v/>
      </c>
    </row>
    <row r="1538" ht="15.0" customHeight="1">
      <c r="A1538" s="3">
        <f t="shared" si="1"/>
        <v>1537</v>
      </c>
      <c r="B1538" s="3">
        <f t="shared" si="11"/>
        <v>46829</v>
      </c>
      <c r="C1538" s="3" t="str">
        <f t="shared" si="12"/>
        <v>T6</v>
      </c>
      <c r="D1538" s="7"/>
      <c r="E1538" s="11" t="str">
        <f t="shared" si="2"/>
        <v/>
      </c>
      <c r="F1538" s="11" t="str">
        <f t="shared" si="3"/>
        <v/>
      </c>
      <c r="G1538" s="3">
        <f t="shared" si="13"/>
        <v>220</v>
      </c>
      <c r="H1538" s="3">
        <f t="shared" si="4"/>
        <v>6</v>
      </c>
      <c r="I1538" s="3" t="str">
        <f t="shared" si="5"/>
        <v/>
      </c>
      <c r="J1538" s="11" t="str">
        <f t="shared" si="14"/>
        <v/>
      </c>
      <c r="K1538" s="11" t="str">
        <f t="shared" si="15"/>
        <v/>
      </c>
      <c r="L1538" s="11" t="str">
        <f t="shared" si="16"/>
        <v/>
      </c>
      <c r="M1538" s="11" t="str">
        <f t="shared" si="17"/>
        <v/>
      </c>
      <c r="N1538" s="11" t="str">
        <f t="shared" si="18"/>
        <v/>
      </c>
    </row>
    <row r="1539" ht="15.0" customHeight="1">
      <c r="A1539" s="3">
        <f t="shared" si="1"/>
        <v>1538</v>
      </c>
      <c r="B1539" s="3">
        <f t="shared" si="11"/>
        <v>46830</v>
      </c>
      <c r="C1539" s="3" t="str">
        <f t="shared" si="12"/>
        <v>T7</v>
      </c>
      <c r="D1539" s="7"/>
      <c r="E1539" s="11" t="str">
        <f t="shared" si="2"/>
        <v/>
      </c>
      <c r="F1539" s="11" t="str">
        <f t="shared" si="3"/>
        <v/>
      </c>
      <c r="G1539" s="3">
        <f t="shared" si="13"/>
        <v>220</v>
      </c>
      <c r="H1539" s="3">
        <f t="shared" si="4"/>
        <v>7</v>
      </c>
      <c r="I1539" s="3" t="str">
        <f t="shared" si="5"/>
        <v/>
      </c>
      <c r="J1539" s="11" t="str">
        <f t="shared" si="14"/>
        <v/>
      </c>
      <c r="K1539" s="11" t="str">
        <f t="shared" si="15"/>
        <v/>
      </c>
      <c r="L1539" s="11" t="str">
        <f t="shared" si="16"/>
        <v/>
      </c>
      <c r="M1539" s="11" t="str">
        <f t="shared" si="17"/>
        <v/>
      </c>
      <c r="N1539" s="11" t="str">
        <f t="shared" si="18"/>
        <v/>
      </c>
    </row>
    <row r="1540" ht="15.0" customHeight="1">
      <c r="A1540" s="3">
        <f t="shared" si="1"/>
        <v>1539</v>
      </c>
      <c r="B1540" s="3">
        <f t="shared" si="11"/>
        <v>46831</v>
      </c>
      <c r="C1540" s="3" t="str">
        <f t="shared" si="12"/>
        <v>CN</v>
      </c>
      <c r="D1540" s="7"/>
      <c r="E1540" s="11" t="str">
        <f t="shared" si="2"/>
        <v/>
      </c>
      <c r="F1540" s="11" t="str">
        <f t="shared" si="3"/>
        <v/>
      </c>
      <c r="G1540" s="3">
        <f t="shared" si="13"/>
        <v>220</v>
      </c>
      <c r="H1540" s="3">
        <f t="shared" si="4"/>
        <v>8</v>
      </c>
      <c r="I1540" s="3" t="str">
        <f t="shared" si="5"/>
        <v/>
      </c>
      <c r="J1540" s="11" t="str">
        <f t="shared" si="14"/>
        <v/>
      </c>
      <c r="K1540" s="11" t="str">
        <f t="shared" si="15"/>
        <v/>
      </c>
      <c r="L1540" s="11" t="str">
        <f t="shared" si="16"/>
        <v/>
      </c>
      <c r="M1540" s="11" t="str">
        <f t="shared" si="17"/>
        <v/>
      </c>
      <c r="N1540" s="11" t="str">
        <f t="shared" si="18"/>
        <v/>
      </c>
    </row>
    <row r="1541" ht="15.0" customHeight="1">
      <c r="A1541" s="3">
        <f t="shared" si="1"/>
        <v>1540</v>
      </c>
      <c r="B1541" s="3">
        <f t="shared" si="11"/>
        <v>46832</v>
      </c>
      <c r="C1541" s="3" t="str">
        <f t="shared" si="12"/>
        <v>T2</v>
      </c>
      <c r="D1541" s="7"/>
      <c r="E1541" s="11" t="str">
        <f t="shared" si="2"/>
        <v/>
      </c>
      <c r="F1541" s="11" t="str">
        <f t="shared" si="3"/>
        <v/>
      </c>
      <c r="G1541" s="3">
        <f t="shared" si="13"/>
        <v>221</v>
      </c>
      <c r="H1541" s="3">
        <f t="shared" si="4"/>
        <v>2</v>
      </c>
      <c r="I1541" s="3" t="str">
        <f t="shared" si="5"/>
        <v/>
      </c>
      <c r="J1541" s="11" t="str">
        <f t="shared" si="14"/>
        <v/>
      </c>
      <c r="K1541" s="11" t="str">
        <f t="shared" si="15"/>
        <v/>
      </c>
      <c r="L1541" s="11" t="str">
        <f t="shared" si="16"/>
        <v/>
      </c>
      <c r="M1541" s="11" t="str">
        <f t="shared" si="17"/>
        <v/>
      </c>
      <c r="N1541" s="11" t="str">
        <f t="shared" si="18"/>
        <v/>
      </c>
    </row>
    <row r="1542" ht="15.0" customHeight="1">
      <c r="A1542" s="3">
        <f t="shared" si="1"/>
        <v>1541</v>
      </c>
      <c r="B1542" s="3">
        <f t="shared" si="11"/>
        <v>46833</v>
      </c>
      <c r="C1542" s="3" t="str">
        <f t="shared" si="12"/>
        <v>T3</v>
      </c>
      <c r="D1542" s="7"/>
      <c r="E1542" s="11" t="str">
        <f t="shared" si="2"/>
        <v/>
      </c>
      <c r="F1542" s="11" t="str">
        <f t="shared" si="3"/>
        <v/>
      </c>
      <c r="G1542" s="3">
        <f t="shared" si="13"/>
        <v>221</v>
      </c>
      <c r="H1542" s="3">
        <f t="shared" si="4"/>
        <v>3</v>
      </c>
      <c r="I1542" s="3" t="str">
        <f t="shared" si="5"/>
        <v/>
      </c>
      <c r="J1542" s="11" t="str">
        <f t="shared" si="14"/>
        <v/>
      </c>
      <c r="K1542" s="11" t="str">
        <f t="shared" si="15"/>
        <v/>
      </c>
      <c r="L1542" s="11" t="str">
        <f t="shared" si="16"/>
        <v/>
      </c>
      <c r="M1542" s="11" t="str">
        <f t="shared" si="17"/>
        <v/>
      </c>
      <c r="N1542" s="11" t="str">
        <f t="shared" si="18"/>
        <v/>
      </c>
    </row>
    <row r="1543" ht="15.0" customHeight="1">
      <c r="A1543" s="3">
        <f t="shared" si="1"/>
        <v>1542</v>
      </c>
      <c r="B1543" s="3">
        <f t="shared" si="11"/>
        <v>46834</v>
      </c>
      <c r="C1543" s="3" t="str">
        <f t="shared" si="12"/>
        <v>T4</v>
      </c>
      <c r="D1543" s="7"/>
      <c r="E1543" s="11" t="str">
        <f t="shared" si="2"/>
        <v/>
      </c>
      <c r="F1543" s="11" t="str">
        <f t="shared" si="3"/>
        <v/>
      </c>
      <c r="G1543" s="3">
        <f t="shared" si="13"/>
        <v>221</v>
      </c>
      <c r="H1543" s="3">
        <f t="shared" si="4"/>
        <v>4</v>
      </c>
      <c r="I1543" s="3" t="str">
        <f t="shared" si="5"/>
        <v/>
      </c>
      <c r="J1543" s="11" t="str">
        <f t="shared" si="14"/>
        <v/>
      </c>
      <c r="K1543" s="11" t="str">
        <f t="shared" si="15"/>
        <v/>
      </c>
      <c r="L1543" s="11" t="str">
        <f t="shared" si="16"/>
        <v/>
      </c>
      <c r="M1543" s="11" t="str">
        <f t="shared" si="17"/>
        <v/>
      </c>
      <c r="N1543" s="11" t="str">
        <f t="shared" si="18"/>
        <v/>
      </c>
    </row>
    <row r="1544" ht="15.0" customHeight="1">
      <c r="A1544" s="3">
        <f t="shared" si="1"/>
        <v>1543</v>
      </c>
      <c r="B1544" s="3">
        <f t="shared" si="11"/>
        <v>46835</v>
      </c>
      <c r="C1544" s="3" t="str">
        <f t="shared" si="12"/>
        <v>T5</v>
      </c>
      <c r="D1544" s="7"/>
      <c r="E1544" s="11" t="str">
        <f t="shared" si="2"/>
        <v/>
      </c>
      <c r="F1544" s="11" t="str">
        <f t="shared" si="3"/>
        <v/>
      </c>
      <c r="G1544" s="3">
        <f t="shared" si="13"/>
        <v>221</v>
      </c>
      <c r="H1544" s="3">
        <f t="shared" si="4"/>
        <v>5</v>
      </c>
      <c r="I1544" s="3" t="str">
        <f t="shared" si="5"/>
        <v/>
      </c>
      <c r="J1544" s="11" t="str">
        <f t="shared" si="14"/>
        <v/>
      </c>
      <c r="K1544" s="11" t="str">
        <f t="shared" si="15"/>
        <v/>
      </c>
      <c r="L1544" s="11" t="str">
        <f t="shared" si="16"/>
        <v/>
      </c>
      <c r="M1544" s="11" t="str">
        <f t="shared" si="17"/>
        <v/>
      </c>
      <c r="N1544" s="11" t="str">
        <f t="shared" si="18"/>
        <v/>
      </c>
    </row>
    <row r="1545" ht="15.0" customHeight="1">
      <c r="A1545" s="3">
        <f t="shared" si="1"/>
        <v>1544</v>
      </c>
      <c r="B1545" s="3">
        <f t="shared" si="11"/>
        <v>46836</v>
      </c>
      <c r="C1545" s="3" t="str">
        <f t="shared" si="12"/>
        <v>T6</v>
      </c>
      <c r="D1545" s="7"/>
      <c r="E1545" s="11" t="str">
        <f t="shared" si="2"/>
        <v/>
      </c>
      <c r="F1545" s="11" t="str">
        <f t="shared" si="3"/>
        <v/>
      </c>
      <c r="G1545" s="3">
        <f t="shared" si="13"/>
        <v>221</v>
      </c>
      <c r="H1545" s="3">
        <f t="shared" si="4"/>
        <v>6</v>
      </c>
      <c r="I1545" s="3" t="str">
        <f t="shared" si="5"/>
        <v/>
      </c>
      <c r="J1545" s="11" t="str">
        <f t="shared" si="14"/>
        <v/>
      </c>
      <c r="K1545" s="11" t="str">
        <f t="shared" si="15"/>
        <v/>
      </c>
      <c r="L1545" s="11" t="str">
        <f t="shared" si="16"/>
        <v/>
      </c>
      <c r="M1545" s="11" t="str">
        <f t="shared" si="17"/>
        <v/>
      </c>
      <c r="N1545" s="11" t="str">
        <f t="shared" si="18"/>
        <v/>
      </c>
    </row>
    <row r="1546" ht="15.0" customHeight="1">
      <c r="A1546" s="3">
        <f t="shared" si="1"/>
        <v>1545</v>
      </c>
      <c r="B1546" s="3">
        <f t="shared" si="11"/>
        <v>46837</v>
      </c>
      <c r="C1546" s="3" t="str">
        <f t="shared" si="12"/>
        <v>T7</v>
      </c>
      <c r="D1546" s="7"/>
      <c r="E1546" s="11" t="str">
        <f t="shared" si="2"/>
        <v/>
      </c>
      <c r="F1546" s="11" t="str">
        <f t="shared" si="3"/>
        <v/>
      </c>
      <c r="G1546" s="3">
        <f t="shared" si="13"/>
        <v>221</v>
      </c>
      <c r="H1546" s="3">
        <f t="shared" si="4"/>
        <v>7</v>
      </c>
      <c r="I1546" s="3" t="str">
        <f t="shared" si="5"/>
        <v/>
      </c>
      <c r="J1546" s="11" t="str">
        <f t="shared" si="14"/>
        <v/>
      </c>
      <c r="K1546" s="11" t="str">
        <f t="shared" si="15"/>
        <v/>
      </c>
      <c r="L1546" s="11" t="str">
        <f t="shared" si="16"/>
        <v/>
      </c>
      <c r="M1546" s="11" t="str">
        <f t="shared" si="17"/>
        <v/>
      </c>
      <c r="N1546" s="11" t="str">
        <f t="shared" si="18"/>
        <v/>
      </c>
    </row>
    <row r="1547" ht="15.0" customHeight="1">
      <c r="A1547" s="3">
        <f t="shared" si="1"/>
        <v>1546</v>
      </c>
      <c r="B1547" s="3">
        <f t="shared" si="11"/>
        <v>46838</v>
      </c>
      <c r="C1547" s="3" t="str">
        <f t="shared" si="12"/>
        <v>CN</v>
      </c>
      <c r="D1547" s="7"/>
      <c r="E1547" s="11" t="str">
        <f t="shared" si="2"/>
        <v/>
      </c>
      <c r="F1547" s="11" t="str">
        <f t="shared" si="3"/>
        <v/>
      </c>
      <c r="G1547" s="3">
        <f t="shared" si="13"/>
        <v>221</v>
      </c>
      <c r="H1547" s="3">
        <f t="shared" si="4"/>
        <v>8</v>
      </c>
      <c r="I1547" s="3" t="str">
        <f t="shared" si="5"/>
        <v/>
      </c>
      <c r="J1547" s="11" t="str">
        <f t="shared" si="14"/>
        <v/>
      </c>
      <c r="K1547" s="11" t="str">
        <f t="shared" si="15"/>
        <v/>
      </c>
      <c r="L1547" s="11" t="str">
        <f t="shared" si="16"/>
        <v/>
      </c>
      <c r="M1547" s="11" t="str">
        <f t="shared" si="17"/>
        <v/>
      </c>
      <c r="N1547" s="11" t="str">
        <f t="shared" si="18"/>
        <v/>
      </c>
    </row>
    <row r="1548" ht="15.0" customHeight="1">
      <c r="A1548" s="3">
        <f t="shared" si="1"/>
        <v>1547</v>
      </c>
      <c r="B1548" s="3">
        <f t="shared" si="11"/>
        <v>46839</v>
      </c>
      <c r="C1548" s="3" t="str">
        <f t="shared" si="12"/>
        <v>T2</v>
      </c>
      <c r="D1548" s="7"/>
      <c r="E1548" s="11" t="str">
        <f t="shared" si="2"/>
        <v/>
      </c>
      <c r="F1548" s="11" t="str">
        <f t="shared" si="3"/>
        <v/>
      </c>
      <c r="G1548" s="3">
        <f t="shared" si="13"/>
        <v>222</v>
      </c>
      <c r="H1548" s="3">
        <f t="shared" si="4"/>
        <v>2</v>
      </c>
      <c r="I1548" s="3" t="str">
        <f t="shared" si="5"/>
        <v/>
      </c>
      <c r="J1548" s="11" t="str">
        <f t="shared" si="14"/>
        <v/>
      </c>
      <c r="K1548" s="11" t="str">
        <f t="shared" si="15"/>
        <v/>
      </c>
      <c r="L1548" s="11" t="str">
        <f t="shared" si="16"/>
        <v/>
      </c>
      <c r="M1548" s="11" t="str">
        <f t="shared" si="17"/>
        <v/>
      </c>
      <c r="N1548" s="11" t="str">
        <f t="shared" si="18"/>
        <v/>
      </c>
    </row>
    <row r="1549" ht="15.0" customHeight="1">
      <c r="A1549" s="3">
        <f t="shared" si="1"/>
        <v>1548</v>
      </c>
      <c r="B1549" s="3">
        <f t="shared" si="11"/>
        <v>46840</v>
      </c>
      <c r="C1549" s="3" t="str">
        <f t="shared" si="12"/>
        <v>T3</v>
      </c>
      <c r="D1549" s="7"/>
      <c r="E1549" s="11" t="str">
        <f t="shared" si="2"/>
        <v/>
      </c>
      <c r="F1549" s="11" t="str">
        <f t="shared" si="3"/>
        <v/>
      </c>
      <c r="G1549" s="3">
        <f t="shared" si="13"/>
        <v>222</v>
      </c>
      <c r="H1549" s="3">
        <f t="shared" si="4"/>
        <v>3</v>
      </c>
      <c r="I1549" s="3" t="str">
        <f t="shared" si="5"/>
        <v/>
      </c>
      <c r="J1549" s="11" t="str">
        <f t="shared" si="14"/>
        <v/>
      </c>
      <c r="K1549" s="11" t="str">
        <f t="shared" si="15"/>
        <v/>
      </c>
      <c r="L1549" s="11" t="str">
        <f t="shared" si="16"/>
        <v/>
      </c>
      <c r="M1549" s="11" t="str">
        <f t="shared" si="17"/>
        <v/>
      </c>
      <c r="N1549" s="11" t="str">
        <f t="shared" si="18"/>
        <v/>
      </c>
    </row>
    <row r="1550" ht="15.0" customHeight="1">
      <c r="A1550" s="3">
        <f t="shared" si="1"/>
        <v>1549</v>
      </c>
      <c r="B1550" s="3">
        <f t="shared" si="11"/>
        <v>46841</v>
      </c>
      <c r="C1550" s="3" t="str">
        <f t="shared" si="12"/>
        <v>T4</v>
      </c>
      <c r="D1550" s="7"/>
      <c r="E1550" s="11" t="str">
        <f t="shared" si="2"/>
        <v/>
      </c>
      <c r="F1550" s="11" t="str">
        <f t="shared" si="3"/>
        <v/>
      </c>
      <c r="G1550" s="3">
        <f t="shared" si="13"/>
        <v>222</v>
      </c>
      <c r="H1550" s="3">
        <f t="shared" si="4"/>
        <v>4</v>
      </c>
      <c r="I1550" s="3" t="str">
        <f t="shared" si="5"/>
        <v/>
      </c>
      <c r="J1550" s="11" t="str">
        <f t="shared" si="14"/>
        <v/>
      </c>
      <c r="K1550" s="11" t="str">
        <f t="shared" si="15"/>
        <v/>
      </c>
      <c r="L1550" s="11" t="str">
        <f t="shared" si="16"/>
        <v/>
      </c>
      <c r="M1550" s="11" t="str">
        <f t="shared" si="17"/>
        <v/>
      </c>
      <c r="N1550" s="11" t="str">
        <f t="shared" si="18"/>
        <v/>
      </c>
    </row>
    <row r="1551" ht="15.0" customHeight="1">
      <c r="A1551" s="3">
        <f t="shared" si="1"/>
        <v>1550</v>
      </c>
      <c r="B1551" s="3">
        <f t="shared" si="11"/>
        <v>46842</v>
      </c>
      <c r="C1551" s="3" t="str">
        <f t="shared" si="12"/>
        <v>T5</v>
      </c>
      <c r="D1551" s="7"/>
      <c r="E1551" s="11" t="str">
        <f t="shared" si="2"/>
        <v/>
      </c>
      <c r="F1551" s="11" t="str">
        <f t="shared" si="3"/>
        <v/>
      </c>
      <c r="G1551" s="3">
        <f t="shared" si="13"/>
        <v>222</v>
      </c>
      <c r="H1551" s="3">
        <f t="shared" si="4"/>
        <v>5</v>
      </c>
      <c r="I1551" s="3" t="str">
        <f t="shared" si="5"/>
        <v/>
      </c>
      <c r="J1551" s="11" t="str">
        <f t="shared" si="14"/>
        <v/>
      </c>
      <c r="K1551" s="11" t="str">
        <f t="shared" si="15"/>
        <v/>
      </c>
      <c r="L1551" s="11" t="str">
        <f t="shared" si="16"/>
        <v/>
      </c>
      <c r="M1551" s="11" t="str">
        <f t="shared" si="17"/>
        <v/>
      </c>
      <c r="N1551" s="11" t="str">
        <f t="shared" si="18"/>
        <v/>
      </c>
    </row>
    <row r="1552" ht="15.0" customHeight="1">
      <c r="A1552" s="3">
        <f t="shared" si="1"/>
        <v>1551</v>
      </c>
      <c r="B1552" s="3">
        <f t="shared" si="11"/>
        <v>46843</v>
      </c>
      <c r="C1552" s="3" t="str">
        <f t="shared" si="12"/>
        <v>T6</v>
      </c>
      <c r="D1552" s="7"/>
      <c r="E1552" s="11" t="str">
        <f t="shared" si="2"/>
        <v/>
      </c>
      <c r="F1552" s="11" t="str">
        <f t="shared" si="3"/>
        <v/>
      </c>
      <c r="G1552" s="3">
        <f t="shared" si="13"/>
        <v>222</v>
      </c>
      <c r="H1552" s="3">
        <f t="shared" si="4"/>
        <v>6</v>
      </c>
      <c r="I1552" s="3" t="str">
        <f t="shared" si="5"/>
        <v/>
      </c>
      <c r="J1552" s="11" t="str">
        <f t="shared" si="14"/>
        <v/>
      </c>
      <c r="K1552" s="11" t="str">
        <f t="shared" si="15"/>
        <v/>
      </c>
      <c r="L1552" s="11" t="str">
        <f t="shared" si="16"/>
        <v/>
      </c>
      <c r="M1552" s="11" t="str">
        <f t="shared" si="17"/>
        <v/>
      </c>
      <c r="N1552" s="11" t="str">
        <f t="shared" si="18"/>
        <v/>
      </c>
    </row>
    <row r="1553" ht="15.0" customHeight="1">
      <c r="A1553" s="3">
        <f t="shared" si="1"/>
        <v>1552</v>
      </c>
      <c r="B1553" s="3">
        <f t="shared" si="11"/>
        <v>46844</v>
      </c>
      <c r="C1553" s="3" t="str">
        <f t="shared" si="12"/>
        <v>T7</v>
      </c>
      <c r="D1553" s="7"/>
      <c r="E1553" s="11" t="str">
        <f t="shared" si="2"/>
        <v/>
      </c>
      <c r="F1553" s="11" t="str">
        <f t="shared" si="3"/>
        <v/>
      </c>
      <c r="G1553" s="3">
        <f t="shared" si="13"/>
        <v>222</v>
      </c>
      <c r="H1553" s="3">
        <f t="shared" si="4"/>
        <v>7</v>
      </c>
      <c r="I1553" s="3" t="str">
        <f t="shared" si="5"/>
        <v/>
      </c>
      <c r="J1553" s="11" t="str">
        <f t="shared" si="14"/>
        <v/>
      </c>
      <c r="K1553" s="11" t="str">
        <f t="shared" si="15"/>
        <v/>
      </c>
      <c r="L1553" s="11" t="str">
        <f t="shared" si="16"/>
        <v/>
      </c>
      <c r="M1553" s="11" t="str">
        <f t="shared" si="17"/>
        <v/>
      </c>
      <c r="N1553" s="11" t="str">
        <f t="shared" si="18"/>
        <v/>
      </c>
    </row>
    <row r="1554" ht="15.0" customHeight="1">
      <c r="A1554" s="3">
        <f t="shared" si="1"/>
        <v>1553</v>
      </c>
      <c r="B1554" s="3">
        <f t="shared" si="11"/>
        <v>46845</v>
      </c>
      <c r="C1554" s="3" t="str">
        <f t="shared" si="12"/>
        <v>CN</v>
      </c>
      <c r="D1554" s="7"/>
      <c r="E1554" s="11" t="str">
        <f t="shared" si="2"/>
        <v/>
      </c>
      <c r="F1554" s="11" t="str">
        <f t="shared" si="3"/>
        <v/>
      </c>
      <c r="G1554" s="3">
        <f t="shared" si="13"/>
        <v>222</v>
      </c>
      <c r="H1554" s="3">
        <f t="shared" si="4"/>
        <v>8</v>
      </c>
      <c r="I1554" s="3" t="str">
        <f t="shared" si="5"/>
        <v/>
      </c>
      <c r="J1554" s="11" t="str">
        <f t="shared" si="14"/>
        <v/>
      </c>
      <c r="K1554" s="11" t="str">
        <f t="shared" si="15"/>
        <v/>
      </c>
      <c r="L1554" s="11" t="str">
        <f t="shared" si="16"/>
        <v/>
      </c>
      <c r="M1554" s="11" t="str">
        <f t="shared" si="17"/>
        <v/>
      </c>
      <c r="N1554" s="11" t="str">
        <f t="shared" si="18"/>
        <v/>
      </c>
    </row>
    <row r="1555" ht="15.0" customHeight="1">
      <c r="A1555" s="3">
        <f t="shared" si="1"/>
        <v>1554</v>
      </c>
      <c r="B1555" s="3">
        <f t="shared" si="11"/>
        <v>46846</v>
      </c>
      <c r="C1555" s="3" t="str">
        <f t="shared" si="12"/>
        <v>T2</v>
      </c>
      <c r="D1555" s="7"/>
      <c r="E1555" s="11" t="str">
        <f t="shared" si="2"/>
        <v/>
      </c>
      <c r="F1555" s="11" t="str">
        <f t="shared" si="3"/>
        <v/>
      </c>
      <c r="G1555" s="3">
        <f t="shared" si="13"/>
        <v>223</v>
      </c>
      <c r="H1555" s="3">
        <f t="shared" si="4"/>
        <v>2</v>
      </c>
      <c r="I1555" s="3" t="str">
        <f t="shared" si="5"/>
        <v/>
      </c>
      <c r="J1555" s="11" t="str">
        <f t="shared" si="14"/>
        <v/>
      </c>
      <c r="K1555" s="11" t="str">
        <f t="shared" si="15"/>
        <v/>
      </c>
      <c r="L1555" s="11" t="str">
        <f t="shared" si="16"/>
        <v/>
      </c>
      <c r="M1555" s="11" t="str">
        <f t="shared" si="17"/>
        <v/>
      </c>
      <c r="N1555" s="11" t="str">
        <f t="shared" si="18"/>
        <v/>
      </c>
    </row>
    <row r="1556" ht="15.0" customHeight="1">
      <c r="A1556" s="3">
        <f t="shared" si="1"/>
        <v>1555</v>
      </c>
      <c r="B1556" s="3">
        <f t="shared" si="11"/>
        <v>46847</v>
      </c>
      <c r="C1556" s="3" t="str">
        <f t="shared" si="12"/>
        <v>T3</v>
      </c>
      <c r="D1556" s="7"/>
      <c r="E1556" s="11" t="str">
        <f t="shared" si="2"/>
        <v/>
      </c>
      <c r="F1556" s="11" t="str">
        <f t="shared" si="3"/>
        <v/>
      </c>
      <c r="G1556" s="3">
        <f t="shared" si="13"/>
        <v>223</v>
      </c>
      <c r="H1556" s="3">
        <f t="shared" si="4"/>
        <v>3</v>
      </c>
      <c r="I1556" s="3" t="str">
        <f t="shared" si="5"/>
        <v/>
      </c>
      <c r="J1556" s="11" t="str">
        <f t="shared" si="14"/>
        <v/>
      </c>
      <c r="K1556" s="11" t="str">
        <f t="shared" si="15"/>
        <v/>
      </c>
      <c r="L1556" s="11" t="str">
        <f t="shared" si="16"/>
        <v/>
      </c>
      <c r="M1556" s="11" t="str">
        <f t="shared" si="17"/>
        <v/>
      </c>
      <c r="N1556" s="11" t="str">
        <f t="shared" si="18"/>
        <v/>
      </c>
    </row>
    <row r="1557" ht="15.0" customHeight="1">
      <c r="A1557" s="3">
        <f t="shared" si="1"/>
        <v>1556</v>
      </c>
      <c r="B1557" s="3">
        <f t="shared" si="11"/>
        <v>46848</v>
      </c>
      <c r="C1557" s="3" t="str">
        <f t="shared" si="12"/>
        <v>T4</v>
      </c>
      <c r="D1557" s="7"/>
      <c r="E1557" s="11" t="str">
        <f t="shared" si="2"/>
        <v/>
      </c>
      <c r="F1557" s="11" t="str">
        <f t="shared" si="3"/>
        <v/>
      </c>
      <c r="G1557" s="3">
        <f t="shared" si="13"/>
        <v>223</v>
      </c>
      <c r="H1557" s="3">
        <f t="shared" si="4"/>
        <v>4</v>
      </c>
      <c r="I1557" s="3" t="str">
        <f t="shared" si="5"/>
        <v/>
      </c>
      <c r="J1557" s="11" t="str">
        <f t="shared" si="14"/>
        <v/>
      </c>
      <c r="K1557" s="11" t="str">
        <f t="shared" si="15"/>
        <v/>
      </c>
      <c r="L1557" s="11" t="str">
        <f t="shared" si="16"/>
        <v/>
      </c>
      <c r="M1557" s="11" t="str">
        <f t="shared" si="17"/>
        <v/>
      </c>
      <c r="N1557" s="11" t="str">
        <f t="shared" si="18"/>
        <v/>
      </c>
    </row>
    <row r="1558" ht="15.0" customHeight="1">
      <c r="A1558" s="3">
        <f t="shared" si="1"/>
        <v>1557</v>
      </c>
      <c r="B1558" s="3">
        <f t="shared" si="11"/>
        <v>46849</v>
      </c>
      <c r="C1558" s="3" t="str">
        <f t="shared" si="12"/>
        <v>T5</v>
      </c>
      <c r="D1558" s="7"/>
      <c r="E1558" s="11" t="str">
        <f t="shared" si="2"/>
        <v/>
      </c>
      <c r="F1558" s="11" t="str">
        <f t="shared" si="3"/>
        <v/>
      </c>
      <c r="G1558" s="3">
        <f t="shared" si="13"/>
        <v>223</v>
      </c>
      <c r="H1558" s="3">
        <f t="shared" si="4"/>
        <v>5</v>
      </c>
      <c r="I1558" s="3" t="str">
        <f t="shared" si="5"/>
        <v/>
      </c>
      <c r="J1558" s="11" t="str">
        <f t="shared" si="14"/>
        <v/>
      </c>
      <c r="K1558" s="11" t="str">
        <f t="shared" si="15"/>
        <v/>
      </c>
      <c r="L1558" s="11" t="str">
        <f t="shared" si="16"/>
        <v/>
      </c>
      <c r="M1558" s="11" t="str">
        <f t="shared" si="17"/>
        <v/>
      </c>
      <c r="N1558" s="11" t="str">
        <f t="shared" si="18"/>
        <v/>
      </c>
    </row>
    <row r="1559" ht="15.0" customHeight="1">
      <c r="A1559" s="3">
        <f t="shared" si="1"/>
        <v>1558</v>
      </c>
      <c r="B1559" s="3">
        <f t="shared" si="11"/>
        <v>46850</v>
      </c>
      <c r="C1559" s="3" t="str">
        <f t="shared" si="12"/>
        <v>T6</v>
      </c>
      <c r="D1559" s="7"/>
      <c r="E1559" s="11" t="str">
        <f t="shared" si="2"/>
        <v/>
      </c>
      <c r="F1559" s="11" t="str">
        <f t="shared" si="3"/>
        <v/>
      </c>
      <c r="G1559" s="3">
        <f t="shared" si="13"/>
        <v>223</v>
      </c>
      <c r="H1559" s="3">
        <f t="shared" si="4"/>
        <v>6</v>
      </c>
      <c r="I1559" s="3" t="str">
        <f t="shared" si="5"/>
        <v/>
      </c>
      <c r="J1559" s="11" t="str">
        <f t="shared" si="14"/>
        <v/>
      </c>
      <c r="K1559" s="11" t="str">
        <f t="shared" si="15"/>
        <v/>
      </c>
      <c r="L1559" s="11" t="str">
        <f t="shared" si="16"/>
        <v/>
      </c>
      <c r="M1559" s="11" t="str">
        <f t="shared" si="17"/>
        <v/>
      </c>
      <c r="N1559" s="11" t="str">
        <f t="shared" si="18"/>
        <v/>
      </c>
    </row>
    <row r="1560" ht="15.0" customHeight="1">
      <c r="A1560" s="3">
        <f t="shared" si="1"/>
        <v>1559</v>
      </c>
      <c r="B1560" s="3">
        <f t="shared" si="11"/>
        <v>46851</v>
      </c>
      <c r="C1560" s="3" t="str">
        <f t="shared" si="12"/>
        <v>T7</v>
      </c>
      <c r="D1560" s="7"/>
      <c r="E1560" s="11" t="str">
        <f t="shared" si="2"/>
        <v/>
      </c>
      <c r="F1560" s="11" t="str">
        <f t="shared" si="3"/>
        <v/>
      </c>
      <c r="G1560" s="3">
        <f t="shared" si="13"/>
        <v>223</v>
      </c>
      <c r="H1560" s="3">
        <f t="shared" si="4"/>
        <v>7</v>
      </c>
      <c r="I1560" s="3" t="str">
        <f t="shared" si="5"/>
        <v/>
      </c>
      <c r="J1560" s="11" t="str">
        <f t="shared" si="14"/>
        <v/>
      </c>
      <c r="K1560" s="11" t="str">
        <f t="shared" si="15"/>
        <v/>
      </c>
      <c r="L1560" s="11" t="str">
        <f t="shared" si="16"/>
        <v/>
      </c>
      <c r="M1560" s="11" t="str">
        <f t="shared" si="17"/>
        <v/>
      </c>
      <c r="N1560" s="11" t="str">
        <f t="shared" si="18"/>
        <v/>
      </c>
    </row>
    <row r="1561" ht="15.0" customHeight="1">
      <c r="A1561" s="3">
        <f t="shared" si="1"/>
        <v>1560</v>
      </c>
      <c r="B1561" s="3">
        <f t="shared" si="11"/>
        <v>46852</v>
      </c>
      <c r="C1561" s="3" t="str">
        <f t="shared" si="12"/>
        <v>CN</v>
      </c>
      <c r="D1561" s="7"/>
      <c r="E1561" s="11" t="str">
        <f t="shared" si="2"/>
        <v/>
      </c>
      <c r="F1561" s="11" t="str">
        <f t="shared" si="3"/>
        <v/>
      </c>
      <c r="G1561" s="3">
        <f t="shared" si="13"/>
        <v>223</v>
      </c>
      <c r="H1561" s="3">
        <f t="shared" si="4"/>
        <v>8</v>
      </c>
      <c r="I1561" s="3" t="str">
        <f t="shared" si="5"/>
        <v/>
      </c>
      <c r="J1561" s="11" t="str">
        <f t="shared" si="14"/>
        <v/>
      </c>
      <c r="K1561" s="11" t="str">
        <f t="shared" si="15"/>
        <v/>
      </c>
      <c r="L1561" s="11" t="str">
        <f t="shared" si="16"/>
        <v/>
      </c>
      <c r="M1561" s="11" t="str">
        <f t="shared" si="17"/>
        <v/>
      </c>
      <c r="N1561" s="11" t="str">
        <f t="shared" si="18"/>
        <v/>
      </c>
    </row>
    <row r="1562" ht="15.0" customHeight="1">
      <c r="A1562" s="3">
        <f t="shared" si="1"/>
        <v>1561</v>
      </c>
      <c r="B1562" s="3">
        <f t="shared" si="11"/>
        <v>46853</v>
      </c>
      <c r="C1562" s="3" t="str">
        <f t="shared" si="12"/>
        <v>T2</v>
      </c>
      <c r="D1562" s="7"/>
      <c r="E1562" s="11" t="str">
        <f t="shared" si="2"/>
        <v/>
      </c>
      <c r="F1562" s="11" t="str">
        <f t="shared" si="3"/>
        <v/>
      </c>
      <c r="G1562" s="3">
        <f t="shared" si="13"/>
        <v>224</v>
      </c>
      <c r="H1562" s="3">
        <f t="shared" si="4"/>
        <v>2</v>
      </c>
      <c r="I1562" s="3" t="str">
        <f t="shared" si="5"/>
        <v/>
      </c>
      <c r="J1562" s="11" t="str">
        <f t="shared" si="14"/>
        <v/>
      </c>
      <c r="K1562" s="11" t="str">
        <f t="shared" si="15"/>
        <v/>
      </c>
      <c r="L1562" s="11" t="str">
        <f t="shared" si="16"/>
        <v/>
      </c>
      <c r="M1562" s="11" t="str">
        <f t="shared" si="17"/>
        <v/>
      </c>
      <c r="N1562" s="11" t="str">
        <f t="shared" si="18"/>
        <v/>
      </c>
    </row>
    <row r="1563" ht="15.0" customHeight="1">
      <c r="A1563" s="3">
        <f t="shared" si="1"/>
        <v>1562</v>
      </c>
      <c r="B1563" s="3">
        <f t="shared" si="11"/>
        <v>46854</v>
      </c>
      <c r="C1563" s="3" t="str">
        <f t="shared" si="12"/>
        <v>T3</v>
      </c>
      <c r="D1563" s="7"/>
      <c r="E1563" s="11" t="str">
        <f t="shared" si="2"/>
        <v/>
      </c>
      <c r="F1563" s="11" t="str">
        <f t="shared" si="3"/>
        <v/>
      </c>
      <c r="G1563" s="3">
        <f t="shared" si="13"/>
        <v>224</v>
      </c>
      <c r="H1563" s="3">
        <f t="shared" si="4"/>
        <v>3</v>
      </c>
      <c r="I1563" s="3" t="str">
        <f t="shared" si="5"/>
        <v/>
      </c>
      <c r="J1563" s="11" t="str">
        <f t="shared" si="14"/>
        <v/>
      </c>
      <c r="K1563" s="11" t="str">
        <f t="shared" si="15"/>
        <v/>
      </c>
      <c r="L1563" s="11" t="str">
        <f t="shared" si="16"/>
        <v/>
      </c>
      <c r="M1563" s="11" t="str">
        <f t="shared" si="17"/>
        <v/>
      </c>
      <c r="N1563" s="11" t="str">
        <f t="shared" si="18"/>
        <v/>
      </c>
    </row>
    <row r="1564" ht="15.0" customHeight="1">
      <c r="A1564" s="3">
        <f t="shared" si="1"/>
        <v>1563</v>
      </c>
      <c r="B1564" s="3">
        <f t="shared" si="11"/>
        <v>46855</v>
      </c>
      <c r="C1564" s="3" t="str">
        <f t="shared" si="12"/>
        <v>T4</v>
      </c>
      <c r="D1564" s="7"/>
      <c r="E1564" s="11" t="str">
        <f t="shared" si="2"/>
        <v/>
      </c>
      <c r="F1564" s="11" t="str">
        <f t="shared" si="3"/>
        <v/>
      </c>
      <c r="G1564" s="3">
        <f t="shared" si="13"/>
        <v>224</v>
      </c>
      <c r="H1564" s="3">
        <f t="shared" si="4"/>
        <v>4</v>
      </c>
      <c r="I1564" s="3" t="str">
        <f t="shared" si="5"/>
        <v/>
      </c>
      <c r="J1564" s="11" t="str">
        <f t="shared" si="14"/>
        <v/>
      </c>
      <c r="K1564" s="11" t="str">
        <f t="shared" si="15"/>
        <v/>
      </c>
      <c r="L1564" s="11" t="str">
        <f t="shared" si="16"/>
        <v/>
      </c>
      <c r="M1564" s="11" t="str">
        <f t="shared" si="17"/>
        <v/>
      </c>
      <c r="N1564" s="11" t="str">
        <f t="shared" si="18"/>
        <v/>
      </c>
    </row>
    <row r="1565" ht="15.0" customHeight="1">
      <c r="A1565" s="3">
        <f t="shared" si="1"/>
        <v>1564</v>
      </c>
      <c r="B1565" s="3">
        <f t="shared" si="11"/>
        <v>46856</v>
      </c>
      <c r="C1565" s="3" t="str">
        <f t="shared" si="12"/>
        <v>T5</v>
      </c>
      <c r="D1565" s="7"/>
      <c r="E1565" s="11" t="str">
        <f t="shared" si="2"/>
        <v/>
      </c>
      <c r="F1565" s="11" t="str">
        <f t="shared" si="3"/>
        <v/>
      </c>
      <c r="G1565" s="3">
        <f t="shared" si="13"/>
        <v>224</v>
      </c>
      <c r="H1565" s="3">
        <f t="shared" si="4"/>
        <v>5</v>
      </c>
      <c r="I1565" s="3" t="str">
        <f t="shared" si="5"/>
        <v/>
      </c>
      <c r="J1565" s="11" t="str">
        <f t="shared" si="14"/>
        <v/>
      </c>
      <c r="K1565" s="11" t="str">
        <f t="shared" si="15"/>
        <v/>
      </c>
      <c r="L1565" s="11" t="str">
        <f t="shared" si="16"/>
        <v/>
      </c>
      <c r="M1565" s="11" t="str">
        <f t="shared" si="17"/>
        <v/>
      </c>
      <c r="N1565" s="11" t="str">
        <f t="shared" si="18"/>
        <v/>
      </c>
    </row>
    <row r="1566" ht="15.0" customHeight="1">
      <c r="A1566" s="3">
        <f t="shared" si="1"/>
        <v>1565</v>
      </c>
      <c r="B1566" s="3">
        <f t="shared" si="11"/>
        <v>46857</v>
      </c>
      <c r="C1566" s="3" t="str">
        <f t="shared" si="12"/>
        <v>T6</v>
      </c>
      <c r="D1566" s="7"/>
      <c r="E1566" s="11" t="str">
        <f t="shared" si="2"/>
        <v/>
      </c>
      <c r="F1566" s="11" t="str">
        <f t="shared" si="3"/>
        <v/>
      </c>
      <c r="G1566" s="3">
        <f t="shared" si="13"/>
        <v>224</v>
      </c>
      <c r="H1566" s="3">
        <f t="shared" si="4"/>
        <v>6</v>
      </c>
      <c r="I1566" s="3" t="str">
        <f t="shared" si="5"/>
        <v/>
      </c>
      <c r="J1566" s="11" t="str">
        <f t="shared" si="14"/>
        <v/>
      </c>
      <c r="K1566" s="11" t="str">
        <f t="shared" si="15"/>
        <v/>
      </c>
      <c r="L1566" s="11" t="str">
        <f t="shared" si="16"/>
        <v/>
      </c>
      <c r="M1566" s="11" t="str">
        <f t="shared" si="17"/>
        <v/>
      </c>
      <c r="N1566" s="11" t="str">
        <f t="shared" si="18"/>
        <v/>
      </c>
    </row>
    <row r="1567" ht="15.0" customHeight="1">
      <c r="A1567" s="3">
        <f t="shared" si="1"/>
        <v>1566</v>
      </c>
      <c r="B1567" s="3">
        <f t="shared" si="11"/>
        <v>46858</v>
      </c>
      <c r="C1567" s="3" t="str">
        <f t="shared" si="12"/>
        <v>T7</v>
      </c>
      <c r="D1567" s="7"/>
      <c r="E1567" s="11" t="str">
        <f t="shared" si="2"/>
        <v/>
      </c>
      <c r="F1567" s="11" t="str">
        <f t="shared" si="3"/>
        <v/>
      </c>
      <c r="G1567" s="3">
        <f t="shared" si="13"/>
        <v>224</v>
      </c>
      <c r="H1567" s="3">
        <f t="shared" si="4"/>
        <v>7</v>
      </c>
      <c r="I1567" s="3" t="str">
        <f t="shared" si="5"/>
        <v/>
      </c>
      <c r="J1567" s="11" t="str">
        <f t="shared" si="14"/>
        <v/>
      </c>
      <c r="K1567" s="11" t="str">
        <f t="shared" si="15"/>
        <v/>
      </c>
      <c r="L1567" s="11" t="str">
        <f t="shared" si="16"/>
        <v/>
      </c>
      <c r="M1567" s="11" t="str">
        <f t="shared" si="17"/>
        <v/>
      </c>
      <c r="N1567" s="11" t="str">
        <f t="shared" si="18"/>
        <v/>
      </c>
    </row>
    <row r="1568" ht="15.0" customHeight="1">
      <c r="A1568" s="3">
        <f t="shared" si="1"/>
        <v>1567</v>
      </c>
      <c r="B1568" s="3">
        <f t="shared" si="11"/>
        <v>46859</v>
      </c>
      <c r="C1568" s="3" t="str">
        <f t="shared" si="12"/>
        <v>CN</v>
      </c>
      <c r="D1568" s="7"/>
      <c r="E1568" s="11" t="str">
        <f t="shared" si="2"/>
        <v/>
      </c>
      <c r="F1568" s="11" t="str">
        <f t="shared" si="3"/>
        <v/>
      </c>
      <c r="G1568" s="3">
        <f t="shared" si="13"/>
        <v>224</v>
      </c>
      <c r="H1568" s="3">
        <f t="shared" si="4"/>
        <v>8</v>
      </c>
      <c r="I1568" s="3" t="str">
        <f t="shared" si="5"/>
        <v/>
      </c>
      <c r="J1568" s="11" t="str">
        <f t="shared" si="14"/>
        <v/>
      </c>
      <c r="K1568" s="11" t="str">
        <f t="shared" si="15"/>
        <v/>
      </c>
      <c r="L1568" s="11" t="str">
        <f t="shared" si="16"/>
        <v/>
      </c>
      <c r="M1568" s="11" t="str">
        <f t="shared" si="17"/>
        <v/>
      </c>
      <c r="N1568" s="11" t="str">
        <f t="shared" si="18"/>
        <v/>
      </c>
    </row>
    <row r="1569" ht="15.0" customHeight="1">
      <c r="A1569" s="3">
        <f t="shared" si="1"/>
        <v>1568</v>
      </c>
      <c r="B1569" s="3">
        <f t="shared" si="11"/>
        <v>46860</v>
      </c>
      <c r="C1569" s="3" t="str">
        <f t="shared" si="12"/>
        <v>T2</v>
      </c>
      <c r="D1569" s="7"/>
      <c r="E1569" s="11" t="str">
        <f t="shared" si="2"/>
        <v/>
      </c>
      <c r="F1569" s="11" t="str">
        <f t="shared" si="3"/>
        <v/>
      </c>
      <c r="G1569" s="3">
        <f t="shared" si="13"/>
        <v>225</v>
      </c>
      <c r="H1569" s="3">
        <f t="shared" si="4"/>
        <v>2</v>
      </c>
      <c r="I1569" s="3" t="str">
        <f t="shared" si="5"/>
        <v/>
      </c>
      <c r="J1569" s="11" t="str">
        <f t="shared" si="14"/>
        <v/>
      </c>
      <c r="K1569" s="11" t="str">
        <f t="shared" si="15"/>
        <v/>
      </c>
      <c r="L1569" s="11" t="str">
        <f t="shared" si="16"/>
        <v/>
      </c>
      <c r="M1569" s="11" t="str">
        <f t="shared" si="17"/>
        <v/>
      </c>
      <c r="N1569" s="11" t="str">
        <f t="shared" si="18"/>
        <v/>
      </c>
    </row>
    <row r="1570" ht="15.0" customHeight="1">
      <c r="A1570" s="3">
        <f t="shared" si="1"/>
        <v>1569</v>
      </c>
      <c r="B1570" s="3">
        <f t="shared" si="11"/>
        <v>46861</v>
      </c>
      <c r="C1570" s="3" t="str">
        <f t="shared" si="12"/>
        <v>T3</v>
      </c>
      <c r="D1570" s="7"/>
      <c r="E1570" s="11" t="str">
        <f t="shared" si="2"/>
        <v/>
      </c>
      <c r="F1570" s="11" t="str">
        <f t="shared" si="3"/>
        <v/>
      </c>
      <c r="G1570" s="3">
        <f t="shared" si="13"/>
        <v>225</v>
      </c>
      <c r="H1570" s="3">
        <f t="shared" si="4"/>
        <v>3</v>
      </c>
      <c r="I1570" s="3" t="str">
        <f t="shared" si="5"/>
        <v/>
      </c>
      <c r="J1570" s="11" t="str">
        <f t="shared" si="14"/>
        <v/>
      </c>
      <c r="K1570" s="11" t="str">
        <f t="shared" si="15"/>
        <v/>
      </c>
      <c r="L1570" s="11" t="str">
        <f t="shared" si="16"/>
        <v/>
      </c>
      <c r="M1570" s="11" t="str">
        <f t="shared" si="17"/>
        <v/>
      </c>
      <c r="N1570" s="11" t="str">
        <f t="shared" si="18"/>
        <v/>
      </c>
    </row>
    <row r="1571" ht="15.0" customHeight="1">
      <c r="A1571" s="3">
        <f t="shared" si="1"/>
        <v>1570</v>
      </c>
      <c r="B1571" s="3">
        <f t="shared" si="11"/>
        <v>46862</v>
      </c>
      <c r="C1571" s="3" t="str">
        <f t="shared" si="12"/>
        <v>T4</v>
      </c>
      <c r="D1571" s="7"/>
      <c r="E1571" s="11" t="str">
        <f t="shared" si="2"/>
        <v/>
      </c>
      <c r="F1571" s="11" t="str">
        <f t="shared" si="3"/>
        <v/>
      </c>
      <c r="G1571" s="3">
        <f t="shared" si="13"/>
        <v>225</v>
      </c>
      <c r="H1571" s="3">
        <f t="shared" si="4"/>
        <v>4</v>
      </c>
      <c r="I1571" s="3" t="str">
        <f t="shared" si="5"/>
        <v/>
      </c>
      <c r="J1571" s="11" t="str">
        <f t="shared" si="14"/>
        <v/>
      </c>
      <c r="K1571" s="11" t="str">
        <f t="shared" si="15"/>
        <v/>
      </c>
      <c r="L1571" s="11" t="str">
        <f t="shared" si="16"/>
        <v/>
      </c>
      <c r="M1571" s="11" t="str">
        <f t="shared" si="17"/>
        <v/>
      </c>
      <c r="N1571" s="11" t="str">
        <f t="shared" si="18"/>
        <v/>
      </c>
    </row>
    <row r="1572" ht="15.0" customHeight="1">
      <c r="A1572" s="3">
        <f t="shared" si="1"/>
        <v>1571</v>
      </c>
      <c r="B1572" s="3">
        <f t="shared" si="11"/>
        <v>46863</v>
      </c>
      <c r="C1572" s="3" t="str">
        <f t="shared" si="12"/>
        <v>T5</v>
      </c>
      <c r="D1572" s="7"/>
      <c r="E1572" s="11" t="str">
        <f t="shared" si="2"/>
        <v/>
      </c>
      <c r="F1572" s="11" t="str">
        <f t="shared" si="3"/>
        <v/>
      </c>
      <c r="G1572" s="3">
        <f t="shared" si="13"/>
        <v>225</v>
      </c>
      <c r="H1572" s="3">
        <f t="shared" si="4"/>
        <v>5</v>
      </c>
      <c r="I1572" s="3" t="str">
        <f t="shared" si="5"/>
        <v/>
      </c>
      <c r="J1572" s="11" t="str">
        <f t="shared" si="14"/>
        <v/>
      </c>
      <c r="K1572" s="11" t="str">
        <f t="shared" si="15"/>
        <v/>
      </c>
      <c r="L1572" s="11" t="str">
        <f t="shared" si="16"/>
        <v/>
      </c>
      <c r="M1572" s="11" t="str">
        <f t="shared" si="17"/>
        <v/>
      </c>
      <c r="N1572" s="11" t="str">
        <f t="shared" si="18"/>
        <v/>
      </c>
    </row>
    <row r="1573" ht="15.0" customHeight="1">
      <c r="A1573" s="3">
        <f t="shared" si="1"/>
        <v>1572</v>
      </c>
      <c r="B1573" s="3">
        <f t="shared" si="11"/>
        <v>46864</v>
      </c>
      <c r="C1573" s="3" t="str">
        <f t="shared" si="12"/>
        <v>T6</v>
      </c>
      <c r="D1573" s="7"/>
      <c r="E1573" s="11" t="str">
        <f t="shared" si="2"/>
        <v/>
      </c>
      <c r="F1573" s="11" t="str">
        <f t="shared" si="3"/>
        <v/>
      </c>
      <c r="G1573" s="3">
        <f t="shared" si="13"/>
        <v>225</v>
      </c>
      <c r="H1573" s="3">
        <f t="shared" si="4"/>
        <v>6</v>
      </c>
      <c r="I1573" s="3" t="str">
        <f t="shared" si="5"/>
        <v/>
      </c>
      <c r="J1573" s="11" t="str">
        <f t="shared" si="14"/>
        <v/>
      </c>
      <c r="K1573" s="11" t="str">
        <f t="shared" si="15"/>
        <v/>
      </c>
      <c r="L1573" s="11" t="str">
        <f t="shared" si="16"/>
        <v/>
      </c>
      <c r="M1573" s="11" t="str">
        <f t="shared" si="17"/>
        <v/>
      </c>
      <c r="N1573" s="11" t="str">
        <f t="shared" si="18"/>
        <v/>
      </c>
    </row>
    <row r="1574" ht="15.0" customHeight="1">
      <c r="A1574" s="3">
        <f t="shared" si="1"/>
        <v>1573</v>
      </c>
      <c r="B1574" s="3">
        <f t="shared" si="11"/>
        <v>46865</v>
      </c>
      <c r="C1574" s="3" t="str">
        <f t="shared" si="12"/>
        <v>T7</v>
      </c>
      <c r="D1574" s="7"/>
      <c r="E1574" s="11" t="str">
        <f t="shared" si="2"/>
        <v/>
      </c>
      <c r="F1574" s="11" t="str">
        <f t="shared" si="3"/>
        <v/>
      </c>
      <c r="G1574" s="3">
        <f t="shared" si="13"/>
        <v>225</v>
      </c>
      <c r="H1574" s="3">
        <f t="shared" si="4"/>
        <v>7</v>
      </c>
      <c r="I1574" s="3" t="str">
        <f t="shared" si="5"/>
        <v/>
      </c>
      <c r="J1574" s="11" t="str">
        <f t="shared" si="14"/>
        <v/>
      </c>
      <c r="K1574" s="11" t="str">
        <f t="shared" si="15"/>
        <v/>
      </c>
      <c r="L1574" s="11" t="str">
        <f t="shared" si="16"/>
        <v/>
      </c>
      <c r="M1574" s="11" t="str">
        <f t="shared" si="17"/>
        <v/>
      </c>
      <c r="N1574" s="11" t="str">
        <f t="shared" si="18"/>
        <v/>
      </c>
    </row>
    <row r="1575" ht="15.0" customHeight="1">
      <c r="A1575" s="3">
        <f t="shared" si="1"/>
        <v>1574</v>
      </c>
      <c r="B1575" s="3">
        <f t="shared" si="11"/>
        <v>46866</v>
      </c>
      <c r="C1575" s="3" t="str">
        <f t="shared" si="12"/>
        <v>CN</v>
      </c>
      <c r="D1575" s="7"/>
      <c r="E1575" s="11" t="str">
        <f t="shared" si="2"/>
        <v/>
      </c>
      <c r="F1575" s="11" t="str">
        <f t="shared" si="3"/>
        <v/>
      </c>
      <c r="G1575" s="3">
        <f t="shared" si="13"/>
        <v>225</v>
      </c>
      <c r="H1575" s="3">
        <f t="shared" si="4"/>
        <v>8</v>
      </c>
      <c r="I1575" s="3" t="str">
        <f t="shared" si="5"/>
        <v/>
      </c>
      <c r="J1575" s="11" t="str">
        <f t="shared" si="14"/>
        <v/>
      </c>
      <c r="K1575" s="11" t="str">
        <f t="shared" si="15"/>
        <v/>
      </c>
      <c r="L1575" s="11" t="str">
        <f t="shared" si="16"/>
        <v/>
      </c>
      <c r="M1575" s="11" t="str">
        <f t="shared" si="17"/>
        <v/>
      </c>
      <c r="N1575" s="11" t="str">
        <f t="shared" si="18"/>
        <v/>
      </c>
    </row>
    <row r="1576" ht="15.0" customHeight="1">
      <c r="A1576" s="3">
        <f t="shared" si="1"/>
        <v>1575</v>
      </c>
      <c r="B1576" s="3">
        <f t="shared" si="11"/>
        <v>46867</v>
      </c>
      <c r="C1576" s="3" t="str">
        <f t="shared" si="12"/>
        <v>T2</v>
      </c>
      <c r="D1576" s="7"/>
      <c r="E1576" s="11" t="str">
        <f t="shared" si="2"/>
        <v/>
      </c>
      <c r="F1576" s="11" t="str">
        <f t="shared" si="3"/>
        <v/>
      </c>
      <c r="G1576" s="3">
        <f t="shared" si="13"/>
        <v>226</v>
      </c>
      <c r="H1576" s="3">
        <f t="shared" si="4"/>
        <v>2</v>
      </c>
      <c r="I1576" s="3" t="str">
        <f t="shared" si="5"/>
        <v/>
      </c>
      <c r="J1576" s="11" t="str">
        <f t="shared" si="14"/>
        <v/>
      </c>
      <c r="K1576" s="11" t="str">
        <f t="shared" si="15"/>
        <v/>
      </c>
      <c r="L1576" s="11" t="str">
        <f t="shared" si="16"/>
        <v/>
      </c>
      <c r="M1576" s="11" t="str">
        <f t="shared" si="17"/>
        <v/>
      </c>
      <c r="N1576" s="11" t="str">
        <f t="shared" si="18"/>
        <v/>
      </c>
    </row>
    <row r="1577" ht="15.0" customHeight="1">
      <c r="A1577" s="3">
        <f t="shared" si="1"/>
        <v>1576</v>
      </c>
      <c r="B1577" s="3">
        <f t="shared" si="11"/>
        <v>46868</v>
      </c>
      <c r="C1577" s="3" t="str">
        <f t="shared" si="12"/>
        <v>T3</v>
      </c>
      <c r="D1577" s="7"/>
      <c r="E1577" s="11" t="str">
        <f t="shared" si="2"/>
        <v/>
      </c>
      <c r="F1577" s="11" t="str">
        <f t="shared" si="3"/>
        <v/>
      </c>
      <c r="G1577" s="3">
        <f t="shared" si="13"/>
        <v>226</v>
      </c>
      <c r="H1577" s="3">
        <f t="shared" si="4"/>
        <v>3</v>
      </c>
      <c r="I1577" s="3" t="str">
        <f t="shared" si="5"/>
        <v/>
      </c>
      <c r="J1577" s="11" t="str">
        <f t="shared" si="14"/>
        <v/>
      </c>
      <c r="K1577" s="11" t="str">
        <f t="shared" si="15"/>
        <v/>
      </c>
      <c r="L1577" s="11" t="str">
        <f t="shared" si="16"/>
        <v/>
      </c>
      <c r="M1577" s="11" t="str">
        <f t="shared" si="17"/>
        <v/>
      </c>
      <c r="N1577" s="11" t="str">
        <f t="shared" si="18"/>
        <v/>
      </c>
    </row>
    <row r="1578" ht="15.0" customHeight="1">
      <c r="A1578" s="3">
        <f t="shared" si="1"/>
        <v>1577</v>
      </c>
      <c r="B1578" s="3">
        <f t="shared" si="11"/>
        <v>46869</v>
      </c>
      <c r="C1578" s="3" t="str">
        <f t="shared" si="12"/>
        <v>T4</v>
      </c>
      <c r="D1578" s="7"/>
      <c r="E1578" s="11" t="str">
        <f t="shared" si="2"/>
        <v/>
      </c>
      <c r="F1578" s="11" t="str">
        <f t="shared" si="3"/>
        <v/>
      </c>
      <c r="G1578" s="3">
        <f t="shared" si="13"/>
        <v>226</v>
      </c>
      <c r="H1578" s="3">
        <f t="shared" si="4"/>
        <v>4</v>
      </c>
      <c r="I1578" s="3" t="str">
        <f t="shared" si="5"/>
        <v/>
      </c>
      <c r="J1578" s="11" t="str">
        <f t="shared" si="14"/>
        <v/>
      </c>
      <c r="K1578" s="11" t="str">
        <f t="shared" si="15"/>
        <v/>
      </c>
      <c r="L1578" s="11" t="str">
        <f t="shared" si="16"/>
        <v/>
      </c>
      <c r="M1578" s="11" t="str">
        <f t="shared" si="17"/>
        <v/>
      </c>
      <c r="N1578" s="11" t="str">
        <f t="shared" si="18"/>
        <v/>
      </c>
    </row>
    <row r="1579" ht="15.0" customHeight="1">
      <c r="A1579" s="3">
        <f t="shared" si="1"/>
        <v>1578</v>
      </c>
      <c r="B1579" s="3">
        <f t="shared" si="11"/>
        <v>46870</v>
      </c>
      <c r="C1579" s="3" t="str">
        <f t="shared" si="12"/>
        <v>T5</v>
      </c>
      <c r="D1579" s="7"/>
      <c r="E1579" s="11" t="str">
        <f t="shared" si="2"/>
        <v/>
      </c>
      <c r="F1579" s="11" t="str">
        <f t="shared" si="3"/>
        <v/>
      </c>
      <c r="G1579" s="3">
        <f t="shared" si="13"/>
        <v>226</v>
      </c>
      <c r="H1579" s="3">
        <f t="shared" si="4"/>
        <v>5</v>
      </c>
      <c r="I1579" s="3" t="str">
        <f t="shared" si="5"/>
        <v/>
      </c>
      <c r="J1579" s="11" t="str">
        <f t="shared" si="14"/>
        <v/>
      </c>
      <c r="K1579" s="11" t="str">
        <f t="shared" si="15"/>
        <v/>
      </c>
      <c r="L1579" s="11" t="str">
        <f t="shared" si="16"/>
        <v/>
      </c>
      <c r="M1579" s="11" t="str">
        <f t="shared" si="17"/>
        <v/>
      </c>
      <c r="N1579" s="11" t="str">
        <f t="shared" si="18"/>
        <v/>
      </c>
    </row>
    <row r="1580" ht="15.0" customHeight="1">
      <c r="A1580" s="3">
        <f t="shared" si="1"/>
        <v>1579</v>
      </c>
      <c r="B1580" s="3">
        <f t="shared" si="11"/>
        <v>46871</v>
      </c>
      <c r="C1580" s="3" t="str">
        <f t="shared" si="12"/>
        <v>T6</v>
      </c>
      <c r="D1580" s="7"/>
      <c r="E1580" s="11" t="str">
        <f t="shared" si="2"/>
        <v/>
      </c>
      <c r="F1580" s="11" t="str">
        <f t="shared" si="3"/>
        <v/>
      </c>
      <c r="G1580" s="3">
        <f t="shared" si="13"/>
        <v>226</v>
      </c>
      <c r="H1580" s="3">
        <f t="shared" si="4"/>
        <v>6</v>
      </c>
      <c r="I1580" s="3" t="str">
        <f t="shared" si="5"/>
        <v/>
      </c>
      <c r="J1580" s="11" t="str">
        <f t="shared" si="14"/>
        <v/>
      </c>
      <c r="K1580" s="11" t="str">
        <f t="shared" si="15"/>
        <v/>
      </c>
      <c r="L1580" s="11" t="str">
        <f t="shared" si="16"/>
        <v/>
      </c>
      <c r="M1580" s="11" t="str">
        <f t="shared" si="17"/>
        <v/>
      </c>
      <c r="N1580" s="11" t="str">
        <f t="shared" si="18"/>
        <v/>
      </c>
    </row>
    <row r="1581" ht="15.0" customHeight="1">
      <c r="A1581" s="3">
        <f t="shared" si="1"/>
        <v>1580</v>
      </c>
      <c r="B1581" s="3">
        <f t="shared" si="11"/>
        <v>46872</v>
      </c>
      <c r="C1581" s="3" t="str">
        <f t="shared" si="12"/>
        <v>T7</v>
      </c>
      <c r="D1581" s="7"/>
      <c r="E1581" s="11" t="str">
        <f t="shared" si="2"/>
        <v/>
      </c>
      <c r="F1581" s="11" t="str">
        <f t="shared" si="3"/>
        <v/>
      </c>
      <c r="G1581" s="3">
        <f t="shared" si="13"/>
        <v>226</v>
      </c>
      <c r="H1581" s="3">
        <f t="shared" si="4"/>
        <v>7</v>
      </c>
      <c r="I1581" s="3" t="str">
        <f t="shared" si="5"/>
        <v/>
      </c>
      <c r="J1581" s="11" t="str">
        <f t="shared" si="14"/>
        <v/>
      </c>
      <c r="K1581" s="11" t="str">
        <f t="shared" si="15"/>
        <v/>
      </c>
      <c r="L1581" s="11" t="str">
        <f t="shared" si="16"/>
        <v/>
      </c>
      <c r="M1581" s="11" t="str">
        <f t="shared" si="17"/>
        <v/>
      </c>
      <c r="N1581" s="11" t="str">
        <f t="shared" si="18"/>
        <v/>
      </c>
    </row>
    <row r="1582" ht="15.0" customHeight="1">
      <c r="A1582" s="3">
        <f t="shared" si="1"/>
        <v>1581</v>
      </c>
      <c r="B1582" s="3">
        <f t="shared" si="11"/>
        <v>46873</v>
      </c>
      <c r="C1582" s="3" t="str">
        <f t="shared" si="12"/>
        <v>CN</v>
      </c>
      <c r="D1582" s="7"/>
      <c r="E1582" s="11" t="str">
        <f t="shared" si="2"/>
        <v/>
      </c>
      <c r="F1582" s="11" t="str">
        <f t="shared" si="3"/>
        <v/>
      </c>
      <c r="G1582" s="3">
        <f t="shared" si="13"/>
        <v>226</v>
      </c>
      <c r="H1582" s="3">
        <f t="shared" si="4"/>
        <v>8</v>
      </c>
      <c r="I1582" s="3" t="str">
        <f t="shared" si="5"/>
        <v/>
      </c>
      <c r="J1582" s="11" t="str">
        <f t="shared" si="14"/>
        <v/>
      </c>
      <c r="K1582" s="11" t="str">
        <f t="shared" si="15"/>
        <v/>
      </c>
      <c r="L1582" s="11" t="str">
        <f t="shared" si="16"/>
        <v/>
      </c>
      <c r="M1582" s="11" t="str">
        <f t="shared" si="17"/>
        <v/>
      </c>
      <c r="N1582" s="11" t="str">
        <f t="shared" si="18"/>
        <v/>
      </c>
    </row>
    <row r="1583" ht="15.0" customHeight="1">
      <c r="A1583" s="3">
        <f t="shared" si="1"/>
        <v>1582</v>
      </c>
      <c r="B1583" s="3">
        <f t="shared" si="11"/>
        <v>46874</v>
      </c>
      <c r="C1583" s="3" t="str">
        <f t="shared" si="12"/>
        <v>T2</v>
      </c>
      <c r="D1583" s="7"/>
      <c r="E1583" s="11" t="str">
        <f t="shared" si="2"/>
        <v/>
      </c>
      <c r="F1583" s="11" t="str">
        <f t="shared" si="3"/>
        <v/>
      </c>
      <c r="G1583" s="3">
        <f t="shared" si="13"/>
        <v>227</v>
      </c>
      <c r="H1583" s="3">
        <f t="shared" si="4"/>
        <v>2</v>
      </c>
      <c r="I1583" s="3" t="str">
        <f t="shared" si="5"/>
        <v/>
      </c>
      <c r="J1583" s="11" t="str">
        <f t="shared" si="14"/>
        <v/>
      </c>
      <c r="K1583" s="11" t="str">
        <f t="shared" si="15"/>
        <v/>
      </c>
      <c r="L1583" s="11" t="str">
        <f t="shared" si="16"/>
        <v/>
      </c>
      <c r="M1583" s="11" t="str">
        <f t="shared" si="17"/>
        <v/>
      </c>
      <c r="N1583" s="11" t="str">
        <f t="shared" si="18"/>
        <v/>
      </c>
    </row>
    <row r="1584" ht="15.0" customHeight="1">
      <c r="A1584" s="3">
        <f t="shared" si="1"/>
        <v>1583</v>
      </c>
      <c r="B1584" s="3">
        <f t="shared" si="11"/>
        <v>46875</v>
      </c>
      <c r="C1584" s="3" t="str">
        <f t="shared" si="12"/>
        <v>T3</v>
      </c>
      <c r="D1584" s="7"/>
      <c r="E1584" s="11" t="str">
        <f t="shared" si="2"/>
        <v/>
      </c>
      <c r="F1584" s="11" t="str">
        <f t="shared" si="3"/>
        <v/>
      </c>
      <c r="G1584" s="3">
        <f t="shared" si="13"/>
        <v>227</v>
      </c>
      <c r="H1584" s="3">
        <f t="shared" si="4"/>
        <v>3</v>
      </c>
      <c r="I1584" s="3" t="str">
        <f t="shared" si="5"/>
        <v/>
      </c>
      <c r="J1584" s="11" t="str">
        <f t="shared" si="14"/>
        <v/>
      </c>
      <c r="K1584" s="11" t="str">
        <f t="shared" si="15"/>
        <v/>
      </c>
      <c r="L1584" s="11" t="str">
        <f t="shared" si="16"/>
        <v/>
      </c>
      <c r="M1584" s="11" t="str">
        <f t="shared" si="17"/>
        <v/>
      </c>
      <c r="N1584" s="11" t="str">
        <f t="shared" si="18"/>
        <v/>
      </c>
    </row>
    <row r="1585" ht="15.0" customHeight="1">
      <c r="A1585" s="3">
        <f t="shared" si="1"/>
        <v>1584</v>
      </c>
      <c r="B1585" s="3">
        <f t="shared" si="11"/>
        <v>46876</v>
      </c>
      <c r="C1585" s="3" t="str">
        <f t="shared" si="12"/>
        <v>T4</v>
      </c>
      <c r="D1585" s="7"/>
      <c r="E1585" s="11" t="str">
        <f t="shared" si="2"/>
        <v/>
      </c>
      <c r="F1585" s="11" t="str">
        <f t="shared" si="3"/>
        <v/>
      </c>
      <c r="G1585" s="3">
        <f t="shared" si="13"/>
        <v>227</v>
      </c>
      <c r="H1585" s="3">
        <f t="shared" si="4"/>
        <v>4</v>
      </c>
      <c r="I1585" s="3" t="str">
        <f t="shared" si="5"/>
        <v/>
      </c>
      <c r="J1585" s="11" t="str">
        <f t="shared" si="14"/>
        <v/>
      </c>
      <c r="K1585" s="11" t="str">
        <f t="shared" si="15"/>
        <v/>
      </c>
      <c r="L1585" s="11" t="str">
        <f t="shared" si="16"/>
        <v/>
      </c>
      <c r="M1585" s="11" t="str">
        <f t="shared" si="17"/>
        <v/>
      </c>
      <c r="N1585" s="11" t="str">
        <f t="shared" si="18"/>
        <v/>
      </c>
    </row>
    <row r="1586" ht="15.0" customHeight="1">
      <c r="A1586" s="3">
        <f t="shared" si="1"/>
        <v>1585</v>
      </c>
      <c r="B1586" s="3">
        <f t="shared" si="11"/>
        <v>46877</v>
      </c>
      <c r="C1586" s="3" t="str">
        <f t="shared" si="12"/>
        <v>T5</v>
      </c>
      <c r="D1586" s="7"/>
      <c r="E1586" s="11" t="str">
        <f t="shared" si="2"/>
        <v/>
      </c>
      <c r="F1586" s="11" t="str">
        <f t="shared" si="3"/>
        <v/>
      </c>
      <c r="G1586" s="3">
        <f t="shared" si="13"/>
        <v>227</v>
      </c>
      <c r="H1586" s="3">
        <f t="shared" si="4"/>
        <v>5</v>
      </c>
      <c r="I1586" s="3" t="str">
        <f t="shared" si="5"/>
        <v/>
      </c>
      <c r="J1586" s="11" t="str">
        <f t="shared" si="14"/>
        <v/>
      </c>
      <c r="K1586" s="11" t="str">
        <f t="shared" si="15"/>
        <v/>
      </c>
      <c r="L1586" s="11" t="str">
        <f t="shared" si="16"/>
        <v/>
      </c>
      <c r="M1586" s="11" t="str">
        <f t="shared" si="17"/>
        <v/>
      </c>
      <c r="N1586" s="11" t="str">
        <f t="shared" si="18"/>
        <v/>
      </c>
    </row>
    <row r="1587" ht="15.0" customHeight="1">
      <c r="A1587" s="3">
        <f t="shared" si="1"/>
        <v>1586</v>
      </c>
      <c r="B1587" s="3">
        <f t="shared" si="11"/>
        <v>46878</v>
      </c>
      <c r="C1587" s="3" t="str">
        <f t="shared" si="12"/>
        <v>T6</v>
      </c>
      <c r="D1587" s="7"/>
      <c r="E1587" s="11" t="str">
        <f t="shared" si="2"/>
        <v/>
      </c>
      <c r="F1587" s="11" t="str">
        <f t="shared" si="3"/>
        <v/>
      </c>
      <c r="G1587" s="3">
        <f t="shared" si="13"/>
        <v>227</v>
      </c>
      <c r="H1587" s="3">
        <f t="shared" si="4"/>
        <v>6</v>
      </c>
      <c r="I1587" s="3" t="str">
        <f t="shared" si="5"/>
        <v/>
      </c>
      <c r="J1587" s="11" t="str">
        <f t="shared" si="14"/>
        <v/>
      </c>
      <c r="K1587" s="11" t="str">
        <f t="shared" si="15"/>
        <v/>
      </c>
      <c r="L1587" s="11" t="str">
        <f t="shared" si="16"/>
        <v/>
      </c>
      <c r="M1587" s="11" t="str">
        <f t="shared" si="17"/>
        <v/>
      </c>
      <c r="N1587" s="11" t="str">
        <f t="shared" si="18"/>
        <v/>
      </c>
    </row>
    <row r="1588" ht="15.0" customHeight="1">
      <c r="A1588" s="3">
        <f t="shared" si="1"/>
        <v>1587</v>
      </c>
      <c r="B1588" s="3">
        <f t="shared" si="11"/>
        <v>46879</v>
      </c>
      <c r="C1588" s="3" t="str">
        <f t="shared" si="12"/>
        <v>T7</v>
      </c>
      <c r="D1588" s="7"/>
      <c r="E1588" s="11" t="str">
        <f t="shared" si="2"/>
        <v/>
      </c>
      <c r="F1588" s="11" t="str">
        <f t="shared" si="3"/>
        <v/>
      </c>
      <c r="G1588" s="3">
        <f t="shared" si="13"/>
        <v>227</v>
      </c>
      <c r="H1588" s="3">
        <f t="shared" si="4"/>
        <v>7</v>
      </c>
      <c r="I1588" s="3" t="str">
        <f t="shared" si="5"/>
        <v/>
      </c>
      <c r="J1588" s="11" t="str">
        <f t="shared" si="14"/>
        <v/>
      </c>
      <c r="K1588" s="11" t="str">
        <f t="shared" si="15"/>
        <v/>
      </c>
      <c r="L1588" s="11" t="str">
        <f t="shared" si="16"/>
        <v/>
      </c>
      <c r="M1588" s="11" t="str">
        <f t="shared" si="17"/>
        <v/>
      </c>
      <c r="N1588" s="11" t="str">
        <f t="shared" si="18"/>
        <v/>
      </c>
    </row>
    <row r="1589" ht="15.0" customHeight="1">
      <c r="A1589" s="3">
        <f t="shared" si="1"/>
        <v>1588</v>
      </c>
      <c r="B1589" s="3">
        <f t="shared" si="11"/>
        <v>46880</v>
      </c>
      <c r="C1589" s="3" t="str">
        <f t="shared" si="12"/>
        <v>CN</v>
      </c>
      <c r="D1589" s="7"/>
      <c r="E1589" s="11" t="str">
        <f t="shared" si="2"/>
        <v/>
      </c>
      <c r="F1589" s="11" t="str">
        <f t="shared" si="3"/>
        <v/>
      </c>
      <c r="G1589" s="3">
        <f t="shared" si="13"/>
        <v>227</v>
      </c>
      <c r="H1589" s="3">
        <f t="shared" si="4"/>
        <v>8</v>
      </c>
      <c r="I1589" s="3" t="str">
        <f t="shared" si="5"/>
        <v/>
      </c>
      <c r="J1589" s="11" t="str">
        <f t="shared" si="14"/>
        <v/>
      </c>
      <c r="K1589" s="11" t="str">
        <f t="shared" si="15"/>
        <v/>
      </c>
      <c r="L1589" s="11" t="str">
        <f t="shared" si="16"/>
        <v/>
      </c>
      <c r="M1589" s="11" t="str">
        <f t="shared" si="17"/>
        <v/>
      </c>
      <c r="N1589" s="11" t="str">
        <f t="shared" si="18"/>
        <v/>
      </c>
    </row>
    <row r="1590" ht="15.0" customHeight="1">
      <c r="A1590" s="3">
        <f t="shared" si="1"/>
        <v>1589</v>
      </c>
      <c r="B1590" s="3">
        <f t="shared" si="11"/>
        <v>46881</v>
      </c>
      <c r="C1590" s="3" t="str">
        <f t="shared" si="12"/>
        <v>T2</v>
      </c>
      <c r="D1590" s="7"/>
      <c r="E1590" s="11" t="str">
        <f t="shared" si="2"/>
        <v/>
      </c>
      <c r="F1590" s="11" t="str">
        <f t="shared" si="3"/>
        <v/>
      </c>
      <c r="G1590" s="3">
        <f t="shared" si="13"/>
        <v>228</v>
      </c>
      <c r="H1590" s="3">
        <f t="shared" si="4"/>
        <v>2</v>
      </c>
      <c r="I1590" s="3" t="str">
        <f t="shared" si="5"/>
        <v/>
      </c>
      <c r="J1590" s="11" t="str">
        <f t="shared" si="14"/>
        <v/>
      </c>
      <c r="K1590" s="11" t="str">
        <f t="shared" si="15"/>
        <v/>
      </c>
      <c r="L1590" s="11" t="str">
        <f t="shared" si="16"/>
        <v/>
      </c>
      <c r="M1590" s="11" t="str">
        <f t="shared" si="17"/>
        <v/>
      </c>
      <c r="N1590" s="11" t="str">
        <f t="shared" si="18"/>
        <v/>
      </c>
    </row>
    <row r="1591" ht="15.0" customHeight="1">
      <c r="A1591" s="3">
        <f t="shared" si="1"/>
        <v>1590</v>
      </c>
      <c r="B1591" s="3">
        <f t="shared" si="11"/>
        <v>46882</v>
      </c>
      <c r="C1591" s="3" t="str">
        <f t="shared" si="12"/>
        <v>T3</v>
      </c>
      <c r="D1591" s="7"/>
      <c r="E1591" s="11" t="str">
        <f t="shared" si="2"/>
        <v/>
      </c>
      <c r="F1591" s="11" t="str">
        <f t="shared" si="3"/>
        <v/>
      </c>
      <c r="G1591" s="3">
        <f t="shared" si="13"/>
        <v>228</v>
      </c>
      <c r="H1591" s="3">
        <f t="shared" si="4"/>
        <v>3</v>
      </c>
      <c r="I1591" s="3" t="str">
        <f t="shared" si="5"/>
        <v/>
      </c>
      <c r="J1591" s="11" t="str">
        <f t="shared" si="14"/>
        <v/>
      </c>
      <c r="K1591" s="11" t="str">
        <f t="shared" si="15"/>
        <v/>
      </c>
      <c r="L1591" s="11" t="str">
        <f t="shared" si="16"/>
        <v/>
      </c>
      <c r="M1591" s="11" t="str">
        <f t="shared" si="17"/>
        <v/>
      </c>
      <c r="N1591" s="11" t="str">
        <f t="shared" si="18"/>
        <v/>
      </c>
    </row>
    <row r="1592" ht="15.0" customHeight="1">
      <c r="A1592" s="3">
        <f t="shared" si="1"/>
        <v>1591</v>
      </c>
      <c r="B1592" s="3">
        <f t="shared" si="11"/>
        <v>46883</v>
      </c>
      <c r="C1592" s="3" t="str">
        <f t="shared" si="12"/>
        <v>T4</v>
      </c>
      <c r="D1592" s="7"/>
      <c r="E1592" s="11" t="str">
        <f t="shared" si="2"/>
        <v/>
      </c>
      <c r="F1592" s="11" t="str">
        <f t="shared" si="3"/>
        <v/>
      </c>
      <c r="G1592" s="3">
        <f t="shared" si="13"/>
        <v>228</v>
      </c>
      <c r="H1592" s="3">
        <f t="shared" si="4"/>
        <v>4</v>
      </c>
      <c r="I1592" s="3" t="str">
        <f t="shared" si="5"/>
        <v/>
      </c>
      <c r="J1592" s="11" t="str">
        <f t="shared" si="14"/>
        <v/>
      </c>
      <c r="K1592" s="11" t="str">
        <f t="shared" si="15"/>
        <v/>
      </c>
      <c r="L1592" s="11" t="str">
        <f t="shared" si="16"/>
        <v/>
      </c>
      <c r="M1592" s="11" t="str">
        <f t="shared" si="17"/>
        <v/>
      </c>
      <c r="N1592" s="11" t="str">
        <f t="shared" si="18"/>
        <v/>
      </c>
    </row>
    <row r="1593" ht="15.0" customHeight="1">
      <c r="A1593" s="3">
        <f t="shared" si="1"/>
        <v>1592</v>
      </c>
      <c r="B1593" s="3">
        <f t="shared" si="11"/>
        <v>46884</v>
      </c>
      <c r="C1593" s="3" t="str">
        <f t="shared" si="12"/>
        <v>T5</v>
      </c>
      <c r="D1593" s="7"/>
      <c r="E1593" s="11" t="str">
        <f t="shared" si="2"/>
        <v/>
      </c>
      <c r="F1593" s="11" t="str">
        <f t="shared" si="3"/>
        <v/>
      </c>
      <c r="G1593" s="3">
        <f t="shared" si="13"/>
        <v>228</v>
      </c>
      <c r="H1593" s="3">
        <f t="shared" si="4"/>
        <v>5</v>
      </c>
      <c r="I1593" s="3" t="str">
        <f t="shared" si="5"/>
        <v/>
      </c>
      <c r="J1593" s="11" t="str">
        <f t="shared" si="14"/>
        <v/>
      </c>
      <c r="K1593" s="11" t="str">
        <f t="shared" si="15"/>
        <v/>
      </c>
      <c r="L1593" s="11" t="str">
        <f t="shared" si="16"/>
        <v/>
      </c>
      <c r="M1593" s="11" t="str">
        <f t="shared" si="17"/>
        <v/>
      </c>
      <c r="N1593" s="11" t="str">
        <f t="shared" si="18"/>
        <v/>
      </c>
    </row>
    <row r="1594" ht="15.0" customHeight="1">
      <c r="A1594" s="3">
        <f t="shared" si="1"/>
        <v>1593</v>
      </c>
      <c r="B1594" s="3">
        <f t="shared" si="11"/>
        <v>46885</v>
      </c>
      <c r="C1594" s="3" t="str">
        <f t="shared" si="12"/>
        <v>T6</v>
      </c>
      <c r="D1594" s="7"/>
      <c r="E1594" s="11" t="str">
        <f t="shared" si="2"/>
        <v/>
      </c>
      <c r="F1594" s="11" t="str">
        <f t="shared" si="3"/>
        <v/>
      </c>
      <c r="G1594" s="3">
        <f t="shared" si="13"/>
        <v>228</v>
      </c>
      <c r="H1594" s="3">
        <f t="shared" si="4"/>
        <v>6</v>
      </c>
      <c r="I1594" s="3" t="str">
        <f t="shared" si="5"/>
        <v/>
      </c>
      <c r="J1594" s="11" t="str">
        <f t="shared" si="14"/>
        <v/>
      </c>
      <c r="K1594" s="11" t="str">
        <f t="shared" si="15"/>
        <v/>
      </c>
      <c r="L1594" s="11" t="str">
        <f t="shared" si="16"/>
        <v/>
      </c>
      <c r="M1594" s="11" t="str">
        <f t="shared" si="17"/>
        <v/>
      </c>
      <c r="N1594" s="11" t="str">
        <f t="shared" si="18"/>
        <v/>
      </c>
    </row>
    <row r="1595" ht="15.0" customHeight="1">
      <c r="A1595" s="3">
        <f t="shared" si="1"/>
        <v>1594</v>
      </c>
      <c r="B1595" s="3">
        <f t="shared" si="11"/>
        <v>46886</v>
      </c>
      <c r="C1595" s="3" t="str">
        <f t="shared" si="12"/>
        <v>T7</v>
      </c>
      <c r="D1595" s="7"/>
      <c r="E1595" s="11" t="str">
        <f t="shared" si="2"/>
        <v/>
      </c>
      <c r="F1595" s="11" t="str">
        <f t="shared" si="3"/>
        <v/>
      </c>
      <c r="G1595" s="3">
        <f t="shared" si="13"/>
        <v>228</v>
      </c>
      <c r="H1595" s="3">
        <f t="shared" si="4"/>
        <v>7</v>
      </c>
      <c r="I1595" s="3" t="str">
        <f t="shared" si="5"/>
        <v/>
      </c>
      <c r="J1595" s="11" t="str">
        <f t="shared" si="14"/>
        <v/>
      </c>
      <c r="K1595" s="11" t="str">
        <f t="shared" si="15"/>
        <v/>
      </c>
      <c r="L1595" s="11" t="str">
        <f t="shared" si="16"/>
        <v/>
      </c>
      <c r="M1595" s="11" t="str">
        <f t="shared" si="17"/>
        <v/>
      </c>
      <c r="N1595" s="11" t="str">
        <f t="shared" si="18"/>
        <v/>
      </c>
    </row>
    <row r="1596" ht="15.0" customHeight="1">
      <c r="A1596" s="3">
        <f t="shared" si="1"/>
        <v>1595</v>
      </c>
      <c r="B1596" s="3">
        <f t="shared" si="11"/>
        <v>46887</v>
      </c>
      <c r="C1596" s="3" t="str">
        <f t="shared" si="12"/>
        <v>CN</v>
      </c>
      <c r="D1596" s="7"/>
      <c r="E1596" s="11" t="str">
        <f t="shared" si="2"/>
        <v/>
      </c>
      <c r="F1596" s="11" t="str">
        <f t="shared" si="3"/>
        <v/>
      </c>
      <c r="G1596" s="3">
        <f t="shared" si="13"/>
        <v>228</v>
      </c>
      <c r="H1596" s="3">
        <f t="shared" si="4"/>
        <v>8</v>
      </c>
      <c r="I1596" s="3" t="str">
        <f t="shared" si="5"/>
        <v/>
      </c>
      <c r="J1596" s="11" t="str">
        <f t="shared" si="14"/>
        <v/>
      </c>
      <c r="K1596" s="11" t="str">
        <f t="shared" si="15"/>
        <v/>
      </c>
      <c r="L1596" s="11" t="str">
        <f t="shared" si="16"/>
        <v/>
      </c>
      <c r="M1596" s="11" t="str">
        <f t="shared" si="17"/>
        <v/>
      </c>
      <c r="N1596" s="11" t="str">
        <f t="shared" si="18"/>
        <v/>
      </c>
    </row>
    <row r="1597" ht="15.0" customHeight="1">
      <c r="A1597" s="3">
        <f t="shared" si="1"/>
        <v>1596</v>
      </c>
      <c r="B1597" s="3">
        <f t="shared" si="11"/>
        <v>46888</v>
      </c>
      <c r="C1597" s="3" t="str">
        <f t="shared" si="12"/>
        <v>T2</v>
      </c>
      <c r="D1597" s="7"/>
      <c r="E1597" s="11" t="str">
        <f t="shared" si="2"/>
        <v/>
      </c>
      <c r="F1597" s="11" t="str">
        <f t="shared" si="3"/>
        <v/>
      </c>
      <c r="G1597" s="3">
        <f t="shared" si="13"/>
        <v>229</v>
      </c>
      <c r="H1597" s="3">
        <f t="shared" si="4"/>
        <v>2</v>
      </c>
      <c r="I1597" s="3" t="str">
        <f t="shared" si="5"/>
        <v/>
      </c>
      <c r="J1597" s="11" t="str">
        <f t="shared" si="14"/>
        <v/>
      </c>
      <c r="K1597" s="11" t="str">
        <f t="shared" si="15"/>
        <v/>
      </c>
      <c r="L1597" s="11" t="str">
        <f t="shared" si="16"/>
        <v/>
      </c>
      <c r="M1597" s="11" t="str">
        <f t="shared" si="17"/>
        <v/>
      </c>
      <c r="N1597" s="11" t="str">
        <f t="shared" si="18"/>
        <v/>
      </c>
    </row>
    <row r="1598" ht="15.0" customHeight="1">
      <c r="A1598" s="3">
        <f t="shared" si="1"/>
        <v>1597</v>
      </c>
      <c r="B1598" s="3">
        <f t="shared" si="11"/>
        <v>46889</v>
      </c>
      <c r="C1598" s="3" t="str">
        <f t="shared" si="12"/>
        <v>T3</v>
      </c>
      <c r="D1598" s="7"/>
      <c r="E1598" s="11" t="str">
        <f t="shared" si="2"/>
        <v/>
      </c>
      <c r="F1598" s="11" t="str">
        <f t="shared" si="3"/>
        <v/>
      </c>
      <c r="G1598" s="3">
        <f t="shared" si="13"/>
        <v>229</v>
      </c>
      <c r="H1598" s="3">
        <f t="shared" si="4"/>
        <v>3</v>
      </c>
      <c r="I1598" s="3" t="str">
        <f t="shared" si="5"/>
        <v/>
      </c>
      <c r="J1598" s="11" t="str">
        <f t="shared" si="14"/>
        <v/>
      </c>
      <c r="K1598" s="11" t="str">
        <f t="shared" si="15"/>
        <v/>
      </c>
      <c r="L1598" s="11" t="str">
        <f t="shared" si="16"/>
        <v/>
      </c>
      <c r="M1598" s="11" t="str">
        <f t="shared" si="17"/>
        <v/>
      </c>
      <c r="N1598" s="11" t="str">
        <f t="shared" si="18"/>
        <v/>
      </c>
    </row>
    <row r="1599" ht="15.0" customHeight="1">
      <c r="A1599" s="3">
        <f t="shared" si="1"/>
        <v>1598</v>
      </c>
      <c r="B1599" s="3">
        <f t="shared" si="11"/>
        <v>46890</v>
      </c>
      <c r="C1599" s="3" t="str">
        <f t="shared" si="12"/>
        <v>T4</v>
      </c>
      <c r="D1599" s="7"/>
      <c r="E1599" s="11" t="str">
        <f t="shared" si="2"/>
        <v/>
      </c>
      <c r="F1599" s="11" t="str">
        <f t="shared" si="3"/>
        <v/>
      </c>
      <c r="G1599" s="3">
        <f t="shared" si="13"/>
        <v>229</v>
      </c>
      <c r="H1599" s="3">
        <f t="shared" si="4"/>
        <v>4</v>
      </c>
      <c r="I1599" s="3" t="str">
        <f t="shared" si="5"/>
        <v/>
      </c>
      <c r="J1599" s="11" t="str">
        <f t="shared" si="14"/>
        <v/>
      </c>
      <c r="K1599" s="11" t="str">
        <f t="shared" si="15"/>
        <v/>
      </c>
      <c r="L1599" s="11" t="str">
        <f t="shared" si="16"/>
        <v/>
      </c>
      <c r="M1599" s="11" t="str">
        <f t="shared" si="17"/>
        <v/>
      </c>
      <c r="N1599" s="11" t="str">
        <f t="shared" si="18"/>
        <v/>
      </c>
    </row>
    <row r="1600" ht="15.0" customHeight="1">
      <c r="A1600" s="3">
        <f t="shared" si="1"/>
        <v>1599</v>
      </c>
      <c r="B1600" s="3">
        <f t="shared" si="11"/>
        <v>46891</v>
      </c>
      <c r="C1600" s="3" t="str">
        <f t="shared" si="12"/>
        <v>T5</v>
      </c>
      <c r="D1600" s="7"/>
      <c r="E1600" s="11" t="str">
        <f t="shared" si="2"/>
        <v/>
      </c>
      <c r="F1600" s="11" t="str">
        <f t="shared" si="3"/>
        <v/>
      </c>
      <c r="G1600" s="3">
        <f t="shared" si="13"/>
        <v>229</v>
      </c>
      <c r="H1600" s="3">
        <f t="shared" si="4"/>
        <v>5</v>
      </c>
      <c r="I1600" s="3" t="str">
        <f t="shared" si="5"/>
        <v/>
      </c>
      <c r="J1600" s="11" t="str">
        <f t="shared" si="14"/>
        <v/>
      </c>
      <c r="K1600" s="11" t="str">
        <f t="shared" si="15"/>
        <v/>
      </c>
      <c r="L1600" s="11" t="str">
        <f t="shared" si="16"/>
        <v/>
      </c>
      <c r="M1600" s="11" t="str">
        <f t="shared" si="17"/>
        <v/>
      </c>
      <c r="N1600" s="11" t="str">
        <f t="shared" si="18"/>
        <v/>
      </c>
    </row>
    <row r="1601" ht="15.0" customHeight="1">
      <c r="A1601" s="3">
        <f t="shared" si="1"/>
        <v>1600</v>
      </c>
      <c r="B1601" s="3">
        <f t="shared" si="11"/>
        <v>46892</v>
      </c>
      <c r="C1601" s="3" t="str">
        <f t="shared" si="12"/>
        <v>T6</v>
      </c>
      <c r="D1601" s="7"/>
      <c r="E1601" s="11" t="str">
        <f t="shared" si="2"/>
        <v/>
      </c>
      <c r="F1601" s="11" t="str">
        <f t="shared" si="3"/>
        <v/>
      </c>
      <c r="G1601" s="3">
        <f t="shared" si="13"/>
        <v>229</v>
      </c>
      <c r="H1601" s="3">
        <f t="shared" si="4"/>
        <v>6</v>
      </c>
      <c r="I1601" s="3" t="str">
        <f t="shared" si="5"/>
        <v/>
      </c>
      <c r="J1601" s="11" t="str">
        <f t="shared" si="14"/>
        <v/>
      </c>
      <c r="K1601" s="11" t="str">
        <f t="shared" si="15"/>
        <v/>
      </c>
      <c r="L1601" s="11" t="str">
        <f t="shared" si="16"/>
        <v/>
      </c>
      <c r="M1601" s="11" t="str">
        <f t="shared" si="17"/>
        <v/>
      </c>
      <c r="N1601" s="11" t="str">
        <f t="shared" si="18"/>
        <v/>
      </c>
    </row>
    <row r="1602" ht="15.0" customHeight="1">
      <c r="A1602" s="3">
        <f t="shared" si="1"/>
        <v>1601</v>
      </c>
      <c r="B1602" s="3">
        <f t="shared" si="11"/>
        <v>46893</v>
      </c>
      <c r="C1602" s="3" t="str">
        <f t="shared" si="12"/>
        <v>T7</v>
      </c>
      <c r="D1602" s="7"/>
      <c r="E1602" s="11" t="str">
        <f t="shared" si="2"/>
        <v/>
      </c>
      <c r="F1602" s="11" t="str">
        <f t="shared" si="3"/>
        <v/>
      </c>
      <c r="G1602" s="3">
        <f t="shared" si="13"/>
        <v>229</v>
      </c>
      <c r="H1602" s="3">
        <f t="shared" si="4"/>
        <v>7</v>
      </c>
      <c r="I1602" s="3" t="str">
        <f t="shared" si="5"/>
        <v/>
      </c>
      <c r="J1602" s="11" t="str">
        <f t="shared" si="14"/>
        <v/>
      </c>
      <c r="K1602" s="11" t="str">
        <f t="shared" si="15"/>
        <v/>
      </c>
      <c r="L1602" s="11" t="str">
        <f t="shared" si="16"/>
        <v/>
      </c>
      <c r="M1602" s="11" t="str">
        <f t="shared" si="17"/>
        <v/>
      </c>
      <c r="N1602" s="11" t="str">
        <f t="shared" si="18"/>
        <v/>
      </c>
    </row>
    <row r="1603" ht="15.0" customHeight="1">
      <c r="A1603" s="3">
        <f t="shared" si="1"/>
        <v>1602</v>
      </c>
      <c r="B1603" s="3">
        <f t="shared" si="11"/>
        <v>46894</v>
      </c>
      <c r="C1603" s="3" t="str">
        <f t="shared" si="12"/>
        <v>CN</v>
      </c>
      <c r="D1603" s="7"/>
      <c r="E1603" s="11" t="str">
        <f t="shared" si="2"/>
        <v/>
      </c>
      <c r="F1603" s="11" t="str">
        <f t="shared" si="3"/>
        <v/>
      </c>
      <c r="G1603" s="3">
        <f t="shared" si="13"/>
        <v>229</v>
      </c>
      <c r="H1603" s="3">
        <f t="shared" si="4"/>
        <v>8</v>
      </c>
      <c r="I1603" s="3" t="str">
        <f t="shared" si="5"/>
        <v/>
      </c>
      <c r="J1603" s="11" t="str">
        <f t="shared" si="14"/>
        <v/>
      </c>
      <c r="K1603" s="11" t="str">
        <f t="shared" si="15"/>
        <v/>
      </c>
      <c r="L1603" s="11" t="str">
        <f t="shared" si="16"/>
        <v/>
      </c>
      <c r="M1603" s="11" t="str">
        <f t="shared" si="17"/>
        <v/>
      </c>
      <c r="N1603" s="11" t="str">
        <f t="shared" si="18"/>
        <v/>
      </c>
    </row>
    <row r="1604" ht="15.0" customHeight="1">
      <c r="A1604" s="3">
        <f t="shared" si="1"/>
        <v>1603</v>
      </c>
      <c r="B1604" s="3">
        <f t="shared" si="11"/>
        <v>46895</v>
      </c>
      <c r="C1604" s="3" t="str">
        <f t="shared" si="12"/>
        <v>T2</v>
      </c>
      <c r="D1604" s="7"/>
      <c r="E1604" s="11" t="str">
        <f t="shared" si="2"/>
        <v/>
      </c>
      <c r="F1604" s="11" t="str">
        <f t="shared" si="3"/>
        <v/>
      </c>
      <c r="G1604" s="3">
        <f t="shared" si="13"/>
        <v>230</v>
      </c>
      <c r="H1604" s="3">
        <f t="shared" si="4"/>
        <v>2</v>
      </c>
      <c r="I1604" s="3" t="str">
        <f t="shared" si="5"/>
        <v/>
      </c>
      <c r="J1604" s="11" t="str">
        <f t="shared" si="14"/>
        <v/>
      </c>
      <c r="K1604" s="11" t="str">
        <f t="shared" si="15"/>
        <v/>
      </c>
      <c r="L1604" s="11" t="str">
        <f t="shared" si="16"/>
        <v/>
      </c>
      <c r="M1604" s="11" t="str">
        <f t="shared" si="17"/>
        <v/>
      </c>
      <c r="N1604" s="11" t="str">
        <f t="shared" si="18"/>
        <v/>
      </c>
    </row>
    <row r="1605" ht="15.0" customHeight="1">
      <c r="A1605" s="3">
        <f t="shared" si="1"/>
        <v>1604</v>
      </c>
      <c r="B1605" s="3">
        <f t="shared" si="11"/>
        <v>46896</v>
      </c>
      <c r="C1605" s="3" t="str">
        <f t="shared" si="12"/>
        <v>T3</v>
      </c>
      <c r="D1605" s="7"/>
      <c r="E1605" s="11" t="str">
        <f t="shared" si="2"/>
        <v/>
      </c>
      <c r="F1605" s="11" t="str">
        <f t="shared" si="3"/>
        <v/>
      </c>
      <c r="G1605" s="3">
        <f t="shared" si="13"/>
        <v>230</v>
      </c>
      <c r="H1605" s="3">
        <f t="shared" si="4"/>
        <v>3</v>
      </c>
      <c r="I1605" s="3" t="str">
        <f t="shared" si="5"/>
        <v/>
      </c>
      <c r="J1605" s="11" t="str">
        <f t="shared" si="14"/>
        <v/>
      </c>
      <c r="K1605" s="11" t="str">
        <f t="shared" si="15"/>
        <v/>
      </c>
      <c r="L1605" s="11" t="str">
        <f t="shared" si="16"/>
        <v/>
      </c>
      <c r="M1605" s="11" t="str">
        <f t="shared" si="17"/>
        <v/>
      </c>
      <c r="N1605" s="11" t="str">
        <f t="shared" si="18"/>
        <v/>
      </c>
    </row>
    <row r="1606" ht="15.0" customHeight="1">
      <c r="A1606" s="3">
        <f t="shared" si="1"/>
        <v>1605</v>
      </c>
      <c r="B1606" s="3">
        <f t="shared" si="11"/>
        <v>46897</v>
      </c>
      <c r="C1606" s="3" t="str">
        <f t="shared" si="12"/>
        <v>T4</v>
      </c>
      <c r="D1606" s="7"/>
      <c r="E1606" s="11" t="str">
        <f t="shared" si="2"/>
        <v/>
      </c>
      <c r="F1606" s="11" t="str">
        <f t="shared" si="3"/>
        <v/>
      </c>
      <c r="G1606" s="3">
        <f t="shared" si="13"/>
        <v>230</v>
      </c>
      <c r="H1606" s="3">
        <f t="shared" si="4"/>
        <v>4</v>
      </c>
      <c r="I1606" s="3" t="str">
        <f t="shared" si="5"/>
        <v/>
      </c>
      <c r="J1606" s="11" t="str">
        <f t="shared" si="14"/>
        <v/>
      </c>
      <c r="K1606" s="11" t="str">
        <f t="shared" si="15"/>
        <v/>
      </c>
      <c r="L1606" s="11" t="str">
        <f t="shared" si="16"/>
        <v/>
      </c>
      <c r="M1606" s="11" t="str">
        <f t="shared" si="17"/>
        <v/>
      </c>
      <c r="N1606" s="11" t="str">
        <f t="shared" si="18"/>
        <v/>
      </c>
    </row>
    <row r="1607" ht="15.0" customHeight="1">
      <c r="A1607" s="3">
        <f t="shared" si="1"/>
        <v>1606</v>
      </c>
      <c r="B1607" s="3">
        <f t="shared" si="11"/>
        <v>46898</v>
      </c>
      <c r="C1607" s="3" t="str">
        <f t="shared" si="12"/>
        <v>T5</v>
      </c>
      <c r="D1607" s="7"/>
      <c r="E1607" s="11" t="str">
        <f t="shared" si="2"/>
        <v/>
      </c>
      <c r="F1607" s="11" t="str">
        <f t="shared" si="3"/>
        <v/>
      </c>
      <c r="G1607" s="3">
        <f t="shared" si="13"/>
        <v>230</v>
      </c>
      <c r="H1607" s="3">
        <f t="shared" si="4"/>
        <v>5</v>
      </c>
      <c r="I1607" s="3" t="str">
        <f t="shared" si="5"/>
        <v/>
      </c>
      <c r="J1607" s="11" t="str">
        <f t="shared" si="14"/>
        <v/>
      </c>
      <c r="K1607" s="11" t="str">
        <f t="shared" si="15"/>
        <v/>
      </c>
      <c r="L1607" s="11" t="str">
        <f t="shared" si="16"/>
        <v/>
      </c>
      <c r="M1607" s="11" t="str">
        <f t="shared" si="17"/>
        <v/>
      </c>
      <c r="N1607" s="11" t="str">
        <f t="shared" si="18"/>
        <v/>
      </c>
    </row>
    <row r="1608" ht="15.0" customHeight="1">
      <c r="A1608" s="3">
        <f t="shared" si="1"/>
        <v>1607</v>
      </c>
      <c r="B1608" s="3">
        <f t="shared" si="11"/>
        <v>46899</v>
      </c>
      <c r="C1608" s="3" t="str">
        <f t="shared" si="12"/>
        <v>T6</v>
      </c>
      <c r="D1608" s="7"/>
      <c r="E1608" s="11" t="str">
        <f t="shared" si="2"/>
        <v/>
      </c>
      <c r="F1608" s="11" t="str">
        <f t="shared" si="3"/>
        <v/>
      </c>
      <c r="G1608" s="3">
        <f t="shared" si="13"/>
        <v>230</v>
      </c>
      <c r="H1608" s="3">
        <f t="shared" si="4"/>
        <v>6</v>
      </c>
      <c r="I1608" s="3" t="str">
        <f t="shared" si="5"/>
        <v/>
      </c>
      <c r="J1608" s="11" t="str">
        <f t="shared" si="14"/>
        <v/>
      </c>
      <c r="K1608" s="11" t="str">
        <f t="shared" si="15"/>
        <v/>
      </c>
      <c r="L1608" s="11" t="str">
        <f t="shared" si="16"/>
        <v/>
      </c>
      <c r="M1608" s="11" t="str">
        <f t="shared" si="17"/>
        <v/>
      </c>
      <c r="N1608" s="11" t="str">
        <f t="shared" si="18"/>
        <v/>
      </c>
    </row>
    <row r="1609" ht="15.0" customHeight="1">
      <c r="A1609" s="3">
        <f t="shared" si="1"/>
        <v>1608</v>
      </c>
      <c r="B1609" s="3">
        <f t="shared" si="11"/>
        <v>46900</v>
      </c>
      <c r="C1609" s="3" t="str">
        <f t="shared" si="12"/>
        <v>T7</v>
      </c>
      <c r="D1609" s="7"/>
      <c r="E1609" s="11" t="str">
        <f t="shared" si="2"/>
        <v/>
      </c>
      <c r="F1609" s="11" t="str">
        <f t="shared" si="3"/>
        <v/>
      </c>
      <c r="G1609" s="3">
        <f t="shared" si="13"/>
        <v>230</v>
      </c>
      <c r="H1609" s="3">
        <f t="shared" si="4"/>
        <v>7</v>
      </c>
      <c r="I1609" s="3" t="str">
        <f t="shared" si="5"/>
        <v/>
      </c>
      <c r="J1609" s="11" t="str">
        <f t="shared" si="14"/>
        <v/>
      </c>
      <c r="K1609" s="11" t="str">
        <f t="shared" si="15"/>
        <v/>
      </c>
      <c r="L1609" s="11" t="str">
        <f t="shared" si="16"/>
        <v/>
      </c>
      <c r="M1609" s="11" t="str">
        <f t="shared" si="17"/>
        <v/>
      </c>
      <c r="N1609" s="11" t="str">
        <f t="shared" si="18"/>
        <v/>
      </c>
    </row>
    <row r="1610" ht="15.0" customHeight="1">
      <c r="A1610" s="3">
        <f t="shared" si="1"/>
        <v>1609</v>
      </c>
      <c r="B1610" s="3">
        <f t="shared" si="11"/>
        <v>46901</v>
      </c>
      <c r="C1610" s="3" t="str">
        <f t="shared" si="12"/>
        <v>CN</v>
      </c>
      <c r="D1610" s="7"/>
      <c r="E1610" s="11" t="str">
        <f t="shared" si="2"/>
        <v/>
      </c>
      <c r="F1610" s="11" t="str">
        <f t="shared" si="3"/>
        <v/>
      </c>
      <c r="G1610" s="3">
        <f t="shared" si="13"/>
        <v>230</v>
      </c>
      <c r="H1610" s="3">
        <f t="shared" si="4"/>
        <v>8</v>
      </c>
      <c r="I1610" s="3" t="str">
        <f t="shared" si="5"/>
        <v/>
      </c>
      <c r="J1610" s="11" t="str">
        <f t="shared" si="14"/>
        <v/>
      </c>
      <c r="K1610" s="11" t="str">
        <f t="shared" si="15"/>
        <v/>
      </c>
      <c r="L1610" s="11" t="str">
        <f t="shared" si="16"/>
        <v/>
      </c>
      <c r="M1610" s="11" t="str">
        <f t="shared" si="17"/>
        <v/>
      </c>
      <c r="N1610" s="11" t="str">
        <f t="shared" si="18"/>
        <v/>
      </c>
    </row>
    <row r="1611" ht="15.0" customHeight="1">
      <c r="A1611" s="3">
        <f t="shared" si="1"/>
        <v>1610</v>
      </c>
      <c r="B1611" s="3">
        <f t="shared" si="11"/>
        <v>46902</v>
      </c>
      <c r="C1611" s="3" t="str">
        <f t="shared" si="12"/>
        <v>T2</v>
      </c>
      <c r="D1611" s="7"/>
      <c r="E1611" s="11" t="str">
        <f t="shared" si="2"/>
        <v/>
      </c>
      <c r="F1611" s="11" t="str">
        <f t="shared" si="3"/>
        <v/>
      </c>
      <c r="G1611" s="3">
        <f t="shared" si="13"/>
        <v>231</v>
      </c>
      <c r="H1611" s="3">
        <f t="shared" si="4"/>
        <v>2</v>
      </c>
      <c r="I1611" s="3" t="str">
        <f t="shared" si="5"/>
        <v/>
      </c>
      <c r="J1611" s="11" t="str">
        <f t="shared" si="14"/>
        <v/>
      </c>
      <c r="K1611" s="11" t="str">
        <f t="shared" si="15"/>
        <v/>
      </c>
      <c r="L1611" s="11" t="str">
        <f t="shared" si="16"/>
        <v/>
      </c>
      <c r="M1611" s="11" t="str">
        <f t="shared" si="17"/>
        <v/>
      </c>
      <c r="N1611" s="11" t="str">
        <f t="shared" si="18"/>
        <v/>
      </c>
    </row>
    <row r="1612" ht="15.0" customHeight="1">
      <c r="A1612" s="3">
        <f t="shared" si="1"/>
        <v>1611</v>
      </c>
      <c r="B1612" s="3">
        <f t="shared" si="11"/>
        <v>46903</v>
      </c>
      <c r="C1612" s="3" t="str">
        <f t="shared" si="12"/>
        <v>T3</v>
      </c>
      <c r="D1612" s="7"/>
      <c r="E1612" s="11" t="str">
        <f t="shared" si="2"/>
        <v/>
      </c>
      <c r="F1612" s="11" t="str">
        <f t="shared" si="3"/>
        <v/>
      </c>
      <c r="G1612" s="3">
        <f t="shared" si="13"/>
        <v>231</v>
      </c>
      <c r="H1612" s="3">
        <f t="shared" si="4"/>
        <v>3</v>
      </c>
      <c r="I1612" s="3" t="str">
        <f t="shared" si="5"/>
        <v/>
      </c>
      <c r="J1612" s="11" t="str">
        <f t="shared" si="14"/>
        <v/>
      </c>
      <c r="K1612" s="11" t="str">
        <f t="shared" si="15"/>
        <v/>
      </c>
      <c r="L1612" s="11" t="str">
        <f t="shared" si="16"/>
        <v/>
      </c>
      <c r="M1612" s="11" t="str">
        <f t="shared" si="17"/>
        <v/>
      </c>
      <c r="N1612" s="11" t="str">
        <f t="shared" si="18"/>
        <v/>
      </c>
    </row>
    <row r="1613" ht="15.0" customHeight="1">
      <c r="A1613" s="3">
        <f t="shared" si="1"/>
        <v>1612</v>
      </c>
      <c r="B1613" s="3">
        <f t="shared" si="11"/>
        <v>46904</v>
      </c>
      <c r="C1613" s="3" t="str">
        <f t="shared" si="12"/>
        <v>T4</v>
      </c>
      <c r="D1613" s="7"/>
      <c r="E1613" s="11" t="str">
        <f t="shared" si="2"/>
        <v/>
      </c>
      <c r="F1613" s="11" t="str">
        <f t="shared" si="3"/>
        <v/>
      </c>
      <c r="G1613" s="3">
        <f t="shared" si="13"/>
        <v>231</v>
      </c>
      <c r="H1613" s="3">
        <f t="shared" si="4"/>
        <v>4</v>
      </c>
      <c r="I1613" s="3" t="str">
        <f t="shared" si="5"/>
        <v/>
      </c>
      <c r="J1613" s="11" t="str">
        <f t="shared" si="14"/>
        <v/>
      </c>
      <c r="K1613" s="11" t="str">
        <f t="shared" si="15"/>
        <v/>
      </c>
      <c r="L1613" s="11" t="str">
        <f t="shared" si="16"/>
        <v/>
      </c>
      <c r="M1613" s="11" t="str">
        <f t="shared" si="17"/>
        <v/>
      </c>
      <c r="N1613" s="11" t="str">
        <f t="shared" si="18"/>
        <v/>
      </c>
    </row>
    <row r="1614" ht="15.0" customHeight="1">
      <c r="A1614" s="3">
        <f t="shared" si="1"/>
        <v>1613</v>
      </c>
      <c r="B1614" s="3">
        <f t="shared" si="11"/>
        <v>46905</v>
      </c>
      <c r="C1614" s="3" t="str">
        <f t="shared" si="12"/>
        <v>T5</v>
      </c>
      <c r="D1614" s="7"/>
      <c r="E1614" s="11" t="str">
        <f t="shared" si="2"/>
        <v/>
      </c>
      <c r="F1614" s="11" t="str">
        <f t="shared" si="3"/>
        <v/>
      </c>
      <c r="G1614" s="3">
        <f t="shared" si="13"/>
        <v>231</v>
      </c>
      <c r="H1614" s="3">
        <f t="shared" si="4"/>
        <v>5</v>
      </c>
      <c r="I1614" s="3" t="str">
        <f t="shared" si="5"/>
        <v/>
      </c>
      <c r="J1614" s="11" t="str">
        <f t="shared" si="14"/>
        <v/>
      </c>
      <c r="K1614" s="11" t="str">
        <f t="shared" si="15"/>
        <v/>
      </c>
      <c r="L1614" s="11" t="str">
        <f t="shared" si="16"/>
        <v/>
      </c>
      <c r="M1614" s="11" t="str">
        <f t="shared" si="17"/>
        <v/>
      </c>
      <c r="N1614" s="11" t="str">
        <f t="shared" si="18"/>
        <v/>
      </c>
    </row>
    <row r="1615" ht="15.0" customHeight="1">
      <c r="A1615" s="3">
        <f t="shared" si="1"/>
        <v>1614</v>
      </c>
      <c r="B1615" s="3">
        <f t="shared" si="11"/>
        <v>46906</v>
      </c>
      <c r="C1615" s="3" t="str">
        <f t="shared" si="12"/>
        <v>T6</v>
      </c>
      <c r="D1615" s="7"/>
      <c r="E1615" s="11" t="str">
        <f t="shared" si="2"/>
        <v/>
      </c>
      <c r="F1615" s="11" t="str">
        <f t="shared" si="3"/>
        <v/>
      </c>
      <c r="G1615" s="3">
        <f t="shared" si="13"/>
        <v>231</v>
      </c>
      <c r="H1615" s="3">
        <f t="shared" si="4"/>
        <v>6</v>
      </c>
      <c r="I1615" s="3" t="str">
        <f t="shared" si="5"/>
        <v/>
      </c>
      <c r="J1615" s="11" t="str">
        <f t="shared" si="14"/>
        <v/>
      </c>
      <c r="K1615" s="11" t="str">
        <f t="shared" si="15"/>
        <v/>
      </c>
      <c r="L1615" s="11" t="str">
        <f t="shared" si="16"/>
        <v/>
      </c>
      <c r="M1615" s="11" t="str">
        <f t="shared" si="17"/>
        <v/>
      </c>
      <c r="N1615" s="11" t="str">
        <f t="shared" si="18"/>
        <v/>
      </c>
    </row>
    <row r="1616" ht="15.0" customHeight="1">
      <c r="A1616" s="3">
        <f t="shared" si="1"/>
        <v>1615</v>
      </c>
      <c r="B1616" s="3">
        <f t="shared" si="11"/>
        <v>46907</v>
      </c>
      <c r="C1616" s="3" t="str">
        <f t="shared" si="12"/>
        <v>T7</v>
      </c>
      <c r="D1616" s="7"/>
      <c r="E1616" s="11" t="str">
        <f t="shared" si="2"/>
        <v/>
      </c>
      <c r="F1616" s="11" t="str">
        <f t="shared" si="3"/>
        <v/>
      </c>
      <c r="G1616" s="3">
        <f t="shared" si="13"/>
        <v>231</v>
      </c>
      <c r="H1616" s="3">
        <f t="shared" si="4"/>
        <v>7</v>
      </c>
      <c r="I1616" s="3" t="str">
        <f t="shared" si="5"/>
        <v/>
      </c>
      <c r="J1616" s="11" t="str">
        <f t="shared" si="14"/>
        <v/>
      </c>
      <c r="K1616" s="11" t="str">
        <f t="shared" si="15"/>
        <v/>
      </c>
      <c r="L1616" s="11" t="str">
        <f t="shared" si="16"/>
        <v/>
      </c>
      <c r="M1616" s="11" t="str">
        <f t="shared" si="17"/>
        <v/>
      </c>
      <c r="N1616" s="11" t="str">
        <f t="shared" si="18"/>
        <v/>
      </c>
    </row>
    <row r="1617" ht="15.0" customHeight="1">
      <c r="A1617" s="3">
        <f t="shared" si="1"/>
        <v>1616</v>
      </c>
      <c r="B1617" s="3">
        <f t="shared" si="11"/>
        <v>46908</v>
      </c>
      <c r="C1617" s="3" t="str">
        <f t="shared" si="12"/>
        <v>CN</v>
      </c>
      <c r="D1617" s="7"/>
      <c r="E1617" s="11" t="str">
        <f t="shared" si="2"/>
        <v/>
      </c>
      <c r="F1617" s="11" t="str">
        <f t="shared" si="3"/>
        <v/>
      </c>
      <c r="G1617" s="3">
        <f t="shared" si="13"/>
        <v>231</v>
      </c>
      <c r="H1617" s="3">
        <f t="shared" si="4"/>
        <v>8</v>
      </c>
      <c r="I1617" s="3" t="str">
        <f t="shared" si="5"/>
        <v/>
      </c>
      <c r="J1617" s="11" t="str">
        <f t="shared" si="14"/>
        <v/>
      </c>
      <c r="K1617" s="11" t="str">
        <f t="shared" si="15"/>
        <v/>
      </c>
      <c r="L1617" s="11" t="str">
        <f t="shared" si="16"/>
        <v/>
      </c>
      <c r="M1617" s="11" t="str">
        <f t="shared" si="17"/>
        <v/>
      </c>
      <c r="N1617" s="11" t="str">
        <f t="shared" si="18"/>
        <v/>
      </c>
    </row>
    <row r="1618" ht="15.0" customHeight="1">
      <c r="A1618" s="3">
        <f t="shared" si="1"/>
        <v>1617</v>
      </c>
      <c r="B1618" s="3">
        <f t="shared" si="11"/>
        <v>46909</v>
      </c>
      <c r="C1618" s="3" t="str">
        <f t="shared" si="12"/>
        <v>T2</v>
      </c>
      <c r="D1618" s="7"/>
      <c r="E1618" s="11" t="str">
        <f t="shared" si="2"/>
        <v/>
      </c>
      <c r="F1618" s="11" t="str">
        <f t="shared" si="3"/>
        <v/>
      </c>
      <c r="G1618" s="3">
        <f t="shared" si="13"/>
        <v>232</v>
      </c>
      <c r="H1618" s="3">
        <f t="shared" si="4"/>
        <v>2</v>
      </c>
      <c r="I1618" s="3" t="str">
        <f t="shared" si="5"/>
        <v/>
      </c>
      <c r="J1618" s="11" t="str">
        <f t="shared" si="14"/>
        <v/>
      </c>
      <c r="K1618" s="11" t="str">
        <f t="shared" si="15"/>
        <v/>
      </c>
      <c r="L1618" s="11" t="str">
        <f t="shared" si="16"/>
        <v/>
      </c>
      <c r="M1618" s="11" t="str">
        <f t="shared" si="17"/>
        <v/>
      </c>
      <c r="N1618" s="11" t="str">
        <f t="shared" si="18"/>
        <v/>
      </c>
    </row>
    <row r="1619" ht="15.0" customHeight="1">
      <c r="A1619" s="3">
        <f t="shared" si="1"/>
        <v>1618</v>
      </c>
      <c r="B1619" s="3">
        <f t="shared" si="11"/>
        <v>46910</v>
      </c>
      <c r="C1619" s="3" t="str">
        <f t="shared" si="12"/>
        <v>T3</v>
      </c>
      <c r="D1619" s="7"/>
      <c r="E1619" s="11" t="str">
        <f t="shared" si="2"/>
        <v/>
      </c>
      <c r="F1619" s="11" t="str">
        <f t="shared" si="3"/>
        <v/>
      </c>
      <c r="G1619" s="3">
        <f t="shared" si="13"/>
        <v>232</v>
      </c>
      <c r="H1619" s="3">
        <f t="shared" si="4"/>
        <v>3</v>
      </c>
      <c r="I1619" s="3" t="str">
        <f t="shared" si="5"/>
        <v/>
      </c>
      <c r="J1619" s="11" t="str">
        <f t="shared" si="14"/>
        <v/>
      </c>
      <c r="K1619" s="11" t="str">
        <f t="shared" si="15"/>
        <v/>
      </c>
      <c r="L1619" s="11" t="str">
        <f t="shared" si="16"/>
        <v/>
      </c>
      <c r="M1619" s="11" t="str">
        <f t="shared" si="17"/>
        <v/>
      </c>
      <c r="N1619" s="11" t="str">
        <f t="shared" si="18"/>
        <v/>
      </c>
    </row>
    <row r="1620" ht="15.0" customHeight="1">
      <c r="A1620" s="3">
        <f t="shared" si="1"/>
        <v>1619</v>
      </c>
      <c r="B1620" s="3">
        <f t="shared" si="11"/>
        <v>46911</v>
      </c>
      <c r="C1620" s="3" t="str">
        <f t="shared" si="12"/>
        <v>T4</v>
      </c>
      <c r="D1620" s="7"/>
      <c r="E1620" s="11" t="str">
        <f t="shared" si="2"/>
        <v/>
      </c>
      <c r="F1620" s="11" t="str">
        <f t="shared" si="3"/>
        <v/>
      </c>
      <c r="G1620" s="3">
        <f t="shared" si="13"/>
        <v>232</v>
      </c>
      <c r="H1620" s="3">
        <f t="shared" si="4"/>
        <v>4</v>
      </c>
      <c r="I1620" s="3" t="str">
        <f t="shared" si="5"/>
        <v/>
      </c>
      <c r="J1620" s="11" t="str">
        <f t="shared" si="14"/>
        <v/>
      </c>
      <c r="K1620" s="11" t="str">
        <f t="shared" si="15"/>
        <v/>
      </c>
      <c r="L1620" s="11" t="str">
        <f t="shared" si="16"/>
        <v/>
      </c>
      <c r="M1620" s="11" t="str">
        <f t="shared" si="17"/>
        <v/>
      </c>
      <c r="N1620" s="11" t="str">
        <f t="shared" si="18"/>
        <v/>
      </c>
    </row>
    <row r="1621" ht="15.0" customHeight="1">
      <c r="A1621" s="3">
        <f t="shared" si="1"/>
        <v>1620</v>
      </c>
      <c r="B1621" s="3">
        <f t="shared" si="11"/>
        <v>46912</v>
      </c>
      <c r="C1621" s="3" t="str">
        <f t="shared" si="12"/>
        <v>T5</v>
      </c>
      <c r="D1621" s="7"/>
      <c r="E1621" s="11" t="str">
        <f t="shared" si="2"/>
        <v/>
      </c>
      <c r="F1621" s="11" t="str">
        <f t="shared" si="3"/>
        <v/>
      </c>
      <c r="G1621" s="3">
        <f t="shared" si="13"/>
        <v>232</v>
      </c>
      <c r="H1621" s="3">
        <f t="shared" si="4"/>
        <v>5</v>
      </c>
      <c r="I1621" s="3" t="str">
        <f t="shared" si="5"/>
        <v/>
      </c>
      <c r="J1621" s="11" t="str">
        <f t="shared" si="14"/>
        <v/>
      </c>
      <c r="K1621" s="11" t="str">
        <f t="shared" si="15"/>
        <v/>
      </c>
      <c r="L1621" s="11" t="str">
        <f t="shared" si="16"/>
        <v/>
      </c>
      <c r="M1621" s="11" t="str">
        <f t="shared" si="17"/>
        <v/>
      </c>
      <c r="N1621" s="11" t="str">
        <f t="shared" si="18"/>
        <v/>
      </c>
    </row>
    <row r="1622" ht="15.0" customHeight="1">
      <c r="A1622" s="3">
        <f t="shared" si="1"/>
        <v>1621</v>
      </c>
      <c r="B1622" s="3">
        <f t="shared" si="11"/>
        <v>46913</v>
      </c>
      <c r="C1622" s="3" t="str">
        <f t="shared" si="12"/>
        <v>T6</v>
      </c>
      <c r="D1622" s="7"/>
      <c r="E1622" s="11" t="str">
        <f t="shared" si="2"/>
        <v/>
      </c>
      <c r="F1622" s="11" t="str">
        <f t="shared" si="3"/>
        <v/>
      </c>
      <c r="G1622" s="3">
        <f t="shared" si="13"/>
        <v>232</v>
      </c>
      <c r="H1622" s="3">
        <f t="shared" si="4"/>
        <v>6</v>
      </c>
      <c r="I1622" s="3" t="str">
        <f t="shared" si="5"/>
        <v/>
      </c>
      <c r="J1622" s="11" t="str">
        <f t="shared" si="14"/>
        <v/>
      </c>
      <c r="K1622" s="11" t="str">
        <f t="shared" si="15"/>
        <v/>
      </c>
      <c r="L1622" s="11" t="str">
        <f t="shared" si="16"/>
        <v/>
      </c>
      <c r="M1622" s="11" t="str">
        <f t="shared" si="17"/>
        <v/>
      </c>
      <c r="N1622" s="11" t="str">
        <f t="shared" si="18"/>
        <v/>
      </c>
    </row>
    <row r="1623" ht="15.0" customHeight="1">
      <c r="A1623" s="3">
        <f t="shared" si="1"/>
        <v>1622</v>
      </c>
      <c r="B1623" s="3">
        <f t="shared" si="11"/>
        <v>46914</v>
      </c>
      <c r="C1623" s="3" t="str">
        <f t="shared" si="12"/>
        <v>T7</v>
      </c>
      <c r="D1623" s="7"/>
      <c r="E1623" s="11" t="str">
        <f t="shared" si="2"/>
        <v/>
      </c>
      <c r="F1623" s="11" t="str">
        <f t="shared" si="3"/>
        <v/>
      </c>
      <c r="G1623" s="3">
        <f t="shared" si="13"/>
        <v>232</v>
      </c>
      <c r="H1623" s="3">
        <f t="shared" si="4"/>
        <v>7</v>
      </c>
      <c r="I1623" s="3" t="str">
        <f t="shared" si="5"/>
        <v/>
      </c>
      <c r="J1623" s="11" t="str">
        <f t="shared" si="14"/>
        <v/>
      </c>
      <c r="K1623" s="11" t="str">
        <f t="shared" si="15"/>
        <v/>
      </c>
      <c r="L1623" s="11" t="str">
        <f t="shared" si="16"/>
        <v/>
      </c>
      <c r="M1623" s="11" t="str">
        <f t="shared" si="17"/>
        <v/>
      </c>
      <c r="N1623" s="11" t="str">
        <f t="shared" si="18"/>
        <v/>
      </c>
    </row>
    <row r="1624" ht="15.0" customHeight="1">
      <c r="A1624" s="3">
        <f t="shared" si="1"/>
        <v>1623</v>
      </c>
      <c r="B1624" s="3">
        <f t="shared" si="11"/>
        <v>46915</v>
      </c>
      <c r="C1624" s="3" t="str">
        <f t="shared" si="12"/>
        <v>CN</v>
      </c>
      <c r="D1624" s="7"/>
      <c r="E1624" s="11" t="str">
        <f t="shared" si="2"/>
        <v/>
      </c>
      <c r="F1624" s="11" t="str">
        <f t="shared" si="3"/>
        <v/>
      </c>
      <c r="G1624" s="3">
        <f t="shared" si="13"/>
        <v>232</v>
      </c>
      <c r="H1624" s="3">
        <f t="shared" si="4"/>
        <v>8</v>
      </c>
      <c r="I1624" s="3" t="str">
        <f t="shared" si="5"/>
        <v/>
      </c>
      <c r="J1624" s="11" t="str">
        <f t="shared" si="14"/>
        <v/>
      </c>
      <c r="K1624" s="11" t="str">
        <f t="shared" si="15"/>
        <v/>
      </c>
      <c r="L1624" s="11" t="str">
        <f t="shared" si="16"/>
        <v/>
      </c>
      <c r="M1624" s="11" t="str">
        <f t="shared" si="17"/>
        <v/>
      </c>
      <c r="N1624" s="11" t="str">
        <f t="shared" si="18"/>
        <v/>
      </c>
    </row>
    <row r="1625" ht="15.0" customHeight="1">
      <c r="A1625" s="3">
        <f t="shared" si="1"/>
        <v>1624</v>
      </c>
      <c r="B1625" s="3">
        <f t="shared" si="11"/>
        <v>46916</v>
      </c>
      <c r="C1625" s="3" t="str">
        <f t="shared" si="12"/>
        <v>T2</v>
      </c>
      <c r="D1625" s="7"/>
      <c r="E1625" s="11" t="str">
        <f t="shared" si="2"/>
        <v/>
      </c>
      <c r="F1625" s="11" t="str">
        <f t="shared" si="3"/>
        <v/>
      </c>
      <c r="G1625" s="3">
        <f t="shared" si="13"/>
        <v>233</v>
      </c>
      <c r="H1625" s="3">
        <f t="shared" si="4"/>
        <v>2</v>
      </c>
      <c r="I1625" s="3" t="str">
        <f t="shared" si="5"/>
        <v/>
      </c>
      <c r="J1625" s="11" t="str">
        <f t="shared" si="14"/>
        <v/>
      </c>
      <c r="K1625" s="11" t="str">
        <f t="shared" si="15"/>
        <v/>
      </c>
      <c r="L1625" s="11" t="str">
        <f t="shared" si="16"/>
        <v/>
      </c>
      <c r="M1625" s="11" t="str">
        <f t="shared" si="17"/>
        <v/>
      </c>
      <c r="N1625" s="11" t="str">
        <f t="shared" si="18"/>
        <v/>
      </c>
    </row>
    <row r="1626" ht="15.0" customHeight="1">
      <c r="A1626" s="3">
        <f t="shared" si="1"/>
        <v>1625</v>
      </c>
      <c r="B1626" s="3">
        <f t="shared" si="11"/>
        <v>46917</v>
      </c>
      <c r="C1626" s="3" t="str">
        <f t="shared" si="12"/>
        <v>T3</v>
      </c>
      <c r="D1626" s="7"/>
      <c r="E1626" s="11" t="str">
        <f t="shared" si="2"/>
        <v/>
      </c>
      <c r="F1626" s="11" t="str">
        <f t="shared" si="3"/>
        <v/>
      </c>
      <c r="G1626" s="3">
        <f t="shared" si="13"/>
        <v>233</v>
      </c>
      <c r="H1626" s="3">
        <f t="shared" si="4"/>
        <v>3</v>
      </c>
      <c r="I1626" s="3" t="str">
        <f t="shared" si="5"/>
        <v/>
      </c>
      <c r="J1626" s="11" t="str">
        <f t="shared" si="14"/>
        <v/>
      </c>
      <c r="K1626" s="11" t="str">
        <f t="shared" si="15"/>
        <v/>
      </c>
      <c r="L1626" s="11" t="str">
        <f t="shared" si="16"/>
        <v/>
      </c>
      <c r="M1626" s="11" t="str">
        <f t="shared" si="17"/>
        <v/>
      </c>
      <c r="N1626" s="11" t="str">
        <f t="shared" si="18"/>
        <v/>
      </c>
    </row>
    <row r="1627" ht="15.0" customHeight="1">
      <c r="A1627" s="3">
        <f t="shared" si="1"/>
        <v>1626</v>
      </c>
      <c r="B1627" s="3">
        <f t="shared" si="11"/>
        <v>46918</v>
      </c>
      <c r="C1627" s="3" t="str">
        <f t="shared" si="12"/>
        <v>T4</v>
      </c>
      <c r="D1627" s="7"/>
      <c r="E1627" s="11" t="str">
        <f t="shared" si="2"/>
        <v/>
      </c>
      <c r="F1627" s="11" t="str">
        <f t="shared" si="3"/>
        <v/>
      </c>
      <c r="G1627" s="3">
        <f t="shared" si="13"/>
        <v>233</v>
      </c>
      <c r="H1627" s="3">
        <f t="shared" si="4"/>
        <v>4</v>
      </c>
      <c r="I1627" s="3" t="str">
        <f t="shared" si="5"/>
        <v/>
      </c>
      <c r="J1627" s="11" t="str">
        <f t="shared" si="14"/>
        <v/>
      </c>
      <c r="K1627" s="11" t="str">
        <f t="shared" si="15"/>
        <v/>
      </c>
      <c r="L1627" s="11" t="str">
        <f t="shared" si="16"/>
        <v/>
      </c>
      <c r="M1627" s="11" t="str">
        <f t="shared" si="17"/>
        <v/>
      </c>
      <c r="N1627" s="11" t="str">
        <f t="shared" si="18"/>
        <v/>
      </c>
    </row>
    <row r="1628" ht="15.0" customHeight="1">
      <c r="A1628" s="3">
        <f t="shared" si="1"/>
        <v>1627</v>
      </c>
      <c r="B1628" s="3">
        <f t="shared" si="11"/>
        <v>46919</v>
      </c>
      <c r="C1628" s="3" t="str">
        <f t="shared" si="12"/>
        <v>T5</v>
      </c>
      <c r="D1628" s="7"/>
      <c r="E1628" s="11" t="str">
        <f t="shared" si="2"/>
        <v/>
      </c>
      <c r="F1628" s="11" t="str">
        <f t="shared" si="3"/>
        <v/>
      </c>
      <c r="G1628" s="3">
        <f t="shared" si="13"/>
        <v>233</v>
      </c>
      <c r="H1628" s="3">
        <f t="shared" si="4"/>
        <v>5</v>
      </c>
      <c r="I1628" s="3" t="str">
        <f t="shared" si="5"/>
        <v/>
      </c>
      <c r="J1628" s="11" t="str">
        <f t="shared" si="14"/>
        <v/>
      </c>
      <c r="K1628" s="11" t="str">
        <f t="shared" si="15"/>
        <v/>
      </c>
      <c r="L1628" s="11" t="str">
        <f t="shared" si="16"/>
        <v/>
      </c>
      <c r="M1628" s="11" t="str">
        <f t="shared" si="17"/>
        <v/>
      </c>
      <c r="N1628" s="11" t="str">
        <f t="shared" si="18"/>
        <v/>
      </c>
    </row>
    <row r="1629" ht="15.0" customHeight="1">
      <c r="A1629" s="3">
        <f t="shared" si="1"/>
        <v>1628</v>
      </c>
      <c r="B1629" s="3">
        <f t="shared" si="11"/>
        <v>46920</v>
      </c>
      <c r="C1629" s="3" t="str">
        <f t="shared" si="12"/>
        <v>T6</v>
      </c>
      <c r="D1629" s="7"/>
      <c r="E1629" s="11" t="str">
        <f t="shared" si="2"/>
        <v/>
      </c>
      <c r="F1629" s="11" t="str">
        <f t="shared" si="3"/>
        <v/>
      </c>
      <c r="G1629" s="3">
        <f t="shared" si="13"/>
        <v>233</v>
      </c>
      <c r="H1629" s="3">
        <f t="shared" si="4"/>
        <v>6</v>
      </c>
      <c r="I1629" s="3" t="str">
        <f t="shared" si="5"/>
        <v/>
      </c>
      <c r="J1629" s="11" t="str">
        <f t="shared" si="14"/>
        <v/>
      </c>
      <c r="K1629" s="11" t="str">
        <f t="shared" si="15"/>
        <v/>
      </c>
      <c r="L1629" s="11" t="str">
        <f t="shared" si="16"/>
        <v/>
      </c>
      <c r="M1629" s="11" t="str">
        <f t="shared" si="17"/>
        <v/>
      </c>
      <c r="N1629" s="11" t="str">
        <f t="shared" si="18"/>
        <v/>
      </c>
    </row>
    <row r="1630" ht="15.0" customHeight="1">
      <c r="A1630" s="3">
        <f t="shared" si="1"/>
        <v>1629</v>
      </c>
      <c r="B1630" s="3">
        <f t="shared" si="11"/>
        <v>46921</v>
      </c>
      <c r="C1630" s="3" t="str">
        <f t="shared" si="12"/>
        <v>T7</v>
      </c>
      <c r="D1630" s="7"/>
      <c r="E1630" s="11" t="str">
        <f t="shared" si="2"/>
        <v/>
      </c>
      <c r="F1630" s="11" t="str">
        <f t="shared" si="3"/>
        <v/>
      </c>
      <c r="G1630" s="3">
        <f t="shared" si="13"/>
        <v>233</v>
      </c>
      <c r="H1630" s="3">
        <f t="shared" si="4"/>
        <v>7</v>
      </c>
      <c r="I1630" s="3" t="str">
        <f t="shared" si="5"/>
        <v/>
      </c>
      <c r="J1630" s="11" t="str">
        <f t="shared" si="14"/>
        <v/>
      </c>
      <c r="K1630" s="11" t="str">
        <f t="shared" si="15"/>
        <v/>
      </c>
      <c r="L1630" s="11" t="str">
        <f t="shared" si="16"/>
        <v/>
      </c>
      <c r="M1630" s="11" t="str">
        <f t="shared" si="17"/>
        <v/>
      </c>
      <c r="N1630" s="11" t="str">
        <f t="shared" si="18"/>
        <v/>
      </c>
    </row>
    <row r="1631" ht="15.0" customHeight="1">
      <c r="A1631" s="3">
        <f t="shared" si="1"/>
        <v>1630</v>
      </c>
      <c r="B1631" s="3">
        <f t="shared" si="11"/>
        <v>46922</v>
      </c>
      <c r="C1631" s="3" t="str">
        <f t="shared" si="12"/>
        <v>CN</v>
      </c>
      <c r="D1631" s="7"/>
      <c r="E1631" s="11" t="str">
        <f t="shared" si="2"/>
        <v/>
      </c>
      <c r="F1631" s="11" t="str">
        <f t="shared" si="3"/>
        <v/>
      </c>
      <c r="G1631" s="3">
        <f t="shared" si="13"/>
        <v>233</v>
      </c>
      <c r="H1631" s="3">
        <f t="shared" si="4"/>
        <v>8</v>
      </c>
      <c r="I1631" s="3" t="str">
        <f t="shared" si="5"/>
        <v/>
      </c>
      <c r="J1631" s="11" t="str">
        <f t="shared" si="14"/>
        <v/>
      </c>
      <c r="K1631" s="11" t="str">
        <f t="shared" si="15"/>
        <v/>
      </c>
      <c r="L1631" s="11" t="str">
        <f t="shared" si="16"/>
        <v/>
      </c>
      <c r="M1631" s="11" t="str">
        <f t="shared" si="17"/>
        <v/>
      </c>
      <c r="N1631" s="11" t="str">
        <f t="shared" si="18"/>
        <v/>
      </c>
    </row>
    <row r="1632" ht="15.0" customHeight="1">
      <c r="A1632" s="3">
        <f t="shared" si="1"/>
        <v>1631</v>
      </c>
      <c r="B1632" s="3">
        <f t="shared" si="11"/>
        <v>46923</v>
      </c>
      <c r="C1632" s="3" t="str">
        <f t="shared" si="12"/>
        <v>T2</v>
      </c>
      <c r="D1632" s="7"/>
      <c r="E1632" s="11" t="str">
        <f t="shared" si="2"/>
        <v/>
      </c>
      <c r="F1632" s="11" t="str">
        <f t="shared" si="3"/>
        <v/>
      </c>
      <c r="G1632" s="3">
        <f t="shared" si="13"/>
        <v>234</v>
      </c>
      <c r="H1632" s="3">
        <f t="shared" si="4"/>
        <v>2</v>
      </c>
      <c r="I1632" s="3" t="str">
        <f t="shared" si="5"/>
        <v/>
      </c>
      <c r="J1632" s="11" t="str">
        <f t="shared" si="14"/>
        <v/>
      </c>
      <c r="K1632" s="11" t="str">
        <f t="shared" si="15"/>
        <v/>
      </c>
      <c r="L1632" s="11" t="str">
        <f t="shared" si="16"/>
        <v/>
      </c>
      <c r="M1632" s="11" t="str">
        <f t="shared" si="17"/>
        <v/>
      </c>
      <c r="N1632" s="11" t="str">
        <f t="shared" si="18"/>
        <v/>
      </c>
    </row>
    <row r="1633" ht="15.0" customHeight="1">
      <c r="A1633" s="3">
        <f t="shared" si="1"/>
        <v>1632</v>
      </c>
      <c r="B1633" s="3">
        <f t="shared" si="11"/>
        <v>46924</v>
      </c>
      <c r="C1633" s="3" t="str">
        <f t="shared" si="12"/>
        <v>T3</v>
      </c>
      <c r="D1633" s="7"/>
      <c r="E1633" s="11" t="str">
        <f t="shared" si="2"/>
        <v/>
      </c>
      <c r="F1633" s="11" t="str">
        <f t="shared" si="3"/>
        <v/>
      </c>
      <c r="G1633" s="3">
        <f t="shared" si="13"/>
        <v>234</v>
      </c>
      <c r="H1633" s="3">
        <f t="shared" si="4"/>
        <v>3</v>
      </c>
      <c r="I1633" s="3" t="str">
        <f t="shared" si="5"/>
        <v/>
      </c>
      <c r="J1633" s="11" t="str">
        <f t="shared" si="14"/>
        <v/>
      </c>
      <c r="K1633" s="11" t="str">
        <f t="shared" si="15"/>
        <v/>
      </c>
      <c r="L1633" s="11" t="str">
        <f t="shared" si="16"/>
        <v/>
      </c>
      <c r="M1633" s="11" t="str">
        <f t="shared" si="17"/>
        <v/>
      </c>
      <c r="N1633" s="11" t="str">
        <f t="shared" si="18"/>
        <v/>
      </c>
    </row>
    <row r="1634" ht="15.0" customHeight="1">
      <c r="A1634" s="3">
        <f t="shared" si="1"/>
        <v>1633</v>
      </c>
      <c r="B1634" s="3">
        <f t="shared" si="11"/>
        <v>46925</v>
      </c>
      <c r="C1634" s="3" t="str">
        <f t="shared" si="12"/>
        <v>T4</v>
      </c>
      <c r="D1634" s="7"/>
      <c r="E1634" s="11" t="str">
        <f t="shared" si="2"/>
        <v/>
      </c>
      <c r="F1634" s="11" t="str">
        <f t="shared" si="3"/>
        <v/>
      </c>
      <c r="G1634" s="3">
        <f t="shared" si="13"/>
        <v>234</v>
      </c>
      <c r="H1634" s="3">
        <f t="shared" si="4"/>
        <v>4</v>
      </c>
      <c r="I1634" s="3" t="str">
        <f t="shared" si="5"/>
        <v/>
      </c>
      <c r="J1634" s="11" t="str">
        <f t="shared" si="14"/>
        <v/>
      </c>
      <c r="K1634" s="11" t="str">
        <f t="shared" si="15"/>
        <v/>
      </c>
      <c r="L1634" s="11" t="str">
        <f t="shared" si="16"/>
        <v/>
      </c>
      <c r="M1634" s="11" t="str">
        <f t="shared" si="17"/>
        <v/>
      </c>
      <c r="N1634" s="11" t="str">
        <f t="shared" si="18"/>
        <v/>
      </c>
    </row>
    <row r="1635" ht="15.0" customHeight="1">
      <c r="A1635" s="3">
        <f t="shared" si="1"/>
        <v>1634</v>
      </c>
      <c r="B1635" s="3">
        <f t="shared" si="11"/>
        <v>46926</v>
      </c>
      <c r="C1635" s="3" t="str">
        <f t="shared" si="12"/>
        <v>T5</v>
      </c>
      <c r="D1635" s="7"/>
      <c r="E1635" s="11" t="str">
        <f t="shared" si="2"/>
        <v/>
      </c>
      <c r="F1635" s="11" t="str">
        <f t="shared" si="3"/>
        <v/>
      </c>
      <c r="G1635" s="3">
        <f t="shared" si="13"/>
        <v>234</v>
      </c>
      <c r="H1635" s="3">
        <f t="shared" si="4"/>
        <v>5</v>
      </c>
      <c r="I1635" s="3" t="str">
        <f t="shared" si="5"/>
        <v/>
      </c>
      <c r="J1635" s="11" t="str">
        <f t="shared" si="14"/>
        <v/>
      </c>
      <c r="K1635" s="11" t="str">
        <f t="shared" si="15"/>
        <v/>
      </c>
      <c r="L1635" s="11" t="str">
        <f t="shared" si="16"/>
        <v/>
      </c>
      <c r="M1635" s="11" t="str">
        <f t="shared" si="17"/>
        <v/>
      </c>
      <c r="N1635" s="11" t="str">
        <f t="shared" si="18"/>
        <v/>
      </c>
    </row>
    <row r="1636" ht="15.0" customHeight="1">
      <c r="A1636" s="3">
        <f t="shared" si="1"/>
        <v>1635</v>
      </c>
      <c r="B1636" s="3">
        <f t="shared" si="11"/>
        <v>46927</v>
      </c>
      <c r="C1636" s="3" t="str">
        <f t="shared" si="12"/>
        <v>T6</v>
      </c>
      <c r="D1636" s="7"/>
      <c r="E1636" s="11" t="str">
        <f t="shared" si="2"/>
        <v/>
      </c>
      <c r="F1636" s="11" t="str">
        <f t="shared" si="3"/>
        <v/>
      </c>
      <c r="G1636" s="3">
        <f t="shared" si="13"/>
        <v>234</v>
      </c>
      <c r="H1636" s="3">
        <f t="shared" si="4"/>
        <v>6</v>
      </c>
      <c r="I1636" s="3" t="str">
        <f t="shared" si="5"/>
        <v/>
      </c>
      <c r="J1636" s="11" t="str">
        <f t="shared" si="14"/>
        <v/>
      </c>
      <c r="K1636" s="11" t="str">
        <f t="shared" si="15"/>
        <v/>
      </c>
      <c r="L1636" s="11" t="str">
        <f t="shared" si="16"/>
        <v/>
      </c>
      <c r="M1636" s="11" t="str">
        <f t="shared" si="17"/>
        <v/>
      </c>
      <c r="N1636" s="11" t="str">
        <f t="shared" si="18"/>
        <v/>
      </c>
    </row>
    <row r="1637" ht="15.0" customHeight="1">
      <c r="A1637" s="3">
        <f t="shared" si="1"/>
        <v>1636</v>
      </c>
      <c r="B1637" s="3">
        <f t="shared" si="11"/>
        <v>46928</v>
      </c>
      <c r="C1637" s="3" t="str">
        <f t="shared" si="12"/>
        <v>T7</v>
      </c>
      <c r="D1637" s="7"/>
      <c r="E1637" s="11" t="str">
        <f t="shared" si="2"/>
        <v/>
      </c>
      <c r="F1637" s="11" t="str">
        <f t="shared" si="3"/>
        <v/>
      </c>
      <c r="G1637" s="3">
        <f t="shared" si="13"/>
        <v>234</v>
      </c>
      <c r="H1637" s="3">
        <f t="shared" si="4"/>
        <v>7</v>
      </c>
      <c r="I1637" s="3" t="str">
        <f t="shared" si="5"/>
        <v/>
      </c>
      <c r="J1637" s="11" t="str">
        <f t="shared" si="14"/>
        <v/>
      </c>
      <c r="K1637" s="11" t="str">
        <f t="shared" si="15"/>
        <v/>
      </c>
      <c r="L1637" s="11" t="str">
        <f t="shared" si="16"/>
        <v/>
      </c>
      <c r="M1637" s="11" t="str">
        <f t="shared" si="17"/>
        <v/>
      </c>
      <c r="N1637" s="11" t="str">
        <f t="shared" si="18"/>
        <v/>
      </c>
    </row>
    <row r="1638" ht="15.0" customHeight="1">
      <c r="A1638" s="3">
        <f t="shared" si="1"/>
        <v>1637</v>
      </c>
      <c r="B1638" s="3">
        <f t="shared" si="11"/>
        <v>46929</v>
      </c>
      <c r="C1638" s="3" t="str">
        <f t="shared" si="12"/>
        <v>CN</v>
      </c>
      <c r="D1638" s="7"/>
      <c r="E1638" s="11" t="str">
        <f t="shared" si="2"/>
        <v/>
      </c>
      <c r="F1638" s="11" t="str">
        <f t="shared" si="3"/>
        <v/>
      </c>
      <c r="G1638" s="3">
        <f t="shared" si="13"/>
        <v>234</v>
      </c>
      <c r="H1638" s="3">
        <f t="shared" si="4"/>
        <v>8</v>
      </c>
      <c r="I1638" s="3" t="str">
        <f t="shared" si="5"/>
        <v/>
      </c>
      <c r="J1638" s="11" t="str">
        <f t="shared" si="14"/>
        <v/>
      </c>
      <c r="K1638" s="11" t="str">
        <f t="shared" si="15"/>
        <v/>
      </c>
      <c r="L1638" s="11" t="str">
        <f t="shared" si="16"/>
        <v/>
      </c>
      <c r="M1638" s="11" t="str">
        <f t="shared" si="17"/>
        <v/>
      </c>
      <c r="N1638" s="11" t="str">
        <f t="shared" si="18"/>
        <v/>
      </c>
    </row>
    <row r="1639" ht="15.0" customHeight="1">
      <c r="A1639" s="3">
        <f t="shared" si="1"/>
        <v>1638</v>
      </c>
      <c r="B1639" s="3">
        <f t="shared" si="11"/>
        <v>46930</v>
      </c>
      <c r="C1639" s="3" t="str">
        <f t="shared" si="12"/>
        <v>T2</v>
      </c>
      <c r="D1639" s="7"/>
      <c r="E1639" s="11" t="str">
        <f t="shared" si="2"/>
        <v/>
      </c>
      <c r="F1639" s="11" t="str">
        <f t="shared" si="3"/>
        <v/>
      </c>
      <c r="G1639" s="3">
        <f t="shared" si="13"/>
        <v>235</v>
      </c>
      <c r="H1639" s="3">
        <f t="shared" si="4"/>
        <v>2</v>
      </c>
      <c r="I1639" s="3" t="str">
        <f t="shared" si="5"/>
        <v/>
      </c>
      <c r="J1639" s="11" t="str">
        <f t="shared" si="14"/>
        <v/>
      </c>
      <c r="K1639" s="11" t="str">
        <f t="shared" si="15"/>
        <v/>
      </c>
      <c r="L1639" s="11" t="str">
        <f t="shared" si="16"/>
        <v/>
      </c>
      <c r="M1639" s="11" t="str">
        <f t="shared" si="17"/>
        <v/>
      </c>
      <c r="N1639" s="11" t="str">
        <f t="shared" si="18"/>
        <v/>
      </c>
    </row>
    <row r="1640" ht="15.0" customHeight="1">
      <c r="A1640" s="3">
        <f t="shared" si="1"/>
        <v>1639</v>
      </c>
      <c r="B1640" s="3">
        <f t="shared" si="11"/>
        <v>46931</v>
      </c>
      <c r="C1640" s="3" t="str">
        <f t="shared" si="12"/>
        <v>T3</v>
      </c>
      <c r="D1640" s="7"/>
      <c r="E1640" s="11" t="str">
        <f t="shared" si="2"/>
        <v/>
      </c>
      <c r="F1640" s="11" t="str">
        <f t="shared" si="3"/>
        <v/>
      </c>
      <c r="G1640" s="3">
        <f t="shared" si="13"/>
        <v>235</v>
      </c>
      <c r="H1640" s="3">
        <f t="shared" si="4"/>
        <v>3</v>
      </c>
      <c r="I1640" s="3" t="str">
        <f t="shared" si="5"/>
        <v/>
      </c>
      <c r="J1640" s="11" t="str">
        <f t="shared" si="14"/>
        <v/>
      </c>
      <c r="K1640" s="11" t="str">
        <f t="shared" si="15"/>
        <v/>
      </c>
      <c r="L1640" s="11" t="str">
        <f t="shared" si="16"/>
        <v/>
      </c>
      <c r="M1640" s="11" t="str">
        <f t="shared" si="17"/>
        <v/>
      </c>
      <c r="N1640" s="11" t="str">
        <f t="shared" si="18"/>
        <v/>
      </c>
    </row>
    <row r="1641" ht="15.0" customHeight="1">
      <c r="A1641" s="3">
        <f t="shared" si="1"/>
        <v>1640</v>
      </c>
      <c r="B1641" s="3">
        <f t="shared" si="11"/>
        <v>46932</v>
      </c>
      <c r="C1641" s="3" t="str">
        <f t="shared" si="12"/>
        <v>T4</v>
      </c>
      <c r="D1641" s="7"/>
      <c r="E1641" s="11" t="str">
        <f t="shared" si="2"/>
        <v/>
      </c>
      <c r="F1641" s="11" t="str">
        <f t="shared" si="3"/>
        <v/>
      </c>
      <c r="G1641" s="3">
        <f t="shared" si="13"/>
        <v>235</v>
      </c>
      <c r="H1641" s="3">
        <f t="shared" si="4"/>
        <v>4</v>
      </c>
      <c r="I1641" s="3" t="str">
        <f t="shared" si="5"/>
        <v/>
      </c>
      <c r="J1641" s="11" t="str">
        <f t="shared" si="14"/>
        <v/>
      </c>
      <c r="K1641" s="11" t="str">
        <f t="shared" si="15"/>
        <v/>
      </c>
      <c r="L1641" s="11" t="str">
        <f t="shared" si="16"/>
        <v/>
      </c>
      <c r="M1641" s="11" t="str">
        <f t="shared" si="17"/>
        <v/>
      </c>
      <c r="N1641" s="11" t="str">
        <f t="shared" si="18"/>
        <v/>
      </c>
    </row>
    <row r="1642" ht="15.0" customHeight="1">
      <c r="A1642" s="3">
        <f t="shared" si="1"/>
        <v>1641</v>
      </c>
      <c r="B1642" s="3">
        <f t="shared" si="11"/>
        <v>46933</v>
      </c>
      <c r="C1642" s="3" t="str">
        <f t="shared" si="12"/>
        <v>T5</v>
      </c>
      <c r="D1642" s="7"/>
      <c r="E1642" s="11" t="str">
        <f t="shared" si="2"/>
        <v/>
      </c>
      <c r="F1642" s="11" t="str">
        <f t="shared" si="3"/>
        <v/>
      </c>
      <c r="G1642" s="3">
        <f t="shared" si="13"/>
        <v>235</v>
      </c>
      <c r="H1642" s="3">
        <f t="shared" si="4"/>
        <v>5</v>
      </c>
      <c r="I1642" s="3" t="str">
        <f t="shared" si="5"/>
        <v/>
      </c>
      <c r="J1642" s="11" t="str">
        <f t="shared" si="14"/>
        <v/>
      </c>
      <c r="K1642" s="11" t="str">
        <f t="shared" si="15"/>
        <v/>
      </c>
      <c r="L1642" s="11" t="str">
        <f t="shared" si="16"/>
        <v/>
      </c>
      <c r="M1642" s="11" t="str">
        <f t="shared" si="17"/>
        <v/>
      </c>
      <c r="N1642" s="11" t="str">
        <f t="shared" si="18"/>
        <v/>
      </c>
    </row>
    <row r="1643" ht="15.0" customHeight="1">
      <c r="A1643" s="3">
        <f t="shared" si="1"/>
        <v>1642</v>
      </c>
      <c r="B1643" s="3">
        <f t="shared" si="11"/>
        <v>46934</v>
      </c>
      <c r="C1643" s="3" t="str">
        <f t="shared" si="12"/>
        <v>T6</v>
      </c>
      <c r="D1643" s="7"/>
      <c r="E1643" s="11" t="str">
        <f t="shared" si="2"/>
        <v/>
      </c>
      <c r="F1643" s="11" t="str">
        <f t="shared" si="3"/>
        <v/>
      </c>
      <c r="G1643" s="3">
        <f t="shared" si="13"/>
        <v>235</v>
      </c>
      <c r="H1643" s="3">
        <f t="shared" si="4"/>
        <v>6</v>
      </c>
      <c r="I1643" s="3" t="str">
        <f t="shared" si="5"/>
        <v/>
      </c>
      <c r="J1643" s="11" t="str">
        <f t="shared" si="14"/>
        <v/>
      </c>
      <c r="K1643" s="11" t="str">
        <f t="shared" si="15"/>
        <v/>
      </c>
      <c r="L1643" s="11" t="str">
        <f t="shared" si="16"/>
        <v/>
      </c>
      <c r="M1643" s="11" t="str">
        <f t="shared" si="17"/>
        <v/>
      </c>
      <c r="N1643" s="11" t="str">
        <f t="shared" si="18"/>
        <v/>
      </c>
    </row>
    <row r="1644" ht="15.0" customHeight="1">
      <c r="A1644" s="3">
        <f t="shared" si="1"/>
        <v>1643</v>
      </c>
      <c r="B1644" s="3">
        <f t="shared" si="11"/>
        <v>46935</v>
      </c>
      <c r="C1644" s="3" t="str">
        <f t="shared" si="12"/>
        <v>T7</v>
      </c>
      <c r="D1644" s="7"/>
      <c r="E1644" s="11" t="str">
        <f t="shared" si="2"/>
        <v/>
      </c>
      <c r="F1644" s="11" t="str">
        <f t="shared" si="3"/>
        <v/>
      </c>
      <c r="G1644" s="3">
        <f t="shared" si="13"/>
        <v>235</v>
      </c>
      <c r="H1644" s="3">
        <f t="shared" si="4"/>
        <v>7</v>
      </c>
      <c r="I1644" s="3" t="str">
        <f t="shared" si="5"/>
        <v/>
      </c>
      <c r="J1644" s="11" t="str">
        <f t="shared" si="14"/>
        <v/>
      </c>
      <c r="K1644" s="11" t="str">
        <f t="shared" si="15"/>
        <v/>
      </c>
      <c r="L1644" s="11" t="str">
        <f t="shared" si="16"/>
        <v/>
      </c>
      <c r="M1644" s="11" t="str">
        <f t="shared" si="17"/>
        <v/>
      </c>
      <c r="N1644" s="11" t="str">
        <f t="shared" si="18"/>
        <v/>
      </c>
    </row>
    <row r="1645" ht="15.0" customHeight="1">
      <c r="A1645" s="3">
        <f t="shared" si="1"/>
        <v>1644</v>
      </c>
      <c r="B1645" s="3">
        <f t="shared" si="11"/>
        <v>46936</v>
      </c>
      <c r="C1645" s="3" t="str">
        <f t="shared" si="12"/>
        <v>CN</v>
      </c>
      <c r="D1645" s="7"/>
      <c r="E1645" s="11" t="str">
        <f t="shared" si="2"/>
        <v/>
      </c>
      <c r="F1645" s="11" t="str">
        <f t="shared" si="3"/>
        <v/>
      </c>
      <c r="G1645" s="3">
        <f t="shared" si="13"/>
        <v>235</v>
      </c>
      <c r="H1645" s="3">
        <f t="shared" si="4"/>
        <v>8</v>
      </c>
      <c r="I1645" s="3" t="str">
        <f t="shared" si="5"/>
        <v/>
      </c>
      <c r="J1645" s="11" t="str">
        <f t="shared" si="14"/>
        <v/>
      </c>
      <c r="K1645" s="11" t="str">
        <f t="shared" si="15"/>
        <v/>
      </c>
      <c r="L1645" s="11" t="str">
        <f t="shared" si="16"/>
        <v/>
      </c>
      <c r="M1645" s="11" t="str">
        <f t="shared" si="17"/>
        <v/>
      </c>
      <c r="N1645" s="11" t="str">
        <f t="shared" si="18"/>
        <v/>
      </c>
    </row>
    <row r="1646" ht="15.0" customHeight="1">
      <c r="A1646" s="3">
        <f t="shared" si="1"/>
        <v>1645</v>
      </c>
      <c r="B1646" s="3">
        <f t="shared" si="11"/>
        <v>46937</v>
      </c>
      <c r="C1646" s="3" t="str">
        <f t="shared" si="12"/>
        <v>T2</v>
      </c>
      <c r="D1646" s="7"/>
      <c r="E1646" s="11" t="str">
        <f t="shared" si="2"/>
        <v/>
      </c>
      <c r="F1646" s="11" t="str">
        <f t="shared" si="3"/>
        <v/>
      </c>
      <c r="G1646" s="3">
        <f t="shared" si="13"/>
        <v>236</v>
      </c>
      <c r="H1646" s="3">
        <f t="shared" si="4"/>
        <v>2</v>
      </c>
      <c r="I1646" s="3" t="str">
        <f t="shared" si="5"/>
        <v/>
      </c>
      <c r="J1646" s="11" t="str">
        <f t="shared" si="14"/>
        <v/>
      </c>
      <c r="K1646" s="11" t="str">
        <f t="shared" si="15"/>
        <v/>
      </c>
      <c r="L1646" s="11" t="str">
        <f t="shared" si="16"/>
        <v/>
      </c>
      <c r="M1646" s="11" t="str">
        <f t="shared" si="17"/>
        <v/>
      </c>
      <c r="N1646" s="11" t="str">
        <f t="shared" si="18"/>
        <v/>
      </c>
    </row>
    <row r="1647" ht="15.0" customHeight="1">
      <c r="A1647" s="3">
        <f t="shared" si="1"/>
        <v>1646</v>
      </c>
      <c r="B1647" s="3">
        <f t="shared" si="11"/>
        <v>46938</v>
      </c>
      <c r="C1647" s="3" t="str">
        <f t="shared" si="12"/>
        <v>T3</v>
      </c>
      <c r="D1647" s="7"/>
      <c r="E1647" s="11" t="str">
        <f t="shared" si="2"/>
        <v/>
      </c>
      <c r="F1647" s="11" t="str">
        <f t="shared" si="3"/>
        <v/>
      </c>
      <c r="G1647" s="3">
        <f t="shared" si="13"/>
        <v>236</v>
      </c>
      <c r="H1647" s="3">
        <f t="shared" si="4"/>
        <v>3</v>
      </c>
      <c r="I1647" s="3" t="str">
        <f t="shared" si="5"/>
        <v/>
      </c>
      <c r="J1647" s="11" t="str">
        <f t="shared" si="14"/>
        <v/>
      </c>
      <c r="K1647" s="11" t="str">
        <f t="shared" si="15"/>
        <v/>
      </c>
      <c r="L1647" s="11" t="str">
        <f t="shared" si="16"/>
        <v/>
      </c>
      <c r="M1647" s="11" t="str">
        <f t="shared" si="17"/>
        <v/>
      </c>
      <c r="N1647" s="11" t="str">
        <f t="shared" si="18"/>
        <v/>
      </c>
    </row>
    <row r="1648" ht="15.0" customHeight="1">
      <c r="A1648" s="3">
        <f t="shared" si="1"/>
        <v>1647</v>
      </c>
      <c r="B1648" s="3">
        <f t="shared" si="11"/>
        <v>46939</v>
      </c>
      <c r="C1648" s="3" t="str">
        <f t="shared" si="12"/>
        <v>T4</v>
      </c>
      <c r="D1648" s="7"/>
      <c r="E1648" s="11" t="str">
        <f t="shared" si="2"/>
        <v/>
      </c>
      <c r="F1648" s="11" t="str">
        <f t="shared" si="3"/>
        <v/>
      </c>
      <c r="G1648" s="3">
        <f t="shared" si="13"/>
        <v>236</v>
      </c>
      <c r="H1648" s="3">
        <f t="shared" si="4"/>
        <v>4</v>
      </c>
      <c r="I1648" s="3" t="str">
        <f t="shared" si="5"/>
        <v/>
      </c>
      <c r="J1648" s="11" t="str">
        <f t="shared" si="14"/>
        <v/>
      </c>
      <c r="K1648" s="11" t="str">
        <f t="shared" si="15"/>
        <v/>
      </c>
      <c r="L1648" s="11" t="str">
        <f t="shared" si="16"/>
        <v/>
      </c>
      <c r="M1648" s="11" t="str">
        <f t="shared" si="17"/>
        <v/>
      </c>
      <c r="N1648" s="11" t="str">
        <f t="shared" si="18"/>
        <v/>
      </c>
    </row>
    <row r="1649" ht="15.0" customHeight="1">
      <c r="A1649" s="3">
        <f t="shared" si="1"/>
        <v>1648</v>
      </c>
      <c r="B1649" s="3">
        <f t="shared" si="11"/>
        <v>46940</v>
      </c>
      <c r="C1649" s="3" t="str">
        <f t="shared" si="12"/>
        <v>T5</v>
      </c>
      <c r="D1649" s="7"/>
      <c r="E1649" s="11" t="str">
        <f t="shared" si="2"/>
        <v/>
      </c>
      <c r="F1649" s="11" t="str">
        <f t="shared" si="3"/>
        <v/>
      </c>
      <c r="G1649" s="3">
        <f t="shared" si="13"/>
        <v>236</v>
      </c>
      <c r="H1649" s="3">
        <f t="shared" si="4"/>
        <v>5</v>
      </c>
      <c r="I1649" s="3" t="str">
        <f t="shared" si="5"/>
        <v/>
      </c>
      <c r="J1649" s="11" t="str">
        <f t="shared" si="14"/>
        <v/>
      </c>
      <c r="K1649" s="11" t="str">
        <f t="shared" si="15"/>
        <v/>
      </c>
      <c r="L1649" s="11" t="str">
        <f t="shared" si="16"/>
        <v/>
      </c>
      <c r="M1649" s="11" t="str">
        <f t="shared" si="17"/>
        <v/>
      </c>
      <c r="N1649" s="11" t="str">
        <f t="shared" si="18"/>
        <v/>
      </c>
    </row>
    <row r="1650" ht="15.0" customHeight="1">
      <c r="A1650" s="3">
        <f t="shared" si="1"/>
        <v>1649</v>
      </c>
      <c r="B1650" s="3">
        <f t="shared" si="11"/>
        <v>46941</v>
      </c>
      <c r="C1650" s="3" t="str">
        <f t="shared" si="12"/>
        <v>T6</v>
      </c>
      <c r="D1650" s="7"/>
      <c r="E1650" s="11" t="str">
        <f t="shared" si="2"/>
        <v/>
      </c>
      <c r="F1650" s="11" t="str">
        <f t="shared" si="3"/>
        <v/>
      </c>
      <c r="G1650" s="3">
        <f t="shared" si="13"/>
        <v>236</v>
      </c>
      <c r="H1650" s="3">
        <f t="shared" si="4"/>
        <v>6</v>
      </c>
      <c r="I1650" s="3" t="str">
        <f t="shared" si="5"/>
        <v/>
      </c>
      <c r="J1650" s="11" t="str">
        <f t="shared" si="14"/>
        <v/>
      </c>
      <c r="K1650" s="11" t="str">
        <f t="shared" si="15"/>
        <v/>
      </c>
      <c r="L1650" s="11" t="str">
        <f t="shared" si="16"/>
        <v/>
      </c>
      <c r="M1650" s="11" t="str">
        <f t="shared" si="17"/>
        <v/>
      </c>
      <c r="N1650" s="11" t="str">
        <f t="shared" si="18"/>
        <v/>
      </c>
    </row>
    <row r="1651" ht="15.0" customHeight="1">
      <c r="A1651" s="3">
        <f t="shared" si="1"/>
        <v>1650</v>
      </c>
      <c r="B1651" s="3">
        <f t="shared" si="11"/>
        <v>46942</v>
      </c>
      <c r="C1651" s="3" t="str">
        <f t="shared" si="12"/>
        <v>T7</v>
      </c>
      <c r="D1651" s="7"/>
      <c r="E1651" s="11" t="str">
        <f t="shared" si="2"/>
        <v/>
      </c>
      <c r="F1651" s="11" t="str">
        <f t="shared" si="3"/>
        <v/>
      </c>
      <c r="G1651" s="3">
        <f t="shared" si="13"/>
        <v>236</v>
      </c>
      <c r="H1651" s="3">
        <f t="shared" si="4"/>
        <v>7</v>
      </c>
      <c r="I1651" s="3" t="str">
        <f t="shared" si="5"/>
        <v/>
      </c>
      <c r="J1651" s="11" t="str">
        <f t="shared" si="14"/>
        <v/>
      </c>
      <c r="K1651" s="11" t="str">
        <f t="shared" si="15"/>
        <v/>
      </c>
      <c r="L1651" s="11" t="str">
        <f t="shared" si="16"/>
        <v/>
      </c>
      <c r="M1651" s="11" t="str">
        <f t="shared" si="17"/>
        <v/>
      </c>
      <c r="N1651" s="11" t="str">
        <f t="shared" si="18"/>
        <v/>
      </c>
    </row>
    <row r="1652" ht="15.0" customHeight="1">
      <c r="A1652" s="3">
        <f t="shared" si="1"/>
        <v>1651</v>
      </c>
      <c r="B1652" s="3">
        <f t="shared" si="11"/>
        <v>46943</v>
      </c>
      <c r="C1652" s="3" t="str">
        <f t="shared" si="12"/>
        <v>CN</v>
      </c>
      <c r="D1652" s="7"/>
      <c r="E1652" s="11" t="str">
        <f t="shared" si="2"/>
        <v/>
      </c>
      <c r="F1652" s="11" t="str">
        <f t="shared" si="3"/>
        <v/>
      </c>
      <c r="G1652" s="3">
        <f t="shared" si="13"/>
        <v>236</v>
      </c>
      <c r="H1652" s="3">
        <f t="shared" si="4"/>
        <v>8</v>
      </c>
      <c r="I1652" s="3" t="str">
        <f t="shared" si="5"/>
        <v/>
      </c>
      <c r="J1652" s="11" t="str">
        <f t="shared" si="14"/>
        <v/>
      </c>
      <c r="K1652" s="11" t="str">
        <f t="shared" si="15"/>
        <v/>
      </c>
      <c r="L1652" s="11" t="str">
        <f t="shared" si="16"/>
        <v/>
      </c>
      <c r="M1652" s="11" t="str">
        <f t="shared" si="17"/>
        <v/>
      </c>
      <c r="N1652" s="11" t="str">
        <f t="shared" si="18"/>
        <v/>
      </c>
    </row>
    <row r="1653" ht="15.0" customHeight="1">
      <c r="A1653" s="3">
        <f t="shared" si="1"/>
        <v>1652</v>
      </c>
      <c r="B1653" s="3">
        <f t="shared" si="11"/>
        <v>46944</v>
      </c>
      <c r="C1653" s="3" t="str">
        <f t="shared" si="12"/>
        <v>T2</v>
      </c>
      <c r="D1653" s="7"/>
      <c r="E1653" s="11" t="str">
        <f t="shared" si="2"/>
        <v/>
      </c>
      <c r="F1653" s="11" t="str">
        <f t="shared" si="3"/>
        <v/>
      </c>
      <c r="G1653" s="3">
        <f t="shared" si="13"/>
        <v>237</v>
      </c>
      <c r="H1653" s="3">
        <f t="shared" si="4"/>
        <v>2</v>
      </c>
      <c r="I1653" s="3" t="str">
        <f t="shared" si="5"/>
        <v/>
      </c>
      <c r="J1653" s="11" t="str">
        <f t="shared" si="14"/>
        <v/>
      </c>
      <c r="K1653" s="11" t="str">
        <f t="shared" si="15"/>
        <v/>
      </c>
      <c r="L1653" s="11" t="str">
        <f t="shared" si="16"/>
        <v/>
      </c>
      <c r="M1653" s="11" t="str">
        <f t="shared" si="17"/>
        <v/>
      </c>
      <c r="N1653" s="11" t="str">
        <f t="shared" si="18"/>
        <v/>
      </c>
    </row>
    <row r="1654" ht="15.0" customHeight="1">
      <c r="A1654" s="3">
        <f t="shared" si="1"/>
        <v>1653</v>
      </c>
      <c r="B1654" s="3">
        <f t="shared" si="11"/>
        <v>46945</v>
      </c>
      <c r="C1654" s="3" t="str">
        <f t="shared" si="12"/>
        <v>T3</v>
      </c>
      <c r="D1654" s="7"/>
      <c r="E1654" s="11" t="str">
        <f t="shared" si="2"/>
        <v/>
      </c>
      <c r="F1654" s="11" t="str">
        <f t="shared" si="3"/>
        <v/>
      </c>
      <c r="G1654" s="3">
        <f t="shared" si="13"/>
        <v>237</v>
      </c>
      <c r="H1654" s="3">
        <f t="shared" si="4"/>
        <v>3</v>
      </c>
      <c r="I1654" s="3" t="str">
        <f t="shared" si="5"/>
        <v/>
      </c>
      <c r="J1654" s="11" t="str">
        <f t="shared" si="14"/>
        <v/>
      </c>
      <c r="K1654" s="11" t="str">
        <f t="shared" si="15"/>
        <v/>
      </c>
      <c r="L1654" s="11" t="str">
        <f t="shared" si="16"/>
        <v/>
      </c>
      <c r="M1654" s="11" t="str">
        <f t="shared" si="17"/>
        <v/>
      </c>
      <c r="N1654" s="11" t="str">
        <f t="shared" si="18"/>
        <v/>
      </c>
    </row>
    <row r="1655" ht="15.0" customHeight="1">
      <c r="A1655" s="3">
        <f t="shared" si="1"/>
        <v>1654</v>
      </c>
      <c r="B1655" s="3">
        <f t="shared" si="11"/>
        <v>46946</v>
      </c>
      <c r="C1655" s="3" t="str">
        <f t="shared" si="12"/>
        <v>T4</v>
      </c>
      <c r="D1655" s="7"/>
      <c r="E1655" s="11" t="str">
        <f t="shared" si="2"/>
        <v/>
      </c>
      <c r="F1655" s="11" t="str">
        <f t="shared" si="3"/>
        <v/>
      </c>
      <c r="G1655" s="3">
        <f t="shared" si="13"/>
        <v>237</v>
      </c>
      <c r="H1655" s="3">
        <f t="shared" si="4"/>
        <v>4</v>
      </c>
      <c r="I1655" s="3" t="str">
        <f t="shared" si="5"/>
        <v/>
      </c>
      <c r="J1655" s="11" t="str">
        <f t="shared" si="14"/>
        <v/>
      </c>
      <c r="K1655" s="11" t="str">
        <f t="shared" si="15"/>
        <v/>
      </c>
      <c r="L1655" s="11" t="str">
        <f t="shared" si="16"/>
        <v/>
      </c>
      <c r="M1655" s="11" t="str">
        <f t="shared" si="17"/>
        <v/>
      </c>
      <c r="N1655" s="11" t="str">
        <f t="shared" si="18"/>
        <v/>
      </c>
    </row>
    <row r="1656" ht="15.0" customHeight="1">
      <c r="A1656" s="3">
        <f t="shared" si="1"/>
        <v>1655</v>
      </c>
      <c r="B1656" s="3">
        <f t="shared" si="11"/>
        <v>46947</v>
      </c>
      <c r="C1656" s="3" t="str">
        <f t="shared" si="12"/>
        <v>T5</v>
      </c>
      <c r="D1656" s="7"/>
      <c r="E1656" s="11" t="str">
        <f t="shared" si="2"/>
        <v/>
      </c>
      <c r="F1656" s="11" t="str">
        <f t="shared" si="3"/>
        <v/>
      </c>
      <c r="G1656" s="3">
        <f t="shared" si="13"/>
        <v>237</v>
      </c>
      <c r="H1656" s="3">
        <f t="shared" si="4"/>
        <v>5</v>
      </c>
      <c r="I1656" s="3" t="str">
        <f t="shared" si="5"/>
        <v/>
      </c>
      <c r="J1656" s="11" t="str">
        <f t="shared" si="14"/>
        <v/>
      </c>
      <c r="K1656" s="11" t="str">
        <f t="shared" si="15"/>
        <v/>
      </c>
      <c r="L1656" s="11" t="str">
        <f t="shared" si="16"/>
        <v/>
      </c>
      <c r="M1656" s="11" t="str">
        <f t="shared" si="17"/>
        <v/>
      </c>
      <c r="N1656" s="11" t="str">
        <f t="shared" si="18"/>
        <v/>
      </c>
    </row>
    <row r="1657" ht="15.0" customHeight="1">
      <c r="A1657" s="3">
        <f t="shared" si="1"/>
        <v>1656</v>
      </c>
      <c r="B1657" s="3">
        <f t="shared" si="11"/>
        <v>46948</v>
      </c>
      <c r="C1657" s="3" t="str">
        <f t="shared" si="12"/>
        <v>T6</v>
      </c>
      <c r="D1657" s="7"/>
      <c r="E1657" s="11" t="str">
        <f t="shared" si="2"/>
        <v/>
      </c>
      <c r="F1657" s="11" t="str">
        <f t="shared" si="3"/>
        <v/>
      </c>
      <c r="G1657" s="3">
        <f t="shared" si="13"/>
        <v>237</v>
      </c>
      <c r="H1657" s="3">
        <f t="shared" si="4"/>
        <v>6</v>
      </c>
      <c r="I1657" s="3" t="str">
        <f t="shared" si="5"/>
        <v/>
      </c>
      <c r="J1657" s="11" t="str">
        <f t="shared" si="14"/>
        <v/>
      </c>
      <c r="K1657" s="11" t="str">
        <f t="shared" si="15"/>
        <v/>
      </c>
      <c r="L1657" s="11" t="str">
        <f t="shared" si="16"/>
        <v/>
      </c>
      <c r="M1657" s="11" t="str">
        <f t="shared" si="17"/>
        <v/>
      </c>
      <c r="N1657" s="11" t="str">
        <f t="shared" si="18"/>
        <v/>
      </c>
    </row>
    <row r="1658" ht="15.0" customHeight="1">
      <c r="A1658" s="3">
        <f t="shared" si="1"/>
        <v>1657</v>
      </c>
      <c r="B1658" s="3">
        <f t="shared" si="11"/>
        <v>46949</v>
      </c>
      <c r="C1658" s="3" t="str">
        <f t="shared" si="12"/>
        <v>T7</v>
      </c>
      <c r="D1658" s="7"/>
      <c r="E1658" s="11" t="str">
        <f t="shared" si="2"/>
        <v/>
      </c>
      <c r="F1658" s="11" t="str">
        <f t="shared" si="3"/>
        <v/>
      </c>
      <c r="G1658" s="3">
        <f t="shared" si="13"/>
        <v>237</v>
      </c>
      <c r="H1658" s="3">
        <f t="shared" si="4"/>
        <v>7</v>
      </c>
      <c r="I1658" s="3" t="str">
        <f t="shared" si="5"/>
        <v/>
      </c>
      <c r="J1658" s="11" t="str">
        <f t="shared" si="14"/>
        <v/>
      </c>
      <c r="K1658" s="11" t="str">
        <f t="shared" si="15"/>
        <v/>
      </c>
      <c r="L1658" s="11" t="str">
        <f t="shared" si="16"/>
        <v/>
      </c>
      <c r="M1658" s="11" t="str">
        <f t="shared" si="17"/>
        <v/>
      </c>
      <c r="N1658" s="11" t="str">
        <f t="shared" si="18"/>
        <v/>
      </c>
    </row>
    <row r="1659" ht="15.0" customHeight="1">
      <c r="A1659" s="3">
        <f t="shared" si="1"/>
        <v>1658</v>
      </c>
      <c r="B1659" s="3">
        <f t="shared" si="11"/>
        <v>46950</v>
      </c>
      <c r="C1659" s="3" t="str">
        <f t="shared" si="12"/>
        <v>CN</v>
      </c>
      <c r="D1659" s="7"/>
      <c r="E1659" s="11" t="str">
        <f t="shared" si="2"/>
        <v/>
      </c>
      <c r="F1659" s="11" t="str">
        <f t="shared" si="3"/>
        <v/>
      </c>
      <c r="G1659" s="3">
        <f t="shared" si="13"/>
        <v>237</v>
      </c>
      <c r="H1659" s="3">
        <f t="shared" si="4"/>
        <v>8</v>
      </c>
      <c r="I1659" s="3" t="str">
        <f t="shared" si="5"/>
        <v/>
      </c>
      <c r="J1659" s="11" t="str">
        <f t="shared" si="14"/>
        <v/>
      </c>
      <c r="K1659" s="11" t="str">
        <f t="shared" si="15"/>
        <v/>
      </c>
      <c r="L1659" s="11" t="str">
        <f t="shared" si="16"/>
        <v/>
      </c>
      <c r="M1659" s="11" t="str">
        <f t="shared" si="17"/>
        <v/>
      </c>
      <c r="N1659" s="11" t="str">
        <f t="shared" si="18"/>
        <v/>
      </c>
    </row>
    <row r="1660" ht="15.0" customHeight="1">
      <c r="A1660" s="3">
        <f t="shared" si="1"/>
        <v>1659</v>
      </c>
      <c r="B1660" s="3">
        <f t="shared" si="11"/>
        <v>46951</v>
      </c>
      <c r="C1660" s="3" t="str">
        <f t="shared" si="12"/>
        <v>T2</v>
      </c>
      <c r="D1660" s="7"/>
      <c r="E1660" s="11" t="str">
        <f t="shared" si="2"/>
        <v/>
      </c>
      <c r="F1660" s="11" t="str">
        <f t="shared" si="3"/>
        <v/>
      </c>
      <c r="G1660" s="3">
        <f t="shared" si="13"/>
        <v>238</v>
      </c>
      <c r="H1660" s="3">
        <f t="shared" si="4"/>
        <v>2</v>
      </c>
      <c r="I1660" s="3" t="str">
        <f t="shared" si="5"/>
        <v/>
      </c>
      <c r="J1660" s="11" t="str">
        <f t="shared" si="14"/>
        <v/>
      </c>
      <c r="K1660" s="11" t="str">
        <f t="shared" si="15"/>
        <v/>
      </c>
      <c r="L1660" s="11" t="str">
        <f t="shared" si="16"/>
        <v/>
      </c>
      <c r="M1660" s="11" t="str">
        <f t="shared" si="17"/>
        <v/>
      </c>
      <c r="N1660" s="11" t="str">
        <f t="shared" si="18"/>
        <v/>
      </c>
    </row>
    <row r="1661" ht="15.0" customHeight="1">
      <c r="A1661" s="3">
        <f t="shared" si="1"/>
        <v>1660</v>
      </c>
      <c r="B1661" s="3">
        <f t="shared" si="11"/>
        <v>46952</v>
      </c>
      <c r="C1661" s="3" t="str">
        <f t="shared" si="12"/>
        <v>T3</v>
      </c>
      <c r="D1661" s="7"/>
      <c r="E1661" s="11" t="str">
        <f t="shared" si="2"/>
        <v/>
      </c>
      <c r="F1661" s="11" t="str">
        <f t="shared" si="3"/>
        <v/>
      </c>
      <c r="G1661" s="3">
        <f t="shared" si="13"/>
        <v>238</v>
      </c>
      <c r="H1661" s="3">
        <f t="shared" si="4"/>
        <v>3</v>
      </c>
      <c r="I1661" s="3" t="str">
        <f t="shared" si="5"/>
        <v/>
      </c>
      <c r="J1661" s="11" t="str">
        <f t="shared" si="14"/>
        <v/>
      </c>
      <c r="K1661" s="11" t="str">
        <f t="shared" si="15"/>
        <v/>
      </c>
      <c r="L1661" s="11" t="str">
        <f t="shared" si="16"/>
        <v/>
      </c>
      <c r="M1661" s="11" t="str">
        <f t="shared" si="17"/>
        <v/>
      </c>
      <c r="N1661" s="11" t="str">
        <f t="shared" si="18"/>
        <v/>
      </c>
    </row>
    <row r="1662" ht="15.0" customHeight="1">
      <c r="A1662" s="3">
        <f t="shared" si="1"/>
        <v>1661</v>
      </c>
      <c r="B1662" s="3">
        <f t="shared" si="11"/>
        <v>46953</v>
      </c>
      <c r="C1662" s="3" t="str">
        <f t="shared" si="12"/>
        <v>T4</v>
      </c>
      <c r="D1662" s="7"/>
      <c r="E1662" s="11" t="str">
        <f t="shared" si="2"/>
        <v/>
      </c>
      <c r="F1662" s="11" t="str">
        <f t="shared" si="3"/>
        <v/>
      </c>
      <c r="G1662" s="3">
        <f t="shared" si="13"/>
        <v>238</v>
      </c>
      <c r="H1662" s="3">
        <f t="shared" si="4"/>
        <v>4</v>
      </c>
      <c r="I1662" s="3" t="str">
        <f t="shared" si="5"/>
        <v/>
      </c>
      <c r="J1662" s="11" t="str">
        <f t="shared" si="14"/>
        <v/>
      </c>
      <c r="K1662" s="11" t="str">
        <f t="shared" si="15"/>
        <v/>
      </c>
      <c r="L1662" s="11" t="str">
        <f t="shared" si="16"/>
        <v/>
      </c>
      <c r="M1662" s="11" t="str">
        <f t="shared" si="17"/>
        <v/>
      </c>
      <c r="N1662" s="11" t="str">
        <f t="shared" si="18"/>
        <v/>
      </c>
    </row>
    <row r="1663" ht="15.0" customHeight="1">
      <c r="A1663" s="3">
        <f t="shared" si="1"/>
        <v>1662</v>
      </c>
      <c r="B1663" s="3">
        <f t="shared" si="11"/>
        <v>46954</v>
      </c>
      <c r="C1663" s="3" t="str">
        <f t="shared" si="12"/>
        <v>T5</v>
      </c>
      <c r="D1663" s="7"/>
      <c r="E1663" s="11" t="str">
        <f t="shared" si="2"/>
        <v/>
      </c>
      <c r="F1663" s="11" t="str">
        <f t="shared" si="3"/>
        <v/>
      </c>
      <c r="G1663" s="3">
        <f t="shared" si="13"/>
        <v>238</v>
      </c>
      <c r="H1663" s="3">
        <f t="shared" si="4"/>
        <v>5</v>
      </c>
      <c r="I1663" s="3" t="str">
        <f t="shared" si="5"/>
        <v/>
      </c>
      <c r="J1663" s="11" t="str">
        <f t="shared" si="14"/>
        <v/>
      </c>
      <c r="K1663" s="11" t="str">
        <f t="shared" si="15"/>
        <v/>
      </c>
      <c r="L1663" s="11" t="str">
        <f t="shared" si="16"/>
        <v/>
      </c>
      <c r="M1663" s="11" t="str">
        <f t="shared" si="17"/>
        <v/>
      </c>
      <c r="N1663" s="11" t="str">
        <f t="shared" si="18"/>
        <v/>
      </c>
    </row>
    <row r="1664" ht="15.0" customHeight="1">
      <c r="A1664" s="3">
        <f t="shared" si="1"/>
        <v>1663</v>
      </c>
      <c r="B1664" s="3">
        <f t="shared" si="11"/>
        <v>46955</v>
      </c>
      <c r="C1664" s="3" t="str">
        <f t="shared" si="12"/>
        <v>T6</v>
      </c>
      <c r="D1664" s="7"/>
      <c r="E1664" s="11" t="str">
        <f t="shared" si="2"/>
        <v/>
      </c>
      <c r="F1664" s="11" t="str">
        <f t="shared" si="3"/>
        <v/>
      </c>
      <c r="G1664" s="3">
        <f t="shared" si="13"/>
        <v>238</v>
      </c>
      <c r="H1664" s="3">
        <f t="shared" si="4"/>
        <v>6</v>
      </c>
      <c r="I1664" s="3" t="str">
        <f t="shared" si="5"/>
        <v/>
      </c>
      <c r="J1664" s="11" t="str">
        <f t="shared" si="14"/>
        <v/>
      </c>
      <c r="K1664" s="11" t="str">
        <f t="shared" si="15"/>
        <v/>
      </c>
      <c r="L1664" s="11" t="str">
        <f t="shared" si="16"/>
        <v/>
      </c>
      <c r="M1664" s="11" t="str">
        <f t="shared" si="17"/>
        <v/>
      </c>
      <c r="N1664" s="11" t="str">
        <f t="shared" si="18"/>
        <v/>
      </c>
    </row>
    <row r="1665" ht="15.0" customHeight="1">
      <c r="A1665" s="3">
        <f t="shared" si="1"/>
        <v>1664</v>
      </c>
      <c r="B1665" s="3">
        <f t="shared" si="11"/>
        <v>46956</v>
      </c>
      <c r="C1665" s="3" t="str">
        <f t="shared" si="12"/>
        <v>T7</v>
      </c>
      <c r="D1665" s="7"/>
      <c r="E1665" s="11" t="str">
        <f t="shared" si="2"/>
        <v/>
      </c>
      <c r="F1665" s="11" t="str">
        <f t="shared" si="3"/>
        <v/>
      </c>
      <c r="G1665" s="3">
        <f t="shared" si="13"/>
        <v>238</v>
      </c>
      <c r="H1665" s="3">
        <f t="shared" si="4"/>
        <v>7</v>
      </c>
      <c r="I1665" s="3" t="str">
        <f t="shared" si="5"/>
        <v/>
      </c>
      <c r="J1665" s="11" t="str">
        <f t="shared" si="14"/>
        <v/>
      </c>
      <c r="K1665" s="11" t="str">
        <f t="shared" si="15"/>
        <v/>
      </c>
      <c r="L1665" s="11" t="str">
        <f t="shared" si="16"/>
        <v/>
      </c>
      <c r="M1665" s="11" t="str">
        <f t="shared" si="17"/>
        <v/>
      </c>
      <c r="N1665" s="11" t="str">
        <f t="shared" si="18"/>
        <v/>
      </c>
    </row>
    <row r="1666" ht="15.0" customHeight="1">
      <c r="A1666" s="3">
        <f t="shared" si="1"/>
        <v>1665</v>
      </c>
      <c r="B1666" s="3">
        <f t="shared" si="11"/>
        <v>46957</v>
      </c>
      <c r="C1666" s="3" t="str">
        <f t="shared" si="12"/>
        <v>CN</v>
      </c>
      <c r="D1666" s="7"/>
      <c r="E1666" s="11" t="str">
        <f t="shared" si="2"/>
        <v/>
      </c>
      <c r="F1666" s="11" t="str">
        <f t="shared" si="3"/>
        <v/>
      </c>
      <c r="G1666" s="3">
        <f t="shared" si="13"/>
        <v>238</v>
      </c>
      <c r="H1666" s="3">
        <f t="shared" si="4"/>
        <v>8</v>
      </c>
      <c r="I1666" s="3" t="str">
        <f t="shared" si="5"/>
        <v/>
      </c>
      <c r="J1666" s="11" t="str">
        <f t="shared" si="14"/>
        <v/>
      </c>
      <c r="K1666" s="11" t="str">
        <f t="shared" si="15"/>
        <v/>
      </c>
      <c r="L1666" s="11" t="str">
        <f t="shared" si="16"/>
        <v/>
      </c>
      <c r="M1666" s="11" t="str">
        <f t="shared" si="17"/>
        <v/>
      </c>
      <c r="N1666" s="11" t="str">
        <f t="shared" si="18"/>
        <v/>
      </c>
    </row>
    <row r="1667" ht="15.0" customHeight="1">
      <c r="A1667" s="3">
        <f t="shared" si="1"/>
        <v>1666</v>
      </c>
      <c r="B1667" s="3">
        <f t="shared" si="11"/>
        <v>46958</v>
      </c>
      <c r="C1667" s="3" t="str">
        <f t="shared" si="12"/>
        <v>T2</v>
      </c>
      <c r="D1667" s="7"/>
      <c r="E1667" s="11" t="str">
        <f t="shared" si="2"/>
        <v/>
      </c>
      <c r="F1667" s="11" t="str">
        <f t="shared" si="3"/>
        <v/>
      </c>
      <c r="G1667" s="3">
        <f t="shared" si="13"/>
        <v>239</v>
      </c>
      <c r="H1667" s="3">
        <f t="shared" si="4"/>
        <v>2</v>
      </c>
      <c r="I1667" s="3" t="str">
        <f t="shared" si="5"/>
        <v/>
      </c>
      <c r="J1667" s="11" t="str">
        <f t="shared" si="14"/>
        <v/>
      </c>
      <c r="K1667" s="11" t="str">
        <f t="shared" si="15"/>
        <v/>
      </c>
      <c r="L1667" s="11" t="str">
        <f t="shared" si="16"/>
        <v/>
      </c>
      <c r="M1667" s="11" t="str">
        <f t="shared" si="17"/>
        <v/>
      </c>
      <c r="N1667" s="11" t="str">
        <f t="shared" si="18"/>
        <v/>
      </c>
    </row>
    <row r="1668" ht="15.0" customHeight="1">
      <c r="A1668" s="3">
        <f t="shared" si="1"/>
        <v>1667</v>
      </c>
      <c r="B1668" s="3">
        <f t="shared" si="11"/>
        <v>46959</v>
      </c>
      <c r="C1668" s="3" t="str">
        <f t="shared" si="12"/>
        <v>T3</v>
      </c>
      <c r="D1668" s="7"/>
      <c r="E1668" s="11" t="str">
        <f t="shared" si="2"/>
        <v/>
      </c>
      <c r="F1668" s="11" t="str">
        <f t="shared" si="3"/>
        <v/>
      </c>
      <c r="G1668" s="3">
        <f t="shared" si="13"/>
        <v>239</v>
      </c>
      <c r="H1668" s="3">
        <f t="shared" si="4"/>
        <v>3</v>
      </c>
      <c r="I1668" s="3" t="str">
        <f t="shared" si="5"/>
        <v/>
      </c>
      <c r="J1668" s="11" t="str">
        <f t="shared" si="14"/>
        <v/>
      </c>
      <c r="K1668" s="11" t="str">
        <f t="shared" si="15"/>
        <v/>
      </c>
      <c r="L1668" s="11" t="str">
        <f t="shared" si="16"/>
        <v/>
      </c>
      <c r="M1668" s="11" t="str">
        <f t="shared" si="17"/>
        <v/>
      </c>
      <c r="N1668" s="11" t="str">
        <f t="shared" si="18"/>
        <v/>
      </c>
    </row>
    <row r="1669" ht="15.0" customHeight="1">
      <c r="A1669" s="3">
        <f t="shared" si="1"/>
        <v>1668</v>
      </c>
      <c r="B1669" s="3">
        <f t="shared" si="11"/>
        <v>46960</v>
      </c>
      <c r="C1669" s="3" t="str">
        <f t="shared" si="12"/>
        <v>T4</v>
      </c>
      <c r="D1669" s="7"/>
      <c r="E1669" s="11" t="str">
        <f t="shared" si="2"/>
        <v/>
      </c>
      <c r="F1669" s="11" t="str">
        <f t="shared" si="3"/>
        <v/>
      </c>
      <c r="G1669" s="3">
        <f t="shared" si="13"/>
        <v>239</v>
      </c>
      <c r="H1669" s="3">
        <f t="shared" si="4"/>
        <v>4</v>
      </c>
      <c r="I1669" s="3" t="str">
        <f t="shared" si="5"/>
        <v/>
      </c>
      <c r="J1669" s="11" t="str">
        <f t="shared" si="14"/>
        <v/>
      </c>
      <c r="K1669" s="11" t="str">
        <f t="shared" si="15"/>
        <v/>
      </c>
      <c r="L1669" s="11" t="str">
        <f t="shared" si="16"/>
        <v/>
      </c>
      <c r="M1669" s="11" t="str">
        <f t="shared" si="17"/>
        <v/>
      </c>
      <c r="N1669" s="11" t="str">
        <f t="shared" si="18"/>
        <v/>
      </c>
    </row>
    <row r="1670" ht="15.0" customHeight="1">
      <c r="A1670" s="3">
        <f t="shared" si="1"/>
        <v>1669</v>
      </c>
      <c r="B1670" s="3">
        <f t="shared" si="11"/>
        <v>46961</v>
      </c>
      <c r="C1670" s="3" t="str">
        <f t="shared" si="12"/>
        <v>T5</v>
      </c>
      <c r="D1670" s="7"/>
      <c r="E1670" s="11" t="str">
        <f t="shared" si="2"/>
        <v/>
      </c>
      <c r="F1670" s="11" t="str">
        <f t="shared" si="3"/>
        <v/>
      </c>
      <c r="G1670" s="3">
        <f t="shared" si="13"/>
        <v>239</v>
      </c>
      <c r="H1670" s="3">
        <f t="shared" si="4"/>
        <v>5</v>
      </c>
      <c r="I1670" s="3" t="str">
        <f t="shared" si="5"/>
        <v/>
      </c>
      <c r="J1670" s="11" t="str">
        <f t="shared" si="14"/>
        <v/>
      </c>
      <c r="K1670" s="11" t="str">
        <f t="shared" si="15"/>
        <v/>
      </c>
      <c r="L1670" s="11" t="str">
        <f t="shared" si="16"/>
        <v/>
      </c>
      <c r="M1670" s="11" t="str">
        <f t="shared" si="17"/>
        <v/>
      </c>
      <c r="N1670" s="11" t="str">
        <f t="shared" si="18"/>
        <v/>
      </c>
    </row>
    <row r="1671" ht="15.0" customHeight="1">
      <c r="A1671" s="3">
        <f t="shared" si="1"/>
        <v>1670</v>
      </c>
      <c r="B1671" s="3">
        <f t="shared" si="11"/>
        <v>46962</v>
      </c>
      <c r="C1671" s="3" t="str">
        <f t="shared" si="12"/>
        <v>T6</v>
      </c>
      <c r="D1671" s="7"/>
      <c r="E1671" s="11" t="str">
        <f t="shared" si="2"/>
        <v/>
      </c>
      <c r="F1671" s="11" t="str">
        <f t="shared" si="3"/>
        <v/>
      </c>
      <c r="G1671" s="3">
        <f t="shared" si="13"/>
        <v>239</v>
      </c>
      <c r="H1671" s="3">
        <f t="shared" si="4"/>
        <v>6</v>
      </c>
      <c r="I1671" s="3" t="str">
        <f t="shared" si="5"/>
        <v/>
      </c>
      <c r="J1671" s="11" t="str">
        <f t="shared" si="14"/>
        <v/>
      </c>
      <c r="K1671" s="11" t="str">
        <f t="shared" si="15"/>
        <v/>
      </c>
      <c r="L1671" s="11" t="str">
        <f t="shared" si="16"/>
        <v/>
      </c>
      <c r="M1671" s="11" t="str">
        <f t="shared" si="17"/>
        <v/>
      </c>
      <c r="N1671" s="11" t="str">
        <f t="shared" si="18"/>
        <v/>
      </c>
    </row>
    <row r="1672" ht="15.0" customHeight="1">
      <c r="A1672" s="3">
        <f t="shared" si="1"/>
        <v>1671</v>
      </c>
      <c r="B1672" s="3">
        <f t="shared" si="11"/>
        <v>46963</v>
      </c>
      <c r="C1672" s="3" t="str">
        <f t="shared" si="12"/>
        <v>T7</v>
      </c>
      <c r="D1672" s="7"/>
      <c r="E1672" s="11" t="str">
        <f t="shared" si="2"/>
        <v/>
      </c>
      <c r="F1672" s="11" t="str">
        <f t="shared" si="3"/>
        <v/>
      </c>
      <c r="G1672" s="3">
        <f t="shared" si="13"/>
        <v>239</v>
      </c>
      <c r="H1672" s="3">
        <f t="shared" si="4"/>
        <v>7</v>
      </c>
      <c r="I1672" s="3" t="str">
        <f t="shared" si="5"/>
        <v/>
      </c>
      <c r="J1672" s="11" t="str">
        <f t="shared" si="14"/>
        <v/>
      </c>
      <c r="K1672" s="11" t="str">
        <f t="shared" si="15"/>
        <v/>
      </c>
      <c r="L1672" s="11" t="str">
        <f t="shared" si="16"/>
        <v/>
      </c>
      <c r="M1672" s="11" t="str">
        <f t="shared" si="17"/>
        <v/>
      </c>
      <c r="N1672" s="11" t="str">
        <f t="shared" si="18"/>
        <v/>
      </c>
    </row>
    <row r="1673" ht="15.0" customHeight="1">
      <c r="A1673" s="3">
        <f t="shared" si="1"/>
        <v>1672</v>
      </c>
      <c r="B1673" s="3">
        <f t="shared" si="11"/>
        <v>46964</v>
      </c>
      <c r="C1673" s="3" t="str">
        <f t="shared" si="12"/>
        <v>CN</v>
      </c>
      <c r="D1673" s="7"/>
      <c r="E1673" s="11" t="str">
        <f t="shared" si="2"/>
        <v/>
      </c>
      <c r="F1673" s="11" t="str">
        <f t="shared" si="3"/>
        <v/>
      </c>
      <c r="G1673" s="3">
        <f t="shared" si="13"/>
        <v>239</v>
      </c>
      <c r="H1673" s="3">
        <f t="shared" si="4"/>
        <v>8</v>
      </c>
      <c r="I1673" s="3" t="str">
        <f t="shared" si="5"/>
        <v/>
      </c>
      <c r="J1673" s="11" t="str">
        <f t="shared" si="14"/>
        <v/>
      </c>
      <c r="K1673" s="11" t="str">
        <f t="shared" si="15"/>
        <v/>
      </c>
      <c r="L1673" s="11" t="str">
        <f t="shared" si="16"/>
        <v/>
      </c>
      <c r="M1673" s="11" t="str">
        <f t="shared" si="17"/>
        <v/>
      </c>
      <c r="N1673" s="11" t="str">
        <f t="shared" si="18"/>
        <v/>
      </c>
    </row>
    <row r="1674" ht="15.0" customHeight="1">
      <c r="A1674" s="3">
        <f t="shared" si="1"/>
        <v>1673</v>
      </c>
      <c r="B1674" s="3">
        <f t="shared" si="11"/>
        <v>46965</v>
      </c>
      <c r="C1674" s="3" t="str">
        <f t="shared" si="12"/>
        <v>T2</v>
      </c>
      <c r="D1674" s="7"/>
      <c r="E1674" s="11" t="str">
        <f t="shared" si="2"/>
        <v/>
      </c>
      <c r="F1674" s="11" t="str">
        <f t="shared" si="3"/>
        <v/>
      </c>
      <c r="G1674" s="3">
        <f t="shared" si="13"/>
        <v>240</v>
      </c>
      <c r="H1674" s="3">
        <f t="shared" si="4"/>
        <v>2</v>
      </c>
      <c r="I1674" s="3" t="str">
        <f t="shared" si="5"/>
        <v/>
      </c>
      <c r="J1674" s="11" t="str">
        <f t="shared" si="14"/>
        <v/>
      </c>
      <c r="K1674" s="11" t="str">
        <f t="shared" si="15"/>
        <v/>
      </c>
      <c r="L1674" s="11" t="str">
        <f t="shared" si="16"/>
        <v/>
      </c>
      <c r="M1674" s="11" t="str">
        <f t="shared" si="17"/>
        <v/>
      </c>
      <c r="N1674" s="11" t="str">
        <f t="shared" si="18"/>
        <v/>
      </c>
    </row>
    <row r="1675" ht="15.0" customHeight="1">
      <c r="A1675" s="3">
        <f t="shared" si="1"/>
        <v>1674</v>
      </c>
      <c r="B1675" s="3">
        <f t="shared" si="11"/>
        <v>46966</v>
      </c>
      <c r="C1675" s="3" t="str">
        <f t="shared" si="12"/>
        <v>T3</v>
      </c>
      <c r="D1675" s="7"/>
      <c r="E1675" s="11" t="str">
        <f t="shared" si="2"/>
        <v/>
      </c>
      <c r="F1675" s="11" t="str">
        <f t="shared" si="3"/>
        <v/>
      </c>
      <c r="G1675" s="3">
        <f t="shared" si="13"/>
        <v>240</v>
      </c>
      <c r="H1675" s="3">
        <f t="shared" si="4"/>
        <v>3</v>
      </c>
      <c r="I1675" s="3" t="str">
        <f t="shared" si="5"/>
        <v/>
      </c>
      <c r="J1675" s="11" t="str">
        <f t="shared" si="14"/>
        <v/>
      </c>
      <c r="K1675" s="11" t="str">
        <f t="shared" si="15"/>
        <v/>
      </c>
      <c r="L1675" s="11" t="str">
        <f t="shared" si="16"/>
        <v/>
      </c>
      <c r="M1675" s="11" t="str">
        <f t="shared" si="17"/>
        <v/>
      </c>
      <c r="N1675" s="11" t="str">
        <f t="shared" si="18"/>
        <v/>
      </c>
    </row>
    <row r="1676" ht="15.0" customHeight="1">
      <c r="A1676" s="3">
        <f t="shared" si="1"/>
        <v>1675</v>
      </c>
      <c r="B1676" s="3">
        <f t="shared" si="11"/>
        <v>46967</v>
      </c>
      <c r="C1676" s="3" t="str">
        <f t="shared" si="12"/>
        <v>T4</v>
      </c>
      <c r="D1676" s="7"/>
      <c r="E1676" s="11" t="str">
        <f t="shared" si="2"/>
        <v/>
      </c>
      <c r="F1676" s="11" t="str">
        <f t="shared" si="3"/>
        <v/>
      </c>
      <c r="G1676" s="3">
        <f t="shared" si="13"/>
        <v>240</v>
      </c>
      <c r="H1676" s="3">
        <f t="shared" si="4"/>
        <v>4</v>
      </c>
      <c r="I1676" s="3" t="str">
        <f t="shared" si="5"/>
        <v/>
      </c>
      <c r="J1676" s="11" t="str">
        <f t="shared" si="14"/>
        <v/>
      </c>
      <c r="K1676" s="11" t="str">
        <f t="shared" si="15"/>
        <v/>
      </c>
      <c r="L1676" s="11" t="str">
        <f t="shared" si="16"/>
        <v/>
      </c>
      <c r="M1676" s="11" t="str">
        <f t="shared" si="17"/>
        <v/>
      </c>
      <c r="N1676" s="11" t="str">
        <f t="shared" si="18"/>
        <v/>
      </c>
    </row>
    <row r="1677" ht="15.0" customHeight="1">
      <c r="A1677" s="3">
        <f t="shared" si="1"/>
        <v>1676</v>
      </c>
      <c r="B1677" s="3">
        <f t="shared" si="11"/>
        <v>46968</v>
      </c>
      <c r="C1677" s="3" t="str">
        <f t="shared" si="12"/>
        <v>T5</v>
      </c>
      <c r="D1677" s="7"/>
      <c r="E1677" s="11" t="str">
        <f t="shared" si="2"/>
        <v/>
      </c>
      <c r="F1677" s="11" t="str">
        <f t="shared" si="3"/>
        <v/>
      </c>
      <c r="G1677" s="3">
        <f t="shared" si="13"/>
        <v>240</v>
      </c>
      <c r="H1677" s="3">
        <f t="shared" si="4"/>
        <v>5</v>
      </c>
      <c r="I1677" s="3" t="str">
        <f t="shared" si="5"/>
        <v/>
      </c>
      <c r="J1677" s="11" t="str">
        <f t="shared" si="14"/>
        <v/>
      </c>
      <c r="K1677" s="11" t="str">
        <f t="shared" si="15"/>
        <v/>
      </c>
      <c r="L1677" s="11" t="str">
        <f t="shared" si="16"/>
        <v/>
      </c>
      <c r="M1677" s="11" t="str">
        <f t="shared" si="17"/>
        <v/>
      </c>
      <c r="N1677" s="11" t="str">
        <f t="shared" si="18"/>
        <v/>
      </c>
    </row>
    <row r="1678" ht="15.0" customHeight="1">
      <c r="A1678" s="3">
        <f t="shared" si="1"/>
        <v>1677</v>
      </c>
      <c r="B1678" s="3">
        <f t="shared" si="11"/>
        <v>46969</v>
      </c>
      <c r="C1678" s="3" t="str">
        <f t="shared" si="12"/>
        <v>T6</v>
      </c>
      <c r="D1678" s="7"/>
      <c r="E1678" s="11" t="str">
        <f t="shared" si="2"/>
        <v/>
      </c>
      <c r="F1678" s="11" t="str">
        <f t="shared" si="3"/>
        <v/>
      </c>
      <c r="G1678" s="3">
        <f t="shared" si="13"/>
        <v>240</v>
      </c>
      <c r="H1678" s="3">
        <f t="shared" si="4"/>
        <v>6</v>
      </c>
      <c r="I1678" s="3" t="str">
        <f t="shared" si="5"/>
        <v/>
      </c>
      <c r="J1678" s="11" t="str">
        <f t="shared" si="14"/>
        <v/>
      </c>
      <c r="K1678" s="11" t="str">
        <f t="shared" si="15"/>
        <v/>
      </c>
      <c r="L1678" s="11" t="str">
        <f t="shared" si="16"/>
        <v/>
      </c>
      <c r="M1678" s="11" t="str">
        <f t="shared" si="17"/>
        <v/>
      </c>
      <c r="N1678" s="11" t="str">
        <f t="shared" si="18"/>
        <v/>
      </c>
    </row>
    <row r="1679" ht="15.0" customHeight="1">
      <c r="A1679" s="3">
        <f t="shared" si="1"/>
        <v>1678</v>
      </c>
      <c r="B1679" s="3">
        <f t="shared" si="11"/>
        <v>46970</v>
      </c>
      <c r="C1679" s="3" t="str">
        <f t="shared" si="12"/>
        <v>T7</v>
      </c>
      <c r="D1679" s="7"/>
      <c r="E1679" s="11" t="str">
        <f t="shared" si="2"/>
        <v/>
      </c>
      <c r="F1679" s="11" t="str">
        <f t="shared" si="3"/>
        <v/>
      </c>
      <c r="G1679" s="3">
        <f t="shared" si="13"/>
        <v>240</v>
      </c>
      <c r="H1679" s="3">
        <f t="shared" si="4"/>
        <v>7</v>
      </c>
      <c r="I1679" s="3" t="str">
        <f t="shared" si="5"/>
        <v/>
      </c>
      <c r="J1679" s="11" t="str">
        <f t="shared" si="14"/>
        <v/>
      </c>
      <c r="K1679" s="11" t="str">
        <f t="shared" si="15"/>
        <v/>
      </c>
      <c r="L1679" s="11" t="str">
        <f t="shared" si="16"/>
        <v/>
      </c>
      <c r="M1679" s="11" t="str">
        <f t="shared" si="17"/>
        <v/>
      </c>
      <c r="N1679" s="11" t="str">
        <f t="shared" si="18"/>
        <v/>
      </c>
    </row>
    <row r="1680" ht="15.0" customHeight="1">
      <c r="A1680" s="3">
        <f t="shared" si="1"/>
        <v>1679</v>
      </c>
      <c r="B1680" s="3">
        <f t="shared" si="11"/>
        <v>46971</v>
      </c>
      <c r="C1680" s="3" t="str">
        <f t="shared" si="12"/>
        <v>CN</v>
      </c>
      <c r="D1680" s="7"/>
      <c r="E1680" s="11" t="str">
        <f t="shared" si="2"/>
        <v/>
      </c>
      <c r="F1680" s="11" t="str">
        <f t="shared" si="3"/>
        <v/>
      </c>
      <c r="G1680" s="3">
        <f t="shared" si="13"/>
        <v>240</v>
      </c>
      <c r="H1680" s="3">
        <f t="shared" si="4"/>
        <v>8</v>
      </c>
      <c r="I1680" s="3" t="str">
        <f t="shared" si="5"/>
        <v/>
      </c>
      <c r="J1680" s="11" t="str">
        <f t="shared" si="14"/>
        <v/>
      </c>
      <c r="K1680" s="11" t="str">
        <f t="shared" si="15"/>
        <v/>
      </c>
      <c r="L1680" s="11" t="str">
        <f t="shared" si="16"/>
        <v/>
      </c>
      <c r="M1680" s="11" t="str">
        <f t="shared" si="17"/>
        <v/>
      </c>
      <c r="N1680" s="11" t="str">
        <f t="shared" si="18"/>
        <v/>
      </c>
    </row>
    <row r="1681" ht="15.0" customHeight="1">
      <c r="A1681" s="3">
        <f t="shared" si="1"/>
        <v>1680</v>
      </c>
      <c r="B1681" s="3">
        <f t="shared" si="11"/>
        <v>46972</v>
      </c>
      <c r="C1681" s="3" t="str">
        <f t="shared" si="12"/>
        <v>T2</v>
      </c>
      <c r="D1681" s="7"/>
      <c r="E1681" s="11" t="str">
        <f t="shared" si="2"/>
        <v/>
      </c>
      <c r="F1681" s="11" t="str">
        <f t="shared" si="3"/>
        <v/>
      </c>
      <c r="G1681" s="3">
        <f t="shared" si="13"/>
        <v>241</v>
      </c>
      <c r="H1681" s="3">
        <f t="shared" si="4"/>
        <v>2</v>
      </c>
      <c r="I1681" s="3" t="str">
        <f t="shared" si="5"/>
        <v/>
      </c>
      <c r="J1681" s="11" t="str">
        <f t="shared" si="14"/>
        <v/>
      </c>
      <c r="K1681" s="11" t="str">
        <f t="shared" si="15"/>
        <v/>
      </c>
      <c r="L1681" s="11" t="str">
        <f t="shared" si="16"/>
        <v/>
      </c>
      <c r="M1681" s="11" t="str">
        <f t="shared" si="17"/>
        <v/>
      </c>
      <c r="N1681" s="11" t="str">
        <f t="shared" si="18"/>
        <v/>
      </c>
    </row>
    <row r="1682" ht="15.0" customHeight="1">
      <c r="A1682" s="3">
        <f t="shared" si="1"/>
        <v>1681</v>
      </c>
      <c r="B1682" s="3">
        <f t="shared" si="11"/>
        <v>46973</v>
      </c>
      <c r="C1682" s="3" t="str">
        <f t="shared" si="12"/>
        <v>T3</v>
      </c>
      <c r="D1682" s="7"/>
      <c r="E1682" s="11" t="str">
        <f t="shared" si="2"/>
        <v/>
      </c>
      <c r="F1682" s="11" t="str">
        <f t="shared" si="3"/>
        <v/>
      </c>
      <c r="G1682" s="3">
        <f t="shared" si="13"/>
        <v>241</v>
      </c>
      <c r="H1682" s="3">
        <f t="shared" si="4"/>
        <v>3</v>
      </c>
      <c r="I1682" s="3" t="str">
        <f t="shared" si="5"/>
        <v/>
      </c>
      <c r="J1682" s="11" t="str">
        <f t="shared" si="14"/>
        <v/>
      </c>
      <c r="K1682" s="11" t="str">
        <f t="shared" si="15"/>
        <v/>
      </c>
      <c r="L1682" s="11" t="str">
        <f t="shared" si="16"/>
        <v/>
      </c>
      <c r="M1682" s="11" t="str">
        <f t="shared" si="17"/>
        <v/>
      </c>
      <c r="N1682" s="11" t="str">
        <f t="shared" si="18"/>
        <v/>
      </c>
    </row>
    <row r="1683" ht="15.0" customHeight="1">
      <c r="A1683" s="3">
        <f t="shared" si="1"/>
        <v>1682</v>
      </c>
      <c r="B1683" s="3">
        <f t="shared" si="11"/>
        <v>46974</v>
      </c>
      <c r="C1683" s="3" t="str">
        <f t="shared" si="12"/>
        <v>T4</v>
      </c>
      <c r="D1683" s="7"/>
      <c r="E1683" s="11" t="str">
        <f t="shared" si="2"/>
        <v/>
      </c>
      <c r="F1683" s="11" t="str">
        <f t="shared" si="3"/>
        <v/>
      </c>
      <c r="G1683" s="3">
        <f t="shared" si="13"/>
        <v>241</v>
      </c>
      <c r="H1683" s="3">
        <f t="shared" si="4"/>
        <v>4</v>
      </c>
      <c r="I1683" s="3" t="str">
        <f t="shared" si="5"/>
        <v/>
      </c>
      <c r="J1683" s="11" t="str">
        <f t="shared" si="14"/>
        <v/>
      </c>
      <c r="K1683" s="11" t="str">
        <f t="shared" si="15"/>
        <v/>
      </c>
      <c r="L1683" s="11" t="str">
        <f t="shared" si="16"/>
        <v/>
      </c>
      <c r="M1683" s="11" t="str">
        <f t="shared" si="17"/>
        <v/>
      </c>
      <c r="N1683" s="11" t="str">
        <f t="shared" si="18"/>
        <v/>
      </c>
    </row>
    <row r="1684" ht="15.0" customHeight="1">
      <c r="A1684" s="3">
        <f t="shared" si="1"/>
        <v>1683</v>
      </c>
      <c r="B1684" s="3">
        <f t="shared" si="11"/>
        <v>46975</v>
      </c>
      <c r="C1684" s="3" t="str">
        <f t="shared" si="12"/>
        <v>T5</v>
      </c>
      <c r="D1684" s="7"/>
      <c r="E1684" s="11" t="str">
        <f t="shared" si="2"/>
        <v/>
      </c>
      <c r="F1684" s="11" t="str">
        <f t="shared" si="3"/>
        <v/>
      </c>
      <c r="G1684" s="3">
        <f t="shared" si="13"/>
        <v>241</v>
      </c>
      <c r="H1684" s="3">
        <f t="shared" si="4"/>
        <v>5</v>
      </c>
      <c r="I1684" s="3" t="str">
        <f t="shared" si="5"/>
        <v/>
      </c>
      <c r="J1684" s="11" t="str">
        <f t="shared" si="14"/>
        <v/>
      </c>
      <c r="K1684" s="11" t="str">
        <f t="shared" si="15"/>
        <v/>
      </c>
      <c r="L1684" s="11" t="str">
        <f t="shared" si="16"/>
        <v/>
      </c>
      <c r="M1684" s="11" t="str">
        <f t="shared" si="17"/>
        <v/>
      </c>
      <c r="N1684" s="11" t="str">
        <f t="shared" si="18"/>
        <v/>
      </c>
    </row>
    <row r="1685" ht="15.0" customHeight="1">
      <c r="A1685" s="3">
        <f t="shared" si="1"/>
        <v>1684</v>
      </c>
      <c r="B1685" s="3">
        <f t="shared" si="11"/>
        <v>46976</v>
      </c>
      <c r="C1685" s="3" t="str">
        <f t="shared" si="12"/>
        <v>T6</v>
      </c>
      <c r="D1685" s="7"/>
      <c r="E1685" s="11" t="str">
        <f t="shared" si="2"/>
        <v/>
      </c>
      <c r="F1685" s="11" t="str">
        <f t="shared" si="3"/>
        <v/>
      </c>
      <c r="G1685" s="3">
        <f t="shared" si="13"/>
        <v>241</v>
      </c>
      <c r="H1685" s="3">
        <f t="shared" si="4"/>
        <v>6</v>
      </c>
      <c r="I1685" s="3" t="str">
        <f t="shared" si="5"/>
        <v/>
      </c>
      <c r="J1685" s="11" t="str">
        <f t="shared" si="14"/>
        <v/>
      </c>
      <c r="K1685" s="11" t="str">
        <f t="shared" si="15"/>
        <v/>
      </c>
      <c r="L1685" s="11" t="str">
        <f t="shared" si="16"/>
        <v/>
      </c>
      <c r="M1685" s="11" t="str">
        <f t="shared" si="17"/>
        <v/>
      </c>
      <c r="N1685" s="11" t="str">
        <f t="shared" si="18"/>
        <v/>
      </c>
    </row>
    <row r="1686" ht="15.0" customHeight="1">
      <c r="A1686" s="3">
        <f t="shared" si="1"/>
        <v>1685</v>
      </c>
      <c r="B1686" s="3">
        <f t="shared" si="11"/>
        <v>46977</v>
      </c>
      <c r="C1686" s="3" t="str">
        <f t="shared" si="12"/>
        <v>T7</v>
      </c>
      <c r="D1686" s="7"/>
      <c r="E1686" s="11" t="str">
        <f t="shared" si="2"/>
        <v/>
      </c>
      <c r="F1686" s="11" t="str">
        <f t="shared" si="3"/>
        <v/>
      </c>
      <c r="G1686" s="3">
        <f t="shared" si="13"/>
        <v>241</v>
      </c>
      <c r="H1686" s="3">
        <f t="shared" si="4"/>
        <v>7</v>
      </c>
      <c r="I1686" s="3" t="str">
        <f t="shared" si="5"/>
        <v/>
      </c>
      <c r="J1686" s="11" t="str">
        <f t="shared" si="14"/>
        <v/>
      </c>
      <c r="K1686" s="11" t="str">
        <f t="shared" si="15"/>
        <v/>
      </c>
      <c r="L1686" s="11" t="str">
        <f t="shared" si="16"/>
        <v/>
      </c>
      <c r="M1686" s="11" t="str">
        <f t="shared" si="17"/>
        <v/>
      </c>
      <c r="N1686" s="11" t="str">
        <f t="shared" si="18"/>
        <v/>
      </c>
    </row>
    <row r="1687" ht="15.0" customHeight="1">
      <c r="A1687" s="3">
        <f t="shared" si="1"/>
        <v>1686</v>
      </c>
      <c r="B1687" s="3">
        <f t="shared" si="11"/>
        <v>46978</v>
      </c>
      <c r="C1687" s="3" t="str">
        <f t="shared" si="12"/>
        <v>CN</v>
      </c>
      <c r="D1687" s="7"/>
      <c r="E1687" s="11" t="str">
        <f t="shared" si="2"/>
        <v/>
      </c>
      <c r="F1687" s="11" t="str">
        <f t="shared" si="3"/>
        <v/>
      </c>
      <c r="G1687" s="3">
        <f t="shared" si="13"/>
        <v>241</v>
      </c>
      <c r="H1687" s="3">
        <f t="shared" si="4"/>
        <v>8</v>
      </c>
      <c r="I1687" s="3" t="str">
        <f t="shared" si="5"/>
        <v/>
      </c>
      <c r="J1687" s="11" t="str">
        <f t="shared" si="14"/>
        <v/>
      </c>
      <c r="K1687" s="11" t="str">
        <f t="shared" si="15"/>
        <v/>
      </c>
      <c r="L1687" s="11" t="str">
        <f t="shared" si="16"/>
        <v/>
      </c>
      <c r="M1687" s="11" t="str">
        <f t="shared" si="17"/>
        <v/>
      </c>
      <c r="N1687" s="11" t="str">
        <f t="shared" si="18"/>
        <v/>
      </c>
    </row>
    <row r="1688" ht="15.0" customHeight="1">
      <c r="A1688" s="3">
        <f t="shared" si="1"/>
        <v>1687</v>
      </c>
      <c r="B1688" s="3">
        <f t="shared" si="11"/>
        <v>46979</v>
      </c>
      <c r="C1688" s="3" t="str">
        <f t="shared" si="12"/>
        <v>T2</v>
      </c>
      <c r="D1688" s="7"/>
      <c r="E1688" s="11" t="str">
        <f t="shared" si="2"/>
        <v/>
      </c>
      <c r="F1688" s="11" t="str">
        <f t="shared" si="3"/>
        <v/>
      </c>
      <c r="G1688" s="3">
        <f t="shared" si="13"/>
        <v>242</v>
      </c>
      <c r="H1688" s="3">
        <f t="shared" si="4"/>
        <v>2</v>
      </c>
      <c r="I1688" s="3" t="str">
        <f t="shared" si="5"/>
        <v/>
      </c>
      <c r="J1688" s="11" t="str">
        <f t="shared" si="14"/>
        <v/>
      </c>
      <c r="K1688" s="11" t="str">
        <f t="shared" si="15"/>
        <v/>
      </c>
      <c r="L1688" s="11" t="str">
        <f t="shared" si="16"/>
        <v/>
      </c>
      <c r="M1688" s="11" t="str">
        <f t="shared" si="17"/>
        <v/>
      </c>
      <c r="N1688" s="11" t="str">
        <f t="shared" si="18"/>
        <v/>
      </c>
    </row>
    <row r="1689" ht="15.0" customHeight="1">
      <c r="A1689" s="3">
        <f t="shared" si="1"/>
        <v>1688</v>
      </c>
      <c r="B1689" s="3">
        <f t="shared" si="11"/>
        <v>46980</v>
      </c>
      <c r="C1689" s="3" t="str">
        <f t="shared" si="12"/>
        <v>T3</v>
      </c>
      <c r="D1689" s="7"/>
      <c r="E1689" s="11" t="str">
        <f t="shared" si="2"/>
        <v/>
      </c>
      <c r="F1689" s="11" t="str">
        <f t="shared" si="3"/>
        <v/>
      </c>
      <c r="G1689" s="3">
        <f t="shared" si="13"/>
        <v>242</v>
      </c>
      <c r="H1689" s="3">
        <f t="shared" si="4"/>
        <v>3</v>
      </c>
      <c r="I1689" s="3" t="str">
        <f t="shared" si="5"/>
        <v/>
      </c>
      <c r="J1689" s="11" t="str">
        <f t="shared" si="14"/>
        <v/>
      </c>
      <c r="K1689" s="11" t="str">
        <f t="shared" si="15"/>
        <v/>
      </c>
      <c r="L1689" s="11" t="str">
        <f t="shared" si="16"/>
        <v/>
      </c>
      <c r="M1689" s="11" t="str">
        <f t="shared" si="17"/>
        <v/>
      </c>
      <c r="N1689" s="11" t="str">
        <f t="shared" si="18"/>
        <v/>
      </c>
    </row>
    <row r="1690" ht="15.0" customHeight="1">
      <c r="A1690" s="3">
        <f t="shared" si="1"/>
        <v>1689</v>
      </c>
      <c r="B1690" s="3">
        <f t="shared" si="11"/>
        <v>46981</v>
      </c>
      <c r="C1690" s="3" t="str">
        <f t="shared" si="12"/>
        <v>T4</v>
      </c>
      <c r="D1690" s="7"/>
      <c r="E1690" s="11" t="str">
        <f t="shared" si="2"/>
        <v/>
      </c>
      <c r="F1690" s="11" t="str">
        <f t="shared" si="3"/>
        <v/>
      </c>
      <c r="G1690" s="3">
        <f t="shared" si="13"/>
        <v>242</v>
      </c>
      <c r="H1690" s="3">
        <f t="shared" si="4"/>
        <v>4</v>
      </c>
      <c r="I1690" s="3" t="str">
        <f t="shared" si="5"/>
        <v/>
      </c>
      <c r="J1690" s="11" t="str">
        <f t="shared" si="14"/>
        <v/>
      </c>
      <c r="K1690" s="11" t="str">
        <f t="shared" si="15"/>
        <v/>
      </c>
      <c r="L1690" s="11" t="str">
        <f t="shared" si="16"/>
        <v/>
      </c>
      <c r="M1690" s="11" t="str">
        <f t="shared" si="17"/>
        <v/>
      </c>
      <c r="N1690" s="11" t="str">
        <f t="shared" si="18"/>
        <v/>
      </c>
    </row>
    <row r="1691" ht="15.0" customHeight="1">
      <c r="A1691" s="3">
        <f t="shared" si="1"/>
        <v>1690</v>
      </c>
      <c r="B1691" s="3">
        <f t="shared" si="11"/>
        <v>46982</v>
      </c>
      <c r="C1691" s="3" t="str">
        <f t="shared" si="12"/>
        <v>T5</v>
      </c>
      <c r="D1691" s="7"/>
      <c r="E1691" s="11" t="str">
        <f t="shared" si="2"/>
        <v/>
      </c>
      <c r="F1691" s="11" t="str">
        <f t="shared" si="3"/>
        <v/>
      </c>
      <c r="G1691" s="3">
        <f t="shared" si="13"/>
        <v>242</v>
      </c>
      <c r="H1691" s="3">
        <f t="shared" si="4"/>
        <v>5</v>
      </c>
      <c r="I1691" s="3" t="str">
        <f t="shared" si="5"/>
        <v/>
      </c>
      <c r="J1691" s="11" t="str">
        <f t="shared" si="14"/>
        <v/>
      </c>
      <c r="K1691" s="11" t="str">
        <f t="shared" si="15"/>
        <v/>
      </c>
      <c r="L1691" s="11" t="str">
        <f t="shared" si="16"/>
        <v/>
      </c>
      <c r="M1691" s="11" t="str">
        <f t="shared" si="17"/>
        <v/>
      </c>
      <c r="N1691" s="11" t="str">
        <f t="shared" si="18"/>
        <v/>
      </c>
    </row>
    <row r="1692" ht="15.0" customHeight="1">
      <c r="A1692" s="3">
        <f t="shared" si="1"/>
        <v>1691</v>
      </c>
      <c r="B1692" s="3">
        <f t="shared" si="11"/>
        <v>46983</v>
      </c>
      <c r="C1692" s="3" t="str">
        <f t="shared" si="12"/>
        <v>T6</v>
      </c>
      <c r="D1692" s="7"/>
      <c r="E1692" s="11" t="str">
        <f t="shared" si="2"/>
        <v/>
      </c>
      <c r="F1692" s="11" t="str">
        <f t="shared" si="3"/>
        <v/>
      </c>
      <c r="G1692" s="3">
        <f t="shared" si="13"/>
        <v>242</v>
      </c>
      <c r="H1692" s="3">
        <f t="shared" si="4"/>
        <v>6</v>
      </c>
      <c r="I1692" s="3" t="str">
        <f t="shared" si="5"/>
        <v/>
      </c>
      <c r="J1692" s="11" t="str">
        <f t="shared" si="14"/>
        <v/>
      </c>
      <c r="K1692" s="11" t="str">
        <f t="shared" si="15"/>
        <v/>
      </c>
      <c r="L1692" s="11" t="str">
        <f t="shared" si="16"/>
        <v/>
      </c>
      <c r="M1692" s="11" t="str">
        <f t="shared" si="17"/>
        <v/>
      </c>
      <c r="N1692" s="11" t="str">
        <f t="shared" si="18"/>
        <v/>
      </c>
    </row>
    <row r="1693" ht="15.0" customHeight="1">
      <c r="A1693" s="3">
        <f t="shared" si="1"/>
        <v>1692</v>
      </c>
      <c r="B1693" s="3">
        <f t="shared" si="11"/>
        <v>46984</v>
      </c>
      <c r="C1693" s="3" t="str">
        <f t="shared" si="12"/>
        <v>T7</v>
      </c>
      <c r="D1693" s="7"/>
      <c r="E1693" s="11" t="str">
        <f t="shared" si="2"/>
        <v/>
      </c>
      <c r="F1693" s="11" t="str">
        <f t="shared" si="3"/>
        <v/>
      </c>
      <c r="G1693" s="3">
        <f t="shared" si="13"/>
        <v>242</v>
      </c>
      <c r="H1693" s="3">
        <f t="shared" si="4"/>
        <v>7</v>
      </c>
      <c r="I1693" s="3" t="str">
        <f t="shared" si="5"/>
        <v/>
      </c>
      <c r="J1693" s="11" t="str">
        <f t="shared" si="14"/>
        <v/>
      </c>
      <c r="K1693" s="11" t="str">
        <f t="shared" si="15"/>
        <v/>
      </c>
      <c r="L1693" s="11" t="str">
        <f t="shared" si="16"/>
        <v/>
      </c>
      <c r="M1693" s="11" t="str">
        <f t="shared" si="17"/>
        <v/>
      </c>
      <c r="N1693" s="11" t="str">
        <f t="shared" si="18"/>
        <v/>
      </c>
    </row>
    <row r="1694" ht="15.0" customHeight="1">
      <c r="A1694" s="3">
        <f t="shared" si="1"/>
        <v>1693</v>
      </c>
      <c r="B1694" s="3">
        <f t="shared" si="11"/>
        <v>46985</v>
      </c>
      <c r="C1694" s="3" t="str">
        <f t="shared" si="12"/>
        <v>CN</v>
      </c>
      <c r="D1694" s="7"/>
      <c r="E1694" s="11" t="str">
        <f t="shared" si="2"/>
        <v/>
      </c>
      <c r="F1694" s="11" t="str">
        <f t="shared" si="3"/>
        <v/>
      </c>
      <c r="G1694" s="3">
        <f t="shared" si="13"/>
        <v>242</v>
      </c>
      <c r="H1694" s="3">
        <f t="shared" si="4"/>
        <v>8</v>
      </c>
      <c r="I1694" s="3" t="str">
        <f t="shared" si="5"/>
        <v/>
      </c>
      <c r="J1694" s="11" t="str">
        <f t="shared" si="14"/>
        <v/>
      </c>
      <c r="K1694" s="11" t="str">
        <f t="shared" si="15"/>
        <v/>
      </c>
      <c r="L1694" s="11" t="str">
        <f t="shared" si="16"/>
        <v/>
      </c>
      <c r="M1694" s="11" t="str">
        <f t="shared" si="17"/>
        <v/>
      </c>
      <c r="N1694" s="11" t="str">
        <f t="shared" si="18"/>
        <v/>
      </c>
    </row>
    <row r="1695" ht="15.0" customHeight="1">
      <c r="A1695" s="3">
        <f t="shared" si="1"/>
        <v>1694</v>
      </c>
      <c r="B1695" s="3">
        <f t="shared" si="11"/>
        <v>46986</v>
      </c>
      <c r="C1695" s="3" t="str">
        <f t="shared" si="12"/>
        <v>T2</v>
      </c>
      <c r="D1695" s="7"/>
      <c r="E1695" s="11" t="str">
        <f t="shared" si="2"/>
        <v/>
      </c>
      <c r="F1695" s="11" t="str">
        <f t="shared" si="3"/>
        <v/>
      </c>
      <c r="G1695" s="3">
        <f t="shared" si="13"/>
        <v>243</v>
      </c>
      <c r="H1695" s="3">
        <f t="shared" si="4"/>
        <v>2</v>
      </c>
      <c r="I1695" s="3" t="str">
        <f t="shared" si="5"/>
        <v/>
      </c>
      <c r="J1695" s="11" t="str">
        <f t="shared" si="14"/>
        <v/>
      </c>
      <c r="K1695" s="11" t="str">
        <f t="shared" si="15"/>
        <v/>
      </c>
      <c r="L1695" s="11" t="str">
        <f t="shared" si="16"/>
        <v/>
      </c>
      <c r="M1695" s="11" t="str">
        <f t="shared" si="17"/>
        <v/>
      </c>
      <c r="N1695" s="11" t="str">
        <f t="shared" si="18"/>
        <v/>
      </c>
    </row>
    <row r="1696" ht="15.0" customHeight="1">
      <c r="A1696" s="3">
        <f t="shared" si="1"/>
        <v>1695</v>
      </c>
      <c r="B1696" s="3">
        <f t="shared" si="11"/>
        <v>46987</v>
      </c>
      <c r="C1696" s="3" t="str">
        <f t="shared" si="12"/>
        <v>T3</v>
      </c>
      <c r="D1696" s="7"/>
      <c r="E1696" s="11" t="str">
        <f t="shared" si="2"/>
        <v/>
      </c>
      <c r="F1696" s="11" t="str">
        <f t="shared" si="3"/>
        <v/>
      </c>
      <c r="G1696" s="3">
        <f t="shared" si="13"/>
        <v>243</v>
      </c>
      <c r="H1696" s="3">
        <f t="shared" si="4"/>
        <v>3</v>
      </c>
      <c r="I1696" s="3" t="str">
        <f t="shared" si="5"/>
        <v/>
      </c>
      <c r="J1696" s="11" t="str">
        <f t="shared" si="14"/>
        <v/>
      </c>
      <c r="K1696" s="11" t="str">
        <f t="shared" si="15"/>
        <v/>
      </c>
      <c r="L1696" s="11" t="str">
        <f t="shared" si="16"/>
        <v/>
      </c>
      <c r="M1696" s="11" t="str">
        <f t="shared" si="17"/>
        <v/>
      </c>
      <c r="N1696" s="11" t="str">
        <f t="shared" si="18"/>
        <v/>
      </c>
    </row>
    <row r="1697" ht="15.0" customHeight="1">
      <c r="A1697" s="3">
        <f t="shared" si="1"/>
        <v>1696</v>
      </c>
      <c r="B1697" s="3">
        <f t="shared" si="11"/>
        <v>46988</v>
      </c>
      <c r="C1697" s="3" t="str">
        <f t="shared" si="12"/>
        <v>T4</v>
      </c>
      <c r="D1697" s="7"/>
      <c r="E1697" s="11" t="str">
        <f t="shared" si="2"/>
        <v/>
      </c>
      <c r="F1697" s="11" t="str">
        <f t="shared" si="3"/>
        <v/>
      </c>
      <c r="G1697" s="3">
        <f t="shared" si="13"/>
        <v>243</v>
      </c>
      <c r="H1697" s="3">
        <f t="shared" si="4"/>
        <v>4</v>
      </c>
      <c r="I1697" s="3" t="str">
        <f t="shared" si="5"/>
        <v/>
      </c>
      <c r="J1697" s="11" t="str">
        <f t="shared" si="14"/>
        <v/>
      </c>
      <c r="K1697" s="11" t="str">
        <f t="shared" si="15"/>
        <v/>
      </c>
      <c r="L1697" s="11" t="str">
        <f t="shared" si="16"/>
        <v/>
      </c>
      <c r="M1697" s="11" t="str">
        <f t="shared" si="17"/>
        <v/>
      </c>
      <c r="N1697" s="11" t="str">
        <f t="shared" si="18"/>
        <v/>
      </c>
    </row>
    <row r="1698" ht="15.0" customHeight="1">
      <c r="A1698" s="3">
        <f t="shared" si="1"/>
        <v>1697</v>
      </c>
      <c r="B1698" s="3">
        <f t="shared" si="11"/>
        <v>46989</v>
      </c>
      <c r="C1698" s="3" t="str">
        <f t="shared" si="12"/>
        <v>T5</v>
      </c>
      <c r="D1698" s="7"/>
      <c r="E1698" s="11" t="str">
        <f t="shared" si="2"/>
        <v/>
      </c>
      <c r="F1698" s="11" t="str">
        <f t="shared" si="3"/>
        <v/>
      </c>
      <c r="G1698" s="3">
        <f t="shared" si="13"/>
        <v>243</v>
      </c>
      <c r="H1698" s="3">
        <f t="shared" si="4"/>
        <v>5</v>
      </c>
      <c r="I1698" s="3" t="str">
        <f t="shared" si="5"/>
        <v/>
      </c>
      <c r="J1698" s="11" t="str">
        <f t="shared" si="14"/>
        <v/>
      </c>
      <c r="K1698" s="11" t="str">
        <f t="shared" si="15"/>
        <v/>
      </c>
      <c r="L1698" s="11" t="str">
        <f t="shared" si="16"/>
        <v/>
      </c>
      <c r="M1698" s="11" t="str">
        <f t="shared" si="17"/>
        <v/>
      </c>
      <c r="N1698" s="11" t="str">
        <f t="shared" si="18"/>
        <v/>
      </c>
    </row>
    <row r="1699" ht="15.0" customHeight="1">
      <c r="A1699" s="3">
        <f t="shared" si="1"/>
        <v>1698</v>
      </c>
      <c r="B1699" s="3">
        <f t="shared" si="11"/>
        <v>46990</v>
      </c>
      <c r="C1699" s="3" t="str">
        <f t="shared" si="12"/>
        <v>T6</v>
      </c>
      <c r="D1699" s="7"/>
      <c r="E1699" s="11" t="str">
        <f t="shared" si="2"/>
        <v/>
      </c>
      <c r="F1699" s="11" t="str">
        <f t="shared" si="3"/>
        <v/>
      </c>
      <c r="G1699" s="3">
        <f t="shared" si="13"/>
        <v>243</v>
      </c>
      <c r="H1699" s="3">
        <f t="shared" si="4"/>
        <v>6</v>
      </c>
      <c r="I1699" s="3" t="str">
        <f t="shared" si="5"/>
        <v/>
      </c>
      <c r="J1699" s="11" t="str">
        <f t="shared" si="14"/>
        <v/>
      </c>
      <c r="K1699" s="11" t="str">
        <f t="shared" si="15"/>
        <v/>
      </c>
      <c r="L1699" s="11" t="str">
        <f t="shared" si="16"/>
        <v/>
      </c>
      <c r="M1699" s="11" t="str">
        <f t="shared" si="17"/>
        <v/>
      </c>
      <c r="N1699" s="11" t="str">
        <f t="shared" si="18"/>
        <v/>
      </c>
    </row>
    <row r="1700" ht="15.0" customHeight="1">
      <c r="A1700" s="3">
        <f t="shared" si="1"/>
        <v>1699</v>
      </c>
      <c r="B1700" s="3">
        <f t="shared" si="11"/>
        <v>46991</v>
      </c>
      <c r="C1700" s="3" t="str">
        <f t="shared" si="12"/>
        <v>T7</v>
      </c>
      <c r="D1700" s="7"/>
      <c r="E1700" s="11" t="str">
        <f t="shared" si="2"/>
        <v/>
      </c>
      <c r="F1700" s="11" t="str">
        <f t="shared" si="3"/>
        <v/>
      </c>
      <c r="G1700" s="3">
        <f t="shared" si="13"/>
        <v>243</v>
      </c>
      <c r="H1700" s="3">
        <f t="shared" si="4"/>
        <v>7</v>
      </c>
      <c r="I1700" s="3" t="str">
        <f t="shared" si="5"/>
        <v/>
      </c>
      <c r="J1700" s="11" t="str">
        <f t="shared" si="14"/>
        <v/>
      </c>
      <c r="K1700" s="11" t="str">
        <f t="shared" si="15"/>
        <v/>
      </c>
      <c r="L1700" s="11" t="str">
        <f t="shared" si="16"/>
        <v/>
      </c>
      <c r="M1700" s="11" t="str">
        <f t="shared" si="17"/>
        <v/>
      </c>
      <c r="N1700" s="11" t="str">
        <f t="shared" si="18"/>
        <v/>
      </c>
    </row>
    <row r="1701" ht="15.0" customHeight="1">
      <c r="A1701" s="3">
        <f t="shared" si="1"/>
        <v>1700</v>
      </c>
      <c r="B1701" s="3">
        <f t="shared" si="11"/>
        <v>46992</v>
      </c>
      <c r="C1701" s="3" t="str">
        <f t="shared" si="12"/>
        <v>CN</v>
      </c>
      <c r="D1701" s="7"/>
      <c r="E1701" s="11" t="str">
        <f t="shared" si="2"/>
        <v/>
      </c>
      <c r="F1701" s="11" t="str">
        <f t="shared" si="3"/>
        <v/>
      </c>
      <c r="G1701" s="3">
        <f t="shared" si="13"/>
        <v>243</v>
      </c>
      <c r="H1701" s="3">
        <f t="shared" si="4"/>
        <v>8</v>
      </c>
      <c r="I1701" s="3" t="str">
        <f t="shared" si="5"/>
        <v/>
      </c>
      <c r="J1701" s="11" t="str">
        <f t="shared" si="14"/>
        <v/>
      </c>
      <c r="K1701" s="11" t="str">
        <f t="shared" si="15"/>
        <v/>
      </c>
      <c r="L1701" s="11" t="str">
        <f t="shared" si="16"/>
        <v/>
      </c>
      <c r="M1701" s="11" t="str">
        <f t="shared" si="17"/>
        <v/>
      </c>
      <c r="N1701" s="11" t="str">
        <f t="shared" si="18"/>
        <v/>
      </c>
    </row>
    <row r="1702" ht="15.0" customHeight="1">
      <c r="A1702" s="3">
        <f t="shared" si="1"/>
        <v>1701</v>
      </c>
      <c r="B1702" s="3">
        <f t="shared" si="11"/>
        <v>46993</v>
      </c>
      <c r="C1702" s="3" t="str">
        <f t="shared" si="12"/>
        <v>T2</v>
      </c>
      <c r="D1702" s="7"/>
      <c r="E1702" s="11" t="str">
        <f t="shared" si="2"/>
        <v/>
      </c>
      <c r="F1702" s="11" t="str">
        <f t="shared" si="3"/>
        <v/>
      </c>
      <c r="G1702" s="3">
        <f t="shared" si="13"/>
        <v>244</v>
      </c>
      <c r="H1702" s="3">
        <f t="shared" si="4"/>
        <v>2</v>
      </c>
      <c r="I1702" s="3" t="str">
        <f t="shared" si="5"/>
        <v/>
      </c>
      <c r="J1702" s="11" t="str">
        <f t="shared" si="14"/>
        <v/>
      </c>
      <c r="K1702" s="11" t="str">
        <f t="shared" si="15"/>
        <v/>
      </c>
      <c r="L1702" s="11" t="str">
        <f t="shared" si="16"/>
        <v/>
      </c>
      <c r="M1702" s="11" t="str">
        <f t="shared" si="17"/>
        <v/>
      </c>
      <c r="N1702" s="11" t="str">
        <f t="shared" si="18"/>
        <v/>
      </c>
    </row>
    <row r="1703" ht="15.0" customHeight="1">
      <c r="A1703" s="3">
        <f t="shared" si="1"/>
        <v>1702</v>
      </c>
      <c r="B1703" s="3">
        <f t="shared" si="11"/>
        <v>46994</v>
      </c>
      <c r="C1703" s="3" t="str">
        <f t="shared" si="12"/>
        <v>T3</v>
      </c>
      <c r="D1703" s="7"/>
      <c r="E1703" s="11" t="str">
        <f t="shared" si="2"/>
        <v/>
      </c>
      <c r="F1703" s="11" t="str">
        <f t="shared" si="3"/>
        <v/>
      </c>
      <c r="G1703" s="3">
        <f t="shared" si="13"/>
        <v>244</v>
      </c>
      <c r="H1703" s="3">
        <f t="shared" si="4"/>
        <v>3</v>
      </c>
      <c r="I1703" s="3" t="str">
        <f t="shared" si="5"/>
        <v/>
      </c>
      <c r="J1703" s="11" t="str">
        <f t="shared" si="14"/>
        <v/>
      </c>
      <c r="K1703" s="11" t="str">
        <f t="shared" si="15"/>
        <v/>
      </c>
      <c r="L1703" s="11" t="str">
        <f t="shared" si="16"/>
        <v/>
      </c>
      <c r="M1703" s="11" t="str">
        <f t="shared" si="17"/>
        <v/>
      </c>
      <c r="N1703" s="11" t="str">
        <f t="shared" si="18"/>
        <v/>
      </c>
    </row>
    <row r="1704" ht="15.0" customHeight="1">
      <c r="A1704" s="3">
        <f t="shared" si="1"/>
        <v>1703</v>
      </c>
      <c r="B1704" s="3">
        <f t="shared" si="11"/>
        <v>46995</v>
      </c>
      <c r="C1704" s="3" t="str">
        <f t="shared" si="12"/>
        <v>T4</v>
      </c>
      <c r="D1704" s="7"/>
      <c r="E1704" s="11" t="str">
        <f t="shared" si="2"/>
        <v/>
      </c>
      <c r="F1704" s="11" t="str">
        <f t="shared" si="3"/>
        <v/>
      </c>
      <c r="G1704" s="3">
        <f t="shared" si="13"/>
        <v>244</v>
      </c>
      <c r="H1704" s="3">
        <f t="shared" si="4"/>
        <v>4</v>
      </c>
      <c r="I1704" s="3" t="str">
        <f t="shared" si="5"/>
        <v/>
      </c>
      <c r="J1704" s="11" t="str">
        <f t="shared" si="14"/>
        <v/>
      </c>
      <c r="K1704" s="11" t="str">
        <f t="shared" si="15"/>
        <v/>
      </c>
      <c r="L1704" s="11" t="str">
        <f t="shared" si="16"/>
        <v/>
      </c>
      <c r="M1704" s="11" t="str">
        <f t="shared" si="17"/>
        <v/>
      </c>
      <c r="N1704" s="11" t="str">
        <f t="shared" si="18"/>
        <v/>
      </c>
    </row>
    <row r="1705" ht="15.0" customHeight="1">
      <c r="A1705" s="3">
        <f t="shared" si="1"/>
        <v>1704</v>
      </c>
      <c r="B1705" s="3">
        <f t="shared" si="11"/>
        <v>46996</v>
      </c>
      <c r="C1705" s="3" t="str">
        <f t="shared" si="12"/>
        <v>T5</v>
      </c>
      <c r="D1705" s="7"/>
      <c r="E1705" s="11" t="str">
        <f t="shared" si="2"/>
        <v/>
      </c>
      <c r="F1705" s="11" t="str">
        <f t="shared" si="3"/>
        <v/>
      </c>
      <c r="G1705" s="3">
        <f t="shared" si="13"/>
        <v>244</v>
      </c>
      <c r="H1705" s="3">
        <f t="shared" si="4"/>
        <v>5</v>
      </c>
      <c r="I1705" s="3" t="str">
        <f t="shared" si="5"/>
        <v/>
      </c>
      <c r="J1705" s="11" t="str">
        <f t="shared" si="14"/>
        <v/>
      </c>
      <c r="K1705" s="11" t="str">
        <f t="shared" si="15"/>
        <v/>
      </c>
      <c r="L1705" s="11" t="str">
        <f t="shared" si="16"/>
        <v/>
      </c>
      <c r="M1705" s="11" t="str">
        <f t="shared" si="17"/>
        <v/>
      </c>
      <c r="N1705" s="11" t="str">
        <f t="shared" si="18"/>
        <v/>
      </c>
    </row>
    <row r="1706" ht="15.0" customHeight="1">
      <c r="A1706" s="3">
        <f t="shared" si="1"/>
        <v>1705</v>
      </c>
      <c r="B1706" s="3">
        <f t="shared" si="11"/>
        <v>46997</v>
      </c>
      <c r="C1706" s="3" t="str">
        <f t="shared" si="12"/>
        <v>T6</v>
      </c>
      <c r="D1706" s="7"/>
      <c r="E1706" s="11" t="str">
        <f t="shared" si="2"/>
        <v/>
      </c>
      <c r="F1706" s="11" t="str">
        <f t="shared" si="3"/>
        <v/>
      </c>
      <c r="G1706" s="3">
        <f t="shared" si="13"/>
        <v>244</v>
      </c>
      <c r="H1706" s="3">
        <f t="shared" si="4"/>
        <v>6</v>
      </c>
      <c r="I1706" s="3" t="str">
        <f t="shared" si="5"/>
        <v/>
      </c>
      <c r="J1706" s="11" t="str">
        <f t="shared" si="14"/>
        <v/>
      </c>
      <c r="K1706" s="11" t="str">
        <f t="shared" si="15"/>
        <v/>
      </c>
      <c r="L1706" s="11" t="str">
        <f t="shared" si="16"/>
        <v/>
      </c>
      <c r="M1706" s="11" t="str">
        <f t="shared" si="17"/>
        <v/>
      </c>
      <c r="N1706" s="11" t="str">
        <f t="shared" si="18"/>
        <v/>
      </c>
    </row>
    <row r="1707" ht="15.0" customHeight="1">
      <c r="A1707" s="3">
        <f t="shared" si="1"/>
        <v>1706</v>
      </c>
      <c r="B1707" s="3">
        <f t="shared" si="11"/>
        <v>46998</v>
      </c>
      <c r="C1707" s="3" t="str">
        <f t="shared" si="12"/>
        <v>T7</v>
      </c>
      <c r="D1707" s="7"/>
      <c r="E1707" s="11" t="str">
        <f t="shared" si="2"/>
        <v/>
      </c>
      <c r="F1707" s="11" t="str">
        <f t="shared" si="3"/>
        <v/>
      </c>
      <c r="G1707" s="3">
        <f t="shared" si="13"/>
        <v>244</v>
      </c>
      <c r="H1707" s="3">
        <f t="shared" si="4"/>
        <v>7</v>
      </c>
      <c r="I1707" s="3" t="str">
        <f t="shared" si="5"/>
        <v/>
      </c>
      <c r="J1707" s="11" t="str">
        <f t="shared" si="14"/>
        <v/>
      </c>
      <c r="K1707" s="11" t="str">
        <f t="shared" si="15"/>
        <v/>
      </c>
      <c r="L1707" s="11" t="str">
        <f t="shared" si="16"/>
        <v/>
      </c>
      <c r="M1707" s="11" t="str">
        <f t="shared" si="17"/>
        <v/>
      </c>
      <c r="N1707" s="11" t="str">
        <f t="shared" si="18"/>
        <v/>
      </c>
    </row>
    <row r="1708" ht="15.0" customHeight="1">
      <c r="A1708" s="3">
        <f t="shared" si="1"/>
        <v>1707</v>
      </c>
      <c r="B1708" s="3">
        <f t="shared" si="11"/>
        <v>46999</v>
      </c>
      <c r="C1708" s="3" t="str">
        <f t="shared" si="12"/>
        <v>CN</v>
      </c>
      <c r="D1708" s="7"/>
      <c r="E1708" s="11" t="str">
        <f t="shared" si="2"/>
        <v/>
      </c>
      <c r="F1708" s="11" t="str">
        <f t="shared" si="3"/>
        <v/>
      </c>
      <c r="G1708" s="3">
        <f t="shared" si="13"/>
        <v>244</v>
      </c>
      <c r="H1708" s="3">
        <f t="shared" si="4"/>
        <v>8</v>
      </c>
      <c r="I1708" s="3" t="str">
        <f t="shared" si="5"/>
        <v/>
      </c>
      <c r="J1708" s="11" t="str">
        <f t="shared" si="14"/>
        <v/>
      </c>
      <c r="K1708" s="11" t="str">
        <f t="shared" si="15"/>
        <v/>
      </c>
      <c r="L1708" s="11" t="str">
        <f t="shared" si="16"/>
        <v/>
      </c>
      <c r="M1708" s="11" t="str">
        <f t="shared" si="17"/>
        <v/>
      </c>
      <c r="N1708" s="11" t="str">
        <f t="shared" si="18"/>
        <v/>
      </c>
    </row>
    <row r="1709" ht="15.0" customHeight="1">
      <c r="A1709" s="3">
        <f t="shared" si="1"/>
        <v>1708</v>
      </c>
      <c r="B1709" s="3">
        <f t="shared" si="11"/>
        <v>47000</v>
      </c>
      <c r="C1709" s="3" t="str">
        <f t="shared" si="12"/>
        <v>T2</v>
      </c>
      <c r="D1709" s="7"/>
      <c r="E1709" s="11" t="str">
        <f t="shared" si="2"/>
        <v/>
      </c>
      <c r="F1709" s="11" t="str">
        <f t="shared" si="3"/>
        <v/>
      </c>
      <c r="G1709" s="3">
        <f t="shared" si="13"/>
        <v>245</v>
      </c>
      <c r="H1709" s="3">
        <f t="shared" si="4"/>
        <v>2</v>
      </c>
      <c r="I1709" s="3" t="str">
        <f t="shared" si="5"/>
        <v/>
      </c>
      <c r="J1709" s="11" t="str">
        <f t="shared" si="14"/>
        <v/>
      </c>
      <c r="K1709" s="11" t="str">
        <f t="shared" si="15"/>
        <v/>
      </c>
      <c r="L1709" s="11" t="str">
        <f t="shared" si="16"/>
        <v/>
      </c>
      <c r="M1709" s="11" t="str">
        <f t="shared" si="17"/>
        <v/>
      </c>
      <c r="N1709" s="11" t="str">
        <f t="shared" si="18"/>
        <v/>
      </c>
    </row>
    <row r="1710" ht="15.0" customHeight="1">
      <c r="A1710" s="3">
        <f t="shared" si="1"/>
        <v>1709</v>
      </c>
      <c r="B1710" s="3">
        <f t="shared" si="11"/>
        <v>47001</v>
      </c>
      <c r="C1710" s="3" t="str">
        <f t="shared" si="12"/>
        <v>T3</v>
      </c>
      <c r="D1710" s="7"/>
      <c r="E1710" s="11" t="str">
        <f t="shared" si="2"/>
        <v/>
      </c>
      <c r="F1710" s="11" t="str">
        <f t="shared" si="3"/>
        <v/>
      </c>
      <c r="G1710" s="3">
        <f t="shared" si="13"/>
        <v>245</v>
      </c>
      <c r="H1710" s="3">
        <f t="shared" si="4"/>
        <v>3</v>
      </c>
      <c r="I1710" s="3" t="str">
        <f t="shared" si="5"/>
        <v/>
      </c>
      <c r="J1710" s="11" t="str">
        <f t="shared" si="14"/>
        <v/>
      </c>
      <c r="K1710" s="11" t="str">
        <f t="shared" si="15"/>
        <v/>
      </c>
      <c r="L1710" s="11" t="str">
        <f t="shared" si="16"/>
        <v/>
      </c>
      <c r="M1710" s="11" t="str">
        <f t="shared" si="17"/>
        <v/>
      </c>
      <c r="N1710" s="11" t="str">
        <f t="shared" si="18"/>
        <v/>
      </c>
    </row>
    <row r="1711" ht="15.0" customHeight="1">
      <c r="A1711" s="3">
        <f t="shared" si="1"/>
        <v>1710</v>
      </c>
      <c r="B1711" s="3">
        <f t="shared" si="11"/>
        <v>47002</v>
      </c>
      <c r="C1711" s="3" t="str">
        <f t="shared" si="12"/>
        <v>T4</v>
      </c>
      <c r="D1711" s="7"/>
      <c r="E1711" s="11" t="str">
        <f t="shared" si="2"/>
        <v/>
      </c>
      <c r="F1711" s="11" t="str">
        <f t="shared" si="3"/>
        <v/>
      </c>
      <c r="G1711" s="3">
        <f t="shared" si="13"/>
        <v>245</v>
      </c>
      <c r="H1711" s="3">
        <f t="shared" si="4"/>
        <v>4</v>
      </c>
      <c r="I1711" s="3" t="str">
        <f t="shared" si="5"/>
        <v/>
      </c>
      <c r="J1711" s="11" t="str">
        <f t="shared" si="14"/>
        <v/>
      </c>
      <c r="K1711" s="11" t="str">
        <f t="shared" si="15"/>
        <v/>
      </c>
      <c r="L1711" s="11" t="str">
        <f t="shared" si="16"/>
        <v/>
      </c>
      <c r="M1711" s="11" t="str">
        <f t="shared" si="17"/>
        <v/>
      </c>
      <c r="N1711" s="11" t="str">
        <f t="shared" si="18"/>
        <v/>
      </c>
    </row>
    <row r="1712" ht="15.0" customHeight="1">
      <c r="A1712" s="3">
        <f t="shared" si="1"/>
        <v>1711</v>
      </c>
      <c r="B1712" s="3">
        <f t="shared" si="11"/>
        <v>47003</v>
      </c>
      <c r="C1712" s="3" t="str">
        <f t="shared" si="12"/>
        <v>T5</v>
      </c>
      <c r="D1712" s="7"/>
      <c r="E1712" s="11" t="str">
        <f t="shared" si="2"/>
        <v/>
      </c>
      <c r="F1712" s="11" t="str">
        <f t="shared" si="3"/>
        <v/>
      </c>
      <c r="G1712" s="3">
        <f t="shared" si="13"/>
        <v>245</v>
      </c>
      <c r="H1712" s="3">
        <f t="shared" si="4"/>
        <v>5</v>
      </c>
      <c r="I1712" s="3" t="str">
        <f t="shared" si="5"/>
        <v/>
      </c>
      <c r="J1712" s="11" t="str">
        <f t="shared" si="14"/>
        <v/>
      </c>
      <c r="K1712" s="11" t="str">
        <f t="shared" si="15"/>
        <v/>
      </c>
      <c r="L1712" s="11" t="str">
        <f t="shared" si="16"/>
        <v/>
      </c>
      <c r="M1712" s="11" t="str">
        <f t="shared" si="17"/>
        <v/>
      </c>
      <c r="N1712" s="11" t="str">
        <f t="shared" si="18"/>
        <v/>
      </c>
    </row>
    <row r="1713" ht="15.0" customHeight="1">
      <c r="A1713" s="3">
        <f t="shared" si="1"/>
        <v>1712</v>
      </c>
      <c r="B1713" s="3">
        <f t="shared" si="11"/>
        <v>47004</v>
      </c>
      <c r="C1713" s="3" t="str">
        <f t="shared" si="12"/>
        <v>T6</v>
      </c>
      <c r="D1713" s="7"/>
      <c r="E1713" s="11" t="str">
        <f t="shared" si="2"/>
        <v/>
      </c>
      <c r="F1713" s="11" t="str">
        <f t="shared" si="3"/>
        <v/>
      </c>
      <c r="G1713" s="3">
        <f t="shared" si="13"/>
        <v>245</v>
      </c>
      <c r="H1713" s="3">
        <f t="shared" si="4"/>
        <v>6</v>
      </c>
      <c r="I1713" s="3" t="str">
        <f t="shared" si="5"/>
        <v/>
      </c>
      <c r="J1713" s="11" t="str">
        <f t="shared" si="14"/>
        <v/>
      </c>
      <c r="K1713" s="11" t="str">
        <f t="shared" si="15"/>
        <v/>
      </c>
      <c r="L1713" s="11" t="str">
        <f t="shared" si="16"/>
        <v/>
      </c>
      <c r="M1713" s="11" t="str">
        <f t="shared" si="17"/>
        <v/>
      </c>
      <c r="N1713" s="11" t="str">
        <f t="shared" si="18"/>
        <v/>
      </c>
    </row>
    <row r="1714" ht="15.0" customHeight="1">
      <c r="A1714" s="3">
        <f t="shared" si="1"/>
        <v>1713</v>
      </c>
      <c r="B1714" s="3">
        <f t="shared" si="11"/>
        <v>47005</v>
      </c>
      <c r="C1714" s="3" t="str">
        <f t="shared" si="12"/>
        <v>T7</v>
      </c>
      <c r="D1714" s="7"/>
      <c r="E1714" s="11" t="str">
        <f t="shared" si="2"/>
        <v/>
      </c>
      <c r="F1714" s="11" t="str">
        <f t="shared" si="3"/>
        <v/>
      </c>
      <c r="G1714" s="3">
        <f t="shared" si="13"/>
        <v>245</v>
      </c>
      <c r="H1714" s="3">
        <f t="shared" si="4"/>
        <v>7</v>
      </c>
      <c r="I1714" s="3" t="str">
        <f t="shared" si="5"/>
        <v/>
      </c>
      <c r="J1714" s="11" t="str">
        <f t="shared" si="14"/>
        <v/>
      </c>
      <c r="K1714" s="11" t="str">
        <f t="shared" si="15"/>
        <v/>
      </c>
      <c r="L1714" s="11" t="str">
        <f t="shared" si="16"/>
        <v/>
      </c>
      <c r="M1714" s="11" t="str">
        <f t="shared" si="17"/>
        <v/>
      </c>
      <c r="N1714" s="11" t="str">
        <f t="shared" si="18"/>
        <v/>
      </c>
    </row>
    <row r="1715" ht="15.0" customHeight="1">
      <c r="A1715" s="3">
        <f t="shared" si="1"/>
        <v>1714</v>
      </c>
      <c r="B1715" s="3">
        <f t="shared" si="11"/>
        <v>47006</v>
      </c>
      <c r="C1715" s="3" t="str">
        <f t="shared" si="12"/>
        <v>CN</v>
      </c>
      <c r="D1715" s="7"/>
      <c r="E1715" s="11" t="str">
        <f t="shared" si="2"/>
        <v/>
      </c>
      <c r="F1715" s="11" t="str">
        <f t="shared" si="3"/>
        <v/>
      </c>
      <c r="G1715" s="3">
        <f t="shared" si="13"/>
        <v>245</v>
      </c>
      <c r="H1715" s="3">
        <f t="shared" si="4"/>
        <v>8</v>
      </c>
      <c r="I1715" s="3" t="str">
        <f t="shared" si="5"/>
        <v/>
      </c>
      <c r="J1715" s="11" t="str">
        <f t="shared" si="14"/>
        <v/>
      </c>
      <c r="K1715" s="11" t="str">
        <f t="shared" si="15"/>
        <v/>
      </c>
      <c r="L1715" s="11" t="str">
        <f t="shared" si="16"/>
        <v/>
      </c>
      <c r="M1715" s="11" t="str">
        <f t="shared" si="17"/>
        <v/>
      </c>
      <c r="N1715" s="11" t="str">
        <f t="shared" si="18"/>
        <v/>
      </c>
    </row>
    <row r="1716" ht="15.0" customHeight="1">
      <c r="A1716" s="3">
        <f t="shared" si="1"/>
        <v>1715</v>
      </c>
      <c r="B1716" s="3">
        <f t="shared" si="11"/>
        <v>47007</v>
      </c>
      <c r="C1716" s="3" t="str">
        <f t="shared" si="12"/>
        <v>T2</v>
      </c>
      <c r="D1716" s="7"/>
      <c r="E1716" s="11" t="str">
        <f t="shared" si="2"/>
        <v/>
      </c>
      <c r="F1716" s="11" t="str">
        <f t="shared" si="3"/>
        <v/>
      </c>
      <c r="G1716" s="3">
        <f t="shared" si="13"/>
        <v>246</v>
      </c>
      <c r="H1716" s="3">
        <f t="shared" si="4"/>
        <v>2</v>
      </c>
      <c r="I1716" s="3" t="str">
        <f t="shared" si="5"/>
        <v/>
      </c>
      <c r="J1716" s="11" t="str">
        <f t="shared" si="14"/>
        <v/>
      </c>
      <c r="K1716" s="11" t="str">
        <f t="shared" si="15"/>
        <v/>
      </c>
      <c r="L1716" s="11" t="str">
        <f t="shared" si="16"/>
        <v/>
      </c>
      <c r="M1716" s="11" t="str">
        <f t="shared" si="17"/>
        <v/>
      </c>
      <c r="N1716" s="11" t="str">
        <f t="shared" si="18"/>
        <v/>
      </c>
    </row>
    <row r="1717" ht="15.0" customHeight="1">
      <c r="A1717" s="3">
        <f t="shared" si="1"/>
        <v>1716</v>
      </c>
      <c r="B1717" s="3">
        <f t="shared" si="11"/>
        <v>47008</v>
      </c>
      <c r="C1717" s="3" t="str">
        <f t="shared" si="12"/>
        <v>T3</v>
      </c>
      <c r="D1717" s="7"/>
      <c r="E1717" s="11" t="str">
        <f t="shared" si="2"/>
        <v/>
      </c>
      <c r="F1717" s="11" t="str">
        <f t="shared" si="3"/>
        <v/>
      </c>
      <c r="G1717" s="3">
        <f t="shared" si="13"/>
        <v>246</v>
      </c>
      <c r="H1717" s="3">
        <f t="shared" si="4"/>
        <v>3</v>
      </c>
      <c r="I1717" s="3" t="str">
        <f t="shared" si="5"/>
        <v/>
      </c>
      <c r="J1717" s="11" t="str">
        <f t="shared" si="14"/>
        <v/>
      </c>
      <c r="K1717" s="11" t="str">
        <f t="shared" si="15"/>
        <v/>
      </c>
      <c r="L1717" s="11" t="str">
        <f t="shared" si="16"/>
        <v/>
      </c>
      <c r="M1717" s="11" t="str">
        <f t="shared" si="17"/>
        <v/>
      </c>
      <c r="N1717" s="11" t="str">
        <f t="shared" si="18"/>
        <v/>
      </c>
    </row>
    <row r="1718" ht="15.0" customHeight="1">
      <c r="A1718" s="3">
        <f t="shared" si="1"/>
        <v>1717</v>
      </c>
      <c r="B1718" s="3">
        <f t="shared" si="11"/>
        <v>47009</v>
      </c>
      <c r="C1718" s="3" t="str">
        <f t="shared" si="12"/>
        <v>T4</v>
      </c>
      <c r="D1718" s="7"/>
      <c r="E1718" s="11" t="str">
        <f t="shared" si="2"/>
        <v/>
      </c>
      <c r="F1718" s="11" t="str">
        <f t="shared" si="3"/>
        <v/>
      </c>
      <c r="G1718" s="3">
        <f t="shared" si="13"/>
        <v>246</v>
      </c>
      <c r="H1718" s="3">
        <f t="shared" si="4"/>
        <v>4</v>
      </c>
      <c r="I1718" s="3" t="str">
        <f t="shared" si="5"/>
        <v/>
      </c>
      <c r="J1718" s="11" t="str">
        <f t="shared" si="14"/>
        <v/>
      </c>
      <c r="K1718" s="11" t="str">
        <f t="shared" si="15"/>
        <v/>
      </c>
      <c r="L1718" s="11" t="str">
        <f t="shared" si="16"/>
        <v/>
      </c>
      <c r="M1718" s="11" t="str">
        <f t="shared" si="17"/>
        <v/>
      </c>
      <c r="N1718" s="11" t="str">
        <f t="shared" si="18"/>
        <v/>
      </c>
    </row>
    <row r="1719" ht="15.0" customHeight="1">
      <c r="A1719" s="3">
        <f t="shared" si="1"/>
        <v>1718</v>
      </c>
      <c r="B1719" s="3">
        <f t="shared" si="11"/>
        <v>47010</v>
      </c>
      <c r="C1719" s="3" t="str">
        <f t="shared" si="12"/>
        <v>T5</v>
      </c>
      <c r="D1719" s="7"/>
      <c r="E1719" s="11" t="str">
        <f t="shared" si="2"/>
        <v/>
      </c>
      <c r="F1719" s="11" t="str">
        <f t="shared" si="3"/>
        <v/>
      </c>
      <c r="G1719" s="3">
        <f t="shared" si="13"/>
        <v>246</v>
      </c>
      <c r="H1719" s="3">
        <f t="shared" si="4"/>
        <v>5</v>
      </c>
      <c r="I1719" s="3" t="str">
        <f t="shared" si="5"/>
        <v/>
      </c>
      <c r="J1719" s="11" t="str">
        <f t="shared" si="14"/>
        <v/>
      </c>
      <c r="K1719" s="11" t="str">
        <f t="shared" si="15"/>
        <v/>
      </c>
      <c r="L1719" s="11" t="str">
        <f t="shared" si="16"/>
        <v/>
      </c>
      <c r="M1719" s="11" t="str">
        <f t="shared" si="17"/>
        <v/>
      </c>
      <c r="N1719" s="11" t="str">
        <f t="shared" si="18"/>
        <v/>
      </c>
    </row>
    <row r="1720" ht="15.0" customHeight="1">
      <c r="A1720" s="3">
        <f t="shared" si="1"/>
        <v>1719</v>
      </c>
      <c r="B1720" s="3">
        <f t="shared" si="11"/>
        <v>47011</v>
      </c>
      <c r="C1720" s="3" t="str">
        <f t="shared" si="12"/>
        <v>T6</v>
      </c>
      <c r="D1720" s="7"/>
      <c r="E1720" s="11" t="str">
        <f t="shared" si="2"/>
        <v/>
      </c>
      <c r="F1720" s="11" t="str">
        <f t="shared" si="3"/>
        <v/>
      </c>
      <c r="G1720" s="3">
        <f t="shared" si="13"/>
        <v>246</v>
      </c>
      <c r="H1720" s="3">
        <f t="shared" si="4"/>
        <v>6</v>
      </c>
      <c r="I1720" s="3" t="str">
        <f t="shared" si="5"/>
        <v/>
      </c>
      <c r="J1720" s="11" t="str">
        <f t="shared" si="14"/>
        <v/>
      </c>
      <c r="K1720" s="11" t="str">
        <f t="shared" si="15"/>
        <v/>
      </c>
      <c r="L1720" s="11" t="str">
        <f t="shared" si="16"/>
        <v/>
      </c>
      <c r="M1720" s="11" t="str">
        <f t="shared" si="17"/>
        <v/>
      </c>
      <c r="N1720" s="11" t="str">
        <f t="shared" si="18"/>
        <v/>
      </c>
    </row>
    <row r="1721" ht="15.0" customHeight="1">
      <c r="A1721" s="3">
        <f t="shared" si="1"/>
        <v>1720</v>
      </c>
      <c r="B1721" s="3">
        <f t="shared" si="11"/>
        <v>47012</v>
      </c>
      <c r="C1721" s="3" t="str">
        <f t="shared" si="12"/>
        <v>T7</v>
      </c>
      <c r="D1721" s="7"/>
      <c r="E1721" s="11" t="str">
        <f t="shared" si="2"/>
        <v/>
      </c>
      <c r="F1721" s="11" t="str">
        <f t="shared" si="3"/>
        <v/>
      </c>
      <c r="G1721" s="3">
        <f t="shared" si="13"/>
        <v>246</v>
      </c>
      <c r="H1721" s="3">
        <f t="shared" si="4"/>
        <v>7</v>
      </c>
      <c r="I1721" s="3" t="str">
        <f t="shared" si="5"/>
        <v/>
      </c>
      <c r="J1721" s="11" t="str">
        <f t="shared" si="14"/>
        <v/>
      </c>
      <c r="K1721" s="11" t="str">
        <f t="shared" si="15"/>
        <v/>
      </c>
      <c r="L1721" s="11" t="str">
        <f t="shared" si="16"/>
        <v/>
      </c>
      <c r="M1721" s="11" t="str">
        <f t="shared" si="17"/>
        <v/>
      </c>
      <c r="N1721" s="11" t="str">
        <f t="shared" si="18"/>
        <v/>
      </c>
    </row>
    <row r="1722" ht="15.0" customHeight="1">
      <c r="A1722" s="3">
        <f t="shared" si="1"/>
        <v>1721</v>
      </c>
      <c r="B1722" s="3">
        <f t="shared" si="11"/>
        <v>47013</v>
      </c>
      <c r="C1722" s="3" t="str">
        <f t="shared" si="12"/>
        <v>CN</v>
      </c>
      <c r="D1722" s="7"/>
      <c r="E1722" s="11" t="str">
        <f t="shared" si="2"/>
        <v/>
      </c>
      <c r="F1722" s="11" t="str">
        <f t="shared" si="3"/>
        <v/>
      </c>
      <c r="G1722" s="3">
        <f t="shared" si="13"/>
        <v>246</v>
      </c>
      <c r="H1722" s="3">
        <f t="shared" si="4"/>
        <v>8</v>
      </c>
      <c r="I1722" s="3" t="str">
        <f t="shared" si="5"/>
        <v/>
      </c>
      <c r="J1722" s="11" t="str">
        <f t="shared" si="14"/>
        <v/>
      </c>
      <c r="K1722" s="11" t="str">
        <f t="shared" si="15"/>
        <v/>
      </c>
      <c r="L1722" s="11" t="str">
        <f t="shared" si="16"/>
        <v/>
      </c>
      <c r="M1722" s="11" t="str">
        <f t="shared" si="17"/>
        <v/>
      </c>
      <c r="N1722" s="11" t="str">
        <f t="shared" si="18"/>
        <v/>
      </c>
    </row>
    <row r="1723" ht="15.0" customHeight="1">
      <c r="A1723" s="3">
        <f t="shared" si="1"/>
        <v>1722</v>
      </c>
      <c r="B1723" s="3">
        <f t="shared" si="11"/>
        <v>47014</v>
      </c>
      <c r="C1723" s="3" t="str">
        <f t="shared" si="12"/>
        <v>T2</v>
      </c>
      <c r="D1723" s="7"/>
      <c r="E1723" s="11" t="str">
        <f t="shared" si="2"/>
        <v/>
      </c>
      <c r="F1723" s="11" t="str">
        <f t="shared" si="3"/>
        <v/>
      </c>
      <c r="G1723" s="3">
        <f t="shared" si="13"/>
        <v>247</v>
      </c>
      <c r="H1723" s="3">
        <f t="shared" si="4"/>
        <v>2</v>
      </c>
      <c r="I1723" s="3" t="str">
        <f t="shared" si="5"/>
        <v/>
      </c>
      <c r="J1723" s="11" t="str">
        <f t="shared" si="14"/>
        <v/>
      </c>
      <c r="K1723" s="11" t="str">
        <f t="shared" si="15"/>
        <v/>
      </c>
      <c r="L1723" s="11" t="str">
        <f t="shared" si="16"/>
        <v/>
      </c>
      <c r="M1723" s="11" t="str">
        <f t="shared" si="17"/>
        <v/>
      </c>
      <c r="N1723" s="11" t="str">
        <f t="shared" si="18"/>
        <v/>
      </c>
    </row>
    <row r="1724" ht="15.0" customHeight="1">
      <c r="A1724" s="3">
        <f t="shared" si="1"/>
        <v>1723</v>
      </c>
      <c r="B1724" s="3">
        <f t="shared" si="11"/>
        <v>47015</v>
      </c>
      <c r="C1724" s="3" t="str">
        <f t="shared" si="12"/>
        <v>T3</v>
      </c>
      <c r="D1724" s="7"/>
      <c r="E1724" s="11" t="str">
        <f t="shared" si="2"/>
        <v/>
      </c>
      <c r="F1724" s="11" t="str">
        <f t="shared" si="3"/>
        <v/>
      </c>
      <c r="G1724" s="3">
        <f t="shared" si="13"/>
        <v>247</v>
      </c>
      <c r="H1724" s="3">
        <f t="shared" si="4"/>
        <v>3</v>
      </c>
      <c r="I1724" s="3" t="str">
        <f t="shared" si="5"/>
        <v/>
      </c>
      <c r="J1724" s="11" t="str">
        <f t="shared" si="14"/>
        <v/>
      </c>
      <c r="K1724" s="11" t="str">
        <f t="shared" si="15"/>
        <v/>
      </c>
      <c r="L1724" s="11" t="str">
        <f t="shared" si="16"/>
        <v/>
      </c>
      <c r="M1724" s="11" t="str">
        <f t="shared" si="17"/>
        <v/>
      </c>
      <c r="N1724" s="11" t="str">
        <f t="shared" si="18"/>
        <v/>
      </c>
    </row>
    <row r="1725" ht="15.0" customHeight="1">
      <c r="A1725" s="3">
        <f t="shared" si="1"/>
        <v>1724</v>
      </c>
      <c r="B1725" s="3">
        <f t="shared" si="11"/>
        <v>47016</v>
      </c>
      <c r="C1725" s="3" t="str">
        <f t="shared" si="12"/>
        <v>T4</v>
      </c>
      <c r="D1725" s="7"/>
      <c r="E1725" s="11" t="str">
        <f t="shared" si="2"/>
        <v/>
      </c>
      <c r="F1725" s="11" t="str">
        <f t="shared" si="3"/>
        <v/>
      </c>
      <c r="G1725" s="3">
        <f t="shared" si="13"/>
        <v>247</v>
      </c>
      <c r="H1725" s="3">
        <f t="shared" si="4"/>
        <v>4</v>
      </c>
      <c r="I1725" s="3" t="str">
        <f t="shared" si="5"/>
        <v/>
      </c>
      <c r="J1725" s="11" t="str">
        <f t="shared" si="14"/>
        <v/>
      </c>
      <c r="K1725" s="11" t="str">
        <f t="shared" si="15"/>
        <v/>
      </c>
      <c r="L1725" s="11" t="str">
        <f t="shared" si="16"/>
        <v/>
      </c>
      <c r="M1725" s="11" t="str">
        <f t="shared" si="17"/>
        <v/>
      </c>
      <c r="N1725" s="11" t="str">
        <f t="shared" si="18"/>
        <v/>
      </c>
    </row>
    <row r="1726" ht="15.0" customHeight="1">
      <c r="A1726" s="3">
        <f t="shared" si="1"/>
        <v>1725</v>
      </c>
      <c r="B1726" s="3">
        <f t="shared" si="11"/>
        <v>47017</v>
      </c>
      <c r="C1726" s="3" t="str">
        <f t="shared" si="12"/>
        <v>T5</v>
      </c>
      <c r="D1726" s="7"/>
      <c r="E1726" s="11" t="str">
        <f t="shared" si="2"/>
        <v/>
      </c>
      <c r="F1726" s="11" t="str">
        <f t="shared" si="3"/>
        <v/>
      </c>
      <c r="G1726" s="3">
        <f t="shared" si="13"/>
        <v>247</v>
      </c>
      <c r="H1726" s="3">
        <f t="shared" si="4"/>
        <v>5</v>
      </c>
      <c r="I1726" s="3" t="str">
        <f t="shared" si="5"/>
        <v/>
      </c>
      <c r="J1726" s="11" t="str">
        <f t="shared" si="14"/>
        <v/>
      </c>
      <c r="K1726" s="11" t="str">
        <f t="shared" si="15"/>
        <v/>
      </c>
      <c r="L1726" s="11" t="str">
        <f t="shared" si="16"/>
        <v/>
      </c>
      <c r="M1726" s="11" t="str">
        <f t="shared" si="17"/>
        <v/>
      </c>
      <c r="N1726" s="11" t="str">
        <f t="shared" si="18"/>
        <v/>
      </c>
    </row>
    <row r="1727" ht="15.0" customHeight="1">
      <c r="A1727" s="3">
        <f t="shared" si="1"/>
        <v>1726</v>
      </c>
      <c r="B1727" s="3">
        <f t="shared" si="11"/>
        <v>47018</v>
      </c>
      <c r="C1727" s="3" t="str">
        <f t="shared" si="12"/>
        <v>T6</v>
      </c>
      <c r="D1727" s="7"/>
      <c r="E1727" s="11" t="str">
        <f t="shared" si="2"/>
        <v/>
      </c>
      <c r="F1727" s="11" t="str">
        <f t="shared" si="3"/>
        <v/>
      </c>
      <c r="G1727" s="3">
        <f t="shared" si="13"/>
        <v>247</v>
      </c>
      <c r="H1727" s="3">
        <f t="shared" si="4"/>
        <v>6</v>
      </c>
      <c r="I1727" s="3" t="str">
        <f t="shared" si="5"/>
        <v/>
      </c>
      <c r="J1727" s="11" t="str">
        <f t="shared" si="14"/>
        <v/>
      </c>
      <c r="K1727" s="11" t="str">
        <f t="shared" si="15"/>
        <v/>
      </c>
      <c r="L1727" s="11" t="str">
        <f t="shared" si="16"/>
        <v/>
      </c>
      <c r="M1727" s="11" t="str">
        <f t="shared" si="17"/>
        <v/>
      </c>
      <c r="N1727" s="11" t="str">
        <f t="shared" si="18"/>
        <v/>
      </c>
    </row>
    <row r="1728" ht="15.0" customHeight="1">
      <c r="A1728" s="3">
        <f t="shared" si="1"/>
        <v>1727</v>
      </c>
      <c r="B1728" s="3">
        <f t="shared" si="11"/>
        <v>47019</v>
      </c>
      <c r="C1728" s="3" t="str">
        <f t="shared" si="12"/>
        <v>T7</v>
      </c>
      <c r="D1728" s="7"/>
      <c r="E1728" s="11" t="str">
        <f t="shared" si="2"/>
        <v/>
      </c>
      <c r="F1728" s="11" t="str">
        <f t="shared" si="3"/>
        <v/>
      </c>
      <c r="G1728" s="3">
        <f t="shared" si="13"/>
        <v>247</v>
      </c>
      <c r="H1728" s="3">
        <f t="shared" si="4"/>
        <v>7</v>
      </c>
      <c r="I1728" s="3" t="str">
        <f t="shared" si="5"/>
        <v/>
      </c>
      <c r="J1728" s="11" t="str">
        <f t="shared" si="14"/>
        <v/>
      </c>
      <c r="K1728" s="11" t="str">
        <f t="shared" si="15"/>
        <v/>
      </c>
      <c r="L1728" s="11" t="str">
        <f t="shared" si="16"/>
        <v/>
      </c>
      <c r="M1728" s="11" t="str">
        <f t="shared" si="17"/>
        <v/>
      </c>
      <c r="N1728" s="11" t="str">
        <f t="shared" si="18"/>
        <v/>
      </c>
    </row>
    <row r="1729" ht="15.0" customHeight="1">
      <c r="A1729" s="3">
        <f t="shared" si="1"/>
        <v>1728</v>
      </c>
      <c r="B1729" s="3">
        <f t="shared" si="11"/>
        <v>47020</v>
      </c>
      <c r="C1729" s="3" t="str">
        <f t="shared" si="12"/>
        <v>CN</v>
      </c>
      <c r="D1729" s="7"/>
      <c r="E1729" s="11" t="str">
        <f t="shared" si="2"/>
        <v/>
      </c>
      <c r="F1729" s="11" t="str">
        <f t="shared" si="3"/>
        <v/>
      </c>
      <c r="G1729" s="3">
        <f t="shared" si="13"/>
        <v>247</v>
      </c>
      <c r="H1729" s="3">
        <f t="shared" si="4"/>
        <v>8</v>
      </c>
      <c r="I1729" s="3" t="str">
        <f t="shared" si="5"/>
        <v/>
      </c>
      <c r="J1729" s="11" t="str">
        <f t="shared" si="14"/>
        <v/>
      </c>
      <c r="K1729" s="11" t="str">
        <f t="shared" si="15"/>
        <v/>
      </c>
      <c r="L1729" s="11" t="str">
        <f t="shared" si="16"/>
        <v/>
      </c>
      <c r="M1729" s="11" t="str">
        <f t="shared" si="17"/>
        <v/>
      </c>
      <c r="N1729" s="11" t="str">
        <f t="shared" si="18"/>
        <v/>
      </c>
    </row>
    <row r="1730" ht="15.0" customHeight="1">
      <c r="A1730" s="3">
        <f t="shared" si="1"/>
        <v>1729</v>
      </c>
      <c r="B1730" s="3">
        <f t="shared" si="11"/>
        <v>47021</v>
      </c>
      <c r="C1730" s="3" t="str">
        <f t="shared" si="12"/>
        <v>T2</v>
      </c>
      <c r="D1730" s="7"/>
      <c r="E1730" s="11" t="str">
        <f t="shared" si="2"/>
        <v/>
      </c>
      <c r="F1730" s="11" t="str">
        <f t="shared" si="3"/>
        <v/>
      </c>
      <c r="G1730" s="3">
        <f t="shared" si="13"/>
        <v>248</v>
      </c>
      <c r="H1730" s="3">
        <f t="shared" si="4"/>
        <v>2</v>
      </c>
      <c r="I1730" s="3" t="str">
        <f t="shared" si="5"/>
        <v/>
      </c>
      <c r="J1730" s="11" t="str">
        <f t="shared" si="14"/>
        <v/>
      </c>
      <c r="K1730" s="11" t="str">
        <f t="shared" si="15"/>
        <v/>
      </c>
      <c r="L1730" s="11" t="str">
        <f t="shared" si="16"/>
        <v/>
      </c>
      <c r="M1730" s="11" t="str">
        <f t="shared" si="17"/>
        <v/>
      </c>
      <c r="N1730" s="11" t="str">
        <f t="shared" si="18"/>
        <v/>
      </c>
    </row>
    <row r="1731" ht="15.0" customHeight="1">
      <c r="A1731" s="3">
        <f t="shared" si="1"/>
        <v>1730</v>
      </c>
      <c r="B1731" s="3">
        <f t="shared" si="11"/>
        <v>47022</v>
      </c>
      <c r="C1731" s="3" t="str">
        <f t="shared" si="12"/>
        <v>T3</v>
      </c>
      <c r="D1731" s="7"/>
      <c r="E1731" s="11" t="str">
        <f t="shared" si="2"/>
        <v/>
      </c>
      <c r="F1731" s="11" t="str">
        <f t="shared" si="3"/>
        <v/>
      </c>
      <c r="G1731" s="3">
        <f t="shared" si="13"/>
        <v>248</v>
      </c>
      <c r="H1731" s="3">
        <f t="shared" si="4"/>
        <v>3</v>
      </c>
      <c r="I1731" s="3" t="str">
        <f t="shared" si="5"/>
        <v/>
      </c>
      <c r="J1731" s="11" t="str">
        <f t="shared" si="14"/>
        <v/>
      </c>
      <c r="K1731" s="11" t="str">
        <f t="shared" si="15"/>
        <v/>
      </c>
      <c r="L1731" s="11" t="str">
        <f t="shared" si="16"/>
        <v/>
      </c>
      <c r="M1731" s="11" t="str">
        <f t="shared" si="17"/>
        <v/>
      </c>
      <c r="N1731" s="11" t="str">
        <f t="shared" si="18"/>
        <v/>
      </c>
    </row>
    <row r="1732" ht="15.0" customHeight="1">
      <c r="A1732" s="3">
        <f t="shared" si="1"/>
        <v>1731</v>
      </c>
      <c r="B1732" s="3">
        <f t="shared" si="11"/>
        <v>47023</v>
      </c>
      <c r="C1732" s="3" t="str">
        <f t="shared" si="12"/>
        <v>T4</v>
      </c>
      <c r="D1732" s="7"/>
      <c r="E1732" s="11" t="str">
        <f t="shared" si="2"/>
        <v/>
      </c>
      <c r="F1732" s="11" t="str">
        <f t="shared" si="3"/>
        <v/>
      </c>
      <c r="G1732" s="3">
        <f t="shared" si="13"/>
        <v>248</v>
      </c>
      <c r="H1732" s="3">
        <f t="shared" si="4"/>
        <v>4</v>
      </c>
      <c r="I1732" s="3" t="str">
        <f t="shared" si="5"/>
        <v/>
      </c>
      <c r="J1732" s="11" t="str">
        <f t="shared" si="14"/>
        <v/>
      </c>
      <c r="K1732" s="11" t="str">
        <f t="shared" si="15"/>
        <v/>
      </c>
      <c r="L1732" s="11" t="str">
        <f t="shared" si="16"/>
        <v/>
      </c>
      <c r="M1732" s="11" t="str">
        <f t="shared" si="17"/>
        <v/>
      </c>
      <c r="N1732" s="11" t="str">
        <f t="shared" si="18"/>
        <v/>
      </c>
    </row>
    <row r="1733" ht="15.0" customHeight="1">
      <c r="A1733" s="3">
        <f t="shared" si="1"/>
        <v>1732</v>
      </c>
      <c r="B1733" s="3">
        <f t="shared" si="11"/>
        <v>47024</v>
      </c>
      <c r="C1733" s="3" t="str">
        <f t="shared" si="12"/>
        <v>T5</v>
      </c>
      <c r="D1733" s="7"/>
      <c r="E1733" s="11" t="str">
        <f t="shared" si="2"/>
        <v/>
      </c>
      <c r="F1733" s="11" t="str">
        <f t="shared" si="3"/>
        <v/>
      </c>
      <c r="G1733" s="3">
        <f t="shared" si="13"/>
        <v>248</v>
      </c>
      <c r="H1733" s="3">
        <f t="shared" si="4"/>
        <v>5</v>
      </c>
      <c r="I1733" s="3" t="str">
        <f t="shared" si="5"/>
        <v/>
      </c>
      <c r="J1733" s="11" t="str">
        <f t="shared" si="14"/>
        <v/>
      </c>
      <c r="K1733" s="11" t="str">
        <f t="shared" si="15"/>
        <v/>
      </c>
      <c r="L1733" s="11" t="str">
        <f t="shared" si="16"/>
        <v/>
      </c>
      <c r="M1733" s="11" t="str">
        <f t="shared" si="17"/>
        <v/>
      </c>
      <c r="N1733" s="11" t="str">
        <f t="shared" si="18"/>
        <v/>
      </c>
    </row>
    <row r="1734" ht="15.0" customHeight="1">
      <c r="A1734" s="3">
        <f t="shared" si="1"/>
        <v>1733</v>
      </c>
      <c r="B1734" s="3">
        <f t="shared" si="11"/>
        <v>47025</v>
      </c>
      <c r="C1734" s="3" t="str">
        <f t="shared" si="12"/>
        <v>T6</v>
      </c>
      <c r="D1734" s="7"/>
      <c r="E1734" s="11" t="str">
        <f t="shared" si="2"/>
        <v/>
      </c>
      <c r="F1734" s="11" t="str">
        <f t="shared" si="3"/>
        <v/>
      </c>
      <c r="G1734" s="3">
        <f t="shared" si="13"/>
        <v>248</v>
      </c>
      <c r="H1734" s="3">
        <f t="shared" si="4"/>
        <v>6</v>
      </c>
      <c r="I1734" s="3" t="str">
        <f t="shared" si="5"/>
        <v/>
      </c>
      <c r="J1734" s="11" t="str">
        <f t="shared" si="14"/>
        <v/>
      </c>
      <c r="K1734" s="11" t="str">
        <f t="shared" si="15"/>
        <v/>
      </c>
      <c r="L1734" s="11" t="str">
        <f t="shared" si="16"/>
        <v/>
      </c>
      <c r="M1734" s="11" t="str">
        <f t="shared" si="17"/>
        <v/>
      </c>
      <c r="N1734" s="11" t="str">
        <f t="shared" si="18"/>
        <v/>
      </c>
    </row>
    <row r="1735" ht="15.0" customHeight="1">
      <c r="A1735" s="3">
        <f t="shared" si="1"/>
        <v>1734</v>
      </c>
      <c r="B1735" s="3">
        <f t="shared" si="11"/>
        <v>47026</v>
      </c>
      <c r="C1735" s="3" t="str">
        <f t="shared" si="12"/>
        <v>T7</v>
      </c>
      <c r="D1735" s="7"/>
      <c r="E1735" s="11" t="str">
        <f t="shared" si="2"/>
        <v/>
      </c>
      <c r="F1735" s="11" t="str">
        <f t="shared" si="3"/>
        <v/>
      </c>
      <c r="G1735" s="3">
        <f t="shared" si="13"/>
        <v>248</v>
      </c>
      <c r="H1735" s="3">
        <f t="shared" si="4"/>
        <v>7</v>
      </c>
      <c r="I1735" s="3" t="str">
        <f t="shared" si="5"/>
        <v/>
      </c>
      <c r="J1735" s="11" t="str">
        <f t="shared" si="14"/>
        <v/>
      </c>
      <c r="K1735" s="11" t="str">
        <f t="shared" si="15"/>
        <v/>
      </c>
      <c r="L1735" s="11" t="str">
        <f t="shared" si="16"/>
        <v/>
      </c>
      <c r="M1735" s="11" t="str">
        <f t="shared" si="17"/>
        <v/>
      </c>
      <c r="N1735" s="11" t="str">
        <f t="shared" si="18"/>
        <v/>
      </c>
    </row>
    <row r="1736" ht="15.0" customHeight="1">
      <c r="A1736" s="3">
        <f t="shared" si="1"/>
        <v>1735</v>
      </c>
      <c r="B1736" s="3">
        <f t="shared" si="11"/>
        <v>47027</v>
      </c>
      <c r="C1736" s="3" t="str">
        <f t="shared" si="12"/>
        <v>CN</v>
      </c>
      <c r="D1736" s="7"/>
      <c r="E1736" s="11" t="str">
        <f t="shared" si="2"/>
        <v/>
      </c>
      <c r="F1736" s="11" t="str">
        <f t="shared" si="3"/>
        <v/>
      </c>
      <c r="G1736" s="3">
        <f t="shared" si="13"/>
        <v>248</v>
      </c>
      <c r="H1736" s="3">
        <f t="shared" si="4"/>
        <v>8</v>
      </c>
      <c r="I1736" s="3" t="str">
        <f t="shared" si="5"/>
        <v/>
      </c>
      <c r="J1736" s="11" t="str">
        <f t="shared" si="14"/>
        <v/>
      </c>
      <c r="K1736" s="11" t="str">
        <f t="shared" si="15"/>
        <v/>
      </c>
      <c r="L1736" s="11" t="str">
        <f t="shared" si="16"/>
        <v/>
      </c>
      <c r="M1736" s="11" t="str">
        <f t="shared" si="17"/>
        <v/>
      </c>
      <c r="N1736" s="11" t="str">
        <f t="shared" si="18"/>
        <v/>
      </c>
    </row>
    <row r="1737" ht="15.0" customHeight="1">
      <c r="A1737" s="3">
        <f t="shared" si="1"/>
        <v>1736</v>
      </c>
      <c r="B1737" s="3">
        <f t="shared" si="11"/>
        <v>47028</v>
      </c>
      <c r="C1737" s="3" t="str">
        <f t="shared" si="12"/>
        <v>T2</v>
      </c>
      <c r="D1737" s="7"/>
      <c r="E1737" s="11" t="str">
        <f t="shared" si="2"/>
        <v/>
      </c>
      <c r="F1737" s="11" t="str">
        <f t="shared" si="3"/>
        <v/>
      </c>
      <c r="G1737" s="3">
        <f t="shared" si="13"/>
        <v>249</v>
      </c>
      <c r="H1737" s="3">
        <f t="shared" si="4"/>
        <v>2</v>
      </c>
      <c r="I1737" s="3" t="str">
        <f t="shared" si="5"/>
        <v/>
      </c>
      <c r="J1737" s="11" t="str">
        <f t="shared" si="14"/>
        <v/>
      </c>
      <c r="K1737" s="11" t="str">
        <f t="shared" si="15"/>
        <v/>
      </c>
      <c r="L1737" s="11" t="str">
        <f t="shared" si="16"/>
        <v/>
      </c>
      <c r="M1737" s="11" t="str">
        <f t="shared" si="17"/>
        <v/>
      </c>
      <c r="N1737" s="11" t="str">
        <f t="shared" si="18"/>
        <v/>
      </c>
    </row>
    <row r="1738" ht="15.0" customHeight="1">
      <c r="A1738" s="3">
        <f t="shared" si="1"/>
        <v>1737</v>
      </c>
      <c r="B1738" s="3">
        <f t="shared" si="11"/>
        <v>47029</v>
      </c>
      <c r="C1738" s="3" t="str">
        <f t="shared" si="12"/>
        <v>T3</v>
      </c>
      <c r="D1738" s="7"/>
      <c r="E1738" s="11" t="str">
        <f t="shared" si="2"/>
        <v/>
      </c>
      <c r="F1738" s="11" t="str">
        <f t="shared" si="3"/>
        <v/>
      </c>
      <c r="G1738" s="3">
        <f t="shared" si="13"/>
        <v>249</v>
      </c>
      <c r="H1738" s="3">
        <f t="shared" si="4"/>
        <v>3</v>
      </c>
      <c r="I1738" s="3" t="str">
        <f t="shared" si="5"/>
        <v/>
      </c>
      <c r="J1738" s="11" t="str">
        <f t="shared" si="14"/>
        <v/>
      </c>
      <c r="K1738" s="11" t="str">
        <f t="shared" si="15"/>
        <v/>
      </c>
      <c r="L1738" s="11" t="str">
        <f t="shared" si="16"/>
        <v/>
      </c>
      <c r="M1738" s="11" t="str">
        <f t="shared" si="17"/>
        <v/>
      </c>
      <c r="N1738" s="11" t="str">
        <f t="shared" si="18"/>
        <v/>
      </c>
    </row>
    <row r="1739" ht="15.0" customHeight="1">
      <c r="A1739" s="3">
        <f t="shared" si="1"/>
        <v>1738</v>
      </c>
      <c r="B1739" s="3">
        <f t="shared" si="11"/>
        <v>47030</v>
      </c>
      <c r="C1739" s="3" t="str">
        <f t="shared" si="12"/>
        <v>T4</v>
      </c>
      <c r="D1739" s="7"/>
      <c r="E1739" s="11" t="str">
        <f t="shared" si="2"/>
        <v/>
      </c>
      <c r="F1739" s="11" t="str">
        <f t="shared" si="3"/>
        <v/>
      </c>
      <c r="G1739" s="3">
        <f t="shared" si="13"/>
        <v>249</v>
      </c>
      <c r="H1739" s="3">
        <f t="shared" si="4"/>
        <v>4</v>
      </c>
      <c r="I1739" s="3" t="str">
        <f t="shared" si="5"/>
        <v/>
      </c>
      <c r="J1739" s="11" t="str">
        <f t="shared" si="14"/>
        <v/>
      </c>
      <c r="K1739" s="11" t="str">
        <f t="shared" si="15"/>
        <v/>
      </c>
      <c r="L1739" s="11" t="str">
        <f t="shared" si="16"/>
        <v/>
      </c>
      <c r="M1739" s="11" t="str">
        <f t="shared" si="17"/>
        <v/>
      </c>
      <c r="N1739" s="11" t="str">
        <f t="shared" si="18"/>
        <v/>
      </c>
    </row>
    <row r="1740" ht="15.0" customHeight="1">
      <c r="A1740" s="3">
        <f t="shared" si="1"/>
        <v>1739</v>
      </c>
      <c r="B1740" s="3">
        <f t="shared" si="11"/>
        <v>47031</v>
      </c>
      <c r="C1740" s="3" t="str">
        <f t="shared" si="12"/>
        <v>T5</v>
      </c>
      <c r="D1740" s="7"/>
      <c r="E1740" s="11" t="str">
        <f t="shared" si="2"/>
        <v/>
      </c>
      <c r="F1740" s="11" t="str">
        <f t="shared" si="3"/>
        <v/>
      </c>
      <c r="G1740" s="3">
        <f t="shared" si="13"/>
        <v>249</v>
      </c>
      <c r="H1740" s="3">
        <f t="shared" si="4"/>
        <v>5</v>
      </c>
      <c r="I1740" s="3" t="str">
        <f t="shared" si="5"/>
        <v/>
      </c>
      <c r="J1740" s="11" t="str">
        <f t="shared" si="14"/>
        <v/>
      </c>
      <c r="K1740" s="11" t="str">
        <f t="shared" si="15"/>
        <v/>
      </c>
      <c r="L1740" s="11" t="str">
        <f t="shared" si="16"/>
        <v/>
      </c>
      <c r="M1740" s="11" t="str">
        <f t="shared" si="17"/>
        <v/>
      </c>
      <c r="N1740" s="11" t="str">
        <f t="shared" si="18"/>
        <v/>
      </c>
    </row>
    <row r="1741" ht="15.0" customHeight="1">
      <c r="A1741" s="3">
        <f t="shared" si="1"/>
        <v>1740</v>
      </c>
      <c r="B1741" s="3">
        <f t="shared" si="11"/>
        <v>47032</v>
      </c>
      <c r="C1741" s="3" t="str">
        <f t="shared" si="12"/>
        <v>T6</v>
      </c>
      <c r="D1741" s="7"/>
      <c r="E1741" s="11" t="str">
        <f t="shared" si="2"/>
        <v/>
      </c>
      <c r="F1741" s="11" t="str">
        <f t="shared" si="3"/>
        <v/>
      </c>
      <c r="G1741" s="3">
        <f t="shared" si="13"/>
        <v>249</v>
      </c>
      <c r="H1741" s="3">
        <f t="shared" si="4"/>
        <v>6</v>
      </c>
      <c r="I1741" s="3" t="str">
        <f t="shared" si="5"/>
        <v/>
      </c>
      <c r="J1741" s="11" t="str">
        <f t="shared" si="14"/>
        <v/>
      </c>
      <c r="K1741" s="11" t="str">
        <f t="shared" si="15"/>
        <v/>
      </c>
      <c r="L1741" s="11" t="str">
        <f t="shared" si="16"/>
        <v/>
      </c>
      <c r="M1741" s="11" t="str">
        <f t="shared" si="17"/>
        <v/>
      </c>
      <c r="N1741" s="11" t="str">
        <f t="shared" si="18"/>
        <v/>
      </c>
    </row>
    <row r="1742" ht="15.0" customHeight="1">
      <c r="A1742" s="3">
        <f t="shared" si="1"/>
        <v>1741</v>
      </c>
      <c r="B1742" s="3">
        <f t="shared" si="11"/>
        <v>47033</v>
      </c>
      <c r="C1742" s="3" t="str">
        <f t="shared" si="12"/>
        <v>T7</v>
      </c>
      <c r="D1742" s="7"/>
      <c r="E1742" s="11" t="str">
        <f t="shared" si="2"/>
        <v/>
      </c>
      <c r="F1742" s="11" t="str">
        <f t="shared" si="3"/>
        <v/>
      </c>
      <c r="G1742" s="3">
        <f t="shared" si="13"/>
        <v>249</v>
      </c>
      <c r="H1742" s="3">
        <f t="shared" si="4"/>
        <v>7</v>
      </c>
      <c r="I1742" s="3" t="str">
        <f t="shared" si="5"/>
        <v/>
      </c>
      <c r="J1742" s="11" t="str">
        <f t="shared" si="14"/>
        <v/>
      </c>
      <c r="K1742" s="11" t="str">
        <f t="shared" si="15"/>
        <v/>
      </c>
      <c r="L1742" s="11" t="str">
        <f t="shared" si="16"/>
        <v/>
      </c>
      <c r="M1742" s="11" t="str">
        <f t="shared" si="17"/>
        <v/>
      </c>
      <c r="N1742" s="11" t="str">
        <f t="shared" si="18"/>
        <v/>
      </c>
    </row>
    <row r="1743" ht="15.0" customHeight="1">
      <c r="A1743" s="3">
        <f t="shared" si="1"/>
        <v>1742</v>
      </c>
      <c r="B1743" s="3">
        <f t="shared" si="11"/>
        <v>47034</v>
      </c>
      <c r="C1743" s="3" t="str">
        <f t="shared" si="12"/>
        <v>CN</v>
      </c>
      <c r="D1743" s="7"/>
      <c r="E1743" s="11" t="str">
        <f t="shared" si="2"/>
        <v/>
      </c>
      <c r="F1743" s="11" t="str">
        <f t="shared" si="3"/>
        <v/>
      </c>
      <c r="G1743" s="3">
        <f t="shared" si="13"/>
        <v>249</v>
      </c>
      <c r="H1743" s="3">
        <f t="shared" si="4"/>
        <v>8</v>
      </c>
      <c r="I1743" s="3" t="str">
        <f t="shared" si="5"/>
        <v/>
      </c>
      <c r="J1743" s="11" t="str">
        <f t="shared" si="14"/>
        <v/>
      </c>
      <c r="K1743" s="11" t="str">
        <f t="shared" si="15"/>
        <v/>
      </c>
      <c r="L1743" s="11" t="str">
        <f t="shared" si="16"/>
        <v/>
      </c>
      <c r="M1743" s="11" t="str">
        <f t="shared" si="17"/>
        <v/>
      </c>
      <c r="N1743" s="11" t="str">
        <f t="shared" si="18"/>
        <v/>
      </c>
    </row>
    <row r="1744" ht="15.0" customHeight="1">
      <c r="A1744" s="3">
        <f t="shared" si="1"/>
        <v>1743</v>
      </c>
      <c r="B1744" s="3">
        <f t="shared" si="11"/>
        <v>47035</v>
      </c>
      <c r="C1744" s="3" t="str">
        <f t="shared" si="12"/>
        <v>T2</v>
      </c>
      <c r="D1744" s="7"/>
      <c r="E1744" s="11" t="str">
        <f t="shared" si="2"/>
        <v/>
      </c>
      <c r="F1744" s="11" t="str">
        <f t="shared" si="3"/>
        <v/>
      </c>
      <c r="G1744" s="3">
        <f t="shared" si="13"/>
        <v>250</v>
      </c>
      <c r="H1744" s="3">
        <f t="shared" si="4"/>
        <v>2</v>
      </c>
      <c r="I1744" s="3" t="str">
        <f t="shared" si="5"/>
        <v/>
      </c>
      <c r="J1744" s="11" t="str">
        <f t="shared" si="14"/>
        <v/>
      </c>
      <c r="K1744" s="11" t="str">
        <f t="shared" si="15"/>
        <v/>
      </c>
      <c r="L1744" s="11" t="str">
        <f t="shared" si="16"/>
        <v/>
      </c>
      <c r="M1744" s="11" t="str">
        <f t="shared" si="17"/>
        <v/>
      </c>
      <c r="N1744" s="11" t="str">
        <f t="shared" si="18"/>
        <v/>
      </c>
    </row>
    <row r="1745" ht="15.0" customHeight="1">
      <c r="A1745" s="3">
        <f t="shared" si="1"/>
        <v>1744</v>
      </c>
      <c r="B1745" s="3">
        <f t="shared" si="11"/>
        <v>47036</v>
      </c>
      <c r="C1745" s="3" t="str">
        <f t="shared" si="12"/>
        <v>T3</v>
      </c>
      <c r="D1745" s="7"/>
      <c r="E1745" s="11" t="str">
        <f t="shared" si="2"/>
        <v/>
      </c>
      <c r="F1745" s="11" t="str">
        <f t="shared" si="3"/>
        <v/>
      </c>
      <c r="G1745" s="3">
        <f t="shared" si="13"/>
        <v>250</v>
      </c>
      <c r="H1745" s="3">
        <f t="shared" si="4"/>
        <v>3</v>
      </c>
      <c r="I1745" s="3" t="str">
        <f t="shared" si="5"/>
        <v/>
      </c>
      <c r="J1745" s="11" t="str">
        <f t="shared" si="14"/>
        <v/>
      </c>
      <c r="K1745" s="11" t="str">
        <f t="shared" si="15"/>
        <v/>
      </c>
      <c r="L1745" s="11" t="str">
        <f t="shared" si="16"/>
        <v/>
      </c>
      <c r="M1745" s="11" t="str">
        <f t="shared" si="17"/>
        <v/>
      </c>
      <c r="N1745" s="11" t="str">
        <f t="shared" si="18"/>
        <v/>
      </c>
    </row>
    <row r="1746" ht="15.0" customHeight="1">
      <c r="A1746" s="3">
        <f t="shared" si="1"/>
        <v>1745</v>
      </c>
      <c r="B1746" s="3">
        <f t="shared" si="11"/>
        <v>47037</v>
      </c>
      <c r="C1746" s="3" t="str">
        <f t="shared" si="12"/>
        <v>T4</v>
      </c>
      <c r="D1746" s="7"/>
      <c r="E1746" s="11" t="str">
        <f t="shared" si="2"/>
        <v/>
      </c>
      <c r="F1746" s="11" t="str">
        <f t="shared" si="3"/>
        <v/>
      </c>
      <c r="G1746" s="3">
        <f t="shared" si="13"/>
        <v>250</v>
      </c>
      <c r="H1746" s="3">
        <f t="shared" si="4"/>
        <v>4</v>
      </c>
      <c r="I1746" s="3" t="str">
        <f t="shared" si="5"/>
        <v/>
      </c>
      <c r="J1746" s="11" t="str">
        <f t="shared" si="14"/>
        <v/>
      </c>
      <c r="K1746" s="11" t="str">
        <f t="shared" si="15"/>
        <v/>
      </c>
      <c r="L1746" s="11" t="str">
        <f t="shared" si="16"/>
        <v/>
      </c>
      <c r="M1746" s="11" t="str">
        <f t="shared" si="17"/>
        <v/>
      </c>
      <c r="N1746" s="11" t="str">
        <f t="shared" si="18"/>
        <v/>
      </c>
    </row>
    <row r="1747" ht="15.0" customHeight="1">
      <c r="A1747" s="3">
        <f t="shared" si="1"/>
        <v>1746</v>
      </c>
      <c r="B1747" s="3">
        <f t="shared" si="11"/>
        <v>47038</v>
      </c>
      <c r="C1747" s="3" t="str">
        <f t="shared" si="12"/>
        <v>T5</v>
      </c>
      <c r="D1747" s="7"/>
      <c r="E1747" s="11" t="str">
        <f t="shared" si="2"/>
        <v/>
      </c>
      <c r="F1747" s="11" t="str">
        <f t="shared" si="3"/>
        <v/>
      </c>
      <c r="G1747" s="3">
        <f t="shared" si="13"/>
        <v>250</v>
      </c>
      <c r="H1747" s="3">
        <f t="shared" si="4"/>
        <v>5</v>
      </c>
      <c r="I1747" s="3" t="str">
        <f t="shared" si="5"/>
        <v/>
      </c>
      <c r="J1747" s="11" t="str">
        <f t="shared" si="14"/>
        <v/>
      </c>
      <c r="K1747" s="11" t="str">
        <f t="shared" si="15"/>
        <v/>
      </c>
      <c r="L1747" s="11" t="str">
        <f t="shared" si="16"/>
        <v/>
      </c>
      <c r="M1747" s="11" t="str">
        <f t="shared" si="17"/>
        <v/>
      </c>
      <c r="N1747" s="11" t="str">
        <f t="shared" si="18"/>
        <v/>
      </c>
    </row>
    <row r="1748" ht="15.0" customHeight="1">
      <c r="A1748" s="3">
        <f t="shared" si="1"/>
        <v>1747</v>
      </c>
      <c r="B1748" s="3">
        <f t="shared" si="11"/>
        <v>47039</v>
      </c>
      <c r="C1748" s="3" t="str">
        <f t="shared" si="12"/>
        <v>T6</v>
      </c>
      <c r="D1748" s="7"/>
      <c r="E1748" s="11" t="str">
        <f t="shared" si="2"/>
        <v/>
      </c>
      <c r="F1748" s="11" t="str">
        <f t="shared" si="3"/>
        <v/>
      </c>
      <c r="G1748" s="3">
        <f t="shared" si="13"/>
        <v>250</v>
      </c>
      <c r="H1748" s="3">
        <f t="shared" si="4"/>
        <v>6</v>
      </c>
      <c r="I1748" s="3" t="str">
        <f t="shared" si="5"/>
        <v/>
      </c>
      <c r="J1748" s="11" t="str">
        <f t="shared" si="14"/>
        <v/>
      </c>
      <c r="K1748" s="11" t="str">
        <f t="shared" si="15"/>
        <v/>
      </c>
      <c r="L1748" s="11" t="str">
        <f t="shared" si="16"/>
        <v/>
      </c>
      <c r="M1748" s="11" t="str">
        <f t="shared" si="17"/>
        <v/>
      </c>
      <c r="N1748" s="11" t="str">
        <f t="shared" si="18"/>
        <v/>
      </c>
    </row>
    <row r="1749" ht="15.0" customHeight="1">
      <c r="A1749" s="3">
        <f t="shared" si="1"/>
        <v>1748</v>
      </c>
      <c r="B1749" s="3">
        <f t="shared" si="11"/>
        <v>47040</v>
      </c>
      <c r="C1749" s="3" t="str">
        <f t="shared" si="12"/>
        <v>T7</v>
      </c>
      <c r="D1749" s="7"/>
      <c r="E1749" s="11" t="str">
        <f t="shared" si="2"/>
        <v/>
      </c>
      <c r="F1749" s="11" t="str">
        <f t="shared" si="3"/>
        <v/>
      </c>
      <c r="G1749" s="3">
        <f t="shared" si="13"/>
        <v>250</v>
      </c>
      <c r="H1749" s="3">
        <f t="shared" si="4"/>
        <v>7</v>
      </c>
      <c r="I1749" s="3" t="str">
        <f t="shared" si="5"/>
        <v/>
      </c>
      <c r="J1749" s="11" t="str">
        <f t="shared" si="14"/>
        <v/>
      </c>
      <c r="K1749" s="11" t="str">
        <f t="shared" si="15"/>
        <v/>
      </c>
      <c r="L1749" s="11" t="str">
        <f t="shared" si="16"/>
        <v/>
      </c>
      <c r="M1749" s="11" t="str">
        <f t="shared" si="17"/>
        <v/>
      </c>
      <c r="N1749" s="11" t="str">
        <f t="shared" si="18"/>
        <v/>
      </c>
    </row>
    <row r="1750" ht="15.0" customHeight="1">
      <c r="A1750" s="3">
        <f t="shared" si="1"/>
        <v>1749</v>
      </c>
      <c r="B1750" s="3">
        <f t="shared" si="11"/>
        <v>47041</v>
      </c>
      <c r="C1750" s="3" t="str">
        <f t="shared" si="12"/>
        <v>CN</v>
      </c>
      <c r="D1750" s="7"/>
      <c r="E1750" s="11" t="str">
        <f t="shared" si="2"/>
        <v/>
      </c>
      <c r="F1750" s="11" t="str">
        <f t="shared" si="3"/>
        <v/>
      </c>
      <c r="G1750" s="3">
        <f t="shared" si="13"/>
        <v>250</v>
      </c>
      <c r="H1750" s="3">
        <f t="shared" si="4"/>
        <v>8</v>
      </c>
      <c r="I1750" s="3" t="str">
        <f t="shared" si="5"/>
        <v/>
      </c>
      <c r="J1750" s="11" t="str">
        <f t="shared" si="14"/>
        <v/>
      </c>
      <c r="K1750" s="11" t="str">
        <f t="shared" si="15"/>
        <v/>
      </c>
      <c r="L1750" s="11" t="str">
        <f t="shared" si="16"/>
        <v/>
      </c>
      <c r="M1750" s="11" t="str">
        <f t="shared" si="17"/>
        <v/>
      </c>
      <c r="N1750" s="11" t="str">
        <f t="shared" si="18"/>
        <v/>
      </c>
    </row>
    <row r="1751" ht="15.0" customHeight="1">
      <c r="A1751" s="3">
        <f t="shared" si="1"/>
        <v>1750</v>
      </c>
      <c r="B1751" s="3">
        <f t="shared" si="11"/>
        <v>47042</v>
      </c>
      <c r="C1751" s="3" t="str">
        <f t="shared" si="12"/>
        <v>T2</v>
      </c>
      <c r="D1751" s="7"/>
      <c r="E1751" s="11" t="str">
        <f t="shared" si="2"/>
        <v/>
      </c>
      <c r="F1751" s="11" t="str">
        <f t="shared" si="3"/>
        <v/>
      </c>
      <c r="G1751" s="3">
        <f t="shared" si="13"/>
        <v>251</v>
      </c>
      <c r="H1751" s="3">
        <f t="shared" si="4"/>
        <v>2</v>
      </c>
      <c r="I1751" s="3" t="str">
        <f t="shared" si="5"/>
        <v/>
      </c>
      <c r="J1751" s="11" t="str">
        <f t="shared" si="14"/>
        <v/>
      </c>
      <c r="K1751" s="11" t="str">
        <f t="shared" si="15"/>
        <v/>
      </c>
      <c r="L1751" s="11" t="str">
        <f t="shared" si="16"/>
        <v/>
      </c>
      <c r="M1751" s="11" t="str">
        <f t="shared" si="17"/>
        <v/>
      </c>
      <c r="N1751" s="11" t="str">
        <f t="shared" si="18"/>
        <v/>
      </c>
    </row>
    <row r="1752" ht="15.0" customHeight="1">
      <c r="A1752" s="3">
        <f t="shared" si="1"/>
        <v>1751</v>
      </c>
      <c r="B1752" s="3">
        <f t="shared" si="11"/>
        <v>47043</v>
      </c>
      <c r="C1752" s="3" t="str">
        <f t="shared" si="12"/>
        <v>T3</v>
      </c>
      <c r="D1752" s="7"/>
      <c r="E1752" s="11" t="str">
        <f t="shared" si="2"/>
        <v/>
      </c>
      <c r="F1752" s="11" t="str">
        <f t="shared" si="3"/>
        <v/>
      </c>
      <c r="G1752" s="3">
        <f t="shared" si="13"/>
        <v>251</v>
      </c>
      <c r="H1752" s="3">
        <f t="shared" si="4"/>
        <v>3</v>
      </c>
      <c r="I1752" s="3" t="str">
        <f t="shared" si="5"/>
        <v/>
      </c>
      <c r="J1752" s="11" t="str">
        <f t="shared" si="14"/>
        <v/>
      </c>
      <c r="K1752" s="11" t="str">
        <f t="shared" si="15"/>
        <v/>
      </c>
      <c r="L1752" s="11" t="str">
        <f t="shared" si="16"/>
        <v/>
      </c>
      <c r="M1752" s="11" t="str">
        <f t="shared" si="17"/>
        <v/>
      </c>
      <c r="N1752" s="11" t="str">
        <f t="shared" si="18"/>
        <v/>
      </c>
    </row>
    <row r="1753" ht="15.0" customHeight="1">
      <c r="A1753" s="3">
        <f t="shared" si="1"/>
        <v>1752</v>
      </c>
      <c r="B1753" s="3">
        <f t="shared" si="11"/>
        <v>47044</v>
      </c>
      <c r="C1753" s="3" t="str">
        <f t="shared" si="12"/>
        <v>T4</v>
      </c>
      <c r="D1753" s="7"/>
      <c r="E1753" s="11" t="str">
        <f t="shared" si="2"/>
        <v/>
      </c>
      <c r="F1753" s="11" t="str">
        <f t="shared" si="3"/>
        <v/>
      </c>
      <c r="G1753" s="3">
        <f t="shared" si="13"/>
        <v>251</v>
      </c>
      <c r="H1753" s="3">
        <f t="shared" si="4"/>
        <v>4</v>
      </c>
      <c r="I1753" s="3" t="str">
        <f t="shared" si="5"/>
        <v/>
      </c>
      <c r="J1753" s="11" t="str">
        <f t="shared" si="14"/>
        <v/>
      </c>
      <c r="K1753" s="11" t="str">
        <f t="shared" si="15"/>
        <v/>
      </c>
      <c r="L1753" s="11" t="str">
        <f t="shared" si="16"/>
        <v/>
      </c>
      <c r="M1753" s="11" t="str">
        <f t="shared" si="17"/>
        <v/>
      </c>
      <c r="N1753" s="11" t="str">
        <f t="shared" si="18"/>
        <v/>
      </c>
    </row>
    <row r="1754" ht="15.0" customHeight="1">
      <c r="A1754" s="3">
        <f t="shared" si="1"/>
        <v>1753</v>
      </c>
      <c r="B1754" s="3">
        <f t="shared" si="11"/>
        <v>47045</v>
      </c>
      <c r="C1754" s="3" t="str">
        <f t="shared" si="12"/>
        <v>T5</v>
      </c>
      <c r="D1754" s="7"/>
      <c r="E1754" s="11" t="str">
        <f t="shared" si="2"/>
        <v/>
      </c>
      <c r="F1754" s="11" t="str">
        <f t="shared" si="3"/>
        <v/>
      </c>
      <c r="G1754" s="3">
        <f t="shared" si="13"/>
        <v>251</v>
      </c>
      <c r="H1754" s="3">
        <f t="shared" si="4"/>
        <v>5</v>
      </c>
      <c r="I1754" s="3" t="str">
        <f t="shared" si="5"/>
        <v/>
      </c>
      <c r="J1754" s="11" t="str">
        <f t="shared" si="14"/>
        <v/>
      </c>
      <c r="K1754" s="11" t="str">
        <f t="shared" si="15"/>
        <v/>
      </c>
      <c r="L1754" s="11" t="str">
        <f t="shared" si="16"/>
        <v/>
      </c>
      <c r="M1754" s="11" t="str">
        <f t="shared" si="17"/>
        <v/>
      </c>
      <c r="N1754" s="11" t="str">
        <f t="shared" si="18"/>
        <v/>
      </c>
    </row>
    <row r="1755" ht="15.0" customHeight="1">
      <c r="A1755" s="3">
        <f t="shared" si="1"/>
        <v>1754</v>
      </c>
      <c r="B1755" s="3">
        <f t="shared" si="11"/>
        <v>47046</v>
      </c>
      <c r="C1755" s="3" t="str">
        <f t="shared" si="12"/>
        <v>T6</v>
      </c>
      <c r="D1755" s="7"/>
      <c r="E1755" s="11" t="str">
        <f t="shared" si="2"/>
        <v/>
      </c>
      <c r="F1755" s="11" t="str">
        <f t="shared" si="3"/>
        <v/>
      </c>
      <c r="G1755" s="3">
        <f t="shared" si="13"/>
        <v>251</v>
      </c>
      <c r="H1755" s="3">
        <f t="shared" si="4"/>
        <v>6</v>
      </c>
      <c r="I1755" s="3" t="str">
        <f t="shared" si="5"/>
        <v/>
      </c>
      <c r="J1755" s="11" t="str">
        <f t="shared" si="14"/>
        <v/>
      </c>
      <c r="K1755" s="11" t="str">
        <f t="shared" si="15"/>
        <v/>
      </c>
      <c r="L1755" s="11" t="str">
        <f t="shared" si="16"/>
        <v/>
      </c>
      <c r="M1755" s="11" t="str">
        <f t="shared" si="17"/>
        <v/>
      </c>
      <c r="N1755" s="11" t="str">
        <f t="shared" si="18"/>
        <v/>
      </c>
    </row>
    <row r="1756" ht="15.0" customHeight="1">
      <c r="A1756" s="3">
        <f t="shared" si="1"/>
        <v>1755</v>
      </c>
      <c r="B1756" s="3">
        <f t="shared" si="11"/>
        <v>47047</v>
      </c>
      <c r="C1756" s="3" t="str">
        <f t="shared" si="12"/>
        <v>T7</v>
      </c>
      <c r="D1756" s="7"/>
      <c r="E1756" s="11" t="str">
        <f t="shared" si="2"/>
        <v/>
      </c>
      <c r="F1756" s="11" t="str">
        <f t="shared" si="3"/>
        <v/>
      </c>
      <c r="G1756" s="3">
        <f t="shared" si="13"/>
        <v>251</v>
      </c>
      <c r="H1756" s="3">
        <f t="shared" si="4"/>
        <v>7</v>
      </c>
      <c r="I1756" s="3" t="str">
        <f t="shared" si="5"/>
        <v/>
      </c>
      <c r="J1756" s="11" t="str">
        <f t="shared" si="14"/>
        <v/>
      </c>
      <c r="K1756" s="11" t="str">
        <f t="shared" si="15"/>
        <v/>
      </c>
      <c r="L1756" s="11" t="str">
        <f t="shared" si="16"/>
        <v/>
      </c>
      <c r="M1756" s="11" t="str">
        <f t="shared" si="17"/>
        <v/>
      </c>
      <c r="N1756" s="11" t="str">
        <f t="shared" si="18"/>
        <v/>
      </c>
    </row>
    <row r="1757" ht="15.0" customHeight="1">
      <c r="A1757" s="3">
        <f t="shared" si="1"/>
        <v>1756</v>
      </c>
      <c r="B1757" s="3">
        <f t="shared" si="11"/>
        <v>47048</v>
      </c>
      <c r="C1757" s="3" t="str">
        <f t="shared" si="12"/>
        <v>CN</v>
      </c>
      <c r="D1757" s="7"/>
      <c r="E1757" s="11" t="str">
        <f t="shared" si="2"/>
        <v/>
      </c>
      <c r="F1757" s="11" t="str">
        <f t="shared" si="3"/>
        <v/>
      </c>
      <c r="G1757" s="3">
        <f t="shared" si="13"/>
        <v>251</v>
      </c>
      <c r="H1757" s="3">
        <f t="shared" si="4"/>
        <v>8</v>
      </c>
      <c r="I1757" s="3" t="str">
        <f t="shared" si="5"/>
        <v/>
      </c>
      <c r="J1757" s="11" t="str">
        <f t="shared" si="14"/>
        <v/>
      </c>
      <c r="K1757" s="11" t="str">
        <f t="shared" si="15"/>
        <v/>
      </c>
      <c r="L1757" s="11" t="str">
        <f t="shared" si="16"/>
        <v/>
      </c>
      <c r="M1757" s="11" t="str">
        <f t="shared" si="17"/>
        <v/>
      </c>
      <c r="N1757" s="11" t="str">
        <f t="shared" si="18"/>
        <v/>
      </c>
    </row>
    <row r="1758" ht="15.0" customHeight="1">
      <c r="A1758" s="3">
        <f t="shared" si="1"/>
        <v>1757</v>
      </c>
      <c r="B1758" s="3">
        <f t="shared" si="11"/>
        <v>47049</v>
      </c>
      <c r="C1758" s="3" t="str">
        <f t="shared" si="12"/>
        <v>T2</v>
      </c>
      <c r="D1758" s="7"/>
      <c r="E1758" s="11" t="str">
        <f t="shared" si="2"/>
        <v/>
      </c>
      <c r="F1758" s="11" t="str">
        <f t="shared" si="3"/>
        <v/>
      </c>
      <c r="G1758" s="3">
        <f t="shared" si="13"/>
        <v>252</v>
      </c>
      <c r="H1758" s="3">
        <f t="shared" si="4"/>
        <v>2</v>
      </c>
      <c r="I1758" s="3" t="str">
        <f t="shared" si="5"/>
        <v/>
      </c>
      <c r="J1758" s="11" t="str">
        <f t="shared" si="14"/>
        <v/>
      </c>
      <c r="K1758" s="11" t="str">
        <f t="shared" si="15"/>
        <v/>
      </c>
      <c r="L1758" s="11" t="str">
        <f t="shared" si="16"/>
        <v/>
      </c>
      <c r="M1758" s="11" t="str">
        <f t="shared" si="17"/>
        <v/>
      </c>
      <c r="N1758" s="11" t="str">
        <f t="shared" si="18"/>
        <v/>
      </c>
    </row>
    <row r="1759" ht="15.0" customHeight="1">
      <c r="A1759" s="3">
        <f t="shared" si="1"/>
        <v>1758</v>
      </c>
      <c r="B1759" s="3">
        <f t="shared" si="11"/>
        <v>47050</v>
      </c>
      <c r="C1759" s="3" t="str">
        <f t="shared" si="12"/>
        <v>T3</v>
      </c>
      <c r="D1759" s="7"/>
      <c r="E1759" s="11" t="str">
        <f t="shared" si="2"/>
        <v/>
      </c>
      <c r="F1759" s="11" t="str">
        <f t="shared" si="3"/>
        <v/>
      </c>
      <c r="G1759" s="3">
        <f t="shared" si="13"/>
        <v>252</v>
      </c>
      <c r="H1759" s="3">
        <f t="shared" si="4"/>
        <v>3</v>
      </c>
      <c r="I1759" s="3" t="str">
        <f t="shared" si="5"/>
        <v/>
      </c>
      <c r="J1759" s="11" t="str">
        <f t="shared" si="14"/>
        <v/>
      </c>
      <c r="K1759" s="11" t="str">
        <f t="shared" si="15"/>
        <v/>
      </c>
      <c r="L1759" s="11" t="str">
        <f t="shared" si="16"/>
        <v/>
      </c>
      <c r="M1759" s="11" t="str">
        <f t="shared" si="17"/>
        <v/>
      </c>
      <c r="N1759" s="11" t="str">
        <f t="shared" si="18"/>
        <v/>
      </c>
    </row>
    <row r="1760" ht="15.0" customHeight="1">
      <c r="A1760" s="3">
        <f t="shared" si="1"/>
        <v>1759</v>
      </c>
      <c r="B1760" s="3">
        <f t="shared" si="11"/>
        <v>47051</v>
      </c>
      <c r="C1760" s="3" t="str">
        <f t="shared" si="12"/>
        <v>T4</v>
      </c>
      <c r="D1760" s="7"/>
      <c r="E1760" s="11" t="str">
        <f t="shared" si="2"/>
        <v/>
      </c>
      <c r="F1760" s="11" t="str">
        <f t="shared" si="3"/>
        <v/>
      </c>
      <c r="G1760" s="3">
        <f t="shared" si="13"/>
        <v>252</v>
      </c>
      <c r="H1760" s="3">
        <f t="shared" si="4"/>
        <v>4</v>
      </c>
      <c r="I1760" s="3" t="str">
        <f t="shared" si="5"/>
        <v/>
      </c>
      <c r="J1760" s="11" t="str">
        <f t="shared" si="14"/>
        <v/>
      </c>
      <c r="K1760" s="11" t="str">
        <f t="shared" si="15"/>
        <v/>
      </c>
      <c r="L1760" s="11" t="str">
        <f t="shared" si="16"/>
        <v/>
      </c>
      <c r="M1760" s="11" t="str">
        <f t="shared" si="17"/>
        <v/>
      </c>
      <c r="N1760" s="11" t="str">
        <f t="shared" si="18"/>
        <v/>
      </c>
    </row>
    <row r="1761" ht="15.0" customHeight="1">
      <c r="A1761" s="3">
        <f t="shared" si="1"/>
        <v>1760</v>
      </c>
      <c r="B1761" s="3">
        <f t="shared" si="11"/>
        <v>47052</v>
      </c>
      <c r="C1761" s="3" t="str">
        <f t="shared" si="12"/>
        <v>T5</v>
      </c>
      <c r="D1761" s="7"/>
      <c r="E1761" s="11" t="str">
        <f t="shared" si="2"/>
        <v/>
      </c>
      <c r="F1761" s="11" t="str">
        <f t="shared" si="3"/>
        <v/>
      </c>
      <c r="G1761" s="3">
        <f t="shared" si="13"/>
        <v>252</v>
      </c>
      <c r="H1761" s="3">
        <f t="shared" si="4"/>
        <v>5</v>
      </c>
      <c r="I1761" s="3" t="str">
        <f t="shared" si="5"/>
        <v/>
      </c>
      <c r="J1761" s="11" t="str">
        <f t="shared" si="14"/>
        <v/>
      </c>
      <c r="K1761" s="11" t="str">
        <f t="shared" si="15"/>
        <v/>
      </c>
      <c r="L1761" s="11" t="str">
        <f t="shared" si="16"/>
        <v/>
      </c>
      <c r="M1761" s="11" t="str">
        <f t="shared" si="17"/>
        <v/>
      </c>
      <c r="N1761" s="11" t="str">
        <f t="shared" si="18"/>
        <v/>
      </c>
    </row>
    <row r="1762" ht="15.0" customHeight="1">
      <c r="A1762" s="3">
        <f t="shared" si="1"/>
        <v>1761</v>
      </c>
      <c r="B1762" s="3">
        <f t="shared" si="11"/>
        <v>47053</v>
      </c>
      <c r="C1762" s="3" t="str">
        <f t="shared" si="12"/>
        <v>T6</v>
      </c>
      <c r="D1762" s="7"/>
      <c r="E1762" s="11" t="str">
        <f t="shared" si="2"/>
        <v/>
      </c>
      <c r="F1762" s="11" t="str">
        <f t="shared" si="3"/>
        <v/>
      </c>
      <c r="G1762" s="3">
        <f t="shared" si="13"/>
        <v>252</v>
      </c>
      <c r="H1762" s="3">
        <f t="shared" si="4"/>
        <v>6</v>
      </c>
      <c r="I1762" s="3" t="str">
        <f t="shared" si="5"/>
        <v/>
      </c>
      <c r="J1762" s="11" t="str">
        <f t="shared" si="14"/>
        <v/>
      </c>
      <c r="K1762" s="11" t="str">
        <f t="shared" si="15"/>
        <v/>
      </c>
      <c r="L1762" s="11" t="str">
        <f t="shared" si="16"/>
        <v/>
      </c>
      <c r="M1762" s="11" t="str">
        <f t="shared" si="17"/>
        <v/>
      </c>
      <c r="N1762" s="11" t="str">
        <f t="shared" si="18"/>
        <v/>
      </c>
    </row>
    <row r="1763" ht="15.0" customHeight="1">
      <c r="A1763" s="3">
        <f t="shared" si="1"/>
        <v>1762</v>
      </c>
      <c r="B1763" s="3">
        <f t="shared" si="11"/>
        <v>47054</v>
      </c>
      <c r="C1763" s="3" t="str">
        <f t="shared" si="12"/>
        <v>T7</v>
      </c>
      <c r="D1763" s="7"/>
      <c r="E1763" s="11" t="str">
        <f t="shared" si="2"/>
        <v/>
      </c>
      <c r="F1763" s="11" t="str">
        <f t="shared" si="3"/>
        <v/>
      </c>
      <c r="G1763" s="3">
        <f t="shared" si="13"/>
        <v>252</v>
      </c>
      <c r="H1763" s="3">
        <f t="shared" si="4"/>
        <v>7</v>
      </c>
      <c r="I1763" s="3" t="str">
        <f t="shared" si="5"/>
        <v/>
      </c>
      <c r="J1763" s="11" t="str">
        <f t="shared" si="14"/>
        <v/>
      </c>
      <c r="K1763" s="11" t="str">
        <f t="shared" si="15"/>
        <v/>
      </c>
      <c r="L1763" s="11" t="str">
        <f t="shared" si="16"/>
        <v/>
      </c>
      <c r="M1763" s="11" t="str">
        <f t="shared" si="17"/>
        <v/>
      </c>
      <c r="N1763" s="11" t="str">
        <f t="shared" si="18"/>
        <v/>
      </c>
    </row>
    <row r="1764" ht="15.0" customHeight="1">
      <c r="A1764" s="3">
        <f t="shared" si="1"/>
        <v>1763</v>
      </c>
      <c r="B1764" s="3">
        <f t="shared" si="11"/>
        <v>47055</v>
      </c>
      <c r="C1764" s="3" t="str">
        <f t="shared" si="12"/>
        <v>CN</v>
      </c>
      <c r="D1764" s="7"/>
      <c r="E1764" s="11" t="str">
        <f t="shared" si="2"/>
        <v/>
      </c>
      <c r="F1764" s="11" t="str">
        <f t="shared" si="3"/>
        <v/>
      </c>
      <c r="G1764" s="3">
        <f t="shared" si="13"/>
        <v>252</v>
      </c>
      <c r="H1764" s="3">
        <f t="shared" si="4"/>
        <v>8</v>
      </c>
      <c r="I1764" s="3" t="str">
        <f t="shared" si="5"/>
        <v/>
      </c>
      <c r="J1764" s="11" t="str">
        <f t="shared" si="14"/>
        <v/>
      </c>
      <c r="K1764" s="11" t="str">
        <f t="shared" si="15"/>
        <v/>
      </c>
      <c r="L1764" s="11" t="str">
        <f t="shared" si="16"/>
        <v/>
      </c>
      <c r="M1764" s="11" t="str">
        <f t="shared" si="17"/>
        <v/>
      </c>
      <c r="N1764" s="11" t="str">
        <f t="shared" si="18"/>
        <v/>
      </c>
    </row>
    <row r="1765" ht="15.0" customHeight="1">
      <c r="A1765" s="3">
        <f t="shared" si="1"/>
        <v>1764</v>
      </c>
      <c r="B1765" s="3">
        <f t="shared" si="11"/>
        <v>47056</v>
      </c>
      <c r="C1765" s="3" t="str">
        <f t="shared" si="12"/>
        <v>T2</v>
      </c>
      <c r="D1765" s="7"/>
      <c r="E1765" s="11" t="str">
        <f t="shared" si="2"/>
        <v/>
      </c>
      <c r="F1765" s="11" t="str">
        <f t="shared" si="3"/>
        <v/>
      </c>
      <c r="G1765" s="3">
        <f t="shared" si="13"/>
        <v>253</v>
      </c>
      <c r="H1765" s="3">
        <f t="shared" si="4"/>
        <v>2</v>
      </c>
      <c r="I1765" s="3" t="str">
        <f t="shared" si="5"/>
        <v/>
      </c>
      <c r="J1765" s="11" t="str">
        <f t="shared" si="14"/>
        <v/>
      </c>
      <c r="K1765" s="11" t="str">
        <f t="shared" si="15"/>
        <v/>
      </c>
      <c r="L1765" s="11" t="str">
        <f t="shared" si="16"/>
        <v/>
      </c>
      <c r="M1765" s="11" t="str">
        <f t="shared" si="17"/>
        <v/>
      </c>
      <c r="N1765" s="11" t="str">
        <f t="shared" si="18"/>
        <v/>
      </c>
    </row>
    <row r="1766" ht="15.0" customHeight="1">
      <c r="A1766" s="3">
        <f t="shared" si="1"/>
        <v>1765</v>
      </c>
      <c r="B1766" s="3">
        <f t="shared" si="11"/>
        <v>47057</v>
      </c>
      <c r="C1766" s="3" t="str">
        <f t="shared" si="12"/>
        <v>T3</v>
      </c>
      <c r="D1766" s="7"/>
      <c r="E1766" s="11" t="str">
        <f t="shared" si="2"/>
        <v/>
      </c>
      <c r="F1766" s="11" t="str">
        <f t="shared" si="3"/>
        <v/>
      </c>
      <c r="G1766" s="3">
        <f t="shared" si="13"/>
        <v>253</v>
      </c>
      <c r="H1766" s="3">
        <f t="shared" si="4"/>
        <v>3</v>
      </c>
      <c r="I1766" s="3" t="str">
        <f t="shared" si="5"/>
        <v/>
      </c>
      <c r="J1766" s="11" t="str">
        <f t="shared" si="14"/>
        <v/>
      </c>
      <c r="K1766" s="11" t="str">
        <f t="shared" si="15"/>
        <v/>
      </c>
      <c r="L1766" s="11" t="str">
        <f t="shared" si="16"/>
        <v/>
      </c>
      <c r="M1766" s="11" t="str">
        <f t="shared" si="17"/>
        <v/>
      </c>
      <c r="N1766" s="11" t="str">
        <f t="shared" si="18"/>
        <v/>
      </c>
    </row>
    <row r="1767" ht="15.0" customHeight="1">
      <c r="A1767" s="3">
        <f t="shared" si="1"/>
        <v>1766</v>
      </c>
      <c r="B1767" s="3">
        <f t="shared" si="11"/>
        <v>47058</v>
      </c>
      <c r="C1767" s="3" t="str">
        <f t="shared" si="12"/>
        <v>T4</v>
      </c>
      <c r="D1767" s="7"/>
      <c r="E1767" s="11" t="str">
        <f t="shared" si="2"/>
        <v/>
      </c>
      <c r="F1767" s="11" t="str">
        <f t="shared" si="3"/>
        <v/>
      </c>
      <c r="G1767" s="3">
        <f t="shared" si="13"/>
        <v>253</v>
      </c>
      <c r="H1767" s="3">
        <f t="shared" si="4"/>
        <v>4</v>
      </c>
      <c r="I1767" s="3" t="str">
        <f t="shared" si="5"/>
        <v/>
      </c>
      <c r="J1767" s="11" t="str">
        <f t="shared" si="14"/>
        <v/>
      </c>
      <c r="K1767" s="11" t="str">
        <f t="shared" si="15"/>
        <v/>
      </c>
      <c r="L1767" s="11" t="str">
        <f t="shared" si="16"/>
        <v/>
      </c>
      <c r="M1767" s="11" t="str">
        <f t="shared" si="17"/>
        <v/>
      </c>
      <c r="N1767" s="11" t="str">
        <f t="shared" si="18"/>
        <v/>
      </c>
    </row>
    <row r="1768" ht="15.0" customHeight="1">
      <c r="A1768" s="3">
        <f t="shared" si="1"/>
        <v>1767</v>
      </c>
      <c r="B1768" s="3">
        <f t="shared" si="11"/>
        <v>47059</v>
      </c>
      <c r="C1768" s="3" t="str">
        <f t="shared" si="12"/>
        <v>T5</v>
      </c>
      <c r="D1768" s="7"/>
      <c r="E1768" s="11" t="str">
        <f t="shared" si="2"/>
        <v/>
      </c>
      <c r="F1768" s="11" t="str">
        <f t="shared" si="3"/>
        <v/>
      </c>
      <c r="G1768" s="3">
        <f t="shared" si="13"/>
        <v>253</v>
      </c>
      <c r="H1768" s="3">
        <f t="shared" si="4"/>
        <v>5</v>
      </c>
      <c r="I1768" s="3" t="str">
        <f t="shared" si="5"/>
        <v/>
      </c>
      <c r="J1768" s="11" t="str">
        <f t="shared" si="14"/>
        <v/>
      </c>
      <c r="K1768" s="11" t="str">
        <f t="shared" si="15"/>
        <v/>
      </c>
      <c r="L1768" s="11" t="str">
        <f t="shared" si="16"/>
        <v/>
      </c>
      <c r="M1768" s="11" t="str">
        <f t="shared" si="17"/>
        <v/>
      </c>
      <c r="N1768" s="11" t="str">
        <f t="shared" si="18"/>
        <v/>
      </c>
    </row>
    <row r="1769" ht="15.0" customHeight="1">
      <c r="A1769" s="3">
        <f t="shared" si="1"/>
        <v>1768</v>
      </c>
      <c r="B1769" s="3">
        <f t="shared" si="11"/>
        <v>47060</v>
      </c>
      <c r="C1769" s="3" t="str">
        <f t="shared" si="12"/>
        <v>T6</v>
      </c>
      <c r="D1769" s="7"/>
      <c r="E1769" s="11" t="str">
        <f t="shared" si="2"/>
        <v/>
      </c>
      <c r="F1769" s="11" t="str">
        <f t="shared" si="3"/>
        <v/>
      </c>
      <c r="G1769" s="3">
        <f t="shared" si="13"/>
        <v>253</v>
      </c>
      <c r="H1769" s="3">
        <f t="shared" si="4"/>
        <v>6</v>
      </c>
      <c r="I1769" s="3" t="str">
        <f t="shared" si="5"/>
        <v/>
      </c>
      <c r="J1769" s="11" t="str">
        <f t="shared" si="14"/>
        <v/>
      </c>
      <c r="K1769" s="11" t="str">
        <f t="shared" si="15"/>
        <v/>
      </c>
      <c r="L1769" s="11" t="str">
        <f t="shared" si="16"/>
        <v/>
      </c>
      <c r="M1769" s="11" t="str">
        <f t="shared" si="17"/>
        <v/>
      </c>
      <c r="N1769" s="11" t="str">
        <f t="shared" si="18"/>
        <v/>
      </c>
    </row>
    <row r="1770" ht="15.0" customHeight="1">
      <c r="A1770" s="3">
        <f t="shared" si="1"/>
        <v>1769</v>
      </c>
      <c r="B1770" s="3">
        <f t="shared" si="11"/>
        <v>47061</v>
      </c>
      <c r="C1770" s="3" t="str">
        <f t="shared" si="12"/>
        <v>T7</v>
      </c>
      <c r="D1770" s="7"/>
      <c r="E1770" s="11" t="str">
        <f t="shared" si="2"/>
        <v/>
      </c>
      <c r="F1770" s="11" t="str">
        <f t="shared" si="3"/>
        <v/>
      </c>
      <c r="G1770" s="3">
        <f t="shared" si="13"/>
        <v>253</v>
      </c>
      <c r="H1770" s="3">
        <f t="shared" si="4"/>
        <v>7</v>
      </c>
      <c r="I1770" s="3" t="str">
        <f t="shared" si="5"/>
        <v/>
      </c>
      <c r="J1770" s="11" t="str">
        <f t="shared" si="14"/>
        <v/>
      </c>
      <c r="K1770" s="11" t="str">
        <f t="shared" si="15"/>
        <v/>
      </c>
      <c r="L1770" s="11" t="str">
        <f t="shared" si="16"/>
        <v/>
      </c>
      <c r="M1770" s="11" t="str">
        <f t="shared" si="17"/>
        <v/>
      </c>
      <c r="N1770" s="11" t="str">
        <f t="shared" si="18"/>
        <v/>
      </c>
    </row>
    <row r="1771" ht="15.0" customHeight="1">
      <c r="A1771" s="3">
        <f t="shared" si="1"/>
        <v>1770</v>
      </c>
      <c r="B1771" s="3">
        <f t="shared" si="11"/>
        <v>47062</v>
      </c>
      <c r="C1771" s="3" t="str">
        <f t="shared" si="12"/>
        <v>CN</v>
      </c>
      <c r="D1771" s="7"/>
      <c r="E1771" s="11" t="str">
        <f t="shared" si="2"/>
        <v/>
      </c>
      <c r="F1771" s="11" t="str">
        <f t="shared" si="3"/>
        <v/>
      </c>
      <c r="G1771" s="3">
        <f t="shared" si="13"/>
        <v>253</v>
      </c>
      <c r="H1771" s="3">
        <f t="shared" si="4"/>
        <v>8</v>
      </c>
      <c r="I1771" s="3" t="str">
        <f t="shared" si="5"/>
        <v/>
      </c>
      <c r="J1771" s="11" t="str">
        <f t="shared" si="14"/>
        <v/>
      </c>
      <c r="K1771" s="11" t="str">
        <f t="shared" si="15"/>
        <v/>
      </c>
      <c r="L1771" s="11" t="str">
        <f t="shared" si="16"/>
        <v/>
      </c>
      <c r="M1771" s="11" t="str">
        <f t="shared" si="17"/>
        <v/>
      </c>
      <c r="N1771" s="11" t="str">
        <f t="shared" si="18"/>
        <v/>
      </c>
    </row>
    <row r="1772" ht="15.0" customHeight="1">
      <c r="A1772" s="3">
        <f t="shared" si="1"/>
        <v>1771</v>
      </c>
      <c r="B1772" s="3">
        <f t="shared" si="11"/>
        <v>47063</v>
      </c>
      <c r="C1772" s="3" t="str">
        <f t="shared" si="12"/>
        <v>T2</v>
      </c>
      <c r="D1772" s="7"/>
      <c r="E1772" s="11" t="str">
        <f t="shared" si="2"/>
        <v/>
      </c>
      <c r="F1772" s="11" t="str">
        <f t="shared" si="3"/>
        <v/>
      </c>
      <c r="G1772" s="3">
        <f t="shared" si="13"/>
        <v>254</v>
      </c>
      <c r="H1772" s="3">
        <f t="shared" si="4"/>
        <v>2</v>
      </c>
      <c r="I1772" s="3" t="str">
        <f t="shared" si="5"/>
        <v/>
      </c>
      <c r="J1772" s="11" t="str">
        <f t="shared" si="14"/>
        <v/>
      </c>
      <c r="K1772" s="11" t="str">
        <f t="shared" si="15"/>
        <v/>
      </c>
      <c r="L1772" s="11" t="str">
        <f t="shared" si="16"/>
        <v/>
      </c>
      <c r="M1772" s="11" t="str">
        <f t="shared" si="17"/>
        <v/>
      </c>
      <c r="N1772" s="11" t="str">
        <f t="shared" si="18"/>
        <v/>
      </c>
    </row>
    <row r="1773" ht="15.0" customHeight="1">
      <c r="A1773" s="3">
        <f t="shared" si="1"/>
        <v>1772</v>
      </c>
      <c r="B1773" s="3">
        <f t="shared" si="11"/>
        <v>47064</v>
      </c>
      <c r="C1773" s="3" t="str">
        <f t="shared" si="12"/>
        <v>T3</v>
      </c>
      <c r="D1773" s="7"/>
      <c r="E1773" s="11" t="str">
        <f t="shared" si="2"/>
        <v/>
      </c>
      <c r="F1773" s="11" t="str">
        <f t="shared" si="3"/>
        <v/>
      </c>
      <c r="G1773" s="3">
        <f t="shared" si="13"/>
        <v>254</v>
      </c>
      <c r="H1773" s="3">
        <f t="shared" si="4"/>
        <v>3</v>
      </c>
      <c r="I1773" s="3" t="str">
        <f t="shared" si="5"/>
        <v/>
      </c>
      <c r="J1773" s="11" t="str">
        <f t="shared" si="14"/>
        <v/>
      </c>
      <c r="K1773" s="11" t="str">
        <f t="shared" si="15"/>
        <v/>
      </c>
      <c r="L1773" s="11" t="str">
        <f t="shared" si="16"/>
        <v/>
      </c>
      <c r="M1773" s="11" t="str">
        <f t="shared" si="17"/>
        <v/>
      </c>
      <c r="N1773" s="11" t="str">
        <f t="shared" si="18"/>
        <v/>
      </c>
    </row>
    <row r="1774" ht="15.0" customHeight="1">
      <c r="A1774" s="3">
        <f t="shared" si="1"/>
        <v>1773</v>
      </c>
      <c r="B1774" s="3">
        <f t="shared" si="11"/>
        <v>47065</v>
      </c>
      <c r="C1774" s="3" t="str">
        <f t="shared" si="12"/>
        <v>T4</v>
      </c>
      <c r="D1774" s="7"/>
      <c r="E1774" s="11" t="str">
        <f t="shared" si="2"/>
        <v/>
      </c>
      <c r="F1774" s="11" t="str">
        <f t="shared" si="3"/>
        <v/>
      </c>
      <c r="G1774" s="3">
        <f t="shared" si="13"/>
        <v>254</v>
      </c>
      <c r="H1774" s="3">
        <f t="shared" si="4"/>
        <v>4</v>
      </c>
      <c r="I1774" s="3" t="str">
        <f t="shared" si="5"/>
        <v/>
      </c>
      <c r="J1774" s="11" t="str">
        <f t="shared" si="14"/>
        <v/>
      </c>
      <c r="K1774" s="11" t="str">
        <f t="shared" si="15"/>
        <v/>
      </c>
      <c r="L1774" s="11" t="str">
        <f t="shared" si="16"/>
        <v/>
      </c>
      <c r="M1774" s="11" t="str">
        <f t="shared" si="17"/>
        <v/>
      </c>
      <c r="N1774" s="11" t="str">
        <f t="shared" si="18"/>
        <v/>
      </c>
    </row>
    <row r="1775" ht="15.0" customHeight="1">
      <c r="A1775" s="3">
        <f t="shared" si="1"/>
        <v>1774</v>
      </c>
      <c r="B1775" s="3">
        <f t="shared" si="11"/>
        <v>47066</v>
      </c>
      <c r="C1775" s="3" t="str">
        <f t="shared" si="12"/>
        <v>T5</v>
      </c>
      <c r="D1775" s="7"/>
      <c r="E1775" s="11" t="str">
        <f t="shared" si="2"/>
        <v/>
      </c>
      <c r="F1775" s="11" t="str">
        <f t="shared" si="3"/>
        <v/>
      </c>
      <c r="G1775" s="3">
        <f t="shared" si="13"/>
        <v>254</v>
      </c>
      <c r="H1775" s="3">
        <f t="shared" si="4"/>
        <v>5</v>
      </c>
      <c r="I1775" s="3" t="str">
        <f t="shared" si="5"/>
        <v/>
      </c>
      <c r="J1775" s="11" t="str">
        <f t="shared" si="14"/>
        <v/>
      </c>
      <c r="K1775" s="11" t="str">
        <f t="shared" si="15"/>
        <v/>
      </c>
      <c r="L1775" s="11" t="str">
        <f t="shared" si="16"/>
        <v/>
      </c>
      <c r="M1775" s="11" t="str">
        <f t="shared" si="17"/>
        <v/>
      </c>
      <c r="N1775" s="11" t="str">
        <f t="shared" si="18"/>
        <v/>
      </c>
    </row>
    <row r="1776" ht="15.0" customHeight="1">
      <c r="A1776" s="3">
        <f t="shared" si="1"/>
        <v>1775</v>
      </c>
      <c r="B1776" s="3">
        <f t="shared" si="11"/>
        <v>47067</v>
      </c>
      <c r="C1776" s="3" t="str">
        <f t="shared" si="12"/>
        <v>T6</v>
      </c>
      <c r="D1776" s="7"/>
      <c r="E1776" s="11" t="str">
        <f t="shared" si="2"/>
        <v/>
      </c>
      <c r="F1776" s="11" t="str">
        <f t="shared" si="3"/>
        <v/>
      </c>
      <c r="G1776" s="3">
        <f t="shared" si="13"/>
        <v>254</v>
      </c>
      <c r="H1776" s="3">
        <f t="shared" si="4"/>
        <v>6</v>
      </c>
      <c r="I1776" s="3" t="str">
        <f t="shared" si="5"/>
        <v/>
      </c>
      <c r="J1776" s="11" t="str">
        <f t="shared" si="14"/>
        <v/>
      </c>
      <c r="K1776" s="11" t="str">
        <f t="shared" si="15"/>
        <v/>
      </c>
      <c r="L1776" s="11" t="str">
        <f t="shared" si="16"/>
        <v/>
      </c>
      <c r="M1776" s="11" t="str">
        <f t="shared" si="17"/>
        <v/>
      </c>
      <c r="N1776" s="11" t="str">
        <f t="shared" si="18"/>
        <v/>
      </c>
    </row>
    <row r="1777" ht="15.0" customHeight="1">
      <c r="A1777" s="3">
        <f t="shared" si="1"/>
        <v>1776</v>
      </c>
      <c r="B1777" s="3">
        <f t="shared" si="11"/>
        <v>47068</v>
      </c>
      <c r="C1777" s="3" t="str">
        <f t="shared" si="12"/>
        <v>T7</v>
      </c>
      <c r="D1777" s="7"/>
      <c r="E1777" s="11" t="str">
        <f t="shared" si="2"/>
        <v/>
      </c>
      <c r="F1777" s="11" t="str">
        <f t="shared" si="3"/>
        <v/>
      </c>
      <c r="G1777" s="3">
        <f t="shared" si="13"/>
        <v>254</v>
      </c>
      <c r="H1777" s="3">
        <f t="shared" si="4"/>
        <v>7</v>
      </c>
      <c r="I1777" s="3" t="str">
        <f t="shared" si="5"/>
        <v/>
      </c>
      <c r="J1777" s="11" t="str">
        <f t="shared" si="14"/>
        <v/>
      </c>
      <c r="K1777" s="11" t="str">
        <f t="shared" si="15"/>
        <v/>
      </c>
      <c r="L1777" s="11" t="str">
        <f t="shared" si="16"/>
        <v/>
      </c>
      <c r="M1777" s="11" t="str">
        <f t="shared" si="17"/>
        <v/>
      </c>
      <c r="N1777" s="11" t="str">
        <f t="shared" si="18"/>
        <v/>
      </c>
    </row>
    <row r="1778" ht="15.0" customHeight="1">
      <c r="A1778" s="3">
        <f t="shared" si="1"/>
        <v>1777</v>
      </c>
      <c r="B1778" s="3">
        <f t="shared" si="11"/>
        <v>47069</v>
      </c>
      <c r="C1778" s="3" t="str">
        <f t="shared" si="12"/>
        <v>CN</v>
      </c>
      <c r="D1778" s="7"/>
      <c r="E1778" s="11" t="str">
        <f t="shared" si="2"/>
        <v/>
      </c>
      <c r="F1778" s="11" t="str">
        <f t="shared" si="3"/>
        <v/>
      </c>
      <c r="G1778" s="3">
        <f t="shared" si="13"/>
        <v>254</v>
      </c>
      <c r="H1778" s="3">
        <f t="shared" si="4"/>
        <v>8</v>
      </c>
      <c r="I1778" s="3" t="str">
        <f t="shared" si="5"/>
        <v/>
      </c>
      <c r="J1778" s="11" t="str">
        <f t="shared" si="14"/>
        <v/>
      </c>
      <c r="K1778" s="11" t="str">
        <f t="shared" si="15"/>
        <v/>
      </c>
      <c r="L1778" s="11" t="str">
        <f t="shared" si="16"/>
        <v/>
      </c>
      <c r="M1778" s="11" t="str">
        <f t="shared" si="17"/>
        <v/>
      </c>
      <c r="N1778" s="11" t="str">
        <f t="shared" si="18"/>
        <v/>
      </c>
    </row>
    <row r="1779" ht="15.0" customHeight="1">
      <c r="A1779" s="3">
        <f t="shared" si="1"/>
        <v>1778</v>
      </c>
      <c r="B1779" s="3">
        <f t="shared" si="11"/>
        <v>47070</v>
      </c>
      <c r="C1779" s="3" t="str">
        <f t="shared" si="12"/>
        <v>T2</v>
      </c>
      <c r="D1779" s="7"/>
      <c r="E1779" s="11" t="str">
        <f t="shared" si="2"/>
        <v/>
      </c>
      <c r="F1779" s="11" t="str">
        <f t="shared" si="3"/>
        <v/>
      </c>
      <c r="G1779" s="3">
        <f t="shared" si="13"/>
        <v>255</v>
      </c>
      <c r="H1779" s="3">
        <f t="shared" si="4"/>
        <v>2</v>
      </c>
      <c r="I1779" s="3" t="str">
        <f t="shared" si="5"/>
        <v/>
      </c>
      <c r="J1779" s="11" t="str">
        <f t="shared" si="14"/>
        <v/>
      </c>
      <c r="K1779" s="11" t="str">
        <f t="shared" si="15"/>
        <v/>
      </c>
      <c r="L1779" s="11" t="str">
        <f t="shared" si="16"/>
        <v/>
      </c>
      <c r="M1779" s="11" t="str">
        <f t="shared" si="17"/>
        <v/>
      </c>
      <c r="N1779" s="11" t="str">
        <f t="shared" si="18"/>
        <v/>
      </c>
    </row>
    <row r="1780" ht="15.0" customHeight="1">
      <c r="A1780" s="3">
        <f t="shared" si="1"/>
        <v>1779</v>
      </c>
      <c r="B1780" s="3">
        <f t="shared" si="11"/>
        <v>47071</v>
      </c>
      <c r="C1780" s="3" t="str">
        <f t="shared" si="12"/>
        <v>T3</v>
      </c>
      <c r="D1780" s="7"/>
      <c r="E1780" s="11" t="str">
        <f t="shared" si="2"/>
        <v/>
      </c>
      <c r="F1780" s="11" t="str">
        <f t="shared" si="3"/>
        <v/>
      </c>
      <c r="G1780" s="3">
        <f t="shared" si="13"/>
        <v>255</v>
      </c>
      <c r="H1780" s="3">
        <f t="shared" si="4"/>
        <v>3</v>
      </c>
      <c r="I1780" s="3" t="str">
        <f t="shared" si="5"/>
        <v/>
      </c>
      <c r="J1780" s="11" t="str">
        <f t="shared" si="14"/>
        <v/>
      </c>
      <c r="K1780" s="11" t="str">
        <f t="shared" si="15"/>
        <v/>
      </c>
      <c r="L1780" s="11" t="str">
        <f t="shared" si="16"/>
        <v/>
      </c>
      <c r="M1780" s="11" t="str">
        <f t="shared" si="17"/>
        <v/>
      </c>
      <c r="N1780" s="11" t="str">
        <f t="shared" si="18"/>
        <v/>
      </c>
    </row>
    <row r="1781" ht="15.0" customHeight="1">
      <c r="A1781" s="3">
        <f t="shared" si="1"/>
        <v>1780</v>
      </c>
      <c r="B1781" s="3">
        <f t="shared" si="11"/>
        <v>47072</v>
      </c>
      <c r="C1781" s="3" t="str">
        <f t="shared" si="12"/>
        <v>T4</v>
      </c>
      <c r="D1781" s="7"/>
      <c r="E1781" s="11" t="str">
        <f t="shared" si="2"/>
        <v/>
      </c>
      <c r="F1781" s="11" t="str">
        <f t="shared" si="3"/>
        <v/>
      </c>
      <c r="G1781" s="3">
        <f t="shared" si="13"/>
        <v>255</v>
      </c>
      <c r="H1781" s="3">
        <f t="shared" si="4"/>
        <v>4</v>
      </c>
      <c r="I1781" s="3" t="str">
        <f t="shared" si="5"/>
        <v/>
      </c>
      <c r="J1781" s="11" t="str">
        <f t="shared" si="14"/>
        <v/>
      </c>
      <c r="K1781" s="11" t="str">
        <f t="shared" si="15"/>
        <v/>
      </c>
      <c r="L1781" s="11" t="str">
        <f t="shared" si="16"/>
        <v/>
      </c>
      <c r="M1781" s="11" t="str">
        <f t="shared" si="17"/>
        <v/>
      </c>
      <c r="N1781" s="11" t="str">
        <f t="shared" si="18"/>
        <v/>
      </c>
    </row>
    <row r="1782" ht="15.0" customHeight="1">
      <c r="A1782" s="3">
        <f t="shared" si="1"/>
        <v>1781</v>
      </c>
      <c r="B1782" s="3">
        <f t="shared" si="11"/>
        <v>47073</v>
      </c>
      <c r="C1782" s="3" t="str">
        <f t="shared" si="12"/>
        <v>T5</v>
      </c>
      <c r="D1782" s="7"/>
      <c r="E1782" s="11" t="str">
        <f t="shared" si="2"/>
        <v/>
      </c>
      <c r="F1782" s="11" t="str">
        <f t="shared" si="3"/>
        <v/>
      </c>
      <c r="G1782" s="3">
        <f t="shared" si="13"/>
        <v>255</v>
      </c>
      <c r="H1782" s="3">
        <f t="shared" si="4"/>
        <v>5</v>
      </c>
      <c r="I1782" s="3" t="str">
        <f t="shared" si="5"/>
        <v/>
      </c>
      <c r="J1782" s="11" t="str">
        <f t="shared" si="14"/>
        <v/>
      </c>
      <c r="K1782" s="11" t="str">
        <f t="shared" si="15"/>
        <v/>
      </c>
      <c r="L1782" s="11" t="str">
        <f t="shared" si="16"/>
        <v/>
      </c>
      <c r="M1782" s="11" t="str">
        <f t="shared" si="17"/>
        <v/>
      </c>
      <c r="N1782" s="11" t="str">
        <f t="shared" si="18"/>
        <v/>
      </c>
    </row>
    <row r="1783" ht="15.0" customHeight="1">
      <c r="A1783" s="3">
        <f t="shared" si="1"/>
        <v>1782</v>
      </c>
      <c r="B1783" s="3">
        <f t="shared" si="11"/>
        <v>47074</v>
      </c>
      <c r="C1783" s="3" t="str">
        <f t="shared" si="12"/>
        <v>T6</v>
      </c>
      <c r="D1783" s="7"/>
      <c r="E1783" s="11" t="str">
        <f t="shared" si="2"/>
        <v/>
      </c>
      <c r="F1783" s="11" t="str">
        <f t="shared" si="3"/>
        <v/>
      </c>
      <c r="G1783" s="3">
        <f t="shared" si="13"/>
        <v>255</v>
      </c>
      <c r="H1783" s="3">
        <f t="shared" si="4"/>
        <v>6</v>
      </c>
      <c r="I1783" s="3" t="str">
        <f t="shared" si="5"/>
        <v/>
      </c>
      <c r="J1783" s="11" t="str">
        <f t="shared" si="14"/>
        <v/>
      </c>
      <c r="K1783" s="11" t="str">
        <f t="shared" si="15"/>
        <v/>
      </c>
      <c r="L1783" s="11" t="str">
        <f t="shared" si="16"/>
        <v/>
      </c>
      <c r="M1783" s="11" t="str">
        <f t="shared" si="17"/>
        <v/>
      </c>
      <c r="N1783" s="11" t="str">
        <f t="shared" si="18"/>
        <v/>
      </c>
    </row>
    <row r="1784" ht="15.0" customHeight="1">
      <c r="A1784" s="3">
        <f t="shared" si="1"/>
        <v>1783</v>
      </c>
      <c r="B1784" s="3">
        <f t="shared" si="11"/>
        <v>47075</v>
      </c>
      <c r="C1784" s="3" t="str">
        <f t="shared" si="12"/>
        <v>T7</v>
      </c>
      <c r="D1784" s="7"/>
      <c r="E1784" s="11" t="str">
        <f t="shared" si="2"/>
        <v/>
      </c>
      <c r="F1784" s="11" t="str">
        <f t="shared" si="3"/>
        <v/>
      </c>
      <c r="G1784" s="3">
        <f t="shared" si="13"/>
        <v>255</v>
      </c>
      <c r="H1784" s="3">
        <f t="shared" si="4"/>
        <v>7</v>
      </c>
      <c r="I1784" s="3" t="str">
        <f t="shared" si="5"/>
        <v/>
      </c>
      <c r="J1784" s="11" t="str">
        <f t="shared" si="14"/>
        <v/>
      </c>
      <c r="K1784" s="11" t="str">
        <f t="shared" si="15"/>
        <v/>
      </c>
      <c r="L1784" s="11" t="str">
        <f t="shared" si="16"/>
        <v/>
      </c>
      <c r="M1784" s="11" t="str">
        <f t="shared" si="17"/>
        <v/>
      </c>
      <c r="N1784" s="11" t="str">
        <f t="shared" si="18"/>
        <v/>
      </c>
    </row>
    <row r="1785" ht="15.0" customHeight="1">
      <c r="A1785" s="3">
        <f t="shared" si="1"/>
        <v>1784</v>
      </c>
      <c r="B1785" s="3">
        <f t="shared" si="11"/>
        <v>47076</v>
      </c>
      <c r="C1785" s="3" t="str">
        <f t="shared" si="12"/>
        <v>CN</v>
      </c>
      <c r="D1785" s="7"/>
      <c r="E1785" s="11" t="str">
        <f t="shared" si="2"/>
        <v/>
      </c>
      <c r="F1785" s="11" t="str">
        <f t="shared" si="3"/>
        <v/>
      </c>
      <c r="G1785" s="3">
        <f t="shared" si="13"/>
        <v>255</v>
      </c>
      <c r="H1785" s="3">
        <f t="shared" si="4"/>
        <v>8</v>
      </c>
      <c r="I1785" s="3" t="str">
        <f t="shared" si="5"/>
        <v/>
      </c>
      <c r="J1785" s="11" t="str">
        <f t="shared" si="14"/>
        <v/>
      </c>
      <c r="K1785" s="11" t="str">
        <f t="shared" si="15"/>
        <v/>
      </c>
      <c r="L1785" s="11" t="str">
        <f t="shared" si="16"/>
        <v/>
      </c>
      <c r="M1785" s="11" t="str">
        <f t="shared" si="17"/>
        <v/>
      </c>
      <c r="N1785" s="11" t="str">
        <f t="shared" si="18"/>
        <v/>
      </c>
    </row>
    <row r="1786" ht="15.0" customHeight="1">
      <c r="A1786" s="3">
        <f t="shared" si="1"/>
        <v>1785</v>
      </c>
      <c r="B1786" s="3">
        <f t="shared" si="11"/>
        <v>47077</v>
      </c>
      <c r="C1786" s="3" t="str">
        <f t="shared" si="12"/>
        <v>T2</v>
      </c>
      <c r="D1786" s="7"/>
      <c r="E1786" s="11" t="str">
        <f t="shared" si="2"/>
        <v/>
      </c>
      <c r="F1786" s="11" t="str">
        <f t="shared" si="3"/>
        <v/>
      </c>
      <c r="G1786" s="3">
        <f t="shared" si="13"/>
        <v>256</v>
      </c>
      <c r="H1786" s="3">
        <f t="shared" si="4"/>
        <v>2</v>
      </c>
      <c r="I1786" s="3" t="str">
        <f t="shared" si="5"/>
        <v/>
      </c>
      <c r="J1786" s="11" t="str">
        <f t="shared" si="14"/>
        <v/>
      </c>
      <c r="K1786" s="11" t="str">
        <f t="shared" si="15"/>
        <v/>
      </c>
      <c r="L1786" s="11" t="str">
        <f t="shared" si="16"/>
        <v/>
      </c>
      <c r="M1786" s="11" t="str">
        <f t="shared" si="17"/>
        <v/>
      </c>
      <c r="N1786" s="11" t="str">
        <f t="shared" si="18"/>
        <v/>
      </c>
    </row>
    <row r="1787" ht="15.0" customHeight="1">
      <c r="A1787" s="3">
        <f t="shared" si="1"/>
        <v>1786</v>
      </c>
      <c r="B1787" s="3">
        <f t="shared" si="11"/>
        <v>47078</v>
      </c>
      <c r="C1787" s="3" t="str">
        <f t="shared" si="12"/>
        <v>T3</v>
      </c>
      <c r="D1787" s="7"/>
      <c r="E1787" s="11" t="str">
        <f t="shared" si="2"/>
        <v/>
      </c>
      <c r="F1787" s="11" t="str">
        <f t="shared" si="3"/>
        <v/>
      </c>
      <c r="G1787" s="3">
        <f t="shared" si="13"/>
        <v>256</v>
      </c>
      <c r="H1787" s="3">
        <f t="shared" si="4"/>
        <v>3</v>
      </c>
      <c r="I1787" s="3" t="str">
        <f t="shared" si="5"/>
        <v/>
      </c>
      <c r="J1787" s="11" t="str">
        <f t="shared" si="14"/>
        <v/>
      </c>
      <c r="K1787" s="11" t="str">
        <f t="shared" si="15"/>
        <v/>
      </c>
      <c r="L1787" s="11" t="str">
        <f t="shared" si="16"/>
        <v/>
      </c>
      <c r="M1787" s="11" t="str">
        <f t="shared" si="17"/>
        <v/>
      </c>
      <c r="N1787" s="11" t="str">
        <f t="shared" si="18"/>
        <v/>
      </c>
    </row>
    <row r="1788" ht="15.0" customHeight="1">
      <c r="A1788" s="3">
        <f t="shared" si="1"/>
        <v>1787</v>
      </c>
      <c r="B1788" s="3">
        <f t="shared" si="11"/>
        <v>47079</v>
      </c>
      <c r="C1788" s="3" t="str">
        <f t="shared" si="12"/>
        <v>T4</v>
      </c>
      <c r="D1788" s="7"/>
      <c r="E1788" s="11" t="str">
        <f t="shared" si="2"/>
        <v/>
      </c>
      <c r="F1788" s="11" t="str">
        <f t="shared" si="3"/>
        <v/>
      </c>
      <c r="G1788" s="3">
        <f t="shared" si="13"/>
        <v>256</v>
      </c>
      <c r="H1788" s="3">
        <f t="shared" si="4"/>
        <v>4</v>
      </c>
      <c r="I1788" s="3" t="str">
        <f t="shared" si="5"/>
        <v/>
      </c>
      <c r="J1788" s="11" t="str">
        <f t="shared" si="14"/>
        <v/>
      </c>
      <c r="K1788" s="11" t="str">
        <f t="shared" si="15"/>
        <v/>
      </c>
      <c r="L1788" s="11" t="str">
        <f t="shared" si="16"/>
        <v/>
      </c>
      <c r="M1788" s="11" t="str">
        <f t="shared" si="17"/>
        <v/>
      </c>
      <c r="N1788" s="11" t="str">
        <f t="shared" si="18"/>
        <v/>
      </c>
    </row>
    <row r="1789" ht="15.0" customHeight="1">
      <c r="A1789" s="3">
        <f t="shared" si="1"/>
        <v>1788</v>
      </c>
      <c r="B1789" s="3">
        <f t="shared" si="11"/>
        <v>47080</v>
      </c>
      <c r="C1789" s="3" t="str">
        <f t="shared" si="12"/>
        <v>T5</v>
      </c>
      <c r="D1789" s="7"/>
      <c r="E1789" s="11" t="str">
        <f t="shared" si="2"/>
        <v/>
      </c>
      <c r="F1789" s="11" t="str">
        <f t="shared" si="3"/>
        <v/>
      </c>
      <c r="G1789" s="3">
        <f t="shared" si="13"/>
        <v>256</v>
      </c>
      <c r="H1789" s="3">
        <f t="shared" si="4"/>
        <v>5</v>
      </c>
      <c r="I1789" s="3" t="str">
        <f t="shared" si="5"/>
        <v/>
      </c>
      <c r="J1789" s="11" t="str">
        <f t="shared" si="14"/>
        <v/>
      </c>
      <c r="K1789" s="11" t="str">
        <f t="shared" si="15"/>
        <v/>
      </c>
      <c r="L1789" s="11" t="str">
        <f t="shared" si="16"/>
        <v/>
      </c>
      <c r="M1789" s="11" t="str">
        <f t="shared" si="17"/>
        <v/>
      </c>
      <c r="N1789" s="11" t="str">
        <f t="shared" si="18"/>
        <v/>
      </c>
    </row>
    <row r="1790" ht="15.0" customHeight="1">
      <c r="A1790" s="3">
        <f t="shared" si="1"/>
        <v>1789</v>
      </c>
      <c r="B1790" s="3">
        <f t="shared" si="11"/>
        <v>47081</v>
      </c>
      <c r="C1790" s="3" t="str">
        <f t="shared" si="12"/>
        <v>T6</v>
      </c>
      <c r="D1790" s="7"/>
      <c r="E1790" s="11" t="str">
        <f t="shared" si="2"/>
        <v/>
      </c>
      <c r="F1790" s="11" t="str">
        <f t="shared" si="3"/>
        <v/>
      </c>
      <c r="G1790" s="3">
        <f t="shared" si="13"/>
        <v>256</v>
      </c>
      <c r="H1790" s="3">
        <f t="shared" si="4"/>
        <v>6</v>
      </c>
      <c r="I1790" s="3" t="str">
        <f t="shared" si="5"/>
        <v/>
      </c>
      <c r="J1790" s="11" t="str">
        <f t="shared" si="14"/>
        <v/>
      </c>
      <c r="K1790" s="11" t="str">
        <f t="shared" si="15"/>
        <v/>
      </c>
      <c r="L1790" s="11" t="str">
        <f t="shared" si="16"/>
        <v/>
      </c>
      <c r="M1790" s="11" t="str">
        <f t="shared" si="17"/>
        <v/>
      </c>
      <c r="N1790" s="11" t="str">
        <f t="shared" si="18"/>
        <v/>
      </c>
    </row>
    <row r="1791" ht="15.0" customHeight="1">
      <c r="A1791" s="3">
        <f t="shared" si="1"/>
        <v>1790</v>
      </c>
      <c r="B1791" s="3">
        <f t="shared" si="11"/>
        <v>47082</v>
      </c>
      <c r="C1791" s="3" t="str">
        <f t="shared" si="12"/>
        <v>T7</v>
      </c>
      <c r="D1791" s="7"/>
      <c r="E1791" s="11" t="str">
        <f t="shared" si="2"/>
        <v/>
      </c>
      <c r="F1791" s="11" t="str">
        <f t="shared" si="3"/>
        <v/>
      </c>
      <c r="G1791" s="3">
        <f t="shared" si="13"/>
        <v>256</v>
      </c>
      <c r="H1791" s="3">
        <f t="shared" si="4"/>
        <v>7</v>
      </c>
      <c r="I1791" s="3" t="str">
        <f t="shared" si="5"/>
        <v/>
      </c>
      <c r="J1791" s="11" t="str">
        <f t="shared" si="14"/>
        <v/>
      </c>
      <c r="K1791" s="11" t="str">
        <f t="shared" si="15"/>
        <v/>
      </c>
      <c r="L1791" s="11" t="str">
        <f t="shared" si="16"/>
        <v/>
      </c>
      <c r="M1791" s="11" t="str">
        <f t="shared" si="17"/>
        <v/>
      </c>
      <c r="N1791" s="11" t="str">
        <f t="shared" si="18"/>
        <v/>
      </c>
    </row>
    <row r="1792" ht="15.0" customHeight="1">
      <c r="A1792" s="3">
        <f t="shared" si="1"/>
        <v>1791</v>
      </c>
      <c r="B1792" s="3">
        <f t="shared" si="11"/>
        <v>47083</v>
      </c>
      <c r="C1792" s="3" t="str">
        <f t="shared" si="12"/>
        <v>CN</v>
      </c>
      <c r="D1792" s="7"/>
      <c r="E1792" s="11" t="str">
        <f t="shared" si="2"/>
        <v/>
      </c>
      <c r="F1792" s="11" t="str">
        <f t="shared" si="3"/>
        <v/>
      </c>
      <c r="G1792" s="3">
        <f t="shared" si="13"/>
        <v>256</v>
      </c>
      <c r="H1792" s="3">
        <f t="shared" si="4"/>
        <v>8</v>
      </c>
      <c r="I1792" s="3" t="str">
        <f t="shared" si="5"/>
        <v/>
      </c>
      <c r="J1792" s="11" t="str">
        <f t="shared" si="14"/>
        <v/>
      </c>
      <c r="K1792" s="11" t="str">
        <f t="shared" si="15"/>
        <v/>
      </c>
      <c r="L1792" s="11" t="str">
        <f t="shared" si="16"/>
        <v/>
      </c>
      <c r="M1792" s="11" t="str">
        <f t="shared" si="17"/>
        <v/>
      </c>
      <c r="N1792" s="11" t="str">
        <f t="shared" si="18"/>
        <v/>
      </c>
    </row>
    <row r="1793" ht="15.0" customHeight="1">
      <c r="A1793" s="3">
        <f t="shared" si="1"/>
        <v>1792</v>
      </c>
      <c r="B1793" s="3">
        <f t="shared" si="11"/>
        <v>47084</v>
      </c>
      <c r="C1793" s="3" t="str">
        <f t="shared" si="12"/>
        <v>T2</v>
      </c>
      <c r="D1793" s="7"/>
      <c r="E1793" s="11" t="str">
        <f t="shared" si="2"/>
        <v/>
      </c>
      <c r="F1793" s="11" t="str">
        <f t="shared" si="3"/>
        <v/>
      </c>
      <c r="G1793" s="3">
        <f t="shared" si="13"/>
        <v>257</v>
      </c>
      <c r="H1793" s="3">
        <f t="shared" si="4"/>
        <v>2</v>
      </c>
      <c r="I1793" s="3" t="str">
        <f t="shared" si="5"/>
        <v/>
      </c>
      <c r="J1793" s="11" t="str">
        <f t="shared" si="14"/>
        <v/>
      </c>
      <c r="K1793" s="11" t="str">
        <f t="shared" si="15"/>
        <v/>
      </c>
      <c r="L1793" s="11" t="str">
        <f t="shared" si="16"/>
        <v/>
      </c>
      <c r="M1793" s="11" t="str">
        <f t="shared" si="17"/>
        <v/>
      </c>
      <c r="N1793" s="11" t="str">
        <f t="shared" si="18"/>
        <v/>
      </c>
    </row>
    <row r="1794" ht="15.0" customHeight="1">
      <c r="A1794" s="3">
        <f t="shared" si="1"/>
        <v>1793</v>
      </c>
      <c r="B1794" s="3">
        <f t="shared" si="11"/>
        <v>47085</v>
      </c>
      <c r="C1794" s="3" t="str">
        <f t="shared" si="12"/>
        <v>T3</v>
      </c>
      <c r="D1794" s="7"/>
      <c r="E1794" s="11" t="str">
        <f t="shared" si="2"/>
        <v/>
      </c>
      <c r="F1794" s="11" t="str">
        <f t="shared" si="3"/>
        <v/>
      </c>
      <c r="G1794" s="3">
        <f t="shared" si="13"/>
        <v>257</v>
      </c>
      <c r="H1794" s="3">
        <f t="shared" si="4"/>
        <v>3</v>
      </c>
      <c r="I1794" s="3" t="str">
        <f t="shared" si="5"/>
        <v/>
      </c>
      <c r="J1794" s="11" t="str">
        <f t="shared" si="14"/>
        <v/>
      </c>
      <c r="K1794" s="11" t="str">
        <f t="shared" si="15"/>
        <v/>
      </c>
      <c r="L1794" s="11" t="str">
        <f t="shared" si="16"/>
        <v/>
      </c>
      <c r="M1794" s="11" t="str">
        <f t="shared" si="17"/>
        <v/>
      </c>
      <c r="N1794" s="11" t="str">
        <f t="shared" si="18"/>
        <v/>
      </c>
    </row>
    <row r="1795" ht="15.0" customHeight="1">
      <c r="A1795" s="3">
        <f t="shared" si="1"/>
        <v>1794</v>
      </c>
      <c r="B1795" s="3">
        <f t="shared" si="11"/>
        <v>47086</v>
      </c>
      <c r="C1795" s="3" t="str">
        <f t="shared" si="12"/>
        <v>T4</v>
      </c>
      <c r="D1795" s="7"/>
      <c r="E1795" s="11" t="str">
        <f t="shared" si="2"/>
        <v/>
      </c>
      <c r="F1795" s="11" t="str">
        <f t="shared" si="3"/>
        <v/>
      </c>
      <c r="G1795" s="3">
        <f t="shared" si="13"/>
        <v>257</v>
      </c>
      <c r="H1795" s="3">
        <f t="shared" si="4"/>
        <v>4</v>
      </c>
      <c r="I1795" s="3" t="str">
        <f t="shared" si="5"/>
        <v/>
      </c>
      <c r="J1795" s="11" t="str">
        <f t="shared" si="14"/>
        <v/>
      </c>
      <c r="K1795" s="11" t="str">
        <f t="shared" si="15"/>
        <v/>
      </c>
      <c r="L1795" s="11" t="str">
        <f t="shared" si="16"/>
        <v/>
      </c>
      <c r="M1795" s="11" t="str">
        <f t="shared" si="17"/>
        <v/>
      </c>
      <c r="N1795" s="11" t="str">
        <f t="shared" si="18"/>
        <v/>
      </c>
    </row>
    <row r="1796" ht="15.0" customHeight="1">
      <c r="A1796" s="3">
        <f t="shared" si="1"/>
        <v>1795</v>
      </c>
      <c r="B1796" s="3">
        <f t="shared" si="11"/>
        <v>47087</v>
      </c>
      <c r="C1796" s="3" t="str">
        <f t="shared" si="12"/>
        <v>T5</v>
      </c>
      <c r="D1796" s="7"/>
      <c r="E1796" s="11" t="str">
        <f t="shared" si="2"/>
        <v/>
      </c>
      <c r="F1796" s="11" t="str">
        <f t="shared" si="3"/>
        <v/>
      </c>
      <c r="G1796" s="3">
        <f t="shared" si="13"/>
        <v>257</v>
      </c>
      <c r="H1796" s="3">
        <f t="shared" si="4"/>
        <v>5</v>
      </c>
      <c r="I1796" s="3" t="str">
        <f t="shared" si="5"/>
        <v/>
      </c>
      <c r="J1796" s="11" t="str">
        <f t="shared" si="14"/>
        <v/>
      </c>
      <c r="K1796" s="11" t="str">
        <f t="shared" si="15"/>
        <v/>
      </c>
      <c r="L1796" s="11" t="str">
        <f t="shared" si="16"/>
        <v/>
      </c>
      <c r="M1796" s="11" t="str">
        <f t="shared" si="17"/>
        <v/>
      </c>
      <c r="N1796" s="11" t="str">
        <f t="shared" si="18"/>
        <v/>
      </c>
    </row>
    <row r="1797" ht="15.0" customHeight="1">
      <c r="A1797" s="3">
        <f t="shared" si="1"/>
        <v>1796</v>
      </c>
      <c r="B1797" s="3">
        <f t="shared" si="11"/>
        <v>47088</v>
      </c>
      <c r="C1797" s="3" t="str">
        <f t="shared" si="12"/>
        <v>T6</v>
      </c>
      <c r="D1797" s="7"/>
      <c r="E1797" s="11" t="str">
        <f t="shared" si="2"/>
        <v/>
      </c>
      <c r="F1797" s="11" t="str">
        <f t="shared" si="3"/>
        <v/>
      </c>
      <c r="G1797" s="3">
        <f t="shared" si="13"/>
        <v>257</v>
      </c>
      <c r="H1797" s="3">
        <f t="shared" si="4"/>
        <v>6</v>
      </c>
      <c r="I1797" s="3" t="str">
        <f t="shared" si="5"/>
        <v/>
      </c>
      <c r="J1797" s="11" t="str">
        <f t="shared" si="14"/>
        <v/>
      </c>
      <c r="K1797" s="11" t="str">
        <f t="shared" si="15"/>
        <v/>
      </c>
      <c r="L1797" s="11" t="str">
        <f t="shared" si="16"/>
        <v/>
      </c>
      <c r="M1797" s="11" t="str">
        <f t="shared" si="17"/>
        <v/>
      </c>
      <c r="N1797" s="11" t="str">
        <f t="shared" si="18"/>
        <v/>
      </c>
    </row>
    <row r="1798" ht="15.0" customHeight="1">
      <c r="A1798" s="3">
        <f t="shared" si="1"/>
        <v>1797</v>
      </c>
      <c r="B1798" s="3">
        <f t="shared" si="11"/>
        <v>47089</v>
      </c>
      <c r="C1798" s="3" t="str">
        <f t="shared" si="12"/>
        <v>T7</v>
      </c>
      <c r="D1798" s="7"/>
      <c r="E1798" s="11" t="str">
        <f t="shared" si="2"/>
        <v/>
      </c>
      <c r="F1798" s="11" t="str">
        <f t="shared" si="3"/>
        <v/>
      </c>
      <c r="G1798" s="3">
        <f t="shared" si="13"/>
        <v>257</v>
      </c>
      <c r="H1798" s="3">
        <f t="shared" si="4"/>
        <v>7</v>
      </c>
      <c r="I1798" s="3" t="str">
        <f t="shared" si="5"/>
        <v/>
      </c>
      <c r="J1798" s="11" t="str">
        <f t="shared" si="14"/>
        <v/>
      </c>
      <c r="K1798" s="11" t="str">
        <f t="shared" si="15"/>
        <v/>
      </c>
      <c r="L1798" s="11" t="str">
        <f t="shared" si="16"/>
        <v/>
      </c>
      <c r="M1798" s="11" t="str">
        <f t="shared" si="17"/>
        <v/>
      </c>
      <c r="N1798" s="11" t="str">
        <f t="shared" si="18"/>
        <v/>
      </c>
    </row>
    <row r="1799" ht="15.0" customHeight="1">
      <c r="A1799" s="3">
        <f t="shared" si="1"/>
        <v>1798</v>
      </c>
      <c r="B1799" s="3">
        <f t="shared" si="11"/>
        <v>47090</v>
      </c>
      <c r="C1799" s="3" t="str">
        <f t="shared" si="12"/>
        <v>CN</v>
      </c>
      <c r="D1799" s="7"/>
      <c r="E1799" s="11" t="str">
        <f t="shared" si="2"/>
        <v/>
      </c>
      <c r="F1799" s="11" t="str">
        <f t="shared" si="3"/>
        <v/>
      </c>
      <c r="G1799" s="3">
        <f t="shared" si="13"/>
        <v>257</v>
      </c>
      <c r="H1799" s="3">
        <f t="shared" si="4"/>
        <v>8</v>
      </c>
      <c r="I1799" s="3" t="str">
        <f t="shared" si="5"/>
        <v/>
      </c>
      <c r="J1799" s="11" t="str">
        <f t="shared" si="14"/>
        <v/>
      </c>
      <c r="K1799" s="11" t="str">
        <f t="shared" si="15"/>
        <v/>
      </c>
      <c r="L1799" s="11" t="str">
        <f t="shared" si="16"/>
        <v/>
      </c>
      <c r="M1799" s="11" t="str">
        <f t="shared" si="17"/>
        <v/>
      </c>
      <c r="N1799" s="11" t="str">
        <f t="shared" si="18"/>
        <v/>
      </c>
    </row>
    <row r="1800" ht="15.0" customHeight="1">
      <c r="A1800" s="3">
        <f t="shared" si="1"/>
        <v>1799</v>
      </c>
      <c r="B1800" s="3">
        <f t="shared" si="11"/>
        <v>47091</v>
      </c>
      <c r="C1800" s="3" t="str">
        <f t="shared" si="12"/>
        <v>T2</v>
      </c>
      <c r="D1800" s="7"/>
      <c r="E1800" s="11" t="str">
        <f t="shared" si="2"/>
        <v/>
      </c>
      <c r="F1800" s="11" t="str">
        <f t="shared" si="3"/>
        <v/>
      </c>
      <c r="G1800" s="3">
        <f t="shared" si="13"/>
        <v>258</v>
      </c>
      <c r="H1800" s="3">
        <f t="shared" si="4"/>
        <v>2</v>
      </c>
      <c r="I1800" s="3" t="str">
        <f t="shared" si="5"/>
        <v/>
      </c>
      <c r="J1800" s="11" t="str">
        <f t="shared" si="14"/>
        <v/>
      </c>
      <c r="K1800" s="11" t="str">
        <f t="shared" si="15"/>
        <v/>
      </c>
      <c r="L1800" s="11" t="str">
        <f t="shared" si="16"/>
        <v/>
      </c>
      <c r="M1800" s="11" t="str">
        <f t="shared" si="17"/>
        <v/>
      </c>
      <c r="N1800" s="11" t="str">
        <f t="shared" si="18"/>
        <v/>
      </c>
    </row>
    <row r="1801" ht="15.0" customHeight="1">
      <c r="A1801" s="3">
        <f t="shared" si="1"/>
        <v>1800</v>
      </c>
      <c r="B1801" s="3">
        <f t="shared" si="11"/>
        <v>47092</v>
      </c>
      <c r="C1801" s="3" t="str">
        <f t="shared" si="12"/>
        <v>T3</v>
      </c>
      <c r="D1801" s="7"/>
      <c r="E1801" s="11" t="str">
        <f t="shared" si="2"/>
        <v/>
      </c>
      <c r="F1801" s="11" t="str">
        <f t="shared" si="3"/>
        <v/>
      </c>
      <c r="G1801" s="3">
        <f t="shared" si="13"/>
        <v>258</v>
      </c>
      <c r="H1801" s="3">
        <f t="shared" si="4"/>
        <v>3</v>
      </c>
      <c r="I1801" s="3" t="str">
        <f t="shared" si="5"/>
        <v/>
      </c>
      <c r="J1801" s="11" t="str">
        <f t="shared" si="14"/>
        <v/>
      </c>
      <c r="K1801" s="11" t="str">
        <f t="shared" si="15"/>
        <v/>
      </c>
      <c r="L1801" s="11" t="str">
        <f t="shared" si="16"/>
        <v/>
      </c>
      <c r="M1801" s="11" t="str">
        <f t="shared" si="17"/>
        <v/>
      </c>
      <c r="N1801" s="11" t="str">
        <f t="shared" si="18"/>
        <v/>
      </c>
    </row>
    <row r="1802" ht="15.0" customHeight="1">
      <c r="A1802" s="3">
        <f t="shared" si="1"/>
        <v>1801</v>
      </c>
      <c r="B1802" s="3">
        <f t="shared" si="11"/>
        <v>47093</v>
      </c>
      <c r="C1802" s="3" t="str">
        <f t="shared" si="12"/>
        <v>T4</v>
      </c>
      <c r="D1802" s="7"/>
      <c r="E1802" s="11" t="str">
        <f t="shared" si="2"/>
        <v/>
      </c>
      <c r="F1802" s="11" t="str">
        <f t="shared" si="3"/>
        <v/>
      </c>
      <c r="G1802" s="3">
        <f t="shared" si="13"/>
        <v>258</v>
      </c>
      <c r="H1802" s="3">
        <f t="shared" si="4"/>
        <v>4</v>
      </c>
      <c r="I1802" s="3" t="str">
        <f t="shared" si="5"/>
        <v/>
      </c>
      <c r="J1802" s="11" t="str">
        <f t="shared" si="14"/>
        <v/>
      </c>
      <c r="K1802" s="11" t="str">
        <f t="shared" si="15"/>
        <v/>
      </c>
      <c r="L1802" s="11" t="str">
        <f t="shared" si="16"/>
        <v/>
      </c>
      <c r="M1802" s="11" t="str">
        <f t="shared" si="17"/>
        <v/>
      </c>
      <c r="N1802" s="11" t="str">
        <f t="shared" si="18"/>
        <v/>
      </c>
    </row>
    <row r="1803" ht="15.0" customHeight="1">
      <c r="A1803" s="3">
        <f t="shared" si="1"/>
        <v>1802</v>
      </c>
      <c r="B1803" s="3">
        <f t="shared" si="11"/>
        <v>47094</v>
      </c>
      <c r="C1803" s="3" t="str">
        <f t="shared" si="12"/>
        <v>T5</v>
      </c>
      <c r="D1803" s="7"/>
      <c r="E1803" s="11" t="str">
        <f t="shared" si="2"/>
        <v/>
      </c>
      <c r="F1803" s="11" t="str">
        <f t="shared" si="3"/>
        <v/>
      </c>
      <c r="G1803" s="3">
        <f t="shared" si="13"/>
        <v>258</v>
      </c>
      <c r="H1803" s="3">
        <f t="shared" si="4"/>
        <v>5</v>
      </c>
      <c r="I1803" s="3" t="str">
        <f t="shared" si="5"/>
        <v/>
      </c>
      <c r="J1803" s="11" t="str">
        <f t="shared" si="14"/>
        <v/>
      </c>
      <c r="K1803" s="11" t="str">
        <f t="shared" si="15"/>
        <v/>
      </c>
      <c r="L1803" s="11" t="str">
        <f t="shared" si="16"/>
        <v/>
      </c>
      <c r="M1803" s="11" t="str">
        <f t="shared" si="17"/>
        <v/>
      </c>
      <c r="N1803" s="11" t="str">
        <f t="shared" si="18"/>
        <v/>
      </c>
    </row>
    <row r="1804" ht="15.0" customHeight="1">
      <c r="A1804" s="3">
        <f t="shared" si="1"/>
        <v>1803</v>
      </c>
      <c r="B1804" s="3">
        <f t="shared" si="11"/>
        <v>47095</v>
      </c>
      <c r="C1804" s="3" t="str">
        <f t="shared" si="12"/>
        <v>T6</v>
      </c>
      <c r="D1804" s="7"/>
      <c r="E1804" s="11" t="str">
        <f t="shared" si="2"/>
        <v/>
      </c>
      <c r="F1804" s="11" t="str">
        <f t="shared" si="3"/>
        <v/>
      </c>
      <c r="G1804" s="3">
        <f t="shared" si="13"/>
        <v>258</v>
      </c>
      <c r="H1804" s="3">
        <f t="shared" si="4"/>
        <v>6</v>
      </c>
      <c r="I1804" s="3" t="str">
        <f t="shared" si="5"/>
        <v/>
      </c>
      <c r="J1804" s="11" t="str">
        <f t="shared" si="14"/>
        <v/>
      </c>
      <c r="K1804" s="11" t="str">
        <f t="shared" si="15"/>
        <v/>
      </c>
      <c r="L1804" s="11" t="str">
        <f t="shared" si="16"/>
        <v/>
      </c>
      <c r="M1804" s="11" t="str">
        <f t="shared" si="17"/>
        <v/>
      </c>
      <c r="N1804" s="11" t="str">
        <f t="shared" si="18"/>
        <v/>
      </c>
    </row>
    <row r="1805" ht="15.0" customHeight="1">
      <c r="A1805" s="3">
        <f t="shared" si="1"/>
        <v>1804</v>
      </c>
      <c r="B1805" s="3">
        <f t="shared" si="11"/>
        <v>47096</v>
      </c>
      <c r="C1805" s="3" t="str">
        <f t="shared" si="12"/>
        <v>T7</v>
      </c>
      <c r="D1805" s="7"/>
      <c r="E1805" s="11" t="str">
        <f t="shared" si="2"/>
        <v/>
      </c>
      <c r="F1805" s="11" t="str">
        <f t="shared" si="3"/>
        <v/>
      </c>
      <c r="G1805" s="3">
        <f t="shared" si="13"/>
        <v>258</v>
      </c>
      <c r="H1805" s="3">
        <f t="shared" si="4"/>
        <v>7</v>
      </c>
      <c r="I1805" s="3" t="str">
        <f t="shared" si="5"/>
        <v/>
      </c>
      <c r="J1805" s="11" t="str">
        <f t="shared" si="14"/>
        <v/>
      </c>
      <c r="K1805" s="11" t="str">
        <f t="shared" si="15"/>
        <v/>
      </c>
      <c r="L1805" s="11" t="str">
        <f t="shared" si="16"/>
        <v/>
      </c>
      <c r="M1805" s="11" t="str">
        <f t="shared" si="17"/>
        <v/>
      </c>
      <c r="N1805" s="11" t="str">
        <f t="shared" si="18"/>
        <v/>
      </c>
    </row>
    <row r="1806" ht="15.0" customHeight="1">
      <c r="A1806" s="3">
        <f t="shared" si="1"/>
        <v>1805</v>
      </c>
      <c r="B1806" s="3">
        <f t="shared" si="11"/>
        <v>47097</v>
      </c>
      <c r="C1806" s="3" t="str">
        <f t="shared" si="12"/>
        <v>CN</v>
      </c>
      <c r="D1806" s="7"/>
      <c r="E1806" s="11" t="str">
        <f t="shared" si="2"/>
        <v/>
      </c>
      <c r="F1806" s="11" t="str">
        <f t="shared" si="3"/>
        <v/>
      </c>
      <c r="G1806" s="3">
        <f t="shared" si="13"/>
        <v>258</v>
      </c>
      <c r="H1806" s="3">
        <f t="shared" si="4"/>
        <v>8</v>
      </c>
      <c r="I1806" s="3" t="str">
        <f t="shared" si="5"/>
        <v/>
      </c>
      <c r="J1806" s="11" t="str">
        <f t="shared" si="14"/>
        <v/>
      </c>
      <c r="K1806" s="11" t="str">
        <f t="shared" si="15"/>
        <v/>
      </c>
      <c r="L1806" s="11" t="str">
        <f t="shared" si="16"/>
        <v/>
      </c>
      <c r="M1806" s="11" t="str">
        <f t="shared" si="17"/>
        <v/>
      </c>
      <c r="N1806" s="11" t="str">
        <f t="shared" si="18"/>
        <v/>
      </c>
    </row>
    <row r="1807" ht="15.0" customHeight="1">
      <c r="A1807" s="3">
        <f t="shared" si="1"/>
        <v>1806</v>
      </c>
      <c r="B1807" s="3">
        <f t="shared" si="11"/>
        <v>47098</v>
      </c>
      <c r="C1807" s="3" t="str">
        <f t="shared" si="12"/>
        <v>T2</v>
      </c>
      <c r="D1807" s="7"/>
      <c r="E1807" s="11" t="str">
        <f t="shared" si="2"/>
        <v/>
      </c>
      <c r="F1807" s="11" t="str">
        <f t="shared" si="3"/>
        <v/>
      </c>
      <c r="G1807" s="3">
        <f t="shared" si="13"/>
        <v>259</v>
      </c>
      <c r="H1807" s="3">
        <f t="shared" si="4"/>
        <v>2</v>
      </c>
      <c r="I1807" s="3" t="str">
        <f t="shared" si="5"/>
        <v/>
      </c>
      <c r="J1807" s="11" t="str">
        <f t="shared" si="14"/>
        <v/>
      </c>
      <c r="K1807" s="11" t="str">
        <f t="shared" si="15"/>
        <v/>
      </c>
      <c r="L1807" s="11" t="str">
        <f t="shared" si="16"/>
        <v/>
      </c>
      <c r="M1807" s="11" t="str">
        <f t="shared" si="17"/>
        <v/>
      </c>
      <c r="N1807" s="11" t="str">
        <f t="shared" si="18"/>
        <v/>
      </c>
    </row>
    <row r="1808" ht="15.0" customHeight="1">
      <c r="A1808" s="3">
        <f t="shared" si="1"/>
        <v>1807</v>
      </c>
      <c r="B1808" s="3">
        <f t="shared" si="11"/>
        <v>47099</v>
      </c>
      <c r="C1808" s="3" t="str">
        <f t="shared" si="12"/>
        <v>T3</v>
      </c>
      <c r="D1808" s="7"/>
      <c r="E1808" s="11" t="str">
        <f t="shared" si="2"/>
        <v/>
      </c>
      <c r="F1808" s="11" t="str">
        <f t="shared" si="3"/>
        <v/>
      </c>
      <c r="G1808" s="3">
        <f t="shared" si="13"/>
        <v>259</v>
      </c>
      <c r="H1808" s="3">
        <f t="shared" si="4"/>
        <v>3</v>
      </c>
      <c r="I1808" s="3" t="str">
        <f t="shared" si="5"/>
        <v/>
      </c>
      <c r="J1808" s="11" t="str">
        <f t="shared" si="14"/>
        <v/>
      </c>
      <c r="K1808" s="11" t="str">
        <f t="shared" si="15"/>
        <v/>
      </c>
      <c r="L1808" s="11" t="str">
        <f t="shared" si="16"/>
        <v/>
      </c>
      <c r="M1808" s="11" t="str">
        <f t="shared" si="17"/>
        <v/>
      </c>
      <c r="N1808" s="11" t="str">
        <f t="shared" si="18"/>
        <v/>
      </c>
    </row>
    <row r="1809" ht="15.0" customHeight="1">
      <c r="A1809" s="3">
        <f t="shared" si="1"/>
        <v>1808</v>
      </c>
      <c r="B1809" s="3">
        <f t="shared" si="11"/>
        <v>47100</v>
      </c>
      <c r="C1809" s="3" t="str">
        <f t="shared" si="12"/>
        <v>T4</v>
      </c>
      <c r="D1809" s="7"/>
      <c r="E1809" s="11" t="str">
        <f t="shared" si="2"/>
        <v/>
      </c>
      <c r="F1809" s="11" t="str">
        <f t="shared" si="3"/>
        <v/>
      </c>
      <c r="G1809" s="3">
        <f t="shared" si="13"/>
        <v>259</v>
      </c>
      <c r="H1809" s="3">
        <f t="shared" si="4"/>
        <v>4</v>
      </c>
      <c r="I1809" s="3" t="str">
        <f t="shared" si="5"/>
        <v/>
      </c>
      <c r="J1809" s="11" t="str">
        <f t="shared" si="14"/>
        <v/>
      </c>
      <c r="K1809" s="11" t="str">
        <f t="shared" si="15"/>
        <v/>
      </c>
      <c r="L1809" s="11" t="str">
        <f t="shared" si="16"/>
        <v/>
      </c>
      <c r="M1809" s="11" t="str">
        <f t="shared" si="17"/>
        <v/>
      </c>
      <c r="N1809" s="11" t="str">
        <f t="shared" si="18"/>
        <v/>
      </c>
    </row>
    <row r="1810" ht="15.0" customHeight="1">
      <c r="A1810" s="3">
        <f t="shared" si="1"/>
        <v>1809</v>
      </c>
      <c r="B1810" s="3">
        <f t="shared" si="11"/>
        <v>47101</v>
      </c>
      <c r="C1810" s="3" t="str">
        <f t="shared" si="12"/>
        <v>T5</v>
      </c>
      <c r="D1810" s="7"/>
      <c r="E1810" s="11" t="str">
        <f t="shared" si="2"/>
        <v/>
      </c>
      <c r="F1810" s="11" t="str">
        <f t="shared" si="3"/>
        <v/>
      </c>
      <c r="G1810" s="3">
        <f t="shared" si="13"/>
        <v>259</v>
      </c>
      <c r="H1810" s="3">
        <f t="shared" si="4"/>
        <v>5</v>
      </c>
      <c r="I1810" s="3" t="str">
        <f t="shared" si="5"/>
        <v/>
      </c>
      <c r="J1810" s="11" t="str">
        <f t="shared" si="14"/>
        <v/>
      </c>
      <c r="K1810" s="11" t="str">
        <f t="shared" si="15"/>
        <v/>
      </c>
      <c r="L1810" s="11" t="str">
        <f t="shared" si="16"/>
        <v/>
      </c>
      <c r="M1810" s="11" t="str">
        <f t="shared" si="17"/>
        <v/>
      </c>
      <c r="N1810" s="11" t="str">
        <f t="shared" si="18"/>
        <v/>
      </c>
    </row>
    <row r="1811" ht="15.0" customHeight="1">
      <c r="A1811" s="3">
        <f t="shared" si="1"/>
        <v>1810</v>
      </c>
      <c r="B1811" s="3">
        <f t="shared" si="11"/>
        <v>47102</v>
      </c>
      <c r="C1811" s="3" t="str">
        <f t="shared" si="12"/>
        <v>T6</v>
      </c>
      <c r="D1811" s="7"/>
      <c r="E1811" s="11" t="str">
        <f t="shared" si="2"/>
        <v/>
      </c>
      <c r="F1811" s="11" t="str">
        <f t="shared" si="3"/>
        <v/>
      </c>
      <c r="G1811" s="3">
        <f t="shared" si="13"/>
        <v>259</v>
      </c>
      <c r="H1811" s="3">
        <f t="shared" si="4"/>
        <v>6</v>
      </c>
      <c r="I1811" s="3" t="str">
        <f t="shared" si="5"/>
        <v/>
      </c>
      <c r="J1811" s="11" t="str">
        <f t="shared" si="14"/>
        <v/>
      </c>
      <c r="K1811" s="11" t="str">
        <f t="shared" si="15"/>
        <v/>
      </c>
      <c r="L1811" s="11" t="str">
        <f t="shared" si="16"/>
        <v/>
      </c>
      <c r="M1811" s="11" t="str">
        <f t="shared" si="17"/>
        <v/>
      </c>
      <c r="N1811" s="11" t="str">
        <f t="shared" si="18"/>
        <v/>
      </c>
    </row>
    <row r="1812" ht="15.0" customHeight="1">
      <c r="A1812" s="3">
        <f t="shared" si="1"/>
        <v>1811</v>
      </c>
      <c r="B1812" s="3">
        <f t="shared" si="11"/>
        <v>47103</v>
      </c>
      <c r="C1812" s="3" t="str">
        <f t="shared" si="12"/>
        <v>T7</v>
      </c>
      <c r="D1812" s="7"/>
      <c r="E1812" s="11" t="str">
        <f t="shared" si="2"/>
        <v/>
      </c>
      <c r="F1812" s="11" t="str">
        <f t="shared" si="3"/>
        <v/>
      </c>
      <c r="G1812" s="3">
        <f t="shared" si="13"/>
        <v>259</v>
      </c>
      <c r="H1812" s="3">
        <f t="shared" si="4"/>
        <v>7</v>
      </c>
      <c r="I1812" s="3" t="str">
        <f t="shared" si="5"/>
        <v/>
      </c>
      <c r="J1812" s="11" t="str">
        <f t="shared" si="14"/>
        <v/>
      </c>
      <c r="K1812" s="11" t="str">
        <f t="shared" si="15"/>
        <v/>
      </c>
      <c r="L1812" s="11" t="str">
        <f t="shared" si="16"/>
        <v/>
      </c>
      <c r="M1812" s="11" t="str">
        <f t="shared" si="17"/>
        <v/>
      </c>
      <c r="N1812" s="11" t="str">
        <f t="shared" si="18"/>
        <v/>
      </c>
    </row>
    <row r="1813" ht="15.0" customHeight="1">
      <c r="A1813" s="3">
        <f t="shared" si="1"/>
        <v>1812</v>
      </c>
      <c r="B1813" s="3">
        <f t="shared" si="11"/>
        <v>47104</v>
      </c>
      <c r="C1813" s="3" t="str">
        <f t="shared" si="12"/>
        <v>CN</v>
      </c>
      <c r="D1813" s="7"/>
      <c r="E1813" s="11" t="str">
        <f t="shared" si="2"/>
        <v/>
      </c>
      <c r="F1813" s="11" t="str">
        <f t="shared" si="3"/>
        <v/>
      </c>
      <c r="G1813" s="3">
        <f t="shared" si="13"/>
        <v>259</v>
      </c>
      <c r="H1813" s="3">
        <f t="shared" si="4"/>
        <v>8</v>
      </c>
      <c r="I1813" s="3" t="str">
        <f t="shared" si="5"/>
        <v/>
      </c>
      <c r="J1813" s="11" t="str">
        <f t="shared" si="14"/>
        <v/>
      </c>
      <c r="K1813" s="11" t="str">
        <f t="shared" si="15"/>
        <v/>
      </c>
      <c r="L1813" s="11" t="str">
        <f t="shared" si="16"/>
        <v/>
      </c>
      <c r="M1813" s="11" t="str">
        <f t="shared" si="17"/>
        <v/>
      </c>
      <c r="N1813" s="11" t="str">
        <f t="shared" si="18"/>
        <v/>
      </c>
    </row>
    <row r="1814" ht="15.0" customHeight="1">
      <c r="A1814" s="3">
        <f t="shared" si="1"/>
        <v>1813</v>
      </c>
      <c r="B1814" s="3">
        <f t="shared" si="11"/>
        <v>47105</v>
      </c>
      <c r="C1814" s="3" t="str">
        <f t="shared" si="12"/>
        <v>T2</v>
      </c>
      <c r="D1814" s="7"/>
      <c r="E1814" s="11" t="str">
        <f t="shared" si="2"/>
        <v/>
      </c>
      <c r="F1814" s="11" t="str">
        <f t="shared" si="3"/>
        <v/>
      </c>
      <c r="G1814" s="3">
        <f t="shared" si="13"/>
        <v>260</v>
      </c>
      <c r="H1814" s="3">
        <f t="shared" si="4"/>
        <v>2</v>
      </c>
      <c r="I1814" s="3" t="str">
        <f t="shared" si="5"/>
        <v/>
      </c>
      <c r="J1814" s="11" t="str">
        <f t="shared" si="14"/>
        <v/>
      </c>
      <c r="K1814" s="11" t="str">
        <f t="shared" si="15"/>
        <v/>
      </c>
      <c r="L1814" s="11" t="str">
        <f t="shared" si="16"/>
        <v/>
      </c>
      <c r="M1814" s="11" t="str">
        <f t="shared" si="17"/>
        <v/>
      </c>
      <c r="N1814" s="11" t="str">
        <f t="shared" si="18"/>
        <v/>
      </c>
    </row>
    <row r="1815" ht="15.0" customHeight="1">
      <c r="A1815" s="3">
        <f t="shared" si="1"/>
        <v>1814</v>
      </c>
      <c r="B1815" s="3">
        <f t="shared" si="11"/>
        <v>47106</v>
      </c>
      <c r="C1815" s="3" t="str">
        <f t="shared" si="12"/>
        <v>T3</v>
      </c>
      <c r="D1815" s="7"/>
      <c r="E1815" s="11" t="str">
        <f t="shared" si="2"/>
        <v/>
      </c>
      <c r="F1815" s="11" t="str">
        <f t="shared" si="3"/>
        <v/>
      </c>
      <c r="G1815" s="3">
        <f t="shared" si="13"/>
        <v>260</v>
      </c>
      <c r="H1815" s="3">
        <f t="shared" si="4"/>
        <v>3</v>
      </c>
      <c r="I1815" s="3" t="str">
        <f t="shared" si="5"/>
        <v/>
      </c>
      <c r="J1815" s="11" t="str">
        <f t="shared" si="14"/>
        <v/>
      </c>
      <c r="K1815" s="11" t="str">
        <f t="shared" si="15"/>
        <v/>
      </c>
      <c r="L1815" s="11" t="str">
        <f t="shared" si="16"/>
        <v/>
      </c>
      <c r="M1815" s="11" t="str">
        <f t="shared" si="17"/>
        <v/>
      </c>
      <c r="N1815" s="11" t="str">
        <f t="shared" si="18"/>
        <v/>
      </c>
    </row>
    <row r="1816" ht="15.0" customHeight="1">
      <c r="A1816" s="3">
        <f t="shared" si="1"/>
        <v>1815</v>
      </c>
      <c r="B1816" s="3">
        <f t="shared" si="11"/>
        <v>47107</v>
      </c>
      <c r="C1816" s="3" t="str">
        <f t="shared" si="12"/>
        <v>T4</v>
      </c>
      <c r="D1816" s="7"/>
      <c r="E1816" s="11" t="str">
        <f t="shared" si="2"/>
        <v/>
      </c>
      <c r="F1816" s="11" t="str">
        <f t="shared" si="3"/>
        <v/>
      </c>
      <c r="G1816" s="3">
        <f t="shared" si="13"/>
        <v>260</v>
      </c>
      <c r="H1816" s="3">
        <f t="shared" si="4"/>
        <v>4</v>
      </c>
      <c r="I1816" s="3" t="str">
        <f t="shared" si="5"/>
        <v/>
      </c>
      <c r="J1816" s="11" t="str">
        <f t="shared" si="14"/>
        <v/>
      </c>
      <c r="K1816" s="11" t="str">
        <f t="shared" si="15"/>
        <v/>
      </c>
      <c r="L1816" s="11" t="str">
        <f t="shared" si="16"/>
        <v/>
      </c>
      <c r="M1816" s="11" t="str">
        <f t="shared" si="17"/>
        <v/>
      </c>
      <c r="N1816" s="11" t="str">
        <f t="shared" si="18"/>
        <v/>
      </c>
    </row>
    <row r="1817" ht="15.0" customHeight="1">
      <c r="A1817" s="3">
        <f t="shared" si="1"/>
        <v>1816</v>
      </c>
      <c r="B1817" s="3">
        <f t="shared" si="11"/>
        <v>47108</v>
      </c>
      <c r="C1817" s="3" t="str">
        <f t="shared" si="12"/>
        <v>T5</v>
      </c>
      <c r="D1817" s="7"/>
      <c r="E1817" s="11" t="str">
        <f t="shared" si="2"/>
        <v/>
      </c>
      <c r="F1817" s="11" t="str">
        <f t="shared" si="3"/>
        <v/>
      </c>
      <c r="G1817" s="3">
        <f t="shared" si="13"/>
        <v>260</v>
      </c>
      <c r="H1817" s="3">
        <f t="shared" si="4"/>
        <v>5</v>
      </c>
      <c r="I1817" s="3" t="str">
        <f t="shared" si="5"/>
        <v/>
      </c>
      <c r="J1817" s="11" t="str">
        <f t="shared" si="14"/>
        <v/>
      </c>
      <c r="K1817" s="11" t="str">
        <f t="shared" si="15"/>
        <v/>
      </c>
      <c r="L1817" s="11" t="str">
        <f t="shared" si="16"/>
        <v/>
      </c>
      <c r="M1817" s="11" t="str">
        <f t="shared" si="17"/>
        <v/>
      </c>
      <c r="N1817" s="11" t="str">
        <f t="shared" si="18"/>
        <v/>
      </c>
    </row>
    <row r="1818" ht="15.0" customHeight="1">
      <c r="A1818" s="3">
        <f t="shared" si="1"/>
        <v>1817</v>
      </c>
      <c r="B1818" s="3">
        <f t="shared" si="11"/>
        <v>47109</v>
      </c>
      <c r="C1818" s="3" t="str">
        <f t="shared" si="12"/>
        <v>T6</v>
      </c>
      <c r="D1818" s="7"/>
      <c r="E1818" s="11" t="str">
        <f t="shared" si="2"/>
        <v/>
      </c>
      <c r="F1818" s="11" t="str">
        <f t="shared" si="3"/>
        <v/>
      </c>
      <c r="G1818" s="3">
        <f t="shared" si="13"/>
        <v>260</v>
      </c>
      <c r="H1818" s="3">
        <f t="shared" si="4"/>
        <v>6</v>
      </c>
      <c r="I1818" s="3" t="str">
        <f t="shared" si="5"/>
        <v/>
      </c>
      <c r="J1818" s="11" t="str">
        <f t="shared" si="14"/>
        <v/>
      </c>
      <c r="K1818" s="11" t="str">
        <f t="shared" si="15"/>
        <v/>
      </c>
      <c r="L1818" s="11" t="str">
        <f t="shared" si="16"/>
        <v/>
      </c>
      <c r="M1818" s="11" t="str">
        <f t="shared" si="17"/>
        <v/>
      </c>
      <c r="N1818" s="11" t="str">
        <f t="shared" si="18"/>
        <v/>
      </c>
    </row>
    <row r="1819" ht="15.0" customHeight="1">
      <c r="A1819" s="3">
        <f t="shared" si="1"/>
        <v>1818</v>
      </c>
      <c r="B1819" s="3">
        <f t="shared" si="11"/>
        <v>47110</v>
      </c>
      <c r="C1819" s="3" t="str">
        <f t="shared" si="12"/>
        <v>T7</v>
      </c>
      <c r="D1819" s="7"/>
      <c r="E1819" s="11" t="str">
        <f t="shared" si="2"/>
        <v/>
      </c>
      <c r="F1819" s="11" t="str">
        <f t="shared" si="3"/>
        <v/>
      </c>
      <c r="G1819" s="3">
        <f t="shared" si="13"/>
        <v>260</v>
      </c>
      <c r="H1819" s="3">
        <f t="shared" si="4"/>
        <v>7</v>
      </c>
      <c r="I1819" s="3" t="str">
        <f t="shared" si="5"/>
        <v/>
      </c>
      <c r="J1819" s="11" t="str">
        <f t="shared" si="14"/>
        <v/>
      </c>
      <c r="K1819" s="11" t="str">
        <f t="shared" si="15"/>
        <v/>
      </c>
      <c r="L1819" s="11" t="str">
        <f t="shared" si="16"/>
        <v/>
      </c>
      <c r="M1819" s="11" t="str">
        <f t="shared" si="17"/>
        <v/>
      </c>
      <c r="N1819" s="11" t="str">
        <f t="shared" si="18"/>
        <v/>
      </c>
    </row>
    <row r="1820" ht="15.0" customHeight="1">
      <c r="A1820" s="3">
        <f t="shared" si="1"/>
        <v>1819</v>
      </c>
      <c r="B1820" s="3">
        <f t="shared" si="11"/>
        <v>47111</v>
      </c>
      <c r="C1820" s="3" t="str">
        <f t="shared" si="12"/>
        <v>CN</v>
      </c>
      <c r="D1820" s="7"/>
      <c r="E1820" s="11" t="str">
        <f t="shared" si="2"/>
        <v/>
      </c>
      <c r="F1820" s="11" t="str">
        <f t="shared" si="3"/>
        <v/>
      </c>
      <c r="G1820" s="3">
        <f t="shared" si="13"/>
        <v>260</v>
      </c>
      <c r="H1820" s="3">
        <f t="shared" si="4"/>
        <v>8</v>
      </c>
      <c r="I1820" s="3" t="str">
        <f t="shared" si="5"/>
        <v/>
      </c>
      <c r="J1820" s="11" t="str">
        <f t="shared" si="14"/>
        <v/>
      </c>
      <c r="K1820" s="11" t="str">
        <f t="shared" si="15"/>
        <v/>
      </c>
      <c r="L1820" s="11" t="str">
        <f t="shared" si="16"/>
        <v/>
      </c>
      <c r="M1820" s="11" t="str">
        <f t="shared" si="17"/>
        <v/>
      </c>
      <c r="N1820" s="11" t="str">
        <f t="shared" si="18"/>
        <v/>
      </c>
    </row>
    <row r="1821" ht="15.0" customHeight="1">
      <c r="A1821" s="3">
        <f t="shared" si="1"/>
        <v>1820</v>
      </c>
      <c r="B1821" s="3">
        <f t="shared" si="11"/>
        <v>47112</v>
      </c>
      <c r="C1821" s="3" t="str">
        <f t="shared" si="12"/>
        <v>T2</v>
      </c>
      <c r="D1821" s="7"/>
      <c r="E1821" s="11" t="str">
        <f t="shared" si="2"/>
        <v/>
      </c>
      <c r="F1821" s="11" t="str">
        <f t="shared" si="3"/>
        <v/>
      </c>
      <c r="G1821" s="3">
        <f t="shared" si="13"/>
        <v>261</v>
      </c>
      <c r="H1821" s="3">
        <f t="shared" si="4"/>
        <v>2</v>
      </c>
      <c r="I1821" s="3" t="str">
        <f t="shared" si="5"/>
        <v/>
      </c>
      <c r="J1821" s="11" t="str">
        <f t="shared" si="14"/>
        <v/>
      </c>
      <c r="K1821" s="11" t="str">
        <f t="shared" si="15"/>
        <v/>
      </c>
      <c r="L1821" s="11" t="str">
        <f t="shared" si="16"/>
        <v/>
      </c>
      <c r="M1821" s="11" t="str">
        <f t="shared" si="17"/>
        <v/>
      </c>
      <c r="N1821" s="11" t="str">
        <f t="shared" si="18"/>
        <v/>
      </c>
    </row>
    <row r="1822" ht="15.0" customHeight="1">
      <c r="A1822" s="3">
        <f t="shared" si="1"/>
        <v>1821</v>
      </c>
      <c r="B1822" s="3">
        <f t="shared" si="11"/>
        <v>47113</v>
      </c>
      <c r="C1822" s="3" t="str">
        <f t="shared" si="12"/>
        <v>T3</v>
      </c>
      <c r="D1822" s="7"/>
      <c r="E1822" s="11" t="str">
        <f t="shared" si="2"/>
        <v/>
      </c>
      <c r="F1822" s="11" t="str">
        <f t="shared" si="3"/>
        <v/>
      </c>
      <c r="G1822" s="3">
        <f t="shared" si="13"/>
        <v>261</v>
      </c>
      <c r="H1822" s="3">
        <f t="shared" si="4"/>
        <v>3</v>
      </c>
      <c r="I1822" s="3" t="str">
        <f t="shared" si="5"/>
        <v/>
      </c>
      <c r="J1822" s="11" t="str">
        <f t="shared" si="14"/>
        <v/>
      </c>
      <c r="K1822" s="11" t="str">
        <f t="shared" si="15"/>
        <v/>
      </c>
      <c r="L1822" s="11" t="str">
        <f t="shared" si="16"/>
        <v/>
      </c>
      <c r="M1822" s="11" t="str">
        <f t="shared" si="17"/>
        <v/>
      </c>
      <c r="N1822" s="11" t="str">
        <f t="shared" si="18"/>
        <v/>
      </c>
    </row>
    <row r="1823" ht="15.0" customHeight="1">
      <c r="A1823" s="3">
        <f t="shared" si="1"/>
        <v>1822</v>
      </c>
      <c r="B1823" s="3">
        <f t="shared" si="11"/>
        <v>47114</v>
      </c>
      <c r="C1823" s="3" t="str">
        <f t="shared" si="12"/>
        <v>T4</v>
      </c>
      <c r="D1823" s="7"/>
      <c r="E1823" s="11" t="str">
        <f t="shared" si="2"/>
        <v/>
      </c>
      <c r="F1823" s="11" t="str">
        <f t="shared" si="3"/>
        <v/>
      </c>
      <c r="G1823" s="3">
        <f t="shared" si="13"/>
        <v>261</v>
      </c>
      <c r="H1823" s="3">
        <f t="shared" si="4"/>
        <v>4</v>
      </c>
      <c r="I1823" s="3" t="str">
        <f t="shared" si="5"/>
        <v/>
      </c>
      <c r="J1823" s="11" t="str">
        <f t="shared" si="14"/>
        <v/>
      </c>
      <c r="K1823" s="11" t="str">
        <f t="shared" si="15"/>
        <v/>
      </c>
      <c r="L1823" s="11" t="str">
        <f t="shared" si="16"/>
        <v/>
      </c>
      <c r="M1823" s="11" t="str">
        <f t="shared" si="17"/>
        <v/>
      </c>
      <c r="N1823" s="11" t="str">
        <f t="shared" si="18"/>
        <v/>
      </c>
    </row>
    <row r="1824" ht="15.0" customHeight="1">
      <c r="A1824" s="3">
        <f t="shared" si="1"/>
        <v>1823</v>
      </c>
      <c r="B1824" s="3">
        <f t="shared" si="11"/>
        <v>47115</v>
      </c>
      <c r="C1824" s="3" t="str">
        <f t="shared" si="12"/>
        <v>T5</v>
      </c>
      <c r="D1824" s="7"/>
      <c r="E1824" s="11" t="str">
        <f t="shared" si="2"/>
        <v/>
      </c>
      <c r="F1824" s="11" t="str">
        <f t="shared" si="3"/>
        <v/>
      </c>
      <c r="G1824" s="3">
        <f t="shared" si="13"/>
        <v>261</v>
      </c>
      <c r="H1824" s="3">
        <f t="shared" si="4"/>
        <v>5</v>
      </c>
      <c r="I1824" s="3" t="str">
        <f t="shared" si="5"/>
        <v/>
      </c>
      <c r="J1824" s="11" t="str">
        <f t="shared" si="14"/>
        <v/>
      </c>
      <c r="K1824" s="11" t="str">
        <f t="shared" si="15"/>
        <v/>
      </c>
      <c r="L1824" s="11" t="str">
        <f t="shared" si="16"/>
        <v/>
      </c>
      <c r="M1824" s="11" t="str">
        <f t="shared" si="17"/>
        <v/>
      </c>
      <c r="N1824" s="11" t="str">
        <f t="shared" si="18"/>
        <v/>
      </c>
    </row>
    <row r="1825" ht="15.0" customHeight="1">
      <c r="A1825" s="3">
        <f t="shared" si="1"/>
        <v>1824</v>
      </c>
      <c r="B1825" s="3">
        <f t="shared" si="11"/>
        <v>47116</v>
      </c>
      <c r="C1825" s="3" t="str">
        <f t="shared" si="12"/>
        <v>T6</v>
      </c>
      <c r="D1825" s="7"/>
      <c r="E1825" s="11" t="str">
        <f t="shared" si="2"/>
        <v/>
      </c>
      <c r="F1825" s="11" t="str">
        <f t="shared" si="3"/>
        <v/>
      </c>
      <c r="G1825" s="3">
        <f t="shared" si="13"/>
        <v>261</v>
      </c>
      <c r="H1825" s="3">
        <f t="shared" si="4"/>
        <v>6</v>
      </c>
      <c r="I1825" s="3" t="str">
        <f t="shared" si="5"/>
        <v/>
      </c>
      <c r="J1825" s="11" t="str">
        <f t="shared" si="14"/>
        <v/>
      </c>
      <c r="K1825" s="11" t="str">
        <f t="shared" si="15"/>
        <v/>
      </c>
      <c r="L1825" s="11" t="str">
        <f t="shared" si="16"/>
        <v/>
      </c>
      <c r="M1825" s="11" t="str">
        <f t="shared" si="17"/>
        <v/>
      </c>
      <c r="N1825" s="11" t="str">
        <f t="shared" si="18"/>
        <v/>
      </c>
    </row>
    <row r="1826" ht="15.0" customHeight="1">
      <c r="A1826" s="3">
        <f t="shared" si="1"/>
        <v>1825</v>
      </c>
      <c r="B1826" s="3">
        <f t="shared" si="11"/>
        <v>47117</v>
      </c>
      <c r="C1826" s="3" t="str">
        <f t="shared" si="12"/>
        <v>T7</v>
      </c>
      <c r="D1826" s="7"/>
      <c r="E1826" s="11" t="str">
        <f t="shared" si="2"/>
        <v/>
      </c>
      <c r="F1826" s="11" t="str">
        <f t="shared" si="3"/>
        <v/>
      </c>
      <c r="G1826" s="3">
        <f t="shared" si="13"/>
        <v>261</v>
      </c>
      <c r="H1826" s="3">
        <f t="shared" si="4"/>
        <v>7</v>
      </c>
      <c r="I1826" s="3" t="str">
        <f t="shared" si="5"/>
        <v/>
      </c>
      <c r="J1826" s="11" t="str">
        <f t="shared" si="14"/>
        <v/>
      </c>
      <c r="K1826" s="11" t="str">
        <f t="shared" si="15"/>
        <v/>
      </c>
      <c r="L1826" s="11" t="str">
        <f t="shared" si="16"/>
        <v/>
      </c>
      <c r="M1826" s="11" t="str">
        <f t="shared" si="17"/>
        <v/>
      </c>
      <c r="N1826" s="11" t="str">
        <f t="shared" si="18"/>
        <v/>
      </c>
    </row>
    <row r="1827" ht="15.0" customHeight="1">
      <c r="A1827" s="3">
        <f t="shared" si="1"/>
        <v>1826</v>
      </c>
      <c r="B1827" s="3">
        <f t="shared" si="11"/>
        <v>47118</v>
      </c>
      <c r="C1827" s="3" t="str">
        <f t="shared" si="12"/>
        <v>CN</v>
      </c>
      <c r="D1827" s="7"/>
      <c r="E1827" s="11" t="str">
        <f t="shared" si="2"/>
        <v/>
      </c>
      <c r="F1827" s="11" t="str">
        <f t="shared" si="3"/>
        <v/>
      </c>
      <c r="G1827" s="3">
        <f t="shared" si="13"/>
        <v>261</v>
      </c>
      <c r="H1827" s="3">
        <f t="shared" si="4"/>
        <v>8</v>
      </c>
      <c r="I1827" s="3" t="str">
        <f t="shared" si="5"/>
        <v/>
      </c>
      <c r="J1827" s="11" t="str">
        <f t="shared" si="14"/>
        <v/>
      </c>
      <c r="K1827" s="11" t="str">
        <f t="shared" si="15"/>
        <v/>
      </c>
      <c r="L1827" s="11" t="str">
        <f t="shared" si="16"/>
        <v/>
      </c>
      <c r="M1827" s="11" t="str">
        <f t="shared" si="17"/>
        <v/>
      </c>
      <c r="N1827" s="11" t="str">
        <f t="shared" si="18"/>
        <v/>
      </c>
    </row>
    <row r="1828" ht="15.0" customHeight="1">
      <c r="A1828" s="3">
        <f t="shared" si="1"/>
        <v>1827</v>
      </c>
      <c r="B1828" s="3">
        <f t="shared" si="11"/>
        <v>47119</v>
      </c>
      <c r="C1828" s="3" t="str">
        <f t="shared" si="12"/>
        <v>T2</v>
      </c>
      <c r="D1828" s="7"/>
      <c r="E1828" s="11" t="str">
        <f t="shared" si="2"/>
        <v/>
      </c>
      <c r="F1828" s="11" t="str">
        <f t="shared" si="3"/>
        <v/>
      </c>
      <c r="G1828" s="3">
        <f t="shared" si="13"/>
        <v>262</v>
      </c>
      <c r="H1828" s="3">
        <f t="shared" si="4"/>
        <v>2</v>
      </c>
      <c r="I1828" s="3" t="str">
        <f t="shared" si="5"/>
        <v/>
      </c>
      <c r="J1828" s="11" t="str">
        <f t="shared" si="14"/>
        <v/>
      </c>
      <c r="K1828" s="11" t="str">
        <f t="shared" si="15"/>
        <v/>
      </c>
      <c r="L1828" s="11" t="str">
        <f t="shared" si="16"/>
        <v/>
      </c>
      <c r="M1828" s="11" t="str">
        <f t="shared" si="17"/>
        <v/>
      </c>
      <c r="N1828" s="11" t="str">
        <f t="shared" si="18"/>
        <v/>
      </c>
    </row>
    <row r="1829" ht="15.0" customHeight="1">
      <c r="A1829" s="3">
        <f t="shared" si="1"/>
        <v>1828</v>
      </c>
      <c r="B1829" s="3">
        <f t="shared" si="11"/>
        <v>47120</v>
      </c>
      <c r="C1829" s="3" t="str">
        <f t="shared" si="12"/>
        <v>T3</v>
      </c>
      <c r="D1829" s="7"/>
      <c r="E1829" s="11" t="str">
        <f t="shared" si="2"/>
        <v/>
      </c>
      <c r="F1829" s="11" t="str">
        <f t="shared" si="3"/>
        <v/>
      </c>
      <c r="G1829" s="3">
        <f t="shared" si="13"/>
        <v>262</v>
      </c>
      <c r="H1829" s="3">
        <f t="shared" si="4"/>
        <v>3</v>
      </c>
      <c r="I1829" s="3" t="str">
        <f t="shared" si="5"/>
        <v/>
      </c>
      <c r="J1829" s="11" t="str">
        <f t="shared" si="14"/>
        <v/>
      </c>
      <c r="K1829" s="11" t="str">
        <f t="shared" si="15"/>
        <v/>
      </c>
      <c r="L1829" s="11" t="str">
        <f t="shared" si="16"/>
        <v/>
      </c>
      <c r="M1829" s="11" t="str">
        <f t="shared" si="17"/>
        <v/>
      </c>
      <c r="N1829" s="11" t="str">
        <f t="shared" si="18"/>
        <v/>
      </c>
    </row>
    <row r="1830" ht="15.0" customHeight="1">
      <c r="A1830" s="3">
        <f t="shared" si="1"/>
        <v>1829</v>
      </c>
      <c r="B1830" s="3">
        <f t="shared" si="11"/>
        <v>47121</v>
      </c>
      <c r="C1830" s="3" t="str">
        <f t="shared" si="12"/>
        <v>T4</v>
      </c>
      <c r="D1830" s="7"/>
      <c r="E1830" s="11" t="str">
        <f t="shared" si="2"/>
        <v/>
      </c>
      <c r="F1830" s="11" t="str">
        <f t="shared" si="3"/>
        <v/>
      </c>
      <c r="G1830" s="3">
        <f t="shared" si="13"/>
        <v>262</v>
      </c>
      <c r="H1830" s="3">
        <f t="shared" si="4"/>
        <v>4</v>
      </c>
      <c r="I1830" s="3" t="str">
        <f t="shared" si="5"/>
        <v/>
      </c>
      <c r="J1830" s="11" t="str">
        <f t="shared" si="14"/>
        <v/>
      </c>
      <c r="K1830" s="11" t="str">
        <f t="shared" si="15"/>
        <v/>
      </c>
      <c r="L1830" s="11" t="str">
        <f t="shared" si="16"/>
        <v/>
      </c>
      <c r="M1830" s="11" t="str">
        <f t="shared" si="17"/>
        <v/>
      </c>
      <c r="N1830" s="11" t="str">
        <f t="shared" si="18"/>
        <v/>
      </c>
    </row>
    <row r="1831" ht="15.0" customHeight="1">
      <c r="A1831" s="3">
        <f t="shared" si="1"/>
        <v>1830</v>
      </c>
      <c r="B1831" s="3">
        <f t="shared" si="11"/>
        <v>47122</v>
      </c>
      <c r="C1831" s="3" t="str">
        <f t="shared" si="12"/>
        <v>T5</v>
      </c>
      <c r="D1831" s="7"/>
      <c r="E1831" s="11" t="str">
        <f t="shared" si="2"/>
        <v/>
      </c>
      <c r="F1831" s="11" t="str">
        <f t="shared" si="3"/>
        <v/>
      </c>
      <c r="G1831" s="3">
        <f t="shared" si="13"/>
        <v>262</v>
      </c>
      <c r="H1831" s="3">
        <f t="shared" si="4"/>
        <v>5</v>
      </c>
      <c r="I1831" s="3" t="str">
        <f t="shared" si="5"/>
        <v/>
      </c>
      <c r="J1831" s="11" t="str">
        <f t="shared" si="14"/>
        <v/>
      </c>
      <c r="K1831" s="11" t="str">
        <f t="shared" si="15"/>
        <v/>
      </c>
      <c r="L1831" s="11" t="str">
        <f t="shared" si="16"/>
        <v/>
      </c>
      <c r="M1831" s="11" t="str">
        <f t="shared" si="17"/>
        <v/>
      </c>
      <c r="N1831" s="11" t="str">
        <f t="shared" si="18"/>
        <v/>
      </c>
    </row>
    <row r="1832" ht="15.0" customHeight="1">
      <c r="A1832" s="3">
        <f t="shared" si="1"/>
        <v>1831</v>
      </c>
      <c r="B1832" s="3">
        <f t="shared" si="11"/>
        <v>47123</v>
      </c>
      <c r="C1832" s="3" t="str">
        <f t="shared" si="12"/>
        <v>T6</v>
      </c>
      <c r="D1832" s="7"/>
      <c r="E1832" s="11" t="str">
        <f t="shared" si="2"/>
        <v/>
      </c>
      <c r="F1832" s="11" t="str">
        <f t="shared" si="3"/>
        <v/>
      </c>
      <c r="G1832" s="3">
        <f t="shared" si="13"/>
        <v>262</v>
      </c>
      <c r="H1832" s="3">
        <f t="shared" si="4"/>
        <v>6</v>
      </c>
      <c r="I1832" s="3" t="str">
        <f t="shared" si="5"/>
        <v/>
      </c>
      <c r="J1832" s="11" t="str">
        <f t="shared" si="14"/>
        <v/>
      </c>
      <c r="K1832" s="11" t="str">
        <f t="shared" si="15"/>
        <v/>
      </c>
      <c r="L1832" s="11" t="str">
        <f t="shared" si="16"/>
        <v/>
      </c>
      <c r="M1832" s="11" t="str">
        <f t="shared" si="17"/>
        <v/>
      </c>
      <c r="N1832" s="11" t="str">
        <f t="shared" si="18"/>
        <v/>
      </c>
    </row>
    <row r="1833" ht="15.0" customHeight="1">
      <c r="A1833" s="3">
        <f t="shared" si="1"/>
        <v>1832</v>
      </c>
      <c r="B1833" s="3">
        <f t="shared" si="11"/>
        <v>47124</v>
      </c>
      <c r="C1833" s="3" t="str">
        <f t="shared" si="12"/>
        <v>T7</v>
      </c>
      <c r="D1833" s="7"/>
      <c r="E1833" s="11" t="str">
        <f t="shared" si="2"/>
        <v/>
      </c>
      <c r="F1833" s="11" t="str">
        <f t="shared" si="3"/>
        <v/>
      </c>
      <c r="G1833" s="3">
        <f t="shared" si="13"/>
        <v>262</v>
      </c>
      <c r="H1833" s="3">
        <f t="shared" si="4"/>
        <v>7</v>
      </c>
      <c r="I1833" s="3" t="str">
        <f t="shared" si="5"/>
        <v/>
      </c>
      <c r="J1833" s="11" t="str">
        <f t="shared" si="14"/>
        <v/>
      </c>
      <c r="K1833" s="11" t="str">
        <f t="shared" si="15"/>
        <v/>
      </c>
      <c r="L1833" s="11" t="str">
        <f t="shared" si="16"/>
        <v/>
      </c>
      <c r="M1833" s="11" t="str">
        <f t="shared" si="17"/>
        <v/>
      </c>
      <c r="N1833" s="11" t="str">
        <f t="shared" si="18"/>
        <v/>
      </c>
    </row>
    <row r="1834" ht="15.0" customHeight="1">
      <c r="A1834" s="3">
        <f t="shared" si="1"/>
        <v>1833</v>
      </c>
      <c r="B1834" s="3">
        <f t="shared" si="11"/>
        <v>47125</v>
      </c>
      <c r="C1834" s="3" t="str">
        <f t="shared" si="12"/>
        <v>CN</v>
      </c>
      <c r="D1834" s="7"/>
      <c r="E1834" s="11" t="str">
        <f t="shared" si="2"/>
        <v/>
      </c>
      <c r="F1834" s="11" t="str">
        <f t="shared" si="3"/>
        <v/>
      </c>
      <c r="G1834" s="3">
        <f t="shared" si="13"/>
        <v>262</v>
      </c>
      <c r="H1834" s="3">
        <f t="shared" si="4"/>
        <v>8</v>
      </c>
      <c r="I1834" s="3" t="str">
        <f t="shared" si="5"/>
        <v/>
      </c>
      <c r="J1834" s="11" t="str">
        <f t="shared" si="14"/>
        <v/>
      </c>
      <c r="K1834" s="11" t="str">
        <f t="shared" si="15"/>
        <v/>
      </c>
      <c r="L1834" s="11" t="str">
        <f t="shared" si="16"/>
        <v/>
      </c>
      <c r="M1834" s="11" t="str">
        <f t="shared" si="17"/>
        <v/>
      </c>
      <c r="N1834" s="11" t="str">
        <f t="shared" si="18"/>
        <v/>
      </c>
    </row>
    <row r="1835" ht="15.0" customHeight="1">
      <c r="A1835" s="3">
        <f t="shared" si="1"/>
        <v>1834</v>
      </c>
      <c r="B1835" s="3">
        <f t="shared" si="11"/>
        <v>47126</v>
      </c>
      <c r="C1835" s="3" t="str">
        <f t="shared" si="12"/>
        <v>T2</v>
      </c>
      <c r="D1835" s="7"/>
      <c r="E1835" s="11" t="str">
        <f t="shared" si="2"/>
        <v/>
      </c>
      <c r="F1835" s="11" t="str">
        <f t="shared" si="3"/>
        <v/>
      </c>
      <c r="G1835" s="3">
        <f t="shared" si="13"/>
        <v>263</v>
      </c>
      <c r="H1835" s="3">
        <f t="shared" si="4"/>
        <v>2</v>
      </c>
      <c r="I1835" s="3" t="str">
        <f t="shared" si="5"/>
        <v/>
      </c>
      <c r="J1835" s="11" t="str">
        <f t="shared" si="14"/>
        <v/>
      </c>
      <c r="K1835" s="11" t="str">
        <f t="shared" si="15"/>
        <v/>
      </c>
      <c r="L1835" s="11" t="str">
        <f t="shared" si="16"/>
        <v/>
      </c>
      <c r="M1835" s="11" t="str">
        <f t="shared" si="17"/>
        <v/>
      </c>
      <c r="N1835" s="11" t="str">
        <f t="shared" si="18"/>
        <v/>
      </c>
    </row>
    <row r="1836" ht="15.0" customHeight="1">
      <c r="A1836" s="3">
        <f t="shared" si="1"/>
        <v>1835</v>
      </c>
      <c r="B1836" s="3">
        <f t="shared" si="11"/>
        <v>47127</v>
      </c>
      <c r="C1836" s="3" t="str">
        <f t="shared" si="12"/>
        <v>T3</v>
      </c>
      <c r="D1836" s="7"/>
      <c r="E1836" s="11" t="str">
        <f t="shared" si="2"/>
        <v/>
      </c>
      <c r="F1836" s="11" t="str">
        <f t="shared" si="3"/>
        <v/>
      </c>
      <c r="G1836" s="3">
        <f t="shared" si="13"/>
        <v>263</v>
      </c>
      <c r="H1836" s="3">
        <f t="shared" si="4"/>
        <v>3</v>
      </c>
      <c r="I1836" s="3" t="str">
        <f t="shared" si="5"/>
        <v/>
      </c>
      <c r="J1836" s="11" t="str">
        <f t="shared" si="14"/>
        <v/>
      </c>
      <c r="K1836" s="11" t="str">
        <f t="shared" si="15"/>
        <v/>
      </c>
      <c r="L1836" s="11" t="str">
        <f t="shared" si="16"/>
        <v/>
      </c>
      <c r="M1836" s="11" t="str">
        <f t="shared" si="17"/>
        <v/>
      </c>
      <c r="N1836" s="11" t="str">
        <f t="shared" si="18"/>
        <v/>
      </c>
    </row>
    <row r="1837" ht="15.0" customHeight="1">
      <c r="A1837" s="3">
        <f t="shared" si="1"/>
        <v>1836</v>
      </c>
      <c r="B1837" s="3">
        <f t="shared" si="11"/>
        <v>47128</v>
      </c>
      <c r="C1837" s="3" t="str">
        <f t="shared" si="12"/>
        <v>T4</v>
      </c>
      <c r="D1837" s="7"/>
      <c r="E1837" s="11" t="str">
        <f t="shared" si="2"/>
        <v/>
      </c>
      <c r="F1837" s="11" t="str">
        <f t="shared" si="3"/>
        <v/>
      </c>
      <c r="G1837" s="3">
        <f t="shared" si="13"/>
        <v>263</v>
      </c>
      <c r="H1837" s="3">
        <f t="shared" si="4"/>
        <v>4</v>
      </c>
      <c r="I1837" s="3" t="str">
        <f t="shared" si="5"/>
        <v/>
      </c>
      <c r="J1837" s="11" t="str">
        <f t="shared" si="14"/>
        <v/>
      </c>
      <c r="K1837" s="11" t="str">
        <f t="shared" si="15"/>
        <v/>
      </c>
      <c r="L1837" s="11" t="str">
        <f t="shared" si="16"/>
        <v/>
      </c>
      <c r="M1837" s="11" t="str">
        <f t="shared" si="17"/>
        <v/>
      </c>
      <c r="N1837" s="11" t="str">
        <f t="shared" si="18"/>
        <v/>
      </c>
    </row>
    <row r="1838" ht="15.0" customHeight="1">
      <c r="A1838" s="3">
        <f t="shared" si="1"/>
        <v>1837</v>
      </c>
      <c r="B1838" s="3">
        <f t="shared" si="11"/>
        <v>47129</v>
      </c>
      <c r="C1838" s="3" t="str">
        <f t="shared" si="12"/>
        <v>T5</v>
      </c>
      <c r="D1838" s="7"/>
      <c r="E1838" s="11" t="str">
        <f t="shared" si="2"/>
        <v/>
      </c>
      <c r="F1838" s="11" t="str">
        <f t="shared" si="3"/>
        <v/>
      </c>
      <c r="G1838" s="3">
        <f t="shared" si="13"/>
        <v>263</v>
      </c>
      <c r="H1838" s="3">
        <f t="shared" si="4"/>
        <v>5</v>
      </c>
      <c r="I1838" s="3" t="str">
        <f t="shared" si="5"/>
        <v/>
      </c>
      <c r="J1838" s="11" t="str">
        <f t="shared" si="14"/>
        <v/>
      </c>
      <c r="K1838" s="11" t="str">
        <f t="shared" si="15"/>
        <v/>
      </c>
      <c r="L1838" s="11" t="str">
        <f t="shared" si="16"/>
        <v/>
      </c>
      <c r="M1838" s="11" t="str">
        <f t="shared" si="17"/>
        <v/>
      </c>
      <c r="N1838" s="11" t="str">
        <f t="shared" si="18"/>
        <v/>
      </c>
    </row>
    <row r="1839" ht="15.0" customHeight="1">
      <c r="A1839" s="3">
        <f t="shared" si="1"/>
        <v>1838</v>
      </c>
      <c r="B1839" s="3">
        <f t="shared" si="11"/>
        <v>47130</v>
      </c>
      <c r="C1839" s="3" t="str">
        <f t="shared" si="12"/>
        <v>T6</v>
      </c>
      <c r="D1839" s="7"/>
      <c r="E1839" s="11" t="str">
        <f t="shared" si="2"/>
        <v/>
      </c>
      <c r="F1839" s="11" t="str">
        <f t="shared" si="3"/>
        <v/>
      </c>
      <c r="G1839" s="3">
        <f t="shared" si="13"/>
        <v>263</v>
      </c>
      <c r="H1839" s="3">
        <f t="shared" si="4"/>
        <v>6</v>
      </c>
      <c r="I1839" s="3" t="str">
        <f t="shared" si="5"/>
        <v/>
      </c>
      <c r="J1839" s="11" t="str">
        <f t="shared" si="14"/>
        <v/>
      </c>
      <c r="K1839" s="11" t="str">
        <f t="shared" si="15"/>
        <v/>
      </c>
      <c r="L1839" s="11" t="str">
        <f t="shared" si="16"/>
        <v/>
      </c>
      <c r="M1839" s="11" t="str">
        <f t="shared" si="17"/>
        <v/>
      </c>
      <c r="N1839" s="11" t="str">
        <f t="shared" si="18"/>
        <v/>
      </c>
    </row>
    <row r="1840" ht="15.0" customHeight="1">
      <c r="A1840" s="3">
        <f t="shared" si="1"/>
        <v>1839</v>
      </c>
      <c r="B1840" s="3">
        <f t="shared" si="11"/>
        <v>47131</v>
      </c>
      <c r="C1840" s="3" t="str">
        <f t="shared" si="12"/>
        <v>T7</v>
      </c>
      <c r="D1840" s="7"/>
      <c r="E1840" s="11" t="str">
        <f t="shared" si="2"/>
        <v/>
      </c>
      <c r="F1840" s="11" t="str">
        <f t="shared" si="3"/>
        <v/>
      </c>
      <c r="G1840" s="3">
        <f t="shared" si="13"/>
        <v>263</v>
      </c>
      <c r="H1840" s="3">
        <f t="shared" si="4"/>
        <v>7</v>
      </c>
      <c r="I1840" s="3" t="str">
        <f t="shared" si="5"/>
        <v/>
      </c>
      <c r="J1840" s="11" t="str">
        <f t="shared" si="14"/>
        <v/>
      </c>
      <c r="K1840" s="11" t="str">
        <f t="shared" si="15"/>
        <v/>
      </c>
      <c r="L1840" s="11" t="str">
        <f t="shared" si="16"/>
        <v/>
      </c>
      <c r="M1840" s="11" t="str">
        <f t="shared" si="17"/>
        <v/>
      </c>
      <c r="N1840" s="11" t="str">
        <f t="shared" si="18"/>
        <v/>
      </c>
    </row>
    <row r="1841" ht="15.0" customHeight="1">
      <c r="A1841" s="3">
        <f t="shared" si="1"/>
        <v>1840</v>
      </c>
      <c r="B1841" s="3">
        <f t="shared" si="11"/>
        <v>47132</v>
      </c>
      <c r="C1841" s="3" t="str">
        <f t="shared" si="12"/>
        <v>CN</v>
      </c>
      <c r="D1841" s="7"/>
      <c r="E1841" s="11" t="str">
        <f t="shared" si="2"/>
        <v/>
      </c>
      <c r="F1841" s="11" t="str">
        <f t="shared" si="3"/>
        <v/>
      </c>
      <c r="G1841" s="3">
        <f t="shared" si="13"/>
        <v>263</v>
      </c>
      <c r="H1841" s="3">
        <f t="shared" si="4"/>
        <v>8</v>
      </c>
      <c r="I1841" s="3" t="str">
        <f t="shared" si="5"/>
        <v/>
      </c>
      <c r="J1841" s="11" t="str">
        <f t="shared" si="14"/>
        <v/>
      </c>
      <c r="K1841" s="11" t="str">
        <f t="shared" si="15"/>
        <v/>
      </c>
      <c r="L1841" s="11" t="str">
        <f t="shared" si="16"/>
        <v/>
      </c>
      <c r="M1841" s="11" t="str">
        <f t="shared" si="17"/>
        <v/>
      </c>
      <c r="N1841" s="11" t="str">
        <f t="shared" si="18"/>
        <v/>
      </c>
    </row>
    <row r="1842" ht="15.0" customHeight="1">
      <c r="A1842" s="3">
        <f t="shared" si="1"/>
        <v>1841</v>
      </c>
      <c r="B1842" s="3">
        <f t="shared" si="11"/>
        <v>47133</v>
      </c>
      <c r="C1842" s="3" t="str">
        <f t="shared" si="12"/>
        <v>T2</v>
      </c>
      <c r="D1842" s="7"/>
      <c r="E1842" s="11" t="str">
        <f t="shared" si="2"/>
        <v/>
      </c>
      <c r="F1842" s="11" t="str">
        <f t="shared" si="3"/>
        <v/>
      </c>
      <c r="G1842" s="3">
        <f t="shared" si="13"/>
        <v>264</v>
      </c>
      <c r="H1842" s="3">
        <f t="shared" si="4"/>
        <v>2</v>
      </c>
      <c r="I1842" s="3" t="str">
        <f t="shared" si="5"/>
        <v/>
      </c>
      <c r="J1842" s="11" t="str">
        <f t="shared" si="14"/>
        <v/>
      </c>
      <c r="K1842" s="11" t="str">
        <f t="shared" si="15"/>
        <v/>
      </c>
      <c r="L1842" s="11" t="str">
        <f t="shared" si="16"/>
        <v/>
      </c>
      <c r="M1842" s="11" t="str">
        <f t="shared" si="17"/>
        <v/>
      </c>
      <c r="N1842" s="11" t="str">
        <f t="shared" si="18"/>
        <v/>
      </c>
    </row>
    <row r="1843" ht="15.0" customHeight="1">
      <c r="A1843" s="3">
        <f t="shared" si="1"/>
        <v>1842</v>
      </c>
      <c r="B1843" s="3">
        <f t="shared" si="11"/>
        <v>47134</v>
      </c>
      <c r="C1843" s="3" t="str">
        <f t="shared" si="12"/>
        <v>T3</v>
      </c>
      <c r="D1843" s="7"/>
      <c r="E1843" s="11" t="str">
        <f t="shared" si="2"/>
        <v/>
      </c>
      <c r="F1843" s="11" t="str">
        <f t="shared" si="3"/>
        <v/>
      </c>
      <c r="G1843" s="3">
        <f t="shared" si="13"/>
        <v>264</v>
      </c>
      <c r="H1843" s="3">
        <f t="shared" si="4"/>
        <v>3</v>
      </c>
      <c r="I1843" s="3" t="str">
        <f t="shared" si="5"/>
        <v/>
      </c>
      <c r="J1843" s="11" t="str">
        <f t="shared" si="14"/>
        <v/>
      </c>
      <c r="K1843" s="11" t="str">
        <f t="shared" si="15"/>
        <v/>
      </c>
      <c r="L1843" s="11" t="str">
        <f t="shared" si="16"/>
        <v/>
      </c>
      <c r="M1843" s="11" t="str">
        <f t="shared" si="17"/>
        <v/>
      </c>
      <c r="N1843" s="11" t="str">
        <f t="shared" si="18"/>
        <v/>
      </c>
    </row>
    <row r="1844" ht="15.0" customHeight="1">
      <c r="A1844" s="3">
        <f t="shared" si="1"/>
        <v>1843</v>
      </c>
      <c r="B1844" s="3">
        <f t="shared" si="11"/>
        <v>47135</v>
      </c>
      <c r="C1844" s="3" t="str">
        <f t="shared" si="12"/>
        <v>T4</v>
      </c>
      <c r="D1844" s="7"/>
      <c r="E1844" s="11" t="str">
        <f t="shared" si="2"/>
        <v/>
      </c>
      <c r="F1844" s="11" t="str">
        <f t="shared" si="3"/>
        <v/>
      </c>
      <c r="G1844" s="3">
        <f t="shared" si="13"/>
        <v>264</v>
      </c>
      <c r="H1844" s="3">
        <f t="shared" si="4"/>
        <v>4</v>
      </c>
      <c r="I1844" s="3" t="str">
        <f t="shared" si="5"/>
        <v/>
      </c>
      <c r="J1844" s="11" t="str">
        <f t="shared" si="14"/>
        <v/>
      </c>
      <c r="K1844" s="11" t="str">
        <f t="shared" si="15"/>
        <v/>
      </c>
      <c r="L1844" s="11" t="str">
        <f t="shared" si="16"/>
        <v/>
      </c>
      <c r="M1844" s="11" t="str">
        <f t="shared" si="17"/>
        <v/>
      </c>
      <c r="N1844" s="11" t="str">
        <f t="shared" si="18"/>
        <v/>
      </c>
    </row>
    <row r="1845" ht="15.0" customHeight="1">
      <c r="A1845" s="3">
        <f t="shared" si="1"/>
        <v>1844</v>
      </c>
      <c r="B1845" s="3">
        <f t="shared" si="11"/>
        <v>47136</v>
      </c>
      <c r="C1845" s="3" t="str">
        <f t="shared" si="12"/>
        <v>T5</v>
      </c>
      <c r="D1845" s="7"/>
      <c r="E1845" s="11" t="str">
        <f t="shared" si="2"/>
        <v/>
      </c>
      <c r="F1845" s="11" t="str">
        <f t="shared" si="3"/>
        <v/>
      </c>
      <c r="G1845" s="3">
        <f t="shared" si="13"/>
        <v>264</v>
      </c>
      <c r="H1845" s="3">
        <f t="shared" si="4"/>
        <v>5</v>
      </c>
      <c r="I1845" s="3" t="str">
        <f t="shared" si="5"/>
        <v/>
      </c>
      <c r="J1845" s="11" t="str">
        <f t="shared" si="14"/>
        <v/>
      </c>
      <c r="K1845" s="11" t="str">
        <f t="shared" si="15"/>
        <v/>
      </c>
      <c r="L1845" s="11" t="str">
        <f t="shared" si="16"/>
        <v/>
      </c>
      <c r="M1845" s="11" t="str">
        <f t="shared" si="17"/>
        <v/>
      </c>
      <c r="N1845" s="11" t="str">
        <f t="shared" si="18"/>
        <v/>
      </c>
    </row>
    <row r="1846" ht="15.0" customHeight="1">
      <c r="A1846" s="3">
        <f t="shared" si="1"/>
        <v>1845</v>
      </c>
      <c r="B1846" s="3">
        <f t="shared" si="11"/>
        <v>47137</v>
      </c>
      <c r="C1846" s="3" t="str">
        <f t="shared" si="12"/>
        <v>T6</v>
      </c>
      <c r="D1846" s="7"/>
      <c r="E1846" s="11" t="str">
        <f t="shared" si="2"/>
        <v/>
      </c>
      <c r="F1846" s="11" t="str">
        <f t="shared" si="3"/>
        <v/>
      </c>
      <c r="G1846" s="3">
        <f t="shared" si="13"/>
        <v>264</v>
      </c>
      <c r="H1846" s="3">
        <f t="shared" si="4"/>
        <v>6</v>
      </c>
      <c r="I1846" s="3" t="str">
        <f t="shared" si="5"/>
        <v/>
      </c>
      <c r="J1846" s="11" t="str">
        <f t="shared" si="14"/>
        <v/>
      </c>
      <c r="K1846" s="11" t="str">
        <f t="shared" si="15"/>
        <v/>
      </c>
      <c r="L1846" s="11" t="str">
        <f t="shared" si="16"/>
        <v/>
      </c>
      <c r="M1846" s="11" t="str">
        <f t="shared" si="17"/>
        <v/>
      </c>
      <c r="N1846" s="11" t="str">
        <f t="shared" si="18"/>
        <v/>
      </c>
    </row>
    <row r="1847" ht="15.0" customHeight="1">
      <c r="A1847" s="3">
        <f t="shared" si="1"/>
        <v>1846</v>
      </c>
      <c r="B1847" s="3">
        <f t="shared" si="11"/>
        <v>47138</v>
      </c>
      <c r="C1847" s="3" t="str">
        <f t="shared" si="12"/>
        <v>T7</v>
      </c>
      <c r="D1847" s="7"/>
      <c r="E1847" s="11" t="str">
        <f t="shared" si="2"/>
        <v/>
      </c>
      <c r="F1847" s="11" t="str">
        <f t="shared" si="3"/>
        <v/>
      </c>
      <c r="G1847" s="3">
        <f t="shared" si="13"/>
        <v>264</v>
      </c>
      <c r="H1847" s="3">
        <f t="shared" si="4"/>
        <v>7</v>
      </c>
      <c r="I1847" s="3" t="str">
        <f t="shared" si="5"/>
        <v/>
      </c>
      <c r="J1847" s="11" t="str">
        <f t="shared" si="14"/>
        <v/>
      </c>
      <c r="K1847" s="11" t="str">
        <f t="shared" si="15"/>
        <v/>
      </c>
      <c r="L1847" s="11" t="str">
        <f t="shared" si="16"/>
        <v/>
      </c>
      <c r="M1847" s="11" t="str">
        <f t="shared" si="17"/>
        <v/>
      </c>
      <c r="N1847" s="11" t="str">
        <f t="shared" si="18"/>
        <v/>
      </c>
    </row>
    <row r="1848" ht="15.0" customHeight="1">
      <c r="A1848" s="3">
        <f t="shared" si="1"/>
        <v>1847</v>
      </c>
      <c r="B1848" s="3">
        <f t="shared" si="11"/>
        <v>47139</v>
      </c>
      <c r="C1848" s="3" t="str">
        <f t="shared" si="12"/>
        <v>CN</v>
      </c>
      <c r="D1848" s="7"/>
      <c r="E1848" s="11" t="str">
        <f t="shared" si="2"/>
        <v/>
      </c>
      <c r="F1848" s="11" t="str">
        <f t="shared" si="3"/>
        <v/>
      </c>
      <c r="G1848" s="3">
        <f t="shared" si="13"/>
        <v>264</v>
      </c>
      <c r="H1848" s="3">
        <f t="shared" si="4"/>
        <v>8</v>
      </c>
      <c r="I1848" s="3" t="str">
        <f t="shared" si="5"/>
        <v/>
      </c>
      <c r="J1848" s="11" t="str">
        <f t="shared" si="14"/>
        <v/>
      </c>
      <c r="K1848" s="11" t="str">
        <f t="shared" si="15"/>
        <v/>
      </c>
      <c r="L1848" s="11" t="str">
        <f t="shared" si="16"/>
        <v/>
      </c>
      <c r="M1848" s="11" t="str">
        <f t="shared" si="17"/>
        <v/>
      </c>
      <c r="N1848" s="11" t="str">
        <f t="shared" si="18"/>
        <v/>
      </c>
    </row>
    <row r="1849" ht="15.0" customHeight="1">
      <c r="A1849" s="3">
        <f t="shared" si="1"/>
        <v>1848</v>
      </c>
      <c r="B1849" s="3">
        <f t="shared" si="11"/>
        <v>47140</v>
      </c>
      <c r="C1849" s="3" t="str">
        <f t="shared" si="12"/>
        <v>T2</v>
      </c>
      <c r="D1849" s="7"/>
      <c r="E1849" s="11" t="str">
        <f t="shared" si="2"/>
        <v/>
      </c>
      <c r="F1849" s="11" t="str">
        <f t="shared" si="3"/>
        <v/>
      </c>
      <c r="G1849" s="3">
        <f t="shared" si="13"/>
        <v>265</v>
      </c>
      <c r="H1849" s="3">
        <f t="shared" si="4"/>
        <v>2</v>
      </c>
      <c r="I1849" s="3" t="str">
        <f t="shared" si="5"/>
        <v/>
      </c>
      <c r="J1849" s="11" t="str">
        <f t="shared" si="14"/>
        <v/>
      </c>
      <c r="K1849" s="11" t="str">
        <f t="shared" si="15"/>
        <v/>
      </c>
      <c r="L1849" s="11" t="str">
        <f t="shared" si="16"/>
        <v/>
      </c>
      <c r="M1849" s="11" t="str">
        <f t="shared" si="17"/>
        <v/>
      </c>
      <c r="N1849" s="11" t="str">
        <f t="shared" si="18"/>
        <v/>
      </c>
    </row>
    <row r="1850" ht="15.0" customHeight="1">
      <c r="A1850" s="3">
        <f t="shared" si="1"/>
        <v>1849</v>
      </c>
      <c r="B1850" s="3">
        <f t="shared" si="11"/>
        <v>47141</v>
      </c>
      <c r="C1850" s="3" t="str">
        <f t="shared" si="12"/>
        <v>T3</v>
      </c>
      <c r="D1850" s="7"/>
      <c r="E1850" s="11" t="str">
        <f t="shared" si="2"/>
        <v/>
      </c>
      <c r="F1850" s="11" t="str">
        <f t="shared" si="3"/>
        <v/>
      </c>
      <c r="G1850" s="3">
        <f t="shared" si="13"/>
        <v>265</v>
      </c>
      <c r="H1850" s="3">
        <f t="shared" si="4"/>
        <v>3</v>
      </c>
      <c r="I1850" s="3" t="str">
        <f t="shared" si="5"/>
        <v/>
      </c>
      <c r="J1850" s="11" t="str">
        <f t="shared" si="14"/>
        <v/>
      </c>
      <c r="K1850" s="11" t="str">
        <f t="shared" si="15"/>
        <v/>
      </c>
      <c r="L1850" s="11" t="str">
        <f t="shared" si="16"/>
        <v/>
      </c>
      <c r="M1850" s="11" t="str">
        <f t="shared" si="17"/>
        <v/>
      </c>
      <c r="N1850" s="11" t="str">
        <f t="shared" si="18"/>
        <v/>
      </c>
    </row>
    <row r="1851" ht="15.0" customHeight="1">
      <c r="A1851" s="3">
        <f t="shared" si="1"/>
        <v>1850</v>
      </c>
      <c r="B1851" s="3">
        <f t="shared" si="11"/>
        <v>47142</v>
      </c>
      <c r="C1851" s="3" t="str">
        <f t="shared" si="12"/>
        <v>T4</v>
      </c>
      <c r="D1851" s="7"/>
      <c r="E1851" s="11" t="str">
        <f t="shared" si="2"/>
        <v/>
      </c>
      <c r="F1851" s="11" t="str">
        <f t="shared" si="3"/>
        <v/>
      </c>
      <c r="G1851" s="3">
        <f t="shared" si="13"/>
        <v>265</v>
      </c>
      <c r="H1851" s="3">
        <f t="shared" si="4"/>
        <v>4</v>
      </c>
      <c r="I1851" s="3" t="str">
        <f t="shared" si="5"/>
        <v/>
      </c>
      <c r="J1851" s="11" t="str">
        <f t="shared" si="14"/>
        <v/>
      </c>
      <c r="K1851" s="11" t="str">
        <f t="shared" si="15"/>
        <v/>
      </c>
      <c r="L1851" s="11" t="str">
        <f t="shared" si="16"/>
        <v/>
      </c>
      <c r="M1851" s="11" t="str">
        <f t="shared" si="17"/>
        <v/>
      </c>
      <c r="N1851" s="11" t="str">
        <f t="shared" si="18"/>
        <v/>
      </c>
    </row>
    <row r="1852" ht="15.0" customHeight="1">
      <c r="A1852" s="3">
        <f t="shared" si="1"/>
        <v>1851</v>
      </c>
      <c r="B1852" s="3">
        <f t="shared" si="11"/>
        <v>47143</v>
      </c>
      <c r="C1852" s="3" t="str">
        <f t="shared" si="12"/>
        <v>T5</v>
      </c>
      <c r="D1852" s="7"/>
      <c r="E1852" s="11" t="str">
        <f t="shared" si="2"/>
        <v/>
      </c>
      <c r="F1852" s="11" t="str">
        <f t="shared" si="3"/>
        <v/>
      </c>
      <c r="G1852" s="3">
        <f t="shared" si="13"/>
        <v>265</v>
      </c>
      <c r="H1852" s="3">
        <f t="shared" si="4"/>
        <v>5</v>
      </c>
      <c r="I1852" s="3" t="str">
        <f t="shared" si="5"/>
        <v/>
      </c>
      <c r="J1852" s="11" t="str">
        <f t="shared" si="14"/>
        <v/>
      </c>
      <c r="K1852" s="11" t="str">
        <f t="shared" si="15"/>
        <v/>
      </c>
      <c r="L1852" s="11" t="str">
        <f t="shared" si="16"/>
        <v/>
      </c>
      <c r="M1852" s="11" t="str">
        <f t="shared" si="17"/>
        <v/>
      </c>
      <c r="N1852" s="11" t="str">
        <f t="shared" si="18"/>
        <v/>
      </c>
    </row>
    <row r="1853" ht="15.0" customHeight="1">
      <c r="A1853" s="3">
        <f t="shared" si="1"/>
        <v>1852</v>
      </c>
      <c r="B1853" s="3">
        <f t="shared" si="11"/>
        <v>47144</v>
      </c>
      <c r="C1853" s="3" t="str">
        <f t="shared" si="12"/>
        <v>T6</v>
      </c>
      <c r="D1853" s="7"/>
      <c r="E1853" s="11" t="str">
        <f t="shared" si="2"/>
        <v/>
      </c>
      <c r="F1853" s="11" t="str">
        <f t="shared" si="3"/>
        <v/>
      </c>
      <c r="G1853" s="3">
        <f t="shared" si="13"/>
        <v>265</v>
      </c>
      <c r="H1853" s="3">
        <f t="shared" si="4"/>
        <v>6</v>
      </c>
      <c r="I1853" s="3" t="str">
        <f t="shared" si="5"/>
        <v/>
      </c>
      <c r="J1853" s="11" t="str">
        <f t="shared" si="14"/>
        <v/>
      </c>
      <c r="K1853" s="11" t="str">
        <f t="shared" si="15"/>
        <v/>
      </c>
      <c r="L1853" s="11" t="str">
        <f t="shared" si="16"/>
        <v/>
      </c>
      <c r="M1853" s="11" t="str">
        <f t="shared" si="17"/>
        <v/>
      </c>
      <c r="N1853" s="11" t="str">
        <f t="shared" si="18"/>
        <v/>
      </c>
    </row>
    <row r="1854" ht="15.0" customHeight="1">
      <c r="A1854" s="3">
        <f t="shared" si="1"/>
        <v>1853</v>
      </c>
      <c r="B1854" s="3">
        <f t="shared" si="11"/>
        <v>47145</v>
      </c>
      <c r="C1854" s="3" t="str">
        <f t="shared" si="12"/>
        <v>T7</v>
      </c>
      <c r="D1854" s="7"/>
      <c r="E1854" s="11" t="str">
        <f t="shared" si="2"/>
        <v/>
      </c>
      <c r="F1854" s="11" t="str">
        <f t="shared" si="3"/>
        <v/>
      </c>
      <c r="G1854" s="3">
        <f t="shared" si="13"/>
        <v>265</v>
      </c>
      <c r="H1854" s="3">
        <f t="shared" si="4"/>
        <v>7</v>
      </c>
      <c r="I1854" s="3" t="str">
        <f t="shared" si="5"/>
        <v/>
      </c>
      <c r="J1854" s="11" t="str">
        <f t="shared" si="14"/>
        <v/>
      </c>
      <c r="K1854" s="11" t="str">
        <f t="shared" si="15"/>
        <v/>
      </c>
      <c r="L1854" s="11" t="str">
        <f t="shared" si="16"/>
        <v/>
      </c>
      <c r="M1854" s="11" t="str">
        <f t="shared" si="17"/>
        <v/>
      </c>
      <c r="N1854" s="11" t="str">
        <f t="shared" si="18"/>
        <v/>
      </c>
    </row>
    <row r="1855" ht="15.0" customHeight="1">
      <c r="A1855" s="3">
        <f t="shared" si="1"/>
        <v>1854</v>
      </c>
      <c r="B1855" s="3">
        <f t="shared" si="11"/>
        <v>47146</v>
      </c>
      <c r="C1855" s="3" t="str">
        <f t="shared" si="12"/>
        <v>CN</v>
      </c>
      <c r="D1855" s="7"/>
      <c r="E1855" s="11" t="str">
        <f t="shared" si="2"/>
        <v/>
      </c>
      <c r="F1855" s="11" t="str">
        <f t="shared" si="3"/>
        <v/>
      </c>
      <c r="G1855" s="3">
        <f t="shared" si="13"/>
        <v>265</v>
      </c>
      <c r="H1855" s="3">
        <f t="shared" si="4"/>
        <v>8</v>
      </c>
      <c r="I1855" s="3" t="str">
        <f t="shared" si="5"/>
        <v/>
      </c>
      <c r="J1855" s="11" t="str">
        <f t="shared" si="14"/>
        <v/>
      </c>
      <c r="K1855" s="11" t="str">
        <f t="shared" si="15"/>
        <v/>
      </c>
      <c r="L1855" s="11" t="str">
        <f t="shared" si="16"/>
        <v/>
      </c>
      <c r="M1855" s="11" t="str">
        <f t="shared" si="17"/>
        <v/>
      </c>
      <c r="N1855" s="11" t="str">
        <f t="shared" si="18"/>
        <v/>
      </c>
    </row>
    <row r="1856" ht="15.0" customHeight="1">
      <c r="A1856" s="3">
        <f t="shared" si="1"/>
        <v>1855</v>
      </c>
      <c r="B1856" s="3">
        <f t="shared" si="11"/>
        <v>47147</v>
      </c>
      <c r="C1856" s="3" t="str">
        <f t="shared" si="12"/>
        <v>T2</v>
      </c>
      <c r="D1856" s="7"/>
      <c r="E1856" s="11" t="str">
        <f t="shared" si="2"/>
        <v/>
      </c>
      <c r="F1856" s="11" t="str">
        <f t="shared" si="3"/>
        <v/>
      </c>
      <c r="G1856" s="3">
        <f t="shared" si="13"/>
        <v>266</v>
      </c>
      <c r="H1856" s="3">
        <f t="shared" si="4"/>
        <v>2</v>
      </c>
      <c r="I1856" s="3" t="str">
        <f t="shared" si="5"/>
        <v/>
      </c>
      <c r="J1856" s="11" t="str">
        <f t="shared" si="14"/>
        <v/>
      </c>
      <c r="K1856" s="11" t="str">
        <f t="shared" si="15"/>
        <v/>
      </c>
      <c r="L1856" s="11" t="str">
        <f t="shared" si="16"/>
        <v/>
      </c>
      <c r="M1856" s="11" t="str">
        <f t="shared" si="17"/>
        <v/>
      </c>
      <c r="N1856" s="11" t="str">
        <f t="shared" si="18"/>
        <v/>
      </c>
    </row>
    <row r="1857" ht="15.0" customHeight="1">
      <c r="A1857" s="3">
        <f t="shared" si="1"/>
        <v>1856</v>
      </c>
      <c r="B1857" s="3">
        <f t="shared" si="11"/>
        <v>47148</v>
      </c>
      <c r="C1857" s="3" t="str">
        <f t="shared" si="12"/>
        <v>T3</v>
      </c>
      <c r="D1857" s="7"/>
      <c r="E1857" s="11" t="str">
        <f t="shared" si="2"/>
        <v/>
      </c>
      <c r="F1857" s="11" t="str">
        <f t="shared" si="3"/>
        <v/>
      </c>
      <c r="G1857" s="3">
        <f t="shared" si="13"/>
        <v>266</v>
      </c>
      <c r="H1857" s="3">
        <f t="shared" si="4"/>
        <v>3</v>
      </c>
      <c r="I1857" s="3" t="str">
        <f t="shared" si="5"/>
        <v/>
      </c>
      <c r="J1857" s="11" t="str">
        <f t="shared" si="14"/>
        <v/>
      </c>
      <c r="K1857" s="11" t="str">
        <f t="shared" si="15"/>
        <v/>
      </c>
      <c r="L1857" s="11" t="str">
        <f t="shared" si="16"/>
        <v/>
      </c>
      <c r="M1857" s="11" t="str">
        <f t="shared" si="17"/>
        <v/>
      </c>
      <c r="N1857" s="11" t="str">
        <f t="shared" si="18"/>
        <v/>
      </c>
    </row>
    <row r="1858" ht="15.0" customHeight="1">
      <c r="A1858" s="3">
        <f t="shared" si="1"/>
        <v>1857</v>
      </c>
      <c r="B1858" s="3">
        <f t="shared" si="11"/>
        <v>47149</v>
      </c>
      <c r="C1858" s="3" t="str">
        <f t="shared" si="12"/>
        <v>T4</v>
      </c>
      <c r="D1858" s="7"/>
      <c r="E1858" s="11" t="str">
        <f t="shared" si="2"/>
        <v/>
      </c>
      <c r="F1858" s="11" t="str">
        <f t="shared" si="3"/>
        <v/>
      </c>
      <c r="G1858" s="3">
        <f t="shared" si="13"/>
        <v>266</v>
      </c>
      <c r="H1858" s="3">
        <f t="shared" si="4"/>
        <v>4</v>
      </c>
      <c r="I1858" s="3" t="str">
        <f t="shared" si="5"/>
        <v/>
      </c>
      <c r="J1858" s="11" t="str">
        <f t="shared" si="14"/>
        <v/>
      </c>
      <c r="K1858" s="11" t="str">
        <f t="shared" si="15"/>
        <v/>
      </c>
      <c r="L1858" s="11" t="str">
        <f t="shared" si="16"/>
        <v/>
      </c>
      <c r="M1858" s="11" t="str">
        <f t="shared" si="17"/>
        <v/>
      </c>
      <c r="N1858" s="11" t="str">
        <f t="shared" si="18"/>
        <v/>
      </c>
    </row>
    <row r="1859" ht="15.0" customHeight="1">
      <c r="A1859" s="3">
        <f t="shared" si="1"/>
        <v>1858</v>
      </c>
      <c r="B1859" s="3">
        <f t="shared" si="11"/>
        <v>47150</v>
      </c>
      <c r="C1859" s="3" t="str">
        <f t="shared" si="12"/>
        <v>T5</v>
      </c>
      <c r="D1859" s="7"/>
      <c r="E1859" s="11" t="str">
        <f t="shared" si="2"/>
        <v/>
      </c>
      <c r="F1859" s="11" t="str">
        <f t="shared" si="3"/>
        <v/>
      </c>
      <c r="G1859" s="3">
        <f t="shared" si="13"/>
        <v>266</v>
      </c>
      <c r="H1859" s="3">
        <f t="shared" si="4"/>
        <v>5</v>
      </c>
      <c r="I1859" s="3" t="str">
        <f t="shared" si="5"/>
        <v/>
      </c>
      <c r="J1859" s="11" t="str">
        <f t="shared" si="14"/>
        <v/>
      </c>
      <c r="K1859" s="11" t="str">
        <f t="shared" si="15"/>
        <v/>
      </c>
      <c r="L1859" s="11" t="str">
        <f t="shared" si="16"/>
        <v/>
      </c>
      <c r="M1859" s="11" t="str">
        <f t="shared" si="17"/>
        <v/>
      </c>
      <c r="N1859" s="11" t="str">
        <f t="shared" si="18"/>
        <v/>
      </c>
    </row>
    <row r="1860" ht="15.0" customHeight="1">
      <c r="A1860" s="3">
        <f t="shared" si="1"/>
        <v>1859</v>
      </c>
      <c r="B1860" s="3">
        <f t="shared" si="11"/>
        <v>47151</v>
      </c>
      <c r="C1860" s="3" t="str">
        <f t="shared" si="12"/>
        <v>T6</v>
      </c>
      <c r="D1860" s="7"/>
      <c r="E1860" s="11" t="str">
        <f t="shared" si="2"/>
        <v/>
      </c>
      <c r="F1860" s="11" t="str">
        <f t="shared" si="3"/>
        <v/>
      </c>
      <c r="G1860" s="3">
        <f t="shared" si="13"/>
        <v>266</v>
      </c>
      <c r="H1860" s="3">
        <f t="shared" si="4"/>
        <v>6</v>
      </c>
      <c r="I1860" s="3" t="str">
        <f t="shared" si="5"/>
        <v/>
      </c>
      <c r="J1860" s="11" t="str">
        <f t="shared" si="14"/>
        <v/>
      </c>
      <c r="K1860" s="11" t="str">
        <f t="shared" si="15"/>
        <v/>
      </c>
      <c r="L1860" s="11" t="str">
        <f t="shared" si="16"/>
        <v/>
      </c>
      <c r="M1860" s="11" t="str">
        <f t="shared" si="17"/>
        <v/>
      </c>
      <c r="N1860" s="11" t="str">
        <f t="shared" si="18"/>
        <v/>
      </c>
    </row>
    <row r="1861" ht="15.0" customHeight="1">
      <c r="A1861" s="3">
        <f t="shared" si="1"/>
        <v>1860</v>
      </c>
      <c r="B1861" s="3">
        <f t="shared" si="11"/>
        <v>47152</v>
      </c>
      <c r="C1861" s="3" t="str">
        <f t="shared" si="12"/>
        <v>T7</v>
      </c>
      <c r="D1861" s="7"/>
      <c r="E1861" s="11" t="str">
        <f t="shared" si="2"/>
        <v/>
      </c>
      <c r="F1861" s="11" t="str">
        <f t="shared" si="3"/>
        <v/>
      </c>
      <c r="G1861" s="3">
        <f t="shared" si="13"/>
        <v>266</v>
      </c>
      <c r="H1861" s="3">
        <f t="shared" si="4"/>
        <v>7</v>
      </c>
      <c r="I1861" s="3" t="str">
        <f t="shared" si="5"/>
        <v/>
      </c>
      <c r="J1861" s="11" t="str">
        <f t="shared" si="14"/>
        <v/>
      </c>
      <c r="K1861" s="11" t="str">
        <f t="shared" si="15"/>
        <v/>
      </c>
      <c r="L1861" s="11" t="str">
        <f t="shared" si="16"/>
        <v/>
      </c>
      <c r="M1861" s="11" t="str">
        <f t="shared" si="17"/>
        <v/>
      </c>
      <c r="N1861" s="11" t="str">
        <f t="shared" si="18"/>
        <v/>
      </c>
    </row>
    <row r="1862" ht="15.0" customHeight="1">
      <c r="A1862" s="3">
        <f t="shared" si="1"/>
        <v>1861</v>
      </c>
      <c r="B1862" s="3">
        <f t="shared" si="11"/>
        <v>47153</v>
      </c>
      <c r="C1862" s="3" t="str">
        <f t="shared" si="12"/>
        <v>CN</v>
      </c>
      <c r="D1862" s="7"/>
      <c r="E1862" s="11" t="str">
        <f t="shared" si="2"/>
        <v/>
      </c>
      <c r="F1862" s="11" t="str">
        <f t="shared" si="3"/>
        <v/>
      </c>
      <c r="G1862" s="3">
        <f t="shared" si="13"/>
        <v>266</v>
      </c>
      <c r="H1862" s="3">
        <f t="shared" si="4"/>
        <v>8</v>
      </c>
      <c r="I1862" s="3" t="str">
        <f t="shared" si="5"/>
        <v/>
      </c>
      <c r="J1862" s="11" t="str">
        <f t="shared" si="14"/>
        <v/>
      </c>
      <c r="K1862" s="11" t="str">
        <f t="shared" si="15"/>
        <v/>
      </c>
      <c r="L1862" s="11" t="str">
        <f t="shared" si="16"/>
        <v/>
      </c>
      <c r="M1862" s="11" t="str">
        <f t="shared" si="17"/>
        <v/>
      </c>
      <c r="N1862" s="11" t="str">
        <f t="shared" si="18"/>
        <v/>
      </c>
    </row>
    <row r="1863" ht="15.0" customHeight="1">
      <c r="A1863" s="3">
        <f t="shared" si="1"/>
        <v>1862</v>
      </c>
      <c r="B1863" s="3">
        <f t="shared" si="11"/>
        <v>47154</v>
      </c>
      <c r="C1863" s="3" t="str">
        <f t="shared" si="12"/>
        <v>T2</v>
      </c>
      <c r="D1863" s="7"/>
      <c r="E1863" s="11" t="str">
        <f t="shared" si="2"/>
        <v/>
      </c>
      <c r="F1863" s="11" t="str">
        <f t="shared" si="3"/>
        <v/>
      </c>
      <c r="G1863" s="3">
        <f t="shared" si="13"/>
        <v>267</v>
      </c>
      <c r="H1863" s="3">
        <f t="shared" si="4"/>
        <v>2</v>
      </c>
      <c r="I1863" s="3" t="str">
        <f t="shared" si="5"/>
        <v/>
      </c>
      <c r="J1863" s="11" t="str">
        <f t="shared" si="14"/>
        <v/>
      </c>
      <c r="K1863" s="11" t="str">
        <f t="shared" si="15"/>
        <v/>
      </c>
      <c r="L1863" s="11" t="str">
        <f t="shared" si="16"/>
        <v/>
      </c>
      <c r="M1863" s="11" t="str">
        <f t="shared" si="17"/>
        <v/>
      </c>
      <c r="N1863" s="11" t="str">
        <f t="shared" si="18"/>
        <v/>
      </c>
    </row>
    <row r="1864" ht="15.0" customHeight="1">
      <c r="A1864" s="3">
        <f t="shared" si="1"/>
        <v>1863</v>
      </c>
      <c r="B1864" s="3">
        <f t="shared" si="11"/>
        <v>47155</v>
      </c>
      <c r="C1864" s="3" t="str">
        <f t="shared" si="12"/>
        <v>T3</v>
      </c>
      <c r="D1864" s="7"/>
      <c r="E1864" s="11" t="str">
        <f t="shared" si="2"/>
        <v/>
      </c>
      <c r="F1864" s="11" t="str">
        <f t="shared" si="3"/>
        <v/>
      </c>
      <c r="G1864" s="3">
        <f t="shared" si="13"/>
        <v>267</v>
      </c>
      <c r="H1864" s="3">
        <f t="shared" si="4"/>
        <v>3</v>
      </c>
      <c r="I1864" s="3" t="str">
        <f t="shared" si="5"/>
        <v/>
      </c>
      <c r="J1864" s="11" t="str">
        <f t="shared" si="14"/>
        <v/>
      </c>
      <c r="K1864" s="11" t="str">
        <f t="shared" si="15"/>
        <v/>
      </c>
      <c r="L1864" s="11" t="str">
        <f t="shared" si="16"/>
        <v/>
      </c>
      <c r="M1864" s="11" t="str">
        <f t="shared" si="17"/>
        <v/>
      </c>
      <c r="N1864" s="11" t="str">
        <f t="shared" si="18"/>
        <v/>
      </c>
    </row>
    <row r="1865" ht="15.0" customHeight="1">
      <c r="A1865" s="3">
        <f t="shared" si="1"/>
        <v>1864</v>
      </c>
      <c r="B1865" s="3">
        <f t="shared" si="11"/>
        <v>47156</v>
      </c>
      <c r="C1865" s="3" t="str">
        <f t="shared" si="12"/>
        <v>T4</v>
      </c>
      <c r="D1865" s="7"/>
      <c r="E1865" s="11" t="str">
        <f t="shared" si="2"/>
        <v/>
      </c>
      <c r="F1865" s="11" t="str">
        <f t="shared" si="3"/>
        <v/>
      </c>
      <c r="G1865" s="3">
        <f t="shared" si="13"/>
        <v>267</v>
      </c>
      <c r="H1865" s="3">
        <f t="shared" si="4"/>
        <v>4</v>
      </c>
      <c r="I1865" s="3" t="str">
        <f t="shared" si="5"/>
        <v/>
      </c>
      <c r="J1865" s="11" t="str">
        <f t="shared" si="14"/>
        <v/>
      </c>
      <c r="K1865" s="11" t="str">
        <f t="shared" si="15"/>
        <v/>
      </c>
      <c r="L1865" s="11" t="str">
        <f t="shared" si="16"/>
        <v/>
      </c>
      <c r="M1865" s="11" t="str">
        <f t="shared" si="17"/>
        <v/>
      </c>
      <c r="N1865" s="11" t="str">
        <f t="shared" si="18"/>
        <v/>
      </c>
    </row>
    <row r="1866" ht="15.0" customHeight="1">
      <c r="A1866" s="3">
        <f t="shared" si="1"/>
        <v>1865</v>
      </c>
      <c r="B1866" s="3">
        <f t="shared" si="11"/>
        <v>47157</v>
      </c>
      <c r="C1866" s="3" t="str">
        <f t="shared" si="12"/>
        <v>T5</v>
      </c>
      <c r="D1866" s="7"/>
      <c r="E1866" s="11" t="str">
        <f t="shared" si="2"/>
        <v/>
      </c>
      <c r="F1866" s="11" t="str">
        <f t="shared" si="3"/>
        <v/>
      </c>
      <c r="G1866" s="3">
        <f t="shared" si="13"/>
        <v>267</v>
      </c>
      <c r="H1866" s="3">
        <f t="shared" si="4"/>
        <v>5</v>
      </c>
      <c r="I1866" s="3" t="str">
        <f t="shared" si="5"/>
        <v/>
      </c>
      <c r="J1866" s="11" t="str">
        <f t="shared" si="14"/>
        <v/>
      </c>
      <c r="K1866" s="11" t="str">
        <f t="shared" si="15"/>
        <v/>
      </c>
      <c r="L1866" s="11" t="str">
        <f t="shared" si="16"/>
        <v/>
      </c>
      <c r="M1866" s="11" t="str">
        <f t="shared" si="17"/>
        <v/>
      </c>
      <c r="N1866" s="11" t="str">
        <f t="shared" si="18"/>
        <v/>
      </c>
    </row>
    <row r="1867" ht="15.0" customHeight="1">
      <c r="A1867" s="3">
        <f t="shared" si="1"/>
        <v>1866</v>
      </c>
      <c r="B1867" s="3">
        <f t="shared" si="11"/>
        <v>47158</v>
      </c>
      <c r="C1867" s="3" t="str">
        <f t="shared" si="12"/>
        <v>T6</v>
      </c>
      <c r="D1867" s="7"/>
      <c r="E1867" s="11" t="str">
        <f t="shared" si="2"/>
        <v/>
      </c>
      <c r="F1867" s="11" t="str">
        <f t="shared" si="3"/>
        <v/>
      </c>
      <c r="G1867" s="3">
        <f t="shared" si="13"/>
        <v>267</v>
      </c>
      <c r="H1867" s="3">
        <f t="shared" si="4"/>
        <v>6</v>
      </c>
      <c r="I1867" s="3" t="str">
        <f t="shared" si="5"/>
        <v/>
      </c>
      <c r="J1867" s="11" t="str">
        <f t="shared" si="14"/>
        <v/>
      </c>
      <c r="K1867" s="11" t="str">
        <f t="shared" si="15"/>
        <v/>
      </c>
      <c r="L1867" s="11" t="str">
        <f t="shared" si="16"/>
        <v/>
      </c>
      <c r="M1867" s="11" t="str">
        <f t="shared" si="17"/>
        <v/>
      </c>
      <c r="N1867" s="11" t="str">
        <f t="shared" si="18"/>
        <v/>
      </c>
    </row>
    <row r="1868" ht="15.0" customHeight="1">
      <c r="A1868" s="3">
        <f t="shared" si="1"/>
        <v>1867</v>
      </c>
      <c r="B1868" s="3">
        <f t="shared" si="11"/>
        <v>47159</v>
      </c>
      <c r="C1868" s="3" t="str">
        <f t="shared" si="12"/>
        <v>T7</v>
      </c>
      <c r="D1868" s="7"/>
      <c r="E1868" s="11" t="str">
        <f t="shared" si="2"/>
        <v/>
      </c>
      <c r="F1868" s="11" t="str">
        <f t="shared" si="3"/>
        <v/>
      </c>
      <c r="G1868" s="3">
        <f t="shared" si="13"/>
        <v>267</v>
      </c>
      <c r="H1868" s="3">
        <f t="shared" si="4"/>
        <v>7</v>
      </c>
      <c r="I1868" s="3" t="str">
        <f t="shared" si="5"/>
        <v/>
      </c>
      <c r="J1868" s="11" t="str">
        <f t="shared" si="14"/>
        <v/>
      </c>
      <c r="K1868" s="11" t="str">
        <f t="shared" si="15"/>
        <v/>
      </c>
      <c r="L1868" s="11" t="str">
        <f t="shared" si="16"/>
        <v/>
      </c>
      <c r="M1868" s="11" t="str">
        <f t="shared" si="17"/>
        <v/>
      </c>
      <c r="N1868" s="11" t="str">
        <f t="shared" si="18"/>
        <v/>
      </c>
    </row>
    <row r="1869" ht="15.0" customHeight="1">
      <c r="A1869" s="3">
        <f t="shared" si="1"/>
        <v>1868</v>
      </c>
      <c r="B1869" s="3">
        <f t="shared" si="11"/>
        <v>47160</v>
      </c>
      <c r="C1869" s="3" t="str">
        <f t="shared" si="12"/>
        <v>CN</v>
      </c>
      <c r="D1869" s="7"/>
      <c r="E1869" s="11" t="str">
        <f t="shared" si="2"/>
        <v/>
      </c>
      <c r="F1869" s="11" t="str">
        <f t="shared" si="3"/>
        <v/>
      </c>
      <c r="G1869" s="3">
        <f t="shared" si="13"/>
        <v>267</v>
      </c>
      <c r="H1869" s="3">
        <f t="shared" si="4"/>
        <v>8</v>
      </c>
      <c r="I1869" s="3" t="str">
        <f t="shared" si="5"/>
        <v/>
      </c>
      <c r="J1869" s="11" t="str">
        <f t="shared" si="14"/>
        <v/>
      </c>
      <c r="K1869" s="11" t="str">
        <f t="shared" si="15"/>
        <v/>
      </c>
      <c r="L1869" s="11" t="str">
        <f t="shared" si="16"/>
        <v/>
      </c>
      <c r="M1869" s="11" t="str">
        <f t="shared" si="17"/>
        <v/>
      </c>
      <c r="N1869" s="11" t="str">
        <f t="shared" si="18"/>
        <v/>
      </c>
    </row>
    <row r="1870" ht="15.0" customHeight="1">
      <c r="A1870" s="3">
        <f t="shared" si="1"/>
        <v>1869</v>
      </c>
      <c r="B1870" s="3">
        <f t="shared" si="11"/>
        <v>47161</v>
      </c>
      <c r="C1870" s="3" t="str">
        <f t="shared" si="12"/>
        <v>T2</v>
      </c>
      <c r="D1870" s="7"/>
      <c r="E1870" s="11" t="str">
        <f t="shared" si="2"/>
        <v/>
      </c>
      <c r="F1870" s="11" t="str">
        <f t="shared" si="3"/>
        <v/>
      </c>
      <c r="G1870" s="3">
        <f t="shared" si="13"/>
        <v>268</v>
      </c>
      <c r="H1870" s="3">
        <f t="shared" si="4"/>
        <v>2</v>
      </c>
      <c r="I1870" s="3" t="str">
        <f t="shared" si="5"/>
        <v/>
      </c>
      <c r="J1870" s="11" t="str">
        <f t="shared" si="14"/>
        <v/>
      </c>
      <c r="K1870" s="11" t="str">
        <f t="shared" si="15"/>
        <v/>
      </c>
      <c r="L1870" s="11" t="str">
        <f t="shared" si="16"/>
        <v/>
      </c>
      <c r="M1870" s="11" t="str">
        <f t="shared" si="17"/>
        <v/>
      </c>
      <c r="N1870" s="11" t="str">
        <f t="shared" si="18"/>
        <v/>
      </c>
    </row>
    <row r="1871" ht="15.0" customHeight="1">
      <c r="A1871" s="3">
        <f t="shared" si="1"/>
        <v>1870</v>
      </c>
      <c r="B1871" s="3">
        <f t="shared" si="11"/>
        <v>47162</v>
      </c>
      <c r="C1871" s="3" t="str">
        <f t="shared" si="12"/>
        <v>T3</v>
      </c>
      <c r="D1871" s="7"/>
      <c r="E1871" s="11" t="str">
        <f t="shared" si="2"/>
        <v/>
      </c>
      <c r="F1871" s="11" t="str">
        <f t="shared" si="3"/>
        <v/>
      </c>
      <c r="G1871" s="3">
        <f t="shared" si="13"/>
        <v>268</v>
      </c>
      <c r="H1871" s="3">
        <f t="shared" si="4"/>
        <v>3</v>
      </c>
      <c r="I1871" s="3" t="str">
        <f t="shared" si="5"/>
        <v/>
      </c>
      <c r="J1871" s="11" t="str">
        <f t="shared" si="14"/>
        <v/>
      </c>
      <c r="K1871" s="11" t="str">
        <f t="shared" si="15"/>
        <v/>
      </c>
      <c r="L1871" s="11" t="str">
        <f t="shared" si="16"/>
        <v/>
      </c>
      <c r="M1871" s="11" t="str">
        <f t="shared" si="17"/>
        <v/>
      </c>
      <c r="N1871" s="11" t="str">
        <f t="shared" si="18"/>
        <v/>
      </c>
    </row>
    <row r="1872" ht="15.0" customHeight="1">
      <c r="A1872" s="3">
        <f t="shared" si="1"/>
        <v>1871</v>
      </c>
      <c r="B1872" s="3">
        <f t="shared" si="11"/>
        <v>47163</v>
      </c>
      <c r="C1872" s="3" t="str">
        <f t="shared" si="12"/>
        <v>T4</v>
      </c>
      <c r="D1872" s="7"/>
      <c r="E1872" s="11" t="str">
        <f t="shared" si="2"/>
        <v/>
      </c>
      <c r="F1872" s="11" t="str">
        <f t="shared" si="3"/>
        <v/>
      </c>
      <c r="G1872" s="3">
        <f t="shared" si="13"/>
        <v>268</v>
      </c>
      <c r="H1872" s="3">
        <f t="shared" si="4"/>
        <v>4</v>
      </c>
      <c r="I1872" s="3" t="str">
        <f t="shared" si="5"/>
        <v/>
      </c>
      <c r="J1872" s="11" t="str">
        <f t="shared" si="14"/>
        <v/>
      </c>
      <c r="K1872" s="11" t="str">
        <f t="shared" si="15"/>
        <v/>
      </c>
      <c r="L1872" s="11" t="str">
        <f t="shared" si="16"/>
        <v/>
      </c>
      <c r="M1872" s="11" t="str">
        <f t="shared" si="17"/>
        <v/>
      </c>
      <c r="N1872" s="11" t="str">
        <f t="shared" si="18"/>
        <v/>
      </c>
    </row>
    <row r="1873" ht="15.0" customHeight="1">
      <c r="A1873" s="3">
        <f t="shared" si="1"/>
        <v>1872</v>
      </c>
      <c r="B1873" s="3">
        <f t="shared" si="11"/>
        <v>47164</v>
      </c>
      <c r="C1873" s="3" t="str">
        <f t="shared" si="12"/>
        <v>T5</v>
      </c>
      <c r="D1873" s="7"/>
      <c r="E1873" s="11" t="str">
        <f t="shared" si="2"/>
        <v/>
      </c>
      <c r="F1873" s="11" t="str">
        <f t="shared" si="3"/>
        <v/>
      </c>
      <c r="G1873" s="3">
        <f t="shared" si="13"/>
        <v>268</v>
      </c>
      <c r="H1873" s="3">
        <f t="shared" si="4"/>
        <v>5</v>
      </c>
      <c r="I1873" s="3" t="str">
        <f t="shared" si="5"/>
        <v/>
      </c>
      <c r="J1873" s="11" t="str">
        <f t="shared" si="14"/>
        <v/>
      </c>
      <c r="K1873" s="11" t="str">
        <f t="shared" si="15"/>
        <v/>
      </c>
      <c r="L1873" s="11" t="str">
        <f t="shared" si="16"/>
        <v/>
      </c>
      <c r="M1873" s="11" t="str">
        <f t="shared" si="17"/>
        <v/>
      </c>
      <c r="N1873" s="11" t="str">
        <f t="shared" si="18"/>
        <v/>
      </c>
    </row>
    <row r="1874" ht="15.0" customHeight="1">
      <c r="A1874" s="3">
        <f t="shared" si="1"/>
        <v>1873</v>
      </c>
      <c r="B1874" s="3">
        <f t="shared" si="11"/>
        <v>47165</v>
      </c>
      <c r="C1874" s="3" t="str">
        <f t="shared" si="12"/>
        <v>T6</v>
      </c>
      <c r="D1874" s="7"/>
      <c r="E1874" s="11" t="str">
        <f t="shared" si="2"/>
        <v/>
      </c>
      <c r="F1874" s="11" t="str">
        <f t="shared" si="3"/>
        <v/>
      </c>
      <c r="G1874" s="3">
        <f t="shared" si="13"/>
        <v>268</v>
      </c>
      <c r="H1874" s="3">
        <f t="shared" si="4"/>
        <v>6</v>
      </c>
      <c r="I1874" s="3" t="str">
        <f t="shared" si="5"/>
        <v/>
      </c>
      <c r="J1874" s="11" t="str">
        <f t="shared" si="14"/>
        <v/>
      </c>
      <c r="K1874" s="11" t="str">
        <f t="shared" si="15"/>
        <v/>
      </c>
      <c r="L1874" s="11" t="str">
        <f t="shared" si="16"/>
        <v/>
      </c>
      <c r="M1874" s="11" t="str">
        <f t="shared" si="17"/>
        <v/>
      </c>
      <c r="N1874" s="11" t="str">
        <f t="shared" si="18"/>
        <v/>
      </c>
    </row>
    <row r="1875" ht="15.0" customHeight="1">
      <c r="A1875" s="3">
        <f t="shared" si="1"/>
        <v>1874</v>
      </c>
      <c r="B1875" s="3">
        <f t="shared" si="11"/>
        <v>47166</v>
      </c>
      <c r="C1875" s="3" t="str">
        <f t="shared" si="12"/>
        <v>T7</v>
      </c>
      <c r="D1875" s="7"/>
      <c r="E1875" s="11" t="str">
        <f t="shared" si="2"/>
        <v/>
      </c>
      <c r="F1875" s="11" t="str">
        <f t="shared" si="3"/>
        <v/>
      </c>
      <c r="G1875" s="3">
        <f t="shared" si="13"/>
        <v>268</v>
      </c>
      <c r="H1875" s="3">
        <f t="shared" si="4"/>
        <v>7</v>
      </c>
      <c r="I1875" s="3" t="str">
        <f t="shared" si="5"/>
        <v/>
      </c>
      <c r="J1875" s="11" t="str">
        <f t="shared" si="14"/>
        <v/>
      </c>
      <c r="K1875" s="11" t="str">
        <f t="shared" si="15"/>
        <v/>
      </c>
      <c r="L1875" s="11" t="str">
        <f t="shared" si="16"/>
        <v/>
      </c>
      <c r="M1875" s="11" t="str">
        <f t="shared" si="17"/>
        <v/>
      </c>
      <c r="N1875" s="11" t="str">
        <f t="shared" si="18"/>
        <v/>
      </c>
    </row>
    <row r="1876" ht="15.0" customHeight="1">
      <c r="A1876" s="3">
        <f t="shared" si="1"/>
        <v>1875</v>
      </c>
      <c r="B1876" s="3">
        <f t="shared" si="11"/>
        <v>47167</v>
      </c>
      <c r="C1876" s="3" t="str">
        <f t="shared" si="12"/>
        <v>CN</v>
      </c>
      <c r="D1876" s="7"/>
      <c r="E1876" s="11" t="str">
        <f t="shared" si="2"/>
        <v/>
      </c>
      <c r="F1876" s="11" t="str">
        <f t="shared" si="3"/>
        <v/>
      </c>
      <c r="G1876" s="3">
        <f t="shared" si="13"/>
        <v>268</v>
      </c>
      <c r="H1876" s="3">
        <f t="shared" si="4"/>
        <v>8</v>
      </c>
      <c r="I1876" s="3" t="str">
        <f t="shared" si="5"/>
        <v/>
      </c>
      <c r="J1876" s="11" t="str">
        <f t="shared" si="14"/>
        <v/>
      </c>
      <c r="K1876" s="11" t="str">
        <f t="shared" si="15"/>
        <v/>
      </c>
      <c r="L1876" s="11" t="str">
        <f t="shared" si="16"/>
        <v/>
      </c>
      <c r="M1876" s="11" t="str">
        <f t="shared" si="17"/>
        <v/>
      </c>
      <c r="N1876" s="11" t="str">
        <f t="shared" si="18"/>
        <v/>
      </c>
    </row>
    <row r="1877" ht="15.0" customHeight="1">
      <c r="A1877" s="3">
        <f t="shared" si="1"/>
        <v>1876</v>
      </c>
      <c r="B1877" s="3">
        <f t="shared" si="11"/>
        <v>47168</v>
      </c>
      <c r="C1877" s="3" t="str">
        <f t="shared" si="12"/>
        <v>T2</v>
      </c>
      <c r="D1877" s="7"/>
      <c r="E1877" s="11" t="str">
        <f t="shared" si="2"/>
        <v/>
      </c>
      <c r="F1877" s="11" t="str">
        <f t="shared" si="3"/>
        <v/>
      </c>
      <c r="G1877" s="3">
        <f t="shared" si="13"/>
        <v>269</v>
      </c>
      <c r="H1877" s="3">
        <f t="shared" si="4"/>
        <v>2</v>
      </c>
      <c r="I1877" s="3" t="str">
        <f t="shared" si="5"/>
        <v/>
      </c>
      <c r="J1877" s="11" t="str">
        <f t="shared" si="14"/>
        <v/>
      </c>
      <c r="K1877" s="11" t="str">
        <f t="shared" si="15"/>
        <v/>
      </c>
      <c r="L1877" s="11" t="str">
        <f t="shared" si="16"/>
        <v/>
      </c>
      <c r="M1877" s="11" t="str">
        <f t="shared" si="17"/>
        <v/>
      </c>
      <c r="N1877" s="11" t="str">
        <f t="shared" si="18"/>
        <v/>
      </c>
    </row>
    <row r="1878" ht="15.0" customHeight="1">
      <c r="A1878" s="3">
        <f t="shared" si="1"/>
        <v>1877</v>
      </c>
      <c r="B1878" s="3">
        <f t="shared" si="11"/>
        <v>47169</v>
      </c>
      <c r="C1878" s="3" t="str">
        <f t="shared" si="12"/>
        <v>T3</v>
      </c>
      <c r="D1878" s="7"/>
      <c r="E1878" s="11" t="str">
        <f t="shared" si="2"/>
        <v/>
      </c>
      <c r="F1878" s="11" t="str">
        <f t="shared" si="3"/>
        <v/>
      </c>
      <c r="G1878" s="3">
        <f t="shared" si="13"/>
        <v>269</v>
      </c>
      <c r="H1878" s="3">
        <f t="shared" si="4"/>
        <v>3</v>
      </c>
      <c r="I1878" s="3" t="str">
        <f t="shared" si="5"/>
        <v/>
      </c>
      <c r="J1878" s="11" t="str">
        <f t="shared" si="14"/>
        <v/>
      </c>
      <c r="K1878" s="11" t="str">
        <f t="shared" si="15"/>
        <v/>
      </c>
      <c r="L1878" s="11" t="str">
        <f t="shared" si="16"/>
        <v/>
      </c>
      <c r="M1878" s="11" t="str">
        <f t="shared" si="17"/>
        <v/>
      </c>
      <c r="N1878" s="11" t="str">
        <f t="shared" si="18"/>
        <v/>
      </c>
    </row>
    <row r="1879" ht="15.0" customHeight="1">
      <c r="A1879" s="3">
        <f t="shared" si="1"/>
        <v>1878</v>
      </c>
      <c r="B1879" s="3">
        <f t="shared" si="11"/>
        <v>47170</v>
      </c>
      <c r="C1879" s="3" t="str">
        <f t="shared" si="12"/>
        <v>T4</v>
      </c>
      <c r="D1879" s="7"/>
      <c r="E1879" s="11" t="str">
        <f t="shared" si="2"/>
        <v/>
      </c>
      <c r="F1879" s="11" t="str">
        <f t="shared" si="3"/>
        <v/>
      </c>
      <c r="G1879" s="3">
        <f t="shared" si="13"/>
        <v>269</v>
      </c>
      <c r="H1879" s="3">
        <f t="shared" si="4"/>
        <v>4</v>
      </c>
      <c r="I1879" s="3" t="str">
        <f t="shared" si="5"/>
        <v/>
      </c>
      <c r="J1879" s="11" t="str">
        <f t="shared" si="14"/>
        <v/>
      </c>
      <c r="K1879" s="11" t="str">
        <f t="shared" si="15"/>
        <v/>
      </c>
      <c r="L1879" s="11" t="str">
        <f t="shared" si="16"/>
        <v/>
      </c>
      <c r="M1879" s="11" t="str">
        <f t="shared" si="17"/>
        <v/>
      </c>
      <c r="N1879" s="11" t="str">
        <f t="shared" si="18"/>
        <v/>
      </c>
    </row>
    <row r="1880" ht="15.0" customHeight="1">
      <c r="A1880" s="3">
        <f t="shared" si="1"/>
        <v>1879</v>
      </c>
      <c r="B1880" s="3">
        <f t="shared" si="11"/>
        <v>47171</v>
      </c>
      <c r="C1880" s="3" t="str">
        <f t="shared" si="12"/>
        <v>T5</v>
      </c>
      <c r="D1880" s="7"/>
      <c r="E1880" s="11" t="str">
        <f t="shared" si="2"/>
        <v/>
      </c>
      <c r="F1880" s="11" t="str">
        <f t="shared" si="3"/>
        <v/>
      </c>
      <c r="G1880" s="3">
        <f t="shared" si="13"/>
        <v>269</v>
      </c>
      <c r="H1880" s="3">
        <f t="shared" si="4"/>
        <v>5</v>
      </c>
      <c r="I1880" s="3" t="str">
        <f t="shared" si="5"/>
        <v/>
      </c>
      <c r="J1880" s="11" t="str">
        <f t="shared" si="14"/>
        <v/>
      </c>
      <c r="K1880" s="11" t="str">
        <f t="shared" si="15"/>
        <v/>
      </c>
      <c r="L1880" s="11" t="str">
        <f t="shared" si="16"/>
        <v/>
      </c>
      <c r="M1880" s="11" t="str">
        <f t="shared" si="17"/>
        <v/>
      </c>
      <c r="N1880" s="11" t="str">
        <f t="shared" si="18"/>
        <v/>
      </c>
    </row>
    <row r="1881" ht="15.0" customHeight="1">
      <c r="A1881" s="3">
        <f t="shared" si="1"/>
        <v>1880</v>
      </c>
      <c r="B1881" s="3">
        <f t="shared" si="11"/>
        <v>47172</v>
      </c>
      <c r="C1881" s="3" t="str">
        <f t="shared" si="12"/>
        <v>T6</v>
      </c>
      <c r="D1881" s="7"/>
      <c r="E1881" s="11" t="str">
        <f t="shared" si="2"/>
        <v/>
      </c>
      <c r="F1881" s="11" t="str">
        <f t="shared" si="3"/>
        <v/>
      </c>
      <c r="G1881" s="3">
        <f t="shared" si="13"/>
        <v>269</v>
      </c>
      <c r="H1881" s="3">
        <f t="shared" si="4"/>
        <v>6</v>
      </c>
      <c r="I1881" s="3" t="str">
        <f t="shared" si="5"/>
        <v/>
      </c>
      <c r="J1881" s="11" t="str">
        <f t="shared" si="14"/>
        <v/>
      </c>
      <c r="K1881" s="11" t="str">
        <f t="shared" si="15"/>
        <v/>
      </c>
      <c r="L1881" s="11" t="str">
        <f t="shared" si="16"/>
        <v/>
      </c>
      <c r="M1881" s="11" t="str">
        <f t="shared" si="17"/>
        <v/>
      </c>
      <c r="N1881" s="11" t="str">
        <f t="shared" si="18"/>
        <v/>
      </c>
    </row>
    <row r="1882" ht="15.0" customHeight="1">
      <c r="A1882" s="3">
        <f t="shared" si="1"/>
        <v>1881</v>
      </c>
      <c r="B1882" s="3">
        <f t="shared" si="11"/>
        <v>47173</v>
      </c>
      <c r="C1882" s="3" t="str">
        <f t="shared" si="12"/>
        <v>T7</v>
      </c>
      <c r="D1882" s="7"/>
      <c r="E1882" s="11" t="str">
        <f t="shared" si="2"/>
        <v/>
      </c>
      <c r="F1882" s="11" t="str">
        <f t="shared" si="3"/>
        <v/>
      </c>
      <c r="G1882" s="3">
        <f t="shared" si="13"/>
        <v>269</v>
      </c>
      <c r="H1882" s="3">
        <f t="shared" si="4"/>
        <v>7</v>
      </c>
      <c r="I1882" s="3" t="str">
        <f t="shared" si="5"/>
        <v/>
      </c>
      <c r="J1882" s="11" t="str">
        <f t="shared" si="14"/>
        <v/>
      </c>
      <c r="K1882" s="11" t="str">
        <f t="shared" si="15"/>
        <v/>
      </c>
      <c r="L1882" s="11" t="str">
        <f t="shared" si="16"/>
        <v/>
      </c>
      <c r="M1882" s="11" t="str">
        <f t="shared" si="17"/>
        <v/>
      </c>
      <c r="N1882" s="11" t="str">
        <f t="shared" si="18"/>
        <v/>
      </c>
    </row>
    <row r="1883" ht="15.0" customHeight="1">
      <c r="A1883" s="3">
        <f t="shared" si="1"/>
        <v>1882</v>
      </c>
      <c r="B1883" s="3">
        <f t="shared" si="11"/>
        <v>47174</v>
      </c>
      <c r="C1883" s="3" t="str">
        <f t="shared" si="12"/>
        <v>CN</v>
      </c>
      <c r="D1883" s="7"/>
      <c r="E1883" s="11" t="str">
        <f t="shared" si="2"/>
        <v/>
      </c>
      <c r="F1883" s="11" t="str">
        <f t="shared" si="3"/>
        <v/>
      </c>
      <c r="G1883" s="3">
        <f t="shared" si="13"/>
        <v>269</v>
      </c>
      <c r="H1883" s="3">
        <f t="shared" si="4"/>
        <v>8</v>
      </c>
      <c r="I1883" s="3" t="str">
        <f t="shared" si="5"/>
        <v/>
      </c>
      <c r="J1883" s="11" t="str">
        <f t="shared" si="14"/>
        <v/>
      </c>
      <c r="K1883" s="11" t="str">
        <f t="shared" si="15"/>
        <v/>
      </c>
      <c r="L1883" s="11" t="str">
        <f t="shared" si="16"/>
        <v/>
      </c>
      <c r="M1883" s="11" t="str">
        <f t="shared" si="17"/>
        <v/>
      </c>
      <c r="N1883" s="11" t="str">
        <f t="shared" si="18"/>
        <v/>
      </c>
    </row>
    <row r="1884" ht="15.0" customHeight="1">
      <c r="A1884" s="3">
        <f t="shared" si="1"/>
        <v>1883</v>
      </c>
      <c r="B1884" s="3">
        <f t="shared" si="11"/>
        <v>47175</v>
      </c>
      <c r="C1884" s="3" t="str">
        <f t="shared" si="12"/>
        <v>T2</v>
      </c>
      <c r="D1884" s="7"/>
      <c r="E1884" s="11" t="str">
        <f t="shared" si="2"/>
        <v/>
      </c>
      <c r="F1884" s="11" t="str">
        <f t="shared" si="3"/>
        <v/>
      </c>
      <c r="G1884" s="3">
        <f t="shared" si="13"/>
        <v>270</v>
      </c>
      <c r="H1884" s="3">
        <f t="shared" si="4"/>
        <v>2</v>
      </c>
      <c r="I1884" s="3" t="str">
        <f t="shared" si="5"/>
        <v/>
      </c>
      <c r="J1884" s="11" t="str">
        <f t="shared" si="14"/>
        <v/>
      </c>
      <c r="K1884" s="11" t="str">
        <f t="shared" si="15"/>
        <v/>
      </c>
      <c r="L1884" s="11" t="str">
        <f t="shared" si="16"/>
        <v/>
      </c>
      <c r="M1884" s="11" t="str">
        <f t="shared" si="17"/>
        <v/>
      </c>
      <c r="N1884" s="11" t="str">
        <f t="shared" si="18"/>
        <v/>
      </c>
    </row>
    <row r="1885" ht="15.0" customHeight="1">
      <c r="A1885" s="3">
        <f t="shared" si="1"/>
        <v>1884</v>
      </c>
      <c r="B1885" s="3">
        <f t="shared" si="11"/>
        <v>47176</v>
      </c>
      <c r="C1885" s="3" t="str">
        <f t="shared" si="12"/>
        <v>T3</v>
      </c>
      <c r="D1885" s="7"/>
      <c r="E1885" s="11" t="str">
        <f t="shared" si="2"/>
        <v/>
      </c>
      <c r="F1885" s="11" t="str">
        <f t="shared" si="3"/>
        <v/>
      </c>
      <c r="G1885" s="3">
        <f t="shared" si="13"/>
        <v>270</v>
      </c>
      <c r="H1885" s="3">
        <f t="shared" si="4"/>
        <v>3</v>
      </c>
      <c r="I1885" s="3" t="str">
        <f t="shared" si="5"/>
        <v/>
      </c>
      <c r="J1885" s="11" t="str">
        <f t="shared" si="14"/>
        <v/>
      </c>
      <c r="K1885" s="11" t="str">
        <f t="shared" si="15"/>
        <v/>
      </c>
      <c r="L1885" s="11" t="str">
        <f t="shared" si="16"/>
        <v/>
      </c>
      <c r="M1885" s="11" t="str">
        <f t="shared" si="17"/>
        <v/>
      </c>
      <c r="N1885" s="11" t="str">
        <f t="shared" si="18"/>
        <v/>
      </c>
    </row>
    <row r="1886" ht="15.0" customHeight="1">
      <c r="A1886" s="3">
        <f t="shared" si="1"/>
        <v>1885</v>
      </c>
      <c r="B1886" s="3">
        <f t="shared" si="11"/>
        <v>47177</v>
      </c>
      <c r="C1886" s="3" t="str">
        <f t="shared" si="12"/>
        <v>T4</v>
      </c>
      <c r="D1886" s="7"/>
      <c r="E1886" s="11" t="str">
        <f t="shared" si="2"/>
        <v/>
      </c>
      <c r="F1886" s="11" t="str">
        <f t="shared" si="3"/>
        <v/>
      </c>
      <c r="G1886" s="3">
        <f t="shared" si="13"/>
        <v>270</v>
      </c>
      <c r="H1886" s="3">
        <f t="shared" si="4"/>
        <v>4</v>
      </c>
      <c r="I1886" s="3" t="str">
        <f t="shared" si="5"/>
        <v/>
      </c>
      <c r="J1886" s="11" t="str">
        <f t="shared" si="14"/>
        <v/>
      </c>
      <c r="K1886" s="11" t="str">
        <f t="shared" si="15"/>
        <v/>
      </c>
      <c r="L1886" s="11" t="str">
        <f t="shared" si="16"/>
        <v/>
      </c>
      <c r="M1886" s="11" t="str">
        <f t="shared" si="17"/>
        <v/>
      </c>
      <c r="N1886" s="11" t="str">
        <f t="shared" si="18"/>
        <v/>
      </c>
    </row>
    <row r="1887" ht="15.0" customHeight="1">
      <c r="A1887" s="3">
        <f t="shared" si="1"/>
        <v>1886</v>
      </c>
      <c r="B1887" s="3">
        <f t="shared" si="11"/>
        <v>47178</v>
      </c>
      <c r="C1887" s="3" t="str">
        <f t="shared" si="12"/>
        <v>T5</v>
      </c>
      <c r="D1887" s="7"/>
      <c r="E1887" s="11" t="str">
        <f t="shared" si="2"/>
        <v/>
      </c>
      <c r="F1887" s="11" t="str">
        <f t="shared" si="3"/>
        <v/>
      </c>
      <c r="G1887" s="3">
        <f t="shared" si="13"/>
        <v>270</v>
      </c>
      <c r="H1887" s="3">
        <f t="shared" si="4"/>
        <v>5</v>
      </c>
      <c r="I1887" s="3" t="str">
        <f t="shared" si="5"/>
        <v/>
      </c>
      <c r="J1887" s="11" t="str">
        <f t="shared" si="14"/>
        <v/>
      </c>
      <c r="K1887" s="11" t="str">
        <f t="shared" si="15"/>
        <v/>
      </c>
      <c r="L1887" s="11" t="str">
        <f t="shared" si="16"/>
        <v/>
      </c>
      <c r="M1887" s="11" t="str">
        <f t="shared" si="17"/>
        <v/>
      </c>
      <c r="N1887" s="11" t="str">
        <f t="shared" si="18"/>
        <v/>
      </c>
    </row>
    <row r="1888" ht="15.0" customHeight="1">
      <c r="A1888" s="3">
        <f t="shared" si="1"/>
        <v>1887</v>
      </c>
      <c r="B1888" s="3">
        <f t="shared" si="11"/>
        <v>47179</v>
      </c>
      <c r="C1888" s="3" t="str">
        <f t="shared" si="12"/>
        <v>T6</v>
      </c>
      <c r="D1888" s="7"/>
      <c r="E1888" s="11" t="str">
        <f t="shared" si="2"/>
        <v/>
      </c>
      <c r="F1888" s="11" t="str">
        <f t="shared" si="3"/>
        <v/>
      </c>
      <c r="G1888" s="3">
        <f t="shared" si="13"/>
        <v>270</v>
      </c>
      <c r="H1888" s="3">
        <f t="shared" si="4"/>
        <v>6</v>
      </c>
      <c r="I1888" s="3" t="str">
        <f t="shared" si="5"/>
        <v/>
      </c>
      <c r="J1888" s="11" t="str">
        <f t="shared" si="14"/>
        <v/>
      </c>
      <c r="K1888" s="11" t="str">
        <f t="shared" si="15"/>
        <v/>
      </c>
      <c r="L1888" s="11" t="str">
        <f t="shared" si="16"/>
        <v/>
      </c>
      <c r="M1888" s="11" t="str">
        <f t="shared" si="17"/>
        <v/>
      </c>
      <c r="N1888" s="11" t="str">
        <f t="shared" si="18"/>
        <v/>
      </c>
    </row>
    <row r="1889" ht="15.0" customHeight="1">
      <c r="A1889" s="3">
        <f t="shared" si="1"/>
        <v>1888</v>
      </c>
      <c r="B1889" s="3">
        <f t="shared" si="11"/>
        <v>47180</v>
      </c>
      <c r="C1889" s="3" t="str">
        <f t="shared" si="12"/>
        <v>T7</v>
      </c>
      <c r="D1889" s="7"/>
      <c r="E1889" s="11" t="str">
        <f t="shared" si="2"/>
        <v/>
      </c>
      <c r="F1889" s="11" t="str">
        <f t="shared" si="3"/>
        <v/>
      </c>
      <c r="G1889" s="3">
        <f t="shared" si="13"/>
        <v>270</v>
      </c>
      <c r="H1889" s="3">
        <f t="shared" si="4"/>
        <v>7</v>
      </c>
      <c r="I1889" s="3" t="str">
        <f t="shared" si="5"/>
        <v/>
      </c>
      <c r="J1889" s="11" t="str">
        <f t="shared" si="14"/>
        <v/>
      </c>
      <c r="K1889" s="11" t="str">
        <f t="shared" si="15"/>
        <v/>
      </c>
      <c r="L1889" s="11" t="str">
        <f t="shared" si="16"/>
        <v/>
      </c>
      <c r="M1889" s="11" t="str">
        <f t="shared" si="17"/>
        <v/>
      </c>
      <c r="N1889" s="11" t="str">
        <f t="shared" si="18"/>
        <v/>
      </c>
    </row>
    <row r="1890" ht="15.0" customHeight="1">
      <c r="A1890" s="3">
        <f t="shared" si="1"/>
        <v>1889</v>
      </c>
      <c r="B1890" s="3">
        <f t="shared" si="11"/>
        <v>47181</v>
      </c>
      <c r="C1890" s="3" t="str">
        <f t="shared" si="12"/>
        <v>CN</v>
      </c>
      <c r="D1890" s="7"/>
      <c r="E1890" s="11" t="str">
        <f t="shared" si="2"/>
        <v/>
      </c>
      <c r="F1890" s="11" t="str">
        <f t="shared" si="3"/>
        <v/>
      </c>
      <c r="G1890" s="3">
        <f t="shared" si="13"/>
        <v>270</v>
      </c>
      <c r="H1890" s="3">
        <f t="shared" si="4"/>
        <v>8</v>
      </c>
      <c r="I1890" s="3" t="str">
        <f t="shared" si="5"/>
        <v/>
      </c>
      <c r="J1890" s="11" t="str">
        <f t="shared" si="14"/>
        <v/>
      </c>
      <c r="K1890" s="11" t="str">
        <f t="shared" si="15"/>
        <v/>
      </c>
      <c r="L1890" s="11" t="str">
        <f t="shared" si="16"/>
        <v/>
      </c>
      <c r="M1890" s="11" t="str">
        <f t="shared" si="17"/>
        <v/>
      </c>
      <c r="N1890" s="11" t="str">
        <f t="shared" si="18"/>
        <v/>
      </c>
    </row>
    <row r="1891" ht="15.0" customHeight="1">
      <c r="A1891" s="3">
        <f t="shared" si="1"/>
        <v>1890</v>
      </c>
      <c r="B1891" s="3">
        <f t="shared" si="11"/>
        <v>47182</v>
      </c>
      <c r="C1891" s="3" t="str">
        <f t="shared" si="12"/>
        <v>T2</v>
      </c>
      <c r="D1891" s="7"/>
      <c r="E1891" s="11" t="str">
        <f t="shared" si="2"/>
        <v/>
      </c>
      <c r="F1891" s="11" t="str">
        <f t="shared" si="3"/>
        <v/>
      </c>
      <c r="G1891" s="3">
        <f t="shared" si="13"/>
        <v>271</v>
      </c>
      <c r="H1891" s="3">
        <f t="shared" si="4"/>
        <v>2</v>
      </c>
      <c r="I1891" s="3" t="str">
        <f t="shared" si="5"/>
        <v/>
      </c>
      <c r="J1891" s="11" t="str">
        <f t="shared" si="14"/>
        <v/>
      </c>
      <c r="K1891" s="11" t="str">
        <f t="shared" si="15"/>
        <v/>
      </c>
      <c r="L1891" s="11" t="str">
        <f t="shared" si="16"/>
        <v/>
      </c>
      <c r="M1891" s="11" t="str">
        <f t="shared" si="17"/>
        <v/>
      </c>
      <c r="N1891" s="11" t="str">
        <f t="shared" si="18"/>
        <v/>
      </c>
    </row>
    <row r="1892" ht="15.0" customHeight="1">
      <c r="A1892" s="3">
        <f t="shared" si="1"/>
        <v>1891</v>
      </c>
      <c r="B1892" s="3">
        <f t="shared" si="11"/>
        <v>47183</v>
      </c>
      <c r="C1892" s="3" t="str">
        <f t="shared" si="12"/>
        <v>T3</v>
      </c>
      <c r="D1892" s="7"/>
      <c r="E1892" s="11" t="str">
        <f t="shared" si="2"/>
        <v/>
      </c>
      <c r="F1892" s="11" t="str">
        <f t="shared" si="3"/>
        <v/>
      </c>
      <c r="G1892" s="3">
        <f t="shared" si="13"/>
        <v>271</v>
      </c>
      <c r="H1892" s="3">
        <f t="shared" si="4"/>
        <v>3</v>
      </c>
      <c r="I1892" s="3" t="str">
        <f t="shared" si="5"/>
        <v/>
      </c>
      <c r="J1892" s="11" t="str">
        <f t="shared" si="14"/>
        <v/>
      </c>
      <c r="K1892" s="11" t="str">
        <f t="shared" si="15"/>
        <v/>
      </c>
      <c r="L1892" s="11" t="str">
        <f t="shared" si="16"/>
        <v/>
      </c>
      <c r="M1892" s="11" t="str">
        <f t="shared" si="17"/>
        <v/>
      </c>
      <c r="N1892" s="11" t="str">
        <f t="shared" si="18"/>
        <v/>
      </c>
    </row>
    <row r="1893" ht="15.0" customHeight="1">
      <c r="A1893" s="3">
        <f t="shared" si="1"/>
        <v>1892</v>
      </c>
      <c r="B1893" s="3">
        <f t="shared" si="11"/>
        <v>47184</v>
      </c>
      <c r="C1893" s="3" t="str">
        <f t="shared" si="12"/>
        <v>T4</v>
      </c>
      <c r="D1893" s="7"/>
      <c r="E1893" s="11" t="str">
        <f t="shared" si="2"/>
        <v/>
      </c>
      <c r="F1893" s="11" t="str">
        <f t="shared" si="3"/>
        <v/>
      </c>
      <c r="G1893" s="3">
        <f t="shared" si="13"/>
        <v>271</v>
      </c>
      <c r="H1893" s="3">
        <f t="shared" si="4"/>
        <v>4</v>
      </c>
      <c r="I1893" s="3" t="str">
        <f t="shared" si="5"/>
        <v/>
      </c>
      <c r="J1893" s="11" t="str">
        <f t="shared" si="14"/>
        <v/>
      </c>
      <c r="K1893" s="11" t="str">
        <f t="shared" si="15"/>
        <v/>
      </c>
      <c r="L1893" s="11" t="str">
        <f t="shared" si="16"/>
        <v/>
      </c>
      <c r="M1893" s="11" t="str">
        <f t="shared" si="17"/>
        <v/>
      </c>
      <c r="N1893" s="11" t="str">
        <f t="shared" si="18"/>
        <v/>
      </c>
    </row>
    <row r="1894" ht="15.0" customHeight="1">
      <c r="A1894" s="3">
        <f t="shared" si="1"/>
        <v>1893</v>
      </c>
      <c r="B1894" s="3">
        <f t="shared" si="11"/>
        <v>47185</v>
      </c>
      <c r="C1894" s="3" t="str">
        <f t="shared" si="12"/>
        <v>T5</v>
      </c>
      <c r="D1894" s="7"/>
      <c r="E1894" s="11" t="str">
        <f t="shared" si="2"/>
        <v/>
      </c>
      <c r="F1894" s="11" t="str">
        <f t="shared" si="3"/>
        <v/>
      </c>
      <c r="G1894" s="3">
        <f t="shared" si="13"/>
        <v>271</v>
      </c>
      <c r="H1894" s="3">
        <f t="shared" si="4"/>
        <v>5</v>
      </c>
      <c r="I1894" s="3" t="str">
        <f t="shared" si="5"/>
        <v/>
      </c>
      <c r="J1894" s="11" t="str">
        <f t="shared" si="14"/>
        <v/>
      </c>
      <c r="K1894" s="11" t="str">
        <f t="shared" si="15"/>
        <v/>
      </c>
      <c r="L1894" s="11" t="str">
        <f t="shared" si="16"/>
        <v/>
      </c>
      <c r="M1894" s="11" t="str">
        <f t="shared" si="17"/>
        <v/>
      </c>
      <c r="N1894" s="11" t="str">
        <f t="shared" si="18"/>
        <v/>
      </c>
    </row>
    <row r="1895" ht="15.0" customHeight="1">
      <c r="A1895" s="3">
        <f t="shared" si="1"/>
        <v>1894</v>
      </c>
      <c r="B1895" s="3">
        <f t="shared" si="11"/>
        <v>47186</v>
      </c>
      <c r="C1895" s="3" t="str">
        <f t="shared" si="12"/>
        <v>T6</v>
      </c>
      <c r="D1895" s="7"/>
      <c r="E1895" s="11" t="str">
        <f t="shared" si="2"/>
        <v/>
      </c>
      <c r="F1895" s="11" t="str">
        <f t="shared" si="3"/>
        <v/>
      </c>
      <c r="G1895" s="3">
        <f t="shared" si="13"/>
        <v>271</v>
      </c>
      <c r="H1895" s="3">
        <f t="shared" si="4"/>
        <v>6</v>
      </c>
      <c r="I1895" s="3" t="str">
        <f t="shared" si="5"/>
        <v/>
      </c>
      <c r="J1895" s="11" t="str">
        <f t="shared" si="14"/>
        <v/>
      </c>
      <c r="K1895" s="11" t="str">
        <f t="shared" si="15"/>
        <v/>
      </c>
      <c r="L1895" s="11" t="str">
        <f t="shared" si="16"/>
        <v/>
      </c>
      <c r="M1895" s="11" t="str">
        <f t="shared" si="17"/>
        <v/>
      </c>
      <c r="N1895" s="11" t="str">
        <f t="shared" si="18"/>
        <v/>
      </c>
    </row>
    <row r="1896" ht="15.0" customHeight="1">
      <c r="A1896" s="3">
        <f t="shared" si="1"/>
        <v>1895</v>
      </c>
      <c r="B1896" s="3">
        <f t="shared" si="11"/>
        <v>47187</v>
      </c>
      <c r="C1896" s="3" t="str">
        <f t="shared" si="12"/>
        <v>T7</v>
      </c>
      <c r="D1896" s="7"/>
      <c r="E1896" s="11" t="str">
        <f t="shared" si="2"/>
        <v/>
      </c>
      <c r="F1896" s="11" t="str">
        <f t="shared" si="3"/>
        <v/>
      </c>
      <c r="G1896" s="3">
        <f t="shared" si="13"/>
        <v>271</v>
      </c>
      <c r="H1896" s="3">
        <f t="shared" si="4"/>
        <v>7</v>
      </c>
      <c r="I1896" s="3" t="str">
        <f t="shared" si="5"/>
        <v/>
      </c>
      <c r="J1896" s="11" t="str">
        <f t="shared" si="14"/>
        <v/>
      </c>
      <c r="K1896" s="11" t="str">
        <f t="shared" si="15"/>
        <v/>
      </c>
      <c r="L1896" s="11" t="str">
        <f t="shared" si="16"/>
        <v/>
      </c>
      <c r="M1896" s="11" t="str">
        <f t="shared" si="17"/>
        <v/>
      </c>
      <c r="N1896" s="11" t="str">
        <f t="shared" si="18"/>
        <v/>
      </c>
    </row>
    <row r="1897" ht="15.0" customHeight="1">
      <c r="A1897" s="3">
        <f t="shared" si="1"/>
        <v>1896</v>
      </c>
      <c r="B1897" s="3">
        <f t="shared" si="11"/>
        <v>47188</v>
      </c>
      <c r="C1897" s="3" t="str">
        <f t="shared" si="12"/>
        <v>CN</v>
      </c>
      <c r="D1897" s="7"/>
      <c r="E1897" s="11" t="str">
        <f t="shared" si="2"/>
        <v/>
      </c>
      <c r="F1897" s="11" t="str">
        <f t="shared" si="3"/>
        <v/>
      </c>
      <c r="G1897" s="3">
        <f t="shared" si="13"/>
        <v>271</v>
      </c>
      <c r="H1897" s="3">
        <f t="shared" si="4"/>
        <v>8</v>
      </c>
      <c r="I1897" s="3" t="str">
        <f t="shared" si="5"/>
        <v/>
      </c>
      <c r="J1897" s="11" t="str">
        <f t="shared" si="14"/>
        <v/>
      </c>
      <c r="K1897" s="11" t="str">
        <f t="shared" si="15"/>
        <v/>
      </c>
      <c r="L1897" s="11" t="str">
        <f t="shared" si="16"/>
        <v/>
      </c>
      <c r="M1897" s="11" t="str">
        <f t="shared" si="17"/>
        <v/>
      </c>
      <c r="N1897" s="11" t="str">
        <f t="shared" si="18"/>
        <v/>
      </c>
    </row>
    <row r="1898" ht="15.0" customHeight="1">
      <c r="A1898" s="3">
        <f t="shared" si="1"/>
        <v>1897</v>
      </c>
      <c r="B1898" s="3">
        <f t="shared" si="11"/>
        <v>47189</v>
      </c>
      <c r="C1898" s="3" t="str">
        <f t="shared" si="12"/>
        <v>T2</v>
      </c>
      <c r="D1898" s="7"/>
      <c r="E1898" s="11" t="str">
        <f t="shared" si="2"/>
        <v/>
      </c>
      <c r="F1898" s="11" t="str">
        <f t="shared" si="3"/>
        <v/>
      </c>
      <c r="G1898" s="3">
        <f t="shared" si="13"/>
        <v>272</v>
      </c>
      <c r="H1898" s="3">
        <f t="shared" si="4"/>
        <v>2</v>
      </c>
      <c r="I1898" s="3" t="str">
        <f t="shared" si="5"/>
        <v/>
      </c>
      <c r="J1898" s="11" t="str">
        <f t="shared" si="14"/>
        <v/>
      </c>
      <c r="K1898" s="11" t="str">
        <f t="shared" si="15"/>
        <v/>
      </c>
      <c r="L1898" s="11" t="str">
        <f t="shared" si="16"/>
        <v/>
      </c>
      <c r="M1898" s="11" t="str">
        <f t="shared" si="17"/>
        <v/>
      </c>
      <c r="N1898" s="11" t="str">
        <f t="shared" si="18"/>
        <v/>
      </c>
    </row>
    <row r="1899" ht="15.0" customHeight="1">
      <c r="A1899" s="3">
        <f t="shared" si="1"/>
        <v>1898</v>
      </c>
      <c r="B1899" s="3">
        <f t="shared" si="11"/>
        <v>47190</v>
      </c>
      <c r="C1899" s="3" t="str">
        <f t="shared" si="12"/>
        <v>T3</v>
      </c>
      <c r="D1899" s="7"/>
      <c r="E1899" s="11" t="str">
        <f t="shared" si="2"/>
        <v/>
      </c>
      <c r="F1899" s="11" t="str">
        <f t="shared" si="3"/>
        <v/>
      </c>
      <c r="G1899" s="3">
        <f t="shared" si="13"/>
        <v>272</v>
      </c>
      <c r="H1899" s="3">
        <f t="shared" si="4"/>
        <v>3</v>
      </c>
      <c r="I1899" s="3" t="str">
        <f t="shared" si="5"/>
        <v/>
      </c>
      <c r="J1899" s="11" t="str">
        <f t="shared" si="14"/>
        <v/>
      </c>
      <c r="K1899" s="11" t="str">
        <f t="shared" si="15"/>
        <v/>
      </c>
      <c r="L1899" s="11" t="str">
        <f t="shared" si="16"/>
        <v/>
      </c>
      <c r="M1899" s="11" t="str">
        <f t="shared" si="17"/>
        <v/>
      </c>
      <c r="N1899" s="11" t="str">
        <f t="shared" si="18"/>
        <v/>
      </c>
    </row>
    <row r="1900" ht="15.0" customHeight="1">
      <c r="A1900" s="3">
        <f t="shared" si="1"/>
        <v>1899</v>
      </c>
      <c r="B1900" s="3">
        <f t="shared" si="11"/>
        <v>47191</v>
      </c>
      <c r="C1900" s="3" t="str">
        <f t="shared" si="12"/>
        <v>T4</v>
      </c>
      <c r="D1900" s="7"/>
      <c r="E1900" s="11" t="str">
        <f t="shared" si="2"/>
        <v/>
      </c>
      <c r="F1900" s="11" t="str">
        <f t="shared" si="3"/>
        <v/>
      </c>
      <c r="G1900" s="3">
        <f t="shared" si="13"/>
        <v>272</v>
      </c>
      <c r="H1900" s="3">
        <f t="shared" si="4"/>
        <v>4</v>
      </c>
      <c r="I1900" s="3" t="str">
        <f t="shared" si="5"/>
        <v/>
      </c>
      <c r="J1900" s="11" t="str">
        <f t="shared" si="14"/>
        <v/>
      </c>
      <c r="K1900" s="11" t="str">
        <f t="shared" si="15"/>
        <v/>
      </c>
      <c r="L1900" s="11" t="str">
        <f t="shared" si="16"/>
        <v/>
      </c>
      <c r="M1900" s="11" t="str">
        <f t="shared" si="17"/>
        <v/>
      </c>
      <c r="N1900" s="11" t="str">
        <f t="shared" si="18"/>
        <v/>
      </c>
    </row>
    <row r="1901" ht="15.0" customHeight="1">
      <c r="A1901" s="3">
        <f t="shared" si="1"/>
        <v>1900</v>
      </c>
      <c r="B1901" s="3">
        <f t="shared" si="11"/>
        <v>47192</v>
      </c>
      <c r="C1901" s="3" t="str">
        <f t="shared" si="12"/>
        <v>T5</v>
      </c>
      <c r="D1901" s="7"/>
      <c r="E1901" s="11" t="str">
        <f t="shared" si="2"/>
        <v/>
      </c>
      <c r="F1901" s="11" t="str">
        <f t="shared" si="3"/>
        <v/>
      </c>
      <c r="G1901" s="3">
        <f t="shared" si="13"/>
        <v>272</v>
      </c>
      <c r="H1901" s="3">
        <f t="shared" si="4"/>
        <v>5</v>
      </c>
      <c r="I1901" s="3" t="str">
        <f t="shared" si="5"/>
        <v/>
      </c>
      <c r="J1901" s="11" t="str">
        <f t="shared" si="14"/>
        <v/>
      </c>
      <c r="K1901" s="11" t="str">
        <f t="shared" si="15"/>
        <v/>
      </c>
      <c r="L1901" s="11" t="str">
        <f t="shared" si="16"/>
        <v/>
      </c>
      <c r="M1901" s="11" t="str">
        <f t="shared" si="17"/>
        <v/>
      </c>
      <c r="N1901" s="11" t="str">
        <f t="shared" si="18"/>
        <v/>
      </c>
    </row>
    <row r="1902" ht="15.0" customHeight="1">
      <c r="A1902" s="3">
        <f t="shared" si="1"/>
        <v>1901</v>
      </c>
      <c r="B1902" s="3">
        <f t="shared" si="11"/>
        <v>47193</v>
      </c>
      <c r="C1902" s="3" t="str">
        <f t="shared" si="12"/>
        <v>T6</v>
      </c>
      <c r="D1902" s="7"/>
      <c r="E1902" s="11" t="str">
        <f t="shared" si="2"/>
        <v/>
      </c>
      <c r="F1902" s="11" t="str">
        <f t="shared" si="3"/>
        <v/>
      </c>
      <c r="G1902" s="3">
        <f t="shared" si="13"/>
        <v>272</v>
      </c>
      <c r="H1902" s="3">
        <f t="shared" si="4"/>
        <v>6</v>
      </c>
      <c r="I1902" s="3" t="str">
        <f t="shared" si="5"/>
        <v/>
      </c>
      <c r="J1902" s="11" t="str">
        <f t="shared" si="14"/>
        <v/>
      </c>
      <c r="K1902" s="11" t="str">
        <f t="shared" si="15"/>
        <v/>
      </c>
      <c r="L1902" s="11" t="str">
        <f t="shared" si="16"/>
        <v/>
      </c>
      <c r="M1902" s="11" t="str">
        <f t="shared" si="17"/>
        <v/>
      </c>
      <c r="N1902" s="11" t="str">
        <f t="shared" si="18"/>
        <v/>
      </c>
    </row>
    <row r="1903" ht="15.0" customHeight="1">
      <c r="A1903" s="3">
        <f t="shared" si="1"/>
        <v>1902</v>
      </c>
      <c r="B1903" s="3">
        <f t="shared" si="11"/>
        <v>47194</v>
      </c>
      <c r="C1903" s="3" t="str">
        <f t="shared" si="12"/>
        <v>T7</v>
      </c>
      <c r="D1903" s="7"/>
      <c r="E1903" s="11" t="str">
        <f t="shared" si="2"/>
        <v/>
      </c>
      <c r="F1903" s="11" t="str">
        <f t="shared" si="3"/>
        <v/>
      </c>
      <c r="G1903" s="3">
        <f t="shared" si="13"/>
        <v>272</v>
      </c>
      <c r="H1903" s="3">
        <f t="shared" si="4"/>
        <v>7</v>
      </c>
      <c r="I1903" s="3" t="str">
        <f t="shared" si="5"/>
        <v/>
      </c>
      <c r="J1903" s="11" t="str">
        <f t="shared" si="14"/>
        <v/>
      </c>
      <c r="K1903" s="11" t="str">
        <f t="shared" si="15"/>
        <v/>
      </c>
      <c r="L1903" s="11" t="str">
        <f t="shared" si="16"/>
        <v/>
      </c>
      <c r="M1903" s="11" t="str">
        <f t="shared" si="17"/>
        <v/>
      </c>
      <c r="N1903" s="11" t="str">
        <f t="shared" si="18"/>
        <v/>
      </c>
    </row>
    <row r="1904" ht="15.0" customHeight="1">
      <c r="A1904" s="3">
        <f t="shared" si="1"/>
        <v>1903</v>
      </c>
      <c r="B1904" s="3">
        <f t="shared" si="11"/>
        <v>47195</v>
      </c>
      <c r="C1904" s="3" t="str">
        <f t="shared" si="12"/>
        <v>CN</v>
      </c>
      <c r="D1904" s="7"/>
      <c r="E1904" s="11" t="str">
        <f t="shared" si="2"/>
        <v/>
      </c>
      <c r="F1904" s="11" t="str">
        <f t="shared" si="3"/>
        <v/>
      </c>
      <c r="G1904" s="3">
        <f t="shared" si="13"/>
        <v>272</v>
      </c>
      <c r="H1904" s="3">
        <f t="shared" si="4"/>
        <v>8</v>
      </c>
      <c r="I1904" s="3" t="str">
        <f t="shared" si="5"/>
        <v/>
      </c>
      <c r="J1904" s="11" t="str">
        <f t="shared" si="14"/>
        <v/>
      </c>
      <c r="K1904" s="11" t="str">
        <f t="shared" si="15"/>
        <v/>
      </c>
      <c r="L1904" s="11" t="str">
        <f t="shared" si="16"/>
        <v/>
      </c>
      <c r="M1904" s="11" t="str">
        <f t="shared" si="17"/>
        <v/>
      </c>
      <c r="N1904" s="11" t="str">
        <f t="shared" si="18"/>
        <v/>
      </c>
    </row>
    <row r="1905" ht="15.0" customHeight="1">
      <c r="A1905" s="3">
        <f t="shared" si="1"/>
        <v>1904</v>
      </c>
      <c r="B1905" s="3">
        <f t="shared" si="11"/>
        <v>47196</v>
      </c>
      <c r="C1905" s="3" t="str">
        <f t="shared" si="12"/>
        <v>T2</v>
      </c>
      <c r="D1905" s="7"/>
      <c r="E1905" s="11" t="str">
        <f t="shared" si="2"/>
        <v/>
      </c>
      <c r="F1905" s="11" t="str">
        <f t="shared" si="3"/>
        <v/>
      </c>
      <c r="G1905" s="3">
        <f t="shared" si="13"/>
        <v>273</v>
      </c>
      <c r="H1905" s="3">
        <f t="shared" si="4"/>
        <v>2</v>
      </c>
      <c r="I1905" s="3" t="str">
        <f t="shared" si="5"/>
        <v/>
      </c>
      <c r="J1905" s="11" t="str">
        <f t="shared" si="14"/>
        <v/>
      </c>
      <c r="K1905" s="11" t="str">
        <f t="shared" si="15"/>
        <v/>
      </c>
      <c r="L1905" s="11" t="str">
        <f t="shared" si="16"/>
        <v/>
      </c>
      <c r="M1905" s="11" t="str">
        <f t="shared" si="17"/>
        <v/>
      </c>
      <c r="N1905" s="11" t="str">
        <f t="shared" si="18"/>
        <v/>
      </c>
    </row>
    <row r="1906" ht="15.0" customHeight="1">
      <c r="A1906" s="3">
        <f t="shared" si="1"/>
        <v>1905</v>
      </c>
      <c r="B1906" s="3">
        <f t="shared" si="11"/>
        <v>47197</v>
      </c>
      <c r="C1906" s="3" t="str">
        <f t="shared" si="12"/>
        <v>T3</v>
      </c>
      <c r="D1906" s="7"/>
      <c r="E1906" s="11" t="str">
        <f t="shared" si="2"/>
        <v/>
      </c>
      <c r="F1906" s="11" t="str">
        <f t="shared" si="3"/>
        <v/>
      </c>
      <c r="G1906" s="3">
        <f t="shared" si="13"/>
        <v>273</v>
      </c>
      <c r="H1906" s="3">
        <f t="shared" si="4"/>
        <v>3</v>
      </c>
      <c r="I1906" s="3" t="str">
        <f t="shared" si="5"/>
        <v/>
      </c>
      <c r="J1906" s="11" t="str">
        <f t="shared" si="14"/>
        <v/>
      </c>
      <c r="K1906" s="11" t="str">
        <f t="shared" si="15"/>
        <v/>
      </c>
      <c r="L1906" s="11" t="str">
        <f t="shared" si="16"/>
        <v/>
      </c>
      <c r="M1906" s="11" t="str">
        <f t="shared" si="17"/>
        <v/>
      </c>
      <c r="N1906" s="11" t="str">
        <f t="shared" si="18"/>
        <v/>
      </c>
    </row>
    <row r="1907" ht="15.0" customHeight="1">
      <c r="A1907" s="3">
        <f t="shared" si="1"/>
        <v>1906</v>
      </c>
      <c r="B1907" s="3">
        <f t="shared" si="11"/>
        <v>47198</v>
      </c>
      <c r="C1907" s="3" t="str">
        <f t="shared" si="12"/>
        <v>T4</v>
      </c>
      <c r="D1907" s="7"/>
      <c r="E1907" s="11" t="str">
        <f t="shared" si="2"/>
        <v/>
      </c>
      <c r="F1907" s="11" t="str">
        <f t="shared" si="3"/>
        <v/>
      </c>
      <c r="G1907" s="3">
        <f t="shared" si="13"/>
        <v>273</v>
      </c>
      <c r="H1907" s="3">
        <f t="shared" si="4"/>
        <v>4</v>
      </c>
      <c r="I1907" s="3" t="str">
        <f t="shared" si="5"/>
        <v/>
      </c>
      <c r="J1907" s="11" t="str">
        <f t="shared" si="14"/>
        <v/>
      </c>
      <c r="K1907" s="11" t="str">
        <f t="shared" si="15"/>
        <v/>
      </c>
      <c r="L1907" s="11" t="str">
        <f t="shared" si="16"/>
        <v/>
      </c>
      <c r="M1907" s="11" t="str">
        <f t="shared" si="17"/>
        <v/>
      </c>
      <c r="N1907" s="11" t="str">
        <f t="shared" si="18"/>
        <v/>
      </c>
    </row>
    <row r="1908" ht="15.0" customHeight="1">
      <c r="A1908" s="3">
        <f t="shared" si="1"/>
        <v>1907</v>
      </c>
      <c r="B1908" s="3">
        <f t="shared" si="11"/>
        <v>47199</v>
      </c>
      <c r="C1908" s="3" t="str">
        <f t="shared" si="12"/>
        <v>T5</v>
      </c>
      <c r="D1908" s="7"/>
      <c r="E1908" s="11" t="str">
        <f t="shared" si="2"/>
        <v/>
      </c>
      <c r="F1908" s="11" t="str">
        <f t="shared" si="3"/>
        <v/>
      </c>
      <c r="G1908" s="3">
        <f t="shared" si="13"/>
        <v>273</v>
      </c>
      <c r="H1908" s="3">
        <f t="shared" si="4"/>
        <v>5</v>
      </c>
      <c r="I1908" s="3" t="str">
        <f t="shared" si="5"/>
        <v/>
      </c>
      <c r="J1908" s="11" t="str">
        <f t="shared" si="14"/>
        <v/>
      </c>
      <c r="K1908" s="11" t="str">
        <f t="shared" si="15"/>
        <v/>
      </c>
      <c r="L1908" s="11" t="str">
        <f t="shared" si="16"/>
        <v/>
      </c>
      <c r="M1908" s="11" t="str">
        <f t="shared" si="17"/>
        <v/>
      </c>
      <c r="N1908" s="11" t="str">
        <f t="shared" si="18"/>
        <v/>
      </c>
    </row>
    <row r="1909" ht="15.0" customHeight="1">
      <c r="A1909" s="3">
        <f t="shared" si="1"/>
        <v>1908</v>
      </c>
      <c r="B1909" s="3">
        <f t="shared" si="11"/>
        <v>47200</v>
      </c>
      <c r="C1909" s="3" t="str">
        <f t="shared" si="12"/>
        <v>T6</v>
      </c>
      <c r="D1909" s="7"/>
      <c r="E1909" s="11" t="str">
        <f t="shared" si="2"/>
        <v/>
      </c>
      <c r="F1909" s="11" t="str">
        <f t="shared" si="3"/>
        <v/>
      </c>
      <c r="G1909" s="3">
        <f t="shared" si="13"/>
        <v>273</v>
      </c>
      <c r="H1909" s="3">
        <f t="shared" si="4"/>
        <v>6</v>
      </c>
      <c r="I1909" s="3" t="str">
        <f t="shared" si="5"/>
        <v/>
      </c>
      <c r="J1909" s="11" t="str">
        <f t="shared" si="14"/>
        <v/>
      </c>
      <c r="K1909" s="11" t="str">
        <f t="shared" si="15"/>
        <v/>
      </c>
      <c r="L1909" s="11" t="str">
        <f t="shared" si="16"/>
        <v/>
      </c>
      <c r="M1909" s="11" t="str">
        <f t="shared" si="17"/>
        <v/>
      </c>
      <c r="N1909" s="11" t="str">
        <f t="shared" si="18"/>
        <v/>
      </c>
    </row>
    <row r="1910" ht="15.0" customHeight="1">
      <c r="A1910" s="3">
        <f t="shared" si="1"/>
        <v>1909</v>
      </c>
      <c r="B1910" s="3">
        <f t="shared" si="11"/>
        <v>47201</v>
      </c>
      <c r="C1910" s="3" t="str">
        <f t="shared" si="12"/>
        <v>T7</v>
      </c>
      <c r="D1910" s="7"/>
      <c r="E1910" s="11" t="str">
        <f t="shared" si="2"/>
        <v/>
      </c>
      <c r="F1910" s="11" t="str">
        <f t="shared" si="3"/>
        <v/>
      </c>
      <c r="G1910" s="3">
        <f t="shared" si="13"/>
        <v>273</v>
      </c>
      <c r="H1910" s="3">
        <f t="shared" si="4"/>
        <v>7</v>
      </c>
      <c r="I1910" s="3" t="str">
        <f t="shared" si="5"/>
        <v/>
      </c>
      <c r="J1910" s="11" t="str">
        <f t="shared" si="14"/>
        <v/>
      </c>
      <c r="K1910" s="11" t="str">
        <f t="shared" si="15"/>
        <v/>
      </c>
      <c r="L1910" s="11" t="str">
        <f t="shared" si="16"/>
        <v/>
      </c>
      <c r="M1910" s="11" t="str">
        <f t="shared" si="17"/>
        <v/>
      </c>
      <c r="N1910" s="11" t="str">
        <f t="shared" si="18"/>
        <v/>
      </c>
    </row>
    <row r="1911" ht="15.0" customHeight="1">
      <c r="A1911" s="3">
        <f t="shared" si="1"/>
        <v>1910</v>
      </c>
      <c r="B1911" s="3">
        <f t="shared" si="11"/>
        <v>47202</v>
      </c>
      <c r="C1911" s="3" t="str">
        <f t="shared" si="12"/>
        <v>CN</v>
      </c>
      <c r="D1911" s="7"/>
      <c r="E1911" s="11" t="str">
        <f t="shared" si="2"/>
        <v/>
      </c>
      <c r="F1911" s="11" t="str">
        <f t="shared" si="3"/>
        <v/>
      </c>
      <c r="G1911" s="3">
        <f t="shared" si="13"/>
        <v>273</v>
      </c>
      <c r="H1911" s="3">
        <f t="shared" si="4"/>
        <v>8</v>
      </c>
      <c r="I1911" s="3" t="str">
        <f t="shared" si="5"/>
        <v/>
      </c>
      <c r="J1911" s="11" t="str">
        <f t="shared" si="14"/>
        <v/>
      </c>
      <c r="K1911" s="11" t="str">
        <f t="shared" si="15"/>
        <v/>
      </c>
      <c r="L1911" s="11" t="str">
        <f t="shared" si="16"/>
        <v/>
      </c>
      <c r="M1911" s="11" t="str">
        <f t="shared" si="17"/>
        <v/>
      </c>
      <c r="N1911" s="11" t="str">
        <f t="shared" si="18"/>
        <v/>
      </c>
    </row>
    <row r="1912" ht="15.0" customHeight="1">
      <c r="A1912" s="3">
        <f t="shared" si="1"/>
        <v>1911</v>
      </c>
      <c r="B1912" s="3">
        <f t="shared" si="11"/>
        <v>47203</v>
      </c>
      <c r="C1912" s="3" t="str">
        <f t="shared" si="12"/>
        <v>T2</v>
      </c>
      <c r="D1912" s="7"/>
      <c r="E1912" s="11" t="str">
        <f t="shared" si="2"/>
        <v/>
      </c>
      <c r="F1912" s="11" t="str">
        <f t="shared" si="3"/>
        <v/>
      </c>
      <c r="G1912" s="3">
        <f t="shared" si="13"/>
        <v>274</v>
      </c>
      <c r="H1912" s="3">
        <f t="shared" si="4"/>
        <v>2</v>
      </c>
      <c r="I1912" s="3" t="str">
        <f t="shared" si="5"/>
        <v/>
      </c>
      <c r="J1912" s="11" t="str">
        <f t="shared" si="14"/>
        <v/>
      </c>
      <c r="K1912" s="11" t="str">
        <f t="shared" si="15"/>
        <v/>
      </c>
      <c r="L1912" s="11" t="str">
        <f t="shared" si="16"/>
        <v/>
      </c>
      <c r="M1912" s="11" t="str">
        <f t="shared" si="17"/>
        <v/>
      </c>
      <c r="N1912" s="11" t="str">
        <f t="shared" si="18"/>
        <v/>
      </c>
    </row>
    <row r="1913" ht="15.0" customHeight="1">
      <c r="A1913" s="3">
        <f t="shared" si="1"/>
        <v>1912</v>
      </c>
      <c r="B1913" s="3">
        <f t="shared" si="11"/>
        <v>47204</v>
      </c>
      <c r="C1913" s="3" t="str">
        <f t="shared" si="12"/>
        <v>T3</v>
      </c>
      <c r="D1913" s="7"/>
      <c r="E1913" s="11" t="str">
        <f t="shared" si="2"/>
        <v/>
      </c>
      <c r="F1913" s="11" t="str">
        <f t="shared" si="3"/>
        <v/>
      </c>
      <c r="G1913" s="3">
        <f t="shared" si="13"/>
        <v>274</v>
      </c>
      <c r="H1913" s="3">
        <f t="shared" si="4"/>
        <v>3</v>
      </c>
      <c r="I1913" s="3" t="str">
        <f t="shared" si="5"/>
        <v/>
      </c>
      <c r="J1913" s="11" t="str">
        <f t="shared" si="14"/>
        <v/>
      </c>
      <c r="K1913" s="11" t="str">
        <f t="shared" si="15"/>
        <v/>
      </c>
      <c r="L1913" s="11" t="str">
        <f t="shared" si="16"/>
        <v/>
      </c>
      <c r="M1913" s="11" t="str">
        <f t="shared" si="17"/>
        <v/>
      </c>
      <c r="N1913" s="11" t="str">
        <f t="shared" si="18"/>
        <v/>
      </c>
    </row>
    <row r="1914" ht="15.0" customHeight="1">
      <c r="A1914" s="3">
        <f t="shared" si="1"/>
        <v>1913</v>
      </c>
      <c r="B1914" s="3">
        <f t="shared" si="11"/>
        <v>47205</v>
      </c>
      <c r="C1914" s="3" t="str">
        <f t="shared" si="12"/>
        <v>T4</v>
      </c>
      <c r="D1914" s="7"/>
      <c r="E1914" s="11" t="str">
        <f t="shared" si="2"/>
        <v/>
      </c>
      <c r="F1914" s="11" t="str">
        <f t="shared" si="3"/>
        <v/>
      </c>
      <c r="G1914" s="3">
        <f t="shared" si="13"/>
        <v>274</v>
      </c>
      <c r="H1914" s="3">
        <f t="shared" si="4"/>
        <v>4</v>
      </c>
      <c r="I1914" s="3" t="str">
        <f t="shared" si="5"/>
        <v/>
      </c>
      <c r="J1914" s="11" t="str">
        <f t="shared" si="14"/>
        <v/>
      </c>
      <c r="K1914" s="11" t="str">
        <f t="shared" si="15"/>
        <v/>
      </c>
      <c r="L1914" s="11" t="str">
        <f t="shared" si="16"/>
        <v/>
      </c>
      <c r="M1914" s="11" t="str">
        <f t="shared" si="17"/>
        <v/>
      </c>
      <c r="N1914" s="11" t="str">
        <f t="shared" si="18"/>
        <v/>
      </c>
    </row>
    <row r="1915" ht="15.0" customHeight="1">
      <c r="A1915" s="3">
        <f t="shared" si="1"/>
        <v>1914</v>
      </c>
      <c r="B1915" s="3">
        <f t="shared" si="11"/>
        <v>47206</v>
      </c>
      <c r="C1915" s="3" t="str">
        <f t="shared" si="12"/>
        <v>T5</v>
      </c>
      <c r="D1915" s="7"/>
      <c r="E1915" s="11" t="str">
        <f t="shared" si="2"/>
        <v/>
      </c>
      <c r="F1915" s="11" t="str">
        <f t="shared" si="3"/>
        <v/>
      </c>
      <c r="G1915" s="3">
        <f t="shared" si="13"/>
        <v>274</v>
      </c>
      <c r="H1915" s="3">
        <f t="shared" si="4"/>
        <v>5</v>
      </c>
      <c r="I1915" s="3" t="str">
        <f t="shared" si="5"/>
        <v/>
      </c>
      <c r="J1915" s="11" t="str">
        <f t="shared" si="14"/>
        <v/>
      </c>
      <c r="K1915" s="11" t="str">
        <f t="shared" si="15"/>
        <v/>
      </c>
      <c r="L1915" s="11" t="str">
        <f t="shared" si="16"/>
        <v/>
      </c>
      <c r="M1915" s="11" t="str">
        <f t="shared" si="17"/>
        <v/>
      </c>
      <c r="N1915" s="11" t="str">
        <f t="shared" si="18"/>
        <v/>
      </c>
    </row>
    <row r="1916" ht="15.0" customHeight="1">
      <c r="A1916" s="3">
        <f t="shared" si="1"/>
        <v>1915</v>
      </c>
      <c r="B1916" s="3">
        <f t="shared" si="11"/>
        <v>47207</v>
      </c>
      <c r="C1916" s="3" t="str">
        <f t="shared" si="12"/>
        <v>T6</v>
      </c>
      <c r="D1916" s="7"/>
      <c r="E1916" s="11" t="str">
        <f t="shared" si="2"/>
        <v/>
      </c>
      <c r="F1916" s="11" t="str">
        <f t="shared" si="3"/>
        <v/>
      </c>
      <c r="G1916" s="3">
        <f t="shared" si="13"/>
        <v>274</v>
      </c>
      <c r="H1916" s="3">
        <f t="shared" si="4"/>
        <v>6</v>
      </c>
      <c r="I1916" s="3" t="str">
        <f t="shared" si="5"/>
        <v/>
      </c>
      <c r="J1916" s="11" t="str">
        <f t="shared" si="14"/>
        <v/>
      </c>
      <c r="K1916" s="11" t="str">
        <f t="shared" si="15"/>
        <v/>
      </c>
      <c r="L1916" s="11" t="str">
        <f t="shared" si="16"/>
        <v/>
      </c>
      <c r="M1916" s="11" t="str">
        <f t="shared" si="17"/>
        <v/>
      </c>
      <c r="N1916" s="11" t="str">
        <f t="shared" si="18"/>
        <v/>
      </c>
    </row>
    <row r="1917" ht="15.0" customHeight="1">
      <c r="A1917" s="3">
        <f t="shared" si="1"/>
        <v>1916</v>
      </c>
      <c r="B1917" s="3">
        <f t="shared" si="11"/>
        <v>47208</v>
      </c>
      <c r="C1917" s="3" t="str">
        <f t="shared" si="12"/>
        <v>T7</v>
      </c>
      <c r="D1917" s="7"/>
      <c r="E1917" s="11" t="str">
        <f t="shared" si="2"/>
        <v/>
      </c>
      <c r="F1917" s="11" t="str">
        <f t="shared" si="3"/>
        <v/>
      </c>
      <c r="G1917" s="3">
        <f t="shared" si="13"/>
        <v>274</v>
      </c>
      <c r="H1917" s="3">
        <f t="shared" si="4"/>
        <v>7</v>
      </c>
      <c r="I1917" s="3" t="str">
        <f t="shared" si="5"/>
        <v/>
      </c>
      <c r="J1917" s="11" t="str">
        <f t="shared" si="14"/>
        <v/>
      </c>
      <c r="K1917" s="11" t="str">
        <f t="shared" si="15"/>
        <v/>
      </c>
      <c r="L1917" s="11" t="str">
        <f t="shared" si="16"/>
        <v/>
      </c>
      <c r="M1917" s="11" t="str">
        <f t="shared" si="17"/>
        <v/>
      </c>
      <c r="N1917" s="11" t="str">
        <f t="shared" si="18"/>
        <v/>
      </c>
    </row>
    <row r="1918" ht="15.0" customHeight="1">
      <c r="A1918" s="3">
        <f t="shared" si="1"/>
        <v>1917</v>
      </c>
      <c r="B1918" s="3">
        <f t="shared" si="11"/>
        <v>47209</v>
      </c>
      <c r="C1918" s="3" t="str">
        <f t="shared" si="12"/>
        <v>CN</v>
      </c>
      <c r="D1918" s="7"/>
      <c r="E1918" s="11" t="str">
        <f t="shared" si="2"/>
        <v/>
      </c>
      <c r="F1918" s="11" t="str">
        <f t="shared" si="3"/>
        <v/>
      </c>
      <c r="G1918" s="3">
        <f t="shared" si="13"/>
        <v>274</v>
      </c>
      <c r="H1918" s="3">
        <f t="shared" si="4"/>
        <v>8</v>
      </c>
      <c r="I1918" s="3" t="str">
        <f t="shared" si="5"/>
        <v/>
      </c>
      <c r="J1918" s="11" t="str">
        <f t="shared" si="14"/>
        <v/>
      </c>
      <c r="K1918" s="11" t="str">
        <f t="shared" si="15"/>
        <v/>
      </c>
      <c r="L1918" s="11" t="str">
        <f t="shared" si="16"/>
        <v/>
      </c>
      <c r="M1918" s="11" t="str">
        <f t="shared" si="17"/>
        <v/>
      </c>
      <c r="N1918" s="11" t="str">
        <f t="shared" si="18"/>
        <v/>
      </c>
    </row>
    <row r="1919" ht="15.0" customHeight="1">
      <c r="A1919" s="3">
        <f t="shared" si="1"/>
        <v>1918</v>
      </c>
      <c r="B1919" s="3">
        <f t="shared" si="11"/>
        <v>47210</v>
      </c>
      <c r="C1919" s="3" t="str">
        <f t="shared" si="12"/>
        <v>T2</v>
      </c>
      <c r="D1919" s="7"/>
      <c r="E1919" s="11" t="str">
        <f t="shared" si="2"/>
        <v/>
      </c>
      <c r="F1919" s="11" t="str">
        <f t="shared" si="3"/>
        <v/>
      </c>
      <c r="G1919" s="3">
        <f t="shared" si="13"/>
        <v>275</v>
      </c>
      <c r="H1919" s="3">
        <f t="shared" si="4"/>
        <v>2</v>
      </c>
      <c r="I1919" s="3" t="str">
        <f t="shared" si="5"/>
        <v/>
      </c>
      <c r="J1919" s="11" t="str">
        <f t="shared" si="14"/>
        <v/>
      </c>
      <c r="K1919" s="11" t="str">
        <f t="shared" si="15"/>
        <v/>
      </c>
      <c r="L1919" s="11" t="str">
        <f t="shared" si="16"/>
        <v/>
      </c>
      <c r="M1919" s="11" t="str">
        <f t="shared" si="17"/>
        <v/>
      </c>
      <c r="N1919" s="11" t="str">
        <f t="shared" si="18"/>
        <v/>
      </c>
    </row>
    <row r="1920" ht="15.0" customHeight="1">
      <c r="A1920" s="3">
        <f t="shared" si="1"/>
        <v>1919</v>
      </c>
      <c r="B1920" s="3">
        <f t="shared" si="11"/>
        <v>47211</v>
      </c>
      <c r="C1920" s="3" t="str">
        <f t="shared" si="12"/>
        <v>T3</v>
      </c>
      <c r="D1920" s="7"/>
      <c r="E1920" s="11" t="str">
        <f t="shared" si="2"/>
        <v/>
      </c>
      <c r="F1920" s="11" t="str">
        <f t="shared" si="3"/>
        <v/>
      </c>
      <c r="G1920" s="3">
        <f t="shared" si="13"/>
        <v>275</v>
      </c>
      <c r="H1920" s="3">
        <f t="shared" si="4"/>
        <v>3</v>
      </c>
      <c r="I1920" s="3" t="str">
        <f t="shared" si="5"/>
        <v/>
      </c>
      <c r="J1920" s="11" t="str">
        <f t="shared" si="14"/>
        <v/>
      </c>
      <c r="K1920" s="11" t="str">
        <f t="shared" si="15"/>
        <v/>
      </c>
      <c r="L1920" s="11" t="str">
        <f t="shared" si="16"/>
        <v/>
      </c>
      <c r="M1920" s="11" t="str">
        <f t="shared" si="17"/>
        <v/>
      </c>
      <c r="N1920" s="11" t="str">
        <f t="shared" si="18"/>
        <v/>
      </c>
    </row>
    <row r="1921" ht="15.0" customHeight="1">
      <c r="A1921" s="3">
        <f t="shared" si="1"/>
        <v>1920</v>
      </c>
      <c r="B1921" s="3">
        <f t="shared" si="11"/>
        <v>47212</v>
      </c>
      <c r="C1921" s="3" t="str">
        <f t="shared" si="12"/>
        <v>T4</v>
      </c>
      <c r="D1921" s="7"/>
      <c r="E1921" s="11" t="str">
        <f t="shared" si="2"/>
        <v/>
      </c>
      <c r="F1921" s="11" t="str">
        <f t="shared" si="3"/>
        <v/>
      </c>
      <c r="G1921" s="3">
        <f t="shared" si="13"/>
        <v>275</v>
      </c>
      <c r="H1921" s="3">
        <f t="shared" si="4"/>
        <v>4</v>
      </c>
      <c r="I1921" s="3" t="str">
        <f t="shared" si="5"/>
        <v/>
      </c>
      <c r="J1921" s="11" t="str">
        <f t="shared" si="14"/>
        <v/>
      </c>
      <c r="K1921" s="11" t="str">
        <f t="shared" si="15"/>
        <v/>
      </c>
      <c r="L1921" s="11" t="str">
        <f t="shared" si="16"/>
        <v/>
      </c>
      <c r="M1921" s="11" t="str">
        <f t="shared" si="17"/>
        <v/>
      </c>
      <c r="N1921" s="11" t="str">
        <f t="shared" si="18"/>
        <v/>
      </c>
    </row>
    <row r="1922" ht="15.0" customHeight="1">
      <c r="A1922" s="3">
        <f t="shared" si="1"/>
        <v>1921</v>
      </c>
      <c r="B1922" s="3">
        <f t="shared" si="11"/>
        <v>47213</v>
      </c>
      <c r="C1922" s="3" t="str">
        <f t="shared" si="12"/>
        <v>T5</v>
      </c>
      <c r="D1922" s="7"/>
      <c r="E1922" s="11" t="str">
        <f t="shared" si="2"/>
        <v/>
      </c>
      <c r="F1922" s="11" t="str">
        <f t="shared" si="3"/>
        <v/>
      </c>
      <c r="G1922" s="3">
        <f t="shared" si="13"/>
        <v>275</v>
      </c>
      <c r="H1922" s="3">
        <f t="shared" si="4"/>
        <v>5</v>
      </c>
      <c r="I1922" s="3" t="str">
        <f t="shared" si="5"/>
        <v/>
      </c>
      <c r="J1922" s="11" t="str">
        <f t="shared" si="14"/>
        <v/>
      </c>
      <c r="K1922" s="11" t="str">
        <f t="shared" si="15"/>
        <v/>
      </c>
      <c r="L1922" s="11" t="str">
        <f t="shared" si="16"/>
        <v/>
      </c>
      <c r="M1922" s="11" t="str">
        <f t="shared" si="17"/>
        <v/>
      </c>
      <c r="N1922" s="11" t="str">
        <f t="shared" si="18"/>
        <v/>
      </c>
    </row>
    <row r="1923" ht="15.0" customHeight="1">
      <c r="A1923" s="3">
        <f t="shared" si="1"/>
        <v>1922</v>
      </c>
      <c r="B1923" s="3">
        <f t="shared" si="11"/>
        <v>47214</v>
      </c>
      <c r="C1923" s="3" t="str">
        <f t="shared" si="12"/>
        <v>T6</v>
      </c>
      <c r="D1923" s="7"/>
      <c r="E1923" s="11" t="str">
        <f t="shared" si="2"/>
        <v/>
      </c>
      <c r="F1923" s="11" t="str">
        <f t="shared" si="3"/>
        <v/>
      </c>
      <c r="G1923" s="3">
        <f t="shared" si="13"/>
        <v>275</v>
      </c>
      <c r="H1923" s="3">
        <f t="shared" si="4"/>
        <v>6</v>
      </c>
      <c r="I1923" s="3" t="str">
        <f t="shared" si="5"/>
        <v/>
      </c>
      <c r="J1923" s="11" t="str">
        <f t="shared" si="14"/>
        <v/>
      </c>
      <c r="K1923" s="11" t="str">
        <f t="shared" si="15"/>
        <v/>
      </c>
      <c r="L1923" s="11" t="str">
        <f t="shared" si="16"/>
        <v/>
      </c>
      <c r="M1923" s="11" t="str">
        <f t="shared" si="17"/>
        <v/>
      </c>
      <c r="N1923" s="11" t="str">
        <f t="shared" si="18"/>
        <v/>
      </c>
    </row>
    <row r="1924" ht="15.0" customHeight="1">
      <c r="A1924" s="3">
        <f t="shared" si="1"/>
        <v>1923</v>
      </c>
      <c r="B1924" s="3">
        <f t="shared" si="11"/>
        <v>47215</v>
      </c>
      <c r="C1924" s="3" t="str">
        <f t="shared" si="12"/>
        <v>T7</v>
      </c>
      <c r="D1924" s="7"/>
      <c r="E1924" s="11" t="str">
        <f t="shared" si="2"/>
        <v/>
      </c>
      <c r="F1924" s="11" t="str">
        <f t="shared" si="3"/>
        <v/>
      </c>
      <c r="G1924" s="3">
        <f t="shared" si="13"/>
        <v>275</v>
      </c>
      <c r="H1924" s="3">
        <f t="shared" si="4"/>
        <v>7</v>
      </c>
      <c r="I1924" s="3" t="str">
        <f t="shared" si="5"/>
        <v/>
      </c>
      <c r="J1924" s="11" t="str">
        <f t="shared" si="14"/>
        <v/>
      </c>
      <c r="K1924" s="11" t="str">
        <f t="shared" si="15"/>
        <v/>
      </c>
      <c r="L1924" s="11" t="str">
        <f t="shared" si="16"/>
        <v/>
      </c>
      <c r="M1924" s="11" t="str">
        <f t="shared" si="17"/>
        <v/>
      </c>
      <c r="N1924" s="11" t="str">
        <f t="shared" si="18"/>
        <v/>
      </c>
    </row>
    <row r="1925" ht="15.0" customHeight="1">
      <c r="A1925" s="3">
        <f t="shared" si="1"/>
        <v>1924</v>
      </c>
      <c r="B1925" s="3">
        <f t="shared" si="11"/>
        <v>47216</v>
      </c>
      <c r="C1925" s="3" t="str">
        <f t="shared" si="12"/>
        <v>CN</v>
      </c>
      <c r="D1925" s="7"/>
      <c r="E1925" s="11" t="str">
        <f t="shared" si="2"/>
        <v/>
      </c>
      <c r="F1925" s="11" t="str">
        <f t="shared" si="3"/>
        <v/>
      </c>
      <c r="G1925" s="3">
        <f t="shared" si="13"/>
        <v>275</v>
      </c>
      <c r="H1925" s="3">
        <f t="shared" si="4"/>
        <v>8</v>
      </c>
      <c r="I1925" s="3" t="str">
        <f t="shared" si="5"/>
        <v/>
      </c>
      <c r="J1925" s="11" t="str">
        <f t="shared" si="14"/>
        <v/>
      </c>
      <c r="K1925" s="11" t="str">
        <f t="shared" si="15"/>
        <v/>
      </c>
      <c r="L1925" s="11" t="str">
        <f t="shared" si="16"/>
        <v/>
      </c>
      <c r="M1925" s="11" t="str">
        <f t="shared" si="17"/>
        <v/>
      </c>
      <c r="N1925" s="11" t="str">
        <f t="shared" si="18"/>
        <v/>
      </c>
    </row>
    <row r="1926" ht="15.0" customHeight="1">
      <c r="A1926" s="3">
        <f t="shared" si="1"/>
        <v>1925</v>
      </c>
      <c r="B1926" s="3">
        <f t="shared" si="11"/>
        <v>47217</v>
      </c>
      <c r="C1926" s="3" t="str">
        <f t="shared" si="12"/>
        <v>T2</v>
      </c>
      <c r="D1926" s="7"/>
      <c r="E1926" s="11" t="str">
        <f t="shared" si="2"/>
        <v/>
      </c>
      <c r="F1926" s="11" t="str">
        <f t="shared" si="3"/>
        <v/>
      </c>
      <c r="G1926" s="3">
        <f t="shared" si="13"/>
        <v>276</v>
      </c>
      <c r="H1926" s="3">
        <f t="shared" si="4"/>
        <v>2</v>
      </c>
      <c r="I1926" s="3" t="str">
        <f t="shared" si="5"/>
        <v/>
      </c>
      <c r="J1926" s="11" t="str">
        <f t="shared" si="14"/>
        <v/>
      </c>
      <c r="K1926" s="11" t="str">
        <f t="shared" si="15"/>
        <v/>
      </c>
      <c r="L1926" s="11" t="str">
        <f t="shared" si="16"/>
        <v/>
      </c>
      <c r="M1926" s="11" t="str">
        <f t="shared" si="17"/>
        <v/>
      </c>
      <c r="N1926" s="11" t="str">
        <f t="shared" si="18"/>
        <v/>
      </c>
    </row>
    <row r="1927" ht="15.0" customHeight="1">
      <c r="A1927" s="3">
        <f t="shared" si="1"/>
        <v>1926</v>
      </c>
      <c r="B1927" s="3">
        <f t="shared" si="11"/>
        <v>47218</v>
      </c>
      <c r="C1927" s="3" t="str">
        <f t="shared" si="12"/>
        <v>T3</v>
      </c>
      <c r="D1927" s="7"/>
      <c r="E1927" s="11" t="str">
        <f t="shared" si="2"/>
        <v/>
      </c>
      <c r="F1927" s="11" t="str">
        <f t="shared" si="3"/>
        <v/>
      </c>
      <c r="G1927" s="3">
        <f t="shared" si="13"/>
        <v>276</v>
      </c>
      <c r="H1927" s="3">
        <f t="shared" si="4"/>
        <v>3</v>
      </c>
      <c r="I1927" s="3" t="str">
        <f t="shared" si="5"/>
        <v/>
      </c>
      <c r="J1927" s="11" t="str">
        <f t="shared" si="14"/>
        <v/>
      </c>
      <c r="K1927" s="11" t="str">
        <f t="shared" si="15"/>
        <v/>
      </c>
      <c r="L1927" s="11" t="str">
        <f t="shared" si="16"/>
        <v/>
      </c>
      <c r="M1927" s="11" t="str">
        <f t="shared" si="17"/>
        <v/>
      </c>
      <c r="N1927" s="11" t="str">
        <f t="shared" si="18"/>
        <v/>
      </c>
    </row>
    <row r="1928" ht="15.0" customHeight="1">
      <c r="A1928" s="3">
        <f t="shared" si="1"/>
        <v>1927</v>
      </c>
      <c r="B1928" s="3">
        <f t="shared" si="11"/>
        <v>47219</v>
      </c>
      <c r="C1928" s="3" t="str">
        <f t="shared" si="12"/>
        <v>T4</v>
      </c>
      <c r="D1928" s="7"/>
      <c r="E1928" s="11" t="str">
        <f t="shared" si="2"/>
        <v/>
      </c>
      <c r="F1928" s="11" t="str">
        <f t="shared" si="3"/>
        <v/>
      </c>
      <c r="G1928" s="3">
        <f t="shared" si="13"/>
        <v>276</v>
      </c>
      <c r="H1928" s="3">
        <f t="shared" si="4"/>
        <v>4</v>
      </c>
      <c r="I1928" s="3" t="str">
        <f t="shared" si="5"/>
        <v/>
      </c>
      <c r="J1928" s="11" t="str">
        <f t="shared" si="14"/>
        <v/>
      </c>
      <c r="K1928" s="11" t="str">
        <f t="shared" si="15"/>
        <v/>
      </c>
      <c r="L1928" s="11" t="str">
        <f t="shared" si="16"/>
        <v/>
      </c>
      <c r="M1928" s="11" t="str">
        <f t="shared" si="17"/>
        <v/>
      </c>
      <c r="N1928" s="11" t="str">
        <f t="shared" si="18"/>
        <v/>
      </c>
    </row>
    <row r="1929" ht="15.0" customHeight="1">
      <c r="A1929" s="3">
        <f t="shared" si="1"/>
        <v>1928</v>
      </c>
      <c r="B1929" s="3">
        <f t="shared" si="11"/>
        <v>47220</v>
      </c>
      <c r="C1929" s="3" t="str">
        <f t="shared" si="12"/>
        <v>T5</v>
      </c>
      <c r="D1929" s="7"/>
      <c r="E1929" s="11" t="str">
        <f t="shared" si="2"/>
        <v/>
      </c>
      <c r="F1929" s="11" t="str">
        <f t="shared" si="3"/>
        <v/>
      </c>
      <c r="G1929" s="3">
        <f t="shared" si="13"/>
        <v>276</v>
      </c>
      <c r="H1929" s="3">
        <f t="shared" si="4"/>
        <v>5</v>
      </c>
      <c r="I1929" s="3" t="str">
        <f t="shared" si="5"/>
        <v/>
      </c>
      <c r="J1929" s="11" t="str">
        <f t="shared" si="14"/>
        <v/>
      </c>
      <c r="K1929" s="11" t="str">
        <f t="shared" si="15"/>
        <v/>
      </c>
      <c r="L1929" s="11" t="str">
        <f t="shared" si="16"/>
        <v/>
      </c>
      <c r="M1929" s="11" t="str">
        <f t="shared" si="17"/>
        <v/>
      </c>
      <c r="N1929" s="11" t="str">
        <f t="shared" si="18"/>
        <v/>
      </c>
    </row>
    <row r="1930" ht="15.0" customHeight="1">
      <c r="A1930" s="3">
        <f t="shared" si="1"/>
        <v>1929</v>
      </c>
      <c r="B1930" s="3">
        <f t="shared" si="11"/>
        <v>47221</v>
      </c>
      <c r="C1930" s="3" t="str">
        <f t="shared" si="12"/>
        <v>T6</v>
      </c>
      <c r="D1930" s="7"/>
      <c r="E1930" s="11" t="str">
        <f t="shared" si="2"/>
        <v/>
      </c>
      <c r="F1930" s="11" t="str">
        <f t="shared" si="3"/>
        <v/>
      </c>
      <c r="G1930" s="3">
        <f t="shared" si="13"/>
        <v>276</v>
      </c>
      <c r="H1930" s="3">
        <f t="shared" si="4"/>
        <v>6</v>
      </c>
      <c r="I1930" s="3" t="str">
        <f t="shared" si="5"/>
        <v/>
      </c>
      <c r="J1930" s="11" t="str">
        <f t="shared" si="14"/>
        <v/>
      </c>
      <c r="K1930" s="11" t="str">
        <f t="shared" si="15"/>
        <v/>
      </c>
      <c r="L1930" s="11" t="str">
        <f t="shared" si="16"/>
        <v/>
      </c>
      <c r="M1930" s="11" t="str">
        <f t="shared" si="17"/>
        <v/>
      </c>
      <c r="N1930" s="11" t="str">
        <f t="shared" si="18"/>
        <v/>
      </c>
    </row>
    <row r="1931" ht="15.0" customHeight="1">
      <c r="A1931" s="3">
        <f t="shared" si="1"/>
        <v>1930</v>
      </c>
      <c r="B1931" s="3">
        <f t="shared" si="11"/>
        <v>47222</v>
      </c>
      <c r="C1931" s="3" t="str">
        <f t="shared" si="12"/>
        <v>T7</v>
      </c>
      <c r="D1931" s="7"/>
      <c r="E1931" s="11" t="str">
        <f t="shared" si="2"/>
        <v/>
      </c>
      <c r="F1931" s="11" t="str">
        <f t="shared" si="3"/>
        <v/>
      </c>
      <c r="G1931" s="3">
        <f t="shared" si="13"/>
        <v>276</v>
      </c>
      <c r="H1931" s="3">
        <f t="shared" si="4"/>
        <v>7</v>
      </c>
      <c r="I1931" s="3" t="str">
        <f t="shared" si="5"/>
        <v/>
      </c>
      <c r="J1931" s="11" t="str">
        <f t="shared" si="14"/>
        <v/>
      </c>
      <c r="K1931" s="11" t="str">
        <f t="shared" si="15"/>
        <v/>
      </c>
      <c r="L1931" s="11" t="str">
        <f t="shared" si="16"/>
        <v/>
      </c>
      <c r="M1931" s="11" t="str">
        <f t="shared" si="17"/>
        <v/>
      </c>
      <c r="N1931" s="11" t="str">
        <f t="shared" si="18"/>
        <v/>
      </c>
    </row>
    <row r="1932" ht="15.0" customHeight="1">
      <c r="A1932" s="3">
        <f t="shared" si="1"/>
        <v>1931</v>
      </c>
      <c r="B1932" s="3">
        <f t="shared" si="11"/>
        <v>47223</v>
      </c>
      <c r="C1932" s="3" t="str">
        <f t="shared" si="12"/>
        <v>CN</v>
      </c>
      <c r="D1932" s="7"/>
      <c r="E1932" s="11" t="str">
        <f t="shared" si="2"/>
        <v/>
      </c>
      <c r="F1932" s="11" t="str">
        <f t="shared" si="3"/>
        <v/>
      </c>
      <c r="G1932" s="3">
        <f t="shared" si="13"/>
        <v>276</v>
      </c>
      <c r="H1932" s="3">
        <f t="shared" si="4"/>
        <v>8</v>
      </c>
      <c r="I1932" s="3" t="str">
        <f t="shared" si="5"/>
        <v/>
      </c>
      <c r="J1932" s="11" t="str">
        <f t="shared" si="14"/>
        <v/>
      </c>
      <c r="K1932" s="11" t="str">
        <f t="shared" si="15"/>
        <v/>
      </c>
      <c r="L1932" s="11" t="str">
        <f t="shared" si="16"/>
        <v/>
      </c>
      <c r="M1932" s="11" t="str">
        <f t="shared" si="17"/>
        <v/>
      </c>
      <c r="N1932" s="11" t="str">
        <f t="shared" si="18"/>
        <v/>
      </c>
    </row>
    <row r="1933" ht="15.0" customHeight="1">
      <c r="A1933" s="3">
        <f t="shared" si="1"/>
        <v>1932</v>
      </c>
      <c r="B1933" s="3">
        <f t="shared" si="11"/>
        <v>47224</v>
      </c>
      <c r="C1933" s="3" t="str">
        <f t="shared" si="12"/>
        <v>T2</v>
      </c>
      <c r="D1933" s="7"/>
      <c r="E1933" s="11" t="str">
        <f t="shared" si="2"/>
        <v/>
      </c>
      <c r="F1933" s="11" t="str">
        <f t="shared" si="3"/>
        <v/>
      </c>
      <c r="G1933" s="3">
        <f t="shared" si="13"/>
        <v>277</v>
      </c>
      <c r="H1933" s="3">
        <f t="shared" si="4"/>
        <v>2</v>
      </c>
      <c r="I1933" s="3" t="str">
        <f t="shared" si="5"/>
        <v/>
      </c>
      <c r="J1933" s="11" t="str">
        <f t="shared" si="14"/>
        <v/>
      </c>
      <c r="K1933" s="11" t="str">
        <f t="shared" si="15"/>
        <v/>
      </c>
      <c r="L1933" s="11" t="str">
        <f t="shared" si="16"/>
        <v/>
      </c>
      <c r="M1933" s="11" t="str">
        <f t="shared" si="17"/>
        <v/>
      </c>
      <c r="N1933" s="11" t="str">
        <f t="shared" si="18"/>
        <v/>
      </c>
    </row>
    <row r="1934" ht="15.0" customHeight="1">
      <c r="A1934" s="3">
        <f t="shared" si="1"/>
        <v>1933</v>
      </c>
      <c r="B1934" s="3">
        <f t="shared" si="11"/>
        <v>47225</v>
      </c>
      <c r="C1934" s="3" t="str">
        <f t="shared" si="12"/>
        <v>T3</v>
      </c>
      <c r="D1934" s="7"/>
      <c r="E1934" s="11" t="str">
        <f t="shared" si="2"/>
        <v/>
      </c>
      <c r="F1934" s="11" t="str">
        <f t="shared" si="3"/>
        <v/>
      </c>
      <c r="G1934" s="3">
        <f t="shared" si="13"/>
        <v>277</v>
      </c>
      <c r="H1934" s="3">
        <f t="shared" si="4"/>
        <v>3</v>
      </c>
      <c r="I1934" s="3" t="str">
        <f t="shared" si="5"/>
        <v/>
      </c>
      <c r="J1934" s="11" t="str">
        <f t="shared" si="14"/>
        <v/>
      </c>
      <c r="K1934" s="11" t="str">
        <f t="shared" si="15"/>
        <v/>
      </c>
      <c r="L1934" s="11" t="str">
        <f t="shared" si="16"/>
        <v/>
      </c>
      <c r="M1934" s="11" t="str">
        <f t="shared" si="17"/>
        <v/>
      </c>
      <c r="N1934" s="11" t="str">
        <f t="shared" si="18"/>
        <v/>
      </c>
    </row>
    <row r="1935" ht="15.0" customHeight="1">
      <c r="A1935" s="3">
        <f t="shared" si="1"/>
        <v>1934</v>
      </c>
      <c r="B1935" s="3">
        <f t="shared" si="11"/>
        <v>47226</v>
      </c>
      <c r="C1935" s="3" t="str">
        <f t="shared" si="12"/>
        <v>T4</v>
      </c>
      <c r="D1935" s="7"/>
      <c r="E1935" s="11" t="str">
        <f t="shared" si="2"/>
        <v/>
      </c>
      <c r="F1935" s="11" t="str">
        <f t="shared" si="3"/>
        <v/>
      </c>
      <c r="G1935" s="3">
        <f t="shared" si="13"/>
        <v>277</v>
      </c>
      <c r="H1935" s="3">
        <f t="shared" si="4"/>
        <v>4</v>
      </c>
      <c r="I1935" s="3" t="str">
        <f t="shared" si="5"/>
        <v/>
      </c>
      <c r="J1935" s="11" t="str">
        <f t="shared" si="14"/>
        <v/>
      </c>
      <c r="K1935" s="11" t="str">
        <f t="shared" si="15"/>
        <v/>
      </c>
      <c r="L1935" s="11" t="str">
        <f t="shared" si="16"/>
        <v/>
      </c>
      <c r="M1935" s="11" t="str">
        <f t="shared" si="17"/>
        <v/>
      </c>
      <c r="N1935" s="11" t="str">
        <f t="shared" si="18"/>
        <v/>
      </c>
    </row>
    <row r="1936" ht="15.0" customHeight="1">
      <c r="A1936" s="3">
        <f t="shared" si="1"/>
        <v>1935</v>
      </c>
      <c r="B1936" s="3">
        <f t="shared" si="11"/>
        <v>47227</v>
      </c>
      <c r="C1936" s="3" t="str">
        <f t="shared" si="12"/>
        <v>T5</v>
      </c>
      <c r="D1936" s="7"/>
      <c r="E1936" s="11" t="str">
        <f t="shared" si="2"/>
        <v/>
      </c>
      <c r="F1936" s="11" t="str">
        <f t="shared" si="3"/>
        <v/>
      </c>
      <c r="G1936" s="3">
        <f t="shared" si="13"/>
        <v>277</v>
      </c>
      <c r="H1936" s="3">
        <f t="shared" si="4"/>
        <v>5</v>
      </c>
      <c r="I1936" s="3" t="str">
        <f t="shared" si="5"/>
        <v/>
      </c>
      <c r="J1936" s="11" t="str">
        <f t="shared" si="14"/>
        <v/>
      </c>
      <c r="K1936" s="11" t="str">
        <f t="shared" si="15"/>
        <v/>
      </c>
      <c r="L1936" s="11" t="str">
        <f t="shared" si="16"/>
        <v/>
      </c>
      <c r="M1936" s="11" t="str">
        <f t="shared" si="17"/>
        <v/>
      </c>
      <c r="N1936" s="11" t="str">
        <f t="shared" si="18"/>
        <v/>
      </c>
    </row>
    <row r="1937" ht="15.0" customHeight="1">
      <c r="A1937" s="3">
        <f t="shared" si="1"/>
        <v>1936</v>
      </c>
      <c r="B1937" s="3">
        <f t="shared" si="11"/>
        <v>47228</v>
      </c>
      <c r="C1937" s="3" t="str">
        <f t="shared" si="12"/>
        <v>T6</v>
      </c>
      <c r="D1937" s="7"/>
      <c r="E1937" s="11" t="str">
        <f t="shared" si="2"/>
        <v/>
      </c>
      <c r="F1937" s="11" t="str">
        <f t="shared" si="3"/>
        <v/>
      </c>
      <c r="G1937" s="3">
        <f t="shared" si="13"/>
        <v>277</v>
      </c>
      <c r="H1937" s="3">
        <f t="shared" si="4"/>
        <v>6</v>
      </c>
      <c r="I1937" s="3" t="str">
        <f t="shared" si="5"/>
        <v/>
      </c>
      <c r="J1937" s="11" t="str">
        <f t="shared" si="14"/>
        <v/>
      </c>
      <c r="K1937" s="11" t="str">
        <f t="shared" si="15"/>
        <v/>
      </c>
      <c r="L1937" s="11" t="str">
        <f t="shared" si="16"/>
        <v/>
      </c>
      <c r="M1937" s="11" t="str">
        <f t="shared" si="17"/>
        <v/>
      </c>
      <c r="N1937" s="11" t="str">
        <f t="shared" si="18"/>
        <v/>
      </c>
    </row>
    <row r="1938" ht="15.0" customHeight="1">
      <c r="A1938" s="3">
        <f t="shared" si="1"/>
        <v>1937</v>
      </c>
      <c r="B1938" s="3">
        <f t="shared" si="11"/>
        <v>47229</v>
      </c>
      <c r="C1938" s="3" t="str">
        <f t="shared" si="12"/>
        <v>T7</v>
      </c>
      <c r="D1938" s="7"/>
      <c r="E1938" s="11" t="str">
        <f t="shared" si="2"/>
        <v/>
      </c>
      <c r="F1938" s="11" t="str">
        <f t="shared" si="3"/>
        <v/>
      </c>
      <c r="G1938" s="3">
        <f t="shared" si="13"/>
        <v>277</v>
      </c>
      <c r="H1938" s="3">
        <f t="shared" si="4"/>
        <v>7</v>
      </c>
      <c r="I1938" s="3" t="str">
        <f t="shared" si="5"/>
        <v/>
      </c>
      <c r="J1938" s="11" t="str">
        <f t="shared" si="14"/>
        <v/>
      </c>
      <c r="K1938" s="11" t="str">
        <f t="shared" si="15"/>
        <v/>
      </c>
      <c r="L1938" s="11" t="str">
        <f t="shared" si="16"/>
        <v/>
      </c>
      <c r="M1938" s="11" t="str">
        <f t="shared" si="17"/>
        <v/>
      </c>
      <c r="N1938" s="11" t="str">
        <f t="shared" si="18"/>
        <v/>
      </c>
    </row>
    <row r="1939" ht="15.0" customHeight="1">
      <c r="A1939" s="3">
        <f t="shared" si="1"/>
        <v>1938</v>
      </c>
      <c r="B1939" s="3">
        <f t="shared" si="11"/>
        <v>47230</v>
      </c>
      <c r="C1939" s="3" t="str">
        <f t="shared" si="12"/>
        <v>CN</v>
      </c>
      <c r="D1939" s="7"/>
      <c r="E1939" s="11" t="str">
        <f t="shared" si="2"/>
        <v/>
      </c>
      <c r="F1939" s="11" t="str">
        <f t="shared" si="3"/>
        <v/>
      </c>
      <c r="G1939" s="3">
        <f t="shared" si="13"/>
        <v>277</v>
      </c>
      <c r="H1939" s="3">
        <f t="shared" si="4"/>
        <v>8</v>
      </c>
      <c r="I1939" s="3" t="str">
        <f t="shared" si="5"/>
        <v/>
      </c>
      <c r="J1939" s="11" t="str">
        <f t="shared" si="14"/>
        <v/>
      </c>
      <c r="K1939" s="11" t="str">
        <f t="shared" si="15"/>
        <v/>
      </c>
      <c r="L1939" s="11" t="str">
        <f t="shared" si="16"/>
        <v/>
      </c>
      <c r="M1939" s="11" t="str">
        <f t="shared" si="17"/>
        <v/>
      </c>
      <c r="N1939" s="11" t="str">
        <f t="shared" si="18"/>
        <v/>
      </c>
    </row>
    <row r="1940" ht="15.0" customHeight="1">
      <c r="A1940" s="3">
        <f t="shared" si="1"/>
        <v>1939</v>
      </c>
      <c r="B1940" s="3">
        <f t="shared" si="11"/>
        <v>47231</v>
      </c>
      <c r="C1940" s="3" t="str">
        <f t="shared" si="12"/>
        <v>T2</v>
      </c>
      <c r="D1940" s="7"/>
      <c r="E1940" s="11" t="str">
        <f t="shared" si="2"/>
        <v/>
      </c>
      <c r="F1940" s="11" t="str">
        <f t="shared" si="3"/>
        <v/>
      </c>
      <c r="G1940" s="3">
        <f t="shared" si="13"/>
        <v>278</v>
      </c>
      <c r="H1940" s="3">
        <f t="shared" si="4"/>
        <v>2</v>
      </c>
      <c r="I1940" s="3" t="str">
        <f t="shared" si="5"/>
        <v/>
      </c>
      <c r="J1940" s="11" t="str">
        <f t="shared" si="14"/>
        <v/>
      </c>
      <c r="K1940" s="11" t="str">
        <f t="shared" si="15"/>
        <v/>
      </c>
      <c r="L1940" s="11" t="str">
        <f t="shared" si="16"/>
        <v/>
      </c>
      <c r="M1940" s="11" t="str">
        <f t="shared" si="17"/>
        <v/>
      </c>
      <c r="N1940" s="11" t="str">
        <f t="shared" si="18"/>
        <v/>
      </c>
    </row>
    <row r="1941" ht="15.0" customHeight="1">
      <c r="A1941" s="3">
        <f t="shared" si="1"/>
        <v>1940</v>
      </c>
      <c r="B1941" s="3">
        <f t="shared" si="11"/>
        <v>47232</v>
      </c>
      <c r="C1941" s="3" t="str">
        <f t="shared" si="12"/>
        <v>T3</v>
      </c>
      <c r="D1941" s="7"/>
      <c r="E1941" s="11" t="str">
        <f t="shared" si="2"/>
        <v/>
      </c>
      <c r="F1941" s="11" t="str">
        <f t="shared" si="3"/>
        <v/>
      </c>
      <c r="G1941" s="3">
        <f t="shared" si="13"/>
        <v>278</v>
      </c>
      <c r="H1941" s="3">
        <f t="shared" si="4"/>
        <v>3</v>
      </c>
      <c r="I1941" s="3" t="str">
        <f t="shared" si="5"/>
        <v/>
      </c>
      <c r="J1941" s="11" t="str">
        <f t="shared" si="14"/>
        <v/>
      </c>
      <c r="K1941" s="11" t="str">
        <f t="shared" si="15"/>
        <v/>
      </c>
      <c r="L1941" s="11" t="str">
        <f t="shared" si="16"/>
        <v/>
      </c>
      <c r="M1941" s="11" t="str">
        <f t="shared" si="17"/>
        <v/>
      </c>
      <c r="N1941" s="11" t="str">
        <f t="shared" si="18"/>
        <v/>
      </c>
    </row>
    <row r="1942" ht="15.0" customHeight="1">
      <c r="A1942" s="3">
        <f t="shared" si="1"/>
        <v>1941</v>
      </c>
      <c r="B1942" s="3">
        <f t="shared" si="11"/>
        <v>47233</v>
      </c>
      <c r="C1942" s="3" t="str">
        <f t="shared" si="12"/>
        <v>T4</v>
      </c>
      <c r="D1942" s="7"/>
      <c r="E1942" s="11" t="str">
        <f t="shared" si="2"/>
        <v/>
      </c>
      <c r="F1942" s="11" t="str">
        <f t="shared" si="3"/>
        <v/>
      </c>
      <c r="G1942" s="3">
        <f t="shared" si="13"/>
        <v>278</v>
      </c>
      <c r="H1942" s="3">
        <f t="shared" si="4"/>
        <v>4</v>
      </c>
      <c r="I1942" s="3" t="str">
        <f t="shared" si="5"/>
        <v/>
      </c>
      <c r="J1942" s="11" t="str">
        <f t="shared" si="14"/>
        <v/>
      </c>
      <c r="K1942" s="11" t="str">
        <f t="shared" si="15"/>
        <v/>
      </c>
      <c r="L1942" s="11" t="str">
        <f t="shared" si="16"/>
        <v/>
      </c>
      <c r="M1942" s="11" t="str">
        <f t="shared" si="17"/>
        <v/>
      </c>
      <c r="N1942" s="11" t="str">
        <f t="shared" si="18"/>
        <v/>
      </c>
    </row>
    <row r="1943" ht="15.0" customHeight="1">
      <c r="A1943" s="3">
        <f t="shared" si="1"/>
        <v>1942</v>
      </c>
      <c r="B1943" s="3">
        <f t="shared" si="11"/>
        <v>47234</v>
      </c>
      <c r="C1943" s="3" t="str">
        <f t="shared" si="12"/>
        <v>T5</v>
      </c>
      <c r="D1943" s="7"/>
      <c r="E1943" s="11" t="str">
        <f t="shared" si="2"/>
        <v/>
      </c>
      <c r="F1943" s="11" t="str">
        <f t="shared" si="3"/>
        <v/>
      </c>
      <c r="G1943" s="3">
        <f t="shared" si="13"/>
        <v>278</v>
      </c>
      <c r="H1943" s="3">
        <f t="shared" si="4"/>
        <v>5</v>
      </c>
      <c r="I1943" s="3" t="str">
        <f t="shared" si="5"/>
        <v/>
      </c>
      <c r="J1943" s="11" t="str">
        <f t="shared" si="14"/>
        <v/>
      </c>
      <c r="K1943" s="11" t="str">
        <f t="shared" si="15"/>
        <v/>
      </c>
      <c r="L1943" s="11" t="str">
        <f t="shared" si="16"/>
        <v/>
      </c>
      <c r="M1943" s="11" t="str">
        <f t="shared" si="17"/>
        <v/>
      </c>
      <c r="N1943" s="11" t="str">
        <f t="shared" si="18"/>
        <v/>
      </c>
    </row>
    <row r="1944" ht="15.0" customHeight="1">
      <c r="A1944" s="3">
        <f t="shared" si="1"/>
        <v>1943</v>
      </c>
      <c r="B1944" s="3">
        <f t="shared" si="11"/>
        <v>47235</v>
      </c>
      <c r="C1944" s="3" t="str">
        <f t="shared" si="12"/>
        <v>T6</v>
      </c>
      <c r="D1944" s="7"/>
      <c r="E1944" s="11" t="str">
        <f t="shared" si="2"/>
        <v/>
      </c>
      <c r="F1944" s="11" t="str">
        <f t="shared" si="3"/>
        <v/>
      </c>
      <c r="G1944" s="3">
        <f t="shared" si="13"/>
        <v>278</v>
      </c>
      <c r="H1944" s="3">
        <f t="shared" si="4"/>
        <v>6</v>
      </c>
      <c r="I1944" s="3" t="str">
        <f t="shared" si="5"/>
        <v/>
      </c>
      <c r="J1944" s="11" t="str">
        <f t="shared" si="14"/>
        <v/>
      </c>
      <c r="K1944" s="11" t="str">
        <f t="shared" si="15"/>
        <v/>
      </c>
      <c r="L1944" s="11" t="str">
        <f t="shared" si="16"/>
        <v/>
      </c>
      <c r="M1944" s="11" t="str">
        <f t="shared" si="17"/>
        <v/>
      </c>
      <c r="N1944" s="11" t="str">
        <f t="shared" si="18"/>
        <v/>
      </c>
    </row>
    <row r="1945" ht="15.0" customHeight="1">
      <c r="A1945" s="3">
        <f t="shared" si="1"/>
        <v>1944</v>
      </c>
      <c r="B1945" s="3">
        <f t="shared" si="11"/>
        <v>47236</v>
      </c>
      <c r="C1945" s="3" t="str">
        <f t="shared" si="12"/>
        <v>T7</v>
      </c>
      <c r="D1945" s="7"/>
      <c r="E1945" s="11" t="str">
        <f t="shared" si="2"/>
        <v/>
      </c>
      <c r="F1945" s="11" t="str">
        <f t="shared" si="3"/>
        <v/>
      </c>
      <c r="G1945" s="3">
        <f t="shared" si="13"/>
        <v>278</v>
      </c>
      <c r="H1945" s="3">
        <f t="shared" si="4"/>
        <v>7</v>
      </c>
      <c r="I1945" s="3" t="str">
        <f t="shared" si="5"/>
        <v/>
      </c>
      <c r="J1945" s="11" t="str">
        <f t="shared" si="14"/>
        <v/>
      </c>
      <c r="K1945" s="11" t="str">
        <f t="shared" si="15"/>
        <v/>
      </c>
      <c r="L1945" s="11" t="str">
        <f t="shared" si="16"/>
        <v/>
      </c>
      <c r="M1945" s="11" t="str">
        <f t="shared" si="17"/>
        <v/>
      </c>
      <c r="N1945" s="11" t="str">
        <f t="shared" si="18"/>
        <v/>
      </c>
    </row>
    <row r="1946" ht="15.0" customHeight="1">
      <c r="A1946" s="3">
        <f t="shared" si="1"/>
        <v>1945</v>
      </c>
      <c r="B1946" s="3">
        <f t="shared" si="11"/>
        <v>47237</v>
      </c>
      <c r="C1946" s="3" t="str">
        <f t="shared" si="12"/>
        <v>CN</v>
      </c>
      <c r="D1946" s="7"/>
      <c r="E1946" s="11" t="str">
        <f t="shared" si="2"/>
        <v/>
      </c>
      <c r="F1946" s="11" t="str">
        <f t="shared" si="3"/>
        <v/>
      </c>
      <c r="G1946" s="3">
        <f t="shared" si="13"/>
        <v>278</v>
      </c>
      <c r="H1946" s="3">
        <f t="shared" si="4"/>
        <v>8</v>
      </c>
      <c r="I1946" s="3" t="str">
        <f t="shared" si="5"/>
        <v/>
      </c>
      <c r="J1946" s="11" t="str">
        <f t="shared" si="14"/>
        <v/>
      </c>
      <c r="K1946" s="11" t="str">
        <f t="shared" si="15"/>
        <v/>
      </c>
      <c r="L1946" s="11" t="str">
        <f t="shared" si="16"/>
        <v/>
      </c>
      <c r="M1946" s="11" t="str">
        <f t="shared" si="17"/>
        <v/>
      </c>
      <c r="N1946" s="11" t="str">
        <f t="shared" si="18"/>
        <v/>
      </c>
    </row>
    <row r="1947" ht="15.0" customHeight="1">
      <c r="A1947" s="3">
        <f t="shared" si="1"/>
        <v>1946</v>
      </c>
      <c r="B1947" s="3">
        <f t="shared" si="11"/>
        <v>47238</v>
      </c>
      <c r="C1947" s="3" t="str">
        <f t="shared" si="12"/>
        <v>T2</v>
      </c>
      <c r="D1947" s="7"/>
      <c r="E1947" s="11" t="str">
        <f t="shared" si="2"/>
        <v/>
      </c>
      <c r="F1947" s="11" t="str">
        <f t="shared" si="3"/>
        <v/>
      </c>
      <c r="G1947" s="3">
        <f t="shared" si="13"/>
        <v>279</v>
      </c>
      <c r="H1947" s="3">
        <f t="shared" si="4"/>
        <v>2</v>
      </c>
      <c r="I1947" s="3" t="str">
        <f t="shared" si="5"/>
        <v/>
      </c>
      <c r="J1947" s="11" t="str">
        <f t="shared" si="14"/>
        <v/>
      </c>
      <c r="K1947" s="11" t="str">
        <f t="shared" si="15"/>
        <v/>
      </c>
      <c r="L1947" s="11" t="str">
        <f t="shared" si="16"/>
        <v/>
      </c>
      <c r="M1947" s="11" t="str">
        <f t="shared" si="17"/>
        <v/>
      </c>
      <c r="N1947" s="11" t="str">
        <f t="shared" si="18"/>
        <v/>
      </c>
    </row>
    <row r="1948" ht="15.0" customHeight="1">
      <c r="A1948" s="3">
        <f t="shared" si="1"/>
        <v>1947</v>
      </c>
      <c r="B1948" s="3">
        <f t="shared" si="11"/>
        <v>47239</v>
      </c>
      <c r="C1948" s="3" t="str">
        <f t="shared" si="12"/>
        <v>T3</v>
      </c>
      <c r="D1948" s="7"/>
      <c r="E1948" s="11" t="str">
        <f t="shared" si="2"/>
        <v/>
      </c>
      <c r="F1948" s="11" t="str">
        <f t="shared" si="3"/>
        <v/>
      </c>
      <c r="G1948" s="3">
        <f t="shared" si="13"/>
        <v>279</v>
      </c>
      <c r="H1948" s="3">
        <f t="shared" si="4"/>
        <v>3</v>
      </c>
      <c r="I1948" s="3" t="str">
        <f t="shared" si="5"/>
        <v/>
      </c>
      <c r="J1948" s="11" t="str">
        <f t="shared" si="14"/>
        <v/>
      </c>
      <c r="K1948" s="11" t="str">
        <f t="shared" si="15"/>
        <v/>
      </c>
      <c r="L1948" s="11" t="str">
        <f t="shared" si="16"/>
        <v/>
      </c>
      <c r="M1948" s="11" t="str">
        <f t="shared" si="17"/>
        <v/>
      </c>
      <c r="N1948" s="11" t="str">
        <f t="shared" si="18"/>
        <v/>
      </c>
    </row>
    <row r="1949" ht="15.0" customHeight="1">
      <c r="A1949" s="3">
        <f t="shared" si="1"/>
        <v>1948</v>
      </c>
      <c r="B1949" s="3">
        <f t="shared" si="11"/>
        <v>47240</v>
      </c>
      <c r="C1949" s="3" t="str">
        <f t="shared" si="12"/>
        <v>T4</v>
      </c>
      <c r="D1949" s="7"/>
      <c r="E1949" s="11" t="str">
        <f t="shared" si="2"/>
        <v/>
      </c>
      <c r="F1949" s="11" t="str">
        <f t="shared" si="3"/>
        <v/>
      </c>
      <c r="G1949" s="3">
        <f t="shared" si="13"/>
        <v>279</v>
      </c>
      <c r="H1949" s="3">
        <f t="shared" si="4"/>
        <v>4</v>
      </c>
      <c r="I1949" s="3" t="str">
        <f t="shared" si="5"/>
        <v/>
      </c>
      <c r="J1949" s="11" t="str">
        <f t="shared" si="14"/>
        <v/>
      </c>
      <c r="K1949" s="11" t="str">
        <f t="shared" si="15"/>
        <v/>
      </c>
      <c r="L1949" s="11" t="str">
        <f t="shared" si="16"/>
        <v/>
      </c>
      <c r="M1949" s="11" t="str">
        <f t="shared" si="17"/>
        <v/>
      </c>
      <c r="N1949" s="11" t="str">
        <f t="shared" si="18"/>
        <v/>
      </c>
    </row>
    <row r="1950" ht="15.0" customHeight="1">
      <c r="A1950" s="3">
        <f t="shared" si="1"/>
        <v>1949</v>
      </c>
      <c r="B1950" s="3">
        <f t="shared" si="11"/>
        <v>47241</v>
      </c>
      <c r="C1950" s="3" t="str">
        <f t="shared" si="12"/>
        <v>T5</v>
      </c>
      <c r="D1950" s="7"/>
      <c r="E1950" s="11" t="str">
        <f t="shared" si="2"/>
        <v/>
      </c>
      <c r="F1950" s="11" t="str">
        <f t="shared" si="3"/>
        <v/>
      </c>
      <c r="G1950" s="3">
        <f t="shared" si="13"/>
        <v>279</v>
      </c>
      <c r="H1950" s="3">
        <f t="shared" si="4"/>
        <v>5</v>
      </c>
      <c r="I1950" s="3" t="str">
        <f t="shared" si="5"/>
        <v/>
      </c>
      <c r="J1950" s="11" t="str">
        <f t="shared" si="14"/>
        <v/>
      </c>
      <c r="K1950" s="11" t="str">
        <f t="shared" si="15"/>
        <v/>
      </c>
      <c r="L1950" s="11" t="str">
        <f t="shared" si="16"/>
        <v/>
      </c>
      <c r="M1950" s="11" t="str">
        <f t="shared" si="17"/>
        <v/>
      </c>
      <c r="N1950" s="11" t="str">
        <f t="shared" si="18"/>
        <v/>
      </c>
    </row>
    <row r="1951" ht="15.0" customHeight="1">
      <c r="A1951" s="3">
        <f t="shared" si="1"/>
        <v>1950</v>
      </c>
      <c r="B1951" s="3">
        <f t="shared" si="11"/>
        <v>47242</v>
      </c>
      <c r="C1951" s="3" t="str">
        <f t="shared" si="12"/>
        <v>T6</v>
      </c>
      <c r="D1951" s="7"/>
      <c r="E1951" s="11" t="str">
        <f t="shared" si="2"/>
        <v/>
      </c>
      <c r="F1951" s="11" t="str">
        <f t="shared" si="3"/>
        <v/>
      </c>
      <c r="G1951" s="3">
        <f t="shared" si="13"/>
        <v>279</v>
      </c>
      <c r="H1951" s="3">
        <f t="shared" si="4"/>
        <v>6</v>
      </c>
      <c r="I1951" s="3" t="str">
        <f t="shared" si="5"/>
        <v/>
      </c>
      <c r="J1951" s="11" t="str">
        <f t="shared" si="14"/>
        <v/>
      </c>
      <c r="K1951" s="11" t="str">
        <f t="shared" si="15"/>
        <v/>
      </c>
      <c r="L1951" s="11" t="str">
        <f t="shared" si="16"/>
        <v/>
      </c>
      <c r="M1951" s="11" t="str">
        <f t="shared" si="17"/>
        <v/>
      </c>
      <c r="N1951" s="11" t="str">
        <f t="shared" si="18"/>
        <v/>
      </c>
    </row>
    <row r="1952" ht="15.0" customHeight="1">
      <c r="A1952" s="3">
        <f t="shared" si="1"/>
        <v>1951</v>
      </c>
      <c r="B1952" s="3">
        <f t="shared" si="11"/>
        <v>47243</v>
      </c>
      <c r="C1952" s="3" t="str">
        <f t="shared" si="12"/>
        <v>T7</v>
      </c>
      <c r="D1952" s="7"/>
      <c r="E1952" s="11" t="str">
        <f t="shared" si="2"/>
        <v/>
      </c>
      <c r="F1952" s="11" t="str">
        <f t="shared" si="3"/>
        <v/>
      </c>
      <c r="G1952" s="3">
        <f t="shared" si="13"/>
        <v>279</v>
      </c>
      <c r="H1952" s="3">
        <f t="shared" si="4"/>
        <v>7</v>
      </c>
      <c r="I1952" s="3" t="str">
        <f t="shared" si="5"/>
        <v/>
      </c>
      <c r="J1952" s="11" t="str">
        <f t="shared" si="14"/>
        <v/>
      </c>
      <c r="K1952" s="11" t="str">
        <f t="shared" si="15"/>
        <v/>
      </c>
      <c r="L1952" s="11" t="str">
        <f t="shared" si="16"/>
        <v/>
      </c>
      <c r="M1952" s="11" t="str">
        <f t="shared" si="17"/>
        <v/>
      </c>
      <c r="N1952" s="11" t="str">
        <f t="shared" si="18"/>
        <v/>
      </c>
    </row>
    <row r="1953" ht="15.0" customHeight="1">
      <c r="A1953" s="3">
        <f t="shared" si="1"/>
        <v>1952</v>
      </c>
      <c r="B1953" s="3">
        <f t="shared" si="11"/>
        <v>47244</v>
      </c>
      <c r="C1953" s="3" t="str">
        <f t="shared" si="12"/>
        <v>CN</v>
      </c>
      <c r="D1953" s="7"/>
      <c r="E1953" s="11" t="str">
        <f t="shared" si="2"/>
        <v/>
      </c>
      <c r="F1953" s="11" t="str">
        <f t="shared" si="3"/>
        <v/>
      </c>
      <c r="G1953" s="3">
        <f t="shared" si="13"/>
        <v>279</v>
      </c>
      <c r="H1953" s="3">
        <f t="shared" si="4"/>
        <v>8</v>
      </c>
      <c r="I1953" s="3" t="str">
        <f t="shared" si="5"/>
        <v/>
      </c>
      <c r="J1953" s="11" t="str">
        <f t="shared" si="14"/>
        <v/>
      </c>
      <c r="K1953" s="11" t="str">
        <f t="shared" si="15"/>
        <v/>
      </c>
      <c r="L1953" s="11" t="str">
        <f t="shared" si="16"/>
        <v/>
      </c>
      <c r="M1953" s="11" t="str">
        <f t="shared" si="17"/>
        <v/>
      </c>
      <c r="N1953" s="11" t="str">
        <f t="shared" si="18"/>
        <v/>
      </c>
    </row>
    <row r="1954" ht="15.0" customHeight="1">
      <c r="A1954" s="3">
        <f t="shared" si="1"/>
        <v>1953</v>
      </c>
      <c r="B1954" s="3">
        <f t="shared" si="11"/>
        <v>47245</v>
      </c>
      <c r="C1954" s="3" t="str">
        <f t="shared" si="12"/>
        <v>T2</v>
      </c>
      <c r="D1954" s="7"/>
      <c r="E1954" s="11" t="str">
        <f t="shared" si="2"/>
        <v/>
      </c>
      <c r="F1954" s="11" t="str">
        <f t="shared" si="3"/>
        <v/>
      </c>
      <c r="G1954" s="3">
        <f t="shared" si="13"/>
        <v>280</v>
      </c>
      <c r="H1954" s="3">
        <f t="shared" si="4"/>
        <v>2</v>
      </c>
      <c r="I1954" s="3" t="str">
        <f t="shared" si="5"/>
        <v/>
      </c>
      <c r="J1954" s="11" t="str">
        <f t="shared" si="14"/>
        <v/>
      </c>
      <c r="K1954" s="11" t="str">
        <f t="shared" si="15"/>
        <v/>
      </c>
      <c r="L1954" s="11" t="str">
        <f t="shared" si="16"/>
        <v/>
      </c>
      <c r="M1954" s="11" t="str">
        <f t="shared" si="17"/>
        <v/>
      </c>
      <c r="N1954" s="11" t="str">
        <f t="shared" si="18"/>
        <v/>
      </c>
    </row>
    <row r="1955" ht="15.0" customHeight="1">
      <c r="A1955" s="3">
        <f t="shared" si="1"/>
        <v>1954</v>
      </c>
      <c r="B1955" s="3">
        <f t="shared" si="11"/>
        <v>47246</v>
      </c>
      <c r="C1955" s="3" t="str">
        <f t="shared" si="12"/>
        <v>T3</v>
      </c>
      <c r="D1955" s="7"/>
      <c r="E1955" s="11" t="str">
        <f t="shared" si="2"/>
        <v/>
      </c>
      <c r="F1955" s="11" t="str">
        <f t="shared" si="3"/>
        <v/>
      </c>
      <c r="G1955" s="3">
        <f t="shared" si="13"/>
        <v>280</v>
      </c>
      <c r="H1955" s="3">
        <f t="shared" si="4"/>
        <v>3</v>
      </c>
      <c r="I1955" s="3" t="str">
        <f t="shared" si="5"/>
        <v/>
      </c>
      <c r="J1955" s="11" t="str">
        <f t="shared" si="14"/>
        <v/>
      </c>
      <c r="K1955" s="11" t="str">
        <f t="shared" si="15"/>
        <v/>
      </c>
      <c r="L1955" s="11" t="str">
        <f t="shared" si="16"/>
        <v/>
      </c>
      <c r="M1955" s="11" t="str">
        <f t="shared" si="17"/>
        <v/>
      </c>
      <c r="N1955" s="11" t="str">
        <f t="shared" si="18"/>
        <v/>
      </c>
    </row>
    <row r="1956" ht="15.0" customHeight="1">
      <c r="A1956" s="3">
        <f t="shared" si="1"/>
        <v>1955</v>
      </c>
      <c r="B1956" s="3">
        <f t="shared" si="11"/>
        <v>47247</v>
      </c>
      <c r="C1956" s="3" t="str">
        <f t="shared" si="12"/>
        <v>T4</v>
      </c>
      <c r="D1956" s="7"/>
      <c r="E1956" s="11" t="str">
        <f t="shared" si="2"/>
        <v/>
      </c>
      <c r="F1956" s="11" t="str">
        <f t="shared" si="3"/>
        <v/>
      </c>
      <c r="G1956" s="3">
        <f t="shared" si="13"/>
        <v>280</v>
      </c>
      <c r="H1956" s="3">
        <f t="shared" si="4"/>
        <v>4</v>
      </c>
      <c r="I1956" s="3" t="str">
        <f t="shared" si="5"/>
        <v/>
      </c>
      <c r="J1956" s="11" t="str">
        <f t="shared" si="14"/>
        <v/>
      </c>
      <c r="K1956" s="11" t="str">
        <f t="shared" si="15"/>
        <v/>
      </c>
      <c r="L1956" s="11" t="str">
        <f t="shared" si="16"/>
        <v/>
      </c>
      <c r="M1956" s="11" t="str">
        <f t="shared" si="17"/>
        <v/>
      </c>
      <c r="N1956" s="11" t="str">
        <f t="shared" si="18"/>
        <v/>
      </c>
    </row>
    <row r="1957" ht="15.0" customHeight="1">
      <c r="A1957" s="3">
        <f t="shared" si="1"/>
        <v>1956</v>
      </c>
      <c r="B1957" s="3">
        <f t="shared" si="11"/>
        <v>47248</v>
      </c>
      <c r="C1957" s="3" t="str">
        <f t="shared" si="12"/>
        <v>T5</v>
      </c>
      <c r="D1957" s="7"/>
      <c r="E1957" s="11" t="str">
        <f t="shared" si="2"/>
        <v/>
      </c>
      <c r="F1957" s="11" t="str">
        <f t="shared" si="3"/>
        <v/>
      </c>
      <c r="G1957" s="3">
        <f t="shared" si="13"/>
        <v>280</v>
      </c>
      <c r="H1957" s="3">
        <f t="shared" si="4"/>
        <v>5</v>
      </c>
      <c r="I1957" s="3" t="str">
        <f t="shared" si="5"/>
        <v/>
      </c>
      <c r="J1957" s="11" t="str">
        <f t="shared" si="14"/>
        <v/>
      </c>
      <c r="K1957" s="11" t="str">
        <f t="shared" si="15"/>
        <v/>
      </c>
      <c r="L1957" s="11" t="str">
        <f t="shared" si="16"/>
        <v/>
      </c>
      <c r="M1957" s="11" t="str">
        <f t="shared" si="17"/>
        <v/>
      </c>
      <c r="N1957" s="11" t="str">
        <f t="shared" si="18"/>
        <v/>
      </c>
    </row>
    <row r="1958" ht="15.0" customHeight="1">
      <c r="A1958" s="3">
        <f t="shared" si="1"/>
        <v>1957</v>
      </c>
      <c r="B1958" s="3">
        <f t="shared" si="11"/>
        <v>47249</v>
      </c>
      <c r="C1958" s="3" t="str">
        <f t="shared" si="12"/>
        <v>T6</v>
      </c>
      <c r="D1958" s="7"/>
      <c r="E1958" s="11" t="str">
        <f t="shared" si="2"/>
        <v/>
      </c>
      <c r="F1958" s="11" t="str">
        <f t="shared" si="3"/>
        <v/>
      </c>
      <c r="G1958" s="3">
        <f t="shared" si="13"/>
        <v>280</v>
      </c>
      <c r="H1958" s="3">
        <f t="shared" si="4"/>
        <v>6</v>
      </c>
      <c r="I1958" s="3" t="str">
        <f t="shared" si="5"/>
        <v/>
      </c>
      <c r="J1958" s="11" t="str">
        <f t="shared" si="14"/>
        <v/>
      </c>
      <c r="K1958" s="11" t="str">
        <f t="shared" si="15"/>
        <v/>
      </c>
      <c r="L1958" s="11" t="str">
        <f t="shared" si="16"/>
        <v/>
      </c>
      <c r="M1958" s="11" t="str">
        <f t="shared" si="17"/>
        <v/>
      </c>
      <c r="N1958" s="11" t="str">
        <f t="shared" si="18"/>
        <v/>
      </c>
    </row>
    <row r="1959" ht="15.0" customHeight="1">
      <c r="A1959" s="3">
        <f t="shared" si="1"/>
        <v>1958</v>
      </c>
      <c r="B1959" s="3">
        <f t="shared" si="11"/>
        <v>47250</v>
      </c>
      <c r="C1959" s="3" t="str">
        <f t="shared" si="12"/>
        <v>T7</v>
      </c>
      <c r="D1959" s="7"/>
      <c r="E1959" s="11" t="str">
        <f t="shared" si="2"/>
        <v/>
      </c>
      <c r="F1959" s="11" t="str">
        <f t="shared" si="3"/>
        <v/>
      </c>
      <c r="G1959" s="3">
        <f t="shared" si="13"/>
        <v>280</v>
      </c>
      <c r="H1959" s="3">
        <f t="shared" si="4"/>
        <v>7</v>
      </c>
      <c r="I1959" s="3" t="str">
        <f t="shared" si="5"/>
        <v/>
      </c>
      <c r="J1959" s="11" t="str">
        <f t="shared" si="14"/>
        <v/>
      </c>
      <c r="K1959" s="11" t="str">
        <f t="shared" si="15"/>
        <v/>
      </c>
      <c r="L1959" s="11" t="str">
        <f t="shared" si="16"/>
        <v/>
      </c>
      <c r="M1959" s="11" t="str">
        <f t="shared" si="17"/>
        <v/>
      </c>
      <c r="N1959" s="11" t="str">
        <f t="shared" si="18"/>
        <v/>
      </c>
    </row>
    <row r="1960" ht="15.0" customHeight="1">
      <c r="A1960" s="3">
        <f t="shared" si="1"/>
        <v>1959</v>
      </c>
      <c r="B1960" s="3">
        <f t="shared" si="11"/>
        <v>47251</v>
      </c>
      <c r="C1960" s="3" t="str">
        <f t="shared" si="12"/>
        <v>CN</v>
      </c>
      <c r="D1960" s="7"/>
      <c r="E1960" s="11" t="str">
        <f t="shared" si="2"/>
        <v/>
      </c>
      <c r="F1960" s="11" t="str">
        <f t="shared" si="3"/>
        <v/>
      </c>
      <c r="G1960" s="3">
        <f t="shared" si="13"/>
        <v>280</v>
      </c>
      <c r="H1960" s="3">
        <f t="shared" si="4"/>
        <v>8</v>
      </c>
      <c r="I1960" s="3" t="str">
        <f t="shared" si="5"/>
        <v/>
      </c>
      <c r="J1960" s="11" t="str">
        <f t="shared" si="14"/>
        <v/>
      </c>
      <c r="K1960" s="11" t="str">
        <f t="shared" si="15"/>
        <v/>
      </c>
      <c r="L1960" s="11" t="str">
        <f t="shared" si="16"/>
        <v/>
      </c>
      <c r="M1960" s="11" t="str">
        <f t="shared" si="17"/>
        <v/>
      </c>
      <c r="N1960" s="11" t="str">
        <f t="shared" si="18"/>
        <v/>
      </c>
    </row>
    <row r="1961" ht="15.0" customHeight="1">
      <c r="A1961" s="3">
        <f t="shared" si="1"/>
        <v>1960</v>
      </c>
      <c r="B1961" s="3">
        <f t="shared" si="11"/>
        <v>47252</v>
      </c>
      <c r="C1961" s="3" t="str">
        <f t="shared" si="12"/>
        <v>T2</v>
      </c>
      <c r="D1961" s="7"/>
      <c r="E1961" s="11" t="str">
        <f t="shared" si="2"/>
        <v/>
      </c>
      <c r="F1961" s="11" t="str">
        <f t="shared" si="3"/>
        <v/>
      </c>
      <c r="G1961" s="3">
        <f t="shared" si="13"/>
        <v>281</v>
      </c>
      <c r="H1961" s="3">
        <f t="shared" si="4"/>
        <v>2</v>
      </c>
      <c r="I1961" s="3" t="str">
        <f t="shared" si="5"/>
        <v/>
      </c>
      <c r="J1961" s="11" t="str">
        <f t="shared" si="14"/>
        <v/>
      </c>
      <c r="K1961" s="11" t="str">
        <f t="shared" si="15"/>
        <v/>
      </c>
      <c r="L1961" s="11" t="str">
        <f t="shared" si="16"/>
        <v/>
      </c>
      <c r="M1961" s="11" t="str">
        <f t="shared" si="17"/>
        <v/>
      </c>
      <c r="N1961" s="11" t="str">
        <f t="shared" si="18"/>
        <v/>
      </c>
    </row>
    <row r="1962" ht="15.0" customHeight="1">
      <c r="A1962" s="3">
        <f t="shared" si="1"/>
        <v>1961</v>
      </c>
      <c r="B1962" s="3">
        <f t="shared" si="11"/>
        <v>47253</v>
      </c>
      <c r="C1962" s="3" t="str">
        <f t="shared" si="12"/>
        <v>T3</v>
      </c>
      <c r="D1962" s="7"/>
      <c r="E1962" s="11" t="str">
        <f t="shared" si="2"/>
        <v/>
      </c>
      <c r="F1962" s="11" t="str">
        <f t="shared" si="3"/>
        <v/>
      </c>
      <c r="G1962" s="3">
        <f t="shared" si="13"/>
        <v>281</v>
      </c>
      <c r="H1962" s="3">
        <f t="shared" si="4"/>
        <v>3</v>
      </c>
      <c r="I1962" s="3" t="str">
        <f t="shared" si="5"/>
        <v/>
      </c>
      <c r="J1962" s="11" t="str">
        <f t="shared" si="14"/>
        <v/>
      </c>
      <c r="K1962" s="11" t="str">
        <f t="shared" si="15"/>
        <v/>
      </c>
      <c r="L1962" s="11" t="str">
        <f t="shared" si="16"/>
        <v/>
      </c>
      <c r="M1962" s="11" t="str">
        <f t="shared" si="17"/>
        <v/>
      </c>
      <c r="N1962" s="11" t="str">
        <f t="shared" si="18"/>
        <v/>
      </c>
    </row>
    <row r="1963" ht="15.0" customHeight="1">
      <c r="A1963" s="3">
        <f t="shared" si="1"/>
        <v>1962</v>
      </c>
      <c r="B1963" s="3">
        <f t="shared" si="11"/>
        <v>47254</v>
      </c>
      <c r="C1963" s="3" t="str">
        <f t="shared" si="12"/>
        <v>T4</v>
      </c>
      <c r="D1963" s="7"/>
      <c r="E1963" s="11" t="str">
        <f t="shared" si="2"/>
        <v/>
      </c>
      <c r="F1963" s="11" t="str">
        <f t="shared" si="3"/>
        <v/>
      </c>
      <c r="G1963" s="3">
        <f t="shared" si="13"/>
        <v>281</v>
      </c>
      <c r="H1963" s="3">
        <f t="shared" si="4"/>
        <v>4</v>
      </c>
      <c r="I1963" s="3" t="str">
        <f t="shared" si="5"/>
        <v/>
      </c>
      <c r="J1963" s="11" t="str">
        <f t="shared" si="14"/>
        <v/>
      </c>
      <c r="K1963" s="11" t="str">
        <f t="shared" si="15"/>
        <v/>
      </c>
      <c r="L1963" s="11" t="str">
        <f t="shared" si="16"/>
        <v/>
      </c>
      <c r="M1963" s="11" t="str">
        <f t="shared" si="17"/>
        <v/>
      </c>
      <c r="N1963" s="11" t="str">
        <f t="shared" si="18"/>
        <v/>
      </c>
    </row>
    <row r="1964" ht="15.0" customHeight="1">
      <c r="A1964" s="3">
        <f t="shared" si="1"/>
        <v>1963</v>
      </c>
      <c r="B1964" s="3">
        <f t="shared" si="11"/>
        <v>47255</v>
      </c>
      <c r="C1964" s="3" t="str">
        <f t="shared" si="12"/>
        <v>T5</v>
      </c>
      <c r="D1964" s="7"/>
      <c r="E1964" s="11" t="str">
        <f t="shared" si="2"/>
        <v/>
      </c>
      <c r="F1964" s="11" t="str">
        <f t="shared" si="3"/>
        <v/>
      </c>
      <c r="G1964" s="3">
        <f t="shared" si="13"/>
        <v>281</v>
      </c>
      <c r="H1964" s="3">
        <f t="shared" si="4"/>
        <v>5</v>
      </c>
      <c r="I1964" s="3" t="str">
        <f t="shared" si="5"/>
        <v/>
      </c>
      <c r="J1964" s="11" t="str">
        <f t="shared" si="14"/>
        <v/>
      </c>
      <c r="K1964" s="11" t="str">
        <f t="shared" si="15"/>
        <v/>
      </c>
      <c r="L1964" s="11" t="str">
        <f t="shared" si="16"/>
        <v/>
      </c>
      <c r="M1964" s="11" t="str">
        <f t="shared" si="17"/>
        <v/>
      </c>
      <c r="N1964" s="11" t="str">
        <f t="shared" si="18"/>
        <v/>
      </c>
    </row>
    <row r="1965" ht="15.0" customHeight="1">
      <c r="A1965" s="3">
        <f t="shared" si="1"/>
        <v>1964</v>
      </c>
      <c r="B1965" s="3">
        <f t="shared" si="11"/>
        <v>47256</v>
      </c>
      <c r="C1965" s="3" t="str">
        <f t="shared" si="12"/>
        <v>T6</v>
      </c>
      <c r="D1965" s="7"/>
      <c r="E1965" s="11" t="str">
        <f t="shared" si="2"/>
        <v/>
      </c>
      <c r="F1965" s="11" t="str">
        <f t="shared" si="3"/>
        <v/>
      </c>
      <c r="G1965" s="3">
        <f t="shared" si="13"/>
        <v>281</v>
      </c>
      <c r="H1965" s="3">
        <f t="shared" si="4"/>
        <v>6</v>
      </c>
      <c r="I1965" s="3" t="str">
        <f t="shared" si="5"/>
        <v/>
      </c>
      <c r="J1965" s="11" t="str">
        <f t="shared" si="14"/>
        <v/>
      </c>
      <c r="K1965" s="11" t="str">
        <f t="shared" si="15"/>
        <v/>
      </c>
      <c r="L1965" s="11" t="str">
        <f t="shared" si="16"/>
        <v/>
      </c>
      <c r="M1965" s="11" t="str">
        <f t="shared" si="17"/>
        <v/>
      </c>
      <c r="N1965" s="11" t="str">
        <f t="shared" si="18"/>
        <v/>
      </c>
    </row>
    <row r="1966" ht="15.0" customHeight="1">
      <c r="A1966" s="3">
        <f t="shared" si="1"/>
        <v>1965</v>
      </c>
      <c r="B1966" s="3">
        <f t="shared" si="11"/>
        <v>47257</v>
      </c>
      <c r="C1966" s="3" t="str">
        <f t="shared" si="12"/>
        <v>T7</v>
      </c>
      <c r="D1966" s="7"/>
      <c r="E1966" s="11" t="str">
        <f t="shared" si="2"/>
        <v/>
      </c>
      <c r="F1966" s="11" t="str">
        <f t="shared" si="3"/>
        <v/>
      </c>
      <c r="G1966" s="3">
        <f t="shared" si="13"/>
        <v>281</v>
      </c>
      <c r="H1966" s="3">
        <f t="shared" si="4"/>
        <v>7</v>
      </c>
      <c r="I1966" s="3" t="str">
        <f t="shared" si="5"/>
        <v/>
      </c>
      <c r="J1966" s="11" t="str">
        <f t="shared" si="14"/>
        <v/>
      </c>
      <c r="K1966" s="11" t="str">
        <f t="shared" si="15"/>
        <v/>
      </c>
      <c r="L1966" s="11" t="str">
        <f t="shared" si="16"/>
        <v/>
      </c>
      <c r="M1966" s="11" t="str">
        <f t="shared" si="17"/>
        <v/>
      </c>
      <c r="N1966" s="11" t="str">
        <f t="shared" si="18"/>
        <v/>
      </c>
    </row>
    <row r="1967" ht="15.0" customHeight="1">
      <c r="A1967" s="3">
        <f t="shared" si="1"/>
        <v>1966</v>
      </c>
      <c r="B1967" s="3">
        <f t="shared" si="11"/>
        <v>47258</v>
      </c>
      <c r="C1967" s="3" t="str">
        <f t="shared" si="12"/>
        <v>CN</v>
      </c>
      <c r="D1967" s="7"/>
      <c r="E1967" s="11" t="str">
        <f t="shared" si="2"/>
        <v/>
      </c>
      <c r="F1967" s="11" t="str">
        <f t="shared" si="3"/>
        <v/>
      </c>
      <c r="G1967" s="3">
        <f t="shared" si="13"/>
        <v>281</v>
      </c>
      <c r="H1967" s="3">
        <f t="shared" si="4"/>
        <v>8</v>
      </c>
      <c r="I1967" s="3" t="str">
        <f t="shared" si="5"/>
        <v/>
      </c>
      <c r="J1967" s="11" t="str">
        <f t="shared" si="14"/>
        <v/>
      </c>
      <c r="K1967" s="11" t="str">
        <f t="shared" si="15"/>
        <v/>
      </c>
      <c r="L1967" s="11" t="str">
        <f t="shared" si="16"/>
        <v/>
      </c>
      <c r="M1967" s="11" t="str">
        <f t="shared" si="17"/>
        <v/>
      </c>
      <c r="N1967" s="11" t="str">
        <f t="shared" si="18"/>
        <v/>
      </c>
    </row>
    <row r="1968" ht="15.0" customHeight="1">
      <c r="A1968" s="3">
        <f t="shared" si="1"/>
        <v>1967</v>
      </c>
      <c r="B1968" s="3">
        <f t="shared" si="11"/>
        <v>47259</v>
      </c>
      <c r="C1968" s="3" t="str">
        <f t="shared" si="12"/>
        <v>T2</v>
      </c>
      <c r="D1968" s="7"/>
      <c r="E1968" s="11" t="str">
        <f t="shared" si="2"/>
        <v/>
      </c>
      <c r="F1968" s="11" t="str">
        <f t="shared" si="3"/>
        <v/>
      </c>
      <c r="G1968" s="3">
        <f t="shared" si="13"/>
        <v>282</v>
      </c>
      <c r="H1968" s="3">
        <f t="shared" si="4"/>
        <v>2</v>
      </c>
      <c r="I1968" s="3" t="str">
        <f t="shared" si="5"/>
        <v/>
      </c>
      <c r="J1968" s="11" t="str">
        <f t="shared" si="14"/>
        <v/>
      </c>
      <c r="K1968" s="11" t="str">
        <f t="shared" si="15"/>
        <v/>
      </c>
      <c r="L1968" s="11" t="str">
        <f t="shared" si="16"/>
        <v/>
      </c>
      <c r="M1968" s="11" t="str">
        <f t="shared" si="17"/>
        <v/>
      </c>
      <c r="N1968" s="11" t="str">
        <f t="shared" si="18"/>
        <v/>
      </c>
    </row>
    <row r="1969" ht="15.0" customHeight="1">
      <c r="A1969" s="3">
        <f t="shared" si="1"/>
        <v>1968</v>
      </c>
      <c r="B1969" s="3">
        <f t="shared" si="11"/>
        <v>47260</v>
      </c>
      <c r="C1969" s="3" t="str">
        <f t="shared" si="12"/>
        <v>T3</v>
      </c>
      <c r="D1969" s="7"/>
      <c r="E1969" s="11" t="str">
        <f t="shared" si="2"/>
        <v/>
      </c>
      <c r="F1969" s="11" t="str">
        <f t="shared" si="3"/>
        <v/>
      </c>
      <c r="G1969" s="3">
        <f t="shared" si="13"/>
        <v>282</v>
      </c>
      <c r="H1969" s="3">
        <f t="shared" si="4"/>
        <v>3</v>
      </c>
      <c r="I1969" s="3" t="str">
        <f t="shared" si="5"/>
        <v/>
      </c>
      <c r="J1969" s="11" t="str">
        <f t="shared" si="14"/>
        <v/>
      </c>
      <c r="K1969" s="11" t="str">
        <f t="shared" si="15"/>
        <v/>
      </c>
      <c r="L1969" s="11" t="str">
        <f t="shared" si="16"/>
        <v/>
      </c>
      <c r="M1969" s="11" t="str">
        <f t="shared" si="17"/>
        <v/>
      </c>
      <c r="N1969" s="11" t="str">
        <f t="shared" si="18"/>
        <v/>
      </c>
    </row>
    <row r="1970" ht="15.0" customHeight="1">
      <c r="A1970" s="3">
        <f t="shared" si="1"/>
        <v>1969</v>
      </c>
      <c r="B1970" s="3">
        <f t="shared" si="11"/>
        <v>47261</v>
      </c>
      <c r="C1970" s="3" t="str">
        <f t="shared" si="12"/>
        <v>T4</v>
      </c>
      <c r="D1970" s="7"/>
      <c r="E1970" s="11" t="str">
        <f t="shared" si="2"/>
        <v/>
      </c>
      <c r="F1970" s="11" t="str">
        <f t="shared" si="3"/>
        <v/>
      </c>
      <c r="G1970" s="3">
        <f t="shared" si="13"/>
        <v>282</v>
      </c>
      <c r="H1970" s="3">
        <f t="shared" si="4"/>
        <v>4</v>
      </c>
      <c r="I1970" s="3" t="str">
        <f t="shared" si="5"/>
        <v/>
      </c>
      <c r="J1970" s="11" t="str">
        <f t="shared" si="14"/>
        <v/>
      </c>
      <c r="K1970" s="11" t="str">
        <f t="shared" si="15"/>
        <v/>
      </c>
      <c r="L1970" s="11" t="str">
        <f t="shared" si="16"/>
        <v/>
      </c>
      <c r="M1970" s="11" t="str">
        <f t="shared" si="17"/>
        <v/>
      </c>
      <c r="N1970" s="11" t="str">
        <f t="shared" si="18"/>
        <v/>
      </c>
    </row>
    <row r="1971" ht="15.0" customHeight="1">
      <c r="A1971" s="3">
        <f t="shared" si="1"/>
        <v>1970</v>
      </c>
      <c r="B1971" s="3">
        <f t="shared" si="11"/>
        <v>47262</v>
      </c>
      <c r="C1971" s="3" t="str">
        <f t="shared" si="12"/>
        <v>T5</v>
      </c>
      <c r="D1971" s="7"/>
      <c r="E1971" s="11" t="str">
        <f t="shared" si="2"/>
        <v/>
      </c>
      <c r="F1971" s="11" t="str">
        <f t="shared" si="3"/>
        <v/>
      </c>
      <c r="G1971" s="3">
        <f t="shared" si="13"/>
        <v>282</v>
      </c>
      <c r="H1971" s="3">
        <f t="shared" si="4"/>
        <v>5</v>
      </c>
      <c r="I1971" s="3" t="str">
        <f t="shared" si="5"/>
        <v/>
      </c>
      <c r="J1971" s="11" t="str">
        <f t="shared" si="14"/>
        <v/>
      </c>
      <c r="K1971" s="11" t="str">
        <f t="shared" si="15"/>
        <v/>
      </c>
      <c r="L1971" s="11" t="str">
        <f t="shared" si="16"/>
        <v/>
      </c>
      <c r="M1971" s="11" t="str">
        <f t="shared" si="17"/>
        <v/>
      </c>
      <c r="N1971" s="11" t="str">
        <f t="shared" si="18"/>
        <v/>
      </c>
    </row>
    <row r="1972" ht="15.0" customHeight="1">
      <c r="A1972" s="3">
        <f t="shared" si="1"/>
        <v>1971</v>
      </c>
      <c r="B1972" s="3">
        <f t="shared" si="11"/>
        <v>47263</v>
      </c>
      <c r="C1972" s="3" t="str">
        <f t="shared" si="12"/>
        <v>T6</v>
      </c>
      <c r="D1972" s="7"/>
      <c r="E1972" s="11" t="str">
        <f t="shared" si="2"/>
        <v/>
      </c>
      <c r="F1972" s="11" t="str">
        <f t="shared" si="3"/>
        <v/>
      </c>
      <c r="G1972" s="3">
        <f t="shared" si="13"/>
        <v>282</v>
      </c>
      <c r="H1972" s="3">
        <f t="shared" si="4"/>
        <v>6</v>
      </c>
      <c r="I1972" s="3" t="str">
        <f t="shared" si="5"/>
        <v/>
      </c>
      <c r="J1972" s="11" t="str">
        <f t="shared" si="14"/>
        <v/>
      </c>
      <c r="K1972" s="11" t="str">
        <f t="shared" si="15"/>
        <v/>
      </c>
      <c r="L1972" s="11" t="str">
        <f t="shared" si="16"/>
        <v/>
      </c>
      <c r="M1972" s="11" t="str">
        <f t="shared" si="17"/>
        <v/>
      </c>
      <c r="N1972" s="11" t="str">
        <f t="shared" si="18"/>
        <v/>
      </c>
    </row>
    <row r="1973" ht="15.0" customHeight="1">
      <c r="A1973" s="3">
        <f t="shared" si="1"/>
        <v>1972</v>
      </c>
      <c r="B1973" s="3">
        <f t="shared" si="11"/>
        <v>47264</v>
      </c>
      <c r="C1973" s="3" t="str">
        <f t="shared" si="12"/>
        <v>T7</v>
      </c>
      <c r="D1973" s="7"/>
      <c r="E1973" s="11" t="str">
        <f t="shared" si="2"/>
        <v/>
      </c>
      <c r="F1973" s="11" t="str">
        <f t="shared" si="3"/>
        <v/>
      </c>
      <c r="G1973" s="3">
        <f t="shared" si="13"/>
        <v>282</v>
      </c>
      <c r="H1973" s="3">
        <f t="shared" si="4"/>
        <v>7</v>
      </c>
      <c r="I1973" s="3" t="str">
        <f t="shared" si="5"/>
        <v/>
      </c>
      <c r="J1973" s="11" t="str">
        <f t="shared" si="14"/>
        <v/>
      </c>
      <c r="K1973" s="11" t="str">
        <f t="shared" si="15"/>
        <v/>
      </c>
      <c r="L1973" s="11" t="str">
        <f t="shared" si="16"/>
        <v/>
      </c>
      <c r="M1973" s="11" t="str">
        <f t="shared" si="17"/>
        <v/>
      </c>
      <c r="N1973" s="11" t="str">
        <f t="shared" si="18"/>
        <v/>
      </c>
    </row>
    <row r="1974" ht="15.0" customHeight="1">
      <c r="A1974" s="3">
        <f t="shared" si="1"/>
        <v>1973</v>
      </c>
      <c r="B1974" s="3">
        <f t="shared" si="11"/>
        <v>47265</v>
      </c>
      <c r="C1974" s="3" t="str">
        <f t="shared" si="12"/>
        <v>CN</v>
      </c>
      <c r="D1974" s="7"/>
      <c r="E1974" s="11" t="str">
        <f t="shared" si="2"/>
        <v/>
      </c>
      <c r="F1974" s="11" t="str">
        <f t="shared" si="3"/>
        <v/>
      </c>
      <c r="G1974" s="3">
        <f t="shared" si="13"/>
        <v>282</v>
      </c>
      <c r="H1974" s="3">
        <f t="shared" si="4"/>
        <v>8</v>
      </c>
      <c r="I1974" s="3" t="str">
        <f t="shared" si="5"/>
        <v/>
      </c>
      <c r="J1974" s="11" t="str">
        <f t="shared" si="14"/>
        <v/>
      </c>
      <c r="K1974" s="11" t="str">
        <f t="shared" si="15"/>
        <v/>
      </c>
      <c r="L1974" s="11" t="str">
        <f t="shared" si="16"/>
        <v/>
      </c>
      <c r="M1974" s="11" t="str">
        <f t="shared" si="17"/>
        <v/>
      </c>
      <c r="N1974" s="11" t="str">
        <f t="shared" si="18"/>
        <v/>
      </c>
    </row>
    <row r="1975" ht="15.0" customHeight="1">
      <c r="A1975" s="3">
        <f t="shared" si="1"/>
        <v>1974</v>
      </c>
      <c r="B1975" s="3">
        <f t="shared" si="11"/>
        <v>47266</v>
      </c>
      <c r="C1975" s="3" t="str">
        <f t="shared" si="12"/>
        <v>T2</v>
      </c>
      <c r="D1975" s="7"/>
      <c r="E1975" s="11" t="str">
        <f t="shared" si="2"/>
        <v/>
      </c>
      <c r="F1975" s="11" t="str">
        <f t="shared" si="3"/>
        <v/>
      </c>
      <c r="G1975" s="3">
        <f t="shared" si="13"/>
        <v>283</v>
      </c>
      <c r="H1975" s="3">
        <f t="shared" si="4"/>
        <v>2</v>
      </c>
      <c r="I1975" s="3" t="str">
        <f t="shared" si="5"/>
        <v/>
      </c>
      <c r="J1975" s="11" t="str">
        <f t="shared" si="14"/>
        <v/>
      </c>
      <c r="K1975" s="11" t="str">
        <f t="shared" si="15"/>
        <v/>
      </c>
      <c r="L1975" s="11" t="str">
        <f t="shared" si="16"/>
        <v/>
      </c>
      <c r="M1975" s="11" t="str">
        <f t="shared" si="17"/>
        <v/>
      </c>
      <c r="N1975" s="11" t="str">
        <f t="shared" si="18"/>
        <v/>
      </c>
    </row>
    <row r="1976" ht="15.0" customHeight="1">
      <c r="A1976" s="3">
        <f t="shared" si="1"/>
        <v>1975</v>
      </c>
      <c r="B1976" s="3">
        <f t="shared" si="11"/>
        <v>47267</v>
      </c>
      <c r="C1976" s="3" t="str">
        <f t="shared" si="12"/>
        <v>T3</v>
      </c>
      <c r="D1976" s="7"/>
      <c r="E1976" s="11" t="str">
        <f t="shared" si="2"/>
        <v/>
      </c>
      <c r="F1976" s="11" t="str">
        <f t="shared" si="3"/>
        <v/>
      </c>
      <c r="G1976" s="3">
        <f t="shared" si="13"/>
        <v>283</v>
      </c>
      <c r="H1976" s="3">
        <f t="shared" si="4"/>
        <v>3</v>
      </c>
      <c r="I1976" s="3" t="str">
        <f t="shared" si="5"/>
        <v/>
      </c>
      <c r="J1976" s="11" t="str">
        <f t="shared" si="14"/>
        <v/>
      </c>
      <c r="K1976" s="11" t="str">
        <f t="shared" si="15"/>
        <v/>
      </c>
      <c r="L1976" s="11" t="str">
        <f t="shared" si="16"/>
        <v/>
      </c>
      <c r="M1976" s="11" t="str">
        <f t="shared" si="17"/>
        <v/>
      </c>
      <c r="N1976" s="11" t="str">
        <f t="shared" si="18"/>
        <v/>
      </c>
    </row>
    <row r="1977" ht="15.0" customHeight="1">
      <c r="A1977" s="3">
        <f t="shared" si="1"/>
        <v>1976</v>
      </c>
      <c r="B1977" s="3">
        <f t="shared" si="11"/>
        <v>47268</v>
      </c>
      <c r="C1977" s="3" t="str">
        <f t="shared" si="12"/>
        <v>T4</v>
      </c>
      <c r="D1977" s="7"/>
      <c r="E1977" s="11" t="str">
        <f t="shared" si="2"/>
        <v/>
      </c>
      <c r="F1977" s="11" t="str">
        <f t="shared" si="3"/>
        <v/>
      </c>
      <c r="G1977" s="3">
        <f t="shared" si="13"/>
        <v>283</v>
      </c>
      <c r="H1977" s="3">
        <f t="shared" si="4"/>
        <v>4</v>
      </c>
      <c r="I1977" s="3" t="str">
        <f t="shared" si="5"/>
        <v/>
      </c>
      <c r="J1977" s="11" t="str">
        <f t="shared" si="14"/>
        <v/>
      </c>
      <c r="K1977" s="11" t="str">
        <f t="shared" si="15"/>
        <v/>
      </c>
      <c r="L1977" s="11" t="str">
        <f t="shared" si="16"/>
        <v/>
      </c>
      <c r="M1977" s="11" t="str">
        <f t="shared" si="17"/>
        <v/>
      </c>
      <c r="N1977" s="11" t="str">
        <f t="shared" si="18"/>
        <v/>
      </c>
    </row>
    <row r="1978" ht="15.0" customHeight="1">
      <c r="A1978" s="3">
        <f t="shared" si="1"/>
        <v>1977</v>
      </c>
      <c r="B1978" s="3">
        <f t="shared" si="11"/>
        <v>47269</v>
      </c>
      <c r="C1978" s="3" t="str">
        <f t="shared" si="12"/>
        <v>T5</v>
      </c>
      <c r="D1978" s="7"/>
      <c r="E1978" s="11" t="str">
        <f t="shared" si="2"/>
        <v/>
      </c>
      <c r="F1978" s="11" t="str">
        <f t="shared" si="3"/>
        <v/>
      </c>
      <c r="G1978" s="3">
        <f t="shared" si="13"/>
        <v>283</v>
      </c>
      <c r="H1978" s="3">
        <f t="shared" si="4"/>
        <v>5</v>
      </c>
      <c r="I1978" s="3" t="str">
        <f t="shared" si="5"/>
        <v/>
      </c>
      <c r="J1978" s="11" t="str">
        <f t="shared" si="14"/>
        <v/>
      </c>
      <c r="K1978" s="11" t="str">
        <f t="shared" si="15"/>
        <v/>
      </c>
      <c r="L1978" s="11" t="str">
        <f t="shared" si="16"/>
        <v/>
      </c>
      <c r="M1978" s="11" t="str">
        <f t="shared" si="17"/>
        <v/>
      </c>
      <c r="N1978" s="11" t="str">
        <f t="shared" si="18"/>
        <v/>
      </c>
    </row>
    <row r="1979" ht="15.0" customHeight="1">
      <c r="A1979" s="3">
        <f t="shared" si="1"/>
        <v>1978</v>
      </c>
      <c r="B1979" s="3">
        <f t="shared" si="11"/>
        <v>47270</v>
      </c>
      <c r="C1979" s="3" t="str">
        <f t="shared" si="12"/>
        <v>T6</v>
      </c>
      <c r="D1979" s="7"/>
      <c r="E1979" s="11" t="str">
        <f t="shared" si="2"/>
        <v/>
      </c>
      <c r="F1979" s="11" t="str">
        <f t="shared" si="3"/>
        <v/>
      </c>
      <c r="G1979" s="3">
        <f t="shared" si="13"/>
        <v>283</v>
      </c>
      <c r="H1979" s="3">
        <f t="shared" si="4"/>
        <v>6</v>
      </c>
      <c r="I1979" s="3" t="str">
        <f t="shared" si="5"/>
        <v/>
      </c>
      <c r="J1979" s="11" t="str">
        <f t="shared" si="14"/>
        <v/>
      </c>
      <c r="K1979" s="11" t="str">
        <f t="shared" si="15"/>
        <v/>
      </c>
      <c r="L1979" s="11" t="str">
        <f t="shared" si="16"/>
        <v/>
      </c>
      <c r="M1979" s="11" t="str">
        <f t="shared" si="17"/>
        <v/>
      </c>
      <c r="N1979" s="11" t="str">
        <f t="shared" si="18"/>
        <v/>
      </c>
    </row>
    <row r="1980" ht="15.0" customHeight="1">
      <c r="A1980" s="3">
        <f t="shared" si="1"/>
        <v>1979</v>
      </c>
      <c r="B1980" s="3">
        <f t="shared" si="11"/>
        <v>47271</v>
      </c>
      <c r="C1980" s="3" t="str">
        <f t="shared" si="12"/>
        <v>T7</v>
      </c>
      <c r="D1980" s="7"/>
      <c r="E1980" s="11" t="str">
        <f t="shared" si="2"/>
        <v/>
      </c>
      <c r="F1980" s="11" t="str">
        <f t="shared" si="3"/>
        <v/>
      </c>
      <c r="G1980" s="3">
        <f t="shared" si="13"/>
        <v>283</v>
      </c>
      <c r="H1980" s="3">
        <f t="shared" si="4"/>
        <v>7</v>
      </c>
      <c r="I1980" s="3" t="str">
        <f t="shared" si="5"/>
        <v/>
      </c>
      <c r="J1980" s="11" t="str">
        <f t="shared" si="14"/>
        <v/>
      </c>
      <c r="K1980" s="11" t="str">
        <f t="shared" si="15"/>
        <v/>
      </c>
      <c r="L1980" s="11" t="str">
        <f t="shared" si="16"/>
        <v/>
      </c>
      <c r="M1980" s="11" t="str">
        <f t="shared" si="17"/>
        <v/>
      </c>
      <c r="N1980" s="11" t="str">
        <f t="shared" si="18"/>
        <v/>
      </c>
    </row>
    <row r="1981" ht="15.0" customHeight="1">
      <c r="A1981" s="3">
        <f t="shared" si="1"/>
        <v>1980</v>
      </c>
      <c r="B1981" s="3">
        <f t="shared" si="11"/>
        <v>47272</v>
      </c>
      <c r="C1981" s="3" t="str">
        <f t="shared" si="12"/>
        <v>CN</v>
      </c>
      <c r="D1981" s="7"/>
      <c r="E1981" s="11" t="str">
        <f t="shared" si="2"/>
        <v/>
      </c>
      <c r="F1981" s="11" t="str">
        <f t="shared" si="3"/>
        <v/>
      </c>
      <c r="G1981" s="3">
        <f t="shared" si="13"/>
        <v>283</v>
      </c>
      <c r="H1981" s="3">
        <f t="shared" si="4"/>
        <v>8</v>
      </c>
      <c r="I1981" s="3" t="str">
        <f t="shared" si="5"/>
        <v/>
      </c>
      <c r="J1981" s="11" t="str">
        <f t="shared" si="14"/>
        <v/>
      </c>
      <c r="K1981" s="11" t="str">
        <f t="shared" si="15"/>
        <v/>
      </c>
      <c r="L1981" s="11" t="str">
        <f t="shared" si="16"/>
        <v/>
      </c>
      <c r="M1981" s="11" t="str">
        <f t="shared" si="17"/>
        <v/>
      </c>
      <c r="N1981" s="11" t="str">
        <f t="shared" si="18"/>
        <v/>
      </c>
    </row>
    <row r="1982" ht="15.0" customHeight="1">
      <c r="A1982" s="3">
        <f t="shared" si="1"/>
        <v>1981</v>
      </c>
      <c r="B1982" s="3">
        <f t="shared" si="11"/>
        <v>47273</v>
      </c>
      <c r="C1982" s="3" t="str">
        <f t="shared" si="12"/>
        <v>T2</v>
      </c>
      <c r="D1982" s="7"/>
      <c r="E1982" s="11" t="str">
        <f t="shared" si="2"/>
        <v/>
      </c>
      <c r="F1982" s="11" t="str">
        <f t="shared" si="3"/>
        <v/>
      </c>
      <c r="G1982" s="3">
        <f t="shared" si="13"/>
        <v>284</v>
      </c>
      <c r="H1982" s="3">
        <f t="shared" si="4"/>
        <v>2</v>
      </c>
      <c r="I1982" s="3" t="str">
        <f t="shared" si="5"/>
        <v/>
      </c>
      <c r="J1982" s="11" t="str">
        <f t="shared" si="14"/>
        <v/>
      </c>
      <c r="K1982" s="11" t="str">
        <f t="shared" si="15"/>
        <v/>
      </c>
      <c r="L1982" s="11" t="str">
        <f t="shared" si="16"/>
        <v/>
      </c>
      <c r="M1982" s="11" t="str">
        <f t="shared" si="17"/>
        <v/>
      </c>
      <c r="N1982" s="11" t="str">
        <f t="shared" si="18"/>
        <v/>
      </c>
    </row>
    <row r="1983" ht="15.0" customHeight="1">
      <c r="A1983" s="3">
        <f t="shared" si="1"/>
        <v>1982</v>
      </c>
      <c r="B1983" s="3">
        <f t="shared" si="11"/>
        <v>47274</v>
      </c>
      <c r="C1983" s="3" t="str">
        <f t="shared" si="12"/>
        <v>T3</v>
      </c>
      <c r="D1983" s="7"/>
      <c r="E1983" s="11" t="str">
        <f t="shared" si="2"/>
        <v/>
      </c>
      <c r="F1983" s="11" t="str">
        <f t="shared" si="3"/>
        <v/>
      </c>
      <c r="G1983" s="3">
        <f t="shared" si="13"/>
        <v>284</v>
      </c>
      <c r="H1983" s="3">
        <f t="shared" si="4"/>
        <v>3</v>
      </c>
      <c r="I1983" s="3" t="str">
        <f t="shared" si="5"/>
        <v/>
      </c>
      <c r="J1983" s="11" t="str">
        <f t="shared" si="14"/>
        <v/>
      </c>
      <c r="K1983" s="11" t="str">
        <f t="shared" si="15"/>
        <v/>
      </c>
      <c r="L1983" s="11" t="str">
        <f t="shared" si="16"/>
        <v/>
      </c>
      <c r="M1983" s="11" t="str">
        <f t="shared" si="17"/>
        <v/>
      </c>
      <c r="N1983" s="11" t="str">
        <f t="shared" si="18"/>
        <v/>
      </c>
    </row>
    <row r="1984" ht="15.0" customHeight="1">
      <c r="A1984" s="3">
        <f t="shared" si="1"/>
        <v>1983</v>
      </c>
      <c r="B1984" s="3">
        <f t="shared" si="11"/>
        <v>47275</v>
      </c>
      <c r="C1984" s="3" t="str">
        <f t="shared" si="12"/>
        <v>T4</v>
      </c>
      <c r="D1984" s="7"/>
      <c r="E1984" s="11" t="str">
        <f t="shared" si="2"/>
        <v/>
      </c>
      <c r="F1984" s="11" t="str">
        <f t="shared" si="3"/>
        <v/>
      </c>
      <c r="G1984" s="3">
        <f t="shared" si="13"/>
        <v>284</v>
      </c>
      <c r="H1984" s="3">
        <f t="shared" si="4"/>
        <v>4</v>
      </c>
      <c r="I1984" s="3" t="str">
        <f t="shared" si="5"/>
        <v/>
      </c>
      <c r="J1984" s="11" t="str">
        <f t="shared" si="14"/>
        <v/>
      </c>
      <c r="K1984" s="11" t="str">
        <f t="shared" si="15"/>
        <v/>
      </c>
      <c r="L1984" s="11" t="str">
        <f t="shared" si="16"/>
        <v/>
      </c>
      <c r="M1984" s="11" t="str">
        <f t="shared" si="17"/>
        <v/>
      </c>
      <c r="N1984" s="11" t="str">
        <f t="shared" si="18"/>
        <v/>
      </c>
    </row>
    <row r="1985" ht="15.0" customHeight="1">
      <c r="A1985" s="3">
        <f t="shared" si="1"/>
        <v>1984</v>
      </c>
      <c r="B1985" s="3">
        <f t="shared" si="11"/>
        <v>47276</v>
      </c>
      <c r="C1985" s="3" t="str">
        <f t="shared" si="12"/>
        <v>T5</v>
      </c>
      <c r="D1985" s="7"/>
      <c r="E1985" s="11" t="str">
        <f t="shared" si="2"/>
        <v/>
      </c>
      <c r="F1985" s="11" t="str">
        <f t="shared" si="3"/>
        <v/>
      </c>
      <c r="G1985" s="3">
        <f t="shared" si="13"/>
        <v>284</v>
      </c>
      <c r="H1985" s="3">
        <f t="shared" si="4"/>
        <v>5</v>
      </c>
      <c r="I1985" s="3" t="str">
        <f t="shared" si="5"/>
        <v/>
      </c>
      <c r="J1985" s="11" t="str">
        <f t="shared" si="14"/>
        <v/>
      </c>
      <c r="K1985" s="11" t="str">
        <f t="shared" si="15"/>
        <v/>
      </c>
      <c r="L1985" s="11" t="str">
        <f t="shared" si="16"/>
        <v/>
      </c>
      <c r="M1985" s="11" t="str">
        <f t="shared" si="17"/>
        <v/>
      </c>
      <c r="N1985" s="11" t="str">
        <f t="shared" si="18"/>
        <v/>
      </c>
    </row>
    <row r="1986" ht="15.0" customHeight="1">
      <c r="A1986" s="3">
        <f t="shared" si="1"/>
        <v>1985</v>
      </c>
      <c r="B1986" s="3">
        <f t="shared" si="11"/>
        <v>47277</v>
      </c>
      <c r="C1986" s="3" t="str">
        <f t="shared" si="12"/>
        <v>T6</v>
      </c>
      <c r="D1986" s="7"/>
      <c r="E1986" s="11" t="str">
        <f t="shared" si="2"/>
        <v/>
      </c>
      <c r="F1986" s="11" t="str">
        <f t="shared" si="3"/>
        <v/>
      </c>
      <c r="G1986" s="3">
        <f t="shared" si="13"/>
        <v>284</v>
      </c>
      <c r="H1986" s="3">
        <f t="shared" si="4"/>
        <v>6</v>
      </c>
      <c r="I1986" s="3" t="str">
        <f t="shared" si="5"/>
        <v/>
      </c>
      <c r="J1986" s="11" t="str">
        <f t="shared" si="14"/>
        <v/>
      </c>
      <c r="K1986" s="11" t="str">
        <f t="shared" si="15"/>
        <v/>
      </c>
      <c r="L1986" s="11" t="str">
        <f t="shared" si="16"/>
        <v/>
      </c>
      <c r="M1986" s="11" t="str">
        <f t="shared" si="17"/>
        <v/>
      </c>
      <c r="N1986" s="11" t="str">
        <f t="shared" si="18"/>
        <v/>
      </c>
    </row>
    <row r="1987" ht="15.0" customHeight="1">
      <c r="A1987" s="3">
        <f t="shared" si="1"/>
        <v>1986</v>
      </c>
      <c r="B1987" s="3">
        <f t="shared" si="11"/>
        <v>47278</v>
      </c>
      <c r="C1987" s="3" t="str">
        <f t="shared" si="12"/>
        <v>T7</v>
      </c>
      <c r="D1987" s="7"/>
      <c r="E1987" s="11" t="str">
        <f t="shared" si="2"/>
        <v/>
      </c>
      <c r="F1987" s="11" t="str">
        <f t="shared" si="3"/>
        <v/>
      </c>
      <c r="G1987" s="3">
        <f t="shared" si="13"/>
        <v>284</v>
      </c>
      <c r="H1987" s="3">
        <f t="shared" si="4"/>
        <v>7</v>
      </c>
      <c r="I1987" s="3" t="str">
        <f t="shared" si="5"/>
        <v/>
      </c>
      <c r="J1987" s="11" t="str">
        <f t="shared" si="14"/>
        <v/>
      </c>
      <c r="K1987" s="11" t="str">
        <f t="shared" si="15"/>
        <v/>
      </c>
      <c r="L1987" s="11" t="str">
        <f t="shared" si="16"/>
        <v/>
      </c>
      <c r="M1987" s="11" t="str">
        <f t="shared" si="17"/>
        <v/>
      </c>
      <c r="N1987" s="11" t="str">
        <f t="shared" si="18"/>
        <v/>
      </c>
    </row>
    <row r="1988" ht="15.0" customHeight="1">
      <c r="A1988" s="3">
        <f t="shared" si="1"/>
        <v>1987</v>
      </c>
      <c r="B1988" s="3">
        <f t="shared" si="11"/>
        <v>47279</v>
      </c>
      <c r="C1988" s="3" t="str">
        <f t="shared" si="12"/>
        <v>CN</v>
      </c>
      <c r="D1988" s="7"/>
      <c r="E1988" s="11" t="str">
        <f t="shared" si="2"/>
        <v/>
      </c>
      <c r="F1988" s="11" t="str">
        <f t="shared" si="3"/>
        <v/>
      </c>
      <c r="G1988" s="3">
        <f t="shared" si="13"/>
        <v>284</v>
      </c>
      <c r="H1988" s="3">
        <f t="shared" si="4"/>
        <v>8</v>
      </c>
      <c r="I1988" s="3" t="str">
        <f t="shared" si="5"/>
        <v/>
      </c>
      <c r="J1988" s="11" t="str">
        <f t="shared" si="14"/>
        <v/>
      </c>
      <c r="K1988" s="11" t="str">
        <f t="shared" si="15"/>
        <v/>
      </c>
      <c r="L1988" s="11" t="str">
        <f t="shared" si="16"/>
        <v/>
      </c>
      <c r="M1988" s="11" t="str">
        <f t="shared" si="17"/>
        <v/>
      </c>
      <c r="N1988" s="11" t="str">
        <f t="shared" si="18"/>
        <v/>
      </c>
    </row>
    <row r="1989" ht="15.0" customHeight="1">
      <c r="A1989" s="3">
        <f t="shared" si="1"/>
        <v>1988</v>
      </c>
      <c r="B1989" s="3">
        <f t="shared" si="11"/>
        <v>47280</v>
      </c>
      <c r="C1989" s="3" t="str">
        <f t="shared" si="12"/>
        <v>T2</v>
      </c>
      <c r="D1989" s="7"/>
      <c r="E1989" s="11" t="str">
        <f t="shared" si="2"/>
        <v/>
      </c>
      <c r="F1989" s="11" t="str">
        <f t="shared" si="3"/>
        <v/>
      </c>
      <c r="G1989" s="3">
        <f t="shared" si="13"/>
        <v>285</v>
      </c>
      <c r="H1989" s="3">
        <f t="shared" si="4"/>
        <v>2</v>
      </c>
      <c r="I1989" s="3" t="str">
        <f t="shared" si="5"/>
        <v/>
      </c>
      <c r="J1989" s="11" t="str">
        <f t="shared" si="14"/>
        <v/>
      </c>
      <c r="K1989" s="11" t="str">
        <f t="shared" si="15"/>
        <v/>
      </c>
      <c r="L1989" s="11" t="str">
        <f t="shared" si="16"/>
        <v/>
      </c>
      <c r="M1989" s="11" t="str">
        <f t="shared" si="17"/>
        <v/>
      </c>
      <c r="N1989" s="11" t="str">
        <f t="shared" si="18"/>
        <v/>
      </c>
    </row>
    <row r="1990" ht="15.0" customHeight="1">
      <c r="A1990" s="3">
        <f t="shared" si="1"/>
        <v>1989</v>
      </c>
      <c r="B1990" s="3">
        <f t="shared" si="11"/>
        <v>47281</v>
      </c>
      <c r="C1990" s="3" t="str">
        <f t="shared" si="12"/>
        <v>T3</v>
      </c>
      <c r="D1990" s="7"/>
      <c r="E1990" s="11" t="str">
        <f t="shared" si="2"/>
        <v/>
      </c>
      <c r="F1990" s="11" t="str">
        <f t="shared" si="3"/>
        <v/>
      </c>
      <c r="G1990" s="3">
        <f t="shared" si="13"/>
        <v>285</v>
      </c>
      <c r="H1990" s="3">
        <f t="shared" si="4"/>
        <v>3</v>
      </c>
      <c r="I1990" s="3" t="str">
        <f t="shared" si="5"/>
        <v/>
      </c>
      <c r="J1990" s="11" t="str">
        <f t="shared" si="14"/>
        <v/>
      </c>
      <c r="K1990" s="11" t="str">
        <f t="shared" si="15"/>
        <v/>
      </c>
      <c r="L1990" s="11" t="str">
        <f t="shared" si="16"/>
        <v/>
      </c>
      <c r="M1990" s="11" t="str">
        <f t="shared" si="17"/>
        <v/>
      </c>
      <c r="N1990" s="11" t="str">
        <f t="shared" si="18"/>
        <v/>
      </c>
    </row>
    <row r="1991" ht="15.0" customHeight="1">
      <c r="A1991" s="3">
        <f t="shared" si="1"/>
        <v>1990</v>
      </c>
      <c r="B1991" s="3">
        <f t="shared" si="11"/>
        <v>47282</v>
      </c>
      <c r="C1991" s="3" t="str">
        <f t="shared" si="12"/>
        <v>T4</v>
      </c>
      <c r="D1991" s="7"/>
      <c r="E1991" s="11" t="str">
        <f t="shared" si="2"/>
        <v/>
      </c>
      <c r="F1991" s="11" t="str">
        <f t="shared" si="3"/>
        <v/>
      </c>
      <c r="G1991" s="3">
        <f t="shared" si="13"/>
        <v>285</v>
      </c>
      <c r="H1991" s="3">
        <f t="shared" si="4"/>
        <v>4</v>
      </c>
      <c r="I1991" s="3" t="str">
        <f t="shared" si="5"/>
        <v/>
      </c>
      <c r="J1991" s="11" t="str">
        <f t="shared" si="14"/>
        <v/>
      </c>
      <c r="K1991" s="11" t="str">
        <f t="shared" si="15"/>
        <v/>
      </c>
      <c r="L1991" s="11" t="str">
        <f t="shared" si="16"/>
        <v/>
      </c>
      <c r="M1991" s="11" t="str">
        <f t="shared" si="17"/>
        <v/>
      </c>
      <c r="N1991" s="11" t="str">
        <f t="shared" si="18"/>
        <v/>
      </c>
    </row>
    <row r="1992" ht="15.0" customHeight="1">
      <c r="A1992" s="3">
        <f t="shared" si="1"/>
        <v>1991</v>
      </c>
      <c r="B1992" s="3">
        <f t="shared" si="11"/>
        <v>47283</v>
      </c>
      <c r="C1992" s="3" t="str">
        <f t="shared" si="12"/>
        <v>T5</v>
      </c>
      <c r="D1992" s="7"/>
      <c r="E1992" s="11" t="str">
        <f t="shared" si="2"/>
        <v/>
      </c>
      <c r="F1992" s="11" t="str">
        <f t="shared" si="3"/>
        <v/>
      </c>
      <c r="G1992" s="3">
        <f t="shared" si="13"/>
        <v>285</v>
      </c>
      <c r="H1992" s="3">
        <f t="shared" si="4"/>
        <v>5</v>
      </c>
      <c r="I1992" s="3" t="str">
        <f t="shared" si="5"/>
        <v/>
      </c>
      <c r="J1992" s="11" t="str">
        <f t="shared" si="14"/>
        <v/>
      </c>
      <c r="K1992" s="11" t="str">
        <f t="shared" si="15"/>
        <v/>
      </c>
      <c r="L1992" s="11" t="str">
        <f t="shared" si="16"/>
        <v/>
      </c>
      <c r="M1992" s="11" t="str">
        <f t="shared" si="17"/>
        <v/>
      </c>
      <c r="N1992" s="11" t="str">
        <f t="shared" si="18"/>
        <v/>
      </c>
    </row>
    <row r="1993" ht="15.0" customHeight="1">
      <c r="A1993" s="3">
        <f t="shared" si="1"/>
        <v>1992</v>
      </c>
      <c r="B1993" s="3">
        <f t="shared" si="11"/>
        <v>47284</v>
      </c>
      <c r="C1993" s="3" t="str">
        <f t="shared" si="12"/>
        <v>T6</v>
      </c>
      <c r="D1993" s="7"/>
      <c r="E1993" s="11" t="str">
        <f t="shared" si="2"/>
        <v/>
      </c>
      <c r="F1993" s="11" t="str">
        <f t="shared" si="3"/>
        <v/>
      </c>
      <c r="G1993" s="3">
        <f t="shared" si="13"/>
        <v>285</v>
      </c>
      <c r="H1993" s="3">
        <f t="shared" si="4"/>
        <v>6</v>
      </c>
      <c r="I1993" s="3" t="str">
        <f t="shared" si="5"/>
        <v/>
      </c>
      <c r="J1993" s="11" t="str">
        <f t="shared" si="14"/>
        <v/>
      </c>
      <c r="K1993" s="11" t="str">
        <f t="shared" si="15"/>
        <v/>
      </c>
      <c r="L1993" s="11" t="str">
        <f t="shared" si="16"/>
        <v/>
      </c>
      <c r="M1993" s="11" t="str">
        <f t="shared" si="17"/>
        <v/>
      </c>
      <c r="N1993" s="11" t="str">
        <f t="shared" si="18"/>
        <v/>
      </c>
    </row>
    <row r="1994" ht="15.0" customHeight="1">
      <c r="A1994" s="3">
        <f t="shared" si="1"/>
        <v>1993</v>
      </c>
      <c r="B1994" s="3">
        <f t="shared" si="11"/>
        <v>47285</v>
      </c>
      <c r="C1994" s="3" t="str">
        <f t="shared" si="12"/>
        <v>T7</v>
      </c>
      <c r="D1994" s="7"/>
      <c r="E1994" s="11" t="str">
        <f t="shared" si="2"/>
        <v/>
      </c>
      <c r="F1994" s="11" t="str">
        <f t="shared" si="3"/>
        <v/>
      </c>
      <c r="G1994" s="3">
        <f t="shared" si="13"/>
        <v>285</v>
      </c>
      <c r="H1994" s="3">
        <f t="shared" si="4"/>
        <v>7</v>
      </c>
      <c r="I1994" s="3" t="str">
        <f t="shared" si="5"/>
        <v/>
      </c>
      <c r="J1994" s="11" t="str">
        <f t="shared" si="14"/>
        <v/>
      </c>
      <c r="K1994" s="11" t="str">
        <f t="shared" si="15"/>
        <v/>
      </c>
      <c r="L1994" s="11" t="str">
        <f t="shared" si="16"/>
        <v/>
      </c>
      <c r="M1994" s="11" t="str">
        <f t="shared" si="17"/>
        <v/>
      </c>
      <c r="N1994" s="11" t="str">
        <f t="shared" si="18"/>
        <v/>
      </c>
    </row>
    <row r="1995" ht="15.0" customHeight="1">
      <c r="A1995" s="3">
        <f t="shared" si="1"/>
        <v>1994</v>
      </c>
      <c r="B1995" s="3">
        <f t="shared" si="11"/>
        <v>47286</v>
      </c>
      <c r="C1995" s="3" t="str">
        <f t="shared" si="12"/>
        <v>CN</v>
      </c>
      <c r="D1995" s="7"/>
      <c r="E1995" s="11" t="str">
        <f t="shared" si="2"/>
        <v/>
      </c>
      <c r="F1995" s="11" t="str">
        <f t="shared" si="3"/>
        <v/>
      </c>
      <c r="G1995" s="3">
        <f t="shared" si="13"/>
        <v>285</v>
      </c>
      <c r="H1995" s="3">
        <f t="shared" si="4"/>
        <v>8</v>
      </c>
      <c r="I1995" s="3" t="str">
        <f t="shared" si="5"/>
        <v/>
      </c>
      <c r="J1995" s="11" t="str">
        <f t="shared" si="14"/>
        <v/>
      </c>
      <c r="K1995" s="11" t="str">
        <f t="shared" si="15"/>
        <v/>
      </c>
      <c r="L1995" s="11" t="str">
        <f t="shared" si="16"/>
        <v/>
      </c>
      <c r="M1995" s="11" t="str">
        <f t="shared" si="17"/>
        <v/>
      </c>
      <c r="N1995" s="11" t="str">
        <f t="shared" si="18"/>
        <v/>
      </c>
    </row>
    <row r="1996" ht="15.0" customHeight="1">
      <c r="A1996" s="3">
        <f t="shared" si="1"/>
        <v>1995</v>
      </c>
      <c r="B1996" s="3">
        <f t="shared" si="11"/>
        <v>47287</v>
      </c>
      <c r="C1996" s="3" t="str">
        <f t="shared" si="12"/>
        <v>T2</v>
      </c>
      <c r="D1996" s="7"/>
      <c r="E1996" s="11" t="str">
        <f t="shared" si="2"/>
        <v/>
      </c>
      <c r="F1996" s="11" t="str">
        <f t="shared" si="3"/>
        <v/>
      </c>
      <c r="G1996" s="3">
        <f t="shared" si="13"/>
        <v>286</v>
      </c>
      <c r="H1996" s="3">
        <f t="shared" si="4"/>
        <v>2</v>
      </c>
      <c r="I1996" s="3" t="str">
        <f t="shared" si="5"/>
        <v/>
      </c>
      <c r="J1996" s="11" t="str">
        <f t="shared" si="14"/>
        <v/>
      </c>
      <c r="K1996" s="11" t="str">
        <f t="shared" si="15"/>
        <v/>
      </c>
      <c r="L1996" s="11" t="str">
        <f t="shared" si="16"/>
        <v/>
      </c>
      <c r="M1996" s="11" t="str">
        <f t="shared" si="17"/>
        <v/>
      </c>
      <c r="N1996" s="11" t="str">
        <f t="shared" si="18"/>
        <v/>
      </c>
    </row>
    <row r="1997" ht="15.0" customHeight="1">
      <c r="A1997" s="3">
        <f t="shared" si="1"/>
        <v>1996</v>
      </c>
      <c r="B1997" s="3">
        <f t="shared" si="11"/>
        <v>47288</v>
      </c>
      <c r="C1997" s="3" t="str">
        <f t="shared" si="12"/>
        <v>T3</v>
      </c>
      <c r="D1997" s="7"/>
      <c r="E1997" s="11" t="str">
        <f t="shared" si="2"/>
        <v/>
      </c>
      <c r="F1997" s="11" t="str">
        <f t="shared" si="3"/>
        <v/>
      </c>
      <c r="G1997" s="3">
        <f t="shared" si="13"/>
        <v>286</v>
      </c>
      <c r="H1997" s="3">
        <f t="shared" si="4"/>
        <v>3</v>
      </c>
      <c r="I1997" s="3" t="str">
        <f t="shared" si="5"/>
        <v/>
      </c>
      <c r="J1997" s="11" t="str">
        <f t="shared" si="14"/>
        <v/>
      </c>
      <c r="K1997" s="11" t="str">
        <f t="shared" si="15"/>
        <v/>
      </c>
      <c r="L1997" s="11" t="str">
        <f t="shared" si="16"/>
        <v/>
      </c>
      <c r="M1997" s="11" t="str">
        <f t="shared" si="17"/>
        <v/>
      </c>
      <c r="N1997" s="11" t="str">
        <f t="shared" si="18"/>
        <v/>
      </c>
    </row>
    <row r="1998" ht="15.0" customHeight="1">
      <c r="A1998" s="3">
        <f t="shared" si="1"/>
        <v>1997</v>
      </c>
      <c r="B1998" s="3">
        <f t="shared" si="11"/>
        <v>47289</v>
      </c>
      <c r="C1998" s="3" t="str">
        <f t="shared" si="12"/>
        <v>T4</v>
      </c>
      <c r="D1998" s="7"/>
      <c r="E1998" s="11" t="str">
        <f t="shared" si="2"/>
        <v/>
      </c>
      <c r="F1998" s="11" t="str">
        <f t="shared" si="3"/>
        <v/>
      </c>
      <c r="G1998" s="3">
        <f t="shared" si="13"/>
        <v>286</v>
      </c>
      <c r="H1998" s="3">
        <f t="shared" si="4"/>
        <v>4</v>
      </c>
      <c r="I1998" s="3" t="str">
        <f t="shared" si="5"/>
        <v/>
      </c>
      <c r="J1998" s="11" t="str">
        <f t="shared" si="14"/>
        <v/>
      </c>
      <c r="K1998" s="11" t="str">
        <f t="shared" si="15"/>
        <v/>
      </c>
      <c r="L1998" s="11" t="str">
        <f t="shared" si="16"/>
        <v/>
      </c>
      <c r="M1998" s="11" t="str">
        <f t="shared" si="17"/>
        <v/>
      </c>
      <c r="N1998" s="11" t="str">
        <f t="shared" si="18"/>
        <v/>
      </c>
    </row>
    <row r="1999" ht="15.0" customHeight="1">
      <c r="A1999" s="3">
        <f t="shared" si="1"/>
        <v>1998</v>
      </c>
      <c r="B1999" s="3">
        <f t="shared" si="11"/>
        <v>47290</v>
      </c>
      <c r="C1999" s="3" t="str">
        <f t="shared" si="12"/>
        <v>T5</v>
      </c>
      <c r="D1999" s="7"/>
      <c r="E1999" s="11" t="str">
        <f t="shared" si="2"/>
        <v/>
      </c>
      <c r="F1999" s="11" t="str">
        <f t="shared" si="3"/>
        <v/>
      </c>
      <c r="G1999" s="3">
        <f t="shared" si="13"/>
        <v>286</v>
      </c>
      <c r="H1999" s="3">
        <f t="shared" si="4"/>
        <v>5</v>
      </c>
      <c r="I1999" s="3" t="str">
        <f t="shared" si="5"/>
        <v/>
      </c>
      <c r="J1999" s="11" t="str">
        <f t="shared" si="14"/>
        <v/>
      </c>
      <c r="K1999" s="11" t="str">
        <f t="shared" si="15"/>
        <v/>
      </c>
      <c r="L1999" s="11" t="str">
        <f t="shared" si="16"/>
        <v/>
      </c>
      <c r="M1999" s="11" t="str">
        <f t="shared" si="17"/>
        <v/>
      </c>
      <c r="N1999" s="11" t="str">
        <f t="shared" si="18"/>
        <v/>
      </c>
    </row>
    <row r="2000" ht="15.0" customHeight="1">
      <c r="A2000" s="3">
        <f t="shared" si="1"/>
        <v>1999</v>
      </c>
      <c r="B2000" s="3">
        <f t="shared" si="11"/>
        <v>47291</v>
      </c>
      <c r="C2000" s="3" t="str">
        <f t="shared" si="12"/>
        <v>T6</v>
      </c>
      <c r="D2000" s="7"/>
      <c r="E2000" s="11" t="str">
        <f t="shared" si="2"/>
        <v/>
      </c>
      <c r="F2000" s="11" t="str">
        <f t="shared" si="3"/>
        <v/>
      </c>
      <c r="G2000" s="3">
        <f t="shared" si="13"/>
        <v>286</v>
      </c>
      <c r="H2000" s="3">
        <f t="shared" si="4"/>
        <v>6</v>
      </c>
      <c r="I2000" s="3" t="str">
        <f t="shared" si="5"/>
        <v/>
      </c>
      <c r="J2000" s="11" t="str">
        <f t="shared" si="14"/>
        <v/>
      </c>
      <c r="K2000" s="11" t="str">
        <f t="shared" si="15"/>
        <v/>
      </c>
      <c r="L2000" s="11" t="str">
        <f t="shared" si="16"/>
        <v/>
      </c>
      <c r="M2000" s="11" t="str">
        <f t="shared" si="17"/>
        <v/>
      </c>
      <c r="N2000" s="11" t="str">
        <f t="shared" si="18"/>
        <v/>
      </c>
    </row>
    <row r="2001" ht="15.0" customHeight="1">
      <c r="A2001" s="3">
        <f t="shared" si="1"/>
        <v>2000</v>
      </c>
      <c r="B2001" s="3">
        <f t="shared" si="11"/>
        <v>47292</v>
      </c>
      <c r="C2001" s="3" t="str">
        <f t="shared" si="12"/>
        <v>T7</v>
      </c>
      <c r="D2001" s="7"/>
      <c r="E2001" s="11" t="str">
        <f t="shared" si="2"/>
        <v/>
      </c>
      <c r="F2001" s="11" t="str">
        <f t="shared" si="3"/>
        <v/>
      </c>
      <c r="G2001" s="3">
        <f t="shared" si="13"/>
        <v>286</v>
      </c>
      <c r="H2001" s="3">
        <f t="shared" si="4"/>
        <v>7</v>
      </c>
      <c r="I2001" s="3" t="str">
        <f t="shared" si="5"/>
        <v/>
      </c>
      <c r="J2001" s="11" t="str">
        <f t="shared" si="14"/>
        <v/>
      </c>
      <c r="K2001" s="11" t="str">
        <f t="shared" si="15"/>
        <v/>
      </c>
      <c r="L2001" s="11" t="str">
        <f t="shared" si="16"/>
        <v/>
      </c>
      <c r="M2001" s="11" t="str">
        <f t="shared" si="17"/>
        <v/>
      </c>
      <c r="N2001" s="11" t="str">
        <f t="shared" si="18"/>
        <v/>
      </c>
    </row>
    <row r="2002" ht="15.0" customHeight="1">
      <c r="A2002" s="3">
        <f t="shared" si="1"/>
        <v>2001</v>
      </c>
      <c r="B2002" s="3">
        <f t="shared" si="11"/>
        <v>47293</v>
      </c>
      <c r="C2002" s="3" t="str">
        <f t="shared" si="12"/>
        <v>CN</v>
      </c>
      <c r="D2002" s="7"/>
      <c r="E2002" s="11" t="str">
        <f t="shared" si="2"/>
        <v/>
      </c>
      <c r="F2002" s="11" t="str">
        <f t="shared" si="3"/>
        <v/>
      </c>
      <c r="G2002" s="3">
        <f t="shared" si="13"/>
        <v>286</v>
      </c>
      <c r="H2002" s="3">
        <f t="shared" si="4"/>
        <v>8</v>
      </c>
      <c r="I2002" s="3" t="str">
        <f t="shared" si="5"/>
        <v/>
      </c>
      <c r="J2002" s="11" t="str">
        <f t="shared" si="14"/>
        <v/>
      </c>
      <c r="K2002" s="11" t="str">
        <f t="shared" si="15"/>
        <v/>
      </c>
      <c r="L2002" s="11" t="str">
        <f t="shared" si="16"/>
        <v/>
      </c>
      <c r="M2002" s="11" t="str">
        <f t="shared" si="17"/>
        <v/>
      </c>
      <c r="N2002" s="11" t="str">
        <f t="shared" si="18"/>
        <v/>
      </c>
    </row>
    <row r="2003" ht="15.0" customHeight="1">
      <c r="A2003" s="3">
        <f t="shared" si="1"/>
        <v>2002</v>
      </c>
      <c r="B2003" s="3">
        <f t="shared" si="11"/>
        <v>47294</v>
      </c>
      <c r="C2003" s="3" t="str">
        <f t="shared" si="12"/>
        <v>T2</v>
      </c>
      <c r="D2003" s="7"/>
      <c r="E2003" s="11" t="str">
        <f t="shared" si="2"/>
        <v/>
      </c>
      <c r="F2003" s="11" t="str">
        <f t="shared" si="3"/>
        <v/>
      </c>
      <c r="G2003" s="3">
        <f t="shared" si="13"/>
        <v>287</v>
      </c>
      <c r="H2003" s="3">
        <f t="shared" si="4"/>
        <v>2</v>
      </c>
      <c r="I2003" s="3" t="str">
        <f t="shared" si="5"/>
        <v/>
      </c>
      <c r="J2003" s="11" t="str">
        <f t="shared" si="14"/>
        <v/>
      </c>
      <c r="K2003" s="11" t="str">
        <f t="shared" si="15"/>
        <v/>
      </c>
      <c r="L2003" s="11" t="str">
        <f t="shared" si="16"/>
        <v/>
      </c>
      <c r="M2003" s="11" t="str">
        <f t="shared" si="17"/>
        <v/>
      </c>
      <c r="N2003" s="11" t="str">
        <f t="shared" si="18"/>
        <v/>
      </c>
    </row>
    <row r="2004" ht="15.0" customHeight="1">
      <c r="A2004" s="3">
        <f t="shared" si="1"/>
        <v>2003</v>
      </c>
      <c r="B2004" s="3">
        <f t="shared" si="11"/>
        <v>47295</v>
      </c>
      <c r="C2004" s="3" t="str">
        <f t="shared" si="12"/>
        <v>T3</v>
      </c>
      <c r="D2004" s="7"/>
      <c r="E2004" s="11" t="str">
        <f t="shared" si="2"/>
        <v/>
      </c>
      <c r="F2004" s="11" t="str">
        <f t="shared" si="3"/>
        <v/>
      </c>
      <c r="G2004" s="3">
        <f t="shared" si="13"/>
        <v>287</v>
      </c>
      <c r="H2004" s="3">
        <f t="shared" si="4"/>
        <v>3</v>
      </c>
      <c r="I2004" s="3" t="str">
        <f t="shared" si="5"/>
        <v/>
      </c>
      <c r="J2004" s="11" t="str">
        <f t="shared" si="14"/>
        <v/>
      </c>
      <c r="K2004" s="11" t="str">
        <f t="shared" si="15"/>
        <v/>
      </c>
      <c r="L2004" s="11" t="str">
        <f t="shared" si="16"/>
        <v/>
      </c>
      <c r="M2004" s="11" t="str">
        <f t="shared" si="17"/>
        <v/>
      </c>
      <c r="N2004" s="11" t="str">
        <f t="shared" si="18"/>
        <v/>
      </c>
    </row>
    <row r="2005" ht="15.0" customHeight="1">
      <c r="A2005" s="3">
        <f t="shared" si="1"/>
        <v>2004</v>
      </c>
      <c r="B2005" s="3">
        <f t="shared" si="11"/>
        <v>47296</v>
      </c>
      <c r="C2005" s="3" t="str">
        <f t="shared" si="12"/>
        <v>T4</v>
      </c>
      <c r="D2005" s="7"/>
      <c r="E2005" s="11" t="str">
        <f t="shared" si="2"/>
        <v/>
      </c>
      <c r="F2005" s="11" t="str">
        <f t="shared" si="3"/>
        <v/>
      </c>
      <c r="G2005" s="3">
        <f t="shared" si="13"/>
        <v>287</v>
      </c>
      <c r="H2005" s="3">
        <f t="shared" si="4"/>
        <v>4</v>
      </c>
      <c r="I2005" s="3" t="str">
        <f t="shared" si="5"/>
        <v/>
      </c>
      <c r="J2005" s="11" t="str">
        <f t="shared" si="14"/>
        <v/>
      </c>
      <c r="K2005" s="11" t="str">
        <f t="shared" si="15"/>
        <v/>
      </c>
      <c r="L2005" s="11" t="str">
        <f t="shared" si="16"/>
        <v/>
      </c>
      <c r="M2005" s="11" t="str">
        <f t="shared" si="17"/>
        <v/>
      </c>
      <c r="N2005" s="11" t="str">
        <f t="shared" si="18"/>
        <v/>
      </c>
    </row>
    <row r="2006" ht="15.0" customHeight="1">
      <c r="A2006" s="3">
        <f t="shared" si="1"/>
        <v>2005</v>
      </c>
      <c r="B2006" s="3">
        <f t="shared" si="11"/>
        <v>47297</v>
      </c>
      <c r="C2006" s="3" t="str">
        <f t="shared" si="12"/>
        <v>T5</v>
      </c>
      <c r="D2006" s="7"/>
      <c r="E2006" s="11" t="str">
        <f t="shared" si="2"/>
        <v/>
      </c>
      <c r="F2006" s="11" t="str">
        <f t="shared" si="3"/>
        <v/>
      </c>
      <c r="G2006" s="3">
        <f t="shared" si="13"/>
        <v>287</v>
      </c>
      <c r="H2006" s="3">
        <f t="shared" si="4"/>
        <v>5</v>
      </c>
      <c r="I2006" s="3" t="str">
        <f t="shared" si="5"/>
        <v/>
      </c>
      <c r="J2006" s="11" t="str">
        <f t="shared" si="14"/>
        <v/>
      </c>
      <c r="K2006" s="11" t="str">
        <f t="shared" si="15"/>
        <v/>
      </c>
      <c r="L2006" s="11" t="str">
        <f t="shared" si="16"/>
        <v/>
      </c>
      <c r="M2006" s="11" t="str">
        <f t="shared" si="17"/>
        <v/>
      </c>
      <c r="N2006" s="11" t="str">
        <f t="shared" si="18"/>
        <v/>
      </c>
    </row>
    <row r="2007" ht="15.0" customHeight="1">
      <c r="A2007" s="3">
        <f t="shared" si="1"/>
        <v>2006</v>
      </c>
      <c r="B2007" s="3">
        <f t="shared" si="11"/>
        <v>47298</v>
      </c>
      <c r="C2007" s="3" t="str">
        <f t="shared" si="12"/>
        <v>T6</v>
      </c>
      <c r="D2007" s="7"/>
      <c r="E2007" s="11" t="str">
        <f t="shared" si="2"/>
        <v/>
      </c>
      <c r="F2007" s="11" t="str">
        <f t="shared" si="3"/>
        <v/>
      </c>
      <c r="G2007" s="3">
        <f t="shared" si="13"/>
        <v>287</v>
      </c>
      <c r="H2007" s="3">
        <f t="shared" si="4"/>
        <v>6</v>
      </c>
      <c r="I2007" s="3" t="str">
        <f t="shared" si="5"/>
        <v/>
      </c>
      <c r="J2007" s="11" t="str">
        <f t="shared" si="14"/>
        <v/>
      </c>
      <c r="K2007" s="11" t="str">
        <f t="shared" si="15"/>
        <v/>
      </c>
      <c r="L2007" s="11" t="str">
        <f t="shared" si="16"/>
        <v/>
      </c>
      <c r="M2007" s="11" t="str">
        <f t="shared" si="17"/>
        <v/>
      </c>
      <c r="N2007" s="11" t="str">
        <f t="shared" si="18"/>
        <v/>
      </c>
    </row>
    <row r="2008" ht="15.0" customHeight="1">
      <c r="A2008" s="3">
        <f t="shared" si="1"/>
        <v>2007</v>
      </c>
      <c r="B2008" s="3">
        <f t="shared" si="11"/>
        <v>47299</v>
      </c>
      <c r="C2008" s="3" t="str">
        <f t="shared" si="12"/>
        <v>T7</v>
      </c>
      <c r="D2008" s="7"/>
      <c r="E2008" s="11" t="str">
        <f t="shared" si="2"/>
        <v/>
      </c>
      <c r="F2008" s="11" t="str">
        <f t="shared" si="3"/>
        <v/>
      </c>
      <c r="G2008" s="3">
        <f t="shared" si="13"/>
        <v>287</v>
      </c>
      <c r="H2008" s="3">
        <f t="shared" si="4"/>
        <v>7</v>
      </c>
      <c r="I2008" s="3" t="str">
        <f t="shared" si="5"/>
        <v/>
      </c>
      <c r="J2008" s="11" t="str">
        <f t="shared" si="14"/>
        <v/>
      </c>
      <c r="K2008" s="11" t="str">
        <f t="shared" si="15"/>
        <v/>
      </c>
      <c r="L2008" s="11" t="str">
        <f t="shared" si="16"/>
        <v/>
      </c>
      <c r="M2008" s="11" t="str">
        <f t="shared" si="17"/>
        <v/>
      </c>
      <c r="N2008" s="11" t="str">
        <f t="shared" si="18"/>
        <v/>
      </c>
    </row>
    <row r="2009" ht="15.0" customHeight="1">
      <c r="A2009" s="3">
        <f t="shared" si="1"/>
        <v>2008</v>
      </c>
      <c r="B2009" s="3">
        <f t="shared" si="11"/>
        <v>47300</v>
      </c>
      <c r="C2009" s="3" t="str">
        <f t="shared" si="12"/>
        <v>CN</v>
      </c>
      <c r="D2009" s="7"/>
      <c r="E2009" s="11" t="str">
        <f t="shared" si="2"/>
        <v/>
      </c>
      <c r="F2009" s="11" t="str">
        <f t="shared" si="3"/>
        <v/>
      </c>
      <c r="G2009" s="3">
        <f t="shared" si="13"/>
        <v>287</v>
      </c>
      <c r="H2009" s="3">
        <f t="shared" si="4"/>
        <v>8</v>
      </c>
      <c r="I2009" s="3" t="str">
        <f t="shared" si="5"/>
        <v/>
      </c>
      <c r="J2009" s="11" t="str">
        <f t="shared" si="14"/>
        <v/>
      </c>
      <c r="K2009" s="11" t="str">
        <f t="shared" si="15"/>
        <v/>
      </c>
      <c r="L2009" s="11" t="str">
        <f t="shared" si="16"/>
        <v/>
      </c>
      <c r="M2009" s="11" t="str">
        <f t="shared" si="17"/>
        <v/>
      </c>
      <c r="N2009" s="11" t="str">
        <f t="shared" si="18"/>
        <v/>
      </c>
    </row>
    <row r="2010" ht="15.0" customHeight="1">
      <c r="A2010" s="3">
        <f t="shared" si="1"/>
        <v>2009</v>
      </c>
      <c r="B2010" s="3">
        <f t="shared" si="11"/>
        <v>47301</v>
      </c>
      <c r="C2010" s="3" t="str">
        <f t="shared" si="12"/>
        <v>T2</v>
      </c>
      <c r="D2010" s="7"/>
      <c r="E2010" s="11" t="str">
        <f t="shared" si="2"/>
        <v/>
      </c>
      <c r="F2010" s="11" t="str">
        <f t="shared" si="3"/>
        <v/>
      </c>
      <c r="G2010" s="3">
        <f t="shared" si="13"/>
        <v>288</v>
      </c>
      <c r="H2010" s="3">
        <f t="shared" si="4"/>
        <v>2</v>
      </c>
      <c r="I2010" s="3" t="str">
        <f t="shared" si="5"/>
        <v/>
      </c>
      <c r="J2010" s="11" t="str">
        <f t="shared" si="14"/>
        <v/>
      </c>
      <c r="K2010" s="11" t="str">
        <f t="shared" si="15"/>
        <v/>
      </c>
      <c r="L2010" s="11" t="str">
        <f t="shared" si="16"/>
        <v/>
      </c>
      <c r="M2010" s="11" t="str">
        <f t="shared" si="17"/>
        <v/>
      </c>
      <c r="N2010" s="11" t="str">
        <f t="shared" si="18"/>
        <v/>
      </c>
    </row>
    <row r="2011" ht="15.0" customHeight="1">
      <c r="A2011" s="3">
        <f t="shared" si="1"/>
        <v>2010</v>
      </c>
      <c r="B2011" s="3">
        <f t="shared" si="11"/>
        <v>47302</v>
      </c>
      <c r="C2011" s="3" t="str">
        <f t="shared" si="12"/>
        <v>T3</v>
      </c>
      <c r="D2011" s="7"/>
      <c r="E2011" s="11" t="str">
        <f t="shared" si="2"/>
        <v/>
      </c>
      <c r="F2011" s="11" t="str">
        <f t="shared" si="3"/>
        <v/>
      </c>
      <c r="G2011" s="3">
        <f t="shared" si="13"/>
        <v>288</v>
      </c>
      <c r="H2011" s="3">
        <f t="shared" si="4"/>
        <v>3</v>
      </c>
      <c r="I2011" s="3" t="str">
        <f t="shared" si="5"/>
        <v/>
      </c>
      <c r="J2011" s="11" t="str">
        <f t="shared" si="14"/>
        <v/>
      </c>
      <c r="K2011" s="11" t="str">
        <f t="shared" si="15"/>
        <v/>
      </c>
      <c r="L2011" s="11" t="str">
        <f t="shared" si="16"/>
        <v/>
      </c>
      <c r="M2011" s="11" t="str">
        <f t="shared" si="17"/>
        <v/>
      </c>
      <c r="N2011" s="11" t="str">
        <f t="shared" si="18"/>
        <v/>
      </c>
    </row>
    <row r="2012" ht="15.0" customHeight="1">
      <c r="A2012" s="3">
        <f t="shared" si="1"/>
        <v>2011</v>
      </c>
      <c r="B2012" s="3">
        <f t="shared" si="11"/>
        <v>47303</v>
      </c>
      <c r="C2012" s="3" t="str">
        <f t="shared" si="12"/>
        <v>T4</v>
      </c>
      <c r="D2012" s="7"/>
      <c r="E2012" s="11" t="str">
        <f t="shared" si="2"/>
        <v/>
      </c>
      <c r="F2012" s="11" t="str">
        <f t="shared" si="3"/>
        <v/>
      </c>
      <c r="G2012" s="3">
        <f t="shared" si="13"/>
        <v>288</v>
      </c>
      <c r="H2012" s="3">
        <f t="shared" si="4"/>
        <v>4</v>
      </c>
      <c r="I2012" s="3" t="str">
        <f t="shared" si="5"/>
        <v/>
      </c>
      <c r="J2012" s="11" t="str">
        <f t="shared" si="14"/>
        <v/>
      </c>
      <c r="K2012" s="11" t="str">
        <f t="shared" si="15"/>
        <v/>
      </c>
      <c r="L2012" s="11" t="str">
        <f t="shared" si="16"/>
        <v/>
      </c>
      <c r="M2012" s="11" t="str">
        <f t="shared" si="17"/>
        <v/>
      </c>
      <c r="N2012" s="11" t="str">
        <f t="shared" si="18"/>
        <v/>
      </c>
    </row>
    <row r="2013" ht="15.0" customHeight="1">
      <c r="A2013" s="3">
        <f t="shared" si="1"/>
        <v>2012</v>
      </c>
      <c r="B2013" s="3">
        <f t="shared" si="11"/>
        <v>47304</v>
      </c>
      <c r="C2013" s="3" t="str">
        <f t="shared" si="12"/>
        <v>T5</v>
      </c>
      <c r="D2013" s="7"/>
      <c r="E2013" s="11" t="str">
        <f t="shared" si="2"/>
        <v/>
      </c>
      <c r="F2013" s="11" t="str">
        <f t="shared" si="3"/>
        <v/>
      </c>
      <c r="G2013" s="3">
        <f t="shared" si="13"/>
        <v>288</v>
      </c>
      <c r="H2013" s="3">
        <f t="shared" si="4"/>
        <v>5</v>
      </c>
      <c r="I2013" s="3" t="str">
        <f t="shared" si="5"/>
        <v/>
      </c>
      <c r="J2013" s="11" t="str">
        <f t="shared" si="14"/>
        <v/>
      </c>
      <c r="K2013" s="11" t="str">
        <f t="shared" si="15"/>
        <v/>
      </c>
      <c r="L2013" s="11" t="str">
        <f t="shared" si="16"/>
        <v/>
      </c>
      <c r="M2013" s="11" t="str">
        <f t="shared" si="17"/>
        <v/>
      </c>
      <c r="N2013" s="11" t="str">
        <f t="shared" si="18"/>
        <v/>
      </c>
    </row>
    <row r="2014" ht="15.0" customHeight="1">
      <c r="A2014" s="3">
        <f t="shared" si="1"/>
        <v>2013</v>
      </c>
      <c r="B2014" s="3">
        <f t="shared" si="11"/>
        <v>47305</v>
      </c>
      <c r="C2014" s="3" t="str">
        <f t="shared" si="12"/>
        <v>T6</v>
      </c>
      <c r="D2014" s="7"/>
      <c r="E2014" s="11" t="str">
        <f t="shared" si="2"/>
        <v/>
      </c>
      <c r="F2014" s="11" t="str">
        <f t="shared" si="3"/>
        <v/>
      </c>
      <c r="G2014" s="3">
        <f t="shared" si="13"/>
        <v>288</v>
      </c>
      <c r="H2014" s="3">
        <f t="shared" si="4"/>
        <v>6</v>
      </c>
      <c r="I2014" s="3" t="str">
        <f t="shared" si="5"/>
        <v/>
      </c>
      <c r="J2014" s="11" t="str">
        <f t="shared" si="14"/>
        <v/>
      </c>
      <c r="K2014" s="11" t="str">
        <f t="shared" si="15"/>
        <v/>
      </c>
      <c r="L2014" s="11" t="str">
        <f t="shared" si="16"/>
        <v/>
      </c>
      <c r="M2014" s="11" t="str">
        <f t="shared" si="17"/>
        <v/>
      </c>
      <c r="N2014" s="11" t="str">
        <f t="shared" si="18"/>
        <v/>
      </c>
    </row>
    <row r="2015" ht="15.0" customHeight="1">
      <c r="A2015" s="3">
        <f t="shared" si="1"/>
        <v>2014</v>
      </c>
      <c r="B2015" s="3">
        <f t="shared" si="11"/>
        <v>47306</v>
      </c>
      <c r="C2015" s="3" t="str">
        <f t="shared" si="12"/>
        <v>T7</v>
      </c>
      <c r="D2015" s="7"/>
      <c r="E2015" s="11" t="str">
        <f t="shared" si="2"/>
        <v/>
      </c>
      <c r="F2015" s="11" t="str">
        <f t="shared" si="3"/>
        <v/>
      </c>
      <c r="G2015" s="3">
        <f t="shared" si="13"/>
        <v>288</v>
      </c>
      <c r="H2015" s="3">
        <f t="shared" si="4"/>
        <v>7</v>
      </c>
      <c r="I2015" s="3" t="str">
        <f t="shared" si="5"/>
        <v/>
      </c>
      <c r="J2015" s="11" t="str">
        <f t="shared" si="14"/>
        <v/>
      </c>
      <c r="K2015" s="11" t="str">
        <f t="shared" si="15"/>
        <v/>
      </c>
      <c r="L2015" s="11" t="str">
        <f t="shared" si="16"/>
        <v/>
      </c>
      <c r="M2015" s="11" t="str">
        <f t="shared" si="17"/>
        <v/>
      </c>
      <c r="N2015" s="11" t="str">
        <f t="shared" si="18"/>
        <v/>
      </c>
    </row>
    <row r="2016" ht="15.0" customHeight="1">
      <c r="A2016" s="3">
        <f t="shared" si="1"/>
        <v>2015</v>
      </c>
      <c r="B2016" s="3">
        <f t="shared" si="11"/>
        <v>47307</v>
      </c>
      <c r="C2016" s="3" t="str">
        <f t="shared" si="12"/>
        <v>CN</v>
      </c>
      <c r="D2016" s="7"/>
      <c r="E2016" s="11" t="str">
        <f t="shared" si="2"/>
        <v/>
      </c>
      <c r="F2016" s="11" t="str">
        <f t="shared" si="3"/>
        <v/>
      </c>
      <c r="G2016" s="3">
        <f t="shared" si="13"/>
        <v>288</v>
      </c>
      <c r="H2016" s="3">
        <f t="shared" si="4"/>
        <v>8</v>
      </c>
      <c r="I2016" s="3" t="str">
        <f t="shared" si="5"/>
        <v/>
      </c>
      <c r="J2016" s="11" t="str">
        <f t="shared" si="14"/>
        <v/>
      </c>
      <c r="K2016" s="11" t="str">
        <f t="shared" si="15"/>
        <v/>
      </c>
      <c r="L2016" s="11" t="str">
        <f t="shared" si="16"/>
        <v/>
      </c>
      <c r="M2016" s="11" t="str">
        <f t="shared" si="17"/>
        <v/>
      </c>
      <c r="N2016" s="11" t="str">
        <f t="shared" si="18"/>
        <v/>
      </c>
    </row>
    <row r="2017" ht="15.0" customHeight="1">
      <c r="A2017" s="3">
        <f t="shared" si="1"/>
        <v>2016</v>
      </c>
      <c r="B2017" s="3">
        <f t="shared" si="11"/>
        <v>47308</v>
      </c>
      <c r="C2017" s="3" t="str">
        <f t="shared" si="12"/>
        <v>T2</v>
      </c>
      <c r="D2017" s="7"/>
      <c r="E2017" s="11" t="str">
        <f t="shared" si="2"/>
        <v/>
      </c>
      <c r="F2017" s="11" t="str">
        <f t="shared" si="3"/>
        <v/>
      </c>
      <c r="G2017" s="3">
        <f t="shared" si="13"/>
        <v>289</v>
      </c>
      <c r="H2017" s="3">
        <f t="shared" si="4"/>
        <v>2</v>
      </c>
      <c r="I2017" s="3" t="str">
        <f t="shared" si="5"/>
        <v/>
      </c>
      <c r="J2017" s="11" t="str">
        <f t="shared" si="14"/>
        <v/>
      </c>
      <c r="K2017" s="11" t="str">
        <f t="shared" si="15"/>
        <v/>
      </c>
      <c r="L2017" s="11" t="str">
        <f t="shared" si="16"/>
        <v/>
      </c>
      <c r="M2017" s="11" t="str">
        <f t="shared" si="17"/>
        <v/>
      </c>
      <c r="N2017" s="11" t="str">
        <f t="shared" si="18"/>
        <v/>
      </c>
    </row>
    <row r="2018" ht="15.0" customHeight="1">
      <c r="A2018" s="3">
        <f t="shared" si="1"/>
        <v>2017</v>
      </c>
      <c r="B2018" s="3">
        <f t="shared" si="11"/>
        <v>47309</v>
      </c>
      <c r="C2018" s="3" t="str">
        <f t="shared" si="12"/>
        <v>T3</v>
      </c>
      <c r="D2018" s="7"/>
      <c r="E2018" s="11" t="str">
        <f t="shared" si="2"/>
        <v/>
      </c>
      <c r="F2018" s="11" t="str">
        <f t="shared" si="3"/>
        <v/>
      </c>
      <c r="G2018" s="3">
        <f t="shared" si="13"/>
        <v>289</v>
      </c>
      <c r="H2018" s="3">
        <f t="shared" si="4"/>
        <v>3</v>
      </c>
      <c r="I2018" s="3" t="str">
        <f t="shared" si="5"/>
        <v/>
      </c>
      <c r="J2018" s="11" t="str">
        <f t="shared" si="14"/>
        <v/>
      </c>
      <c r="K2018" s="11" t="str">
        <f t="shared" si="15"/>
        <v/>
      </c>
      <c r="L2018" s="11" t="str">
        <f t="shared" si="16"/>
        <v/>
      </c>
      <c r="M2018" s="11" t="str">
        <f t="shared" si="17"/>
        <v/>
      </c>
      <c r="N2018" s="11" t="str">
        <f t="shared" si="18"/>
        <v/>
      </c>
    </row>
    <row r="2019" ht="15.0" customHeight="1">
      <c r="A2019" s="3">
        <f t="shared" si="1"/>
        <v>2018</v>
      </c>
      <c r="B2019" s="3">
        <f t="shared" si="11"/>
        <v>47310</v>
      </c>
      <c r="C2019" s="3" t="str">
        <f t="shared" si="12"/>
        <v>T4</v>
      </c>
      <c r="D2019" s="7"/>
      <c r="E2019" s="11" t="str">
        <f t="shared" si="2"/>
        <v/>
      </c>
      <c r="F2019" s="11" t="str">
        <f t="shared" si="3"/>
        <v/>
      </c>
      <c r="G2019" s="3">
        <f t="shared" si="13"/>
        <v>289</v>
      </c>
      <c r="H2019" s="3">
        <f t="shared" si="4"/>
        <v>4</v>
      </c>
      <c r="I2019" s="3" t="str">
        <f t="shared" si="5"/>
        <v/>
      </c>
      <c r="J2019" s="11" t="str">
        <f t="shared" si="14"/>
        <v/>
      </c>
      <c r="K2019" s="11" t="str">
        <f t="shared" si="15"/>
        <v/>
      </c>
      <c r="L2019" s="11" t="str">
        <f t="shared" si="16"/>
        <v/>
      </c>
      <c r="M2019" s="11" t="str">
        <f t="shared" si="17"/>
        <v/>
      </c>
      <c r="N2019" s="11" t="str">
        <f t="shared" si="18"/>
        <v/>
      </c>
    </row>
    <row r="2020" ht="15.0" customHeight="1">
      <c r="A2020" s="3">
        <f t="shared" si="1"/>
        <v>2019</v>
      </c>
      <c r="B2020" s="3">
        <f t="shared" si="11"/>
        <v>47311</v>
      </c>
      <c r="C2020" s="3" t="str">
        <f t="shared" si="12"/>
        <v>T5</v>
      </c>
      <c r="D2020" s="7"/>
      <c r="E2020" s="11" t="str">
        <f t="shared" si="2"/>
        <v/>
      </c>
      <c r="F2020" s="11" t="str">
        <f t="shared" si="3"/>
        <v/>
      </c>
      <c r="G2020" s="3">
        <f t="shared" si="13"/>
        <v>289</v>
      </c>
      <c r="H2020" s="3">
        <f t="shared" si="4"/>
        <v>5</v>
      </c>
      <c r="I2020" s="3" t="str">
        <f t="shared" si="5"/>
        <v/>
      </c>
      <c r="J2020" s="11" t="str">
        <f t="shared" si="14"/>
        <v/>
      </c>
      <c r="K2020" s="11" t="str">
        <f t="shared" si="15"/>
        <v/>
      </c>
      <c r="L2020" s="11" t="str">
        <f t="shared" si="16"/>
        <v/>
      </c>
      <c r="M2020" s="11" t="str">
        <f t="shared" si="17"/>
        <v/>
      </c>
      <c r="N2020" s="11" t="str">
        <f t="shared" si="18"/>
        <v/>
      </c>
    </row>
    <row r="2021" ht="15.0" customHeight="1">
      <c r="A2021" s="3">
        <f t="shared" si="1"/>
        <v>2020</v>
      </c>
      <c r="B2021" s="3">
        <f t="shared" si="11"/>
        <v>47312</v>
      </c>
      <c r="C2021" s="3" t="str">
        <f t="shared" si="12"/>
        <v>T6</v>
      </c>
      <c r="D2021" s="7"/>
      <c r="E2021" s="11" t="str">
        <f t="shared" si="2"/>
        <v/>
      </c>
      <c r="F2021" s="11" t="str">
        <f t="shared" si="3"/>
        <v/>
      </c>
      <c r="G2021" s="3">
        <f t="shared" si="13"/>
        <v>289</v>
      </c>
      <c r="H2021" s="3">
        <f t="shared" si="4"/>
        <v>6</v>
      </c>
      <c r="I2021" s="3" t="str">
        <f t="shared" si="5"/>
        <v/>
      </c>
      <c r="J2021" s="11" t="str">
        <f t="shared" si="14"/>
        <v/>
      </c>
      <c r="K2021" s="11" t="str">
        <f t="shared" si="15"/>
        <v/>
      </c>
      <c r="L2021" s="11" t="str">
        <f t="shared" si="16"/>
        <v/>
      </c>
      <c r="M2021" s="11" t="str">
        <f t="shared" si="17"/>
        <v/>
      </c>
      <c r="N2021" s="11" t="str">
        <f t="shared" si="18"/>
        <v/>
      </c>
    </row>
    <row r="2022" ht="15.0" customHeight="1">
      <c r="A2022" s="3">
        <f t="shared" si="1"/>
        <v>2021</v>
      </c>
      <c r="B2022" s="3">
        <f t="shared" si="11"/>
        <v>47313</v>
      </c>
      <c r="C2022" s="3" t="str">
        <f t="shared" si="12"/>
        <v>T7</v>
      </c>
      <c r="D2022" s="7"/>
      <c r="E2022" s="11" t="str">
        <f t="shared" si="2"/>
        <v/>
      </c>
      <c r="F2022" s="11" t="str">
        <f t="shared" si="3"/>
        <v/>
      </c>
      <c r="G2022" s="3">
        <f t="shared" si="13"/>
        <v>289</v>
      </c>
      <c r="H2022" s="3">
        <f t="shared" si="4"/>
        <v>7</v>
      </c>
      <c r="I2022" s="3" t="str">
        <f t="shared" si="5"/>
        <v/>
      </c>
      <c r="J2022" s="11" t="str">
        <f t="shared" si="14"/>
        <v/>
      </c>
      <c r="K2022" s="11" t="str">
        <f t="shared" si="15"/>
        <v/>
      </c>
      <c r="L2022" s="11" t="str">
        <f t="shared" si="16"/>
        <v/>
      </c>
      <c r="M2022" s="11" t="str">
        <f t="shared" si="17"/>
        <v/>
      </c>
      <c r="N2022" s="11" t="str">
        <f t="shared" si="18"/>
        <v/>
      </c>
    </row>
    <row r="2023" ht="15.0" customHeight="1">
      <c r="A2023" s="3">
        <f t="shared" si="1"/>
        <v>2022</v>
      </c>
      <c r="B2023" s="3">
        <f t="shared" si="11"/>
        <v>47314</v>
      </c>
      <c r="C2023" s="3" t="str">
        <f t="shared" si="12"/>
        <v>CN</v>
      </c>
      <c r="D2023" s="7"/>
      <c r="E2023" s="11" t="str">
        <f t="shared" si="2"/>
        <v/>
      </c>
      <c r="F2023" s="11" t="str">
        <f t="shared" si="3"/>
        <v/>
      </c>
      <c r="G2023" s="3">
        <f t="shared" si="13"/>
        <v>289</v>
      </c>
      <c r="H2023" s="3">
        <f t="shared" si="4"/>
        <v>8</v>
      </c>
      <c r="I2023" s="3" t="str">
        <f t="shared" si="5"/>
        <v/>
      </c>
      <c r="J2023" s="11" t="str">
        <f t="shared" si="14"/>
        <v/>
      </c>
      <c r="K2023" s="11" t="str">
        <f t="shared" si="15"/>
        <v/>
      </c>
      <c r="L2023" s="11" t="str">
        <f t="shared" si="16"/>
        <v/>
      </c>
      <c r="M2023" s="11" t="str">
        <f t="shared" si="17"/>
        <v/>
      </c>
      <c r="N2023" s="11" t="str">
        <f t="shared" si="18"/>
        <v/>
      </c>
    </row>
    <row r="2024" ht="15.0" customHeight="1">
      <c r="A2024" s="3">
        <f t="shared" si="1"/>
        <v>2023</v>
      </c>
      <c r="B2024" s="3">
        <f t="shared" si="11"/>
        <v>47315</v>
      </c>
      <c r="C2024" s="3" t="str">
        <f t="shared" si="12"/>
        <v>T2</v>
      </c>
      <c r="D2024" s="7"/>
      <c r="E2024" s="11" t="str">
        <f t="shared" si="2"/>
        <v/>
      </c>
      <c r="F2024" s="11" t="str">
        <f t="shared" si="3"/>
        <v/>
      </c>
      <c r="G2024" s="3">
        <f t="shared" si="13"/>
        <v>290</v>
      </c>
      <c r="H2024" s="3">
        <f t="shared" si="4"/>
        <v>2</v>
      </c>
      <c r="I2024" s="3" t="str">
        <f t="shared" si="5"/>
        <v/>
      </c>
      <c r="J2024" s="11" t="str">
        <f t="shared" si="14"/>
        <v/>
      </c>
      <c r="K2024" s="11" t="str">
        <f t="shared" si="15"/>
        <v/>
      </c>
      <c r="L2024" s="11" t="str">
        <f t="shared" si="16"/>
        <v/>
      </c>
      <c r="M2024" s="11" t="str">
        <f t="shared" si="17"/>
        <v/>
      </c>
      <c r="N2024" s="11" t="str">
        <f t="shared" si="18"/>
        <v/>
      </c>
    </row>
    <row r="2025" ht="15.0" customHeight="1">
      <c r="A2025" s="3">
        <f t="shared" si="1"/>
        <v>2024</v>
      </c>
      <c r="B2025" s="3">
        <f t="shared" si="11"/>
        <v>47316</v>
      </c>
      <c r="C2025" s="3" t="str">
        <f t="shared" si="12"/>
        <v>T3</v>
      </c>
      <c r="D2025" s="7"/>
      <c r="E2025" s="11" t="str">
        <f t="shared" si="2"/>
        <v/>
      </c>
      <c r="F2025" s="11" t="str">
        <f t="shared" si="3"/>
        <v/>
      </c>
      <c r="G2025" s="3">
        <f t="shared" si="13"/>
        <v>290</v>
      </c>
      <c r="H2025" s="3">
        <f t="shared" si="4"/>
        <v>3</v>
      </c>
      <c r="I2025" s="3" t="str">
        <f t="shared" si="5"/>
        <v/>
      </c>
      <c r="J2025" s="11" t="str">
        <f t="shared" si="14"/>
        <v/>
      </c>
      <c r="K2025" s="11" t="str">
        <f t="shared" si="15"/>
        <v/>
      </c>
      <c r="L2025" s="11" t="str">
        <f t="shared" si="16"/>
        <v/>
      </c>
      <c r="M2025" s="11" t="str">
        <f t="shared" si="17"/>
        <v/>
      </c>
      <c r="N2025" s="11" t="str">
        <f t="shared" si="18"/>
        <v/>
      </c>
    </row>
    <row r="2026" ht="15.0" customHeight="1">
      <c r="A2026" s="3">
        <f t="shared" si="1"/>
        <v>2025</v>
      </c>
      <c r="B2026" s="3">
        <f t="shared" si="11"/>
        <v>47317</v>
      </c>
      <c r="C2026" s="3" t="str">
        <f t="shared" si="12"/>
        <v>T4</v>
      </c>
      <c r="D2026" s="7"/>
      <c r="E2026" s="11" t="str">
        <f t="shared" si="2"/>
        <v/>
      </c>
      <c r="F2026" s="11" t="str">
        <f t="shared" si="3"/>
        <v/>
      </c>
      <c r="G2026" s="3">
        <f t="shared" si="13"/>
        <v>290</v>
      </c>
      <c r="H2026" s="3">
        <f t="shared" si="4"/>
        <v>4</v>
      </c>
      <c r="I2026" s="3" t="str">
        <f t="shared" si="5"/>
        <v/>
      </c>
      <c r="J2026" s="11" t="str">
        <f t="shared" si="14"/>
        <v/>
      </c>
      <c r="K2026" s="11" t="str">
        <f t="shared" si="15"/>
        <v/>
      </c>
      <c r="L2026" s="11" t="str">
        <f t="shared" si="16"/>
        <v/>
      </c>
      <c r="M2026" s="11" t="str">
        <f t="shared" si="17"/>
        <v/>
      </c>
      <c r="N2026" s="11" t="str">
        <f t="shared" si="18"/>
        <v/>
      </c>
    </row>
    <row r="2027" ht="15.0" customHeight="1">
      <c r="A2027" s="3">
        <f t="shared" si="1"/>
        <v>2026</v>
      </c>
      <c r="B2027" s="3">
        <f t="shared" si="11"/>
        <v>47318</v>
      </c>
      <c r="C2027" s="3" t="str">
        <f t="shared" si="12"/>
        <v>T5</v>
      </c>
      <c r="D2027" s="7"/>
      <c r="E2027" s="11" t="str">
        <f t="shared" si="2"/>
        <v/>
      </c>
      <c r="F2027" s="11" t="str">
        <f t="shared" si="3"/>
        <v/>
      </c>
      <c r="G2027" s="3">
        <f t="shared" si="13"/>
        <v>290</v>
      </c>
      <c r="H2027" s="3">
        <f t="shared" si="4"/>
        <v>5</v>
      </c>
      <c r="I2027" s="3" t="str">
        <f t="shared" si="5"/>
        <v/>
      </c>
      <c r="J2027" s="11" t="str">
        <f t="shared" si="14"/>
        <v/>
      </c>
      <c r="K2027" s="11" t="str">
        <f t="shared" si="15"/>
        <v/>
      </c>
      <c r="L2027" s="11" t="str">
        <f t="shared" si="16"/>
        <v/>
      </c>
      <c r="M2027" s="11" t="str">
        <f t="shared" si="17"/>
        <v/>
      </c>
      <c r="N2027" s="11" t="str">
        <f t="shared" si="18"/>
        <v/>
      </c>
    </row>
    <row r="2028" ht="15.0" customHeight="1">
      <c r="A2028" s="3">
        <f t="shared" si="1"/>
        <v>2027</v>
      </c>
      <c r="B2028" s="3">
        <f t="shared" si="11"/>
        <v>47319</v>
      </c>
      <c r="C2028" s="3" t="str">
        <f t="shared" si="12"/>
        <v>T6</v>
      </c>
      <c r="D2028" s="7"/>
      <c r="E2028" s="11" t="str">
        <f t="shared" si="2"/>
        <v/>
      </c>
      <c r="F2028" s="11" t="str">
        <f t="shared" si="3"/>
        <v/>
      </c>
      <c r="G2028" s="3">
        <f t="shared" si="13"/>
        <v>290</v>
      </c>
      <c r="H2028" s="3">
        <f t="shared" si="4"/>
        <v>6</v>
      </c>
      <c r="I2028" s="3" t="str">
        <f t="shared" si="5"/>
        <v/>
      </c>
      <c r="J2028" s="11" t="str">
        <f t="shared" si="14"/>
        <v/>
      </c>
      <c r="K2028" s="11" t="str">
        <f t="shared" si="15"/>
        <v/>
      </c>
      <c r="L2028" s="11" t="str">
        <f t="shared" si="16"/>
        <v/>
      </c>
      <c r="M2028" s="11" t="str">
        <f t="shared" si="17"/>
        <v/>
      </c>
      <c r="N2028" s="11" t="str">
        <f t="shared" si="18"/>
        <v/>
      </c>
    </row>
    <row r="2029" ht="15.0" customHeight="1">
      <c r="A2029" s="3">
        <f t="shared" si="1"/>
        <v>2028</v>
      </c>
      <c r="B2029" s="3">
        <f t="shared" si="11"/>
        <v>47320</v>
      </c>
      <c r="C2029" s="3" t="str">
        <f t="shared" si="12"/>
        <v>T7</v>
      </c>
      <c r="D2029" s="7"/>
      <c r="E2029" s="11" t="str">
        <f t="shared" si="2"/>
        <v/>
      </c>
      <c r="F2029" s="11" t="str">
        <f t="shared" si="3"/>
        <v/>
      </c>
      <c r="G2029" s="3">
        <f t="shared" si="13"/>
        <v>290</v>
      </c>
      <c r="H2029" s="3">
        <f t="shared" si="4"/>
        <v>7</v>
      </c>
      <c r="I2029" s="3" t="str">
        <f t="shared" si="5"/>
        <v/>
      </c>
      <c r="J2029" s="11" t="str">
        <f t="shared" si="14"/>
        <v/>
      </c>
      <c r="K2029" s="11" t="str">
        <f t="shared" si="15"/>
        <v/>
      </c>
      <c r="L2029" s="11" t="str">
        <f t="shared" si="16"/>
        <v/>
      </c>
      <c r="M2029" s="11" t="str">
        <f t="shared" si="17"/>
        <v/>
      </c>
      <c r="N2029" s="11" t="str">
        <f t="shared" si="18"/>
        <v/>
      </c>
    </row>
    <row r="2030" ht="15.0" customHeight="1">
      <c r="A2030" s="3">
        <f t="shared" si="1"/>
        <v>2029</v>
      </c>
      <c r="B2030" s="3">
        <f t="shared" si="11"/>
        <v>47321</v>
      </c>
      <c r="C2030" s="3" t="str">
        <f t="shared" si="12"/>
        <v>CN</v>
      </c>
      <c r="D2030" s="7"/>
      <c r="E2030" s="11" t="str">
        <f t="shared" si="2"/>
        <v/>
      </c>
      <c r="F2030" s="11" t="str">
        <f t="shared" si="3"/>
        <v/>
      </c>
      <c r="G2030" s="3">
        <f t="shared" si="13"/>
        <v>290</v>
      </c>
      <c r="H2030" s="3">
        <f t="shared" si="4"/>
        <v>8</v>
      </c>
      <c r="I2030" s="3" t="str">
        <f t="shared" si="5"/>
        <v/>
      </c>
      <c r="J2030" s="11" t="str">
        <f t="shared" si="14"/>
        <v/>
      </c>
      <c r="K2030" s="11" t="str">
        <f t="shared" si="15"/>
        <v/>
      </c>
      <c r="L2030" s="11" t="str">
        <f t="shared" si="16"/>
        <v/>
      </c>
      <c r="M2030" s="11" t="str">
        <f t="shared" si="17"/>
        <v/>
      </c>
      <c r="N2030" s="11" t="str">
        <f t="shared" si="18"/>
        <v/>
      </c>
    </row>
    <row r="2031" ht="15.0" customHeight="1">
      <c r="A2031" s="3">
        <f t="shared" si="1"/>
        <v>2030</v>
      </c>
      <c r="B2031" s="3">
        <f t="shared" si="11"/>
        <v>47322</v>
      </c>
      <c r="C2031" s="3" t="str">
        <f t="shared" si="12"/>
        <v>T2</v>
      </c>
      <c r="D2031" s="7"/>
      <c r="E2031" s="11" t="str">
        <f t="shared" si="2"/>
        <v/>
      </c>
      <c r="F2031" s="11" t="str">
        <f t="shared" si="3"/>
        <v/>
      </c>
      <c r="G2031" s="3">
        <f t="shared" si="13"/>
        <v>291</v>
      </c>
      <c r="H2031" s="3">
        <f t="shared" si="4"/>
        <v>2</v>
      </c>
      <c r="I2031" s="3" t="str">
        <f t="shared" si="5"/>
        <v/>
      </c>
      <c r="J2031" s="11" t="str">
        <f t="shared" si="14"/>
        <v/>
      </c>
      <c r="K2031" s="11" t="str">
        <f t="shared" si="15"/>
        <v/>
      </c>
      <c r="L2031" s="11" t="str">
        <f t="shared" si="16"/>
        <v/>
      </c>
      <c r="M2031" s="11" t="str">
        <f t="shared" si="17"/>
        <v/>
      </c>
      <c r="N2031" s="11" t="str">
        <f t="shared" si="18"/>
        <v/>
      </c>
    </row>
    <row r="2032" ht="15.0" customHeight="1">
      <c r="A2032" s="3">
        <f t="shared" si="1"/>
        <v>2031</v>
      </c>
      <c r="B2032" s="3">
        <f t="shared" si="11"/>
        <v>47323</v>
      </c>
      <c r="C2032" s="3" t="str">
        <f t="shared" si="12"/>
        <v>T3</v>
      </c>
      <c r="D2032" s="7"/>
      <c r="E2032" s="11" t="str">
        <f t="shared" si="2"/>
        <v/>
      </c>
      <c r="F2032" s="11" t="str">
        <f t="shared" si="3"/>
        <v/>
      </c>
      <c r="G2032" s="3">
        <f t="shared" si="13"/>
        <v>291</v>
      </c>
      <c r="H2032" s="3">
        <f t="shared" si="4"/>
        <v>3</v>
      </c>
      <c r="I2032" s="3" t="str">
        <f t="shared" si="5"/>
        <v/>
      </c>
      <c r="J2032" s="11" t="str">
        <f t="shared" si="14"/>
        <v/>
      </c>
      <c r="K2032" s="11" t="str">
        <f t="shared" si="15"/>
        <v/>
      </c>
      <c r="L2032" s="11" t="str">
        <f t="shared" si="16"/>
        <v/>
      </c>
      <c r="M2032" s="11" t="str">
        <f t="shared" si="17"/>
        <v/>
      </c>
      <c r="N2032" s="11" t="str">
        <f t="shared" si="18"/>
        <v/>
      </c>
    </row>
    <row r="2033" ht="15.0" customHeight="1">
      <c r="A2033" s="3">
        <f t="shared" si="1"/>
        <v>2032</v>
      </c>
      <c r="B2033" s="3">
        <f t="shared" si="11"/>
        <v>47324</v>
      </c>
      <c r="C2033" s="3" t="str">
        <f t="shared" si="12"/>
        <v>T4</v>
      </c>
      <c r="D2033" s="7"/>
      <c r="E2033" s="11" t="str">
        <f t="shared" si="2"/>
        <v/>
      </c>
      <c r="F2033" s="11" t="str">
        <f t="shared" si="3"/>
        <v/>
      </c>
      <c r="G2033" s="3">
        <f t="shared" si="13"/>
        <v>291</v>
      </c>
      <c r="H2033" s="3">
        <f t="shared" si="4"/>
        <v>4</v>
      </c>
      <c r="I2033" s="3" t="str">
        <f t="shared" si="5"/>
        <v/>
      </c>
      <c r="J2033" s="11" t="str">
        <f t="shared" si="14"/>
        <v/>
      </c>
      <c r="K2033" s="11" t="str">
        <f t="shared" si="15"/>
        <v/>
      </c>
      <c r="L2033" s="11" t="str">
        <f t="shared" si="16"/>
        <v/>
      </c>
      <c r="M2033" s="11" t="str">
        <f t="shared" si="17"/>
        <v/>
      </c>
      <c r="N2033" s="11" t="str">
        <f t="shared" si="18"/>
        <v/>
      </c>
    </row>
    <row r="2034" ht="15.0" customHeight="1">
      <c r="A2034" s="3">
        <f t="shared" si="1"/>
        <v>2033</v>
      </c>
      <c r="B2034" s="3">
        <f t="shared" si="11"/>
        <v>47325</v>
      </c>
      <c r="C2034" s="3" t="str">
        <f t="shared" si="12"/>
        <v>T5</v>
      </c>
      <c r="D2034" s="7"/>
      <c r="E2034" s="11" t="str">
        <f t="shared" si="2"/>
        <v/>
      </c>
      <c r="F2034" s="11" t="str">
        <f t="shared" si="3"/>
        <v/>
      </c>
      <c r="G2034" s="3">
        <f t="shared" si="13"/>
        <v>291</v>
      </c>
      <c r="H2034" s="3">
        <f t="shared" si="4"/>
        <v>5</v>
      </c>
      <c r="I2034" s="3" t="str">
        <f t="shared" si="5"/>
        <v/>
      </c>
      <c r="J2034" s="11" t="str">
        <f t="shared" si="14"/>
        <v/>
      </c>
      <c r="K2034" s="11" t="str">
        <f t="shared" si="15"/>
        <v/>
      </c>
      <c r="L2034" s="11" t="str">
        <f t="shared" si="16"/>
        <v/>
      </c>
      <c r="M2034" s="11" t="str">
        <f t="shared" si="17"/>
        <v/>
      </c>
      <c r="N2034" s="11" t="str">
        <f t="shared" si="18"/>
        <v/>
      </c>
    </row>
    <row r="2035" ht="15.0" customHeight="1">
      <c r="A2035" s="3">
        <f t="shared" si="1"/>
        <v>2034</v>
      </c>
      <c r="B2035" s="3">
        <f t="shared" si="11"/>
        <v>47326</v>
      </c>
      <c r="C2035" s="3" t="str">
        <f t="shared" si="12"/>
        <v>T6</v>
      </c>
      <c r="D2035" s="7"/>
      <c r="E2035" s="11" t="str">
        <f t="shared" si="2"/>
        <v/>
      </c>
      <c r="F2035" s="11" t="str">
        <f t="shared" si="3"/>
        <v/>
      </c>
      <c r="G2035" s="3">
        <f t="shared" si="13"/>
        <v>291</v>
      </c>
      <c r="H2035" s="3">
        <f t="shared" si="4"/>
        <v>6</v>
      </c>
      <c r="I2035" s="3" t="str">
        <f t="shared" si="5"/>
        <v/>
      </c>
      <c r="J2035" s="11" t="str">
        <f t="shared" si="14"/>
        <v/>
      </c>
      <c r="K2035" s="11" t="str">
        <f t="shared" si="15"/>
        <v/>
      </c>
      <c r="L2035" s="11" t="str">
        <f t="shared" si="16"/>
        <v/>
      </c>
      <c r="M2035" s="11" t="str">
        <f t="shared" si="17"/>
        <v/>
      </c>
      <c r="N2035" s="11" t="str">
        <f t="shared" si="18"/>
        <v/>
      </c>
    </row>
    <row r="2036" ht="15.0" customHeight="1">
      <c r="A2036" s="3">
        <f t="shared" si="1"/>
        <v>2035</v>
      </c>
      <c r="B2036" s="3">
        <f t="shared" si="11"/>
        <v>47327</v>
      </c>
      <c r="C2036" s="3" t="str">
        <f t="shared" si="12"/>
        <v>T7</v>
      </c>
      <c r="D2036" s="7"/>
      <c r="E2036" s="11" t="str">
        <f t="shared" si="2"/>
        <v/>
      </c>
      <c r="F2036" s="11" t="str">
        <f t="shared" si="3"/>
        <v/>
      </c>
      <c r="G2036" s="3">
        <f t="shared" si="13"/>
        <v>291</v>
      </c>
      <c r="H2036" s="3">
        <f t="shared" si="4"/>
        <v>7</v>
      </c>
      <c r="I2036" s="3" t="str">
        <f t="shared" si="5"/>
        <v/>
      </c>
      <c r="J2036" s="11" t="str">
        <f t="shared" si="14"/>
        <v/>
      </c>
      <c r="K2036" s="11" t="str">
        <f t="shared" si="15"/>
        <v/>
      </c>
      <c r="L2036" s="11" t="str">
        <f t="shared" si="16"/>
        <v/>
      </c>
      <c r="M2036" s="11" t="str">
        <f t="shared" si="17"/>
        <v/>
      </c>
      <c r="N2036" s="11" t="str">
        <f t="shared" si="18"/>
        <v/>
      </c>
    </row>
    <row r="2037" ht="15.0" customHeight="1">
      <c r="A2037" s="3">
        <f t="shared" si="1"/>
        <v>2036</v>
      </c>
      <c r="B2037" s="3">
        <f t="shared" si="11"/>
        <v>47328</v>
      </c>
      <c r="C2037" s="3" t="str">
        <f t="shared" si="12"/>
        <v>CN</v>
      </c>
      <c r="D2037" s="7"/>
      <c r="E2037" s="11" t="str">
        <f t="shared" si="2"/>
        <v/>
      </c>
      <c r="F2037" s="11" t="str">
        <f t="shared" si="3"/>
        <v/>
      </c>
      <c r="G2037" s="3">
        <f t="shared" si="13"/>
        <v>291</v>
      </c>
      <c r="H2037" s="3">
        <f t="shared" si="4"/>
        <v>8</v>
      </c>
      <c r="I2037" s="3" t="str">
        <f t="shared" si="5"/>
        <v/>
      </c>
      <c r="J2037" s="11" t="str">
        <f t="shared" si="14"/>
        <v/>
      </c>
      <c r="K2037" s="11" t="str">
        <f t="shared" si="15"/>
        <v/>
      </c>
      <c r="L2037" s="11" t="str">
        <f t="shared" si="16"/>
        <v/>
      </c>
      <c r="M2037" s="11" t="str">
        <f t="shared" si="17"/>
        <v/>
      </c>
      <c r="N2037" s="11" t="str">
        <f t="shared" si="18"/>
        <v/>
      </c>
    </row>
    <row r="2038" ht="15.0" customHeight="1">
      <c r="A2038" s="3">
        <f t="shared" si="1"/>
        <v>2037</v>
      </c>
      <c r="B2038" s="3">
        <f t="shared" si="11"/>
        <v>47329</v>
      </c>
      <c r="C2038" s="3" t="str">
        <f t="shared" si="12"/>
        <v>T2</v>
      </c>
      <c r="D2038" s="7"/>
      <c r="E2038" s="11" t="str">
        <f t="shared" si="2"/>
        <v/>
      </c>
      <c r="F2038" s="11" t="str">
        <f t="shared" si="3"/>
        <v/>
      </c>
      <c r="G2038" s="3">
        <f t="shared" si="13"/>
        <v>292</v>
      </c>
      <c r="H2038" s="3">
        <f t="shared" si="4"/>
        <v>2</v>
      </c>
      <c r="I2038" s="3" t="str">
        <f t="shared" si="5"/>
        <v/>
      </c>
      <c r="J2038" s="11" t="str">
        <f t="shared" si="14"/>
        <v/>
      </c>
      <c r="K2038" s="11" t="str">
        <f t="shared" si="15"/>
        <v/>
      </c>
      <c r="L2038" s="11" t="str">
        <f t="shared" si="16"/>
        <v/>
      </c>
      <c r="M2038" s="11" t="str">
        <f t="shared" si="17"/>
        <v/>
      </c>
      <c r="N2038" s="11" t="str">
        <f t="shared" si="18"/>
        <v/>
      </c>
    </row>
    <row r="2039" ht="15.0" customHeight="1">
      <c r="A2039" s="3">
        <f t="shared" si="1"/>
        <v>2038</v>
      </c>
      <c r="B2039" s="3">
        <f t="shared" si="11"/>
        <v>47330</v>
      </c>
      <c r="C2039" s="3" t="str">
        <f t="shared" si="12"/>
        <v>T3</v>
      </c>
      <c r="D2039" s="7"/>
      <c r="E2039" s="11" t="str">
        <f t="shared" si="2"/>
        <v/>
      </c>
      <c r="F2039" s="11" t="str">
        <f t="shared" si="3"/>
        <v/>
      </c>
      <c r="G2039" s="3">
        <f t="shared" si="13"/>
        <v>292</v>
      </c>
      <c r="H2039" s="3">
        <f t="shared" si="4"/>
        <v>3</v>
      </c>
      <c r="I2039" s="3" t="str">
        <f t="shared" si="5"/>
        <v/>
      </c>
      <c r="J2039" s="11" t="str">
        <f t="shared" si="14"/>
        <v/>
      </c>
      <c r="K2039" s="11" t="str">
        <f t="shared" si="15"/>
        <v/>
      </c>
      <c r="L2039" s="11" t="str">
        <f t="shared" si="16"/>
        <v/>
      </c>
      <c r="M2039" s="11" t="str">
        <f t="shared" si="17"/>
        <v/>
      </c>
      <c r="N2039" s="11" t="str">
        <f t="shared" si="18"/>
        <v/>
      </c>
    </row>
    <row r="2040" ht="15.0" customHeight="1">
      <c r="A2040" s="3">
        <f t="shared" si="1"/>
        <v>2039</v>
      </c>
      <c r="B2040" s="3">
        <f t="shared" si="11"/>
        <v>47331</v>
      </c>
      <c r="C2040" s="3" t="str">
        <f t="shared" si="12"/>
        <v>T4</v>
      </c>
      <c r="D2040" s="7"/>
      <c r="E2040" s="11" t="str">
        <f t="shared" si="2"/>
        <v/>
      </c>
      <c r="F2040" s="11" t="str">
        <f t="shared" si="3"/>
        <v/>
      </c>
      <c r="G2040" s="3">
        <f t="shared" si="13"/>
        <v>292</v>
      </c>
      <c r="H2040" s="3">
        <f t="shared" si="4"/>
        <v>4</v>
      </c>
      <c r="I2040" s="3" t="str">
        <f t="shared" si="5"/>
        <v/>
      </c>
      <c r="J2040" s="11" t="str">
        <f t="shared" si="14"/>
        <v/>
      </c>
      <c r="K2040" s="11" t="str">
        <f t="shared" si="15"/>
        <v/>
      </c>
      <c r="L2040" s="11" t="str">
        <f t="shared" si="16"/>
        <v/>
      </c>
      <c r="M2040" s="11" t="str">
        <f t="shared" si="17"/>
        <v/>
      </c>
      <c r="N2040" s="11" t="str">
        <f t="shared" si="18"/>
        <v/>
      </c>
    </row>
    <row r="2041" ht="15.0" customHeight="1">
      <c r="A2041" s="3">
        <f t="shared" si="1"/>
        <v>2040</v>
      </c>
      <c r="B2041" s="3">
        <f t="shared" si="11"/>
        <v>47332</v>
      </c>
      <c r="C2041" s="3" t="str">
        <f t="shared" si="12"/>
        <v>T5</v>
      </c>
      <c r="D2041" s="7"/>
      <c r="E2041" s="11" t="str">
        <f t="shared" si="2"/>
        <v/>
      </c>
      <c r="F2041" s="11" t="str">
        <f t="shared" si="3"/>
        <v/>
      </c>
      <c r="G2041" s="3">
        <f t="shared" si="13"/>
        <v>292</v>
      </c>
      <c r="H2041" s="3">
        <f t="shared" si="4"/>
        <v>5</v>
      </c>
      <c r="I2041" s="3" t="str">
        <f t="shared" si="5"/>
        <v/>
      </c>
      <c r="J2041" s="11" t="str">
        <f t="shared" si="14"/>
        <v/>
      </c>
      <c r="K2041" s="11" t="str">
        <f t="shared" si="15"/>
        <v/>
      </c>
      <c r="L2041" s="11" t="str">
        <f t="shared" si="16"/>
        <v/>
      </c>
      <c r="M2041" s="11" t="str">
        <f t="shared" si="17"/>
        <v/>
      </c>
      <c r="N2041" s="11" t="str">
        <f t="shared" si="18"/>
        <v/>
      </c>
    </row>
    <row r="2042" ht="15.0" customHeight="1">
      <c r="A2042" s="3">
        <f t="shared" si="1"/>
        <v>2041</v>
      </c>
      <c r="B2042" s="3">
        <f t="shared" si="11"/>
        <v>47333</v>
      </c>
      <c r="C2042" s="3" t="str">
        <f t="shared" si="12"/>
        <v>T6</v>
      </c>
      <c r="D2042" s="7"/>
      <c r="E2042" s="11" t="str">
        <f t="shared" si="2"/>
        <v/>
      </c>
      <c r="F2042" s="11" t="str">
        <f t="shared" si="3"/>
        <v/>
      </c>
      <c r="G2042" s="3">
        <f t="shared" si="13"/>
        <v>292</v>
      </c>
      <c r="H2042" s="3">
        <f t="shared" si="4"/>
        <v>6</v>
      </c>
      <c r="I2042" s="3" t="str">
        <f t="shared" si="5"/>
        <v/>
      </c>
      <c r="J2042" s="11" t="str">
        <f t="shared" si="14"/>
        <v/>
      </c>
      <c r="K2042" s="11" t="str">
        <f t="shared" si="15"/>
        <v/>
      </c>
      <c r="L2042" s="11" t="str">
        <f t="shared" si="16"/>
        <v/>
      </c>
      <c r="M2042" s="11" t="str">
        <f t="shared" si="17"/>
        <v/>
      </c>
      <c r="N2042" s="11" t="str">
        <f t="shared" si="18"/>
        <v/>
      </c>
    </row>
    <row r="2043" ht="15.0" customHeight="1">
      <c r="A2043" s="3">
        <f t="shared" si="1"/>
        <v>2042</v>
      </c>
      <c r="B2043" s="3">
        <f t="shared" si="11"/>
        <v>47334</v>
      </c>
      <c r="C2043" s="3" t="str">
        <f t="shared" si="12"/>
        <v>T7</v>
      </c>
      <c r="D2043" s="7"/>
      <c r="E2043" s="11" t="str">
        <f t="shared" si="2"/>
        <v/>
      </c>
      <c r="F2043" s="11" t="str">
        <f t="shared" si="3"/>
        <v/>
      </c>
      <c r="G2043" s="3">
        <f t="shared" si="13"/>
        <v>292</v>
      </c>
      <c r="H2043" s="3">
        <f t="shared" si="4"/>
        <v>7</v>
      </c>
      <c r="I2043" s="3" t="str">
        <f t="shared" si="5"/>
        <v/>
      </c>
      <c r="J2043" s="11" t="str">
        <f t="shared" si="14"/>
        <v/>
      </c>
      <c r="K2043" s="11" t="str">
        <f t="shared" si="15"/>
        <v/>
      </c>
      <c r="L2043" s="11" t="str">
        <f t="shared" si="16"/>
        <v/>
      </c>
      <c r="M2043" s="11" t="str">
        <f t="shared" si="17"/>
        <v/>
      </c>
      <c r="N2043" s="11" t="str">
        <f t="shared" si="18"/>
        <v/>
      </c>
    </row>
    <row r="2044" ht="15.0" customHeight="1">
      <c r="A2044" s="3">
        <f t="shared" si="1"/>
        <v>2043</v>
      </c>
      <c r="B2044" s="3">
        <f t="shared" si="11"/>
        <v>47335</v>
      </c>
      <c r="C2044" s="3" t="str">
        <f t="shared" si="12"/>
        <v>CN</v>
      </c>
      <c r="D2044" s="7"/>
      <c r="E2044" s="11" t="str">
        <f t="shared" si="2"/>
        <v/>
      </c>
      <c r="F2044" s="11" t="str">
        <f t="shared" si="3"/>
        <v/>
      </c>
      <c r="G2044" s="3">
        <f t="shared" si="13"/>
        <v>292</v>
      </c>
      <c r="H2044" s="3">
        <f t="shared" si="4"/>
        <v>8</v>
      </c>
      <c r="I2044" s="3" t="str">
        <f t="shared" si="5"/>
        <v/>
      </c>
      <c r="J2044" s="11" t="str">
        <f t="shared" si="14"/>
        <v/>
      </c>
      <c r="K2044" s="11" t="str">
        <f t="shared" si="15"/>
        <v/>
      </c>
      <c r="L2044" s="11" t="str">
        <f t="shared" si="16"/>
        <v/>
      </c>
      <c r="M2044" s="11" t="str">
        <f t="shared" si="17"/>
        <v/>
      </c>
      <c r="N2044" s="11" t="str">
        <f t="shared" si="18"/>
        <v/>
      </c>
    </row>
    <row r="2045" ht="15.0" customHeight="1">
      <c r="A2045" s="3">
        <f t="shared" si="1"/>
        <v>2044</v>
      </c>
      <c r="B2045" s="3">
        <f t="shared" si="11"/>
        <v>47336</v>
      </c>
      <c r="C2045" s="3" t="str">
        <f t="shared" si="12"/>
        <v>T2</v>
      </c>
      <c r="D2045" s="7"/>
      <c r="E2045" s="11" t="str">
        <f t="shared" si="2"/>
        <v/>
      </c>
      <c r="F2045" s="11" t="str">
        <f t="shared" si="3"/>
        <v/>
      </c>
      <c r="G2045" s="3">
        <f t="shared" si="13"/>
        <v>293</v>
      </c>
      <c r="H2045" s="3">
        <f t="shared" si="4"/>
        <v>2</v>
      </c>
      <c r="I2045" s="3" t="str">
        <f t="shared" si="5"/>
        <v/>
      </c>
      <c r="J2045" s="11" t="str">
        <f t="shared" si="14"/>
        <v/>
      </c>
      <c r="K2045" s="11" t="str">
        <f t="shared" si="15"/>
        <v/>
      </c>
      <c r="L2045" s="11" t="str">
        <f t="shared" si="16"/>
        <v/>
      </c>
      <c r="M2045" s="11" t="str">
        <f t="shared" si="17"/>
        <v/>
      </c>
      <c r="N2045" s="11" t="str">
        <f t="shared" si="18"/>
        <v/>
      </c>
    </row>
    <row r="2046" ht="15.0" customHeight="1">
      <c r="A2046" s="3">
        <f t="shared" si="1"/>
        <v>2045</v>
      </c>
      <c r="B2046" s="3">
        <f t="shared" si="11"/>
        <v>47337</v>
      </c>
      <c r="C2046" s="3" t="str">
        <f t="shared" si="12"/>
        <v>T3</v>
      </c>
      <c r="D2046" s="7"/>
      <c r="E2046" s="11" t="str">
        <f t="shared" si="2"/>
        <v/>
      </c>
      <c r="F2046" s="11" t="str">
        <f t="shared" si="3"/>
        <v/>
      </c>
      <c r="G2046" s="3">
        <f t="shared" si="13"/>
        <v>293</v>
      </c>
      <c r="H2046" s="3">
        <f t="shared" si="4"/>
        <v>3</v>
      </c>
      <c r="I2046" s="3" t="str">
        <f t="shared" si="5"/>
        <v/>
      </c>
      <c r="J2046" s="11" t="str">
        <f t="shared" si="14"/>
        <v/>
      </c>
      <c r="K2046" s="11" t="str">
        <f t="shared" si="15"/>
        <v/>
      </c>
      <c r="L2046" s="11" t="str">
        <f t="shared" si="16"/>
        <v/>
      </c>
      <c r="M2046" s="11" t="str">
        <f t="shared" si="17"/>
        <v/>
      </c>
      <c r="N2046" s="11" t="str">
        <f t="shared" si="18"/>
        <v/>
      </c>
    </row>
    <row r="2047" ht="15.0" customHeight="1">
      <c r="A2047" s="3">
        <f t="shared" si="1"/>
        <v>2046</v>
      </c>
      <c r="B2047" s="3">
        <f t="shared" si="11"/>
        <v>47338</v>
      </c>
      <c r="C2047" s="3" t="str">
        <f t="shared" si="12"/>
        <v>T4</v>
      </c>
      <c r="D2047" s="7"/>
      <c r="E2047" s="11" t="str">
        <f t="shared" si="2"/>
        <v/>
      </c>
      <c r="F2047" s="11" t="str">
        <f t="shared" si="3"/>
        <v/>
      </c>
      <c r="G2047" s="3">
        <f t="shared" si="13"/>
        <v>293</v>
      </c>
      <c r="H2047" s="3">
        <f t="shared" si="4"/>
        <v>4</v>
      </c>
      <c r="I2047" s="3" t="str">
        <f t="shared" si="5"/>
        <v/>
      </c>
      <c r="J2047" s="11" t="str">
        <f t="shared" si="14"/>
        <v/>
      </c>
      <c r="K2047" s="11" t="str">
        <f t="shared" si="15"/>
        <v/>
      </c>
      <c r="L2047" s="11" t="str">
        <f t="shared" si="16"/>
        <v/>
      </c>
      <c r="M2047" s="11" t="str">
        <f t="shared" si="17"/>
        <v/>
      </c>
      <c r="N2047" s="11" t="str">
        <f t="shared" si="18"/>
        <v/>
      </c>
    </row>
    <row r="2048" ht="15.0" customHeight="1">
      <c r="A2048" s="3">
        <f t="shared" si="1"/>
        <v>2047</v>
      </c>
      <c r="B2048" s="3">
        <f t="shared" si="11"/>
        <v>47339</v>
      </c>
      <c r="C2048" s="3" t="str">
        <f t="shared" si="12"/>
        <v>T5</v>
      </c>
      <c r="D2048" s="7"/>
      <c r="E2048" s="11" t="str">
        <f t="shared" si="2"/>
        <v/>
      </c>
      <c r="F2048" s="11" t="str">
        <f t="shared" si="3"/>
        <v/>
      </c>
      <c r="G2048" s="3">
        <f t="shared" si="13"/>
        <v>293</v>
      </c>
      <c r="H2048" s="3">
        <f t="shared" si="4"/>
        <v>5</v>
      </c>
      <c r="I2048" s="3" t="str">
        <f t="shared" si="5"/>
        <v/>
      </c>
      <c r="J2048" s="11" t="str">
        <f t="shared" si="14"/>
        <v/>
      </c>
      <c r="K2048" s="11" t="str">
        <f t="shared" si="15"/>
        <v/>
      </c>
      <c r="L2048" s="11" t="str">
        <f t="shared" si="16"/>
        <v/>
      </c>
      <c r="M2048" s="11" t="str">
        <f t="shared" si="17"/>
        <v/>
      </c>
      <c r="N2048" s="11" t="str">
        <f t="shared" si="18"/>
        <v/>
      </c>
    </row>
    <row r="2049" ht="15.0" customHeight="1">
      <c r="A2049" s="3">
        <f t="shared" si="1"/>
        <v>2048</v>
      </c>
      <c r="B2049" s="3">
        <f t="shared" si="11"/>
        <v>47340</v>
      </c>
      <c r="C2049" s="3" t="str">
        <f t="shared" si="12"/>
        <v>T6</v>
      </c>
      <c r="D2049" s="7"/>
      <c r="E2049" s="11" t="str">
        <f t="shared" si="2"/>
        <v/>
      </c>
      <c r="F2049" s="11" t="str">
        <f t="shared" si="3"/>
        <v/>
      </c>
      <c r="G2049" s="3">
        <f t="shared" si="13"/>
        <v>293</v>
      </c>
      <c r="H2049" s="3">
        <f t="shared" si="4"/>
        <v>6</v>
      </c>
      <c r="I2049" s="3" t="str">
        <f t="shared" si="5"/>
        <v/>
      </c>
      <c r="J2049" s="11" t="str">
        <f t="shared" si="14"/>
        <v/>
      </c>
      <c r="K2049" s="11" t="str">
        <f t="shared" si="15"/>
        <v/>
      </c>
      <c r="L2049" s="11" t="str">
        <f t="shared" si="16"/>
        <v/>
      </c>
      <c r="M2049" s="11" t="str">
        <f t="shared" si="17"/>
        <v/>
      </c>
      <c r="N2049" s="11" t="str">
        <f t="shared" si="18"/>
        <v/>
      </c>
    </row>
    <row r="2050" ht="15.0" customHeight="1">
      <c r="A2050" s="3">
        <f t="shared" si="1"/>
        <v>2049</v>
      </c>
      <c r="B2050" s="3">
        <f t="shared" si="11"/>
        <v>47341</v>
      </c>
      <c r="C2050" s="3" t="str">
        <f t="shared" si="12"/>
        <v>T7</v>
      </c>
      <c r="D2050" s="7"/>
      <c r="E2050" s="11" t="str">
        <f t="shared" si="2"/>
        <v/>
      </c>
      <c r="F2050" s="11" t="str">
        <f t="shared" si="3"/>
        <v/>
      </c>
      <c r="G2050" s="3">
        <f t="shared" si="13"/>
        <v>293</v>
      </c>
      <c r="H2050" s="3">
        <f t="shared" si="4"/>
        <v>7</v>
      </c>
      <c r="I2050" s="3" t="str">
        <f t="shared" si="5"/>
        <v/>
      </c>
      <c r="J2050" s="11" t="str">
        <f t="shared" si="14"/>
        <v/>
      </c>
      <c r="K2050" s="11" t="str">
        <f t="shared" si="15"/>
        <v/>
      </c>
      <c r="L2050" s="11" t="str">
        <f t="shared" si="16"/>
        <v/>
      </c>
      <c r="M2050" s="11" t="str">
        <f t="shared" si="17"/>
        <v/>
      </c>
      <c r="N2050" s="11" t="str">
        <f t="shared" si="18"/>
        <v/>
      </c>
    </row>
    <row r="2051" ht="15.0" customHeight="1">
      <c r="A2051" s="3">
        <f t="shared" si="1"/>
        <v>2050</v>
      </c>
      <c r="B2051" s="3">
        <f t="shared" si="11"/>
        <v>47342</v>
      </c>
      <c r="C2051" s="3" t="str">
        <f t="shared" si="12"/>
        <v>CN</v>
      </c>
      <c r="D2051" s="7"/>
      <c r="E2051" s="11" t="str">
        <f t="shared" si="2"/>
        <v/>
      </c>
      <c r="F2051" s="11" t="str">
        <f t="shared" si="3"/>
        <v/>
      </c>
      <c r="G2051" s="3">
        <f t="shared" si="13"/>
        <v>293</v>
      </c>
      <c r="H2051" s="3">
        <f t="shared" si="4"/>
        <v>8</v>
      </c>
      <c r="I2051" s="3" t="str">
        <f t="shared" si="5"/>
        <v/>
      </c>
      <c r="J2051" s="11" t="str">
        <f t="shared" si="14"/>
        <v/>
      </c>
      <c r="K2051" s="11" t="str">
        <f t="shared" si="15"/>
        <v/>
      </c>
      <c r="L2051" s="11" t="str">
        <f t="shared" si="16"/>
        <v/>
      </c>
      <c r="M2051" s="11" t="str">
        <f t="shared" si="17"/>
        <v/>
      </c>
      <c r="N2051" s="11" t="str">
        <f t="shared" si="18"/>
        <v/>
      </c>
    </row>
    <row r="2052" ht="15.0" customHeight="1">
      <c r="A2052" s="3">
        <f t="shared" si="1"/>
        <v>2051</v>
      </c>
      <c r="B2052" s="3">
        <f t="shared" si="11"/>
        <v>47343</v>
      </c>
      <c r="C2052" s="3" t="str">
        <f t="shared" si="12"/>
        <v>T2</v>
      </c>
      <c r="D2052" s="7"/>
      <c r="E2052" s="11" t="str">
        <f t="shared" si="2"/>
        <v/>
      </c>
      <c r="F2052" s="11" t="str">
        <f t="shared" si="3"/>
        <v/>
      </c>
      <c r="G2052" s="3">
        <f t="shared" si="13"/>
        <v>294</v>
      </c>
      <c r="H2052" s="3">
        <f t="shared" si="4"/>
        <v>2</v>
      </c>
      <c r="I2052" s="3" t="str">
        <f t="shared" si="5"/>
        <v/>
      </c>
      <c r="J2052" s="11" t="str">
        <f t="shared" si="14"/>
        <v/>
      </c>
      <c r="K2052" s="11" t="str">
        <f t="shared" si="15"/>
        <v/>
      </c>
      <c r="L2052" s="11" t="str">
        <f t="shared" si="16"/>
        <v/>
      </c>
      <c r="M2052" s="11" t="str">
        <f t="shared" si="17"/>
        <v/>
      </c>
      <c r="N2052" s="11" t="str">
        <f t="shared" si="18"/>
        <v/>
      </c>
    </row>
    <row r="2053" ht="15.0" customHeight="1">
      <c r="A2053" s="3">
        <f t="shared" si="1"/>
        <v>2052</v>
      </c>
      <c r="B2053" s="3">
        <f t="shared" si="11"/>
        <v>47344</v>
      </c>
      <c r="C2053" s="3" t="str">
        <f t="shared" si="12"/>
        <v>T3</v>
      </c>
      <c r="D2053" s="7"/>
      <c r="E2053" s="11" t="str">
        <f t="shared" si="2"/>
        <v/>
      </c>
      <c r="F2053" s="11" t="str">
        <f t="shared" si="3"/>
        <v/>
      </c>
      <c r="G2053" s="3">
        <f t="shared" si="13"/>
        <v>294</v>
      </c>
      <c r="H2053" s="3">
        <f t="shared" si="4"/>
        <v>3</v>
      </c>
      <c r="I2053" s="3" t="str">
        <f t="shared" si="5"/>
        <v/>
      </c>
      <c r="J2053" s="11" t="str">
        <f t="shared" si="14"/>
        <v/>
      </c>
      <c r="K2053" s="11" t="str">
        <f t="shared" si="15"/>
        <v/>
      </c>
      <c r="L2053" s="11" t="str">
        <f t="shared" si="16"/>
        <v/>
      </c>
      <c r="M2053" s="11" t="str">
        <f t="shared" si="17"/>
        <v/>
      </c>
      <c r="N2053" s="11" t="str">
        <f t="shared" si="18"/>
        <v/>
      </c>
    </row>
    <row r="2054" ht="15.0" customHeight="1">
      <c r="A2054" s="3">
        <f t="shared" si="1"/>
        <v>2053</v>
      </c>
      <c r="B2054" s="3">
        <f t="shared" si="11"/>
        <v>47345</v>
      </c>
      <c r="C2054" s="3" t="str">
        <f t="shared" si="12"/>
        <v>T4</v>
      </c>
      <c r="D2054" s="7"/>
      <c r="E2054" s="11" t="str">
        <f t="shared" si="2"/>
        <v/>
      </c>
      <c r="F2054" s="11" t="str">
        <f t="shared" si="3"/>
        <v/>
      </c>
      <c r="G2054" s="3">
        <f t="shared" si="13"/>
        <v>294</v>
      </c>
      <c r="H2054" s="3">
        <f t="shared" si="4"/>
        <v>4</v>
      </c>
      <c r="I2054" s="3" t="str">
        <f t="shared" si="5"/>
        <v/>
      </c>
      <c r="J2054" s="11" t="str">
        <f t="shared" si="14"/>
        <v/>
      </c>
      <c r="K2054" s="11" t="str">
        <f t="shared" si="15"/>
        <v/>
      </c>
      <c r="L2054" s="11" t="str">
        <f t="shared" si="16"/>
        <v/>
      </c>
      <c r="M2054" s="11" t="str">
        <f t="shared" si="17"/>
        <v/>
      </c>
      <c r="N2054" s="11" t="str">
        <f t="shared" si="18"/>
        <v/>
      </c>
    </row>
    <row r="2055" ht="15.0" customHeight="1">
      <c r="A2055" s="3">
        <f t="shared" si="1"/>
        <v>2054</v>
      </c>
      <c r="B2055" s="3">
        <f t="shared" si="11"/>
        <v>47346</v>
      </c>
      <c r="C2055" s="3" t="str">
        <f t="shared" si="12"/>
        <v>T5</v>
      </c>
      <c r="D2055" s="7"/>
      <c r="E2055" s="11" t="str">
        <f t="shared" si="2"/>
        <v/>
      </c>
      <c r="F2055" s="11" t="str">
        <f t="shared" si="3"/>
        <v/>
      </c>
      <c r="G2055" s="3">
        <f t="shared" si="13"/>
        <v>294</v>
      </c>
      <c r="H2055" s="3">
        <f t="shared" si="4"/>
        <v>5</v>
      </c>
      <c r="I2055" s="3" t="str">
        <f t="shared" si="5"/>
        <v/>
      </c>
      <c r="J2055" s="11" t="str">
        <f t="shared" si="14"/>
        <v/>
      </c>
      <c r="K2055" s="11" t="str">
        <f t="shared" si="15"/>
        <v/>
      </c>
      <c r="L2055" s="11" t="str">
        <f t="shared" si="16"/>
        <v/>
      </c>
      <c r="M2055" s="11" t="str">
        <f t="shared" si="17"/>
        <v/>
      </c>
      <c r="N2055" s="11" t="str">
        <f t="shared" si="18"/>
        <v/>
      </c>
    </row>
    <row r="2056" ht="15.0" customHeight="1">
      <c r="A2056" s="3">
        <f t="shared" si="1"/>
        <v>2055</v>
      </c>
      <c r="B2056" s="3">
        <f t="shared" si="11"/>
        <v>47347</v>
      </c>
      <c r="C2056" s="3" t="str">
        <f t="shared" si="12"/>
        <v>T6</v>
      </c>
      <c r="D2056" s="7"/>
      <c r="E2056" s="11" t="str">
        <f t="shared" si="2"/>
        <v/>
      </c>
      <c r="F2056" s="11" t="str">
        <f t="shared" si="3"/>
        <v/>
      </c>
      <c r="G2056" s="3">
        <f t="shared" si="13"/>
        <v>294</v>
      </c>
      <c r="H2056" s="3">
        <f t="shared" si="4"/>
        <v>6</v>
      </c>
      <c r="I2056" s="3" t="str">
        <f t="shared" si="5"/>
        <v/>
      </c>
      <c r="J2056" s="11" t="str">
        <f t="shared" si="14"/>
        <v/>
      </c>
      <c r="K2056" s="11" t="str">
        <f t="shared" si="15"/>
        <v/>
      </c>
      <c r="L2056" s="11" t="str">
        <f t="shared" si="16"/>
        <v/>
      </c>
      <c r="M2056" s="11" t="str">
        <f t="shared" si="17"/>
        <v/>
      </c>
      <c r="N2056" s="11" t="str">
        <f t="shared" si="18"/>
        <v/>
      </c>
    </row>
    <row r="2057" ht="15.0" customHeight="1">
      <c r="A2057" s="3">
        <f t="shared" si="1"/>
        <v>2056</v>
      </c>
      <c r="B2057" s="3">
        <f t="shared" si="11"/>
        <v>47348</v>
      </c>
      <c r="C2057" s="3" t="str">
        <f t="shared" si="12"/>
        <v>T7</v>
      </c>
      <c r="D2057" s="7"/>
      <c r="E2057" s="11" t="str">
        <f t="shared" si="2"/>
        <v/>
      </c>
      <c r="F2057" s="11" t="str">
        <f t="shared" si="3"/>
        <v/>
      </c>
      <c r="G2057" s="3">
        <f t="shared" si="13"/>
        <v>294</v>
      </c>
      <c r="H2057" s="3">
        <f t="shared" si="4"/>
        <v>7</v>
      </c>
      <c r="I2057" s="3" t="str">
        <f t="shared" si="5"/>
        <v/>
      </c>
      <c r="J2057" s="11" t="str">
        <f t="shared" si="14"/>
        <v/>
      </c>
      <c r="K2057" s="11" t="str">
        <f t="shared" si="15"/>
        <v/>
      </c>
      <c r="L2057" s="11" t="str">
        <f t="shared" si="16"/>
        <v/>
      </c>
      <c r="M2057" s="11" t="str">
        <f t="shared" si="17"/>
        <v/>
      </c>
      <c r="N2057" s="11" t="str">
        <f t="shared" si="18"/>
        <v/>
      </c>
    </row>
    <row r="2058" ht="15.0" customHeight="1">
      <c r="A2058" s="3">
        <f t="shared" si="1"/>
        <v>2057</v>
      </c>
      <c r="B2058" s="3">
        <f t="shared" si="11"/>
        <v>47349</v>
      </c>
      <c r="C2058" s="3" t="str">
        <f t="shared" si="12"/>
        <v>CN</v>
      </c>
      <c r="D2058" s="7"/>
      <c r="E2058" s="11" t="str">
        <f t="shared" si="2"/>
        <v/>
      </c>
      <c r="F2058" s="11" t="str">
        <f t="shared" si="3"/>
        <v/>
      </c>
      <c r="G2058" s="3">
        <f t="shared" si="13"/>
        <v>294</v>
      </c>
      <c r="H2058" s="3">
        <f t="shared" si="4"/>
        <v>8</v>
      </c>
      <c r="I2058" s="3" t="str">
        <f t="shared" si="5"/>
        <v/>
      </c>
      <c r="J2058" s="11" t="str">
        <f t="shared" si="14"/>
        <v/>
      </c>
      <c r="K2058" s="11" t="str">
        <f t="shared" si="15"/>
        <v/>
      </c>
      <c r="L2058" s="11" t="str">
        <f t="shared" si="16"/>
        <v/>
      </c>
      <c r="M2058" s="11" t="str">
        <f t="shared" si="17"/>
        <v/>
      </c>
      <c r="N2058" s="11" t="str">
        <f t="shared" si="18"/>
        <v/>
      </c>
    </row>
    <row r="2059" ht="15.0" customHeight="1">
      <c r="A2059" s="3">
        <f t="shared" si="1"/>
        <v>2058</v>
      </c>
      <c r="B2059" s="3">
        <f t="shared" si="11"/>
        <v>47350</v>
      </c>
      <c r="C2059" s="3" t="str">
        <f t="shared" si="12"/>
        <v>T2</v>
      </c>
      <c r="D2059" s="7"/>
      <c r="E2059" s="11" t="str">
        <f t="shared" si="2"/>
        <v/>
      </c>
      <c r="F2059" s="11" t="str">
        <f t="shared" si="3"/>
        <v/>
      </c>
      <c r="G2059" s="3">
        <f t="shared" si="13"/>
        <v>295</v>
      </c>
      <c r="H2059" s="3">
        <f t="shared" si="4"/>
        <v>2</v>
      </c>
      <c r="I2059" s="3" t="str">
        <f t="shared" si="5"/>
        <v/>
      </c>
      <c r="J2059" s="11" t="str">
        <f t="shared" si="14"/>
        <v/>
      </c>
      <c r="K2059" s="11" t="str">
        <f t="shared" si="15"/>
        <v/>
      </c>
      <c r="L2059" s="11" t="str">
        <f t="shared" si="16"/>
        <v/>
      </c>
      <c r="M2059" s="11" t="str">
        <f t="shared" si="17"/>
        <v/>
      </c>
      <c r="N2059" s="11" t="str">
        <f t="shared" si="18"/>
        <v/>
      </c>
    </row>
    <row r="2060" ht="15.0" customHeight="1">
      <c r="A2060" s="3">
        <f t="shared" si="1"/>
        <v>2059</v>
      </c>
      <c r="B2060" s="3">
        <f t="shared" si="11"/>
        <v>47351</v>
      </c>
      <c r="C2060" s="3" t="str">
        <f t="shared" si="12"/>
        <v>T3</v>
      </c>
      <c r="D2060" s="7"/>
      <c r="E2060" s="11" t="str">
        <f t="shared" si="2"/>
        <v/>
      </c>
      <c r="F2060" s="11" t="str">
        <f t="shared" si="3"/>
        <v/>
      </c>
      <c r="G2060" s="3">
        <f t="shared" si="13"/>
        <v>295</v>
      </c>
      <c r="H2060" s="3">
        <f t="shared" si="4"/>
        <v>3</v>
      </c>
      <c r="I2060" s="3" t="str">
        <f t="shared" si="5"/>
        <v/>
      </c>
      <c r="J2060" s="11" t="str">
        <f t="shared" si="14"/>
        <v/>
      </c>
      <c r="K2060" s="11" t="str">
        <f t="shared" si="15"/>
        <v/>
      </c>
      <c r="L2060" s="11" t="str">
        <f t="shared" si="16"/>
        <v/>
      </c>
      <c r="M2060" s="11" t="str">
        <f t="shared" si="17"/>
        <v/>
      </c>
      <c r="N2060" s="11" t="str">
        <f t="shared" si="18"/>
        <v/>
      </c>
    </row>
    <row r="2061" ht="15.0" customHeight="1">
      <c r="A2061" s="3">
        <f t="shared" si="1"/>
        <v>2060</v>
      </c>
      <c r="B2061" s="3">
        <f t="shared" si="11"/>
        <v>47352</v>
      </c>
      <c r="C2061" s="3" t="str">
        <f t="shared" si="12"/>
        <v>T4</v>
      </c>
      <c r="D2061" s="7"/>
      <c r="E2061" s="11" t="str">
        <f t="shared" si="2"/>
        <v/>
      </c>
      <c r="F2061" s="11" t="str">
        <f t="shared" si="3"/>
        <v/>
      </c>
      <c r="G2061" s="3">
        <f t="shared" si="13"/>
        <v>295</v>
      </c>
      <c r="H2061" s="3">
        <f t="shared" si="4"/>
        <v>4</v>
      </c>
      <c r="I2061" s="3" t="str">
        <f t="shared" si="5"/>
        <v/>
      </c>
      <c r="J2061" s="11" t="str">
        <f t="shared" si="14"/>
        <v/>
      </c>
      <c r="K2061" s="11" t="str">
        <f t="shared" si="15"/>
        <v/>
      </c>
      <c r="L2061" s="11" t="str">
        <f t="shared" si="16"/>
        <v/>
      </c>
      <c r="M2061" s="11" t="str">
        <f t="shared" si="17"/>
        <v/>
      </c>
      <c r="N2061" s="11" t="str">
        <f t="shared" si="18"/>
        <v/>
      </c>
    </row>
    <row r="2062" ht="15.0" customHeight="1">
      <c r="A2062" s="3">
        <f t="shared" si="1"/>
        <v>2061</v>
      </c>
      <c r="B2062" s="3">
        <f t="shared" si="11"/>
        <v>47353</v>
      </c>
      <c r="C2062" s="3" t="str">
        <f t="shared" si="12"/>
        <v>T5</v>
      </c>
      <c r="D2062" s="7"/>
      <c r="E2062" s="11" t="str">
        <f t="shared" si="2"/>
        <v/>
      </c>
      <c r="F2062" s="11" t="str">
        <f t="shared" si="3"/>
        <v/>
      </c>
      <c r="G2062" s="3">
        <f t="shared" si="13"/>
        <v>295</v>
      </c>
      <c r="H2062" s="3">
        <f t="shared" si="4"/>
        <v>5</v>
      </c>
      <c r="I2062" s="3" t="str">
        <f t="shared" si="5"/>
        <v/>
      </c>
      <c r="J2062" s="11" t="str">
        <f t="shared" si="14"/>
        <v/>
      </c>
      <c r="K2062" s="11" t="str">
        <f t="shared" si="15"/>
        <v/>
      </c>
      <c r="L2062" s="11" t="str">
        <f t="shared" si="16"/>
        <v/>
      </c>
      <c r="M2062" s="11" t="str">
        <f t="shared" si="17"/>
        <v/>
      </c>
      <c r="N2062" s="11" t="str">
        <f t="shared" si="18"/>
        <v/>
      </c>
    </row>
    <row r="2063" ht="15.0" customHeight="1">
      <c r="A2063" s="3">
        <f t="shared" si="1"/>
        <v>2062</v>
      </c>
      <c r="B2063" s="3">
        <f t="shared" si="11"/>
        <v>47354</v>
      </c>
      <c r="C2063" s="3" t="str">
        <f t="shared" si="12"/>
        <v>T6</v>
      </c>
      <c r="D2063" s="7"/>
      <c r="E2063" s="11" t="str">
        <f t="shared" si="2"/>
        <v/>
      </c>
      <c r="F2063" s="11" t="str">
        <f t="shared" si="3"/>
        <v/>
      </c>
      <c r="G2063" s="3">
        <f t="shared" si="13"/>
        <v>295</v>
      </c>
      <c r="H2063" s="3">
        <f t="shared" si="4"/>
        <v>6</v>
      </c>
      <c r="I2063" s="3" t="str">
        <f t="shared" si="5"/>
        <v/>
      </c>
      <c r="J2063" s="11" t="str">
        <f t="shared" si="14"/>
        <v/>
      </c>
      <c r="K2063" s="11" t="str">
        <f t="shared" si="15"/>
        <v/>
      </c>
      <c r="L2063" s="11" t="str">
        <f t="shared" si="16"/>
        <v/>
      </c>
      <c r="M2063" s="11" t="str">
        <f t="shared" si="17"/>
        <v/>
      </c>
      <c r="N2063" s="11" t="str">
        <f t="shared" si="18"/>
        <v/>
      </c>
    </row>
    <row r="2064" ht="15.0" customHeight="1">
      <c r="A2064" s="3">
        <f t="shared" si="1"/>
        <v>2063</v>
      </c>
      <c r="B2064" s="3">
        <f t="shared" si="11"/>
        <v>47355</v>
      </c>
      <c r="C2064" s="3" t="str">
        <f t="shared" si="12"/>
        <v>T7</v>
      </c>
      <c r="D2064" s="7"/>
      <c r="E2064" s="11" t="str">
        <f t="shared" si="2"/>
        <v/>
      </c>
      <c r="F2064" s="11" t="str">
        <f t="shared" si="3"/>
        <v/>
      </c>
      <c r="G2064" s="3">
        <f t="shared" si="13"/>
        <v>295</v>
      </c>
      <c r="H2064" s="3">
        <f t="shared" si="4"/>
        <v>7</v>
      </c>
      <c r="I2064" s="3" t="str">
        <f t="shared" si="5"/>
        <v/>
      </c>
      <c r="J2064" s="11" t="str">
        <f t="shared" si="14"/>
        <v/>
      </c>
      <c r="K2064" s="11" t="str">
        <f t="shared" si="15"/>
        <v/>
      </c>
      <c r="L2064" s="11" t="str">
        <f t="shared" si="16"/>
        <v/>
      </c>
      <c r="M2064" s="11" t="str">
        <f t="shared" si="17"/>
        <v/>
      </c>
      <c r="N2064" s="11" t="str">
        <f t="shared" si="18"/>
        <v/>
      </c>
    </row>
    <row r="2065" ht="15.0" customHeight="1">
      <c r="A2065" s="3">
        <f t="shared" si="1"/>
        <v>2064</v>
      </c>
      <c r="B2065" s="3">
        <f t="shared" si="11"/>
        <v>47356</v>
      </c>
      <c r="C2065" s="3" t="str">
        <f t="shared" si="12"/>
        <v>CN</v>
      </c>
      <c r="D2065" s="7"/>
      <c r="E2065" s="11" t="str">
        <f t="shared" si="2"/>
        <v/>
      </c>
      <c r="F2065" s="11" t="str">
        <f t="shared" si="3"/>
        <v/>
      </c>
      <c r="G2065" s="3">
        <f t="shared" si="13"/>
        <v>295</v>
      </c>
      <c r="H2065" s="3">
        <f t="shared" si="4"/>
        <v>8</v>
      </c>
      <c r="I2065" s="3" t="str">
        <f t="shared" si="5"/>
        <v/>
      </c>
      <c r="J2065" s="11" t="str">
        <f t="shared" si="14"/>
        <v/>
      </c>
      <c r="K2065" s="11" t="str">
        <f t="shared" si="15"/>
        <v/>
      </c>
      <c r="L2065" s="11" t="str">
        <f t="shared" si="16"/>
        <v/>
      </c>
      <c r="M2065" s="11" t="str">
        <f t="shared" si="17"/>
        <v/>
      </c>
      <c r="N2065" s="11" t="str">
        <f t="shared" si="18"/>
        <v/>
      </c>
    </row>
    <row r="2066" ht="15.0" customHeight="1">
      <c r="A2066" s="3">
        <f t="shared" si="1"/>
        <v>2065</v>
      </c>
      <c r="B2066" s="3">
        <f t="shared" si="11"/>
        <v>47357</v>
      </c>
      <c r="C2066" s="3" t="str">
        <f t="shared" si="12"/>
        <v>T2</v>
      </c>
      <c r="D2066" s="7"/>
      <c r="E2066" s="11" t="str">
        <f t="shared" si="2"/>
        <v/>
      </c>
      <c r="F2066" s="11" t="str">
        <f t="shared" si="3"/>
        <v/>
      </c>
      <c r="G2066" s="3">
        <f t="shared" si="13"/>
        <v>296</v>
      </c>
      <c r="H2066" s="3">
        <f t="shared" si="4"/>
        <v>2</v>
      </c>
      <c r="I2066" s="3" t="str">
        <f t="shared" si="5"/>
        <v/>
      </c>
      <c r="J2066" s="11" t="str">
        <f t="shared" si="14"/>
        <v/>
      </c>
      <c r="K2066" s="11" t="str">
        <f t="shared" si="15"/>
        <v/>
      </c>
      <c r="L2066" s="11" t="str">
        <f t="shared" si="16"/>
        <v/>
      </c>
      <c r="M2066" s="11" t="str">
        <f t="shared" si="17"/>
        <v/>
      </c>
      <c r="N2066" s="11" t="str">
        <f t="shared" si="18"/>
        <v/>
      </c>
    </row>
    <row r="2067" ht="15.0" customHeight="1">
      <c r="A2067" s="3">
        <f t="shared" si="1"/>
        <v>2066</v>
      </c>
      <c r="B2067" s="3">
        <f t="shared" si="11"/>
        <v>47358</v>
      </c>
      <c r="C2067" s="3" t="str">
        <f t="shared" si="12"/>
        <v>T3</v>
      </c>
      <c r="D2067" s="7"/>
      <c r="E2067" s="11" t="str">
        <f t="shared" si="2"/>
        <v/>
      </c>
      <c r="F2067" s="11" t="str">
        <f t="shared" si="3"/>
        <v/>
      </c>
      <c r="G2067" s="3">
        <f t="shared" si="13"/>
        <v>296</v>
      </c>
      <c r="H2067" s="3">
        <f t="shared" si="4"/>
        <v>3</v>
      </c>
      <c r="I2067" s="3" t="str">
        <f t="shared" si="5"/>
        <v/>
      </c>
      <c r="J2067" s="11" t="str">
        <f t="shared" si="14"/>
        <v/>
      </c>
      <c r="K2067" s="11" t="str">
        <f t="shared" si="15"/>
        <v/>
      </c>
      <c r="L2067" s="11" t="str">
        <f t="shared" si="16"/>
        <v/>
      </c>
      <c r="M2067" s="11" t="str">
        <f t="shared" si="17"/>
        <v/>
      </c>
      <c r="N2067" s="11" t="str">
        <f t="shared" si="18"/>
        <v/>
      </c>
    </row>
    <row r="2068" ht="15.0" customHeight="1">
      <c r="A2068" s="3">
        <f t="shared" si="1"/>
        <v>2067</v>
      </c>
      <c r="B2068" s="3">
        <f t="shared" si="11"/>
        <v>47359</v>
      </c>
      <c r="C2068" s="3" t="str">
        <f t="shared" si="12"/>
        <v>T4</v>
      </c>
      <c r="D2068" s="7"/>
      <c r="E2068" s="11" t="str">
        <f t="shared" si="2"/>
        <v/>
      </c>
      <c r="F2068" s="11" t="str">
        <f t="shared" si="3"/>
        <v/>
      </c>
      <c r="G2068" s="3">
        <f t="shared" si="13"/>
        <v>296</v>
      </c>
      <c r="H2068" s="3">
        <f t="shared" si="4"/>
        <v>4</v>
      </c>
      <c r="I2068" s="3" t="str">
        <f t="shared" si="5"/>
        <v/>
      </c>
      <c r="J2068" s="11" t="str">
        <f t="shared" si="14"/>
        <v/>
      </c>
      <c r="K2068" s="11" t="str">
        <f t="shared" si="15"/>
        <v/>
      </c>
      <c r="L2068" s="11" t="str">
        <f t="shared" si="16"/>
        <v/>
      </c>
      <c r="M2068" s="11" t="str">
        <f t="shared" si="17"/>
        <v/>
      </c>
      <c r="N2068" s="11" t="str">
        <f t="shared" si="18"/>
        <v/>
      </c>
    </row>
    <row r="2069" ht="15.0" customHeight="1">
      <c r="A2069" s="3">
        <f t="shared" si="1"/>
        <v>2068</v>
      </c>
      <c r="B2069" s="3">
        <f t="shared" si="11"/>
        <v>47360</v>
      </c>
      <c r="C2069" s="3" t="str">
        <f t="shared" si="12"/>
        <v>T5</v>
      </c>
      <c r="D2069" s="7"/>
      <c r="E2069" s="11" t="str">
        <f t="shared" si="2"/>
        <v/>
      </c>
      <c r="F2069" s="11" t="str">
        <f t="shared" si="3"/>
        <v/>
      </c>
      <c r="G2069" s="3">
        <f t="shared" si="13"/>
        <v>296</v>
      </c>
      <c r="H2069" s="3">
        <f t="shared" si="4"/>
        <v>5</v>
      </c>
      <c r="I2069" s="3" t="str">
        <f t="shared" si="5"/>
        <v/>
      </c>
      <c r="J2069" s="11" t="str">
        <f t="shared" si="14"/>
        <v/>
      </c>
      <c r="K2069" s="11" t="str">
        <f t="shared" si="15"/>
        <v/>
      </c>
      <c r="L2069" s="11" t="str">
        <f t="shared" si="16"/>
        <v/>
      </c>
      <c r="M2069" s="11" t="str">
        <f t="shared" si="17"/>
        <v/>
      </c>
      <c r="N2069" s="11" t="str">
        <f t="shared" si="18"/>
        <v/>
      </c>
    </row>
    <row r="2070" ht="15.0" customHeight="1">
      <c r="A2070" s="3">
        <f t="shared" si="1"/>
        <v>2069</v>
      </c>
      <c r="B2070" s="3">
        <f t="shared" si="11"/>
        <v>47361</v>
      </c>
      <c r="C2070" s="3" t="str">
        <f t="shared" si="12"/>
        <v>T6</v>
      </c>
      <c r="D2070" s="7"/>
      <c r="E2070" s="11" t="str">
        <f t="shared" si="2"/>
        <v/>
      </c>
      <c r="F2070" s="11" t="str">
        <f t="shared" si="3"/>
        <v/>
      </c>
      <c r="G2070" s="3">
        <f t="shared" si="13"/>
        <v>296</v>
      </c>
      <c r="H2070" s="3">
        <f t="shared" si="4"/>
        <v>6</v>
      </c>
      <c r="I2070" s="3" t="str">
        <f t="shared" si="5"/>
        <v/>
      </c>
      <c r="J2070" s="11" t="str">
        <f t="shared" si="14"/>
        <v/>
      </c>
      <c r="K2070" s="11" t="str">
        <f t="shared" si="15"/>
        <v/>
      </c>
      <c r="L2070" s="11" t="str">
        <f t="shared" si="16"/>
        <v/>
      </c>
      <c r="M2070" s="11" t="str">
        <f t="shared" si="17"/>
        <v/>
      </c>
      <c r="N2070" s="11" t="str">
        <f t="shared" si="18"/>
        <v/>
      </c>
    </row>
    <row r="2071" ht="15.0" customHeight="1">
      <c r="A2071" s="3">
        <f t="shared" si="1"/>
        <v>2070</v>
      </c>
      <c r="B2071" s="3">
        <f t="shared" si="11"/>
        <v>47362</v>
      </c>
      <c r="C2071" s="3" t="str">
        <f t="shared" si="12"/>
        <v>T7</v>
      </c>
      <c r="D2071" s="7"/>
      <c r="E2071" s="11" t="str">
        <f t="shared" si="2"/>
        <v/>
      </c>
      <c r="F2071" s="11" t="str">
        <f t="shared" si="3"/>
        <v/>
      </c>
      <c r="G2071" s="3">
        <f t="shared" si="13"/>
        <v>296</v>
      </c>
      <c r="H2071" s="3">
        <f t="shared" si="4"/>
        <v>7</v>
      </c>
      <c r="I2071" s="3" t="str">
        <f t="shared" si="5"/>
        <v/>
      </c>
      <c r="J2071" s="11" t="str">
        <f t="shared" si="14"/>
        <v/>
      </c>
      <c r="K2071" s="11" t="str">
        <f t="shared" si="15"/>
        <v/>
      </c>
      <c r="L2071" s="11" t="str">
        <f t="shared" si="16"/>
        <v/>
      </c>
      <c r="M2071" s="11" t="str">
        <f t="shared" si="17"/>
        <v/>
      </c>
      <c r="N2071" s="11" t="str">
        <f t="shared" si="18"/>
        <v/>
      </c>
    </row>
    <row r="2072" ht="15.0" customHeight="1">
      <c r="A2072" s="3">
        <f t="shared" si="1"/>
        <v>2071</v>
      </c>
      <c r="B2072" s="3">
        <f t="shared" si="11"/>
        <v>47363</v>
      </c>
      <c r="C2072" s="3" t="str">
        <f t="shared" si="12"/>
        <v>CN</v>
      </c>
      <c r="D2072" s="7"/>
      <c r="E2072" s="11" t="str">
        <f t="shared" si="2"/>
        <v/>
      </c>
      <c r="F2072" s="11" t="str">
        <f t="shared" si="3"/>
        <v/>
      </c>
      <c r="G2072" s="3">
        <f t="shared" si="13"/>
        <v>296</v>
      </c>
      <c r="H2072" s="3">
        <f t="shared" si="4"/>
        <v>8</v>
      </c>
      <c r="I2072" s="3" t="str">
        <f t="shared" si="5"/>
        <v/>
      </c>
      <c r="J2072" s="11" t="str">
        <f t="shared" si="14"/>
        <v/>
      </c>
      <c r="K2072" s="11" t="str">
        <f t="shared" si="15"/>
        <v/>
      </c>
      <c r="L2072" s="11" t="str">
        <f t="shared" si="16"/>
        <v/>
      </c>
      <c r="M2072" s="11" t="str">
        <f t="shared" si="17"/>
        <v/>
      </c>
      <c r="N2072" s="11" t="str">
        <f t="shared" si="18"/>
        <v/>
      </c>
    </row>
    <row r="2073" ht="15.0" customHeight="1">
      <c r="A2073" s="3">
        <f t="shared" si="1"/>
        <v>2072</v>
      </c>
      <c r="B2073" s="3">
        <f t="shared" si="11"/>
        <v>47364</v>
      </c>
      <c r="C2073" s="3" t="str">
        <f t="shared" si="12"/>
        <v>T2</v>
      </c>
      <c r="D2073" s="7"/>
      <c r="E2073" s="11" t="str">
        <f t="shared" si="2"/>
        <v/>
      </c>
      <c r="F2073" s="11" t="str">
        <f t="shared" si="3"/>
        <v/>
      </c>
      <c r="G2073" s="3">
        <f t="shared" si="13"/>
        <v>297</v>
      </c>
      <c r="H2073" s="3">
        <f t="shared" si="4"/>
        <v>2</v>
      </c>
      <c r="I2073" s="3" t="str">
        <f t="shared" si="5"/>
        <v/>
      </c>
      <c r="J2073" s="11" t="str">
        <f t="shared" si="14"/>
        <v/>
      </c>
      <c r="K2073" s="11" t="str">
        <f t="shared" si="15"/>
        <v/>
      </c>
      <c r="L2073" s="11" t="str">
        <f t="shared" si="16"/>
        <v/>
      </c>
      <c r="M2073" s="11" t="str">
        <f t="shared" si="17"/>
        <v/>
      </c>
      <c r="N2073" s="11" t="str">
        <f t="shared" si="18"/>
        <v/>
      </c>
    </row>
    <row r="2074" ht="15.0" customHeight="1">
      <c r="A2074" s="3">
        <f t="shared" si="1"/>
        <v>2073</v>
      </c>
      <c r="B2074" s="3">
        <f t="shared" si="11"/>
        <v>47365</v>
      </c>
      <c r="C2074" s="3" t="str">
        <f t="shared" si="12"/>
        <v>T3</v>
      </c>
      <c r="D2074" s="7"/>
      <c r="E2074" s="11" t="str">
        <f t="shared" si="2"/>
        <v/>
      </c>
      <c r="F2074" s="11" t="str">
        <f t="shared" si="3"/>
        <v/>
      </c>
      <c r="G2074" s="3">
        <f t="shared" si="13"/>
        <v>297</v>
      </c>
      <c r="H2074" s="3">
        <f t="shared" si="4"/>
        <v>3</v>
      </c>
      <c r="I2074" s="3" t="str">
        <f t="shared" si="5"/>
        <v/>
      </c>
      <c r="J2074" s="11" t="str">
        <f t="shared" si="14"/>
        <v/>
      </c>
      <c r="K2074" s="11" t="str">
        <f t="shared" si="15"/>
        <v/>
      </c>
      <c r="L2074" s="11" t="str">
        <f t="shared" si="16"/>
        <v/>
      </c>
      <c r="M2074" s="11" t="str">
        <f t="shared" si="17"/>
        <v/>
      </c>
      <c r="N2074" s="11" t="str">
        <f t="shared" si="18"/>
        <v/>
      </c>
    </row>
    <row r="2075" ht="15.0" customHeight="1">
      <c r="A2075" s="3">
        <f t="shared" si="1"/>
        <v>2074</v>
      </c>
      <c r="B2075" s="3">
        <f t="shared" si="11"/>
        <v>47366</v>
      </c>
      <c r="C2075" s="3" t="str">
        <f t="shared" si="12"/>
        <v>T4</v>
      </c>
      <c r="D2075" s="7"/>
      <c r="E2075" s="11" t="str">
        <f t="shared" si="2"/>
        <v/>
      </c>
      <c r="F2075" s="11" t="str">
        <f t="shared" si="3"/>
        <v/>
      </c>
      <c r="G2075" s="3">
        <f t="shared" si="13"/>
        <v>297</v>
      </c>
      <c r="H2075" s="3">
        <f t="shared" si="4"/>
        <v>4</v>
      </c>
      <c r="I2075" s="3" t="str">
        <f t="shared" si="5"/>
        <v/>
      </c>
      <c r="J2075" s="11" t="str">
        <f t="shared" si="14"/>
        <v/>
      </c>
      <c r="K2075" s="11" t="str">
        <f t="shared" si="15"/>
        <v/>
      </c>
      <c r="L2075" s="11" t="str">
        <f t="shared" si="16"/>
        <v/>
      </c>
      <c r="M2075" s="11" t="str">
        <f t="shared" si="17"/>
        <v/>
      </c>
      <c r="N2075" s="11" t="str">
        <f t="shared" si="18"/>
        <v/>
      </c>
    </row>
    <row r="2076" ht="15.0" customHeight="1">
      <c r="A2076" s="3">
        <f t="shared" si="1"/>
        <v>2075</v>
      </c>
      <c r="B2076" s="3">
        <f t="shared" si="11"/>
        <v>47367</v>
      </c>
      <c r="C2076" s="3" t="str">
        <f t="shared" si="12"/>
        <v>T5</v>
      </c>
      <c r="D2076" s="7"/>
      <c r="E2076" s="11" t="str">
        <f t="shared" si="2"/>
        <v/>
      </c>
      <c r="F2076" s="11" t="str">
        <f t="shared" si="3"/>
        <v/>
      </c>
      <c r="G2076" s="3">
        <f t="shared" si="13"/>
        <v>297</v>
      </c>
      <c r="H2076" s="3">
        <f t="shared" si="4"/>
        <v>5</v>
      </c>
      <c r="I2076" s="3" t="str">
        <f t="shared" si="5"/>
        <v/>
      </c>
      <c r="J2076" s="11" t="str">
        <f t="shared" si="14"/>
        <v/>
      </c>
      <c r="K2076" s="11" t="str">
        <f t="shared" si="15"/>
        <v/>
      </c>
      <c r="L2076" s="11" t="str">
        <f t="shared" si="16"/>
        <v/>
      </c>
      <c r="M2076" s="11" t="str">
        <f t="shared" si="17"/>
        <v/>
      </c>
      <c r="N2076" s="11" t="str">
        <f t="shared" si="18"/>
        <v/>
      </c>
    </row>
    <row r="2077" ht="15.0" customHeight="1">
      <c r="A2077" s="3">
        <f t="shared" si="1"/>
        <v>2076</v>
      </c>
      <c r="B2077" s="3">
        <f t="shared" si="11"/>
        <v>47368</v>
      </c>
      <c r="C2077" s="3" t="str">
        <f t="shared" si="12"/>
        <v>T6</v>
      </c>
      <c r="D2077" s="7"/>
      <c r="E2077" s="11" t="str">
        <f t="shared" si="2"/>
        <v/>
      </c>
      <c r="F2077" s="11" t="str">
        <f t="shared" si="3"/>
        <v/>
      </c>
      <c r="G2077" s="3">
        <f t="shared" si="13"/>
        <v>297</v>
      </c>
      <c r="H2077" s="3">
        <f t="shared" si="4"/>
        <v>6</v>
      </c>
      <c r="I2077" s="3" t="str">
        <f t="shared" si="5"/>
        <v/>
      </c>
      <c r="J2077" s="11" t="str">
        <f t="shared" si="14"/>
        <v/>
      </c>
      <c r="K2077" s="11" t="str">
        <f t="shared" si="15"/>
        <v/>
      </c>
      <c r="L2077" s="11" t="str">
        <f t="shared" si="16"/>
        <v/>
      </c>
      <c r="M2077" s="11" t="str">
        <f t="shared" si="17"/>
        <v/>
      </c>
      <c r="N2077" s="11" t="str">
        <f t="shared" si="18"/>
        <v/>
      </c>
    </row>
    <row r="2078" ht="15.0" customHeight="1">
      <c r="A2078" s="3">
        <f t="shared" si="1"/>
        <v>2077</v>
      </c>
      <c r="B2078" s="3">
        <f t="shared" si="11"/>
        <v>47369</v>
      </c>
      <c r="C2078" s="3" t="str">
        <f t="shared" si="12"/>
        <v>T7</v>
      </c>
      <c r="D2078" s="7"/>
      <c r="E2078" s="11" t="str">
        <f t="shared" si="2"/>
        <v/>
      </c>
      <c r="F2078" s="11" t="str">
        <f t="shared" si="3"/>
        <v/>
      </c>
      <c r="G2078" s="3">
        <f t="shared" si="13"/>
        <v>297</v>
      </c>
      <c r="H2078" s="3">
        <f t="shared" si="4"/>
        <v>7</v>
      </c>
      <c r="I2078" s="3" t="str">
        <f t="shared" si="5"/>
        <v/>
      </c>
      <c r="J2078" s="11" t="str">
        <f t="shared" si="14"/>
        <v/>
      </c>
      <c r="K2078" s="11" t="str">
        <f t="shared" si="15"/>
        <v/>
      </c>
      <c r="L2078" s="11" t="str">
        <f t="shared" si="16"/>
        <v/>
      </c>
      <c r="M2078" s="11" t="str">
        <f t="shared" si="17"/>
        <v/>
      </c>
      <c r="N2078" s="11" t="str">
        <f t="shared" si="18"/>
        <v/>
      </c>
    </row>
    <row r="2079" ht="15.0" customHeight="1">
      <c r="A2079" s="3">
        <f t="shared" si="1"/>
        <v>2078</v>
      </c>
      <c r="B2079" s="3">
        <f t="shared" si="11"/>
        <v>47370</v>
      </c>
      <c r="C2079" s="3" t="str">
        <f t="shared" si="12"/>
        <v>CN</v>
      </c>
      <c r="D2079" s="7"/>
      <c r="E2079" s="11" t="str">
        <f t="shared" si="2"/>
        <v/>
      </c>
      <c r="F2079" s="11" t="str">
        <f t="shared" si="3"/>
        <v/>
      </c>
      <c r="G2079" s="3">
        <f t="shared" si="13"/>
        <v>297</v>
      </c>
      <c r="H2079" s="3">
        <f t="shared" si="4"/>
        <v>8</v>
      </c>
      <c r="I2079" s="3" t="str">
        <f t="shared" si="5"/>
        <v/>
      </c>
      <c r="J2079" s="11" t="str">
        <f t="shared" si="14"/>
        <v/>
      </c>
      <c r="K2079" s="11" t="str">
        <f t="shared" si="15"/>
        <v/>
      </c>
      <c r="L2079" s="11" t="str">
        <f t="shared" si="16"/>
        <v/>
      </c>
      <c r="M2079" s="11" t="str">
        <f t="shared" si="17"/>
        <v/>
      </c>
      <c r="N2079" s="11" t="str">
        <f t="shared" si="18"/>
        <v/>
      </c>
    </row>
    <row r="2080" ht="15.0" customHeight="1">
      <c r="A2080" s="3">
        <f t="shared" si="1"/>
        <v>2079</v>
      </c>
      <c r="B2080" s="3">
        <f t="shared" si="11"/>
        <v>47371</v>
      </c>
      <c r="C2080" s="3" t="str">
        <f t="shared" si="12"/>
        <v>T2</v>
      </c>
      <c r="D2080" s="7"/>
      <c r="E2080" s="11" t="str">
        <f t="shared" si="2"/>
        <v/>
      </c>
      <c r="F2080" s="11" t="str">
        <f t="shared" si="3"/>
        <v/>
      </c>
      <c r="G2080" s="3">
        <f t="shared" si="13"/>
        <v>298</v>
      </c>
      <c r="H2080" s="3">
        <f t="shared" si="4"/>
        <v>2</v>
      </c>
      <c r="I2080" s="3" t="str">
        <f t="shared" si="5"/>
        <v/>
      </c>
      <c r="J2080" s="11" t="str">
        <f t="shared" si="14"/>
        <v/>
      </c>
      <c r="K2080" s="11" t="str">
        <f t="shared" si="15"/>
        <v/>
      </c>
      <c r="L2080" s="11" t="str">
        <f t="shared" si="16"/>
        <v/>
      </c>
      <c r="M2080" s="11" t="str">
        <f t="shared" si="17"/>
        <v/>
      </c>
      <c r="N2080" s="11" t="str">
        <f t="shared" si="18"/>
        <v/>
      </c>
    </row>
    <row r="2081" ht="15.0" customHeight="1">
      <c r="A2081" s="3">
        <f t="shared" si="1"/>
        <v>2080</v>
      </c>
      <c r="B2081" s="3">
        <f t="shared" si="11"/>
        <v>47372</v>
      </c>
      <c r="C2081" s="3" t="str">
        <f t="shared" si="12"/>
        <v>T3</v>
      </c>
      <c r="D2081" s="7"/>
      <c r="E2081" s="11" t="str">
        <f t="shared" si="2"/>
        <v/>
      </c>
      <c r="F2081" s="11" t="str">
        <f t="shared" si="3"/>
        <v/>
      </c>
      <c r="G2081" s="3">
        <f t="shared" si="13"/>
        <v>298</v>
      </c>
      <c r="H2081" s="3">
        <f t="shared" si="4"/>
        <v>3</v>
      </c>
      <c r="I2081" s="3" t="str">
        <f t="shared" si="5"/>
        <v/>
      </c>
      <c r="J2081" s="11" t="str">
        <f t="shared" si="14"/>
        <v/>
      </c>
      <c r="K2081" s="11" t="str">
        <f t="shared" si="15"/>
        <v/>
      </c>
      <c r="L2081" s="11" t="str">
        <f t="shared" si="16"/>
        <v/>
      </c>
      <c r="M2081" s="11" t="str">
        <f t="shared" si="17"/>
        <v/>
      </c>
      <c r="N2081" s="11" t="str">
        <f t="shared" si="18"/>
        <v/>
      </c>
    </row>
    <row r="2082" ht="15.0" customHeight="1">
      <c r="A2082" s="3">
        <f t="shared" si="1"/>
        <v>2081</v>
      </c>
      <c r="B2082" s="3">
        <f t="shared" si="11"/>
        <v>47373</v>
      </c>
      <c r="C2082" s="3" t="str">
        <f t="shared" si="12"/>
        <v>T4</v>
      </c>
      <c r="D2082" s="7"/>
      <c r="E2082" s="11" t="str">
        <f t="shared" si="2"/>
        <v/>
      </c>
      <c r="F2082" s="11" t="str">
        <f t="shared" si="3"/>
        <v/>
      </c>
      <c r="G2082" s="3">
        <f t="shared" si="13"/>
        <v>298</v>
      </c>
      <c r="H2082" s="3">
        <f t="shared" si="4"/>
        <v>4</v>
      </c>
      <c r="I2082" s="3" t="str">
        <f t="shared" si="5"/>
        <v/>
      </c>
      <c r="J2082" s="11" t="str">
        <f t="shared" si="14"/>
        <v/>
      </c>
      <c r="K2082" s="11" t="str">
        <f t="shared" si="15"/>
        <v/>
      </c>
      <c r="L2082" s="11" t="str">
        <f t="shared" si="16"/>
        <v/>
      </c>
      <c r="M2082" s="11" t="str">
        <f t="shared" si="17"/>
        <v/>
      </c>
      <c r="N2082" s="11" t="str">
        <f t="shared" si="18"/>
        <v/>
      </c>
    </row>
    <row r="2083" ht="15.0" customHeight="1">
      <c r="A2083" s="3">
        <f t="shared" si="1"/>
        <v>2082</v>
      </c>
      <c r="B2083" s="3">
        <f t="shared" si="11"/>
        <v>47374</v>
      </c>
      <c r="C2083" s="3" t="str">
        <f t="shared" si="12"/>
        <v>T5</v>
      </c>
      <c r="D2083" s="7"/>
      <c r="E2083" s="11" t="str">
        <f t="shared" si="2"/>
        <v/>
      </c>
      <c r="F2083" s="11" t="str">
        <f t="shared" si="3"/>
        <v/>
      </c>
      <c r="G2083" s="3">
        <f t="shared" si="13"/>
        <v>298</v>
      </c>
      <c r="H2083" s="3">
        <f t="shared" si="4"/>
        <v>5</v>
      </c>
      <c r="I2083" s="3" t="str">
        <f t="shared" si="5"/>
        <v/>
      </c>
      <c r="J2083" s="11" t="str">
        <f t="shared" si="14"/>
        <v/>
      </c>
      <c r="K2083" s="11" t="str">
        <f t="shared" si="15"/>
        <v/>
      </c>
      <c r="L2083" s="11" t="str">
        <f t="shared" si="16"/>
        <v/>
      </c>
      <c r="M2083" s="11" t="str">
        <f t="shared" si="17"/>
        <v/>
      </c>
      <c r="N2083" s="11" t="str">
        <f t="shared" si="18"/>
        <v/>
      </c>
    </row>
    <row r="2084" ht="15.0" customHeight="1">
      <c r="A2084" s="3">
        <f t="shared" si="1"/>
        <v>2083</v>
      </c>
      <c r="B2084" s="3">
        <f t="shared" si="11"/>
        <v>47375</v>
      </c>
      <c r="C2084" s="3" t="str">
        <f t="shared" si="12"/>
        <v>T6</v>
      </c>
      <c r="D2084" s="7"/>
      <c r="E2084" s="11" t="str">
        <f t="shared" si="2"/>
        <v/>
      </c>
      <c r="F2084" s="11" t="str">
        <f t="shared" si="3"/>
        <v/>
      </c>
      <c r="G2084" s="3">
        <f t="shared" si="13"/>
        <v>298</v>
      </c>
      <c r="H2084" s="3">
        <f t="shared" si="4"/>
        <v>6</v>
      </c>
      <c r="I2084" s="3" t="str">
        <f t="shared" si="5"/>
        <v/>
      </c>
      <c r="J2084" s="11" t="str">
        <f t="shared" si="14"/>
        <v/>
      </c>
      <c r="K2084" s="11" t="str">
        <f t="shared" si="15"/>
        <v/>
      </c>
      <c r="L2084" s="11" t="str">
        <f t="shared" si="16"/>
        <v/>
      </c>
      <c r="M2084" s="11" t="str">
        <f t="shared" si="17"/>
        <v/>
      </c>
      <c r="N2084" s="11" t="str">
        <f t="shared" si="18"/>
        <v/>
      </c>
    </row>
    <row r="2085" ht="15.0" customHeight="1">
      <c r="A2085" s="3">
        <f t="shared" si="1"/>
        <v>2084</v>
      </c>
      <c r="B2085" s="3">
        <f t="shared" si="11"/>
        <v>47376</v>
      </c>
      <c r="C2085" s="3" t="str">
        <f t="shared" si="12"/>
        <v>T7</v>
      </c>
      <c r="D2085" s="7"/>
      <c r="E2085" s="11" t="str">
        <f t="shared" si="2"/>
        <v/>
      </c>
      <c r="F2085" s="11" t="str">
        <f t="shared" si="3"/>
        <v/>
      </c>
      <c r="G2085" s="3">
        <f t="shared" si="13"/>
        <v>298</v>
      </c>
      <c r="H2085" s="3">
        <f t="shared" si="4"/>
        <v>7</v>
      </c>
      <c r="I2085" s="3" t="str">
        <f t="shared" si="5"/>
        <v/>
      </c>
      <c r="J2085" s="11" t="str">
        <f t="shared" si="14"/>
        <v/>
      </c>
      <c r="K2085" s="11" t="str">
        <f t="shared" si="15"/>
        <v/>
      </c>
      <c r="L2085" s="11" t="str">
        <f t="shared" si="16"/>
        <v/>
      </c>
      <c r="M2085" s="11" t="str">
        <f t="shared" si="17"/>
        <v/>
      </c>
      <c r="N2085" s="11" t="str">
        <f t="shared" si="18"/>
        <v/>
      </c>
    </row>
    <row r="2086" ht="15.0" customHeight="1">
      <c r="A2086" s="3">
        <f t="shared" si="1"/>
        <v>2085</v>
      </c>
      <c r="B2086" s="3">
        <f t="shared" si="11"/>
        <v>47377</v>
      </c>
      <c r="C2086" s="3" t="str">
        <f t="shared" si="12"/>
        <v>CN</v>
      </c>
      <c r="D2086" s="7"/>
      <c r="E2086" s="11" t="str">
        <f t="shared" si="2"/>
        <v/>
      </c>
      <c r="F2086" s="11" t="str">
        <f t="shared" si="3"/>
        <v/>
      </c>
      <c r="G2086" s="3">
        <f t="shared" si="13"/>
        <v>298</v>
      </c>
      <c r="H2086" s="3">
        <f t="shared" si="4"/>
        <v>8</v>
      </c>
      <c r="I2086" s="3" t="str">
        <f t="shared" si="5"/>
        <v/>
      </c>
      <c r="J2086" s="11" t="str">
        <f t="shared" si="14"/>
        <v/>
      </c>
      <c r="K2086" s="11" t="str">
        <f t="shared" si="15"/>
        <v/>
      </c>
      <c r="L2086" s="11" t="str">
        <f t="shared" si="16"/>
        <v/>
      </c>
      <c r="M2086" s="11" t="str">
        <f t="shared" si="17"/>
        <v/>
      </c>
      <c r="N2086" s="11" t="str">
        <f t="shared" si="18"/>
        <v/>
      </c>
    </row>
    <row r="2087" ht="15.0" customHeight="1">
      <c r="A2087" s="3">
        <f t="shared" si="1"/>
        <v>2086</v>
      </c>
      <c r="B2087" s="3">
        <f t="shared" si="11"/>
        <v>47378</v>
      </c>
      <c r="C2087" s="3" t="str">
        <f t="shared" si="12"/>
        <v>T2</v>
      </c>
      <c r="D2087" s="7"/>
      <c r="E2087" s="11" t="str">
        <f t="shared" si="2"/>
        <v/>
      </c>
      <c r="F2087" s="11" t="str">
        <f t="shared" si="3"/>
        <v/>
      </c>
      <c r="G2087" s="3">
        <f t="shared" si="13"/>
        <v>299</v>
      </c>
      <c r="H2087" s="3">
        <f t="shared" si="4"/>
        <v>2</v>
      </c>
      <c r="I2087" s="3" t="str">
        <f t="shared" si="5"/>
        <v/>
      </c>
      <c r="J2087" s="11" t="str">
        <f t="shared" si="14"/>
        <v/>
      </c>
      <c r="K2087" s="11" t="str">
        <f t="shared" si="15"/>
        <v/>
      </c>
      <c r="L2087" s="11" t="str">
        <f t="shared" si="16"/>
        <v/>
      </c>
      <c r="M2087" s="11" t="str">
        <f t="shared" si="17"/>
        <v/>
      </c>
      <c r="N2087" s="11" t="str">
        <f t="shared" si="18"/>
        <v/>
      </c>
    </row>
    <row r="2088" ht="15.0" customHeight="1">
      <c r="A2088" s="3">
        <f t="shared" si="1"/>
        <v>2087</v>
      </c>
      <c r="B2088" s="3">
        <f t="shared" si="11"/>
        <v>47379</v>
      </c>
      <c r="C2088" s="3" t="str">
        <f t="shared" si="12"/>
        <v>T3</v>
      </c>
      <c r="D2088" s="7"/>
      <c r="E2088" s="11" t="str">
        <f t="shared" si="2"/>
        <v/>
      </c>
      <c r="F2088" s="11" t="str">
        <f t="shared" si="3"/>
        <v/>
      </c>
      <c r="G2088" s="3">
        <f t="shared" si="13"/>
        <v>299</v>
      </c>
      <c r="H2088" s="3">
        <f t="shared" si="4"/>
        <v>3</v>
      </c>
      <c r="I2088" s="3" t="str">
        <f t="shared" si="5"/>
        <v/>
      </c>
      <c r="J2088" s="11" t="str">
        <f t="shared" si="14"/>
        <v/>
      </c>
      <c r="K2088" s="11" t="str">
        <f t="shared" si="15"/>
        <v/>
      </c>
      <c r="L2088" s="11" t="str">
        <f t="shared" si="16"/>
        <v/>
      </c>
      <c r="M2088" s="11" t="str">
        <f t="shared" si="17"/>
        <v/>
      </c>
      <c r="N2088" s="11" t="str">
        <f t="shared" si="18"/>
        <v/>
      </c>
    </row>
    <row r="2089" ht="15.0" customHeight="1">
      <c r="A2089" s="3">
        <f t="shared" si="1"/>
        <v>2088</v>
      </c>
      <c r="B2089" s="3">
        <f t="shared" si="11"/>
        <v>47380</v>
      </c>
      <c r="C2089" s="3" t="str">
        <f t="shared" si="12"/>
        <v>T4</v>
      </c>
      <c r="D2089" s="7"/>
      <c r="E2089" s="11" t="str">
        <f t="shared" si="2"/>
        <v/>
      </c>
      <c r="F2089" s="11" t="str">
        <f t="shared" si="3"/>
        <v/>
      </c>
      <c r="G2089" s="3">
        <f t="shared" si="13"/>
        <v>299</v>
      </c>
      <c r="H2089" s="3">
        <f t="shared" si="4"/>
        <v>4</v>
      </c>
      <c r="I2089" s="3" t="str">
        <f t="shared" si="5"/>
        <v/>
      </c>
      <c r="J2089" s="11" t="str">
        <f t="shared" si="14"/>
        <v/>
      </c>
      <c r="K2089" s="11" t="str">
        <f t="shared" si="15"/>
        <v/>
      </c>
      <c r="L2089" s="11" t="str">
        <f t="shared" si="16"/>
        <v/>
      </c>
      <c r="M2089" s="11" t="str">
        <f t="shared" si="17"/>
        <v/>
      </c>
      <c r="N2089" s="11" t="str">
        <f t="shared" si="18"/>
        <v/>
      </c>
    </row>
    <row r="2090" ht="15.0" customHeight="1">
      <c r="A2090" s="3">
        <f t="shared" si="1"/>
        <v>2089</v>
      </c>
      <c r="B2090" s="3">
        <f t="shared" si="11"/>
        <v>47381</v>
      </c>
      <c r="C2090" s="3" t="str">
        <f t="shared" si="12"/>
        <v>T5</v>
      </c>
      <c r="D2090" s="7"/>
      <c r="E2090" s="11" t="str">
        <f t="shared" si="2"/>
        <v/>
      </c>
      <c r="F2090" s="11" t="str">
        <f t="shared" si="3"/>
        <v/>
      </c>
      <c r="G2090" s="3">
        <f t="shared" si="13"/>
        <v>299</v>
      </c>
      <c r="H2090" s="3">
        <f t="shared" si="4"/>
        <v>5</v>
      </c>
      <c r="I2090" s="3" t="str">
        <f t="shared" si="5"/>
        <v/>
      </c>
      <c r="J2090" s="11" t="str">
        <f t="shared" si="14"/>
        <v/>
      </c>
      <c r="K2090" s="11" t="str">
        <f t="shared" si="15"/>
        <v/>
      </c>
      <c r="L2090" s="11" t="str">
        <f t="shared" si="16"/>
        <v/>
      </c>
      <c r="M2090" s="11" t="str">
        <f t="shared" si="17"/>
        <v/>
      </c>
      <c r="N2090" s="11" t="str">
        <f t="shared" si="18"/>
        <v/>
      </c>
    </row>
    <row r="2091" ht="15.0" customHeight="1">
      <c r="A2091" s="3">
        <f t="shared" si="1"/>
        <v>2090</v>
      </c>
      <c r="B2091" s="3">
        <f t="shared" si="11"/>
        <v>47382</v>
      </c>
      <c r="C2091" s="3" t="str">
        <f t="shared" si="12"/>
        <v>T6</v>
      </c>
      <c r="D2091" s="7"/>
      <c r="E2091" s="11" t="str">
        <f t="shared" si="2"/>
        <v/>
      </c>
      <c r="F2091" s="11" t="str">
        <f t="shared" si="3"/>
        <v/>
      </c>
      <c r="G2091" s="3">
        <f t="shared" si="13"/>
        <v>299</v>
      </c>
      <c r="H2091" s="3">
        <f t="shared" si="4"/>
        <v>6</v>
      </c>
      <c r="I2091" s="3" t="str">
        <f t="shared" si="5"/>
        <v/>
      </c>
      <c r="J2091" s="11" t="str">
        <f t="shared" si="14"/>
        <v/>
      </c>
      <c r="K2091" s="11" t="str">
        <f t="shared" si="15"/>
        <v/>
      </c>
      <c r="L2091" s="11" t="str">
        <f t="shared" si="16"/>
        <v/>
      </c>
      <c r="M2091" s="11" t="str">
        <f t="shared" si="17"/>
        <v/>
      </c>
      <c r="N2091" s="11" t="str">
        <f t="shared" si="18"/>
        <v/>
      </c>
    </row>
    <row r="2092" ht="15.0" customHeight="1">
      <c r="A2092" s="3">
        <f t="shared" si="1"/>
        <v>2091</v>
      </c>
      <c r="B2092" s="3">
        <f t="shared" si="11"/>
        <v>47383</v>
      </c>
      <c r="C2092" s="3" t="str">
        <f t="shared" si="12"/>
        <v>T7</v>
      </c>
      <c r="D2092" s="7"/>
      <c r="E2092" s="11" t="str">
        <f t="shared" si="2"/>
        <v/>
      </c>
      <c r="F2092" s="11" t="str">
        <f t="shared" si="3"/>
        <v/>
      </c>
      <c r="G2092" s="3">
        <f t="shared" si="13"/>
        <v>299</v>
      </c>
      <c r="H2092" s="3">
        <f t="shared" si="4"/>
        <v>7</v>
      </c>
      <c r="I2092" s="3" t="str">
        <f t="shared" si="5"/>
        <v/>
      </c>
      <c r="J2092" s="11" t="str">
        <f t="shared" si="14"/>
        <v/>
      </c>
      <c r="K2092" s="11" t="str">
        <f t="shared" si="15"/>
        <v/>
      </c>
      <c r="L2092" s="11" t="str">
        <f t="shared" si="16"/>
        <v/>
      </c>
      <c r="M2092" s="11" t="str">
        <f t="shared" si="17"/>
        <v/>
      </c>
      <c r="N2092" s="11" t="str">
        <f t="shared" si="18"/>
        <v/>
      </c>
    </row>
    <row r="2093" ht="15.0" customHeight="1">
      <c r="A2093" s="3">
        <f t="shared" si="1"/>
        <v>2092</v>
      </c>
      <c r="B2093" s="3">
        <f t="shared" si="11"/>
        <v>47384</v>
      </c>
      <c r="C2093" s="3" t="str">
        <f t="shared" si="12"/>
        <v>CN</v>
      </c>
      <c r="D2093" s="7"/>
      <c r="E2093" s="11" t="str">
        <f t="shared" si="2"/>
        <v/>
      </c>
      <c r="F2093" s="11" t="str">
        <f t="shared" si="3"/>
        <v/>
      </c>
      <c r="G2093" s="3">
        <f t="shared" si="13"/>
        <v>299</v>
      </c>
      <c r="H2093" s="3">
        <f t="shared" si="4"/>
        <v>8</v>
      </c>
      <c r="I2093" s="3" t="str">
        <f t="shared" si="5"/>
        <v/>
      </c>
      <c r="J2093" s="11" t="str">
        <f t="shared" si="14"/>
        <v/>
      </c>
      <c r="K2093" s="11" t="str">
        <f t="shared" si="15"/>
        <v/>
      </c>
      <c r="L2093" s="11" t="str">
        <f t="shared" si="16"/>
        <v/>
      </c>
      <c r="M2093" s="11" t="str">
        <f t="shared" si="17"/>
        <v/>
      </c>
      <c r="N2093" s="11" t="str">
        <f t="shared" si="18"/>
        <v/>
      </c>
    </row>
    <row r="2094" ht="15.0" customHeight="1">
      <c r="A2094" s="3">
        <f t="shared" si="1"/>
        <v>2093</v>
      </c>
      <c r="B2094" s="3">
        <f t="shared" si="11"/>
        <v>47385</v>
      </c>
      <c r="C2094" s="3" t="str">
        <f t="shared" si="12"/>
        <v>T2</v>
      </c>
      <c r="D2094" s="7"/>
      <c r="E2094" s="11" t="str">
        <f t="shared" si="2"/>
        <v/>
      </c>
      <c r="F2094" s="11" t="str">
        <f t="shared" si="3"/>
        <v/>
      </c>
      <c r="G2094" s="3">
        <f t="shared" si="13"/>
        <v>300</v>
      </c>
      <c r="H2094" s="3">
        <f t="shared" si="4"/>
        <v>2</v>
      </c>
      <c r="I2094" s="3" t="str">
        <f t="shared" si="5"/>
        <v/>
      </c>
      <c r="J2094" s="11" t="str">
        <f t="shared" si="14"/>
        <v/>
      </c>
      <c r="K2094" s="11" t="str">
        <f t="shared" si="15"/>
        <v/>
      </c>
      <c r="L2094" s="11" t="str">
        <f t="shared" si="16"/>
        <v/>
      </c>
      <c r="M2094" s="11" t="str">
        <f t="shared" si="17"/>
        <v/>
      </c>
      <c r="N2094" s="11" t="str">
        <f t="shared" si="18"/>
        <v/>
      </c>
    </row>
    <row r="2095" ht="15.0" customHeight="1">
      <c r="A2095" s="3">
        <f t="shared" si="1"/>
        <v>2094</v>
      </c>
      <c r="B2095" s="3">
        <f t="shared" si="11"/>
        <v>47386</v>
      </c>
      <c r="C2095" s="3" t="str">
        <f t="shared" si="12"/>
        <v>T3</v>
      </c>
      <c r="D2095" s="7"/>
      <c r="E2095" s="11" t="str">
        <f t="shared" si="2"/>
        <v/>
      </c>
      <c r="F2095" s="11" t="str">
        <f t="shared" si="3"/>
        <v/>
      </c>
      <c r="G2095" s="3">
        <f t="shared" si="13"/>
        <v>300</v>
      </c>
      <c r="H2095" s="3">
        <f t="shared" si="4"/>
        <v>3</v>
      </c>
      <c r="I2095" s="3" t="str">
        <f t="shared" si="5"/>
        <v/>
      </c>
      <c r="J2095" s="11" t="str">
        <f t="shared" si="14"/>
        <v/>
      </c>
      <c r="K2095" s="11" t="str">
        <f t="shared" si="15"/>
        <v/>
      </c>
      <c r="L2095" s="11" t="str">
        <f t="shared" si="16"/>
        <v/>
      </c>
      <c r="M2095" s="11" t="str">
        <f t="shared" si="17"/>
        <v/>
      </c>
      <c r="N2095" s="11" t="str">
        <f t="shared" si="18"/>
        <v/>
      </c>
    </row>
    <row r="2096" ht="15.0" customHeight="1">
      <c r="A2096" s="3">
        <f t="shared" si="1"/>
        <v>2095</v>
      </c>
      <c r="B2096" s="3">
        <f t="shared" si="11"/>
        <v>47387</v>
      </c>
      <c r="C2096" s="3" t="str">
        <f t="shared" si="12"/>
        <v>T4</v>
      </c>
      <c r="D2096" s="7"/>
      <c r="E2096" s="11" t="str">
        <f t="shared" si="2"/>
        <v/>
      </c>
      <c r="F2096" s="11" t="str">
        <f t="shared" si="3"/>
        <v/>
      </c>
      <c r="G2096" s="3">
        <f t="shared" si="13"/>
        <v>300</v>
      </c>
      <c r="H2096" s="3">
        <f t="shared" si="4"/>
        <v>4</v>
      </c>
      <c r="I2096" s="3" t="str">
        <f t="shared" si="5"/>
        <v/>
      </c>
      <c r="J2096" s="11" t="str">
        <f t="shared" si="14"/>
        <v/>
      </c>
      <c r="K2096" s="11" t="str">
        <f t="shared" si="15"/>
        <v/>
      </c>
      <c r="L2096" s="11" t="str">
        <f t="shared" si="16"/>
        <v/>
      </c>
      <c r="M2096" s="11" t="str">
        <f t="shared" si="17"/>
        <v/>
      </c>
      <c r="N2096" s="11" t="str">
        <f t="shared" si="18"/>
        <v/>
      </c>
    </row>
    <row r="2097" ht="15.0" customHeight="1">
      <c r="A2097" s="3">
        <f t="shared" si="1"/>
        <v>2096</v>
      </c>
      <c r="B2097" s="3">
        <f t="shared" si="11"/>
        <v>47388</v>
      </c>
      <c r="C2097" s="3" t="str">
        <f t="shared" si="12"/>
        <v>T5</v>
      </c>
      <c r="D2097" s="7"/>
      <c r="E2097" s="11" t="str">
        <f t="shared" si="2"/>
        <v/>
      </c>
      <c r="F2097" s="11" t="str">
        <f t="shared" si="3"/>
        <v/>
      </c>
      <c r="G2097" s="3">
        <f t="shared" si="13"/>
        <v>300</v>
      </c>
      <c r="H2097" s="3">
        <f t="shared" si="4"/>
        <v>5</v>
      </c>
      <c r="I2097" s="3" t="str">
        <f t="shared" si="5"/>
        <v/>
      </c>
      <c r="J2097" s="11" t="str">
        <f t="shared" si="14"/>
        <v/>
      </c>
      <c r="K2097" s="11" t="str">
        <f t="shared" si="15"/>
        <v/>
      </c>
      <c r="L2097" s="11" t="str">
        <f t="shared" si="16"/>
        <v/>
      </c>
      <c r="M2097" s="11" t="str">
        <f t="shared" si="17"/>
        <v/>
      </c>
      <c r="N2097" s="11" t="str">
        <f t="shared" si="18"/>
        <v/>
      </c>
    </row>
    <row r="2098" ht="15.0" customHeight="1">
      <c r="A2098" s="3">
        <f t="shared" si="1"/>
        <v>2097</v>
      </c>
      <c r="B2098" s="3">
        <f t="shared" si="11"/>
        <v>47389</v>
      </c>
      <c r="C2098" s="3" t="str">
        <f t="shared" si="12"/>
        <v>T6</v>
      </c>
      <c r="D2098" s="7"/>
      <c r="E2098" s="11" t="str">
        <f t="shared" si="2"/>
        <v/>
      </c>
      <c r="F2098" s="11" t="str">
        <f t="shared" si="3"/>
        <v/>
      </c>
      <c r="G2098" s="3">
        <f t="shared" si="13"/>
        <v>300</v>
      </c>
      <c r="H2098" s="3">
        <f t="shared" si="4"/>
        <v>6</v>
      </c>
      <c r="I2098" s="3" t="str">
        <f t="shared" si="5"/>
        <v/>
      </c>
      <c r="J2098" s="11" t="str">
        <f t="shared" si="14"/>
        <v/>
      </c>
      <c r="K2098" s="11" t="str">
        <f t="shared" si="15"/>
        <v/>
      </c>
      <c r="L2098" s="11" t="str">
        <f t="shared" si="16"/>
        <v/>
      </c>
      <c r="M2098" s="11" t="str">
        <f t="shared" si="17"/>
        <v/>
      </c>
      <c r="N2098" s="11" t="str">
        <f t="shared" si="18"/>
        <v/>
      </c>
    </row>
    <row r="2099" ht="15.0" customHeight="1">
      <c r="A2099" s="3">
        <f t="shared" si="1"/>
        <v>2098</v>
      </c>
      <c r="B2099" s="3">
        <f t="shared" si="11"/>
        <v>47390</v>
      </c>
      <c r="C2099" s="3" t="str">
        <f t="shared" si="12"/>
        <v>T7</v>
      </c>
      <c r="D2099" s="7"/>
      <c r="E2099" s="11" t="str">
        <f t="shared" si="2"/>
        <v/>
      </c>
      <c r="F2099" s="11" t="str">
        <f t="shared" si="3"/>
        <v/>
      </c>
      <c r="G2099" s="3">
        <f t="shared" si="13"/>
        <v>300</v>
      </c>
      <c r="H2099" s="3">
        <f t="shared" si="4"/>
        <v>7</v>
      </c>
      <c r="I2099" s="3" t="str">
        <f t="shared" si="5"/>
        <v/>
      </c>
      <c r="J2099" s="11" t="str">
        <f t="shared" si="14"/>
        <v/>
      </c>
      <c r="K2099" s="11" t="str">
        <f t="shared" si="15"/>
        <v/>
      </c>
      <c r="L2099" s="11" t="str">
        <f t="shared" si="16"/>
        <v/>
      </c>
      <c r="M2099" s="11" t="str">
        <f t="shared" si="17"/>
        <v/>
      </c>
      <c r="N2099" s="11" t="str">
        <f t="shared" si="18"/>
        <v/>
      </c>
    </row>
    <row r="2100" ht="15.0" customHeight="1">
      <c r="A2100" s="3">
        <f t="shared" si="1"/>
        <v>2099</v>
      </c>
      <c r="B2100" s="3">
        <f t="shared" si="11"/>
        <v>47391</v>
      </c>
      <c r="C2100" s="3" t="str">
        <f t="shared" si="12"/>
        <v>CN</v>
      </c>
      <c r="D2100" s="7"/>
      <c r="E2100" s="11" t="str">
        <f t="shared" si="2"/>
        <v/>
      </c>
      <c r="F2100" s="11" t="str">
        <f t="shared" si="3"/>
        <v/>
      </c>
      <c r="G2100" s="3">
        <f t="shared" si="13"/>
        <v>300</v>
      </c>
      <c r="H2100" s="3">
        <f t="shared" si="4"/>
        <v>8</v>
      </c>
      <c r="I2100" s="3" t="str">
        <f t="shared" si="5"/>
        <v/>
      </c>
      <c r="J2100" s="11" t="str">
        <f t="shared" si="14"/>
        <v/>
      </c>
      <c r="K2100" s="11" t="str">
        <f t="shared" si="15"/>
        <v/>
      </c>
      <c r="L2100" s="11" t="str">
        <f t="shared" si="16"/>
        <v/>
      </c>
      <c r="M2100" s="11" t="str">
        <f t="shared" si="17"/>
        <v/>
      </c>
      <c r="N2100" s="11" t="str">
        <f t="shared" si="18"/>
        <v/>
      </c>
    </row>
    <row r="2101" ht="15.0" customHeight="1">
      <c r="A2101" s="3">
        <f t="shared" si="1"/>
        <v>2100</v>
      </c>
      <c r="B2101" s="3">
        <f t="shared" si="11"/>
        <v>47392</v>
      </c>
      <c r="C2101" s="3" t="str">
        <f t="shared" si="12"/>
        <v>T2</v>
      </c>
      <c r="D2101" s="7"/>
      <c r="E2101" s="11" t="str">
        <f t="shared" si="2"/>
        <v/>
      </c>
      <c r="F2101" s="11" t="str">
        <f t="shared" si="3"/>
        <v/>
      </c>
      <c r="G2101" s="3">
        <f t="shared" si="13"/>
        <v>301</v>
      </c>
      <c r="H2101" s="3">
        <f t="shared" si="4"/>
        <v>2</v>
      </c>
      <c r="I2101" s="3" t="str">
        <f t="shared" si="5"/>
        <v/>
      </c>
      <c r="J2101" s="11" t="str">
        <f t="shared" si="14"/>
        <v/>
      </c>
      <c r="K2101" s="11" t="str">
        <f t="shared" si="15"/>
        <v/>
      </c>
      <c r="L2101" s="11" t="str">
        <f t="shared" si="16"/>
        <v/>
      </c>
      <c r="M2101" s="11" t="str">
        <f t="shared" si="17"/>
        <v/>
      </c>
      <c r="N2101" s="11" t="str">
        <f t="shared" si="18"/>
        <v/>
      </c>
    </row>
    <row r="2102" ht="15.0" customHeight="1">
      <c r="A2102" s="3">
        <f t="shared" si="1"/>
        <v>2101</v>
      </c>
      <c r="B2102" s="3">
        <f t="shared" si="11"/>
        <v>47393</v>
      </c>
      <c r="C2102" s="3" t="str">
        <f t="shared" si="12"/>
        <v>T3</v>
      </c>
      <c r="D2102" s="7"/>
      <c r="E2102" s="11" t="str">
        <f t="shared" si="2"/>
        <v/>
      </c>
      <c r="F2102" s="11" t="str">
        <f t="shared" si="3"/>
        <v/>
      </c>
      <c r="G2102" s="3">
        <f t="shared" si="13"/>
        <v>301</v>
      </c>
      <c r="H2102" s="3">
        <f t="shared" si="4"/>
        <v>3</v>
      </c>
      <c r="I2102" s="3" t="str">
        <f t="shared" si="5"/>
        <v/>
      </c>
      <c r="J2102" s="11" t="str">
        <f t="shared" si="14"/>
        <v/>
      </c>
      <c r="K2102" s="11" t="str">
        <f t="shared" si="15"/>
        <v/>
      </c>
      <c r="L2102" s="11" t="str">
        <f t="shared" si="16"/>
        <v/>
      </c>
      <c r="M2102" s="11" t="str">
        <f t="shared" si="17"/>
        <v/>
      </c>
      <c r="N2102" s="11" t="str">
        <f t="shared" si="18"/>
        <v/>
      </c>
    </row>
    <row r="2103" ht="15.0" customHeight="1">
      <c r="A2103" s="3">
        <f t="shared" si="1"/>
        <v>2102</v>
      </c>
      <c r="B2103" s="3">
        <f t="shared" si="11"/>
        <v>47394</v>
      </c>
      <c r="C2103" s="3" t="str">
        <f t="shared" si="12"/>
        <v>T4</v>
      </c>
      <c r="D2103" s="7"/>
      <c r="E2103" s="11" t="str">
        <f t="shared" si="2"/>
        <v/>
      </c>
      <c r="F2103" s="11" t="str">
        <f t="shared" si="3"/>
        <v/>
      </c>
      <c r="G2103" s="3">
        <f t="shared" si="13"/>
        <v>301</v>
      </c>
      <c r="H2103" s="3">
        <f t="shared" si="4"/>
        <v>4</v>
      </c>
      <c r="I2103" s="3" t="str">
        <f t="shared" si="5"/>
        <v/>
      </c>
      <c r="J2103" s="11" t="str">
        <f t="shared" si="14"/>
        <v/>
      </c>
      <c r="K2103" s="11" t="str">
        <f t="shared" si="15"/>
        <v/>
      </c>
      <c r="L2103" s="11" t="str">
        <f t="shared" si="16"/>
        <v/>
      </c>
      <c r="M2103" s="11" t="str">
        <f t="shared" si="17"/>
        <v/>
      </c>
      <c r="N2103" s="11" t="str">
        <f t="shared" si="18"/>
        <v/>
      </c>
    </row>
    <row r="2104" ht="15.0" customHeight="1">
      <c r="A2104" s="3">
        <f t="shared" si="1"/>
        <v>2103</v>
      </c>
      <c r="B2104" s="3">
        <f t="shared" si="11"/>
        <v>47395</v>
      </c>
      <c r="C2104" s="3" t="str">
        <f t="shared" si="12"/>
        <v>T5</v>
      </c>
      <c r="D2104" s="7"/>
      <c r="E2104" s="11" t="str">
        <f t="shared" si="2"/>
        <v/>
      </c>
      <c r="F2104" s="11" t="str">
        <f t="shared" si="3"/>
        <v/>
      </c>
      <c r="G2104" s="3">
        <f t="shared" si="13"/>
        <v>301</v>
      </c>
      <c r="H2104" s="3">
        <f t="shared" si="4"/>
        <v>5</v>
      </c>
      <c r="I2104" s="3" t="str">
        <f t="shared" si="5"/>
        <v/>
      </c>
      <c r="J2104" s="11" t="str">
        <f t="shared" si="14"/>
        <v/>
      </c>
      <c r="K2104" s="11" t="str">
        <f t="shared" si="15"/>
        <v/>
      </c>
      <c r="L2104" s="11" t="str">
        <f t="shared" si="16"/>
        <v/>
      </c>
      <c r="M2104" s="11" t="str">
        <f t="shared" si="17"/>
        <v/>
      </c>
      <c r="N2104" s="11" t="str">
        <f t="shared" si="18"/>
        <v/>
      </c>
    </row>
    <row r="2105" ht="15.0" customHeight="1">
      <c r="A2105" s="3">
        <f t="shared" si="1"/>
        <v>2104</v>
      </c>
      <c r="B2105" s="3">
        <f t="shared" si="11"/>
        <v>47396</v>
      </c>
      <c r="C2105" s="3" t="str">
        <f t="shared" si="12"/>
        <v>T6</v>
      </c>
      <c r="D2105" s="7"/>
      <c r="E2105" s="11" t="str">
        <f t="shared" si="2"/>
        <v/>
      </c>
      <c r="F2105" s="11" t="str">
        <f t="shared" si="3"/>
        <v/>
      </c>
      <c r="G2105" s="3">
        <f t="shared" si="13"/>
        <v>301</v>
      </c>
      <c r="H2105" s="3">
        <f t="shared" si="4"/>
        <v>6</v>
      </c>
      <c r="I2105" s="3" t="str">
        <f t="shared" si="5"/>
        <v/>
      </c>
      <c r="J2105" s="11" t="str">
        <f t="shared" si="14"/>
        <v/>
      </c>
      <c r="K2105" s="11" t="str">
        <f t="shared" si="15"/>
        <v/>
      </c>
      <c r="L2105" s="11" t="str">
        <f t="shared" si="16"/>
        <v/>
      </c>
      <c r="M2105" s="11" t="str">
        <f t="shared" si="17"/>
        <v/>
      </c>
      <c r="N2105" s="11" t="str">
        <f t="shared" si="18"/>
        <v/>
      </c>
    </row>
    <row r="2106" ht="15.0" customHeight="1">
      <c r="A2106" s="3">
        <f t="shared" si="1"/>
        <v>2105</v>
      </c>
      <c r="B2106" s="3">
        <f t="shared" si="11"/>
        <v>47397</v>
      </c>
      <c r="C2106" s="3" t="str">
        <f t="shared" si="12"/>
        <v>T7</v>
      </c>
      <c r="D2106" s="7"/>
      <c r="E2106" s="11" t="str">
        <f t="shared" si="2"/>
        <v/>
      </c>
      <c r="F2106" s="11" t="str">
        <f t="shared" si="3"/>
        <v/>
      </c>
      <c r="G2106" s="3">
        <f t="shared" si="13"/>
        <v>301</v>
      </c>
      <c r="H2106" s="3">
        <f t="shared" si="4"/>
        <v>7</v>
      </c>
      <c r="I2106" s="3" t="str">
        <f t="shared" si="5"/>
        <v/>
      </c>
      <c r="J2106" s="11" t="str">
        <f t="shared" si="14"/>
        <v/>
      </c>
      <c r="K2106" s="11" t="str">
        <f t="shared" si="15"/>
        <v/>
      </c>
      <c r="L2106" s="11" t="str">
        <f t="shared" si="16"/>
        <v/>
      </c>
      <c r="M2106" s="11" t="str">
        <f t="shared" si="17"/>
        <v/>
      </c>
      <c r="N2106" s="11" t="str">
        <f t="shared" si="18"/>
        <v/>
      </c>
    </row>
    <row r="2107" ht="15.0" customHeight="1">
      <c r="A2107" s="3">
        <f t="shared" si="1"/>
        <v>2106</v>
      </c>
      <c r="B2107" s="3">
        <f t="shared" si="11"/>
        <v>47398</v>
      </c>
      <c r="C2107" s="3" t="str">
        <f t="shared" si="12"/>
        <v>CN</v>
      </c>
      <c r="D2107" s="7"/>
      <c r="E2107" s="11" t="str">
        <f t="shared" si="2"/>
        <v/>
      </c>
      <c r="F2107" s="11" t="str">
        <f t="shared" si="3"/>
        <v/>
      </c>
      <c r="G2107" s="3">
        <f t="shared" si="13"/>
        <v>301</v>
      </c>
      <c r="H2107" s="3">
        <f t="shared" si="4"/>
        <v>8</v>
      </c>
      <c r="I2107" s="3" t="str">
        <f t="shared" si="5"/>
        <v/>
      </c>
      <c r="J2107" s="11" t="str">
        <f t="shared" si="14"/>
        <v/>
      </c>
      <c r="K2107" s="11" t="str">
        <f t="shared" si="15"/>
        <v/>
      </c>
      <c r="L2107" s="11" t="str">
        <f t="shared" si="16"/>
        <v/>
      </c>
      <c r="M2107" s="11" t="str">
        <f t="shared" si="17"/>
        <v/>
      </c>
      <c r="N2107" s="11" t="str">
        <f t="shared" si="18"/>
        <v/>
      </c>
    </row>
    <row r="2108" ht="15.0" customHeight="1">
      <c r="A2108" s="3">
        <f t="shared" si="1"/>
        <v>2107</v>
      </c>
      <c r="B2108" s="3">
        <f t="shared" si="11"/>
        <v>47399</v>
      </c>
      <c r="C2108" s="3" t="str">
        <f t="shared" si="12"/>
        <v>T2</v>
      </c>
      <c r="D2108" s="7"/>
      <c r="E2108" s="11" t="str">
        <f t="shared" si="2"/>
        <v/>
      </c>
      <c r="F2108" s="11" t="str">
        <f t="shared" si="3"/>
        <v/>
      </c>
      <c r="G2108" s="3">
        <f t="shared" si="13"/>
        <v>302</v>
      </c>
      <c r="H2108" s="3">
        <f t="shared" si="4"/>
        <v>2</v>
      </c>
      <c r="I2108" s="3" t="str">
        <f t="shared" si="5"/>
        <v/>
      </c>
      <c r="J2108" s="11" t="str">
        <f t="shared" si="14"/>
        <v/>
      </c>
      <c r="K2108" s="11" t="str">
        <f t="shared" si="15"/>
        <v/>
      </c>
      <c r="L2108" s="11" t="str">
        <f t="shared" si="16"/>
        <v/>
      </c>
      <c r="M2108" s="11" t="str">
        <f t="shared" si="17"/>
        <v/>
      </c>
      <c r="N2108" s="11" t="str">
        <f t="shared" si="18"/>
        <v/>
      </c>
    </row>
    <row r="2109" ht="15.0" customHeight="1">
      <c r="A2109" s="3">
        <f t="shared" si="1"/>
        <v>2108</v>
      </c>
      <c r="B2109" s="3">
        <f t="shared" si="11"/>
        <v>47400</v>
      </c>
      <c r="C2109" s="3" t="str">
        <f t="shared" si="12"/>
        <v>T3</v>
      </c>
      <c r="D2109" s="7"/>
      <c r="E2109" s="11" t="str">
        <f t="shared" si="2"/>
        <v/>
      </c>
      <c r="F2109" s="11" t="str">
        <f t="shared" si="3"/>
        <v/>
      </c>
      <c r="G2109" s="3">
        <f t="shared" si="13"/>
        <v>302</v>
      </c>
      <c r="H2109" s="3">
        <f t="shared" si="4"/>
        <v>3</v>
      </c>
      <c r="I2109" s="3" t="str">
        <f t="shared" si="5"/>
        <v/>
      </c>
      <c r="J2109" s="11" t="str">
        <f t="shared" si="14"/>
        <v/>
      </c>
      <c r="K2109" s="11" t="str">
        <f t="shared" si="15"/>
        <v/>
      </c>
      <c r="L2109" s="11" t="str">
        <f t="shared" si="16"/>
        <v/>
      </c>
      <c r="M2109" s="11" t="str">
        <f t="shared" si="17"/>
        <v/>
      </c>
      <c r="N2109" s="11" t="str">
        <f t="shared" si="18"/>
        <v/>
      </c>
    </row>
    <row r="2110" ht="15.0" customHeight="1">
      <c r="A2110" s="3">
        <f t="shared" si="1"/>
        <v>2109</v>
      </c>
      <c r="B2110" s="3">
        <f t="shared" si="11"/>
        <v>47401</v>
      </c>
      <c r="C2110" s="3" t="str">
        <f t="shared" si="12"/>
        <v>T4</v>
      </c>
      <c r="D2110" s="7"/>
      <c r="E2110" s="11" t="str">
        <f t="shared" si="2"/>
        <v/>
      </c>
      <c r="F2110" s="11" t="str">
        <f t="shared" si="3"/>
        <v/>
      </c>
      <c r="G2110" s="3">
        <f t="shared" si="13"/>
        <v>302</v>
      </c>
      <c r="H2110" s="3">
        <f t="shared" si="4"/>
        <v>4</v>
      </c>
      <c r="I2110" s="3" t="str">
        <f t="shared" si="5"/>
        <v/>
      </c>
      <c r="J2110" s="11" t="str">
        <f t="shared" si="14"/>
        <v/>
      </c>
      <c r="K2110" s="11" t="str">
        <f t="shared" si="15"/>
        <v/>
      </c>
      <c r="L2110" s="11" t="str">
        <f t="shared" si="16"/>
        <v/>
      </c>
      <c r="M2110" s="11" t="str">
        <f t="shared" si="17"/>
        <v/>
      </c>
      <c r="N2110" s="11" t="str">
        <f t="shared" si="18"/>
        <v/>
      </c>
    </row>
    <row r="2111" ht="15.0" customHeight="1">
      <c r="A2111" s="3">
        <f t="shared" si="1"/>
        <v>2110</v>
      </c>
      <c r="B2111" s="3">
        <f t="shared" si="11"/>
        <v>47402</v>
      </c>
      <c r="C2111" s="3" t="str">
        <f t="shared" si="12"/>
        <v>T5</v>
      </c>
      <c r="D2111" s="7"/>
      <c r="E2111" s="11" t="str">
        <f t="shared" si="2"/>
        <v/>
      </c>
      <c r="F2111" s="11" t="str">
        <f t="shared" si="3"/>
        <v/>
      </c>
      <c r="G2111" s="3">
        <f t="shared" si="13"/>
        <v>302</v>
      </c>
      <c r="H2111" s="3">
        <f t="shared" si="4"/>
        <v>5</v>
      </c>
      <c r="I2111" s="3" t="str">
        <f t="shared" si="5"/>
        <v/>
      </c>
      <c r="J2111" s="11" t="str">
        <f t="shared" si="14"/>
        <v/>
      </c>
      <c r="K2111" s="11" t="str">
        <f t="shared" si="15"/>
        <v/>
      </c>
      <c r="L2111" s="11" t="str">
        <f t="shared" si="16"/>
        <v/>
      </c>
      <c r="M2111" s="11" t="str">
        <f t="shared" si="17"/>
        <v/>
      </c>
      <c r="N2111" s="11" t="str">
        <f t="shared" si="18"/>
        <v/>
      </c>
    </row>
    <row r="2112" ht="15.0" customHeight="1">
      <c r="A2112" s="3">
        <f t="shared" si="1"/>
        <v>2111</v>
      </c>
      <c r="B2112" s="3">
        <f t="shared" si="11"/>
        <v>47403</v>
      </c>
      <c r="C2112" s="3" t="str">
        <f t="shared" si="12"/>
        <v>T6</v>
      </c>
      <c r="D2112" s="7"/>
      <c r="E2112" s="11" t="str">
        <f t="shared" si="2"/>
        <v/>
      </c>
      <c r="F2112" s="11" t="str">
        <f t="shared" si="3"/>
        <v/>
      </c>
      <c r="G2112" s="3">
        <f t="shared" si="13"/>
        <v>302</v>
      </c>
      <c r="H2112" s="3">
        <f t="shared" si="4"/>
        <v>6</v>
      </c>
      <c r="I2112" s="3" t="str">
        <f t="shared" si="5"/>
        <v/>
      </c>
      <c r="J2112" s="11" t="str">
        <f t="shared" si="14"/>
        <v/>
      </c>
      <c r="K2112" s="11" t="str">
        <f t="shared" si="15"/>
        <v/>
      </c>
      <c r="L2112" s="11" t="str">
        <f t="shared" si="16"/>
        <v/>
      </c>
      <c r="M2112" s="11" t="str">
        <f t="shared" si="17"/>
        <v/>
      </c>
      <c r="N2112" s="11" t="str">
        <f t="shared" si="18"/>
        <v/>
      </c>
    </row>
    <row r="2113" ht="15.0" customHeight="1">
      <c r="A2113" s="3">
        <f t="shared" si="1"/>
        <v>2112</v>
      </c>
      <c r="B2113" s="3">
        <f t="shared" si="11"/>
        <v>47404</v>
      </c>
      <c r="C2113" s="3" t="str">
        <f t="shared" si="12"/>
        <v>T7</v>
      </c>
      <c r="D2113" s="7"/>
      <c r="E2113" s="11" t="str">
        <f t="shared" si="2"/>
        <v/>
      </c>
      <c r="F2113" s="11" t="str">
        <f t="shared" si="3"/>
        <v/>
      </c>
      <c r="G2113" s="3">
        <f t="shared" si="13"/>
        <v>302</v>
      </c>
      <c r="H2113" s="3">
        <f t="shared" si="4"/>
        <v>7</v>
      </c>
      <c r="I2113" s="3" t="str">
        <f t="shared" si="5"/>
        <v/>
      </c>
      <c r="J2113" s="11" t="str">
        <f t="shared" si="14"/>
        <v/>
      </c>
      <c r="K2113" s="11" t="str">
        <f t="shared" si="15"/>
        <v/>
      </c>
      <c r="L2113" s="11" t="str">
        <f t="shared" si="16"/>
        <v/>
      </c>
      <c r="M2113" s="11" t="str">
        <f t="shared" si="17"/>
        <v/>
      </c>
      <c r="N2113" s="11" t="str">
        <f t="shared" si="18"/>
        <v/>
      </c>
    </row>
    <row r="2114" ht="15.0" customHeight="1">
      <c r="A2114" s="3">
        <f t="shared" si="1"/>
        <v>2113</v>
      </c>
      <c r="B2114" s="3">
        <f t="shared" si="11"/>
        <v>47405</v>
      </c>
      <c r="C2114" s="3" t="str">
        <f t="shared" si="12"/>
        <v>CN</v>
      </c>
      <c r="D2114" s="7"/>
      <c r="E2114" s="11" t="str">
        <f t="shared" si="2"/>
        <v/>
      </c>
      <c r="F2114" s="11" t="str">
        <f t="shared" si="3"/>
        <v/>
      </c>
      <c r="G2114" s="3">
        <f t="shared" si="13"/>
        <v>302</v>
      </c>
      <c r="H2114" s="3">
        <f t="shared" si="4"/>
        <v>8</v>
      </c>
      <c r="I2114" s="3" t="str">
        <f t="shared" si="5"/>
        <v/>
      </c>
      <c r="J2114" s="11" t="str">
        <f t="shared" si="14"/>
        <v/>
      </c>
      <c r="K2114" s="11" t="str">
        <f t="shared" si="15"/>
        <v/>
      </c>
      <c r="L2114" s="11" t="str">
        <f t="shared" si="16"/>
        <v/>
      </c>
      <c r="M2114" s="11" t="str">
        <f t="shared" si="17"/>
        <v/>
      </c>
      <c r="N2114" s="11" t="str">
        <f t="shared" si="18"/>
        <v/>
      </c>
    </row>
    <row r="2115" ht="15.0" customHeight="1">
      <c r="A2115" s="3">
        <f t="shared" si="1"/>
        <v>2114</v>
      </c>
      <c r="B2115" s="3">
        <f t="shared" si="11"/>
        <v>47406</v>
      </c>
      <c r="C2115" s="3" t="str">
        <f t="shared" si="12"/>
        <v>T2</v>
      </c>
      <c r="D2115" s="7"/>
      <c r="E2115" s="11" t="str">
        <f t="shared" si="2"/>
        <v/>
      </c>
      <c r="F2115" s="11" t="str">
        <f t="shared" si="3"/>
        <v/>
      </c>
      <c r="G2115" s="3">
        <f t="shared" si="13"/>
        <v>303</v>
      </c>
      <c r="H2115" s="3">
        <f t="shared" si="4"/>
        <v>2</v>
      </c>
      <c r="I2115" s="3" t="str">
        <f t="shared" si="5"/>
        <v/>
      </c>
      <c r="J2115" s="11" t="str">
        <f t="shared" si="14"/>
        <v/>
      </c>
      <c r="K2115" s="11" t="str">
        <f t="shared" si="15"/>
        <v/>
      </c>
      <c r="L2115" s="11" t="str">
        <f t="shared" si="16"/>
        <v/>
      </c>
      <c r="M2115" s="11" t="str">
        <f t="shared" si="17"/>
        <v/>
      </c>
      <c r="N2115" s="11" t="str">
        <f t="shared" si="18"/>
        <v/>
      </c>
    </row>
    <row r="2116" ht="15.0" customHeight="1">
      <c r="A2116" s="3">
        <f t="shared" si="1"/>
        <v>2115</v>
      </c>
      <c r="B2116" s="3">
        <f t="shared" si="11"/>
        <v>47407</v>
      </c>
      <c r="C2116" s="3" t="str">
        <f t="shared" si="12"/>
        <v>T3</v>
      </c>
      <c r="D2116" s="7"/>
      <c r="E2116" s="11" t="str">
        <f t="shared" si="2"/>
        <v/>
      </c>
      <c r="F2116" s="11" t="str">
        <f t="shared" si="3"/>
        <v/>
      </c>
      <c r="G2116" s="3">
        <f t="shared" si="13"/>
        <v>303</v>
      </c>
      <c r="H2116" s="3">
        <f t="shared" si="4"/>
        <v>3</v>
      </c>
      <c r="I2116" s="3" t="str">
        <f t="shared" si="5"/>
        <v/>
      </c>
      <c r="J2116" s="11" t="str">
        <f t="shared" si="14"/>
        <v/>
      </c>
      <c r="K2116" s="11" t="str">
        <f t="shared" si="15"/>
        <v/>
      </c>
      <c r="L2116" s="11" t="str">
        <f t="shared" si="16"/>
        <v/>
      </c>
      <c r="M2116" s="11" t="str">
        <f t="shared" si="17"/>
        <v/>
      </c>
      <c r="N2116" s="11" t="str">
        <f t="shared" si="18"/>
        <v/>
      </c>
    </row>
    <row r="2117" ht="15.0" customHeight="1">
      <c r="A2117" s="3">
        <f t="shared" si="1"/>
        <v>2116</v>
      </c>
      <c r="B2117" s="3">
        <f t="shared" si="11"/>
        <v>47408</v>
      </c>
      <c r="C2117" s="3" t="str">
        <f t="shared" si="12"/>
        <v>T4</v>
      </c>
      <c r="D2117" s="7"/>
      <c r="E2117" s="11" t="str">
        <f t="shared" si="2"/>
        <v/>
      </c>
      <c r="F2117" s="11" t="str">
        <f t="shared" si="3"/>
        <v/>
      </c>
      <c r="G2117" s="3">
        <f t="shared" si="13"/>
        <v>303</v>
      </c>
      <c r="H2117" s="3">
        <f t="shared" si="4"/>
        <v>4</v>
      </c>
      <c r="I2117" s="3" t="str">
        <f t="shared" si="5"/>
        <v/>
      </c>
      <c r="J2117" s="11" t="str">
        <f t="shared" si="14"/>
        <v/>
      </c>
      <c r="K2117" s="11" t="str">
        <f t="shared" si="15"/>
        <v/>
      </c>
      <c r="L2117" s="11" t="str">
        <f t="shared" si="16"/>
        <v/>
      </c>
      <c r="M2117" s="11" t="str">
        <f t="shared" si="17"/>
        <v/>
      </c>
      <c r="N2117" s="11" t="str">
        <f t="shared" si="18"/>
        <v/>
      </c>
    </row>
    <row r="2118" ht="15.0" customHeight="1">
      <c r="A2118" s="3">
        <f t="shared" si="1"/>
        <v>2117</v>
      </c>
      <c r="B2118" s="3">
        <f t="shared" si="11"/>
        <v>47409</v>
      </c>
      <c r="C2118" s="3" t="str">
        <f t="shared" si="12"/>
        <v>T5</v>
      </c>
      <c r="D2118" s="7"/>
      <c r="E2118" s="11" t="str">
        <f t="shared" si="2"/>
        <v/>
      </c>
      <c r="F2118" s="11" t="str">
        <f t="shared" si="3"/>
        <v/>
      </c>
      <c r="G2118" s="3">
        <f t="shared" si="13"/>
        <v>303</v>
      </c>
      <c r="H2118" s="3">
        <f t="shared" si="4"/>
        <v>5</v>
      </c>
      <c r="I2118" s="3" t="str">
        <f t="shared" si="5"/>
        <v/>
      </c>
      <c r="J2118" s="11" t="str">
        <f t="shared" si="14"/>
        <v/>
      </c>
      <c r="K2118" s="11" t="str">
        <f t="shared" si="15"/>
        <v/>
      </c>
      <c r="L2118" s="11" t="str">
        <f t="shared" si="16"/>
        <v/>
      </c>
      <c r="M2118" s="11" t="str">
        <f t="shared" si="17"/>
        <v/>
      </c>
      <c r="N2118" s="11" t="str">
        <f t="shared" si="18"/>
        <v/>
      </c>
    </row>
    <row r="2119" ht="15.0" customHeight="1">
      <c r="A2119" s="3">
        <f t="shared" si="1"/>
        <v>2118</v>
      </c>
      <c r="B2119" s="3">
        <f t="shared" si="11"/>
        <v>47410</v>
      </c>
      <c r="C2119" s="3" t="str">
        <f t="shared" si="12"/>
        <v>T6</v>
      </c>
      <c r="D2119" s="7"/>
      <c r="E2119" s="11" t="str">
        <f t="shared" si="2"/>
        <v/>
      </c>
      <c r="F2119" s="11" t="str">
        <f t="shared" si="3"/>
        <v/>
      </c>
      <c r="G2119" s="3">
        <f t="shared" si="13"/>
        <v>303</v>
      </c>
      <c r="H2119" s="3">
        <f t="shared" si="4"/>
        <v>6</v>
      </c>
      <c r="I2119" s="3" t="str">
        <f t="shared" si="5"/>
        <v/>
      </c>
      <c r="J2119" s="11" t="str">
        <f t="shared" si="14"/>
        <v/>
      </c>
      <c r="K2119" s="11" t="str">
        <f t="shared" si="15"/>
        <v/>
      </c>
      <c r="L2119" s="11" t="str">
        <f t="shared" si="16"/>
        <v/>
      </c>
      <c r="M2119" s="11" t="str">
        <f t="shared" si="17"/>
        <v/>
      </c>
      <c r="N2119" s="11" t="str">
        <f t="shared" si="18"/>
        <v/>
      </c>
    </row>
    <row r="2120" ht="15.0" customHeight="1">
      <c r="A2120" s="3">
        <f t="shared" si="1"/>
        <v>2119</v>
      </c>
      <c r="B2120" s="3">
        <f t="shared" si="11"/>
        <v>47411</v>
      </c>
      <c r="C2120" s="3" t="str">
        <f t="shared" si="12"/>
        <v>T7</v>
      </c>
      <c r="D2120" s="7"/>
      <c r="E2120" s="11" t="str">
        <f t="shared" si="2"/>
        <v/>
      </c>
      <c r="F2120" s="11" t="str">
        <f t="shared" si="3"/>
        <v/>
      </c>
      <c r="G2120" s="3">
        <f t="shared" si="13"/>
        <v>303</v>
      </c>
      <c r="H2120" s="3">
        <f t="shared" si="4"/>
        <v>7</v>
      </c>
      <c r="I2120" s="3" t="str">
        <f t="shared" si="5"/>
        <v/>
      </c>
      <c r="J2120" s="11" t="str">
        <f t="shared" si="14"/>
        <v/>
      </c>
      <c r="K2120" s="11" t="str">
        <f t="shared" si="15"/>
        <v/>
      </c>
      <c r="L2120" s="11" t="str">
        <f t="shared" si="16"/>
        <v/>
      </c>
      <c r="M2120" s="11" t="str">
        <f t="shared" si="17"/>
        <v/>
      </c>
      <c r="N2120" s="11" t="str">
        <f t="shared" si="18"/>
        <v/>
      </c>
    </row>
    <row r="2121" ht="15.0" customHeight="1">
      <c r="A2121" s="3">
        <f t="shared" si="1"/>
        <v>2120</v>
      </c>
      <c r="B2121" s="3">
        <f t="shared" si="11"/>
        <v>47412</v>
      </c>
      <c r="C2121" s="3" t="str">
        <f t="shared" si="12"/>
        <v>CN</v>
      </c>
      <c r="D2121" s="7"/>
      <c r="E2121" s="11" t="str">
        <f t="shared" si="2"/>
        <v/>
      </c>
      <c r="F2121" s="11" t="str">
        <f t="shared" si="3"/>
        <v/>
      </c>
      <c r="G2121" s="3">
        <f t="shared" si="13"/>
        <v>303</v>
      </c>
      <c r="H2121" s="3">
        <f t="shared" si="4"/>
        <v>8</v>
      </c>
      <c r="I2121" s="3" t="str">
        <f t="shared" si="5"/>
        <v/>
      </c>
      <c r="J2121" s="11" t="str">
        <f t="shared" si="14"/>
        <v/>
      </c>
      <c r="K2121" s="11" t="str">
        <f t="shared" si="15"/>
        <v/>
      </c>
      <c r="L2121" s="11" t="str">
        <f t="shared" si="16"/>
        <v/>
      </c>
      <c r="M2121" s="11" t="str">
        <f t="shared" si="17"/>
        <v/>
      </c>
      <c r="N2121" s="11" t="str">
        <f t="shared" si="18"/>
        <v/>
      </c>
    </row>
    <row r="2122" ht="15.0" customHeight="1">
      <c r="A2122" s="3">
        <f t="shared" si="1"/>
        <v>2121</v>
      </c>
      <c r="B2122" s="3">
        <f t="shared" si="11"/>
        <v>47413</v>
      </c>
      <c r="C2122" s="3" t="str">
        <f t="shared" si="12"/>
        <v>T2</v>
      </c>
      <c r="D2122" s="7"/>
      <c r="E2122" s="11" t="str">
        <f t="shared" si="2"/>
        <v/>
      </c>
      <c r="F2122" s="11" t="str">
        <f t="shared" si="3"/>
        <v/>
      </c>
      <c r="G2122" s="3">
        <f t="shared" si="13"/>
        <v>304</v>
      </c>
      <c r="H2122" s="3">
        <f t="shared" si="4"/>
        <v>2</v>
      </c>
      <c r="I2122" s="3" t="str">
        <f t="shared" si="5"/>
        <v/>
      </c>
      <c r="J2122" s="11" t="str">
        <f t="shared" si="14"/>
        <v/>
      </c>
      <c r="K2122" s="11" t="str">
        <f t="shared" si="15"/>
        <v/>
      </c>
      <c r="L2122" s="11" t="str">
        <f t="shared" si="16"/>
        <v/>
      </c>
      <c r="M2122" s="11" t="str">
        <f t="shared" si="17"/>
        <v/>
      </c>
      <c r="N2122" s="11" t="str">
        <f t="shared" si="18"/>
        <v/>
      </c>
    </row>
    <row r="2123" ht="15.0" customHeight="1">
      <c r="A2123" s="3">
        <f t="shared" si="1"/>
        <v>2122</v>
      </c>
      <c r="B2123" s="3">
        <f t="shared" si="11"/>
        <v>47414</v>
      </c>
      <c r="C2123" s="3" t="str">
        <f t="shared" si="12"/>
        <v>T3</v>
      </c>
      <c r="D2123" s="7"/>
      <c r="E2123" s="11" t="str">
        <f t="shared" si="2"/>
        <v/>
      </c>
      <c r="F2123" s="11" t="str">
        <f t="shared" si="3"/>
        <v/>
      </c>
      <c r="G2123" s="3">
        <f t="shared" si="13"/>
        <v>304</v>
      </c>
      <c r="H2123" s="3">
        <f t="shared" si="4"/>
        <v>3</v>
      </c>
      <c r="I2123" s="3" t="str">
        <f t="shared" si="5"/>
        <v/>
      </c>
      <c r="J2123" s="11" t="str">
        <f t="shared" si="14"/>
        <v/>
      </c>
      <c r="K2123" s="11" t="str">
        <f t="shared" si="15"/>
        <v/>
      </c>
      <c r="L2123" s="11" t="str">
        <f t="shared" si="16"/>
        <v/>
      </c>
      <c r="M2123" s="11" t="str">
        <f t="shared" si="17"/>
        <v/>
      </c>
      <c r="N2123" s="11" t="str">
        <f t="shared" si="18"/>
        <v/>
      </c>
    </row>
    <row r="2124" ht="15.0" customHeight="1">
      <c r="A2124" s="3">
        <f t="shared" si="1"/>
        <v>2123</v>
      </c>
      <c r="B2124" s="3">
        <f t="shared" si="11"/>
        <v>47415</v>
      </c>
      <c r="C2124" s="3" t="str">
        <f t="shared" si="12"/>
        <v>T4</v>
      </c>
      <c r="D2124" s="7"/>
      <c r="E2124" s="11" t="str">
        <f t="shared" si="2"/>
        <v/>
      </c>
      <c r="F2124" s="11" t="str">
        <f t="shared" si="3"/>
        <v/>
      </c>
      <c r="G2124" s="3">
        <f t="shared" si="13"/>
        <v>304</v>
      </c>
      <c r="H2124" s="3">
        <f t="shared" si="4"/>
        <v>4</v>
      </c>
      <c r="I2124" s="3" t="str">
        <f t="shared" si="5"/>
        <v/>
      </c>
      <c r="J2124" s="11" t="str">
        <f t="shared" si="14"/>
        <v/>
      </c>
      <c r="K2124" s="11" t="str">
        <f t="shared" si="15"/>
        <v/>
      </c>
      <c r="L2124" s="11" t="str">
        <f t="shared" si="16"/>
        <v/>
      </c>
      <c r="M2124" s="11" t="str">
        <f t="shared" si="17"/>
        <v/>
      </c>
      <c r="N2124" s="11" t="str">
        <f t="shared" si="18"/>
        <v/>
      </c>
    </row>
    <row r="2125" ht="15.0" customHeight="1">
      <c r="A2125" s="3">
        <f t="shared" si="1"/>
        <v>2124</v>
      </c>
      <c r="B2125" s="3">
        <f t="shared" si="11"/>
        <v>47416</v>
      </c>
      <c r="C2125" s="3" t="str">
        <f t="shared" si="12"/>
        <v>T5</v>
      </c>
      <c r="D2125" s="7"/>
      <c r="E2125" s="11" t="str">
        <f t="shared" si="2"/>
        <v/>
      </c>
      <c r="F2125" s="11" t="str">
        <f t="shared" si="3"/>
        <v/>
      </c>
      <c r="G2125" s="3">
        <f t="shared" si="13"/>
        <v>304</v>
      </c>
      <c r="H2125" s="3">
        <f t="shared" si="4"/>
        <v>5</v>
      </c>
      <c r="I2125" s="3" t="str">
        <f t="shared" si="5"/>
        <v/>
      </c>
      <c r="J2125" s="11" t="str">
        <f t="shared" si="14"/>
        <v/>
      </c>
      <c r="K2125" s="11" t="str">
        <f t="shared" si="15"/>
        <v/>
      </c>
      <c r="L2125" s="11" t="str">
        <f t="shared" si="16"/>
        <v/>
      </c>
      <c r="M2125" s="11" t="str">
        <f t="shared" si="17"/>
        <v/>
      </c>
      <c r="N2125" s="11" t="str">
        <f t="shared" si="18"/>
        <v/>
      </c>
    </row>
    <row r="2126" ht="15.0" customHeight="1">
      <c r="A2126" s="3">
        <f t="shared" si="1"/>
        <v>2125</v>
      </c>
      <c r="B2126" s="3">
        <f t="shared" si="11"/>
        <v>47417</v>
      </c>
      <c r="C2126" s="3" t="str">
        <f t="shared" si="12"/>
        <v>T6</v>
      </c>
      <c r="D2126" s="7"/>
      <c r="E2126" s="11" t="str">
        <f t="shared" si="2"/>
        <v/>
      </c>
      <c r="F2126" s="11" t="str">
        <f t="shared" si="3"/>
        <v/>
      </c>
      <c r="G2126" s="3">
        <f t="shared" si="13"/>
        <v>304</v>
      </c>
      <c r="H2126" s="3">
        <f t="shared" si="4"/>
        <v>6</v>
      </c>
      <c r="I2126" s="3" t="str">
        <f t="shared" si="5"/>
        <v/>
      </c>
      <c r="J2126" s="11" t="str">
        <f t="shared" si="14"/>
        <v/>
      </c>
      <c r="K2126" s="11" t="str">
        <f t="shared" si="15"/>
        <v/>
      </c>
      <c r="L2126" s="11" t="str">
        <f t="shared" si="16"/>
        <v/>
      </c>
      <c r="M2126" s="11" t="str">
        <f t="shared" si="17"/>
        <v/>
      </c>
      <c r="N2126" s="11" t="str">
        <f t="shared" si="18"/>
        <v/>
      </c>
    </row>
    <row r="2127" ht="15.0" customHeight="1">
      <c r="A2127" s="3">
        <f t="shared" si="1"/>
        <v>2126</v>
      </c>
      <c r="B2127" s="3">
        <f t="shared" si="11"/>
        <v>47418</v>
      </c>
      <c r="C2127" s="3" t="str">
        <f t="shared" si="12"/>
        <v>T7</v>
      </c>
      <c r="D2127" s="7"/>
      <c r="E2127" s="11" t="str">
        <f t="shared" si="2"/>
        <v/>
      </c>
      <c r="F2127" s="11" t="str">
        <f t="shared" si="3"/>
        <v/>
      </c>
      <c r="G2127" s="3">
        <f t="shared" si="13"/>
        <v>304</v>
      </c>
      <c r="H2127" s="3">
        <f t="shared" si="4"/>
        <v>7</v>
      </c>
      <c r="I2127" s="3" t="str">
        <f t="shared" si="5"/>
        <v/>
      </c>
      <c r="J2127" s="11" t="str">
        <f t="shared" si="14"/>
        <v/>
      </c>
      <c r="K2127" s="11" t="str">
        <f t="shared" si="15"/>
        <v/>
      </c>
      <c r="L2127" s="11" t="str">
        <f t="shared" si="16"/>
        <v/>
      </c>
      <c r="M2127" s="11" t="str">
        <f t="shared" si="17"/>
        <v/>
      </c>
      <c r="N2127" s="11" t="str">
        <f t="shared" si="18"/>
        <v/>
      </c>
    </row>
    <row r="2128" ht="15.0" customHeight="1">
      <c r="A2128" s="3">
        <f t="shared" si="1"/>
        <v>2127</v>
      </c>
      <c r="B2128" s="3">
        <f t="shared" si="11"/>
        <v>47419</v>
      </c>
      <c r="C2128" s="3" t="str">
        <f t="shared" si="12"/>
        <v>CN</v>
      </c>
      <c r="D2128" s="7"/>
      <c r="E2128" s="11" t="str">
        <f t="shared" si="2"/>
        <v/>
      </c>
      <c r="F2128" s="11" t="str">
        <f t="shared" si="3"/>
        <v/>
      </c>
      <c r="G2128" s="3">
        <f t="shared" si="13"/>
        <v>304</v>
      </c>
      <c r="H2128" s="3">
        <f t="shared" si="4"/>
        <v>8</v>
      </c>
      <c r="I2128" s="3" t="str">
        <f t="shared" si="5"/>
        <v/>
      </c>
      <c r="J2128" s="11" t="str">
        <f t="shared" si="14"/>
        <v/>
      </c>
      <c r="K2128" s="11" t="str">
        <f t="shared" si="15"/>
        <v/>
      </c>
      <c r="L2128" s="11" t="str">
        <f t="shared" si="16"/>
        <v/>
      </c>
      <c r="M2128" s="11" t="str">
        <f t="shared" si="17"/>
        <v/>
      </c>
      <c r="N2128" s="11" t="str">
        <f t="shared" si="18"/>
        <v/>
      </c>
    </row>
    <row r="2129" ht="15.0" customHeight="1">
      <c r="A2129" s="3">
        <f t="shared" si="1"/>
        <v>2128</v>
      </c>
      <c r="B2129" s="3">
        <f t="shared" si="11"/>
        <v>47420</v>
      </c>
      <c r="C2129" s="3" t="str">
        <f t="shared" si="12"/>
        <v>T2</v>
      </c>
      <c r="D2129" s="7"/>
      <c r="E2129" s="11" t="str">
        <f t="shared" si="2"/>
        <v/>
      </c>
      <c r="F2129" s="11" t="str">
        <f t="shared" si="3"/>
        <v/>
      </c>
      <c r="G2129" s="3">
        <f t="shared" si="13"/>
        <v>305</v>
      </c>
      <c r="H2129" s="3">
        <f t="shared" si="4"/>
        <v>2</v>
      </c>
      <c r="I2129" s="3" t="str">
        <f t="shared" si="5"/>
        <v/>
      </c>
      <c r="J2129" s="11" t="str">
        <f t="shared" si="14"/>
        <v/>
      </c>
      <c r="K2129" s="11" t="str">
        <f t="shared" si="15"/>
        <v/>
      </c>
      <c r="L2129" s="11" t="str">
        <f t="shared" si="16"/>
        <v/>
      </c>
      <c r="M2129" s="11" t="str">
        <f t="shared" si="17"/>
        <v/>
      </c>
      <c r="N2129" s="11" t="str">
        <f t="shared" si="18"/>
        <v/>
      </c>
    </row>
    <row r="2130" ht="15.0" customHeight="1">
      <c r="A2130" s="3">
        <f t="shared" si="1"/>
        <v>2129</v>
      </c>
      <c r="B2130" s="3">
        <f t="shared" si="11"/>
        <v>47421</v>
      </c>
      <c r="C2130" s="3" t="str">
        <f t="shared" si="12"/>
        <v>T3</v>
      </c>
      <c r="D2130" s="7"/>
      <c r="E2130" s="11" t="str">
        <f t="shared" si="2"/>
        <v/>
      </c>
      <c r="F2130" s="11" t="str">
        <f t="shared" si="3"/>
        <v/>
      </c>
      <c r="G2130" s="3">
        <f t="shared" si="13"/>
        <v>305</v>
      </c>
      <c r="H2130" s="3">
        <f t="shared" si="4"/>
        <v>3</v>
      </c>
      <c r="I2130" s="3" t="str">
        <f t="shared" si="5"/>
        <v/>
      </c>
      <c r="J2130" s="11" t="str">
        <f t="shared" si="14"/>
        <v/>
      </c>
      <c r="K2130" s="11" t="str">
        <f t="shared" si="15"/>
        <v/>
      </c>
      <c r="L2130" s="11" t="str">
        <f t="shared" si="16"/>
        <v/>
      </c>
      <c r="M2130" s="11" t="str">
        <f t="shared" si="17"/>
        <v/>
      </c>
      <c r="N2130" s="11" t="str">
        <f t="shared" si="18"/>
        <v/>
      </c>
    </row>
    <row r="2131" ht="15.0" customHeight="1">
      <c r="A2131" s="3">
        <f t="shared" si="1"/>
        <v>2130</v>
      </c>
      <c r="B2131" s="3">
        <f t="shared" si="11"/>
        <v>47422</v>
      </c>
      <c r="C2131" s="3" t="str">
        <f t="shared" si="12"/>
        <v>T4</v>
      </c>
      <c r="D2131" s="7"/>
      <c r="E2131" s="11" t="str">
        <f t="shared" si="2"/>
        <v/>
      </c>
      <c r="F2131" s="11" t="str">
        <f t="shared" si="3"/>
        <v/>
      </c>
      <c r="G2131" s="3">
        <f t="shared" si="13"/>
        <v>305</v>
      </c>
      <c r="H2131" s="3">
        <f t="shared" si="4"/>
        <v>4</v>
      </c>
      <c r="I2131" s="3" t="str">
        <f t="shared" si="5"/>
        <v/>
      </c>
      <c r="J2131" s="11" t="str">
        <f t="shared" si="14"/>
        <v/>
      </c>
      <c r="K2131" s="11" t="str">
        <f t="shared" si="15"/>
        <v/>
      </c>
      <c r="L2131" s="11" t="str">
        <f t="shared" si="16"/>
        <v/>
      </c>
      <c r="M2131" s="11" t="str">
        <f t="shared" si="17"/>
        <v/>
      </c>
      <c r="N2131" s="11" t="str">
        <f t="shared" si="18"/>
        <v/>
      </c>
    </row>
    <row r="2132" ht="15.0" customHeight="1">
      <c r="A2132" s="3">
        <f t="shared" si="1"/>
        <v>2131</v>
      </c>
      <c r="B2132" s="3">
        <f t="shared" si="11"/>
        <v>47423</v>
      </c>
      <c r="C2132" s="3" t="str">
        <f t="shared" si="12"/>
        <v>T5</v>
      </c>
      <c r="D2132" s="7"/>
      <c r="E2132" s="11" t="str">
        <f t="shared" si="2"/>
        <v/>
      </c>
      <c r="F2132" s="11" t="str">
        <f t="shared" si="3"/>
        <v/>
      </c>
      <c r="G2132" s="3">
        <f t="shared" si="13"/>
        <v>305</v>
      </c>
      <c r="H2132" s="3">
        <f t="shared" si="4"/>
        <v>5</v>
      </c>
      <c r="I2132" s="3" t="str">
        <f t="shared" si="5"/>
        <v/>
      </c>
      <c r="J2132" s="11" t="str">
        <f t="shared" si="14"/>
        <v/>
      </c>
      <c r="K2132" s="11" t="str">
        <f t="shared" si="15"/>
        <v/>
      </c>
      <c r="L2132" s="11" t="str">
        <f t="shared" si="16"/>
        <v/>
      </c>
      <c r="M2132" s="11" t="str">
        <f t="shared" si="17"/>
        <v/>
      </c>
      <c r="N2132" s="11" t="str">
        <f t="shared" si="18"/>
        <v/>
      </c>
    </row>
    <row r="2133" ht="15.0" customHeight="1">
      <c r="A2133" s="3">
        <f t="shared" si="1"/>
        <v>2132</v>
      </c>
      <c r="B2133" s="3">
        <f t="shared" si="11"/>
        <v>47424</v>
      </c>
      <c r="C2133" s="3" t="str">
        <f t="shared" si="12"/>
        <v>T6</v>
      </c>
      <c r="D2133" s="7"/>
      <c r="E2133" s="11" t="str">
        <f t="shared" si="2"/>
        <v/>
      </c>
      <c r="F2133" s="11" t="str">
        <f t="shared" si="3"/>
        <v/>
      </c>
      <c r="G2133" s="3">
        <f t="shared" si="13"/>
        <v>305</v>
      </c>
      <c r="H2133" s="3">
        <f t="shared" si="4"/>
        <v>6</v>
      </c>
      <c r="I2133" s="3" t="str">
        <f t="shared" si="5"/>
        <v/>
      </c>
      <c r="J2133" s="11" t="str">
        <f t="shared" si="14"/>
        <v/>
      </c>
      <c r="K2133" s="11" t="str">
        <f t="shared" si="15"/>
        <v/>
      </c>
      <c r="L2133" s="11" t="str">
        <f t="shared" si="16"/>
        <v/>
      </c>
      <c r="M2133" s="11" t="str">
        <f t="shared" si="17"/>
        <v/>
      </c>
      <c r="N2133" s="11" t="str">
        <f t="shared" si="18"/>
        <v/>
      </c>
    </row>
    <row r="2134" ht="15.0" customHeight="1">
      <c r="A2134" s="3">
        <f t="shared" si="1"/>
        <v>2133</v>
      </c>
      <c r="B2134" s="3">
        <f t="shared" si="11"/>
        <v>47425</v>
      </c>
      <c r="C2134" s="3" t="str">
        <f t="shared" si="12"/>
        <v>T7</v>
      </c>
      <c r="D2134" s="7"/>
      <c r="E2134" s="11" t="str">
        <f t="shared" si="2"/>
        <v/>
      </c>
      <c r="F2134" s="11" t="str">
        <f t="shared" si="3"/>
        <v/>
      </c>
      <c r="G2134" s="3">
        <f t="shared" si="13"/>
        <v>305</v>
      </c>
      <c r="H2134" s="3">
        <f t="shared" si="4"/>
        <v>7</v>
      </c>
      <c r="I2134" s="3" t="str">
        <f t="shared" si="5"/>
        <v/>
      </c>
      <c r="J2134" s="11" t="str">
        <f t="shared" si="14"/>
        <v/>
      </c>
      <c r="K2134" s="11" t="str">
        <f t="shared" si="15"/>
        <v/>
      </c>
      <c r="L2134" s="11" t="str">
        <f t="shared" si="16"/>
        <v/>
      </c>
      <c r="M2134" s="11" t="str">
        <f t="shared" si="17"/>
        <v/>
      </c>
      <c r="N2134" s="11" t="str">
        <f t="shared" si="18"/>
        <v/>
      </c>
    </row>
    <row r="2135" ht="15.0" customHeight="1">
      <c r="A2135" s="3">
        <f t="shared" si="1"/>
        <v>2134</v>
      </c>
      <c r="B2135" s="3">
        <f t="shared" si="11"/>
        <v>47426</v>
      </c>
      <c r="C2135" s="3" t="str">
        <f t="shared" si="12"/>
        <v>CN</v>
      </c>
      <c r="D2135" s="7"/>
      <c r="E2135" s="11" t="str">
        <f t="shared" si="2"/>
        <v/>
      </c>
      <c r="F2135" s="11" t="str">
        <f t="shared" si="3"/>
        <v/>
      </c>
      <c r="G2135" s="3">
        <f t="shared" si="13"/>
        <v>305</v>
      </c>
      <c r="H2135" s="3">
        <f t="shared" si="4"/>
        <v>8</v>
      </c>
      <c r="I2135" s="3" t="str">
        <f t="shared" si="5"/>
        <v/>
      </c>
      <c r="J2135" s="11" t="str">
        <f t="shared" si="14"/>
        <v/>
      </c>
      <c r="K2135" s="11" t="str">
        <f t="shared" si="15"/>
        <v/>
      </c>
      <c r="L2135" s="11" t="str">
        <f t="shared" si="16"/>
        <v/>
      </c>
      <c r="M2135" s="11" t="str">
        <f t="shared" si="17"/>
        <v/>
      </c>
      <c r="N2135" s="11" t="str">
        <f t="shared" si="18"/>
        <v/>
      </c>
    </row>
    <row r="2136" ht="15.0" customHeight="1">
      <c r="A2136" s="3">
        <f t="shared" si="1"/>
        <v>2135</v>
      </c>
      <c r="B2136" s="3">
        <f t="shared" si="11"/>
        <v>47427</v>
      </c>
      <c r="C2136" s="3" t="str">
        <f t="shared" si="12"/>
        <v>T2</v>
      </c>
      <c r="D2136" s="7"/>
      <c r="E2136" s="11" t="str">
        <f t="shared" si="2"/>
        <v/>
      </c>
      <c r="F2136" s="11" t="str">
        <f t="shared" si="3"/>
        <v/>
      </c>
      <c r="G2136" s="3">
        <f t="shared" si="13"/>
        <v>306</v>
      </c>
      <c r="H2136" s="3">
        <f t="shared" si="4"/>
        <v>2</v>
      </c>
      <c r="I2136" s="3" t="str">
        <f t="shared" si="5"/>
        <v/>
      </c>
      <c r="J2136" s="11" t="str">
        <f t="shared" si="14"/>
        <v/>
      </c>
      <c r="K2136" s="11" t="str">
        <f t="shared" si="15"/>
        <v/>
      </c>
      <c r="L2136" s="11" t="str">
        <f t="shared" si="16"/>
        <v/>
      </c>
      <c r="M2136" s="11" t="str">
        <f t="shared" si="17"/>
        <v/>
      </c>
      <c r="N2136" s="11" t="str">
        <f t="shared" si="18"/>
        <v/>
      </c>
    </row>
    <row r="2137" ht="15.0" customHeight="1">
      <c r="A2137" s="3">
        <f t="shared" si="1"/>
        <v>2136</v>
      </c>
      <c r="B2137" s="3">
        <f t="shared" si="11"/>
        <v>47428</v>
      </c>
      <c r="C2137" s="3" t="str">
        <f t="shared" si="12"/>
        <v>T3</v>
      </c>
      <c r="D2137" s="7"/>
      <c r="E2137" s="11" t="str">
        <f t="shared" si="2"/>
        <v/>
      </c>
      <c r="F2137" s="11" t="str">
        <f t="shared" si="3"/>
        <v/>
      </c>
      <c r="G2137" s="3">
        <f t="shared" si="13"/>
        <v>306</v>
      </c>
      <c r="H2137" s="3">
        <f t="shared" si="4"/>
        <v>3</v>
      </c>
      <c r="I2137" s="3" t="str">
        <f t="shared" si="5"/>
        <v/>
      </c>
      <c r="J2137" s="11" t="str">
        <f t="shared" si="14"/>
        <v/>
      </c>
      <c r="K2137" s="11" t="str">
        <f t="shared" si="15"/>
        <v/>
      </c>
      <c r="L2137" s="11" t="str">
        <f t="shared" si="16"/>
        <v/>
      </c>
      <c r="M2137" s="11" t="str">
        <f t="shared" si="17"/>
        <v/>
      </c>
      <c r="N2137" s="11" t="str">
        <f t="shared" si="18"/>
        <v/>
      </c>
    </row>
    <row r="2138" ht="15.0" customHeight="1">
      <c r="A2138" s="3">
        <f t="shared" si="1"/>
        <v>2137</v>
      </c>
      <c r="B2138" s="3">
        <f t="shared" si="11"/>
        <v>47429</v>
      </c>
      <c r="C2138" s="3" t="str">
        <f t="shared" si="12"/>
        <v>T4</v>
      </c>
      <c r="D2138" s="7"/>
      <c r="E2138" s="11" t="str">
        <f t="shared" si="2"/>
        <v/>
      </c>
      <c r="F2138" s="11" t="str">
        <f t="shared" si="3"/>
        <v/>
      </c>
      <c r="G2138" s="3">
        <f t="shared" si="13"/>
        <v>306</v>
      </c>
      <c r="H2138" s="3">
        <f t="shared" si="4"/>
        <v>4</v>
      </c>
      <c r="I2138" s="3" t="str">
        <f t="shared" si="5"/>
        <v/>
      </c>
      <c r="J2138" s="11" t="str">
        <f t="shared" si="14"/>
        <v/>
      </c>
      <c r="K2138" s="11" t="str">
        <f t="shared" si="15"/>
        <v/>
      </c>
      <c r="L2138" s="11" t="str">
        <f t="shared" si="16"/>
        <v/>
      </c>
      <c r="M2138" s="11" t="str">
        <f t="shared" si="17"/>
        <v/>
      </c>
      <c r="N2138" s="11" t="str">
        <f t="shared" si="18"/>
        <v/>
      </c>
    </row>
    <row r="2139" ht="15.0" customHeight="1">
      <c r="A2139" s="3">
        <f t="shared" si="1"/>
        <v>2138</v>
      </c>
      <c r="B2139" s="3">
        <f t="shared" si="11"/>
        <v>47430</v>
      </c>
      <c r="C2139" s="3" t="str">
        <f t="shared" si="12"/>
        <v>T5</v>
      </c>
      <c r="D2139" s="7"/>
      <c r="E2139" s="11" t="str">
        <f t="shared" si="2"/>
        <v/>
      </c>
      <c r="F2139" s="11" t="str">
        <f t="shared" si="3"/>
        <v/>
      </c>
      <c r="G2139" s="3">
        <f t="shared" si="13"/>
        <v>306</v>
      </c>
      <c r="H2139" s="3">
        <f t="shared" si="4"/>
        <v>5</v>
      </c>
      <c r="I2139" s="3" t="str">
        <f t="shared" si="5"/>
        <v/>
      </c>
      <c r="J2139" s="11" t="str">
        <f t="shared" si="14"/>
        <v/>
      </c>
      <c r="K2139" s="11" t="str">
        <f t="shared" si="15"/>
        <v/>
      </c>
      <c r="L2139" s="11" t="str">
        <f t="shared" si="16"/>
        <v/>
      </c>
      <c r="M2139" s="11" t="str">
        <f t="shared" si="17"/>
        <v/>
      </c>
      <c r="N2139" s="11" t="str">
        <f t="shared" si="18"/>
        <v/>
      </c>
    </row>
    <row r="2140" ht="15.0" customHeight="1">
      <c r="A2140" s="3">
        <f t="shared" si="1"/>
        <v>2139</v>
      </c>
      <c r="B2140" s="3">
        <f t="shared" si="11"/>
        <v>47431</v>
      </c>
      <c r="C2140" s="3" t="str">
        <f t="shared" si="12"/>
        <v>T6</v>
      </c>
      <c r="D2140" s="7"/>
      <c r="E2140" s="11" t="str">
        <f t="shared" si="2"/>
        <v/>
      </c>
      <c r="F2140" s="11" t="str">
        <f t="shared" si="3"/>
        <v/>
      </c>
      <c r="G2140" s="3">
        <f t="shared" si="13"/>
        <v>306</v>
      </c>
      <c r="H2140" s="3">
        <f t="shared" si="4"/>
        <v>6</v>
      </c>
      <c r="I2140" s="3" t="str">
        <f t="shared" si="5"/>
        <v/>
      </c>
      <c r="J2140" s="11" t="str">
        <f t="shared" si="14"/>
        <v/>
      </c>
      <c r="K2140" s="11" t="str">
        <f t="shared" si="15"/>
        <v/>
      </c>
      <c r="L2140" s="11" t="str">
        <f t="shared" si="16"/>
        <v/>
      </c>
      <c r="M2140" s="11" t="str">
        <f t="shared" si="17"/>
        <v/>
      </c>
      <c r="N2140" s="11" t="str">
        <f t="shared" si="18"/>
        <v/>
      </c>
    </row>
    <row r="2141" ht="15.0" customHeight="1">
      <c r="A2141" s="3">
        <f t="shared" si="1"/>
        <v>2140</v>
      </c>
      <c r="B2141" s="3">
        <f t="shared" si="11"/>
        <v>47432</v>
      </c>
      <c r="C2141" s="3" t="str">
        <f t="shared" si="12"/>
        <v>T7</v>
      </c>
      <c r="D2141" s="7"/>
      <c r="E2141" s="11" t="str">
        <f t="shared" si="2"/>
        <v/>
      </c>
      <c r="F2141" s="11" t="str">
        <f t="shared" si="3"/>
        <v/>
      </c>
      <c r="G2141" s="3">
        <f t="shared" si="13"/>
        <v>306</v>
      </c>
      <c r="H2141" s="3">
        <f t="shared" si="4"/>
        <v>7</v>
      </c>
      <c r="I2141" s="3" t="str">
        <f t="shared" si="5"/>
        <v/>
      </c>
      <c r="J2141" s="11" t="str">
        <f t="shared" si="14"/>
        <v/>
      </c>
      <c r="K2141" s="11" t="str">
        <f t="shared" si="15"/>
        <v/>
      </c>
      <c r="L2141" s="11" t="str">
        <f t="shared" si="16"/>
        <v/>
      </c>
      <c r="M2141" s="11" t="str">
        <f t="shared" si="17"/>
        <v/>
      </c>
      <c r="N2141" s="11" t="str">
        <f t="shared" si="18"/>
        <v/>
      </c>
    </row>
    <row r="2142" ht="15.0" customHeight="1">
      <c r="A2142" s="3">
        <f t="shared" si="1"/>
        <v>2141</v>
      </c>
      <c r="B2142" s="3">
        <f t="shared" si="11"/>
        <v>47433</v>
      </c>
      <c r="C2142" s="3" t="str">
        <f t="shared" si="12"/>
        <v>CN</v>
      </c>
      <c r="D2142" s="7"/>
      <c r="E2142" s="11" t="str">
        <f t="shared" si="2"/>
        <v/>
      </c>
      <c r="F2142" s="11" t="str">
        <f t="shared" si="3"/>
        <v/>
      </c>
      <c r="G2142" s="3">
        <f t="shared" si="13"/>
        <v>306</v>
      </c>
      <c r="H2142" s="3">
        <f t="shared" si="4"/>
        <v>8</v>
      </c>
      <c r="I2142" s="3" t="str">
        <f t="shared" si="5"/>
        <v/>
      </c>
      <c r="J2142" s="11" t="str">
        <f t="shared" si="14"/>
        <v/>
      </c>
      <c r="K2142" s="11" t="str">
        <f t="shared" si="15"/>
        <v/>
      </c>
      <c r="L2142" s="11" t="str">
        <f t="shared" si="16"/>
        <v/>
      </c>
      <c r="M2142" s="11" t="str">
        <f t="shared" si="17"/>
        <v/>
      </c>
      <c r="N2142" s="11" t="str">
        <f t="shared" si="18"/>
        <v/>
      </c>
    </row>
    <row r="2143" ht="15.0" customHeight="1">
      <c r="A2143" s="3">
        <f t="shared" si="1"/>
        <v>2142</v>
      </c>
      <c r="B2143" s="3">
        <f t="shared" si="11"/>
        <v>47434</v>
      </c>
      <c r="C2143" s="3" t="str">
        <f t="shared" si="12"/>
        <v>T2</v>
      </c>
      <c r="D2143" s="7"/>
      <c r="E2143" s="11" t="str">
        <f t="shared" si="2"/>
        <v/>
      </c>
      <c r="F2143" s="11" t="str">
        <f t="shared" si="3"/>
        <v/>
      </c>
      <c r="G2143" s="3">
        <f t="shared" si="13"/>
        <v>307</v>
      </c>
      <c r="H2143" s="3">
        <f t="shared" si="4"/>
        <v>2</v>
      </c>
      <c r="I2143" s="3" t="str">
        <f t="shared" si="5"/>
        <v/>
      </c>
      <c r="J2143" s="11" t="str">
        <f t="shared" si="14"/>
        <v/>
      </c>
      <c r="K2143" s="11" t="str">
        <f t="shared" si="15"/>
        <v/>
      </c>
      <c r="L2143" s="11" t="str">
        <f t="shared" si="16"/>
        <v/>
      </c>
      <c r="M2143" s="11" t="str">
        <f t="shared" si="17"/>
        <v/>
      </c>
      <c r="N2143" s="11" t="str">
        <f t="shared" si="18"/>
        <v/>
      </c>
    </row>
    <row r="2144" ht="15.0" customHeight="1">
      <c r="A2144" s="3">
        <f t="shared" si="1"/>
        <v>2143</v>
      </c>
      <c r="B2144" s="3">
        <f t="shared" si="11"/>
        <v>47435</v>
      </c>
      <c r="C2144" s="3" t="str">
        <f t="shared" si="12"/>
        <v>T3</v>
      </c>
      <c r="D2144" s="7"/>
      <c r="E2144" s="11" t="str">
        <f t="shared" si="2"/>
        <v/>
      </c>
      <c r="F2144" s="11" t="str">
        <f t="shared" si="3"/>
        <v/>
      </c>
      <c r="G2144" s="3">
        <f t="shared" si="13"/>
        <v>307</v>
      </c>
      <c r="H2144" s="3">
        <f t="shared" si="4"/>
        <v>3</v>
      </c>
      <c r="I2144" s="3" t="str">
        <f t="shared" si="5"/>
        <v/>
      </c>
      <c r="J2144" s="11" t="str">
        <f t="shared" si="14"/>
        <v/>
      </c>
      <c r="K2144" s="11" t="str">
        <f t="shared" si="15"/>
        <v/>
      </c>
      <c r="L2144" s="11" t="str">
        <f t="shared" si="16"/>
        <v/>
      </c>
      <c r="M2144" s="11" t="str">
        <f t="shared" si="17"/>
        <v/>
      </c>
      <c r="N2144" s="11" t="str">
        <f t="shared" si="18"/>
        <v/>
      </c>
    </row>
    <row r="2145" ht="15.0" customHeight="1">
      <c r="A2145" s="3">
        <f t="shared" si="1"/>
        <v>2144</v>
      </c>
      <c r="B2145" s="3">
        <f t="shared" si="11"/>
        <v>47436</v>
      </c>
      <c r="C2145" s="3" t="str">
        <f t="shared" si="12"/>
        <v>T4</v>
      </c>
      <c r="D2145" s="7"/>
      <c r="E2145" s="11" t="str">
        <f t="shared" si="2"/>
        <v/>
      </c>
      <c r="F2145" s="11" t="str">
        <f t="shared" si="3"/>
        <v/>
      </c>
      <c r="G2145" s="3">
        <f t="shared" si="13"/>
        <v>307</v>
      </c>
      <c r="H2145" s="3">
        <f t="shared" si="4"/>
        <v>4</v>
      </c>
      <c r="I2145" s="3" t="str">
        <f t="shared" si="5"/>
        <v/>
      </c>
      <c r="J2145" s="11" t="str">
        <f t="shared" si="14"/>
        <v/>
      </c>
      <c r="K2145" s="11" t="str">
        <f t="shared" si="15"/>
        <v/>
      </c>
      <c r="L2145" s="11" t="str">
        <f t="shared" si="16"/>
        <v/>
      </c>
      <c r="M2145" s="11" t="str">
        <f t="shared" si="17"/>
        <v/>
      </c>
      <c r="N2145" s="11" t="str">
        <f t="shared" si="18"/>
        <v/>
      </c>
    </row>
    <row r="2146" ht="15.0" customHeight="1">
      <c r="A2146" s="3">
        <f t="shared" si="1"/>
        <v>2145</v>
      </c>
      <c r="B2146" s="3">
        <f t="shared" si="11"/>
        <v>47437</v>
      </c>
      <c r="C2146" s="3" t="str">
        <f t="shared" si="12"/>
        <v>T5</v>
      </c>
      <c r="D2146" s="7"/>
      <c r="E2146" s="11" t="str">
        <f t="shared" si="2"/>
        <v/>
      </c>
      <c r="F2146" s="11" t="str">
        <f t="shared" si="3"/>
        <v/>
      </c>
      <c r="G2146" s="3">
        <f t="shared" si="13"/>
        <v>307</v>
      </c>
      <c r="H2146" s="3">
        <f t="shared" si="4"/>
        <v>5</v>
      </c>
      <c r="I2146" s="3" t="str">
        <f t="shared" si="5"/>
        <v/>
      </c>
      <c r="J2146" s="11" t="str">
        <f t="shared" si="14"/>
        <v/>
      </c>
      <c r="K2146" s="11" t="str">
        <f t="shared" si="15"/>
        <v/>
      </c>
      <c r="L2146" s="11" t="str">
        <f t="shared" si="16"/>
        <v/>
      </c>
      <c r="M2146" s="11" t="str">
        <f t="shared" si="17"/>
        <v/>
      </c>
      <c r="N2146" s="11" t="str">
        <f t="shared" si="18"/>
        <v/>
      </c>
    </row>
    <row r="2147" ht="15.0" customHeight="1">
      <c r="A2147" s="3">
        <f t="shared" si="1"/>
        <v>2146</v>
      </c>
      <c r="B2147" s="3">
        <f t="shared" si="11"/>
        <v>47438</v>
      </c>
      <c r="C2147" s="3" t="str">
        <f t="shared" si="12"/>
        <v>T6</v>
      </c>
      <c r="D2147" s="7"/>
      <c r="E2147" s="11" t="str">
        <f t="shared" si="2"/>
        <v/>
      </c>
      <c r="F2147" s="11" t="str">
        <f t="shared" si="3"/>
        <v/>
      </c>
      <c r="G2147" s="3">
        <f t="shared" si="13"/>
        <v>307</v>
      </c>
      <c r="H2147" s="3">
        <f t="shared" si="4"/>
        <v>6</v>
      </c>
      <c r="I2147" s="3" t="str">
        <f t="shared" si="5"/>
        <v/>
      </c>
      <c r="J2147" s="11" t="str">
        <f t="shared" si="14"/>
        <v/>
      </c>
      <c r="K2147" s="11" t="str">
        <f t="shared" si="15"/>
        <v/>
      </c>
      <c r="L2147" s="11" t="str">
        <f t="shared" si="16"/>
        <v/>
      </c>
      <c r="M2147" s="11" t="str">
        <f t="shared" si="17"/>
        <v/>
      </c>
      <c r="N2147" s="11" t="str">
        <f t="shared" si="18"/>
        <v/>
      </c>
    </row>
    <row r="2148" ht="15.0" customHeight="1">
      <c r="A2148" s="3">
        <f t="shared" si="1"/>
        <v>2147</v>
      </c>
      <c r="B2148" s="3">
        <f t="shared" si="11"/>
        <v>47439</v>
      </c>
      <c r="C2148" s="3" t="str">
        <f t="shared" si="12"/>
        <v>T7</v>
      </c>
      <c r="D2148" s="7"/>
      <c r="E2148" s="11" t="str">
        <f t="shared" si="2"/>
        <v/>
      </c>
      <c r="F2148" s="11" t="str">
        <f t="shared" si="3"/>
        <v/>
      </c>
      <c r="G2148" s="3">
        <f t="shared" si="13"/>
        <v>307</v>
      </c>
      <c r="H2148" s="3">
        <f t="shared" si="4"/>
        <v>7</v>
      </c>
      <c r="I2148" s="3" t="str">
        <f t="shared" si="5"/>
        <v/>
      </c>
      <c r="J2148" s="11" t="str">
        <f t="shared" si="14"/>
        <v/>
      </c>
      <c r="K2148" s="11" t="str">
        <f t="shared" si="15"/>
        <v/>
      </c>
      <c r="L2148" s="11" t="str">
        <f t="shared" si="16"/>
        <v/>
      </c>
      <c r="M2148" s="11" t="str">
        <f t="shared" si="17"/>
        <v/>
      </c>
      <c r="N2148" s="11" t="str">
        <f t="shared" si="18"/>
        <v/>
      </c>
    </row>
    <row r="2149" ht="15.0" customHeight="1">
      <c r="A2149" s="3">
        <f t="shared" si="1"/>
        <v>2148</v>
      </c>
      <c r="B2149" s="3">
        <f t="shared" si="11"/>
        <v>47440</v>
      </c>
      <c r="C2149" s="3" t="str">
        <f t="shared" si="12"/>
        <v>CN</v>
      </c>
      <c r="D2149" s="7"/>
      <c r="E2149" s="11" t="str">
        <f t="shared" si="2"/>
        <v/>
      </c>
      <c r="F2149" s="11" t="str">
        <f t="shared" si="3"/>
        <v/>
      </c>
      <c r="G2149" s="3">
        <f t="shared" si="13"/>
        <v>307</v>
      </c>
      <c r="H2149" s="3">
        <f t="shared" si="4"/>
        <v>8</v>
      </c>
      <c r="I2149" s="3" t="str">
        <f t="shared" si="5"/>
        <v/>
      </c>
      <c r="J2149" s="11" t="str">
        <f t="shared" si="14"/>
        <v/>
      </c>
      <c r="K2149" s="11" t="str">
        <f t="shared" si="15"/>
        <v/>
      </c>
      <c r="L2149" s="11" t="str">
        <f t="shared" si="16"/>
        <v/>
      </c>
      <c r="M2149" s="11" t="str">
        <f t="shared" si="17"/>
        <v/>
      </c>
      <c r="N2149" s="11" t="str">
        <f t="shared" si="18"/>
        <v/>
      </c>
    </row>
    <row r="2150" ht="15.0" customHeight="1">
      <c r="A2150" s="3">
        <f t="shared" si="1"/>
        <v>2149</v>
      </c>
      <c r="B2150" s="3">
        <f t="shared" si="11"/>
        <v>47441</v>
      </c>
      <c r="C2150" s="3" t="str">
        <f t="shared" si="12"/>
        <v>T2</v>
      </c>
      <c r="D2150" s="7"/>
      <c r="E2150" s="11" t="str">
        <f t="shared" si="2"/>
        <v/>
      </c>
      <c r="F2150" s="11" t="str">
        <f t="shared" si="3"/>
        <v/>
      </c>
      <c r="G2150" s="3">
        <f t="shared" si="13"/>
        <v>308</v>
      </c>
      <c r="H2150" s="3">
        <f t="shared" si="4"/>
        <v>2</v>
      </c>
      <c r="I2150" s="3" t="str">
        <f t="shared" si="5"/>
        <v/>
      </c>
      <c r="J2150" s="11" t="str">
        <f t="shared" si="14"/>
        <v/>
      </c>
      <c r="K2150" s="11" t="str">
        <f t="shared" si="15"/>
        <v/>
      </c>
      <c r="L2150" s="11" t="str">
        <f t="shared" si="16"/>
        <v/>
      </c>
      <c r="M2150" s="11" t="str">
        <f t="shared" si="17"/>
        <v/>
      </c>
      <c r="N2150" s="11" t="str">
        <f t="shared" si="18"/>
        <v/>
      </c>
    </row>
    <row r="2151" ht="15.0" customHeight="1">
      <c r="A2151" s="3">
        <f t="shared" si="1"/>
        <v>2150</v>
      </c>
      <c r="B2151" s="3">
        <f t="shared" si="11"/>
        <v>47442</v>
      </c>
      <c r="C2151" s="3" t="str">
        <f t="shared" si="12"/>
        <v>T3</v>
      </c>
      <c r="D2151" s="7"/>
      <c r="E2151" s="11" t="str">
        <f t="shared" si="2"/>
        <v/>
      </c>
      <c r="F2151" s="11" t="str">
        <f t="shared" si="3"/>
        <v/>
      </c>
      <c r="G2151" s="3">
        <f t="shared" si="13"/>
        <v>308</v>
      </c>
      <c r="H2151" s="3">
        <f t="shared" si="4"/>
        <v>3</v>
      </c>
      <c r="I2151" s="3" t="str">
        <f t="shared" si="5"/>
        <v/>
      </c>
      <c r="J2151" s="11" t="str">
        <f t="shared" si="14"/>
        <v/>
      </c>
      <c r="K2151" s="11" t="str">
        <f t="shared" si="15"/>
        <v/>
      </c>
      <c r="L2151" s="11" t="str">
        <f t="shared" si="16"/>
        <v/>
      </c>
      <c r="M2151" s="11" t="str">
        <f t="shared" si="17"/>
        <v/>
      </c>
      <c r="N2151" s="11" t="str">
        <f t="shared" si="18"/>
        <v/>
      </c>
    </row>
    <row r="2152" ht="15.0" customHeight="1">
      <c r="A2152" s="3">
        <f t="shared" si="1"/>
        <v>2151</v>
      </c>
      <c r="B2152" s="3">
        <f t="shared" si="11"/>
        <v>47443</v>
      </c>
      <c r="C2152" s="3" t="str">
        <f t="shared" si="12"/>
        <v>T4</v>
      </c>
      <c r="D2152" s="7"/>
      <c r="E2152" s="11" t="str">
        <f t="shared" si="2"/>
        <v/>
      </c>
      <c r="F2152" s="11" t="str">
        <f t="shared" si="3"/>
        <v/>
      </c>
      <c r="G2152" s="3">
        <f t="shared" si="13"/>
        <v>308</v>
      </c>
      <c r="H2152" s="3">
        <f t="shared" si="4"/>
        <v>4</v>
      </c>
      <c r="I2152" s="3" t="str">
        <f t="shared" si="5"/>
        <v/>
      </c>
      <c r="J2152" s="11" t="str">
        <f t="shared" si="14"/>
        <v/>
      </c>
      <c r="K2152" s="11" t="str">
        <f t="shared" si="15"/>
        <v/>
      </c>
      <c r="L2152" s="11" t="str">
        <f t="shared" si="16"/>
        <v/>
      </c>
      <c r="M2152" s="11" t="str">
        <f t="shared" si="17"/>
        <v/>
      </c>
      <c r="N2152" s="11" t="str">
        <f t="shared" si="18"/>
        <v/>
      </c>
    </row>
    <row r="2153" ht="15.0" customHeight="1">
      <c r="A2153" s="3">
        <f t="shared" si="1"/>
        <v>2152</v>
      </c>
      <c r="B2153" s="3">
        <f t="shared" si="11"/>
        <v>47444</v>
      </c>
      <c r="C2153" s="3" t="str">
        <f t="shared" si="12"/>
        <v>T5</v>
      </c>
      <c r="D2153" s="7"/>
      <c r="E2153" s="11" t="str">
        <f t="shared" si="2"/>
        <v/>
      </c>
      <c r="F2153" s="11" t="str">
        <f t="shared" si="3"/>
        <v/>
      </c>
      <c r="G2153" s="3">
        <f t="shared" si="13"/>
        <v>308</v>
      </c>
      <c r="H2153" s="3">
        <f t="shared" si="4"/>
        <v>5</v>
      </c>
      <c r="I2153" s="3" t="str">
        <f t="shared" si="5"/>
        <v/>
      </c>
      <c r="J2153" s="11" t="str">
        <f t="shared" si="14"/>
        <v/>
      </c>
      <c r="K2153" s="11" t="str">
        <f t="shared" si="15"/>
        <v/>
      </c>
      <c r="L2153" s="11" t="str">
        <f t="shared" si="16"/>
        <v/>
      </c>
      <c r="M2153" s="11" t="str">
        <f t="shared" si="17"/>
        <v/>
      </c>
      <c r="N2153" s="11" t="str">
        <f t="shared" si="18"/>
        <v/>
      </c>
    </row>
    <row r="2154" ht="15.0" customHeight="1">
      <c r="A2154" s="3">
        <f t="shared" si="1"/>
        <v>2153</v>
      </c>
      <c r="B2154" s="3">
        <f t="shared" si="11"/>
        <v>47445</v>
      </c>
      <c r="C2154" s="3" t="str">
        <f t="shared" si="12"/>
        <v>T6</v>
      </c>
      <c r="D2154" s="7"/>
      <c r="E2154" s="11" t="str">
        <f t="shared" si="2"/>
        <v/>
      </c>
      <c r="F2154" s="11" t="str">
        <f t="shared" si="3"/>
        <v/>
      </c>
      <c r="G2154" s="3">
        <f t="shared" si="13"/>
        <v>308</v>
      </c>
      <c r="H2154" s="3">
        <f t="shared" si="4"/>
        <v>6</v>
      </c>
      <c r="I2154" s="3" t="str">
        <f t="shared" si="5"/>
        <v/>
      </c>
      <c r="J2154" s="11" t="str">
        <f t="shared" si="14"/>
        <v/>
      </c>
      <c r="K2154" s="11" t="str">
        <f t="shared" si="15"/>
        <v/>
      </c>
      <c r="L2154" s="11" t="str">
        <f t="shared" si="16"/>
        <v/>
      </c>
      <c r="M2154" s="11" t="str">
        <f t="shared" si="17"/>
        <v/>
      </c>
      <c r="N2154" s="11" t="str">
        <f t="shared" si="18"/>
        <v/>
      </c>
    </row>
    <row r="2155" ht="15.0" customHeight="1">
      <c r="A2155" s="3">
        <f t="shared" si="1"/>
        <v>2154</v>
      </c>
      <c r="B2155" s="3">
        <f t="shared" si="11"/>
        <v>47446</v>
      </c>
      <c r="C2155" s="3" t="str">
        <f t="shared" si="12"/>
        <v>T7</v>
      </c>
      <c r="D2155" s="7"/>
      <c r="E2155" s="11" t="str">
        <f t="shared" si="2"/>
        <v/>
      </c>
      <c r="F2155" s="11" t="str">
        <f t="shared" si="3"/>
        <v/>
      </c>
      <c r="G2155" s="3">
        <f t="shared" si="13"/>
        <v>308</v>
      </c>
      <c r="H2155" s="3">
        <f t="shared" si="4"/>
        <v>7</v>
      </c>
      <c r="I2155" s="3" t="str">
        <f t="shared" si="5"/>
        <v/>
      </c>
      <c r="J2155" s="11" t="str">
        <f t="shared" si="14"/>
        <v/>
      </c>
      <c r="K2155" s="11" t="str">
        <f t="shared" si="15"/>
        <v/>
      </c>
      <c r="L2155" s="11" t="str">
        <f t="shared" si="16"/>
        <v/>
      </c>
      <c r="M2155" s="11" t="str">
        <f t="shared" si="17"/>
        <v/>
      </c>
      <c r="N2155" s="11" t="str">
        <f t="shared" si="18"/>
        <v/>
      </c>
    </row>
    <row r="2156" ht="15.0" customHeight="1">
      <c r="A2156" s="3">
        <f t="shared" si="1"/>
        <v>2155</v>
      </c>
      <c r="B2156" s="3">
        <f t="shared" si="11"/>
        <v>47447</v>
      </c>
      <c r="C2156" s="3" t="str">
        <f t="shared" si="12"/>
        <v>CN</v>
      </c>
      <c r="D2156" s="7"/>
      <c r="E2156" s="11" t="str">
        <f t="shared" si="2"/>
        <v/>
      </c>
      <c r="F2156" s="11" t="str">
        <f t="shared" si="3"/>
        <v/>
      </c>
      <c r="G2156" s="3">
        <f t="shared" si="13"/>
        <v>308</v>
      </c>
      <c r="H2156" s="3">
        <f t="shared" si="4"/>
        <v>8</v>
      </c>
      <c r="I2156" s="3" t="str">
        <f t="shared" si="5"/>
        <v/>
      </c>
      <c r="J2156" s="11" t="str">
        <f t="shared" si="14"/>
        <v/>
      </c>
      <c r="K2156" s="11" t="str">
        <f t="shared" si="15"/>
        <v/>
      </c>
      <c r="L2156" s="11" t="str">
        <f t="shared" si="16"/>
        <v/>
      </c>
      <c r="M2156" s="11" t="str">
        <f t="shared" si="17"/>
        <v/>
      </c>
      <c r="N2156" s="11" t="str">
        <f t="shared" si="18"/>
        <v/>
      </c>
    </row>
    <row r="2157" ht="15.0" customHeight="1">
      <c r="A2157" s="3">
        <f t="shared" si="1"/>
        <v>2156</v>
      </c>
      <c r="B2157" s="3">
        <f t="shared" si="11"/>
        <v>47448</v>
      </c>
      <c r="C2157" s="3" t="str">
        <f t="shared" si="12"/>
        <v>T2</v>
      </c>
      <c r="D2157" s="7"/>
      <c r="E2157" s="11" t="str">
        <f t="shared" si="2"/>
        <v/>
      </c>
      <c r="F2157" s="11" t="str">
        <f t="shared" si="3"/>
        <v/>
      </c>
      <c r="G2157" s="3">
        <f t="shared" si="13"/>
        <v>309</v>
      </c>
      <c r="H2157" s="3">
        <f t="shared" si="4"/>
        <v>2</v>
      </c>
      <c r="I2157" s="3" t="str">
        <f t="shared" si="5"/>
        <v/>
      </c>
      <c r="J2157" s="11" t="str">
        <f t="shared" si="14"/>
        <v/>
      </c>
      <c r="K2157" s="11" t="str">
        <f t="shared" si="15"/>
        <v/>
      </c>
      <c r="L2157" s="11" t="str">
        <f t="shared" si="16"/>
        <v/>
      </c>
      <c r="M2157" s="11" t="str">
        <f t="shared" si="17"/>
        <v/>
      </c>
      <c r="N2157" s="11" t="str">
        <f t="shared" si="18"/>
        <v/>
      </c>
    </row>
    <row r="2158" ht="15.0" customHeight="1">
      <c r="A2158" s="3">
        <f t="shared" si="1"/>
        <v>2157</v>
      </c>
      <c r="B2158" s="3">
        <f t="shared" si="11"/>
        <v>47449</v>
      </c>
      <c r="C2158" s="3" t="str">
        <f t="shared" si="12"/>
        <v>T3</v>
      </c>
      <c r="D2158" s="7"/>
      <c r="E2158" s="11" t="str">
        <f t="shared" si="2"/>
        <v/>
      </c>
      <c r="F2158" s="11" t="str">
        <f t="shared" si="3"/>
        <v/>
      </c>
      <c r="G2158" s="3">
        <f t="shared" si="13"/>
        <v>309</v>
      </c>
      <c r="H2158" s="3">
        <f t="shared" si="4"/>
        <v>3</v>
      </c>
      <c r="I2158" s="3" t="str">
        <f t="shared" si="5"/>
        <v/>
      </c>
      <c r="J2158" s="11" t="str">
        <f t="shared" si="14"/>
        <v/>
      </c>
      <c r="K2158" s="11" t="str">
        <f t="shared" si="15"/>
        <v/>
      </c>
      <c r="L2158" s="11" t="str">
        <f t="shared" si="16"/>
        <v/>
      </c>
      <c r="M2158" s="11" t="str">
        <f t="shared" si="17"/>
        <v/>
      </c>
      <c r="N2158" s="11" t="str">
        <f t="shared" si="18"/>
        <v/>
      </c>
    </row>
    <row r="2159" ht="15.0" customHeight="1">
      <c r="A2159" s="3">
        <f t="shared" si="1"/>
        <v>2158</v>
      </c>
      <c r="B2159" s="3">
        <f t="shared" si="11"/>
        <v>47450</v>
      </c>
      <c r="C2159" s="3" t="str">
        <f t="shared" si="12"/>
        <v>T4</v>
      </c>
      <c r="D2159" s="7"/>
      <c r="E2159" s="11" t="str">
        <f t="shared" si="2"/>
        <v/>
      </c>
      <c r="F2159" s="11" t="str">
        <f t="shared" si="3"/>
        <v/>
      </c>
      <c r="G2159" s="3">
        <f t="shared" si="13"/>
        <v>309</v>
      </c>
      <c r="H2159" s="3">
        <f t="shared" si="4"/>
        <v>4</v>
      </c>
      <c r="I2159" s="3" t="str">
        <f t="shared" si="5"/>
        <v/>
      </c>
      <c r="J2159" s="11" t="str">
        <f t="shared" si="14"/>
        <v/>
      </c>
      <c r="K2159" s="11" t="str">
        <f t="shared" si="15"/>
        <v/>
      </c>
      <c r="L2159" s="11" t="str">
        <f t="shared" si="16"/>
        <v/>
      </c>
      <c r="M2159" s="11" t="str">
        <f t="shared" si="17"/>
        <v/>
      </c>
      <c r="N2159" s="11" t="str">
        <f t="shared" si="18"/>
        <v/>
      </c>
    </row>
    <row r="2160" ht="15.0" customHeight="1">
      <c r="A2160" s="3">
        <f t="shared" si="1"/>
        <v>2159</v>
      </c>
      <c r="B2160" s="3">
        <f t="shared" si="11"/>
        <v>47451</v>
      </c>
      <c r="C2160" s="3" t="str">
        <f t="shared" si="12"/>
        <v>T5</v>
      </c>
      <c r="D2160" s="7"/>
      <c r="E2160" s="11" t="str">
        <f t="shared" si="2"/>
        <v/>
      </c>
      <c r="F2160" s="11" t="str">
        <f t="shared" si="3"/>
        <v/>
      </c>
      <c r="G2160" s="3">
        <f t="shared" si="13"/>
        <v>309</v>
      </c>
      <c r="H2160" s="3">
        <f t="shared" si="4"/>
        <v>5</v>
      </c>
      <c r="I2160" s="3" t="str">
        <f t="shared" si="5"/>
        <v/>
      </c>
      <c r="J2160" s="11" t="str">
        <f t="shared" si="14"/>
        <v/>
      </c>
      <c r="K2160" s="11" t="str">
        <f t="shared" si="15"/>
        <v/>
      </c>
      <c r="L2160" s="11" t="str">
        <f t="shared" si="16"/>
        <v/>
      </c>
      <c r="M2160" s="11" t="str">
        <f t="shared" si="17"/>
        <v/>
      </c>
      <c r="N2160" s="11" t="str">
        <f t="shared" si="18"/>
        <v/>
      </c>
    </row>
    <row r="2161" ht="15.0" customHeight="1">
      <c r="A2161" s="3">
        <f t="shared" si="1"/>
        <v>2160</v>
      </c>
      <c r="B2161" s="3">
        <f t="shared" si="11"/>
        <v>47452</v>
      </c>
      <c r="C2161" s="3" t="str">
        <f t="shared" si="12"/>
        <v>T6</v>
      </c>
      <c r="D2161" s="7"/>
      <c r="E2161" s="11" t="str">
        <f t="shared" si="2"/>
        <v/>
      </c>
      <c r="F2161" s="11" t="str">
        <f t="shared" si="3"/>
        <v/>
      </c>
      <c r="G2161" s="3">
        <f t="shared" si="13"/>
        <v>309</v>
      </c>
      <c r="H2161" s="3">
        <f t="shared" si="4"/>
        <v>6</v>
      </c>
      <c r="I2161" s="3" t="str">
        <f t="shared" si="5"/>
        <v/>
      </c>
      <c r="J2161" s="11" t="str">
        <f t="shared" si="14"/>
        <v/>
      </c>
      <c r="K2161" s="11" t="str">
        <f t="shared" si="15"/>
        <v/>
      </c>
      <c r="L2161" s="11" t="str">
        <f t="shared" si="16"/>
        <v/>
      </c>
      <c r="M2161" s="11" t="str">
        <f t="shared" si="17"/>
        <v/>
      </c>
      <c r="N2161" s="11" t="str">
        <f t="shared" si="18"/>
        <v/>
      </c>
    </row>
    <row r="2162" ht="15.0" customHeight="1">
      <c r="A2162" s="3">
        <f t="shared" si="1"/>
        <v>2161</v>
      </c>
      <c r="B2162" s="3">
        <f t="shared" si="11"/>
        <v>47453</v>
      </c>
      <c r="C2162" s="3" t="str">
        <f t="shared" si="12"/>
        <v>T7</v>
      </c>
      <c r="D2162" s="7"/>
      <c r="E2162" s="11" t="str">
        <f t="shared" si="2"/>
        <v/>
      </c>
      <c r="F2162" s="11" t="str">
        <f t="shared" si="3"/>
        <v/>
      </c>
      <c r="G2162" s="3">
        <f t="shared" si="13"/>
        <v>309</v>
      </c>
      <c r="H2162" s="3">
        <f t="shared" si="4"/>
        <v>7</v>
      </c>
      <c r="I2162" s="3" t="str">
        <f t="shared" si="5"/>
        <v/>
      </c>
      <c r="J2162" s="11" t="str">
        <f t="shared" si="14"/>
        <v/>
      </c>
      <c r="K2162" s="11" t="str">
        <f t="shared" si="15"/>
        <v/>
      </c>
      <c r="L2162" s="11" t="str">
        <f t="shared" si="16"/>
        <v/>
      </c>
      <c r="M2162" s="11" t="str">
        <f t="shared" si="17"/>
        <v/>
      </c>
      <c r="N2162" s="11" t="str">
        <f t="shared" si="18"/>
        <v/>
      </c>
    </row>
    <row r="2163" ht="15.0" customHeight="1">
      <c r="A2163" s="3">
        <f t="shared" si="1"/>
        <v>2162</v>
      </c>
      <c r="B2163" s="3">
        <f t="shared" si="11"/>
        <v>47454</v>
      </c>
      <c r="C2163" s="3" t="str">
        <f t="shared" si="12"/>
        <v>CN</v>
      </c>
      <c r="D2163" s="7"/>
      <c r="E2163" s="11" t="str">
        <f t="shared" si="2"/>
        <v/>
      </c>
      <c r="F2163" s="11" t="str">
        <f t="shared" si="3"/>
        <v/>
      </c>
      <c r="G2163" s="3">
        <f t="shared" si="13"/>
        <v>309</v>
      </c>
      <c r="H2163" s="3">
        <f t="shared" si="4"/>
        <v>8</v>
      </c>
      <c r="I2163" s="3" t="str">
        <f t="shared" si="5"/>
        <v/>
      </c>
      <c r="J2163" s="11" t="str">
        <f t="shared" si="14"/>
        <v/>
      </c>
      <c r="K2163" s="11" t="str">
        <f t="shared" si="15"/>
        <v/>
      </c>
      <c r="L2163" s="11" t="str">
        <f t="shared" si="16"/>
        <v/>
      </c>
      <c r="M2163" s="11" t="str">
        <f t="shared" si="17"/>
        <v/>
      </c>
      <c r="N2163" s="11" t="str">
        <f t="shared" si="18"/>
        <v/>
      </c>
    </row>
    <row r="2164" ht="15.0" customHeight="1">
      <c r="A2164" s="3">
        <f t="shared" si="1"/>
        <v>2163</v>
      </c>
      <c r="B2164" s="3">
        <f t="shared" si="11"/>
        <v>47455</v>
      </c>
      <c r="C2164" s="3" t="str">
        <f t="shared" si="12"/>
        <v>T2</v>
      </c>
      <c r="D2164" s="7"/>
      <c r="E2164" s="11" t="str">
        <f t="shared" si="2"/>
        <v/>
      </c>
      <c r="F2164" s="11" t="str">
        <f t="shared" si="3"/>
        <v/>
      </c>
      <c r="G2164" s="3">
        <f t="shared" si="13"/>
        <v>310</v>
      </c>
      <c r="H2164" s="3">
        <f t="shared" si="4"/>
        <v>2</v>
      </c>
      <c r="I2164" s="3" t="str">
        <f t="shared" si="5"/>
        <v/>
      </c>
      <c r="J2164" s="11" t="str">
        <f t="shared" si="14"/>
        <v/>
      </c>
      <c r="K2164" s="11" t="str">
        <f t="shared" si="15"/>
        <v/>
      </c>
      <c r="L2164" s="11" t="str">
        <f t="shared" si="16"/>
        <v/>
      </c>
      <c r="M2164" s="11" t="str">
        <f t="shared" si="17"/>
        <v/>
      </c>
      <c r="N2164" s="11" t="str">
        <f t="shared" si="18"/>
        <v/>
      </c>
    </row>
    <row r="2165" ht="15.0" customHeight="1">
      <c r="A2165" s="3">
        <f t="shared" si="1"/>
        <v>2164</v>
      </c>
      <c r="B2165" s="3">
        <f t="shared" si="11"/>
        <v>47456</v>
      </c>
      <c r="C2165" s="3" t="str">
        <f t="shared" si="12"/>
        <v>T3</v>
      </c>
      <c r="D2165" s="7"/>
      <c r="E2165" s="11" t="str">
        <f t="shared" si="2"/>
        <v/>
      </c>
      <c r="F2165" s="11" t="str">
        <f t="shared" si="3"/>
        <v/>
      </c>
      <c r="G2165" s="3">
        <f t="shared" si="13"/>
        <v>310</v>
      </c>
      <c r="H2165" s="3">
        <f t="shared" si="4"/>
        <v>3</v>
      </c>
      <c r="I2165" s="3" t="str">
        <f t="shared" si="5"/>
        <v/>
      </c>
      <c r="J2165" s="11" t="str">
        <f t="shared" si="14"/>
        <v/>
      </c>
      <c r="K2165" s="11" t="str">
        <f t="shared" si="15"/>
        <v/>
      </c>
      <c r="L2165" s="11" t="str">
        <f t="shared" si="16"/>
        <v/>
      </c>
      <c r="M2165" s="11" t="str">
        <f t="shared" si="17"/>
        <v/>
      </c>
      <c r="N2165" s="11" t="str">
        <f t="shared" si="18"/>
        <v/>
      </c>
    </row>
    <row r="2166" ht="15.0" customHeight="1">
      <c r="A2166" s="3">
        <f t="shared" si="1"/>
        <v>2165</v>
      </c>
      <c r="B2166" s="3">
        <f t="shared" si="11"/>
        <v>47457</v>
      </c>
      <c r="C2166" s="3" t="str">
        <f t="shared" si="12"/>
        <v>T4</v>
      </c>
      <c r="D2166" s="7"/>
      <c r="E2166" s="11" t="str">
        <f t="shared" si="2"/>
        <v/>
      </c>
      <c r="F2166" s="11" t="str">
        <f t="shared" si="3"/>
        <v/>
      </c>
      <c r="G2166" s="3">
        <f t="shared" si="13"/>
        <v>310</v>
      </c>
      <c r="H2166" s="3">
        <f t="shared" si="4"/>
        <v>4</v>
      </c>
      <c r="I2166" s="3" t="str">
        <f t="shared" si="5"/>
        <v/>
      </c>
      <c r="J2166" s="11" t="str">
        <f t="shared" si="14"/>
        <v/>
      </c>
      <c r="K2166" s="11" t="str">
        <f t="shared" si="15"/>
        <v/>
      </c>
      <c r="L2166" s="11" t="str">
        <f t="shared" si="16"/>
        <v/>
      </c>
      <c r="M2166" s="11" t="str">
        <f t="shared" si="17"/>
        <v/>
      </c>
      <c r="N2166" s="11" t="str">
        <f t="shared" si="18"/>
        <v/>
      </c>
    </row>
    <row r="2167" ht="15.0" customHeight="1">
      <c r="A2167" s="3">
        <f t="shared" si="1"/>
        <v>2166</v>
      </c>
      <c r="B2167" s="3">
        <f t="shared" si="11"/>
        <v>47458</v>
      </c>
      <c r="C2167" s="3" t="str">
        <f t="shared" si="12"/>
        <v>T5</v>
      </c>
      <c r="D2167" s="7"/>
      <c r="E2167" s="11" t="str">
        <f t="shared" si="2"/>
        <v/>
      </c>
      <c r="F2167" s="11" t="str">
        <f t="shared" si="3"/>
        <v/>
      </c>
      <c r="G2167" s="3">
        <f t="shared" si="13"/>
        <v>310</v>
      </c>
      <c r="H2167" s="3">
        <f t="shared" si="4"/>
        <v>5</v>
      </c>
      <c r="I2167" s="3" t="str">
        <f t="shared" si="5"/>
        <v/>
      </c>
      <c r="J2167" s="11" t="str">
        <f t="shared" si="14"/>
        <v/>
      </c>
      <c r="K2167" s="11" t="str">
        <f t="shared" si="15"/>
        <v/>
      </c>
      <c r="L2167" s="11" t="str">
        <f t="shared" si="16"/>
        <v/>
      </c>
      <c r="M2167" s="11" t="str">
        <f t="shared" si="17"/>
        <v/>
      </c>
      <c r="N2167" s="11" t="str">
        <f t="shared" si="18"/>
        <v/>
      </c>
    </row>
    <row r="2168" ht="15.0" customHeight="1">
      <c r="A2168" s="3">
        <f t="shared" si="1"/>
        <v>2167</v>
      </c>
      <c r="B2168" s="3">
        <f t="shared" si="11"/>
        <v>47459</v>
      </c>
      <c r="C2168" s="3" t="str">
        <f t="shared" si="12"/>
        <v>T6</v>
      </c>
      <c r="D2168" s="7"/>
      <c r="E2168" s="11" t="str">
        <f t="shared" si="2"/>
        <v/>
      </c>
      <c r="F2168" s="11" t="str">
        <f t="shared" si="3"/>
        <v/>
      </c>
      <c r="G2168" s="3">
        <f t="shared" si="13"/>
        <v>310</v>
      </c>
      <c r="H2168" s="3">
        <f t="shared" si="4"/>
        <v>6</v>
      </c>
      <c r="I2168" s="3" t="str">
        <f t="shared" si="5"/>
        <v/>
      </c>
      <c r="J2168" s="11" t="str">
        <f t="shared" si="14"/>
        <v/>
      </c>
      <c r="K2168" s="11" t="str">
        <f t="shared" si="15"/>
        <v/>
      </c>
      <c r="L2168" s="11" t="str">
        <f t="shared" si="16"/>
        <v/>
      </c>
      <c r="M2168" s="11" t="str">
        <f t="shared" si="17"/>
        <v/>
      </c>
      <c r="N2168" s="11" t="str">
        <f t="shared" si="18"/>
        <v/>
      </c>
    </row>
    <row r="2169" ht="15.0" customHeight="1">
      <c r="A2169" s="3">
        <f t="shared" si="1"/>
        <v>2168</v>
      </c>
      <c r="B2169" s="3">
        <f t="shared" si="11"/>
        <v>47460</v>
      </c>
      <c r="C2169" s="3" t="str">
        <f t="shared" si="12"/>
        <v>T7</v>
      </c>
      <c r="D2169" s="7"/>
      <c r="E2169" s="11" t="str">
        <f t="shared" si="2"/>
        <v/>
      </c>
      <c r="F2169" s="11" t="str">
        <f t="shared" si="3"/>
        <v/>
      </c>
      <c r="G2169" s="3">
        <f t="shared" si="13"/>
        <v>310</v>
      </c>
      <c r="H2169" s="3">
        <f t="shared" si="4"/>
        <v>7</v>
      </c>
      <c r="I2169" s="3" t="str">
        <f t="shared" si="5"/>
        <v/>
      </c>
      <c r="J2169" s="11" t="str">
        <f t="shared" si="14"/>
        <v/>
      </c>
      <c r="K2169" s="11" t="str">
        <f t="shared" si="15"/>
        <v/>
      </c>
      <c r="L2169" s="11" t="str">
        <f t="shared" si="16"/>
        <v/>
      </c>
      <c r="M2169" s="11" t="str">
        <f t="shared" si="17"/>
        <v/>
      </c>
      <c r="N2169" s="11" t="str">
        <f t="shared" si="18"/>
        <v/>
      </c>
    </row>
    <row r="2170" ht="15.0" customHeight="1">
      <c r="A2170" s="3">
        <f t="shared" si="1"/>
        <v>2169</v>
      </c>
      <c r="B2170" s="3">
        <f t="shared" si="11"/>
        <v>47461</v>
      </c>
      <c r="C2170" s="3" t="str">
        <f t="shared" si="12"/>
        <v>CN</v>
      </c>
      <c r="D2170" s="7"/>
      <c r="E2170" s="11" t="str">
        <f t="shared" si="2"/>
        <v/>
      </c>
      <c r="F2170" s="11" t="str">
        <f t="shared" si="3"/>
        <v/>
      </c>
      <c r="G2170" s="3">
        <f t="shared" si="13"/>
        <v>310</v>
      </c>
      <c r="H2170" s="3">
        <f t="shared" si="4"/>
        <v>8</v>
      </c>
      <c r="I2170" s="3" t="str">
        <f t="shared" si="5"/>
        <v/>
      </c>
      <c r="J2170" s="11" t="str">
        <f t="shared" si="14"/>
        <v/>
      </c>
      <c r="K2170" s="11" t="str">
        <f t="shared" si="15"/>
        <v/>
      </c>
      <c r="L2170" s="11" t="str">
        <f t="shared" si="16"/>
        <v/>
      </c>
      <c r="M2170" s="11" t="str">
        <f t="shared" si="17"/>
        <v/>
      </c>
      <c r="N2170" s="11" t="str">
        <f t="shared" si="18"/>
        <v/>
      </c>
    </row>
    <row r="2171" ht="15.0" customHeight="1">
      <c r="A2171" s="3">
        <f t="shared" si="1"/>
        <v>2170</v>
      </c>
      <c r="B2171" s="3">
        <f t="shared" si="11"/>
        <v>47462</v>
      </c>
      <c r="C2171" s="3" t="str">
        <f t="shared" si="12"/>
        <v>T2</v>
      </c>
      <c r="D2171" s="7"/>
      <c r="E2171" s="11" t="str">
        <f t="shared" si="2"/>
        <v/>
      </c>
      <c r="F2171" s="11" t="str">
        <f t="shared" si="3"/>
        <v/>
      </c>
      <c r="G2171" s="3">
        <f t="shared" si="13"/>
        <v>311</v>
      </c>
      <c r="H2171" s="3">
        <f t="shared" si="4"/>
        <v>2</v>
      </c>
      <c r="I2171" s="3" t="str">
        <f t="shared" si="5"/>
        <v/>
      </c>
      <c r="J2171" s="11" t="str">
        <f t="shared" si="14"/>
        <v/>
      </c>
      <c r="K2171" s="11" t="str">
        <f t="shared" si="15"/>
        <v/>
      </c>
      <c r="L2171" s="11" t="str">
        <f t="shared" si="16"/>
        <v/>
      </c>
      <c r="M2171" s="11" t="str">
        <f t="shared" si="17"/>
        <v/>
      </c>
      <c r="N2171" s="11" t="str">
        <f t="shared" si="18"/>
        <v/>
      </c>
    </row>
    <row r="2172" ht="15.0" customHeight="1">
      <c r="A2172" s="3">
        <f t="shared" si="1"/>
        <v>2171</v>
      </c>
      <c r="B2172" s="3">
        <f t="shared" si="11"/>
        <v>47463</v>
      </c>
      <c r="C2172" s="3" t="str">
        <f t="shared" si="12"/>
        <v>T3</v>
      </c>
      <c r="D2172" s="7"/>
      <c r="E2172" s="11" t="str">
        <f t="shared" si="2"/>
        <v/>
      </c>
      <c r="F2172" s="11" t="str">
        <f t="shared" si="3"/>
        <v/>
      </c>
      <c r="G2172" s="3">
        <f t="shared" si="13"/>
        <v>311</v>
      </c>
      <c r="H2172" s="3">
        <f t="shared" si="4"/>
        <v>3</v>
      </c>
      <c r="I2172" s="3" t="str">
        <f t="shared" si="5"/>
        <v/>
      </c>
      <c r="J2172" s="11" t="str">
        <f t="shared" si="14"/>
        <v/>
      </c>
      <c r="K2172" s="11" t="str">
        <f t="shared" si="15"/>
        <v/>
      </c>
      <c r="L2172" s="11" t="str">
        <f t="shared" si="16"/>
        <v/>
      </c>
      <c r="M2172" s="11" t="str">
        <f t="shared" si="17"/>
        <v/>
      </c>
      <c r="N2172" s="11" t="str">
        <f t="shared" si="18"/>
        <v/>
      </c>
    </row>
    <row r="2173" ht="15.0" customHeight="1">
      <c r="A2173" s="3">
        <f t="shared" si="1"/>
        <v>2172</v>
      </c>
      <c r="B2173" s="3">
        <f t="shared" si="11"/>
        <v>47464</v>
      </c>
      <c r="C2173" s="3" t="str">
        <f t="shared" si="12"/>
        <v>T4</v>
      </c>
      <c r="D2173" s="7"/>
      <c r="E2173" s="11" t="str">
        <f t="shared" si="2"/>
        <v/>
      </c>
      <c r="F2173" s="11" t="str">
        <f t="shared" si="3"/>
        <v/>
      </c>
      <c r="G2173" s="3">
        <f t="shared" si="13"/>
        <v>311</v>
      </c>
      <c r="H2173" s="3">
        <f t="shared" si="4"/>
        <v>4</v>
      </c>
      <c r="I2173" s="3" t="str">
        <f t="shared" si="5"/>
        <v/>
      </c>
      <c r="J2173" s="11" t="str">
        <f t="shared" si="14"/>
        <v/>
      </c>
      <c r="K2173" s="11" t="str">
        <f t="shared" si="15"/>
        <v/>
      </c>
      <c r="L2173" s="11" t="str">
        <f t="shared" si="16"/>
        <v/>
      </c>
      <c r="M2173" s="11" t="str">
        <f t="shared" si="17"/>
        <v/>
      </c>
      <c r="N2173" s="11" t="str">
        <f t="shared" si="18"/>
        <v/>
      </c>
    </row>
    <row r="2174" ht="15.0" customHeight="1">
      <c r="A2174" s="3">
        <f t="shared" si="1"/>
        <v>2173</v>
      </c>
      <c r="B2174" s="3">
        <f t="shared" si="11"/>
        <v>47465</v>
      </c>
      <c r="C2174" s="3" t="str">
        <f t="shared" si="12"/>
        <v>T5</v>
      </c>
      <c r="D2174" s="7"/>
      <c r="E2174" s="11" t="str">
        <f t="shared" si="2"/>
        <v/>
      </c>
      <c r="F2174" s="11" t="str">
        <f t="shared" si="3"/>
        <v/>
      </c>
      <c r="G2174" s="3">
        <f t="shared" si="13"/>
        <v>311</v>
      </c>
      <c r="H2174" s="3">
        <f t="shared" si="4"/>
        <v>5</v>
      </c>
      <c r="I2174" s="3" t="str">
        <f t="shared" si="5"/>
        <v/>
      </c>
      <c r="J2174" s="11" t="str">
        <f t="shared" si="14"/>
        <v/>
      </c>
      <c r="K2174" s="11" t="str">
        <f t="shared" si="15"/>
        <v/>
      </c>
      <c r="L2174" s="11" t="str">
        <f t="shared" si="16"/>
        <v/>
      </c>
      <c r="M2174" s="11" t="str">
        <f t="shared" si="17"/>
        <v/>
      </c>
      <c r="N2174" s="11" t="str">
        <f t="shared" si="18"/>
        <v/>
      </c>
    </row>
    <row r="2175" ht="15.0" customHeight="1">
      <c r="A2175" s="3">
        <f t="shared" si="1"/>
        <v>2174</v>
      </c>
      <c r="B2175" s="3">
        <f t="shared" si="11"/>
        <v>47466</v>
      </c>
      <c r="C2175" s="3" t="str">
        <f t="shared" si="12"/>
        <v>T6</v>
      </c>
      <c r="D2175" s="7"/>
      <c r="E2175" s="11" t="str">
        <f t="shared" si="2"/>
        <v/>
      </c>
      <c r="F2175" s="11" t="str">
        <f t="shared" si="3"/>
        <v/>
      </c>
      <c r="G2175" s="3">
        <f t="shared" si="13"/>
        <v>311</v>
      </c>
      <c r="H2175" s="3">
        <f t="shared" si="4"/>
        <v>6</v>
      </c>
      <c r="I2175" s="3" t="str">
        <f t="shared" si="5"/>
        <v/>
      </c>
      <c r="J2175" s="11" t="str">
        <f t="shared" si="14"/>
        <v/>
      </c>
      <c r="K2175" s="11" t="str">
        <f t="shared" si="15"/>
        <v/>
      </c>
      <c r="L2175" s="11" t="str">
        <f t="shared" si="16"/>
        <v/>
      </c>
      <c r="M2175" s="11" t="str">
        <f t="shared" si="17"/>
        <v/>
      </c>
      <c r="N2175" s="11" t="str">
        <f t="shared" si="18"/>
        <v/>
      </c>
    </row>
    <row r="2176" ht="15.0" customHeight="1">
      <c r="A2176" s="3">
        <f t="shared" si="1"/>
        <v>2175</v>
      </c>
      <c r="B2176" s="3">
        <f t="shared" si="11"/>
        <v>47467</v>
      </c>
      <c r="C2176" s="3" t="str">
        <f t="shared" si="12"/>
        <v>T7</v>
      </c>
      <c r="D2176" s="7"/>
      <c r="E2176" s="11" t="str">
        <f t="shared" si="2"/>
        <v/>
      </c>
      <c r="F2176" s="11" t="str">
        <f t="shared" si="3"/>
        <v/>
      </c>
      <c r="G2176" s="3">
        <f t="shared" si="13"/>
        <v>311</v>
      </c>
      <c r="H2176" s="3">
        <f t="shared" si="4"/>
        <v>7</v>
      </c>
      <c r="I2176" s="3" t="str">
        <f t="shared" si="5"/>
        <v/>
      </c>
      <c r="J2176" s="11" t="str">
        <f t="shared" si="14"/>
        <v/>
      </c>
      <c r="K2176" s="11" t="str">
        <f t="shared" si="15"/>
        <v/>
      </c>
      <c r="L2176" s="11" t="str">
        <f t="shared" si="16"/>
        <v/>
      </c>
      <c r="M2176" s="11" t="str">
        <f t="shared" si="17"/>
        <v/>
      </c>
      <c r="N2176" s="11" t="str">
        <f t="shared" si="18"/>
        <v/>
      </c>
    </row>
    <row r="2177" ht="15.0" customHeight="1">
      <c r="A2177" s="3">
        <f t="shared" si="1"/>
        <v>2176</v>
      </c>
      <c r="B2177" s="3">
        <f t="shared" si="11"/>
        <v>47468</v>
      </c>
      <c r="C2177" s="3" t="str">
        <f t="shared" si="12"/>
        <v>CN</v>
      </c>
      <c r="D2177" s="7"/>
      <c r="E2177" s="11" t="str">
        <f t="shared" si="2"/>
        <v/>
      </c>
      <c r="F2177" s="11" t="str">
        <f t="shared" si="3"/>
        <v/>
      </c>
      <c r="G2177" s="3">
        <f t="shared" si="13"/>
        <v>311</v>
      </c>
      <c r="H2177" s="3">
        <f t="shared" si="4"/>
        <v>8</v>
      </c>
      <c r="I2177" s="3" t="str">
        <f t="shared" si="5"/>
        <v/>
      </c>
      <c r="J2177" s="11" t="str">
        <f t="shared" si="14"/>
        <v/>
      </c>
      <c r="K2177" s="11" t="str">
        <f t="shared" si="15"/>
        <v/>
      </c>
      <c r="L2177" s="11" t="str">
        <f t="shared" si="16"/>
        <v/>
      </c>
      <c r="M2177" s="11" t="str">
        <f t="shared" si="17"/>
        <v/>
      </c>
      <c r="N2177" s="11" t="str">
        <f t="shared" si="18"/>
        <v/>
      </c>
    </row>
    <row r="2178" ht="15.0" customHeight="1">
      <c r="A2178" s="3">
        <f t="shared" si="1"/>
        <v>2177</v>
      </c>
      <c r="B2178" s="3">
        <f t="shared" si="11"/>
        <v>47469</v>
      </c>
      <c r="C2178" s="3" t="str">
        <f t="shared" si="12"/>
        <v>T2</v>
      </c>
      <c r="D2178" s="7"/>
      <c r="E2178" s="11" t="str">
        <f t="shared" si="2"/>
        <v/>
      </c>
      <c r="F2178" s="11" t="str">
        <f t="shared" si="3"/>
        <v/>
      </c>
      <c r="G2178" s="3">
        <f t="shared" si="13"/>
        <v>312</v>
      </c>
      <c r="H2178" s="3">
        <f t="shared" si="4"/>
        <v>2</v>
      </c>
      <c r="I2178" s="3" t="str">
        <f t="shared" si="5"/>
        <v/>
      </c>
      <c r="J2178" s="11" t="str">
        <f t="shared" si="14"/>
        <v/>
      </c>
      <c r="K2178" s="11" t="str">
        <f t="shared" si="15"/>
        <v/>
      </c>
      <c r="L2178" s="11" t="str">
        <f t="shared" si="16"/>
        <v/>
      </c>
      <c r="M2178" s="11" t="str">
        <f t="shared" si="17"/>
        <v/>
      </c>
      <c r="N2178" s="11" t="str">
        <f t="shared" si="18"/>
        <v/>
      </c>
    </row>
    <row r="2179" ht="15.0" customHeight="1">
      <c r="A2179" s="3">
        <f t="shared" si="1"/>
        <v>2178</v>
      </c>
      <c r="B2179" s="3">
        <f t="shared" si="11"/>
        <v>47470</v>
      </c>
      <c r="C2179" s="3" t="str">
        <f t="shared" si="12"/>
        <v>T3</v>
      </c>
      <c r="D2179" s="7"/>
      <c r="E2179" s="11" t="str">
        <f t="shared" si="2"/>
        <v/>
      </c>
      <c r="F2179" s="11" t="str">
        <f t="shared" si="3"/>
        <v/>
      </c>
      <c r="G2179" s="3">
        <f t="shared" si="13"/>
        <v>312</v>
      </c>
      <c r="H2179" s="3">
        <f t="shared" si="4"/>
        <v>3</v>
      </c>
      <c r="I2179" s="3" t="str">
        <f t="shared" si="5"/>
        <v/>
      </c>
      <c r="J2179" s="11" t="str">
        <f t="shared" si="14"/>
        <v/>
      </c>
      <c r="K2179" s="11" t="str">
        <f t="shared" si="15"/>
        <v/>
      </c>
      <c r="L2179" s="11" t="str">
        <f t="shared" si="16"/>
        <v/>
      </c>
      <c r="M2179" s="11" t="str">
        <f t="shared" si="17"/>
        <v/>
      </c>
      <c r="N2179" s="11" t="str">
        <f t="shared" si="18"/>
        <v/>
      </c>
    </row>
    <row r="2180" ht="15.0" customHeight="1">
      <c r="A2180" s="3">
        <f t="shared" si="1"/>
        <v>2179</v>
      </c>
      <c r="B2180" s="3">
        <f t="shared" si="11"/>
        <v>47471</v>
      </c>
      <c r="C2180" s="3" t="str">
        <f t="shared" si="12"/>
        <v>T4</v>
      </c>
      <c r="D2180" s="7"/>
      <c r="E2180" s="11" t="str">
        <f t="shared" si="2"/>
        <v/>
      </c>
      <c r="F2180" s="11" t="str">
        <f t="shared" si="3"/>
        <v/>
      </c>
      <c r="G2180" s="3">
        <f t="shared" si="13"/>
        <v>312</v>
      </c>
      <c r="H2180" s="3">
        <f t="shared" si="4"/>
        <v>4</v>
      </c>
      <c r="I2180" s="3" t="str">
        <f t="shared" si="5"/>
        <v/>
      </c>
      <c r="J2180" s="11" t="str">
        <f t="shared" si="14"/>
        <v/>
      </c>
      <c r="K2180" s="11" t="str">
        <f t="shared" si="15"/>
        <v/>
      </c>
      <c r="L2180" s="11" t="str">
        <f t="shared" si="16"/>
        <v/>
      </c>
      <c r="M2180" s="11" t="str">
        <f t="shared" si="17"/>
        <v/>
      </c>
      <c r="N2180" s="11" t="str">
        <f t="shared" si="18"/>
        <v/>
      </c>
    </row>
    <row r="2181" ht="15.0" customHeight="1">
      <c r="A2181" s="3">
        <f t="shared" si="1"/>
        <v>2180</v>
      </c>
      <c r="B2181" s="3">
        <f t="shared" si="11"/>
        <v>47472</v>
      </c>
      <c r="C2181" s="3" t="str">
        <f t="shared" si="12"/>
        <v>T5</v>
      </c>
      <c r="D2181" s="7"/>
      <c r="E2181" s="11" t="str">
        <f t="shared" si="2"/>
        <v/>
      </c>
      <c r="F2181" s="11" t="str">
        <f t="shared" si="3"/>
        <v/>
      </c>
      <c r="G2181" s="3">
        <f t="shared" si="13"/>
        <v>312</v>
      </c>
      <c r="H2181" s="3">
        <f t="shared" si="4"/>
        <v>5</v>
      </c>
      <c r="I2181" s="3" t="str">
        <f t="shared" si="5"/>
        <v/>
      </c>
      <c r="J2181" s="11" t="str">
        <f t="shared" si="14"/>
        <v/>
      </c>
      <c r="K2181" s="11" t="str">
        <f t="shared" si="15"/>
        <v/>
      </c>
      <c r="L2181" s="11" t="str">
        <f t="shared" si="16"/>
        <v/>
      </c>
      <c r="M2181" s="11" t="str">
        <f t="shared" si="17"/>
        <v/>
      </c>
      <c r="N2181" s="11" t="str">
        <f t="shared" si="18"/>
        <v/>
      </c>
    </row>
    <row r="2182" ht="15.0" customHeight="1">
      <c r="A2182" s="3">
        <f t="shared" si="1"/>
        <v>2181</v>
      </c>
      <c r="B2182" s="3">
        <f t="shared" si="11"/>
        <v>47473</v>
      </c>
      <c r="C2182" s="3" t="str">
        <f t="shared" si="12"/>
        <v>T6</v>
      </c>
      <c r="D2182" s="7"/>
      <c r="E2182" s="11" t="str">
        <f t="shared" si="2"/>
        <v/>
      </c>
      <c r="F2182" s="11" t="str">
        <f t="shared" si="3"/>
        <v/>
      </c>
      <c r="G2182" s="3">
        <f t="shared" si="13"/>
        <v>312</v>
      </c>
      <c r="H2182" s="3">
        <f t="shared" si="4"/>
        <v>6</v>
      </c>
      <c r="I2182" s="3" t="str">
        <f t="shared" si="5"/>
        <v/>
      </c>
      <c r="J2182" s="11" t="str">
        <f t="shared" si="14"/>
        <v/>
      </c>
      <c r="K2182" s="11" t="str">
        <f t="shared" si="15"/>
        <v/>
      </c>
      <c r="L2182" s="11" t="str">
        <f t="shared" si="16"/>
        <v/>
      </c>
      <c r="M2182" s="11" t="str">
        <f t="shared" si="17"/>
        <v/>
      </c>
      <c r="N2182" s="11" t="str">
        <f t="shared" si="18"/>
        <v/>
      </c>
    </row>
    <row r="2183" ht="15.0" customHeight="1">
      <c r="A2183" s="3">
        <f t="shared" si="1"/>
        <v>2182</v>
      </c>
      <c r="B2183" s="3">
        <f t="shared" si="11"/>
        <v>47474</v>
      </c>
      <c r="C2183" s="3" t="str">
        <f t="shared" si="12"/>
        <v>T7</v>
      </c>
      <c r="D2183" s="7"/>
      <c r="E2183" s="11" t="str">
        <f t="shared" si="2"/>
        <v/>
      </c>
      <c r="F2183" s="11" t="str">
        <f t="shared" si="3"/>
        <v/>
      </c>
      <c r="G2183" s="3">
        <f t="shared" si="13"/>
        <v>312</v>
      </c>
      <c r="H2183" s="3">
        <f t="shared" si="4"/>
        <v>7</v>
      </c>
      <c r="I2183" s="3" t="str">
        <f t="shared" si="5"/>
        <v/>
      </c>
      <c r="J2183" s="11" t="str">
        <f t="shared" si="14"/>
        <v/>
      </c>
      <c r="K2183" s="11" t="str">
        <f t="shared" si="15"/>
        <v/>
      </c>
      <c r="L2183" s="11" t="str">
        <f t="shared" si="16"/>
        <v/>
      </c>
      <c r="M2183" s="11" t="str">
        <f t="shared" si="17"/>
        <v/>
      </c>
      <c r="N2183" s="11" t="str">
        <f t="shared" si="18"/>
        <v/>
      </c>
    </row>
    <row r="2184" ht="15.0" customHeight="1">
      <c r="A2184" s="3">
        <f t="shared" si="1"/>
        <v>2183</v>
      </c>
      <c r="B2184" s="3">
        <f t="shared" si="11"/>
        <v>47475</v>
      </c>
      <c r="C2184" s="3" t="str">
        <f t="shared" si="12"/>
        <v>CN</v>
      </c>
      <c r="D2184" s="7"/>
      <c r="E2184" s="11" t="str">
        <f t="shared" si="2"/>
        <v/>
      </c>
      <c r="F2184" s="11" t="str">
        <f t="shared" si="3"/>
        <v/>
      </c>
      <c r="G2184" s="3">
        <f t="shared" si="13"/>
        <v>312</v>
      </c>
      <c r="H2184" s="3">
        <f t="shared" si="4"/>
        <v>8</v>
      </c>
      <c r="I2184" s="3" t="str">
        <f t="shared" si="5"/>
        <v/>
      </c>
      <c r="J2184" s="11" t="str">
        <f t="shared" si="14"/>
        <v/>
      </c>
      <c r="K2184" s="11" t="str">
        <f t="shared" si="15"/>
        <v/>
      </c>
      <c r="L2184" s="11" t="str">
        <f t="shared" si="16"/>
        <v/>
      </c>
      <c r="M2184" s="11" t="str">
        <f t="shared" si="17"/>
        <v/>
      </c>
      <c r="N2184" s="11" t="str">
        <f t="shared" si="18"/>
        <v/>
      </c>
    </row>
    <row r="2185" ht="15.0" customHeight="1">
      <c r="A2185" s="3">
        <f t="shared" si="1"/>
        <v>2184</v>
      </c>
      <c r="B2185" s="3">
        <f t="shared" si="11"/>
        <v>47476</v>
      </c>
      <c r="C2185" s="3" t="str">
        <f t="shared" si="12"/>
        <v>T2</v>
      </c>
      <c r="D2185" s="7"/>
      <c r="E2185" s="11" t="str">
        <f t="shared" si="2"/>
        <v/>
      </c>
      <c r="F2185" s="11" t="str">
        <f t="shared" si="3"/>
        <v/>
      </c>
      <c r="G2185" s="3">
        <f t="shared" si="13"/>
        <v>313</v>
      </c>
      <c r="H2185" s="3">
        <f t="shared" si="4"/>
        <v>2</v>
      </c>
      <c r="I2185" s="3" t="str">
        <f t="shared" si="5"/>
        <v/>
      </c>
      <c r="J2185" s="11" t="str">
        <f t="shared" si="14"/>
        <v/>
      </c>
      <c r="K2185" s="11" t="str">
        <f t="shared" si="15"/>
        <v/>
      </c>
      <c r="L2185" s="11" t="str">
        <f t="shared" si="16"/>
        <v/>
      </c>
      <c r="M2185" s="11" t="str">
        <f t="shared" si="17"/>
        <v/>
      </c>
      <c r="N2185" s="11" t="str">
        <f t="shared" si="18"/>
        <v/>
      </c>
    </row>
    <row r="2186" ht="15.0" customHeight="1">
      <c r="A2186" s="3">
        <f t="shared" si="1"/>
        <v>2185</v>
      </c>
      <c r="B2186" s="3">
        <f t="shared" si="11"/>
        <v>47477</v>
      </c>
      <c r="C2186" s="3" t="str">
        <f t="shared" si="12"/>
        <v>T3</v>
      </c>
      <c r="D2186" s="7"/>
      <c r="E2186" s="11" t="str">
        <f t="shared" si="2"/>
        <v/>
      </c>
      <c r="F2186" s="11" t="str">
        <f t="shared" si="3"/>
        <v/>
      </c>
      <c r="G2186" s="3">
        <f t="shared" si="13"/>
        <v>313</v>
      </c>
      <c r="H2186" s="3">
        <f t="shared" si="4"/>
        <v>3</v>
      </c>
      <c r="I2186" s="3" t="str">
        <f t="shared" si="5"/>
        <v/>
      </c>
      <c r="J2186" s="11" t="str">
        <f t="shared" si="14"/>
        <v/>
      </c>
      <c r="K2186" s="11" t="str">
        <f t="shared" si="15"/>
        <v/>
      </c>
      <c r="L2186" s="11" t="str">
        <f t="shared" si="16"/>
        <v/>
      </c>
      <c r="M2186" s="11" t="str">
        <f t="shared" si="17"/>
        <v/>
      </c>
      <c r="N2186" s="11" t="str">
        <f t="shared" si="18"/>
        <v/>
      </c>
    </row>
    <row r="2187" ht="15.0" customHeight="1">
      <c r="A2187" s="3">
        <f t="shared" si="1"/>
        <v>2186</v>
      </c>
      <c r="B2187" s="3">
        <f t="shared" si="11"/>
        <v>47478</v>
      </c>
      <c r="C2187" s="3" t="str">
        <f t="shared" si="12"/>
        <v>T4</v>
      </c>
      <c r="D2187" s="7"/>
      <c r="E2187" s="11" t="str">
        <f t="shared" si="2"/>
        <v/>
      </c>
      <c r="F2187" s="11" t="str">
        <f t="shared" si="3"/>
        <v/>
      </c>
      <c r="G2187" s="3">
        <f t="shared" si="13"/>
        <v>313</v>
      </c>
      <c r="H2187" s="3">
        <f t="shared" si="4"/>
        <v>4</v>
      </c>
      <c r="I2187" s="3" t="str">
        <f t="shared" si="5"/>
        <v/>
      </c>
      <c r="J2187" s="11" t="str">
        <f t="shared" si="14"/>
        <v/>
      </c>
      <c r="K2187" s="11" t="str">
        <f t="shared" si="15"/>
        <v/>
      </c>
      <c r="L2187" s="11" t="str">
        <f t="shared" si="16"/>
        <v/>
      </c>
      <c r="M2187" s="11" t="str">
        <f t="shared" si="17"/>
        <v/>
      </c>
      <c r="N2187" s="11" t="str">
        <f t="shared" si="18"/>
        <v/>
      </c>
    </row>
    <row r="2188" ht="15.0" customHeight="1">
      <c r="A2188" s="3">
        <f t="shared" si="1"/>
        <v>2187</v>
      </c>
      <c r="B2188" s="3">
        <f t="shared" si="11"/>
        <v>47479</v>
      </c>
      <c r="C2188" s="3" t="str">
        <f t="shared" si="12"/>
        <v>T5</v>
      </c>
      <c r="D2188" s="7"/>
      <c r="E2188" s="11" t="str">
        <f t="shared" si="2"/>
        <v/>
      </c>
      <c r="F2188" s="11" t="str">
        <f t="shared" si="3"/>
        <v/>
      </c>
      <c r="G2188" s="3">
        <f t="shared" si="13"/>
        <v>313</v>
      </c>
      <c r="H2188" s="3">
        <f t="shared" si="4"/>
        <v>5</v>
      </c>
      <c r="I2188" s="3" t="str">
        <f t="shared" si="5"/>
        <v/>
      </c>
      <c r="J2188" s="11" t="str">
        <f t="shared" si="14"/>
        <v/>
      </c>
      <c r="K2188" s="11" t="str">
        <f t="shared" si="15"/>
        <v/>
      </c>
      <c r="L2188" s="11" t="str">
        <f t="shared" si="16"/>
        <v/>
      </c>
      <c r="M2188" s="11" t="str">
        <f t="shared" si="17"/>
        <v/>
      </c>
      <c r="N2188" s="11" t="str">
        <f t="shared" si="18"/>
        <v/>
      </c>
    </row>
    <row r="2189" ht="15.0" customHeight="1">
      <c r="A2189" s="3">
        <f t="shared" si="1"/>
        <v>2188</v>
      </c>
      <c r="B2189" s="3">
        <f t="shared" si="11"/>
        <v>47480</v>
      </c>
      <c r="C2189" s="3" t="str">
        <f t="shared" si="12"/>
        <v>T6</v>
      </c>
      <c r="D2189" s="7"/>
      <c r="E2189" s="11" t="str">
        <f t="shared" si="2"/>
        <v/>
      </c>
      <c r="F2189" s="11" t="str">
        <f t="shared" si="3"/>
        <v/>
      </c>
      <c r="G2189" s="3">
        <f t="shared" si="13"/>
        <v>313</v>
      </c>
      <c r="H2189" s="3">
        <f t="shared" si="4"/>
        <v>6</v>
      </c>
      <c r="I2189" s="3" t="str">
        <f t="shared" si="5"/>
        <v/>
      </c>
      <c r="J2189" s="11" t="str">
        <f t="shared" si="14"/>
        <v/>
      </c>
      <c r="K2189" s="11" t="str">
        <f t="shared" si="15"/>
        <v/>
      </c>
      <c r="L2189" s="11" t="str">
        <f t="shared" si="16"/>
        <v/>
      </c>
      <c r="M2189" s="11" t="str">
        <f t="shared" si="17"/>
        <v/>
      </c>
      <c r="N2189" s="11" t="str">
        <f t="shared" si="18"/>
        <v/>
      </c>
    </row>
    <row r="2190" ht="15.0" customHeight="1">
      <c r="A2190" s="3">
        <f t="shared" si="1"/>
        <v>2189</v>
      </c>
      <c r="B2190" s="3">
        <f t="shared" si="11"/>
        <v>47481</v>
      </c>
      <c r="C2190" s="3" t="str">
        <f t="shared" si="12"/>
        <v>T7</v>
      </c>
      <c r="D2190" s="7"/>
      <c r="E2190" s="11" t="str">
        <f t="shared" si="2"/>
        <v/>
      </c>
      <c r="F2190" s="11" t="str">
        <f t="shared" si="3"/>
        <v/>
      </c>
      <c r="G2190" s="3">
        <f t="shared" si="13"/>
        <v>313</v>
      </c>
      <c r="H2190" s="3">
        <f t="shared" si="4"/>
        <v>7</v>
      </c>
      <c r="I2190" s="3" t="str">
        <f t="shared" si="5"/>
        <v/>
      </c>
      <c r="J2190" s="11" t="str">
        <f t="shared" si="14"/>
        <v/>
      </c>
      <c r="K2190" s="11" t="str">
        <f t="shared" si="15"/>
        <v/>
      </c>
      <c r="L2190" s="11" t="str">
        <f t="shared" si="16"/>
        <v/>
      </c>
      <c r="M2190" s="11" t="str">
        <f t="shared" si="17"/>
        <v/>
      </c>
      <c r="N2190" s="11" t="str">
        <f t="shared" si="18"/>
        <v/>
      </c>
    </row>
    <row r="2191" ht="15.0" customHeight="1">
      <c r="A2191" s="3">
        <f t="shared" si="1"/>
        <v>2190</v>
      </c>
      <c r="B2191" s="3">
        <f t="shared" si="11"/>
        <v>47482</v>
      </c>
      <c r="C2191" s="3" t="str">
        <f t="shared" si="12"/>
        <v>CN</v>
      </c>
      <c r="D2191" s="7"/>
      <c r="E2191" s="11" t="str">
        <f t="shared" si="2"/>
        <v/>
      </c>
      <c r="F2191" s="11" t="str">
        <f t="shared" si="3"/>
        <v/>
      </c>
      <c r="G2191" s="3">
        <f t="shared" si="13"/>
        <v>313</v>
      </c>
      <c r="H2191" s="3">
        <f t="shared" si="4"/>
        <v>8</v>
      </c>
      <c r="I2191" s="3" t="str">
        <f t="shared" si="5"/>
        <v/>
      </c>
      <c r="J2191" s="11" t="str">
        <f t="shared" si="14"/>
        <v/>
      </c>
      <c r="K2191" s="11" t="str">
        <f t="shared" si="15"/>
        <v/>
      </c>
      <c r="L2191" s="11" t="str">
        <f t="shared" si="16"/>
        <v/>
      </c>
      <c r="M2191" s="11" t="str">
        <f t="shared" si="17"/>
        <v/>
      </c>
      <c r="N2191" s="11" t="str">
        <f t="shared" si="18"/>
        <v/>
      </c>
    </row>
    <row r="2192" ht="15.0" customHeight="1">
      <c r="A2192" s="3">
        <f t="shared" si="1"/>
        <v>2191</v>
      </c>
      <c r="B2192" s="3">
        <f t="shared" si="11"/>
        <v>47483</v>
      </c>
      <c r="C2192" s="3" t="str">
        <f t="shared" si="12"/>
        <v>T2</v>
      </c>
      <c r="D2192" s="7"/>
      <c r="E2192" s="11" t="str">
        <f t="shared" si="2"/>
        <v/>
      </c>
      <c r="F2192" s="11" t="str">
        <f t="shared" si="3"/>
        <v/>
      </c>
      <c r="G2192" s="3">
        <f t="shared" si="13"/>
        <v>314</v>
      </c>
      <c r="H2192" s="3">
        <f t="shared" si="4"/>
        <v>2</v>
      </c>
      <c r="I2192" s="3" t="str">
        <f t="shared" si="5"/>
        <v/>
      </c>
      <c r="J2192" s="11" t="str">
        <f t="shared" si="14"/>
        <v/>
      </c>
      <c r="K2192" s="11" t="str">
        <f t="shared" si="15"/>
        <v/>
      </c>
      <c r="L2192" s="11" t="str">
        <f t="shared" si="16"/>
        <v/>
      </c>
      <c r="M2192" s="11" t="str">
        <f t="shared" si="17"/>
        <v/>
      </c>
      <c r="N2192" s="11" t="str">
        <f t="shared" si="18"/>
        <v/>
      </c>
    </row>
    <row r="2193" ht="15.0" customHeight="1">
      <c r="A2193" s="3">
        <f t="shared" si="1"/>
        <v>2192</v>
      </c>
      <c r="B2193" s="3">
        <f t="shared" si="11"/>
        <v>47484</v>
      </c>
      <c r="C2193" s="3" t="str">
        <f t="shared" si="12"/>
        <v>T3</v>
      </c>
      <c r="D2193" s="7"/>
      <c r="E2193" s="11" t="str">
        <f t="shared" si="2"/>
        <v/>
      </c>
      <c r="F2193" s="11" t="str">
        <f t="shared" si="3"/>
        <v/>
      </c>
      <c r="G2193" s="3">
        <f t="shared" si="13"/>
        <v>314</v>
      </c>
      <c r="H2193" s="3">
        <f t="shared" si="4"/>
        <v>3</v>
      </c>
      <c r="I2193" s="3" t="str">
        <f t="shared" si="5"/>
        <v/>
      </c>
      <c r="J2193" s="11" t="str">
        <f t="shared" si="14"/>
        <v/>
      </c>
      <c r="K2193" s="11" t="str">
        <f t="shared" si="15"/>
        <v/>
      </c>
      <c r="L2193" s="11" t="str">
        <f t="shared" si="16"/>
        <v/>
      </c>
      <c r="M2193" s="11" t="str">
        <f t="shared" si="17"/>
        <v/>
      </c>
      <c r="N2193" s="11" t="str">
        <f t="shared" si="18"/>
        <v/>
      </c>
    </row>
    <row r="2194" ht="15.0" customHeight="1">
      <c r="A2194" s="3">
        <f t="shared" si="1"/>
        <v>2193</v>
      </c>
      <c r="B2194" s="3">
        <f t="shared" si="11"/>
        <v>47485</v>
      </c>
      <c r="C2194" s="3" t="str">
        <f t="shared" si="12"/>
        <v>T4</v>
      </c>
      <c r="D2194" s="7"/>
      <c r="E2194" s="11" t="str">
        <f t="shared" si="2"/>
        <v/>
      </c>
      <c r="F2194" s="11" t="str">
        <f t="shared" si="3"/>
        <v/>
      </c>
      <c r="G2194" s="3">
        <f t="shared" si="13"/>
        <v>314</v>
      </c>
      <c r="H2194" s="3">
        <f t="shared" si="4"/>
        <v>4</v>
      </c>
      <c r="I2194" s="3" t="str">
        <f t="shared" si="5"/>
        <v/>
      </c>
      <c r="J2194" s="11" t="str">
        <f t="shared" si="14"/>
        <v/>
      </c>
      <c r="K2194" s="11" t="str">
        <f t="shared" si="15"/>
        <v/>
      </c>
      <c r="L2194" s="11" t="str">
        <f t="shared" si="16"/>
        <v/>
      </c>
      <c r="M2194" s="11" t="str">
        <f t="shared" si="17"/>
        <v/>
      </c>
      <c r="N2194" s="11" t="str">
        <f t="shared" si="18"/>
        <v/>
      </c>
    </row>
    <row r="2195" ht="15.0" customHeight="1">
      <c r="A2195" s="3">
        <f t="shared" si="1"/>
        <v>2194</v>
      </c>
      <c r="B2195" s="3">
        <f t="shared" si="11"/>
        <v>47486</v>
      </c>
      <c r="C2195" s="3" t="str">
        <f t="shared" si="12"/>
        <v>T5</v>
      </c>
      <c r="D2195" s="7"/>
      <c r="E2195" s="11" t="str">
        <f t="shared" si="2"/>
        <v/>
      </c>
      <c r="F2195" s="11" t="str">
        <f t="shared" si="3"/>
        <v/>
      </c>
      <c r="G2195" s="3">
        <f t="shared" si="13"/>
        <v>314</v>
      </c>
      <c r="H2195" s="3">
        <f t="shared" si="4"/>
        <v>5</v>
      </c>
      <c r="I2195" s="3" t="str">
        <f t="shared" si="5"/>
        <v/>
      </c>
      <c r="J2195" s="11" t="str">
        <f t="shared" si="14"/>
        <v/>
      </c>
      <c r="K2195" s="11" t="str">
        <f t="shared" si="15"/>
        <v/>
      </c>
      <c r="L2195" s="11" t="str">
        <f t="shared" si="16"/>
        <v/>
      </c>
      <c r="M2195" s="11" t="str">
        <f t="shared" si="17"/>
        <v/>
      </c>
      <c r="N2195" s="11" t="str">
        <f t="shared" si="18"/>
        <v/>
      </c>
    </row>
    <row r="2196" ht="15.0" customHeight="1">
      <c r="A2196" s="3">
        <f t="shared" si="1"/>
        <v>2195</v>
      </c>
      <c r="B2196" s="3">
        <f t="shared" si="11"/>
        <v>47487</v>
      </c>
      <c r="C2196" s="3" t="str">
        <f t="shared" si="12"/>
        <v>T6</v>
      </c>
      <c r="D2196" s="7"/>
      <c r="E2196" s="11" t="str">
        <f t="shared" si="2"/>
        <v/>
      </c>
      <c r="F2196" s="11" t="str">
        <f t="shared" si="3"/>
        <v/>
      </c>
      <c r="G2196" s="3">
        <f t="shared" si="13"/>
        <v>314</v>
      </c>
      <c r="H2196" s="3">
        <f t="shared" si="4"/>
        <v>6</v>
      </c>
      <c r="I2196" s="3" t="str">
        <f t="shared" si="5"/>
        <v/>
      </c>
      <c r="J2196" s="11" t="str">
        <f t="shared" si="14"/>
        <v/>
      </c>
      <c r="K2196" s="11" t="str">
        <f t="shared" si="15"/>
        <v/>
      </c>
      <c r="L2196" s="11" t="str">
        <f t="shared" si="16"/>
        <v/>
      </c>
      <c r="M2196" s="11" t="str">
        <f t="shared" si="17"/>
        <v/>
      </c>
      <c r="N2196" s="11" t="str">
        <f t="shared" si="18"/>
        <v/>
      </c>
    </row>
    <row r="2197" ht="15.0" customHeight="1">
      <c r="A2197" s="3">
        <f t="shared" si="1"/>
        <v>2196</v>
      </c>
      <c r="B2197" s="3">
        <f t="shared" si="11"/>
        <v>47488</v>
      </c>
      <c r="C2197" s="3" t="str">
        <f t="shared" si="12"/>
        <v>T7</v>
      </c>
      <c r="D2197" s="7"/>
      <c r="E2197" s="11" t="str">
        <f t="shared" si="2"/>
        <v/>
      </c>
      <c r="F2197" s="11" t="str">
        <f t="shared" si="3"/>
        <v/>
      </c>
      <c r="G2197" s="3">
        <f t="shared" si="13"/>
        <v>314</v>
      </c>
      <c r="H2197" s="3">
        <f t="shared" si="4"/>
        <v>7</v>
      </c>
      <c r="I2197" s="3" t="str">
        <f t="shared" si="5"/>
        <v/>
      </c>
      <c r="J2197" s="11" t="str">
        <f t="shared" si="14"/>
        <v/>
      </c>
      <c r="K2197" s="11" t="str">
        <f t="shared" si="15"/>
        <v/>
      </c>
      <c r="L2197" s="11" t="str">
        <f t="shared" si="16"/>
        <v/>
      </c>
      <c r="M2197" s="11" t="str">
        <f t="shared" si="17"/>
        <v/>
      </c>
      <c r="N2197" s="11" t="str">
        <f t="shared" si="18"/>
        <v/>
      </c>
    </row>
    <row r="2198" ht="15.0" customHeight="1">
      <c r="A2198" s="3">
        <f t="shared" si="1"/>
        <v>2197</v>
      </c>
      <c r="B2198" s="3">
        <f t="shared" si="11"/>
        <v>47489</v>
      </c>
      <c r="C2198" s="3" t="str">
        <f t="shared" si="12"/>
        <v>CN</v>
      </c>
      <c r="D2198" s="7"/>
      <c r="E2198" s="11" t="str">
        <f t="shared" si="2"/>
        <v/>
      </c>
      <c r="F2198" s="11" t="str">
        <f t="shared" si="3"/>
        <v/>
      </c>
      <c r="G2198" s="3">
        <f t="shared" si="13"/>
        <v>314</v>
      </c>
      <c r="H2198" s="3">
        <f t="shared" si="4"/>
        <v>8</v>
      </c>
      <c r="I2198" s="3" t="str">
        <f t="shared" si="5"/>
        <v/>
      </c>
      <c r="J2198" s="11" t="str">
        <f t="shared" si="14"/>
        <v/>
      </c>
      <c r="K2198" s="11" t="str">
        <f t="shared" si="15"/>
        <v/>
      </c>
      <c r="L2198" s="11" t="str">
        <f t="shared" si="16"/>
        <v/>
      </c>
      <c r="M2198" s="11" t="str">
        <f t="shared" si="17"/>
        <v/>
      </c>
      <c r="N2198" s="11" t="str">
        <f t="shared" si="18"/>
        <v/>
      </c>
    </row>
    <row r="2199" ht="15.0" customHeight="1">
      <c r="A2199" s="3">
        <f t="shared" si="1"/>
        <v>2198</v>
      </c>
      <c r="B2199" s="3">
        <f t="shared" si="11"/>
        <v>47490</v>
      </c>
      <c r="C2199" s="3" t="str">
        <f t="shared" si="12"/>
        <v>T2</v>
      </c>
      <c r="D2199" s="7"/>
      <c r="E2199" s="11" t="str">
        <f t="shared" si="2"/>
        <v/>
      </c>
      <c r="F2199" s="11" t="str">
        <f t="shared" si="3"/>
        <v/>
      </c>
      <c r="G2199" s="3">
        <f t="shared" si="13"/>
        <v>315</v>
      </c>
      <c r="H2199" s="3">
        <f t="shared" si="4"/>
        <v>2</v>
      </c>
      <c r="I2199" s="3" t="str">
        <f t="shared" si="5"/>
        <v/>
      </c>
      <c r="J2199" s="11" t="str">
        <f t="shared" si="14"/>
        <v/>
      </c>
      <c r="K2199" s="11" t="str">
        <f t="shared" si="15"/>
        <v/>
      </c>
      <c r="L2199" s="11" t="str">
        <f t="shared" si="16"/>
        <v/>
      </c>
      <c r="M2199" s="11" t="str">
        <f t="shared" si="17"/>
        <v/>
      </c>
      <c r="N2199" s="11" t="str">
        <f t="shared" si="18"/>
        <v/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1" width="27.14"/>
    <col customWidth="1" min="2" max="2" width="29.29"/>
    <col customWidth="1" min="3" max="3" width="22.57"/>
    <col customWidth="1" min="4" max="4" width="14.71"/>
    <col customWidth="1" min="5" max="5" width="21.29"/>
    <col customWidth="1" min="6" max="12" width="14.71"/>
  </cols>
  <sheetData>
    <row r="1" ht="15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8" t="s">
        <v>5</v>
      </c>
      <c r="B3" s="9">
        <v>137.0</v>
      </c>
      <c r="C3" s="5"/>
      <c r="D3" s="8" t="s">
        <v>7</v>
      </c>
      <c r="E3" s="3">
        <f>B3-1</f>
        <v>136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12" t="s">
        <v>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0" t="s">
        <v>20</v>
      </c>
      <c r="B6" s="10" t="s">
        <v>21</v>
      </c>
      <c r="C6" s="10" t="s">
        <v>22</v>
      </c>
      <c r="D6" s="10" t="s">
        <v>23</v>
      </c>
      <c r="E6" s="10" t="s">
        <v>24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3" t="s">
        <v>26</v>
      </c>
      <c r="B7" s="3" t="s">
        <v>27</v>
      </c>
      <c r="C7" s="13"/>
      <c r="D7" s="13"/>
      <c r="E7" s="14" t="s">
        <v>28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3" t="s">
        <v>29</v>
      </c>
      <c r="B8" s="3" t="s">
        <v>30</v>
      </c>
      <c r="C8" s="13">
        <v>8913.0</v>
      </c>
      <c r="D8" s="13" t="s">
        <v>31</v>
      </c>
      <c r="E8" s="3" t="s">
        <v>33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3" t="s">
        <v>35</v>
      </c>
      <c r="B9" s="9">
        <v>1236.0</v>
      </c>
      <c r="C9" s="14" t="s">
        <v>36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3" t="s">
        <v>37</v>
      </c>
      <c r="B10" s="15">
        <v>12.0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12" t="s">
        <v>38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8" t="s">
        <v>25</v>
      </c>
      <c r="B13" s="11" t="str">
        <f>K119</f>
        <v>08 09 17 18 26 27 29 35 36 38 45 47 49 53 54 56 58 62 63 65 67 71 72 74 76 80 81 83 85 90 92 94 99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8" t="s">
        <v>32</v>
      </c>
      <c r="B14" s="11" t="str">
        <f>L119</f>
        <v>17 18 26 27 29 35 36 38 53 56 62 63 65 67 71 72 76 81 83 92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8" t="s">
        <v>52</v>
      </c>
      <c r="B15" s="3">
        <f>COUNTIF(F20:F119,TRUE())</f>
        <v>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8" t="s">
        <v>53</v>
      </c>
      <c r="B16" s="3">
        <f>COUNTIF(J20:J119,"&lt;&gt;")</f>
        <v>100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hidden="1" customHeight="1">
      <c r="A19" s="10" t="s">
        <v>55</v>
      </c>
      <c r="B19" s="10" t="s">
        <v>57</v>
      </c>
      <c r="C19" s="10" t="s">
        <v>58</v>
      </c>
      <c r="D19" s="10" t="s">
        <v>26</v>
      </c>
      <c r="E19" s="10" t="s">
        <v>29</v>
      </c>
      <c r="F19" s="10" t="s">
        <v>59</v>
      </c>
      <c r="G19" s="10" t="s">
        <v>35</v>
      </c>
      <c r="H19" s="10" t="s">
        <v>60</v>
      </c>
      <c r="I19" s="10" t="s">
        <v>61</v>
      </c>
      <c r="J19" s="10" t="s">
        <v>62</v>
      </c>
      <c r="K19" s="3"/>
      <c r="L19" s="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hidden="1" customHeight="1">
      <c r="A20" s="3">
        <v>0.0</v>
      </c>
      <c r="B20" s="11" t="str">
        <f t="shared" ref="B20:B119" si="2">TEXT(A20,"00")</f>
        <v>00</v>
      </c>
      <c r="C20" s="3">
        <f t="shared" ref="C20:C119" si="3">MOD(VALUE(LEFT(B20,1))+VALUE(RIGHT(B20,1)),10)</f>
        <v>0</v>
      </c>
      <c r="D20" s="3" t="b">
        <f t="shared" ref="D20:D119" si="4">AND($D$7="X",OR(ISNUMBER(SEARCH(LEFT(B20,1),$B$7)),ISNUMBER(SEARCH(RIGHT(B20,1),$B$7))),ISNUMBER(SEARCH(TEXT(C20,"0"),$C$7)))</f>
        <v>0</v>
      </c>
      <c r="E20" s="3" t="b">
        <f t="shared" ref="E20:E119" si="5">AND($D$8="X",OR(ISNUMBER(SEARCH(LEFT(B20,1),$B$8)),ISNUMBER(SEARCH(RIGHT(B20,1),$B$8))),ISNUMBER(SEARCH(TEXT(C20,"0"),$C$8)))</f>
        <v>0</v>
      </c>
      <c r="F20" s="3" t="b">
        <f t="shared" ref="F20:F119" si="6">OR(D20,E20)</f>
        <v>0</v>
      </c>
      <c r="G20" s="3" t="b">
        <f t="shared" ref="G20:G119" si="7">OR(ISNUMBER(SEARCH(LEFT(B20,1),$B$9)),ISNUMBER(SEARCH(RIGHT(B20,1),$B$9)))</f>
        <v>0</v>
      </c>
      <c r="H20" s="16">
        <f t="shared" ref="H20:H119" si="8">--D20+--E20+IF(AND(D20,E20),2,0)+--G20</f>
        <v>0</v>
      </c>
      <c r="I20" s="11" t="str">
        <f t="shared" ref="I20:I119" si="9">IF(F20,B20,"")</f>
        <v/>
      </c>
      <c r="J20" s="11" t="str">
        <f t="shared" ref="J20:J119" si="10">IF(AND(F20,H20&gt;=LARGE($H$20:$H$119,$B$10)),B20,"")</f>
        <v/>
      </c>
      <c r="K20" s="11" t="str">
        <f t="shared" ref="K20:L20" si="1">TRIM(K19&amp;" "&amp;I20)</f>
        <v/>
      </c>
      <c r="L20" s="11" t="str">
        <f t="shared" si="1"/>
        <v/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hidden="1" customHeight="1">
      <c r="A21" s="3">
        <v>1.0</v>
      </c>
      <c r="B21" s="11" t="str">
        <f t="shared" si="2"/>
        <v>01</v>
      </c>
      <c r="C21" s="3">
        <f t="shared" si="3"/>
        <v>1</v>
      </c>
      <c r="D21" s="3" t="b">
        <f t="shared" si="4"/>
        <v>0</v>
      </c>
      <c r="E21" s="3" t="b">
        <f t="shared" si="5"/>
        <v>0</v>
      </c>
      <c r="F21" s="3" t="b">
        <f t="shared" si="6"/>
        <v>0</v>
      </c>
      <c r="G21" s="3" t="b">
        <f t="shared" si="7"/>
        <v>1</v>
      </c>
      <c r="H21" s="16">
        <f t="shared" si="8"/>
        <v>1</v>
      </c>
      <c r="I21" s="11" t="str">
        <f t="shared" si="9"/>
        <v/>
      </c>
      <c r="J21" s="11" t="str">
        <f t="shared" si="10"/>
        <v/>
      </c>
      <c r="K21" s="11" t="str">
        <f t="shared" ref="K21:L21" si="11">TRIM(K20&amp;" "&amp;I21)</f>
        <v/>
      </c>
      <c r="L21" s="11" t="str">
        <f t="shared" si="11"/>
        <v/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hidden="1" customHeight="1">
      <c r="A22" s="3">
        <v>2.0</v>
      </c>
      <c r="B22" s="11" t="str">
        <f t="shared" si="2"/>
        <v>02</v>
      </c>
      <c r="C22" s="3">
        <f t="shared" si="3"/>
        <v>2</v>
      </c>
      <c r="D22" s="3" t="b">
        <f t="shared" si="4"/>
        <v>0</v>
      </c>
      <c r="E22" s="3" t="b">
        <f t="shared" si="5"/>
        <v>0</v>
      </c>
      <c r="F22" s="3" t="b">
        <f t="shared" si="6"/>
        <v>0</v>
      </c>
      <c r="G22" s="3" t="b">
        <f t="shared" si="7"/>
        <v>1</v>
      </c>
      <c r="H22" s="16">
        <f t="shared" si="8"/>
        <v>1</v>
      </c>
      <c r="I22" s="11" t="str">
        <f t="shared" si="9"/>
        <v/>
      </c>
      <c r="J22" s="11" t="str">
        <f t="shared" si="10"/>
        <v/>
      </c>
      <c r="K22" s="11" t="str">
        <f t="shared" ref="K22:L22" si="12">TRIM(K21&amp;" "&amp;I22)</f>
        <v/>
      </c>
      <c r="L22" s="11" t="str">
        <f t="shared" si="12"/>
        <v/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hidden="1" customHeight="1">
      <c r="A23" s="3">
        <v>3.0</v>
      </c>
      <c r="B23" s="11" t="str">
        <f t="shared" si="2"/>
        <v>03</v>
      </c>
      <c r="C23" s="3">
        <f t="shared" si="3"/>
        <v>3</v>
      </c>
      <c r="D23" s="3" t="b">
        <f t="shared" si="4"/>
        <v>0</v>
      </c>
      <c r="E23" s="3" t="b">
        <f t="shared" si="5"/>
        <v>0</v>
      </c>
      <c r="F23" s="3" t="b">
        <f t="shared" si="6"/>
        <v>0</v>
      </c>
      <c r="G23" s="3" t="b">
        <f t="shared" si="7"/>
        <v>1</v>
      </c>
      <c r="H23" s="16">
        <f t="shared" si="8"/>
        <v>1</v>
      </c>
      <c r="I23" s="11" t="str">
        <f t="shared" si="9"/>
        <v/>
      </c>
      <c r="J23" s="11" t="str">
        <f t="shared" si="10"/>
        <v/>
      </c>
      <c r="K23" s="11" t="str">
        <f t="shared" ref="K23:L23" si="13">TRIM(K22&amp;" "&amp;I23)</f>
        <v/>
      </c>
      <c r="L23" s="11" t="str">
        <f t="shared" si="13"/>
        <v/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hidden="1" customHeight="1">
      <c r="A24" s="3">
        <v>4.0</v>
      </c>
      <c r="B24" s="11" t="str">
        <f t="shared" si="2"/>
        <v>04</v>
      </c>
      <c r="C24" s="3">
        <f t="shared" si="3"/>
        <v>4</v>
      </c>
      <c r="D24" s="3" t="b">
        <f t="shared" si="4"/>
        <v>0</v>
      </c>
      <c r="E24" s="3" t="b">
        <f t="shared" si="5"/>
        <v>0</v>
      </c>
      <c r="F24" s="3" t="b">
        <f t="shared" si="6"/>
        <v>0</v>
      </c>
      <c r="G24" s="3" t="b">
        <f t="shared" si="7"/>
        <v>0</v>
      </c>
      <c r="H24" s="16">
        <f t="shared" si="8"/>
        <v>0</v>
      </c>
      <c r="I24" s="11" t="str">
        <f t="shared" si="9"/>
        <v/>
      </c>
      <c r="J24" s="11" t="str">
        <f t="shared" si="10"/>
        <v/>
      </c>
      <c r="K24" s="11" t="str">
        <f t="shared" ref="K24:L24" si="14">TRIM(K23&amp;" "&amp;I24)</f>
        <v/>
      </c>
      <c r="L24" s="11" t="str">
        <f t="shared" si="14"/>
        <v/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hidden="1" customHeight="1">
      <c r="A25" s="3">
        <v>5.0</v>
      </c>
      <c r="B25" s="11" t="str">
        <f t="shared" si="2"/>
        <v>05</v>
      </c>
      <c r="C25" s="3">
        <f t="shared" si="3"/>
        <v>5</v>
      </c>
      <c r="D25" s="3" t="b">
        <f t="shared" si="4"/>
        <v>0</v>
      </c>
      <c r="E25" s="3" t="b">
        <f t="shared" si="5"/>
        <v>0</v>
      </c>
      <c r="F25" s="3" t="b">
        <f t="shared" si="6"/>
        <v>0</v>
      </c>
      <c r="G25" s="3" t="b">
        <f t="shared" si="7"/>
        <v>0</v>
      </c>
      <c r="H25" s="16">
        <f t="shared" si="8"/>
        <v>0</v>
      </c>
      <c r="I25" s="11" t="str">
        <f t="shared" si="9"/>
        <v/>
      </c>
      <c r="J25" s="11" t="str">
        <f t="shared" si="10"/>
        <v/>
      </c>
      <c r="K25" s="11" t="str">
        <f t="shared" ref="K25:L25" si="15">TRIM(K24&amp;" "&amp;I25)</f>
        <v/>
      </c>
      <c r="L25" s="11" t="str">
        <f t="shared" si="15"/>
        <v/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hidden="1" customHeight="1">
      <c r="A26" s="3">
        <v>6.0</v>
      </c>
      <c r="B26" s="11" t="str">
        <f t="shared" si="2"/>
        <v>06</v>
      </c>
      <c r="C26" s="3">
        <f t="shared" si="3"/>
        <v>6</v>
      </c>
      <c r="D26" s="3" t="b">
        <f t="shared" si="4"/>
        <v>0</v>
      </c>
      <c r="E26" s="3" t="b">
        <f t="shared" si="5"/>
        <v>0</v>
      </c>
      <c r="F26" s="3" t="b">
        <f t="shared" si="6"/>
        <v>0</v>
      </c>
      <c r="G26" s="3" t="b">
        <f t="shared" si="7"/>
        <v>1</v>
      </c>
      <c r="H26" s="16">
        <f t="shared" si="8"/>
        <v>1</v>
      </c>
      <c r="I26" s="11" t="str">
        <f t="shared" si="9"/>
        <v/>
      </c>
      <c r="J26" s="11" t="str">
        <f t="shared" si="10"/>
        <v/>
      </c>
      <c r="K26" s="11" t="str">
        <f t="shared" ref="K26:L26" si="16">TRIM(K25&amp;" "&amp;I26)</f>
        <v/>
      </c>
      <c r="L26" s="11" t="str">
        <f t="shared" si="16"/>
        <v/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hidden="1" customHeight="1">
      <c r="A27" s="3">
        <v>7.0</v>
      </c>
      <c r="B27" s="11" t="str">
        <f t="shared" si="2"/>
        <v>07</v>
      </c>
      <c r="C27" s="3">
        <f t="shared" si="3"/>
        <v>7</v>
      </c>
      <c r="D27" s="3" t="b">
        <f t="shared" si="4"/>
        <v>0</v>
      </c>
      <c r="E27" s="3" t="b">
        <f t="shared" si="5"/>
        <v>0</v>
      </c>
      <c r="F27" s="3" t="b">
        <f t="shared" si="6"/>
        <v>0</v>
      </c>
      <c r="G27" s="3" t="b">
        <f t="shared" si="7"/>
        <v>0</v>
      </c>
      <c r="H27" s="16">
        <f t="shared" si="8"/>
        <v>0</v>
      </c>
      <c r="I27" s="11" t="str">
        <f t="shared" si="9"/>
        <v/>
      </c>
      <c r="J27" s="11" t="str">
        <f t="shared" si="10"/>
        <v/>
      </c>
      <c r="K27" s="11" t="str">
        <f t="shared" ref="K27:L27" si="17">TRIM(K26&amp;" "&amp;I27)</f>
        <v/>
      </c>
      <c r="L27" s="11" t="str">
        <f t="shared" si="17"/>
        <v/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hidden="1" customHeight="1">
      <c r="A28" s="3">
        <v>8.0</v>
      </c>
      <c r="B28" s="11" t="str">
        <f t="shared" si="2"/>
        <v>08</v>
      </c>
      <c r="C28" s="3">
        <f t="shared" si="3"/>
        <v>8</v>
      </c>
      <c r="D28" s="3" t="b">
        <f t="shared" si="4"/>
        <v>0</v>
      </c>
      <c r="E28" s="3" t="b">
        <f t="shared" si="5"/>
        <v>1</v>
      </c>
      <c r="F28" s="3" t="b">
        <f t="shared" si="6"/>
        <v>1</v>
      </c>
      <c r="G28" s="3" t="b">
        <f t="shared" si="7"/>
        <v>0</v>
      </c>
      <c r="H28" s="16">
        <f t="shared" si="8"/>
        <v>1</v>
      </c>
      <c r="I28" s="11" t="str">
        <f t="shared" si="9"/>
        <v>08</v>
      </c>
      <c r="J28" s="11" t="str">
        <f t="shared" si="10"/>
        <v/>
      </c>
      <c r="K28" s="11" t="str">
        <f t="shared" ref="K28:L28" si="18">TRIM(K27&amp;" "&amp;I28)</f>
        <v>08</v>
      </c>
      <c r="L28" s="11" t="str">
        <f t="shared" si="18"/>
        <v/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hidden="1" customHeight="1">
      <c r="A29" s="3">
        <v>9.0</v>
      </c>
      <c r="B29" s="11" t="str">
        <f t="shared" si="2"/>
        <v>09</v>
      </c>
      <c r="C29" s="3">
        <f t="shared" si="3"/>
        <v>9</v>
      </c>
      <c r="D29" s="3" t="b">
        <f t="shared" si="4"/>
        <v>0</v>
      </c>
      <c r="E29" s="3" t="b">
        <f t="shared" si="5"/>
        <v>1</v>
      </c>
      <c r="F29" s="3" t="b">
        <f t="shared" si="6"/>
        <v>1</v>
      </c>
      <c r="G29" s="3" t="b">
        <f t="shared" si="7"/>
        <v>0</v>
      </c>
      <c r="H29" s="16">
        <f t="shared" si="8"/>
        <v>1</v>
      </c>
      <c r="I29" s="11" t="str">
        <f t="shared" si="9"/>
        <v>09</v>
      </c>
      <c r="J29" s="11" t="str">
        <f t="shared" si="10"/>
        <v/>
      </c>
      <c r="K29" s="11" t="str">
        <f t="shared" ref="K29:L29" si="19">TRIM(K28&amp;" "&amp;I29)</f>
        <v>08 09</v>
      </c>
      <c r="L29" s="11" t="str">
        <f t="shared" si="19"/>
        <v/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hidden="1" customHeight="1">
      <c r="A30" s="3">
        <v>10.0</v>
      </c>
      <c r="B30" s="11" t="str">
        <f t="shared" si="2"/>
        <v>10</v>
      </c>
      <c r="C30" s="3">
        <f t="shared" si="3"/>
        <v>1</v>
      </c>
      <c r="D30" s="3" t="b">
        <f t="shared" si="4"/>
        <v>0</v>
      </c>
      <c r="E30" s="3" t="b">
        <f t="shared" si="5"/>
        <v>0</v>
      </c>
      <c r="F30" s="3" t="b">
        <f t="shared" si="6"/>
        <v>0</v>
      </c>
      <c r="G30" s="3" t="b">
        <f t="shared" si="7"/>
        <v>1</v>
      </c>
      <c r="H30" s="16">
        <f t="shared" si="8"/>
        <v>1</v>
      </c>
      <c r="I30" s="11" t="str">
        <f t="shared" si="9"/>
        <v/>
      </c>
      <c r="J30" s="11" t="str">
        <f t="shared" si="10"/>
        <v/>
      </c>
      <c r="K30" s="11" t="str">
        <f t="shared" ref="K30:L30" si="20">TRIM(K29&amp;" "&amp;I30)</f>
        <v>08 09</v>
      </c>
      <c r="L30" s="11" t="str">
        <f t="shared" si="20"/>
        <v/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hidden="1" customHeight="1">
      <c r="A31" s="3">
        <v>11.0</v>
      </c>
      <c r="B31" s="11" t="str">
        <f t="shared" si="2"/>
        <v>11</v>
      </c>
      <c r="C31" s="3">
        <f t="shared" si="3"/>
        <v>2</v>
      </c>
      <c r="D31" s="3" t="b">
        <f t="shared" si="4"/>
        <v>0</v>
      </c>
      <c r="E31" s="3" t="b">
        <f t="shared" si="5"/>
        <v>0</v>
      </c>
      <c r="F31" s="3" t="b">
        <f t="shared" si="6"/>
        <v>0</v>
      </c>
      <c r="G31" s="3" t="b">
        <f t="shared" si="7"/>
        <v>1</v>
      </c>
      <c r="H31" s="16">
        <f t="shared" si="8"/>
        <v>1</v>
      </c>
      <c r="I31" s="11" t="str">
        <f t="shared" si="9"/>
        <v/>
      </c>
      <c r="J31" s="11" t="str">
        <f t="shared" si="10"/>
        <v/>
      </c>
      <c r="K31" s="11" t="str">
        <f t="shared" ref="K31:L31" si="21">TRIM(K30&amp;" "&amp;I31)</f>
        <v>08 09</v>
      </c>
      <c r="L31" s="11" t="str">
        <f t="shared" si="21"/>
        <v/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hidden="1" customHeight="1">
      <c r="A32" s="3">
        <v>12.0</v>
      </c>
      <c r="B32" s="11" t="str">
        <f t="shared" si="2"/>
        <v>12</v>
      </c>
      <c r="C32" s="3">
        <f t="shared" si="3"/>
        <v>3</v>
      </c>
      <c r="D32" s="3" t="b">
        <f t="shared" si="4"/>
        <v>0</v>
      </c>
      <c r="E32" s="3" t="b">
        <f t="shared" si="5"/>
        <v>0</v>
      </c>
      <c r="F32" s="3" t="b">
        <f t="shared" si="6"/>
        <v>0</v>
      </c>
      <c r="G32" s="3" t="b">
        <f t="shared" si="7"/>
        <v>1</v>
      </c>
      <c r="H32" s="16">
        <f t="shared" si="8"/>
        <v>1</v>
      </c>
      <c r="I32" s="11" t="str">
        <f t="shared" si="9"/>
        <v/>
      </c>
      <c r="J32" s="11" t="str">
        <f t="shared" si="10"/>
        <v/>
      </c>
      <c r="K32" s="11" t="str">
        <f t="shared" ref="K32:L32" si="22">TRIM(K31&amp;" "&amp;I32)</f>
        <v>08 09</v>
      </c>
      <c r="L32" s="11" t="str">
        <f t="shared" si="22"/>
        <v/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hidden="1" customHeight="1">
      <c r="A33" s="3">
        <v>13.0</v>
      </c>
      <c r="B33" s="11" t="str">
        <f t="shared" si="2"/>
        <v>13</v>
      </c>
      <c r="C33" s="3">
        <f t="shared" si="3"/>
        <v>4</v>
      </c>
      <c r="D33" s="3" t="b">
        <f t="shared" si="4"/>
        <v>0</v>
      </c>
      <c r="E33" s="3" t="b">
        <f t="shared" si="5"/>
        <v>0</v>
      </c>
      <c r="F33" s="3" t="b">
        <f t="shared" si="6"/>
        <v>0</v>
      </c>
      <c r="G33" s="3" t="b">
        <f t="shared" si="7"/>
        <v>1</v>
      </c>
      <c r="H33" s="16">
        <f t="shared" si="8"/>
        <v>1</v>
      </c>
      <c r="I33" s="11" t="str">
        <f t="shared" si="9"/>
        <v/>
      </c>
      <c r="J33" s="11" t="str">
        <f t="shared" si="10"/>
        <v/>
      </c>
      <c r="K33" s="11" t="str">
        <f t="shared" ref="K33:L33" si="23">TRIM(K32&amp;" "&amp;I33)</f>
        <v>08 09</v>
      </c>
      <c r="L33" s="11" t="str">
        <f t="shared" si="23"/>
        <v/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hidden="1" customHeight="1">
      <c r="A34" s="3">
        <v>14.0</v>
      </c>
      <c r="B34" s="11" t="str">
        <f t="shared" si="2"/>
        <v>14</v>
      </c>
      <c r="C34" s="3">
        <f t="shared" si="3"/>
        <v>5</v>
      </c>
      <c r="D34" s="3" t="b">
        <f t="shared" si="4"/>
        <v>0</v>
      </c>
      <c r="E34" s="3" t="b">
        <f t="shared" si="5"/>
        <v>0</v>
      </c>
      <c r="F34" s="3" t="b">
        <f t="shared" si="6"/>
        <v>0</v>
      </c>
      <c r="G34" s="3" t="b">
        <f t="shared" si="7"/>
        <v>1</v>
      </c>
      <c r="H34" s="16">
        <f t="shared" si="8"/>
        <v>1</v>
      </c>
      <c r="I34" s="11" t="str">
        <f t="shared" si="9"/>
        <v/>
      </c>
      <c r="J34" s="11" t="str">
        <f t="shared" si="10"/>
        <v/>
      </c>
      <c r="K34" s="11" t="str">
        <f t="shared" ref="K34:L34" si="24">TRIM(K33&amp;" "&amp;I34)</f>
        <v>08 09</v>
      </c>
      <c r="L34" s="11" t="str">
        <f t="shared" si="24"/>
        <v/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hidden="1" customHeight="1">
      <c r="A35" s="3">
        <v>15.0</v>
      </c>
      <c r="B35" s="11" t="str">
        <f t="shared" si="2"/>
        <v>15</v>
      </c>
      <c r="C35" s="3">
        <f t="shared" si="3"/>
        <v>6</v>
      </c>
      <c r="D35" s="3" t="b">
        <f t="shared" si="4"/>
        <v>0</v>
      </c>
      <c r="E35" s="3" t="b">
        <f t="shared" si="5"/>
        <v>0</v>
      </c>
      <c r="F35" s="3" t="b">
        <f t="shared" si="6"/>
        <v>0</v>
      </c>
      <c r="G35" s="3" t="b">
        <f t="shared" si="7"/>
        <v>1</v>
      </c>
      <c r="H35" s="16">
        <f t="shared" si="8"/>
        <v>1</v>
      </c>
      <c r="I35" s="11" t="str">
        <f t="shared" si="9"/>
        <v/>
      </c>
      <c r="J35" s="11" t="str">
        <f t="shared" si="10"/>
        <v/>
      </c>
      <c r="K35" s="11" t="str">
        <f t="shared" ref="K35:L35" si="25">TRIM(K34&amp;" "&amp;I35)</f>
        <v>08 09</v>
      </c>
      <c r="L35" s="11" t="str">
        <f t="shared" si="25"/>
        <v/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hidden="1" customHeight="1">
      <c r="A36" s="3">
        <v>16.0</v>
      </c>
      <c r="B36" s="11" t="str">
        <f t="shared" si="2"/>
        <v>16</v>
      </c>
      <c r="C36" s="3">
        <f t="shared" si="3"/>
        <v>7</v>
      </c>
      <c r="D36" s="3" t="b">
        <f t="shared" si="4"/>
        <v>0</v>
      </c>
      <c r="E36" s="3" t="b">
        <f t="shared" si="5"/>
        <v>0</v>
      </c>
      <c r="F36" s="3" t="b">
        <f t="shared" si="6"/>
        <v>0</v>
      </c>
      <c r="G36" s="3" t="b">
        <f t="shared" si="7"/>
        <v>1</v>
      </c>
      <c r="H36" s="16">
        <f t="shared" si="8"/>
        <v>1</v>
      </c>
      <c r="I36" s="11" t="str">
        <f t="shared" si="9"/>
        <v/>
      </c>
      <c r="J36" s="11" t="str">
        <f t="shared" si="10"/>
        <v/>
      </c>
      <c r="K36" s="11" t="str">
        <f t="shared" ref="K36:L36" si="26">TRIM(K35&amp;" "&amp;I36)</f>
        <v>08 09</v>
      </c>
      <c r="L36" s="11" t="str">
        <f t="shared" si="26"/>
        <v/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hidden="1" customHeight="1">
      <c r="A37" s="3">
        <v>17.0</v>
      </c>
      <c r="B37" s="11" t="str">
        <f t="shared" si="2"/>
        <v>17</v>
      </c>
      <c r="C37" s="3">
        <f t="shared" si="3"/>
        <v>8</v>
      </c>
      <c r="D37" s="3" t="b">
        <f t="shared" si="4"/>
        <v>0</v>
      </c>
      <c r="E37" s="3" t="b">
        <f t="shared" si="5"/>
        <v>1</v>
      </c>
      <c r="F37" s="3" t="b">
        <f t="shared" si="6"/>
        <v>1</v>
      </c>
      <c r="G37" s="3" t="b">
        <f t="shared" si="7"/>
        <v>1</v>
      </c>
      <c r="H37" s="16">
        <f t="shared" si="8"/>
        <v>2</v>
      </c>
      <c r="I37" s="11" t="str">
        <f t="shared" si="9"/>
        <v>17</v>
      </c>
      <c r="J37" s="11" t="str">
        <f t="shared" si="10"/>
        <v>17</v>
      </c>
      <c r="K37" s="11" t="str">
        <f t="shared" ref="K37:L37" si="27">TRIM(K36&amp;" "&amp;I37)</f>
        <v>08 09 17</v>
      </c>
      <c r="L37" s="11" t="str">
        <f t="shared" si="27"/>
        <v>17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hidden="1" customHeight="1">
      <c r="A38" s="3">
        <v>18.0</v>
      </c>
      <c r="B38" s="11" t="str">
        <f t="shared" si="2"/>
        <v>18</v>
      </c>
      <c r="C38" s="3">
        <f t="shared" si="3"/>
        <v>9</v>
      </c>
      <c r="D38" s="3" t="b">
        <f t="shared" si="4"/>
        <v>0</v>
      </c>
      <c r="E38" s="3" t="b">
        <f t="shared" si="5"/>
        <v>1</v>
      </c>
      <c r="F38" s="3" t="b">
        <f t="shared" si="6"/>
        <v>1</v>
      </c>
      <c r="G38" s="3" t="b">
        <f t="shared" si="7"/>
        <v>1</v>
      </c>
      <c r="H38" s="16">
        <f t="shared" si="8"/>
        <v>2</v>
      </c>
      <c r="I38" s="11" t="str">
        <f t="shared" si="9"/>
        <v>18</v>
      </c>
      <c r="J38" s="11" t="str">
        <f t="shared" si="10"/>
        <v>18</v>
      </c>
      <c r="K38" s="11" t="str">
        <f t="shared" ref="K38:L38" si="28">TRIM(K37&amp;" "&amp;I38)</f>
        <v>08 09 17 18</v>
      </c>
      <c r="L38" s="11" t="str">
        <f t="shared" si="28"/>
        <v>17 18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hidden="1" customHeight="1">
      <c r="A39" s="3">
        <v>19.0</v>
      </c>
      <c r="B39" s="11" t="str">
        <f t="shared" si="2"/>
        <v>19</v>
      </c>
      <c r="C39" s="3">
        <f t="shared" si="3"/>
        <v>0</v>
      </c>
      <c r="D39" s="3" t="b">
        <f t="shared" si="4"/>
        <v>0</v>
      </c>
      <c r="E39" s="3" t="b">
        <f t="shared" si="5"/>
        <v>0</v>
      </c>
      <c r="F39" s="3" t="b">
        <f t="shared" si="6"/>
        <v>0</v>
      </c>
      <c r="G39" s="3" t="b">
        <f t="shared" si="7"/>
        <v>1</v>
      </c>
      <c r="H39" s="16">
        <f t="shared" si="8"/>
        <v>1</v>
      </c>
      <c r="I39" s="11" t="str">
        <f t="shared" si="9"/>
        <v/>
      </c>
      <c r="J39" s="11" t="str">
        <f t="shared" si="10"/>
        <v/>
      </c>
      <c r="K39" s="11" t="str">
        <f t="shared" ref="K39:L39" si="29">TRIM(K38&amp;" "&amp;I39)</f>
        <v>08 09 17 18</v>
      </c>
      <c r="L39" s="11" t="str">
        <f t="shared" si="29"/>
        <v>17 18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hidden="1" customHeight="1">
      <c r="A40" s="3">
        <v>20.0</v>
      </c>
      <c r="B40" s="11" t="str">
        <f t="shared" si="2"/>
        <v>20</v>
      </c>
      <c r="C40" s="3">
        <f t="shared" si="3"/>
        <v>2</v>
      </c>
      <c r="D40" s="3" t="b">
        <f t="shared" si="4"/>
        <v>0</v>
      </c>
      <c r="E40" s="3" t="b">
        <f t="shared" si="5"/>
        <v>0</v>
      </c>
      <c r="F40" s="3" t="b">
        <f t="shared" si="6"/>
        <v>0</v>
      </c>
      <c r="G40" s="3" t="b">
        <f t="shared" si="7"/>
        <v>1</v>
      </c>
      <c r="H40" s="16">
        <f t="shared" si="8"/>
        <v>1</v>
      </c>
      <c r="I40" s="11" t="str">
        <f t="shared" si="9"/>
        <v/>
      </c>
      <c r="J40" s="11" t="str">
        <f t="shared" si="10"/>
        <v/>
      </c>
      <c r="K40" s="11" t="str">
        <f t="shared" ref="K40:L40" si="30">TRIM(K39&amp;" "&amp;I40)</f>
        <v>08 09 17 18</v>
      </c>
      <c r="L40" s="11" t="str">
        <f t="shared" si="30"/>
        <v>17 18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hidden="1" customHeight="1">
      <c r="A41" s="3">
        <v>21.0</v>
      </c>
      <c r="B41" s="11" t="str">
        <f t="shared" si="2"/>
        <v>21</v>
      </c>
      <c r="C41" s="3">
        <f t="shared" si="3"/>
        <v>3</v>
      </c>
      <c r="D41" s="3" t="b">
        <f t="shared" si="4"/>
        <v>0</v>
      </c>
      <c r="E41" s="3" t="b">
        <f t="shared" si="5"/>
        <v>0</v>
      </c>
      <c r="F41" s="3" t="b">
        <f t="shared" si="6"/>
        <v>0</v>
      </c>
      <c r="G41" s="3" t="b">
        <f t="shared" si="7"/>
        <v>1</v>
      </c>
      <c r="H41" s="16">
        <f t="shared" si="8"/>
        <v>1</v>
      </c>
      <c r="I41" s="11" t="str">
        <f t="shared" si="9"/>
        <v/>
      </c>
      <c r="J41" s="11" t="str">
        <f t="shared" si="10"/>
        <v/>
      </c>
      <c r="K41" s="11" t="str">
        <f t="shared" ref="K41:L41" si="31">TRIM(K40&amp;" "&amp;I41)</f>
        <v>08 09 17 18</v>
      </c>
      <c r="L41" s="11" t="str">
        <f t="shared" si="31"/>
        <v>17 18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hidden="1" customHeight="1">
      <c r="A42" s="3">
        <v>22.0</v>
      </c>
      <c r="B42" s="11" t="str">
        <f t="shared" si="2"/>
        <v>22</v>
      </c>
      <c r="C42" s="3">
        <f t="shared" si="3"/>
        <v>4</v>
      </c>
      <c r="D42" s="3" t="b">
        <f t="shared" si="4"/>
        <v>0</v>
      </c>
      <c r="E42" s="3" t="b">
        <f t="shared" si="5"/>
        <v>0</v>
      </c>
      <c r="F42" s="3" t="b">
        <f t="shared" si="6"/>
        <v>0</v>
      </c>
      <c r="G42" s="3" t="b">
        <f t="shared" si="7"/>
        <v>1</v>
      </c>
      <c r="H42" s="16">
        <f t="shared" si="8"/>
        <v>1</v>
      </c>
      <c r="I42" s="11" t="str">
        <f t="shared" si="9"/>
        <v/>
      </c>
      <c r="J42" s="11" t="str">
        <f t="shared" si="10"/>
        <v/>
      </c>
      <c r="K42" s="11" t="str">
        <f t="shared" ref="K42:L42" si="32">TRIM(K41&amp;" "&amp;I42)</f>
        <v>08 09 17 18</v>
      </c>
      <c r="L42" s="11" t="str">
        <f t="shared" si="32"/>
        <v>17 18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hidden="1" customHeight="1">
      <c r="A43" s="3">
        <v>23.0</v>
      </c>
      <c r="B43" s="11" t="str">
        <f t="shared" si="2"/>
        <v>23</v>
      </c>
      <c r="C43" s="3">
        <f t="shared" si="3"/>
        <v>5</v>
      </c>
      <c r="D43" s="3" t="b">
        <f t="shared" si="4"/>
        <v>0</v>
      </c>
      <c r="E43" s="3" t="b">
        <f t="shared" si="5"/>
        <v>0</v>
      </c>
      <c r="F43" s="3" t="b">
        <f t="shared" si="6"/>
        <v>0</v>
      </c>
      <c r="G43" s="3" t="b">
        <f t="shared" si="7"/>
        <v>1</v>
      </c>
      <c r="H43" s="16">
        <f t="shared" si="8"/>
        <v>1</v>
      </c>
      <c r="I43" s="11" t="str">
        <f t="shared" si="9"/>
        <v/>
      </c>
      <c r="J43" s="11" t="str">
        <f t="shared" si="10"/>
        <v/>
      </c>
      <c r="K43" s="11" t="str">
        <f t="shared" ref="K43:L43" si="33">TRIM(K42&amp;" "&amp;I43)</f>
        <v>08 09 17 18</v>
      </c>
      <c r="L43" s="11" t="str">
        <f t="shared" si="33"/>
        <v>17 18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hidden="1" customHeight="1">
      <c r="A44" s="3">
        <v>24.0</v>
      </c>
      <c r="B44" s="11" t="str">
        <f t="shared" si="2"/>
        <v>24</v>
      </c>
      <c r="C44" s="3">
        <f t="shared" si="3"/>
        <v>6</v>
      </c>
      <c r="D44" s="3" t="b">
        <f t="shared" si="4"/>
        <v>0</v>
      </c>
      <c r="E44" s="3" t="b">
        <f t="shared" si="5"/>
        <v>0</v>
      </c>
      <c r="F44" s="3" t="b">
        <f t="shared" si="6"/>
        <v>0</v>
      </c>
      <c r="G44" s="3" t="b">
        <f t="shared" si="7"/>
        <v>1</v>
      </c>
      <c r="H44" s="16">
        <f t="shared" si="8"/>
        <v>1</v>
      </c>
      <c r="I44" s="11" t="str">
        <f t="shared" si="9"/>
        <v/>
      </c>
      <c r="J44" s="11" t="str">
        <f t="shared" si="10"/>
        <v/>
      </c>
      <c r="K44" s="11" t="str">
        <f t="shared" ref="K44:L44" si="34">TRIM(K43&amp;" "&amp;I44)</f>
        <v>08 09 17 18</v>
      </c>
      <c r="L44" s="11" t="str">
        <f t="shared" si="34"/>
        <v>17 18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hidden="1" customHeight="1">
      <c r="A45" s="3">
        <v>25.0</v>
      </c>
      <c r="B45" s="11" t="str">
        <f t="shared" si="2"/>
        <v>25</v>
      </c>
      <c r="C45" s="3">
        <f t="shared" si="3"/>
        <v>7</v>
      </c>
      <c r="D45" s="3" t="b">
        <f t="shared" si="4"/>
        <v>0</v>
      </c>
      <c r="E45" s="3" t="b">
        <f t="shared" si="5"/>
        <v>0</v>
      </c>
      <c r="F45" s="3" t="b">
        <f t="shared" si="6"/>
        <v>0</v>
      </c>
      <c r="G45" s="3" t="b">
        <f t="shared" si="7"/>
        <v>1</v>
      </c>
      <c r="H45" s="16">
        <f t="shared" si="8"/>
        <v>1</v>
      </c>
      <c r="I45" s="11" t="str">
        <f t="shared" si="9"/>
        <v/>
      </c>
      <c r="J45" s="11" t="str">
        <f t="shared" si="10"/>
        <v/>
      </c>
      <c r="K45" s="11" t="str">
        <f t="shared" ref="K45:L45" si="35">TRIM(K44&amp;" "&amp;I45)</f>
        <v>08 09 17 18</v>
      </c>
      <c r="L45" s="11" t="str">
        <f t="shared" si="35"/>
        <v>17 18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hidden="1" customHeight="1">
      <c r="A46" s="3">
        <v>26.0</v>
      </c>
      <c r="B46" s="11" t="str">
        <f t="shared" si="2"/>
        <v>26</v>
      </c>
      <c r="C46" s="3">
        <f t="shared" si="3"/>
        <v>8</v>
      </c>
      <c r="D46" s="3" t="b">
        <f t="shared" si="4"/>
        <v>0</v>
      </c>
      <c r="E46" s="3" t="b">
        <f t="shared" si="5"/>
        <v>1</v>
      </c>
      <c r="F46" s="3" t="b">
        <f t="shared" si="6"/>
        <v>1</v>
      </c>
      <c r="G46" s="3" t="b">
        <f t="shared" si="7"/>
        <v>1</v>
      </c>
      <c r="H46" s="16">
        <f t="shared" si="8"/>
        <v>2</v>
      </c>
      <c r="I46" s="11" t="str">
        <f t="shared" si="9"/>
        <v>26</v>
      </c>
      <c r="J46" s="11" t="str">
        <f t="shared" si="10"/>
        <v>26</v>
      </c>
      <c r="K46" s="11" t="str">
        <f t="shared" ref="K46:L46" si="36">TRIM(K45&amp;" "&amp;I46)</f>
        <v>08 09 17 18 26</v>
      </c>
      <c r="L46" s="11" t="str">
        <f t="shared" si="36"/>
        <v>17 18 26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hidden="1" customHeight="1">
      <c r="A47" s="3">
        <v>27.0</v>
      </c>
      <c r="B47" s="11" t="str">
        <f t="shared" si="2"/>
        <v>27</v>
      </c>
      <c r="C47" s="3">
        <f t="shared" si="3"/>
        <v>9</v>
      </c>
      <c r="D47" s="3" t="b">
        <f t="shared" si="4"/>
        <v>0</v>
      </c>
      <c r="E47" s="3" t="b">
        <f t="shared" si="5"/>
        <v>1</v>
      </c>
      <c r="F47" s="3" t="b">
        <f t="shared" si="6"/>
        <v>1</v>
      </c>
      <c r="G47" s="3" t="b">
        <f t="shared" si="7"/>
        <v>1</v>
      </c>
      <c r="H47" s="16">
        <f t="shared" si="8"/>
        <v>2</v>
      </c>
      <c r="I47" s="11" t="str">
        <f t="shared" si="9"/>
        <v>27</v>
      </c>
      <c r="J47" s="11" t="str">
        <f t="shared" si="10"/>
        <v>27</v>
      </c>
      <c r="K47" s="11" t="str">
        <f t="shared" ref="K47:L47" si="37">TRIM(K46&amp;" "&amp;I47)</f>
        <v>08 09 17 18 26 27</v>
      </c>
      <c r="L47" s="11" t="str">
        <f t="shared" si="37"/>
        <v>17 18 26 27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hidden="1" customHeight="1">
      <c r="A48" s="3">
        <v>28.0</v>
      </c>
      <c r="B48" s="11" t="str">
        <f t="shared" si="2"/>
        <v>28</v>
      </c>
      <c r="C48" s="3">
        <f t="shared" si="3"/>
        <v>0</v>
      </c>
      <c r="D48" s="3" t="b">
        <f t="shared" si="4"/>
        <v>0</v>
      </c>
      <c r="E48" s="3" t="b">
        <f t="shared" si="5"/>
        <v>0</v>
      </c>
      <c r="F48" s="3" t="b">
        <f t="shared" si="6"/>
        <v>0</v>
      </c>
      <c r="G48" s="3" t="b">
        <f t="shared" si="7"/>
        <v>1</v>
      </c>
      <c r="H48" s="16">
        <f t="shared" si="8"/>
        <v>1</v>
      </c>
      <c r="I48" s="11" t="str">
        <f t="shared" si="9"/>
        <v/>
      </c>
      <c r="J48" s="11" t="str">
        <f t="shared" si="10"/>
        <v/>
      </c>
      <c r="K48" s="11" t="str">
        <f t="shared" ref="K48:L48" si="38">TRIM(K47&amp;" "&amp;I48)</f>
        <v>08 09 17 18 26 27</v>
      </c>
      <c r="L48" s="11" t="str">
        <f t="shared" si="38"/>
        <v>17 18 26 27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hidden="1" customHeight="1">
      <c r="A49" s="3">
        <v>29.0</v>
      </c>
      <c r="B49" s="11" t="str">
        <f t="shared" si="2"/>
        <v>29</v>
      </c>
      <c r="C49" s="3">
        <f t="shared" si="3"/>
        <v>1</v>
      </c>
      <c r="D49" s="3" t="b">
        <f t="shared" si="4"/>
        <v>0</v>
      </c>
      <c r="E49" s="3" t="b">
        <f t="shared" si="5"/>
        <v>1</v>
      </c>
      <c r="F49" s="3" t="b">
        <f t="shared" si="6"/>
        <v>1</v>
      </c>
      <c r="G49" s="3" t="b">
        <f t="shared" si="7"/>
        <v>1</v>
      </c>
      <c r="H49" s="16">
        <f t="shared" si="8"/>
        <v>2</v>
      </c>
      <c r="I49" s="11" t="str">
        <f t="shared" si="9"/>
        <v>29</v>
      </c>
      <c r="J49" s="11" t="str">
        <f t="shared" si="10"/>
        <v>29</v>
      </c>
      <c r="K49" s="11" t="str">
        <f t="shared" ref="K49:L49" si="39">TRIM(K48&amp;" "&amp;I49)</f>
        <v>08 09 17 18 26 27 29</v>
      </c>
      <c r="L49" s="11" t="str">
        <f t="shared" si="39"/>
        <v>17 18 26 27 29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hidden="1" customHeight="1">
      <c r="A50" s="3">
        <v>30.0</v>
      </c>
      <c r="B50" s="11" t="str">
        <f t="shared" si="2"/>
        <v>30</v>
      </c>
      <c r="C50" s="3">
        <f t="shared" si="3"/>
        <v>3</v>
      </c>
      <c r="D50" s="3" t="b">
        <f t="shared" si="4"/>
        <v>0</v>
      </c>
      <c r="E50" s="3" t="b">
        <f t="shared" si="5"/>
        <v>0</v>
      </c>
      <c r="F50" s="3" t="b">
        <f t="shared" si="6"/>
        <v>0</v>
      </c>
      <c r="G50" s="3" t="b">
        <f t="shared" si="7"/>
        <v>1</v>
      </c>
      <c r="H50" s="16">
        <f t="shared" si="8"/>
        <v>1</v>
      </c>
      <c r="I50" s="11" t="str">
        <f t="shared" si="9"/>
        <v/>
      </c>
      <c r="J50" s="11" t="str">
        <f t="shared" si="10"/>
        <v/>
      </c>
      <c r="K50" s="11" t="str">
        <f t="shared" ref="K50:L50" si="40">TRIM(K49&amp;" "&amp;I50)</f>
        <v>08 09 17 18 26 27 29</v>
      </c>
      <c r="L50" s="11" t="str">
        <f t="shared" si="40"/>
        <v>17 18 26 27 29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hidden="1" customHeight="1">
      <c r="A51" s="3">
        <v>31.0</v>
      </c>
      <c r="B51" s="11" t="str">
        <f t="shared" si="2"/>
        <v>31</v>
      </c>
      <c r="C51" s="3">
        <f t="shared" si="3"/>
        <v>4</v>
      </c>
      <c r="D51" s="3" t="b">
        <f t="shared" si="4"/>
        <v>0</v>
      </c>
      <c r="E51" s="3" t="b">
        <f t="shared" si="5"/>
        <v>0</v>
      </c>
      <c r="F51" s="3" t="b">
        <f t="shared" si="6"/>
        <v>0</v>
      </c>
      <c r="G51" s="3" t="b">
        <f t="shared" si="7"/>
        <v>1</v>
      </c>
      <c r="H51" s="16">
        <f t="shared" si="8"/>
        <v>1</v>
      </c>
      <c r="I51" s="11" t="str">
        <f t="shared" si="9"/>
        <v/>
      </c>
      <c r="J51" s="11" t="str">
        <f t="shared" si="10"/>
        <v/>
      </c>
      <c r="K51" s="11" t="str">
        <f t="shared" ref="K51:L51" si="41">TRIM(K50&amp;" "&amp;I51)</f>
        <v>08 09 17 18 26 27 29</v>
      </c>
      <c r="L51" s="11" t="str">
        <f t="shared" si="41"/>
        <v>17 18 26 27 29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hidden="1" customHeight="1">
      <c r="A52" s="3">
        <v>32.0</v>
      </c>
      <c r="B52" s="11" t="str">
        <f t="shared" si="2"/>
        <v>32</v>
      </c>
      <c r="C52" s="3">
        <f t="shared" si="3"/>
        <v>5</v>
      </c>
      <c r="D52" s="3" t="b">
        <f t="shared" si="4"/>
        <v>0</v>
      </c>
      <c r="E52" s="3" t="b">
        <f t="shared" si="5"/>
        <v>0</v>
      </c>
      <c r="F52" s="3" t="b">
        <f t="shared" si="6"/>
        <v>0</v>
      </c>
      <c r="G52" s="3" t="b">
        <f t="shared" si="7"/>
        <v>1</v>
      </c>
      <c r="H52" s="16">
        <f t="shared" si="8"/>
        <v>1</v>
      </c>
      <c r="I52" s="11" t="str">
        <f t="shared" si="9"/>
        <v/>
      </c>
      <c r="J52" s="11" t="str">
        <f t="shared" si="10"/>
        <v/>
      </c>
      <c r="K52" s="11" t="str">
        <f t="shared" ref="K52:L52" si="42">TRIM(K51&amp;" "&amp;I52)</f>
        <v>08 09 17 18 26 27 29</v>
      </c>
      <c r="L52" s="11" t="str">
        <f t="shared" si="42"/>
        <v>17 18 26 27 29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hidden="1" customHeight="1">
      <c r="A53" s="3">
        <v>33.0</v>
      </c>
      <c r="B53" s="11" t="str">
        <f t="shared" si="2"/>
        <v>33</v>
      </c>
      <c r="C53" s="3">
        <f t="shared" si="3"/>
        <v>6</v>
      </c>
      <c r="D53" s="3" t="b">
        <f t="shared" si="4"/>
        <v>0</v>
      </c>
      <c r="E53" s="3" t="b">
        <f t="shared" si="5"/>
        <v>0</v>
      </c>
      <c r="F53" s="3" t="b">
        <f t="shared" si="6"/>
        <v>0</v>
      </c>
      <c r="G53" s="3" t="b">
        <f t="shared" si="7"/>
        <v>1</v>
      </c>
      <c r="H53" s="16">
        <f t="shared" si="8"/>
        <v>1</v>
      </c>
      <c r="I53" s="11" t="str">
        <f t="shared" si="9"/>
        <v/>
      </c>
      <c r="J53" s="11" t="str">
        <f t="shared" si="10"/>
        <v/>
      </c>
      <c r="K53" s="11" t="str">
        <f t="shared" ref="K53:L53" si="43">TRIM(K52&amp;" "&amp;I53)</f>
        <v>08 09 17 18 26 27 29</v>
      </c>
      <c r="L53" s="11" t="str">
        <f t="shared" si="43"/>
        <v>17 18 26 27 29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hidden="1" customHeight="1">
      <c r="A54" s="3">
        <v>34.0</v>
      </c>
      <c r="B54" s="11" t="str">
        <f t="shared" si="2"/>
        <v>34</v>
      </c>
      <c r="C54" s="3">
        <f t="shared" si="3"/>
        <v>7</v>
      </c>
      <c r="D54" s="3" t="b">
        <f t="shared" si="4"/>
        <v>0</v>
      </c>
      <c r="E54" s="3" t="b">
        <f t="shared" si="5"/>
        <v>0</v>
      </c>
      <c r="F54" s="3" t="b">
        <f t="shared" si="6"/>
        <v>0</v>
      </c>
      <c r="G54" s="3" t="b">
        <f t="shared" si="7"/>
        <v>1</v>
      </c>
      <c r="H54" s="16">
        <f t="shared" si="8"/>
        <v>1</v>
      </c>
      <c r="I54" s="11" t="str">
        <f t="shared" si="9"/>
        <v/>
      </c>
      <c r="J54" s="11" t="str">
        <f t="shared" si="10"/>
        <v/>
      </c>
      <c r="K54" s="11" t="str">
        <f t="shared" ref="K54:L54" si="44">TRIM(K53&amp;" "&amp;I54)</f>
        <v>08 09 17 18 26 27 29</v>
      </c>
      <c r="L54" s="11" t="str">
        <f t="shared" si="44"/>
        <v>17 18 26 27 29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hidden="1" customHeight="1">
      <c r="A55" s="3">
        <v>35.0</v>
      </c>
      <c r="B55" s="11" t="str">
        <f t="shared" si="2"/>
        <v>35</v>
      </c>
      <c r="C55" s="3">
        <f t="shared" si="3"/>
        <v>8</v>
      </c>
      <c r="D55" s="3" t="b">
        <f t="shared" si="4"/>
        <v>0</v>
      </c>
      <c r="E55" s="3" t="b">
        <f t="shared" si="5"/>
        <v>1</v>
      </c>
      <c r="F55" s="3" t="b">
        <f t="shared" si="6"/>
        <v>1</v>
      </c>
      <c r="G55" s="3" t="b">
        <f t="shared" si="7"/>
        <v>1</v>
      </c>
      <c r="H55" s="16">
        <f t="shared" si="8"/>
        <v>2</v>
      </c>
      <c r="I55" s="11" t="str">
        <f t="shared" si="9"/>
        <v>35</v>
      </c>
      <c r="J55" s="11" t="str">
        <f t="shared" si="10"/>
        <v>35</v>
      </c>
      <c r="K55" s="11" t="str">
        <f t="shared" ref="K55:L55" si="45">TRIM(K54&amp;" "&amp;I55)</f>
        <v>08 09 17 18 26 27 29 35</v>
      </c>
      <c r="L55" s="11" t="str">
        <f t="shared" si="45"/>
        <v>17 18 26 27 29 35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hidden="1" customHeight="1">
      <c r="A56" s="3">
        <v>36.0</v>
      </c>
      <c r="B56" s="11" t="str">
        <f t="shared" si="2"/>
        <v>36</v>
      </c>
      <c r="C56" s="3">
        <f t="shared" si="3"/>
        <v>9</v>
      </c>
      <c r="D56" s="3" t="b">
        <f t="shared" si="4"/>
        <v>0</v>
      </c>
      <c r="E56" s="3" t="b">
        <f t="shared" si="5"/>
        <v>1</v>
      </c>
      <c r="F56" s="3" t="b">
        <f t="shared" si="6"/>
        <v>1</v>
      </c>
      <c r="G56" s="3" t="b">
        <f t="shared" si="7"/>
        <v>1</v>
      </c>
      <c r="H56" s="16">
        <f t="shared" si="8"/>
        <v>2</v>
      </c>
      <c r="I56" s="11" t="str">
        <f t="shared" si="9"/>
        <v>36</v>
      </c>
      <c r="J56" s="11" t="str">
        <f t="shared" si="10"/>
        <v>36</v>
      </c>
      <c r="K56" s="11" t="str">
        <f t="shared" ref="K56:L56" si="46">TRIM(K55&amp;" "&amp;I56)</f>
        <v>08 09 17 18 26 27 29 35 36</v>
      </c>
      <c r="L56" s="11" t="str">
        <f t="shared" si="46"/>
        <v>17 18 26 27 29 35 36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hidden="1" customHeight="1">
      <c r="A57" s="3">
        <v>37.0</v>
      </c>
      <c r="B57" s="11" t="str">
        <f t="shared" si="2"/>
        <v>37</v>
      </c>
      <c r="C57" s="3">
        <f t="shared" si="3"/>
        <v>0</v>
      </c>
      <c r="D57" s="3" t="b">
        <f t="shared" si="4"/>
        <v>0</v>
      </c>
      <c r="E57" s="3" t="b">
        <f t="shared" si="5"/>
        <v>0</v>
      </c>
      <c r="F57" s="3" t="b">
        <f t="shared" si="6"/>
        <v>0</v>
      </c>
      <c r="G57" s="3" t="b">
        <f t="shared" si="7"/>
        <v>1</v>
      </c>
      <c r="H57" s="16">
        <f t="shared" si="8"/>
        <v>1</v>
      </c>
      <c r="I57" s="11" t="str">
        <f t="shared" si="9"/>
        <v/>
      </c>
      <c r="J57" s="11" t="str">
        <f t="shared" si="10"/>
        <v/>
      </c>
      <c r="K57" s="11" t="str">
        <f t="shared" ref="K57:L57" si="47">TRIM(K56&amp;" "&amp;I57)</f>
        <v>08 09 17 18 26 27 29 35 36</v>
      </c>
      <c r="L57" s="11" t="str">
        <f t="shared" si="47"/>
        <v>17 18 26 27 29 35 36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hidden="1" customHeight="1">
      <c r="A58" s="3">
        <v>38.0</v>
      </c>
      <c r="B58" s="11" t="str">
        <f t="shared" si="2"/>
        <v>38</v>
      </c>
      <c r="C58" s="3">
        <f t="shared" si="3"/>
        <v>1</v>
      </c>
      <c r="D58" s="3" t="b">
        <f t="shared" si="4"/>
        <v>0</v>
      </c>
      <c r="E58" s="3" t="b">
        <f t="shared" si="5"/>
        <v>1</v>
      </c>
      <c r="F58" s="3" t="b">
        <f t="shared" si="6"/>
        <v>1</v>
      </c>
      <c r="G58" s="3" t="b">
        <f t="shared" si="7"/>
        <v>1</v>
      </c>
      <c r="H58" s="16">
        <f t="shared" si="8"/>
        <v>2</v>
      </c>
      <c r="I58" s="11" t="str">
        <f t="shared" si="9"/>
        <v>38</v>
      </c>
      <c r="J58" s="11" t="str">
        <f t="shared" si="10"/>
        <v>38</v>
      </c>
      <c r="K58" s="11" t="str">
        <f t="shared" ref="K58:L58" si="48">TRIM(K57&amp;" "&amp;I58)</f>
        <v>08 09 17 18 26 27 29 35 36 38</v>
      </c>
      <c r="L58" s="11" t="str">
        <f t="shared" si="48"/>
        <v>17 18 26 27 29 35 36 38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hidden="1" customHeight="1">
      <c r="A59" s="3">
        <v>39.0</v>
      </c>
      <c r="B59" s="11" t="str">
        <f t="shared" si="2"/>
        <v>39</v>
      </c>
      <c r="C59" s="3">
        <f t="shared" si="3"/>
        <v>2</v>
      </c>
      <c r="D59" s="3" t="b">
        <f t="shared" si="4"/>
        <v>0</v>
      </c>
      <c r="E59" s="3" t="b">
        <f t="shared" si="5"/>
        <v>0</v>
      </c>
      <c r="F59" s="3" t="b">
        <f t="shared" si="6"/>
        <v>0</v>
      </c>
      <c r="G59" s="3" t="b">
        <f t="shared" si="7"/>
        <v>1</v>
      </c>
      <c r="H59" s="16">
        <f t="shared" si="8"/>
        <v>1</v>
      </c>
      <c r="I59" s="11" t="str">
        <f t="shared" si="9"/>
        <v/>
      </c>
      <c r="J59" s="11" t="str">
        <f t="shared" si="10"/>
        <v/>
      </c>
      <c r="K59" s="11" t="str">
        <f t="shared" ref="K59:L59" si="49">TRIM(K58&amp;" "&amp;I59)</f>
        <v>08 09 17 18 26 27 29 35 36 38</v>
      </c>
      <c r="L59" s="11" t="str">
        <f t="shared" si="49"/>
        <v>17 18 26 27 29 35 36 38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hidden="1" customHeight="1">
      <c r="A60" s="3">
        <v>40.0</v>
      </c>
      <c r="B60" s="11" t="str">
        <f t="shared" si="2"/>
        <v>40</v>
      </c>
      <c r="C60" s="3">
        <f t="shared" si="3"/>
        <v>4</v>
      </c>
      <c r="D60" s="3" t="b">
        <f t="shared" si="4"/>
        <v>0</v>
      </c>
      <c r="E60" s="3" t="b">
        <f t="shared" si="5"/>
        <v>0</v>
      </c>
      <c r="F60" s="3" t="b">
        <f t="shared" si="6"/>
        <v>0</v>
      </c>
      <c r="G60" s="3" t="b">
        <f t="shared" si="7"/>
        <v>0</v>
      </c>
      <c r="H60" s="16">
        <f t="shared" si="8"/>
        <v>0</v>
      </c>
      <c r="I60" s="11" t="str">
        <f t="shared" si="9"/>
        <v/>
      </c>
      <c r="J60" s="11" t="str">
        <f t="shared" si="10"/>
        <v/>
      </c>
      <c r="K60" s="11" t="str">
        <f t="shared" ref="K60:L60" si="50">TRIM(K59&amp;" "&amp;I60)</f>
        <v>08 09 17 18 26 27 29 35 36 38</v>
      </c>
      <c r="L60" s="11" t="str">
        <f t="shared" si="50"/>
        <v>17 18 26 27 29 35 36 38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hidden="1" customHeight="1">
      <c r="A61" s="3">
        <v>41.0</v>
      </c>
      <c r="B61" s="11" t="str">
        <f t="shared" si="2"/>
        <v>41</v>
      </c>
      <c r="C61" s="3">
        <f t="shared" si="3"/>
        <v>5</v>
      </c>
      <c r="D61" s="3" t="b">
        <f t="shared" si="4"/>
        <v>0</v>
      </c>
      <c r="E61" s="3" t="b">
        <f t="shared" si="5"/>
        <v>0</v>
      </c>
      <c r="F61" s="3" t="b">
        <f t="shared" si="6"/>
        <v>0</v>
      </c>
      <c r="G61" s="3" t="b">
        <f t="shared" si="7"/>
        <v>1</v>
      </c>
      <c r="H61" s="16">
        <f t="shared" si="8"/>
        <v>1</v>
      </c>
      <c r="I61" s="11" t="str">
        <f t="shared" si="9"/>
        <v/>
      </c>
      <c r="J61" s="11" t="str">
        <f t="shared" si="10"/>
        <v/>
      </c>
      <c r="K61" s="11" t="str">
        <f t="shared" ref="K61:L61" si="51">TRIM(K60&amp;" "&amp;I61)</f>
        <v>08 09 17 18 26 27 29 35 36 38</v>
      </c>
      <c r="L61" s="11" t="str">
        <f t="shared" si="51"/>
        <v>17 18 26 27 29 35 36 38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0" hidden="1" customHeight="1">
      <c r="A62" s="3">
        <v>42.0</v>
      </c>
      <c r="B62" s="11" t="str">
        <f t="shared" si="2"/>
        <v>42</v>
      </c>
      <c r="C62" s="3">
        <f t="shared" si="3"/>
        <v>6</v>
      </c>
      <c r="D62" s="3" t="b">
        <f t="shared" si="4"/>
        <v>0</v>
      </c>
      <c r="E62" s="3" t="b">
        <f t="shared" si="5"/>
        <v>0</v>
      </c>
      <c r="F62" s="3" t="b">
        <f t="shared" si="6"/>
        <v>0</v>
      </c>
      <c r="G62" s="3" t="b">
        <f t="shared" si="7"/>
        <v>1</v>
      </c>
      <c r="H62" s="16">
        <f t="shared" si="8"/>
        <v>1</v>
      </c>
      <c r="I62" s="11" t="str">
        <f t="shared" si="9"/>
        <v/>
      </c>
      <c r="J62" s="11" t="str">
        <f t="shared" si="10"/>
        <v/>
      </c>
      <c r="K62" s="11" t="str">
        <f t="shared" ref="K62:L62" si="52">TRIM(K61&amp;" "&amp;I62)</f>
        <v>08 09 17 18 26 27 29 35 36 38</v>
      </c>
      <c r="L62" s="11" t="str">
        <f t="shared" si="52"/>
        <v>17 18 26 27 29 35 36 38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hidden="1" customHeight="1">
      <c r="A63" s="3">
        <v>43.0</v>
      </c>
      <c r="B63" s="11" t="str">
        <f t="shared" si="2"/>
        <v>43</v>
      </c>
      <c r="C63" s="3">
        <f t="shared" si="3"/>
        <v>7</v>
      </c>
      <c r="D63" s="3" t="b">
        <f t="shared" si="4"/>
        <v>0</v>
      </c>
      <c r="E63" s="3" t="b">
        <f t="shared" si="5"/>
        <v>0</v>
      </c>
      <c r="F63" s="3" t="b">
        <f t="shared" si="6"/>
        <v>0</v>
      </c>
      <c r="G63" s="3" t="b">
        <f t="shared" si="7"/>
        <v>1</v>
      </c>
      <c r="H63" s="16">
        <f t="shared" si="8"/>
        <v>1</v>
      </c>
      <c r="I63" s="11" t="str">
        <f t="shared" si="9"/>
        <v/>
      </c>
      <c r="J63" s="11" t="str">
        <f t="shared" si="10"/>
        <v/>
      </c>
      <c r="K63" s="11" t="str">
        <f t="shared" ref="K63:L63" si="53">TRIM(K62&amp;" "&amp;I63)</f>
        <v>08 09 17 18 26 27 29 35 36 38</v>
      </c>
      <c r="L63" s="11" t="str">
        <f t="shared" si="53"/>
        <v>17 18 26 27 29 35 36 38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hidden="1" customHeight="1">
      <c r="A64" s="3">
        <v>44.0</v>
      </c>
      <c r="B64" s="11" t="str">
        <f t="shared" si="2"/>
        <v>44</v>
      </c>
      <c r="C64" s="3">
        <f t="shared" si="3"/>
        <v>8</v>
      </c>
      <c r="D64" s="3" t="b">
        <f t="shared" si="4"/>
        <v>0</v>
      </c>
      <c r="E64" s="3" t="b">
        <f t="shared" si="5"/>
        <v>0</v>
      </c>
      <c r="F64" s="3" t="b">
        <f t="shared" si="6"/>
        <v>0</v>
      </c>
      <c r="G64" s="3" t="b">
        <f t="shared" si="7"/>
        <v>0</v>
      </c>
      <c r="H64" s="16">
        <f t="shared" si="8"/>
        <v>0</v>
      </c>
      <c r="I64" s="11" t="str">
        <f t="shared" si="9"/>
        <v/>
      </c>
      <c r="J64" s="11" t="str">
        <f t="shared" si="10"/>
        <v/>
      </c>
      <c r="K64" s="11" t="str">
        <f t="shared" ref="K64:L64" si="54">TRIM(K63&amp;" "&amp;I64)</f>
        <v>08 09 17 18 26 27 29 35 36 38</v>
      </c>
      <c r="L64" s="11" t="str">
        <f t="shared" si="54"/>
        <v>17 18 26 27 29 35 36 38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0" hidden="1" customHeight="1">
      <c r="A65" s="3">
        <v>45.0</v>
      </c>
      <c r="B65" s="11" t="str">
        <f t="shared" si="2"/>
        <v>45</v>
      </c>
      <c r="C65" s="3">
        <f t="shared" si="3"/>
        <v>9</v>
      </c>
      <c r="D65" s="3" t="b">
        <f t="shared" si="4"/>
        <v>0</v>
      </c>
      <c r="E65" s="3" t="b">
        <f t="shared" si="5"/>
        <v>1</v>
      </c>
      <c r="F65" s="3" t="b">
        <f t="shared" si="6"/>
        <v>1</v>
      </c>
      <c r="G65" s="3" t="b">
        <f t="shared" si="7"/>
        <v>0</v>
      </c>
      <c r="H65" s="16">
        <f t="shared" si="8"/>
        <v>1</v>
      </c>
      <c r="I65" s="11" t="str">
        <f t="shared" si="9"/>
        <v>45</v>
      </c>
      <c r="J65" s="11" t="str">
        <f t="shared" si="10"/>
        <v/>
      </c>
      <c r="K65" s="11" t="str">
        <f t="shared" ref="K65:L65" si="55">TRIM(K64&amp;" "&amp;I65)</f>
        <v>08 09 17 18 26 27 29 35 36 38 45</v>
      </c>
      <c r="L65" s="11" t="str">
        <f t="shared" si="55"/>
        <v>17 18 26 27 29 35 36 38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0" hidden="1" customHeight="1">
      <c r="A66" s="3">
        <v>46.0</v>
      </c>
      <c r="B66" s="11" t="str">
        <f t="shared" si="2"/>
        <v>46</v>
      </c>
      <c r="C66" s="3">
        <f t="shared" si="3"/>
        <v>0</v>
      </c>
      <c r="D66" s="3" t="b">
        <f t="shared" si="4"/>
        <v>0</v>
      </c>
      <c r="E66" s="3" t="b">
        <f t="shared" si="5"/>
        <v>0</v>
      </c>
      <c r="F66" s="3" t="b">
        <f t="shared" si="6"/>
        <v>0</v>
      </c>
      <c r="G66" s="3" t="b">
        <f t="shared" si="7"/>
        <v>1</v>
      </c>
      <c r="H66" s="16">
        <f t="shared" si="8"/>
        <v>1</v>
      </c>
      <c r="I66" s="11" t="str">
        <f t="shared" si="9"/>
        <v/>
      </c>
      <c r="J66" s="11" t="str">
        <f t="shared" si="10"/>
        <v/>
      </c>
      <c r="K66" s="11" t="str">
        <f t="shared" ref="K66:L66" si="56">TRIM(K65&amp;" "&amp;I66)</f>
        <v>08 09 17 18 26 27 29 35 36 38 45</v>
      </c>
      <c r="L66" s="11" t="str">
        <f t="shared" si="56"/>
        <v>17 18 26 27 29 35 36 38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0" hidden="1" customHeight="1">
      <c r="A67" s="3">
        <v>47.0</v>
      </c>
      <c r="B67" s="11" t="str">
        <f t="shared" si="2"/>
        <v>47</v>
      </c>
      <c r="C67" s="3">
        <f t="shared" si="3"/>
        <v>1</v>
      </c>
      <c r="D67" s="3" t="b">
        <f t="shared" si="4"/>
        <v>0</v>
      </c>
      <c r="E67" s="3" t="b">
        <f t="shared" si="5"/>
        <v>1</v>
      </c>
      <c r="F67" s="3" t="b">
        <f t="shared" si="6"/>
        <v>1</v>
      </c>
      <c r="G67" s="3" t="b">
        <f t="shared" si="7"/>
        <v>0</v>
      </c>
      <c r="H67" s="16">
        <f t="shared" si="8"/>
        <v>1</v>
      </c>
      <c r="I67" s="11" t="str">
        <f t="shared" si="9"/>
        <v>47</v>
      </c>
      <c r="J67" s="11" t="str">
        <f t="shared" si="10"/>
        <v/>
      </c>
      <c r="K67" s="11" t="str">
        <f t="shared" ref="K67:L67" si="57">TRIM(K66&amp;" "&amp;I67)</f>
        <v>08 09 17 18 26 27 29 35 36 38 45 47</v>
      </c>
      <c r="L67" s="11" t="str">
        <f t="shared" si="57"/>
        <v>17 18 26 27 29 35 36 38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hidden="1" customHeight="1">
      <c r="A68" s="3">
        <v>48.0</v>
      </c>
      <c r="B68" s="11" t="str">
        <f t="shared" si="2"/>
        <v>48</v>
      </c>
      <c r="C68" s="3">
        <f t="shared" si="3"/>
        <v>2</v>
      </c>
      <c r="D68" s="3" t="b">
        <f t="shared" si="4"/>
        <v>0</v>
      </c>
      <c r="E68" s="3" t="b">
        <f t="shared" si="5"/>
        <v>0</v>
      </c>
      <c r="F68" s="3" t="b">
        <f t="shared" si="6"/>
        <v>0</v>
      </c>
      <c r="G68" s="3" t="b">
        <f t="shared" si="7"/>
        <v>0</v>
      </c>
      <c r="H68" s="16">
        <f t="shared" si="8"/>
        <v>0</v>
      </c>
      <c r="I68" s="11" t="str">
        <f t="shared" si="9"/>
        <v/>
      </c>
      <c r="J68" s="11" t="str">
        <f t="shared" si="10"/>
        <v/>
      </c>
      <c r="K68" s="11" t="str">
        <f t="shared" ref="K68:L68" si="58">TRIM(K67&amp;" "&amp;I68)</f>
        <v>08 09 17 18 26 27 29 35 36 38 45 47</v>
      </c>
      <c r="L68" s="11" t="str">
        <f t="shared" si="58"/>
        <v>17 18 26 27 29 35 36 38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hidden="1" customHeight="1">
      <c r="A69" s="3">
        <v>49.0</v>
      </c>
      <c r="B69" s="11" t="str">
        <f t="shared" si="2"/>
        <v>49</v>
      </c>
      <c r="C69" s="3">
        <f t="shared" si="3"/>
        <v>3</v>
      </c>
      <c r="D69" s="3" t="b">
        <f t="shared" si="4"/>
        <v>0</v>
      </c>
      <c r="E69" s="3" t="b">
        <f t="shared" si="5"/>
        <v>1</v>
      </c>
      <c r="F69" s="3" t="b">
        <f t="shared" si="6"/>
        <v>1</v>
      </c>
      <c r="G69" s="3" t="b">
        <f t="shared" si="7"/>
        <v>0</v>
      </c>
      <c r="H69" s="16">
        <f t="shared" si="8"/>
        <v>1</v>
      </c>
      <c r="I69" s="11" t="str">
        <f t="shared" si="9"/>
        <v>49</v>
      </c>
      <c r="J69" s="11" t="str">
        <f t="shared" si="10"/>
        <v/>
      </c>
      <c r="K69" s="11" t="str">
        <f t="shared" ref="K69:L69" si="59">TRIM(K68&amp;" "&amp;I69)</f>
        <v>08 09 17 18 26 27 29 35 36 38 45 47 49</v>
      </c>
      <c r="L69" s="11" t="str">
        <f t="shared" si="59"/>
        <v>17 18 26 27 29 35 36 38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hidden="1" customHeight="1">
      <c r="A70" s="3">
        <v>50.0</v>
      </c>
      <c r="B70" s="11" t="str">
        <f t="shared" si="2"/>
        <v>50</v>
      </c>
      <c r="C70" s="3">
        <f t="shared" si="3"/>
        <v>5</v>
      </c>
      <c r="D70" s="3" t="b">
        <f t="shared" si="4"/>
        <v>0</v>
      </c>
      <c r="E70" s="3" t="b">
        <f t="shared" si="5"/>
        <v>0</v>
      </c>
      <c r="F70" s="3" t="b">
        <f t="shared" si="6"/>
        <v>0</v>
      </c>
      <c r="G70" s="3" t="b">
        <f t="shared" si="7"/>
        <v>0</v>
      </c>
      <c r="H70" s="16">
        <f t="shared" si="8"/>
        <v>0</v>
      </c>
      <c r="I70" s="11" t="str">
        <f t="shared" si="9"/>
        <v/>
      </c>
      <c r="J70" s="11" t="str">
        <f t="shared" si="10"/>
        <v/>
      </c>
      <c r="K70" s="11" t="str">
        <f t="shared" ref="K70:L70" si="60">TRIM(K69&amp;" "&amp;I70)</f>
        <v>08 09 17 18 26 27 29 35 36 38 45 47 49</v>
      </c>
      <c r="L70" s="11" t="str">
        <f t="shared" si="60"/>
        <v>17 18 26 27 29 35 36 38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hidden="1" customHeight="1">
      <c r="A71" s="3">
        <v>51.0</v>
      </c>
      <c r="B71" s="11" t="str">
        <f t="shared" si="2"/>
        <v>51</v>
      </c>
      <c r="C71" s="3">
        <f t="shared" si="3"/>
        <v>6</v>
      </c>
      <c r="D71" s="3" t="b">
        <f t="shared" si="4"/>
        <v>0</v>
      </c>
      <c r="E71" s="3" t="b">
        <f t="shared" si="5"/>
        <v>0</v>
      </c>
      <c r="F71" s="3" t="b">
        <f t="shared" si="6"/>
        <v>0</v>
      </c>
      <c r="G71" s="3" t="b">
        <f t="shared" si="7"/>
        <v>1</v>
      </c>
      <c r="H71" s="16">
        <f t="shared" si="8"/>
        <v>1</v>
      </c>
      <c r="I71" s="11" t="str">
        <f t="shared" si="9"/>
        <v/>
      </c>
      <c r="J71" s="11" t="str">
        <f t="shared" si="10"/>
        <v/>
      </c>
      <c r="K71" s="11" t="str">
        <f t="shared" ref="K71:L71" si="61">TRIM(K70&amp;" "&amp;I71)</f>
        <v>08 09 17 18 26 27 29 35 36 38 45 47 49</v>
      </c>
      <c r="L71" s="11" t="str">
        <f t="shared" si="61"/>
        <v>17 18 26 27 29 35 36 38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hidden="1" customHeight="1">
      <c r="A72" s="3">
        <v>52.0</v>
      </c>
      <c r="B72" s="11" t="str">
        <f t="shared" si="2"/>
        <v>52</v>
      </c>
      <c r="C72" s="3">
        <f t="shared" si="3"/>
        <v>7</v>
      </c>
      <c r="D72" s="3" t="b">
        <f t="shared" si="4"/>
        <v>0</v>
      </c>
      <c r="E72" s="3" t="b">
        <f t="shared" si="5"/>
        <v>0</v>
      </c>
      <c r="F72" s="3" t="b">
        <f t="shared" si="6"/>
        <v>0</v>
      </c>
      <c r="G72" s="3" t="b">
        <f t="shared" si="7"/>
        <v>1</v>
      </c>
      <c r="H72" s="16">
        <f t="shared" si="8"/>
        <v>1</v>
      </c>
      <c r="I72" s="11" t="str">
        <f t="shared" si="9"/>
        <v/>
      </c>
      <c r="J72" s="11" t="str">
        <f t="shared" si="10"/>
        <v/>
      </c>
      <c r="K72" s="11" t="str">
        <f t="shared" ref="K72:L72" si="62">TRIM(K71&amp;" "&amp;I72)</f>
        <v>08 09 17 18 26 27 29 35 36 38 45 47 49</v>
      </c>
      <c r="L72" s="11" t="str">
        <f t="shared" si="62"/>
        <v>17 18 26 27 29 35 36 38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hidden="1" customHeight="1">
      <c r="A73" s="3">
        <v>53.0</v>
      </c>
      <c r="B73" s="11" t="str">
        <f t="shared" si="2"/>
        <v>53</v>
      </c>
      <c r="C73" s="3">
        <f t="shared" si="3"/>
        <v>8</v>
      </c>
      <c r="D73" s="3" t="b">
        <f t="shared" si="4"/>
        <v>0</v>
      </c>
      <c r="E73" s="3" t="b">
        <f t="shared" si="5"/>
        <v>1</v>
      </c>
      <c r="F73" s="3" t="b">
        <f t="shared" si="6"/>
        <v>1</v>
      </c>
      <c r="G73" s="3" t="b">
        <f t="shared" si="7"/>
        <v>1</v>
      </c>
      <c r="H73" s="16">
        <f t="shared" si="8"/>
        <v>2</v>
      </c>
      <c r="I73" s="11" t="str">
        <f t="shared" si="9"/>
        <v>53</v>
      </c>
      <c r="J73" s="11" t="str">
        <f t="shared" si="10"/>
        <v>53</v>
      </c>
      <c r="K73" s="11" t="str">
        <f t="shared" ref="K73:L73" si="63">TRIM(K72&amp;" "&amp;I73)</f>
        <v>08 09 17 18 26 27 29 35 36 38 45 47 49 53</v>
      </c>
      <c r="L73" s="11" t="str">
        <f t="shared" si="63"/>
        <v>17 18 26 27 29 35 36 38 53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hidden="1" customHeight="1">
      <c r="A74" s="3">
        <v>54.0</v>
      </c>
      <c r="B74" s="11" t="str">
        <f t="shared" si="2"/>
        <v>54</v>
      </c>
      <c r="C74" s="3">
        <f t="shared" si="3"/>
        <v>9</v>
      </c>
      <c r="D74" s="3" t="b">
        <f t="shared" si="4"/>
        <v>0</v>
      </c>
      <c r="E74" s="3" t="b">
        <f t="shared" si="5"/>
        <v>1</v>
      </c>
      <c r="F74" s="3" t="b">
        <f t="shared" si="6"/>
        <v>1</v>
      </c>
      <c r="G74" s="3" t="b">
        <f t="shared" si="7"/>
        <v>0</v>
      </c>
      <c r="H74" s="16">
        <f t="shared" si="8"/>
        <v>1</v>
      </c>
      <c r="I74" s="11" t="str">
        <f t="shared" si="9"/>
        <v>54</v>
      </c>
      <c r="J74" s="11" t="str">
        <f t="shared" si="10"/>
        <v/>
      </c>
      <c r="K74" s="11" t="str">
        <f t="shared" ref="K74:L74" si="64">TRIM(K73&amp;" "&amp;I74)</f>
        <v>08 09 17 18 26 27 29 35 36 38 45 47 49 53 54</v>
      </c>
      <c r="L74" s="11" t="str">
        <f t="shared" si="64"/>
        <v>17 18 26 27 29 35 36 38 53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0" hidden="1" customHeight="1">
      <c r="A75" s="3">
        <v>55.0</v>
      </c>
      <c r="B75" s="11" t="str">
        <f t="shared" si="2"/>
        <v>55</v>
      </c>
      <c r="C75" s="3">
        <f t="shared" si="3"/>
        <v>0</v>
      </c>
      <c r="D75" s="3" t="b">
        <f t="shared" si="4"/>
        <v>0</v>
      </c>
      <c r="E75" s="3" t="b">
        <f t="shared" si="5"/>
        <v>0</v>
      </c>
      <c r="F75" s="3" t="b">
        <f t="shared" si="6"/>
        <v>0</v>
      </c>
      <c r="G75" s="3" t="b">
        <f t="shared" si="7"/>
        <v>0</v>
      </c>
      <c r="H75" s="16">
        <f t="shared" si="8"/>
        <v>0</v>
      </c>
      <c r="I75" s="11" t="str">
        <f t="shared" si="9"/>
        <v/>
      </c>
      <c r="J75" s="11" t="str">
        <f t="shared" si="10"/>
        <v/>
      </c>
      <c r="K75" s="11" t="str">
        <f t="shared" ref="K75:L75" si="65">TRIM(K74&amp;" "&amp;I75)</f>
        <v>08 09 17 18 26 27 29 35 36 38 45 47 49 53 54</v>
      </c>
      <c r="L75" s="11" t="str">
        <f t="shared" si="65"/>
        <v>17 18 26 27 29 35 36 38 53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hidden="1" customHeight="1">
      <c r="A76" s="3">
        <v>56.0</v>
      </c>
      <c r="B76" s="11" t="str">
        <f t="shared" si="2"/>
        <v>56</v>
      </c>
      <c r="C76" s="3">
        <f t="shared" si="3"/>
        <v>1</v>
      </c>
      <c r="D76" s="3" t="b">
        <f t="shared" si="4"/>
        <v>0</v>
      </c>
      <c r="E76" s="3" t="b">
        <f t="shared" si="5"/>
        <v>1</v>
      </c>
      <c r="F76" s="3" t="b">
        <f t="shared" si="6"/>
        <v>1</v>
      </c>
      <c r="G76" s="3" t="b">
        <f t="shared" si="7"/>
        <v>1</v>
      </c>
      <c r="H76" s="16">
        <f t="shared" si="8"/>
        <v>2</v>
      </c>
      <c r="I76" s="11" t="str">
        <f t="shared" si="9"/>
        <v>56</v>
      </c>
      <c r="J76" s="11" t="str">
        <f t="shared" si="10"/>
        <v>56</v>
      </c>
      <c r="K76" s="11" t="str">
        <f t="shared" ref="K76:L76" si="66">TRIM(K75&amp;" "&amp;I76)</f>
        <v>08 09 17 18 26 27 29 35 36 38 45 47 49 53 54 56</v>
      </c>
      <c r="L76" s="11" t="str">
        <f t="shared" si="66"/>
        <v>17 18 26 27 29 35 36 38 53 56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0" hidden="1" customHeight="1">
      <c r="A77" s="3">
        <v>57.0</v>
      </c>
      <c r="B77" s="11" t="str">
        <f t="shared" si="2"/>
        <v>57</v>
      </c>
      <c r="C77" s="3">
        <f t="shared" si="3"/>
        <v>2</v>
      </c>
      <c r="D77" s="3" t="b">
        <f t="shared" si="4"/>
        <v>0</v>
      </c>
      <c r="E77" s="3" t="b">
        <f t="shared" si="5"/>
        <v>0</v>
      </c>
      <c r="F77" s="3" t="b">
        <f t="shared" si="6"/>
        <v>0</v>
      </c>
      <c r="G77" s="3" t="b">
        <f t="shared" si="7"/>
        <v>0</v>
      </c>
      <c r="H77" s="16">
        <f t="shared" si="8"/>
        <v>0</v>
      </c>
      <c r="I77" s="11" t="str">
        <f t="shared" si="9"/>
        <v/>
      </c>
      <c r="J77" s="11" t="str">
        <f t="shared" si="10"/>
        <v/>
      </c>
      <c r="K77" s="11" t="str">
        <f t="shared" ref="K77:L77" si="67">TRIM(K76&amp;" "&amp;I77)</f>
        <v>08 09 17 18 26 27 29 35 36 38 45 47 49 53 54 56</v>
      </c>
      <c r="L77" s="11" t="str">
        <f t="shared" si="67"/>
        <v>17 18 26 27 29 35 36 38 53 56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hidden="1" customHeight="1">
      <c r="A78" s="3">
        <v>58.0</v>
      </c>
      <c r="B78" s="11" t="str">
        <f t="shared" si="2"/>
        <v>58</v>
      </c>
      <c r="C78" s="3">
        <f t="shared" si="3"/>
        <v>3</v>
      </c>
      <c r="D78" s="3" t="b">
        <f t="shared" si="4"/>
        <v>0</v>
      </c>
      <c r="E78" s="3" t="b">
        <f t="shared" si="5"/>
        <v>1</v>
      </c>
      <c r="F78" s="3" t="b">
        <f t="shared" si="6"/>
        <v>1</v>
      </c>
      <c r="G78" s="3" t="b">
        <f t="shared" si="7"/>
        <v>0</v>
      </c>
      <c r="H78" s="16">
        <f t="shared" si="8"/>
        <v>1</v>
      </c>
      <c r="I78" s="11" t="str">
        <f t="shared" si="9"/>
        <v>58</v>
      </c>
      <c r="J78" s="11" t="str">
        <f t="shared" si="10"/>
        <v/>
      </c>
      <c r="K78" s="11" t="str">
        <f t="shared" ref="K78:L78" si="68">TRIM(K77&amp;" "&amp;I78)</f>
        <v>08 09 17 18 26 27 29 35 36 38 45 47 49 53 54 56 58</v>
      </c>
      <c r="L78" s="11" t="str">
        <f t="shared" si="68"/>
        <v>17 18 26 27 29 35 36 38 53 56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0" hidden="1" customHeight="1">
      <c r="A79" s="3">
        <v>59.0</v>
      </c>
      <c r="B79" s="11" t="str">
        <f t="shared" si="2"/>
        <v>59</v>
      </c>
      <c r="C79" s="3">
        <f t="shared" si="3"/>
        <v>4</v>
      </c>
      <c r="D79" s="3" t="b">
        <f t="shared" si="4"/>
        <v>0</v>
      </c>
      <c r="E79" s="3" t="b">
        <f t="shared" si="5"/>
        <v>0</v>
      </c>
      <c r="F79" s="3" t="b">
        <f t="shared" si="6"/>
        <v>0</v>
      </c>
      <c r="G79" s="3" t="b">
        <f t="shared" si="7"/>
        <v>0</v>
      </c>
      <c r="H79" s="16">
        <f t="shared" si="8"/>
        <v>0</v>
      </c>
      <c r="I79" s="11" t="str">
        <f t="shared" si="9"/>
        <v/>
      </c>
      <c r="J79" s="11" t="str">
        <f t="shared" si="10"/>
        <v/>
      </c>
      <c r="K79" s="11" t="str">
        <f t="shared" ref="K79:L79" si="69">TRIM(K78&amp;" "&amp;I79)</f>
        <v>08 09 17 18 26 27 29 35 36 38 45 47 49 53 54 56 58</v>
      </c>
      <c r="L79" s="11" t="str">
        <f t="shared" si="69"/>
        <v>17 18 26 27 29 35 36 38 53 56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0" hidden="1" customHeight="1">
      <c r="A80" s="3">
        <v>60.0</v>
      </c>
      <c r="B80" s="11" t="str">
        <f t="shared" si="2"/>
        <v>60</v>
      </c>
      <c r="C80" s="3">
        <f t="shared" si="3"/>
        <v>6</v>
      </c>
      <c r="D80" s="3" t="b">
        <f t="shared" si="4"/>
        <v>0</v>
      </c>
      <c r="E80" s="3" t="b">
        <f t="shared" si="5"/>
        <v>0</v>
      </c>
      <c r="F80" s="3" t="b">
        <f t="shared" si="6"/>
        <v>0</v>
      </c>
      <c r="G80" s="3" t="b">
        <f t="shared" si="7"/>
        <v>1</v>
      </c>
      <c r="H80" s="16">
        <f t="shared" si="8"/>
        <v>1</v>
      </c>
      <c r="I80" s="11" t="str">
        <f t="shared" si="9"/>
        <v/>
      </c>
      <c r="J80" s="11" t="str">
        <f t="shared" si="10"/>
        <v/>
      </c>
      <c r="K80" s="11" t="str">
        <f t="shared" ref="K80:L80" si="70">TRIM(K79&amp;" "&amp;I80)</f>
        <v>08 09 17 18 26 27 29 35 36 38 45 47 49 53 54 56 58</v>
      </c>
      <c r="L80" s="11" t="str">
        <f t="shared" si="70"/>
        <v>17 18 26 27 29 35 36 38 53 56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0" hidden="1" customHeight="1">
      <c r="A81" s="3">
        <v>61.0</v>
      </c>
      <c r="B81" s="11" t="str">
        <f t="shared" si="2"/>
        <v>61</v>
      </c>
      <c r="C81" s="3">
        <f t="shared" si="3"/>
        <v>7</v>
      </c>
      <c r="D81" s="3" t="b">
        <f t="shared" si="4"/>
        <v>0</v>
      </c>
      <c r="E81" s="3" t="b">
        <f t="shared" si="5"/>
        <v>0</v>
      </c>
      <c r="F81" s="3" t="b">
        <f t="shared" si="6"/>
        <v>0</v>
      </c>
      <c r="G81" s="3" t="b">
        <f t="shared" si="7"/>
        <v>1</v>
      </c>
      <c r="H81" s="16">
        <f t="shared" si="8"/>
        <v>1</v>
      </c>
      <c r="I81" s="11" t="str">
        <f t="shared" si="9"/>
        <v/>
      </c>
      <c r="J81" s="11" t="str">
        <f t="shared" si="10"/>
        <v/>
      </c>
      <c r="K81" s="11" t="str">
        <f t="shared" ref="K81:L81" si="71">TRIM(K80&amp;" "&amp;I81)</f>
        <v>08 09 17 18 26 27 29 35 36 38 45 47 49 53 54 56 58</v>
      </c>
      <c r="L81" s="11" t="str">
        <f t="shared" si="71"/>
        <v>17 18 26 27 29 35 36 38 53 56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0" hidden="1" customHeight="1">
      <c r="A82" s="3">
        <v>62.0</v>
      </c>
      <c r="B82" s="11" t="str">
        <f t="shared" si="2"/>
        <v>62</v>
      </c>
      <c r="C82" s="3">
        <f t="shared" si="3"/>
        <v>8</v>
      </c>
      <c r="D82" s="3" t="b">
        <f t="shared" si="4"/>
        <v>0</v>
      </c>
      <c r="E82" s="3" t="b">
        <f t="shared" si="5"/>
        <v>1</v>
      </c>
      <c r="F82" s="3" t="b">
        <f t="shared" si="6"/>
        <v>1</v>
      </c>
      <c r="G82" s="3" t="b">
        <f t="shared" si="7"/>
        <v>1</v>
      </c>
      <c r="H82" s="16">
        <f t="shared" si="8"/>
        <v>2</v>
      </c>
      <c r="I82" s="11" t="str">
        <f t="shared" si="9"/>
        <v>62</v>
      </c>
      <c r="J82" s="11" t="str">
        <f t="shared" si="10"/>
        <v>62</v>
      </c>
      <c r="K82" s="11" t="str">
        <f t="shared" ref="K82:L82" si="72">TRIM(K81&amp;" "&amp;I82)</f>
        <v>08 09 17 18 26 27 29 35 36 38 45 47 49 53 54 56 58 62</v>
      </c>
      <c r="L82" s="11" t="str">
        <f t="shared" si="72"/>
        <v>17 18 26 27 29 35 36 38 53 56 62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0" hidden="1" customHeight="1">
      <c r="A83" s="3">
        <v>63.0</v>
      </c>
      <c r="B83" s="11" t="str">
        <f t="shared" si="2"/>
        <v>63</v>
      </c>
      <c r="C83" s="3">
        <f t="shared" si="3"/>
        <v>9</v>
      </c>
      <c r="D83" s="3" t="b">
        <f t="shared" si="4"/>
        <v>0</v>
      </c>
      <c r="E83" s="3" t="b">
        <f t="shared" si="5"/>
        <v>1</v>
      </c>
      <c r="F83" s="3" t="b">
        <f t="shared" si="6"/>
        <v>1</v>
      </c>
      <c r="G83" s="3" t="b">
        <f t="shared" si="7"/>
        <v>1</v>
      </c>
      <c r="H83" s="16">
        <f t="shared" si="8"/>
        <v>2</v>
      </c>
      <c r="I83" s="11" t="str">
        <f t="shared" si="9"/>
        <v>63</v>
      </c>
      <c r="J83" s="11" t="str">
        <f t="shared" si="10"/>
        <v>63</v>
      </c>
      <c r="K83" s="11" t="str">
        <f t="shared" ref="K83:L83" si="73">TRIM(K82&amp;" "&amp;I83)</f>
        <v>08 09 17 18 26 27 29 35 36 38 45 47 49 53 54 56 58 62 63</v>
      </c>
      <c r="L83" s="11" t="str">
        <f t="shared" si="73"/>
        <v>17 18 26 27 29 35 36 38 53 56 62 63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0" hidden="1" customHeight="1">
      <c r="A84" s="3">
        <v>64.0</v>
      </c>
      <c r="B84" s="11" t="str">
        <f t="shared" si="2"/>
        <v>64</v>
      </c>
      <c r="C84" s="3">
        <f t="shared" si="3"/>
        <v>0</v>
      </c>
      <c r="D84" s="3" t="b">
        <f t="shared" si="4"/>
        <v>0</v>
      </c>
      <c r="E84" s="3" t="b">
        <f t="shared" si="5"/>
        <v>0</v>
      </c>
      <c r="F84" s="3" t="b">
        <f t="shared" si="6"/>
        <v>0</v>
      </c>
      <c r="G84" s="3" t="b">
        <f t="shared" si="7"/>
        <v>1</v>
      </c>
      <c r="H84" s="16">
        <f t="shared" si="8"/>
        <v>1</v>
      </c>
      <c r="I84" s="11" t="str">
        <f t="shared" si="9"/>
        <v/>
      </c>
      <c r="J84" s="11" t="str">
        <f t="shared" si="10"/>
        <v/>
      </c>
      <c r="K84" s="11" t="str">
        <f t="shared" ref="K84:L84" si="74">TRIM(K83&amp;" "&amp;I84)</f>
        <v>08 09 17 18 26 27 29 35 36 38 45 47 49 53 54 56 58 62 63</v>
      </c>
      <c r="L84" s="11" t="str">
        <f t="shared" si="74"/>
        <v>17 18 26 27 29 35 36 38 53 56 62 63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0" hidden="1" customHeight="1">
      <c r="A85" s="3">
        <v>65.0</v>
      </c>
      <c r="B85" s="11" t="str">
        <f t="shared" si="2"/>
        <v>65</v>
      </c>
      <c r="C85" s="3">
        <f t="shared" si="3"/>
        <v>1</v>
      </c>
      <c r="D85" s="3" t="b">
        <f t="shared" si="4"/>
        <v>0</v>
      </c>
      <c r="E85" s="3" t="b">
        <f t="shared" si="5"/>
        <v>1</v>
      </c>
      <c r="F85" s="3" t="b">
        <f t="shared" si="6"/>
        <v>1</v>
      </c>
      <c r="G85" s="3" t="b">
        <f t="shared" si="7"/>
        <v>1</v>
      </c>
      <c r="H85" s="16">
        <f t="shared" si="8"/>
        <v>2</v>
      </c>
      <c r="I85" s="11" t="str">
        <f t="shared" si="9"/>
        <v>65</v>
      </c>
      <c r="J85" s="11" t="str">
        <f t="shared" si="10"/>
        <v>65</v>
      </c>
      <c r="K85" s="11" t="str">
        <f t="shared" ref="K85:L85" si="75">TRIM(K84&amp;" "&amp;I85)</f>
        <v>08 09 17 18 26 27 29 35 36 38 45 47 49 53 54 56 58 62 63 65</v>
      </c>
      <c r="L85" s="11" t="str">
        <f t="shared" si="75"/>
        <v>17 18 26 27 29 35 36 38 53 56 62 63 65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0" hidden="1" customHeight="1">
      <c r="A86" s="3">
        <v>66.0</v>
      </c>
      <c r="B86" s="11" t="str">
        <f t="shared" si="2"/>
        <v>66</v>
      </c>
      <c r="C86" s="3">
        <f t="shared" si="3"/>
        <v>2</v>
      </c>
      <c r="D86" s="3" t="b">
        <f t="shared" si="4"/>
        <v>0</v>
      </c>
      <c r="E86" s="3" t="b">
        <f t="shared" si="5"/>
        <v>0</v>
      </c>
      <c r="F86" s="3" t="b">
        <f t="shared" si="6"/>
        <v>0</v>
      </c>
      <c r="G86" s="3" t="b">
        <f t="shared" si="7"/>
        <v>1</v>
      </c>
      <c r="H86" s="16">
        <f t="shared" si="8"/>
        <v>1</v>
      </c>
      <c r="I86" s="11" t="str">
        <f t="shared" si="9"/>
        <v/>
      </c>
      <c r="J86" s="11" t="str">
        <f t="shared" si="10"/>
        <v/>
      </c>
      <c r="K86" s="11" t="str">
        <f t="shared" ref="K86:L86" si="76">TRIM(K85&amp;" "&amp;I86)</f>
        <v>08 09 17 18 26 27 29 35 36 38 45 47 49 53 54 56 58 62 63 65</v>
      </c>
      <c r="L86" s="11" t="str">
        <f t="shared" si="76"/>
        <v>17 18 26 27 29 35 36 38 53 56 62 63 65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0" hidden="1" customHeight="1">
      <c r="A87" s="3">
        <v>67.0</v>
      </c>
      <c r="B87" s="11" t="str">
        <f t="shared" si="2"/>
        <v>67</v>
      </c>
      <c r="C87" s="3">
        <f t="shared" si="3"/>
        <v>3</v>
      </c>
      <c r="D87" s="3" t="b">
        <f t="shared" si="4"/>
        <v>0</v>
      </c>
      <c r="E87" s="3" t="b">
        <f t="shared" si="5"/>
        <v>1</v>
      </c>
      <c r="F87" s="3" t="b">
        <f t="shared" si="6"/>
        <v>1</v>
      </c>
      <c r="G87" s="3" t="b">
        <f t="shared" si="7"/>
        <v>1</v>
      </c>
      <c r="H87" s="16">
        <f t="shared" si="8"/>
        <v>2</v>
      </c>
      <c r="I87" s="11" t="str">
        <f t="shared" si="9"/>
        <v>67</v>
      </c>
      <c r="J87" s="11" t="str">
        <f t="shared" si="10"/>
        <v>67</v>
      </c>
      <c r="K87" s="11" t="str">
        <f t="shared" ref="K87:L87" si="77">TRIM(K86&amp;" "&amp;I87)</f>
        <v>08 09 17 18 26 27 29 35 36 38 45 47 49 53 54 56 58 62 63 65 67</v>
      </c>
      <c r="L87" s="11" t="str">
        <f t="shared" si="77"/>
        <v>17 18 26 27 29 35 36 38 53 56 62 63 65 67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0" hidden="1" customHeight="1">
      <c r="A88" s="3">
        <v>68.0</v>
      </c>
      <c r="B88" s="11" t="str">
        <f t="shared" si="2"/>
        <v>68</v>
      </c>
      <c r="C88" s="3">
        <f t="shared" si="3"/>
        <v>4</v>
      </c>
      <c r="D88" s="3" t="b">
        <f t="shared" si="4"/>
        <v>0</v>
      </c>
      <c r="E88" s="3" t="b">
        <f t="shared" si="5"/>
        <v>0</v>
      </c>
      <c r="F88" s="3" t="b">
        <f t="shared" si="6"/>
        <v>0</v>
      </c>
      <c r="G88" s="3" t="b">
        <f t="shared" si="7"/>
        <v>1</v>
      </c>
      <c r="H88" s="16">
        <f t="shared" si="8"/>
        <v>1</v>
      </c>
      <c r="I88" s="11" t="str">
        <f t="shared" si="9"/>
        <v/>
      </c>
      <c r="J88" s="11" t="str">
        <f t="shared" si="10"/>
        <v/>
      </c>
      <c r="K88" s="11" t="str">
        <f t="shared" ref="K88:L88" si="78">TRIM(K87&amp;" "&amp;I88)</f>
        <v>08 09 17 18 26 27 29 35 36 38 45 47 49 53 54 56 58 62 63 65 67</v>
      </c>
      <c r="L88" s="11" t="str">
        <f t="shared" si="78"/>
        <v>17 18 26 27 29 35 36 38 53 56 62 63 65 67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0" hidden="1" customHeight="1">
      <c r="A89" s="3">
        <v>69.0</v>
      </c>
      <c r="B89" s="11" t="str">
        <f t="shared" si="2"/>
        <v>69</v>
      </c>
      <c r="C89" s="3">
        <f t="shared" si="3"/>
        <v>5</v>
      </c>
      <c r="D89" s="3" t="b">
        <f t="shared" si="4"/>
        <v>0</v>
      </c>
      <c r="E89" s="3" t="b">
        <f t="shared" si="5"/>
        <v>0</v>
      </c>
      <c r="F89" s="3" t="b">
        <f t="shared" si="6"/>
        <v>0</v>
      </c>
      <c r="G89" s="3" t="b">
        <f t="shared" si="7"/>
        <v>1</v>
      </c>
      <c r="H89" s="16">
        <f t="shared" si="8"/>
        <v>1</v>
      </c>
      <c r="I89" s="11" t="str">
        <f t="shared" si="9"/>
        <v/>
      </c>
      <c r="J89" s="11" t="str">
        <f t="shared" si="10"/>
        <v/>
      </c>
      <c r="K89" s="11" t="str">
        <f t="shared" ref="K89:L89" si="79">TRIM(K88&amp;" "&amp;I89)</f>
        <v>08 09 17 18 26 27 29 35 36 38 45 47 49 53 54 56 58 62 63 65 67</v>
      </c>
      <c r="L89" s="11" t="str">
        <f t="shared" si="79"/>
        <v>17 18 26 27 29 35 36 38 53 56 62 63 65 67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0" hidden="1" customHeight="1">
      <c r="A90" s="3">
        <v>70.0</v>
      </c>
      <c r="B90" s="11" t="str">
        <f t="shared" si="2"/>
        <v>70</v>
      </c>
      <c r="C90" s="3">
        <f t="shared" si="3"/>
        <v>7</v>
      </c>
      <c r="D90" s="3" t="b">
        <f t="shared" si="4"/>
        <v>0</v>
      </c>
      <c r="E90" s="3" t="b">
        <f t="shared" si="5"/>
        <v>0</v>
      </c>
      <c r="F90" s="3" t="b">
        <f t="shared" si="6"/>
        <v>0</v>
      </c>
      <c r="G90" s="3" t="b">
        <f t="shared" si="7"/>
        <v>0</v>
      </c>
      <c r="H90" s="16">
        <f t="shared" si="8"/>
        <v>0</v>
      </c>
      <c r="I90" s="11" t="str">
        <f t="shared" si="9"/>
        <v/>
      </c>
      <c r="J90" s="11" t="str">
        <f t="shared" si="10"/>
        <v/>
      </c>
      <c r="K90" s="11" t="str">
        <f t="shared" ref="K90:L90" si="80">TRIM(K89&amp;" "&amp;I90)</f>
        <v>08 09 17 18 26 27 29 35 36 38 45 47 49 53 54 56 58 62 63 65 67</v>
      </c>
      <c r="L90" s="11" t="str">
        <f t="shared" si="80"/>
        <v>17 18 26 27 29 35 36 38 53 56 62 63 65 67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0" hidden="1" customHeight="1">
      <c r="A91" s="3">
        <v>71.0</v>
      </c>
      <c r="B91" s="11" t="str">
        <f t="shared" si="2"/>
        <v>71</v>
      </c>
      <c r="C91" s="3">
        <f t="shared" si="3"/>
        <v>8</v>
      </c>
      <c r="D91" s="3" t="b">
        <f t="shared" si="4"/>
        <v>0</v>
      </c>
      <c r="E91" s="3" t="b">
        <f t="shared" si="5"/>
        <v>1</v>
      </c>
      <c r="F91" s="3" t="b">
        <f t="shared" si="6"/>
        <v>1</v>
      </c>
      <c r="G91" s="3" t="b">
        <f t="shared" si="7"/>
        <v>1</v>
      </c>
      <c r="H91" s="16">
        <f t="shared" si="8"/>
        <v>2</v>
      </c>
      <c r="I91" s="11" t="str">
        <f t="shared" si="9"/>
        <v>71</v>
      </c>
      <c r="J91" s="11" t="str">
        <f t="shared" si="10"/>
        <v>71</v>
      </c>
      <c r="K91" s="11" t="str">
        <f t="shared" ref="K91:L91" si="81">TRIM(K90&amp;" "&amp;I91)</f>
        <v>08 09 17 18 26 27 29 35 36 38 45 47 49 53 54 56 58 62 63 65 67 71</v>
      </c>
      <c r="L91" s="11" t="str">
        <f t="shared" si="81"/>
        <v>17 18 26 27 29 35 36 38 53 56 62 63 65 67 71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0" hidden="1" customHeight="1">
      <c r="A92" s="3">
        <v>72.0</v>
      </c>
      <c r="B92" s="11" t="str">
        <f t="shared" si="2"/>
        <v>72</v>
      </c>
      <c r="C92" s="3">
        <f t="shared" si="3"/>
        <v>9</v>
      </c>
      <c r="D92" s="3" t="b">
        <f t="shared" si="4"/>
        <v>0</v>
      </c>
      <c r="E92" s="3" t="b">
        <f t="shared" si="5"/>
        <v>1</v>
      </c>
      <c r="F92" s="3" t="b">
        <f t="shared" si="6"/>
        <v>1</v>
      </c>
      <c r="G92" s="3" t="b">
        <f t="shared" si="7"/>
        <v>1</v>
      </c>
      <c r="H92" s="16">
        <f t="shared" si="8"/>
        <v>2</v>
      </c>
      <c r="I92" s="11" t="str">
        <f t="shared" si="9"/>
        <v>72</v>
      </c>
      <c r="J92" s="11" t="str">
        <f t="shared" si="10"/>
        <v>72</v>
      </c>
      <c r="K92" s="11" t="str">
        <f t="shared" ref="K92:L92" si="82">TRIM(K91&amp;" "&amp;I92)</f>
        <v>08 09 17 18 26 27 29 35 36 38 45 47 49 53 54 56 58 62 63 65 67 71 72</v>
      </c>
      <c r="L92" s="11" t="str">
        <f t="shared" si="82"/>
        <v>17 18 26 27 29 35 36 38 53 56 62 63 65 67 71 72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0" hidden="1" customHeight="1">
      <c r="A93" s="3">
        <v>73.0</v>
      </c>
      <c r="B93" s="11" t="str">
        <f t="shared" si="2"/>
        <v>73</v>
      </c>
      <c r="C93" s="3">
        <f t="shared" si="3"/>
        <v>0</v>
      </c>
      <c r="D93" s="3" t="b">
        <f t="shared" si="4"/>
        <v>0</v>
      </c>
      <c r="E93" s="3" t="b">
        <f t="shared" si="5"/>
        <v>0</v>
      </c>
      <c r="F93" s="3" t="b">
        <f t="shared" si="6"/>
        <v>0</v>
      </c>
      <c r="G93" s="3" t="b">
        <f t="shared" si="7"/>
        <v>1</v>
      </c>
      <c r="H93" s="16">
        <f t="shared" si="8"/>
        <v>1</v>
      </c>
      <c r="I93" s="11" t="str">
        <f t="shared" si="9"/>
        <v/>
      </c>
      <c r="J93" s="11" t="str">
        <f t="shared" si="10"/>
        <v/>
      </c>
      <c r="K93" s="11" t="str">
        <f t="shared" ref="K93:L93" si="83">TRIM(K92&amp;" "&amp;I93)</f>
        <v>08 09 17 18 26 27 29 35 36 38 45 47 49 53 54 56 58 62 63 65 67 71 72</v>
      </c>
      <c r="L93" s="11" t="str">
        <f t="shared" si="83"/>
        <v>17 18 26 27 29 35 36 38 53 56 62 63 65 67 71 72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0" hidden="1" customHeight="1">
      <c r="A94" s="3">
        <v>74.0</v>
      </c>
      <c r="B94" s="11" t="str">
        <f t="shared" si="2"/>
        <v>74</v>
      </c>
      <c r="C94" s="3">
        <f t="shared" si="3"/>
        <v>1</v>
      </c>
      <c r="D94" s="3" t="b">
        <f t="shared" si="4"/>
        <v>0</v>
      </c>
      <c r="E94" s="3" t="b">
        <f t="shared" si="5"/>
        <v>1</v>
      </c>
      <c r="F94" s="3" t="b">
        <f t="shared" si="6"/>
        <v>1</v>
      </c>
      <c r="G94" s="3" t="b">
        <f t="shared" si="7"/>
        <v>0</v>
      </c>
      <c r="H94" s="16">
        <f t="shared" si="8"/>
        <v>1</v>
      </c>
      <c r="I94" s="11" t="str">
        <f t="shared" si="9"/>
        <v>74</v>
      </c>
      <c r="J94" s="11" t="str">
        <f t="shared" si="10"/>
        <v/>
      </c>
      <c r="K94" s="11" t="str">
        <f t="shared" ref="K94:L94" si="84">TRIM(K93&amp;" "&amp;I94)</f>
        <v>08 09 17 18 26 27 29 35 36 38 45 47 49 53 54 56 58 62 63 65 67 71 72 74</v>
      </c>
      <c r="L94" s="11" t="str">
        <f t="shared" si="84"/>
        <v>17 18 26 27 29 35 36 38 53 56 62 63 65 67 71 72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0" hidden="1" customHeight="1">
      <c r="A95" s="3">
        <v>75.0</v>
      </c>
      <c r="B95" s="11" t="str">
        <f t="shared" si="2"/>
        <v>75</v>
      </c>
      <c r="C95" s="3">
        <f t="shared" si="3"/>
        <v>2</v>
      </c>
      <c r="D95" s="3" t="b">
        <f t="shared" si="4"/>
        <v>0</v>
      </c>
      <c r="E95" s="3" t="b">
        <f t="shared" si="5"/>
        <v>0</v>
      </c>
      <c r="F95" s="3" t="b">
        <f t="shared" si="6"/>
        <v>0</v>
      </c>
      <c r="G95" s="3" t="b">
        <f t="shared" si="7"/>
        <v>0</v>
      </c>
      <c r="H95" s="16">
        <f t="shared" si="8"/>
        <v>0</v>
      </c>
      <c r="I95" s="11" t="str">
        <f t="shared" si="9"/>
        <v/>
      </c>
      <c r="J95" s="11" t="str">
        <f t="shared" si="10"/>
        <v/>
      </c>
      <c r="K95" s="11" t="str">
        <f t="shared" ref="K95:L95" si="85">TRIM(K94&amp;" "&amp;I95)</f>
        <v>08 09 17 18 26 27 29 35 36 38 45 47 49 53 54 56 58 62 63 65 67 71 72 74</v>
      </c>
      <c r="L95" s="11" t="str">
        <f t="shared" si="85"/>
        <v>17 18 26 27 29 35 36 38 53 56 62 63 65 67 71 72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0" hidden="1" customHeight="1">
      <c r="A96" s="3">
        <v>76.0</v>
      </c>
      <c r="B96" s="11" t="str">
        <f t="shared" si="2"/>
        <v>76</v>
      </c>
      <c r="C96" s="3">
        <f t="shared" si="3"/>
        <v>3</v>
      </c>
      <c r="D96" s="3" t="b">
        <f t="shared" si="4"/>
        <v>0</v>
      </c>
      <c r="E96" s="3" t="b">
        <f t="shared" si="5"/>
        <v>1</v>
      </c>
      <c r="F96" s="3" t="b">
        <f t="shared" si="6"/>
        <v>1</v>
      </c>
      <c r="G96" s="3" t="b">
        <f t="shared" si="7"/>
        <v>1</v>
      </c>
      <c r="H96" s="16">
        <f t="shared" si="8"/>
        <v>2</v>
      </c>
      <c r="I96" s="11" t="str">
        <f t="shared" si="9"/>
        <v>76</v>
      </c>
      <c r="J96" s="11" t="str">
        <f t="shared" si="10"/>
        <v>76</v>
      </c>
      <c r="K96" s="11" t="str">
        <f t="shared" ref="K96:L96" si="86">TRIM(K95&amp;" "&amp;I96)</f>
        <v>08 09 17 18 26 27 29 35 36 38 45 47 49 53 54 56 58 62 63 65 67 71 72 74 76</v>
      </c>
      <c r="L96" s="11" t="str">
        <f t="shared" si="86"/>
        <v>17 18 26 27 29 35 36 38 53 56 62 63 65 67 71 72 76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0" hidden="1" customHeight="1">
      <c r="A97" s="3">
        <v>77.0</v>
      </c>
      <c r="B97" s="11" t="str">
        <f t="shared" si="2"/>
        <v>77</v>
      </c>
      <c r="C97" s="3">
        <f t="shared" si="3"/>
        <v>4</v>
      </c>
      <c r="D97" s="3" t="b">
        <f t="shared" si="4"/>
        <v>0</v>
      </c>
      <c r="E97" s="3" t="b">
        <f t="shared" si="5"/>
        <v>0</v>
      </c>
      <c r="F97" s="3" t="b">
        <f t="shared" si="6"/>
        <v>0</v>
      </c>
      <c r="G97" s="3" t="b">
        <f t="shared" si="7"/>
        <v>0</v>
      </c>
      <c r="H97" s="16">
        <f t="shared" si="8"/>
        <v>0</v>
      </c>
      <c r="I97" s="11" t="str">
        <f t="shared" si="9"/>
        <v/>
      </c>
      <c r="J97" s="11" t="str">
        <f t="shared" si="10"/>
        <v/>
      </c>
      <c r="K97" s="11" t="str">
        <f t="shared" ref="K97:L97" si="87">TRIM(K96&amp;" "&amp;I97)</f>
        <v>08 09 17 18 26 27 29 35 36 38 45 47 49 53 54 56 58 62 63 65 67 71 72 74 76</v>
      </c>
      <c r="L97" s="11" t="str">
        <f t="shared" si="87"/>
        <v>17 18 26 27 29 35 36 38 53 56 62 63 65 67 71 72 76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0" hidden="1" customHeight="1">
      <c r="A98" s="3">
        <v>78.0</v>
      </c>
      <c r="B98" s="11" t="str">
        <f t="shared" si="2"/>
        <v>78</v>
      </c>
      <c r="C98" s="3">
        <f t="shared" si="3"/>
        <v>5</v>
      </c>
      <c r="D98" s="3" t="b">
        <f t="shared" si="4"/>
        <v>0</v>
      </c>
      <c r="E98" s="3" t="b">
        <f t="shared" si="5"/>
        <v>0</v>
      </c>
      <c r="F98" s="3" t="b">
        <f t="shared" si="6"/>
        <v>0</v>
      </c>
      <c r="G98" s="3" t="b">
        <f t="shared" si="7"/>
        <v>0</v>
      </c>
      <c r="H98" s="16">
        <f t="shared" si="8"/>
        <v>0</v>
      </c>
      <c r="I98" s="11" t="str">
        <f t="shared" si="9"/>
        <v/>
      </c>
      <c r="J98" s="11" t="str">
        <f t="shared" si="10"/>
        <v/>
      </c>
      <c r="K98" s="11" t="str">
        <f t="shared" ref="K98:L98" si="88">TRIM(K97&amp;" "&amp;I98)</f>
        <v>08 09 17 18 26 27 29 35 36 38 45 47 49 53 54 56 58 62 63 65 67 71 72 74 76</v>
      </c>
      <c r="L98" s="11" t="str">
        <f t="shared" si="88"/>
        <v>17 18 26 27 29 35 36 38 53 56 62 63 65 67 71 72 76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0" hidden="1" customHeight="1">
      <c r="A99" s="3">
        <v>79.0</v>
      </c>
      <c r="B99" s="11" t="str">
        <f t="shared" si="2"/>
        <v>79</v>
      </c>
      <c r="C99" s="3">
        <f t="shared" si="3"/>
        <v>6</v>
      </c>
      <c r="D99" s="3" t="b">
        <f t="shared" si="4"/>
        <v>0</v>
      </c>
      <c r="E99" s="3" t="b">
        <f t="shared" si="5"/>
        <v>0</v>
      </c>
      <c r="F99" s="3" t="b">
        <f t="shared" si="6"/>
        <v>0</v>
      </c>
      <c r="G99" s="3" t="b">
        <f t="shared" si="7"/>
        <v>0</v>
      </c>
      <c r="H99" s="16">
        <f t="shared" si="8"/>
        <v>0</v>
      </c>
      <c r="I99" s="11" t="str">
        <f t="shared" si="9"/>
        <v/>
      </c>
      <c r="J99" s="11" t="str">
        <f t="shared" si="10"/>
        <v/>
      </c>
      <c r="K99" s="11" t="str">
        <f t="shared" ref="K99:L99" si="89">TRIM(K98&amp;" "&amp;I99)</f>
        <v>08 09 17 18 26 27 29 35 36 38 45 47 49 53 54 56 58 62 63 65 67 71 72 74 76</v>
      </c>
      <c r="L99" s="11" t="str">
        <f t="shared" si="89"/>
        <v>17 18 26 27 29 35 36 38 53 56 62 63 65 67 71 72 76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0" hidden="1" customHeight="1">
      <c r="A100" s="3">
        <v>80.0</v>
      </c>
      <c r="B100" s="11" t="str">
        <f t="shared" si="2"/>
        <v>80</v>
      </c>
      <c r="C100" s="3">
        <f t="shared" si="3"/>
        <v>8</v>
      </c>
      <c r="D100" s="3" t="b">
        <f t="shared" si="4"/>
        <v>0</v>
      </c>
      <c r="E100" s="3" t="b">
        <f t="shared" si="5"/>
        <v>1</v>
      </c>
      <c r="F100" s="3" t="b">
        <f t="shared" si="6"/>
        <v>1</v>
      </c>
      <c r="G100" s="3" t="b">
        <f t="shared" si="7"/>
        <v>0</v>
      </c>
      <c r="H100" s="16">
        <f t="shared" si="8"/>
        <v>1</v>
      </c>
      <c r="I100" s="11" t="str">
        <f t="shared" si="9"/>
        <v>80</v>
      </c>
      <c r="J100" s="11" t="str">
        <f t="shared" si="10"/>
        <v/>
      </c>
      <c r="K100" s="11" t="str">
        <f t="shared" ref="K100:L100" si="90">TRIM(K99&amp;" "&amp;I100)</f>
        <v>08 09 17 18 26 27 29 35 36 38 45 47 49 53 54 56 58 62 63 65 67 71 72 74 76 80</v>
      </c>
      <c r="L100" s="11" t="str">
        <f t="shared" si="90"/>
        <v>17 18 26 27 29 35 36 38 53 56 62 63 65 67 71 72 76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0" hidden="1" customHeight="1">
      <c r="A101" s="3">
        <v>81.0</v>
      </c>
      <c r="B101" s="11" t="str">
        <f t="shared" si="2"/>
        <v>81</v>
      </c>
      <c r="C101" s="3">
        <f t="shared" si="3"/>
        <v>9</v>
      </c>
      <c r="D101" s="3" t="b">
        <f t="shared" si="4"/>
        <v>0</v>
      </c>
      <c r="E101" s="3" t="b">
        <f t="shared" si="5"/>
        <v>1</v>
      </c>
      <c r="F101" s="3" t="b">
        <f t="shared" si="6"/>
        <v>1</v>
      </c>
      <c r="G101" s="3" t="b">
        <f t="shared" si="7"/>
        <v>1</v>
      </c>
      <c r="H101" s="16">
        <f t="shared" si="8"/>
        <v>2</v>
      </c>
      <c r="I101" s="11" t="str">
        <f t="shared" si="9"/>
        <v>81</v>
      </c>
      <c r="J101" s="11" t="str">
        <f t="shared" si="10"/>
        <v>81</v>
      </c>
      <c r="K101" s="11" t="str">
        <f t="shared" ref="K101:L101" si="91">TRIM(K100&amp;" "&amp;I101)</f>
        <v>08 09 17 18 26 27 29 35 36 38 45 47 49 53 54 56 58 62 63 65 67 71 72 74 76 80 81</v>
      </c>
      <c r="L101" s="11" t="str">
        <f t="shared" si="91"/>
        <v>17 18 26 27 29 35 36 38 53 56 62 63 65 67 71 72 76 81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0" hidden="1" customHeight="1">
      <c r="A102" s="3">
        <v>82.0</v>
      </c>
      <c r="B102" s="11" t="str">
        <f t="shared" si="2"/>
        <v>82</v>
      </c>
      <c r="C102" s="3">
        <f t="shared" si="3"/>
        <v>0</v>
      </c>
      <c r="D102" s="3" t="b">
        <f t="shared" si="4"/>
        <v>0</v>
      </c>
      <c r="E102" s="3" t="b">
        <f t="shared" si="5"/>
        <v>0</v>
      </c>
      <c r="F102" s="3" t="b">
        <f t="shared" si="6"/>
        <v>0</v>
      </c>
      <c r="G102" s="3" t="b">
        <f t="shared" si="7"/>
        <v>1</v>
      </c>
      <c r="H102" s="16">
        <f t="shared" si="8"/>
        <v>1</v>
      </c>
      <c r="I102" s="11" t="str">
        <f t="shared" si="9"/>
        <v/>
      </c>
      <c r="J102" s="11" t="str">
        <f t="shared" si="10"/>
        <v/>
      </c>
      <c r="K102" s="11" t="str">
        <f t="shared" ref="K102:L102" si="92">TRIM(K101&amp;" "&amp;I102)</f>
        <v>08 09 17 18 26 27 29 35 36 38 45 47 49 53 54 56 58 62 63 65 67 71 72 74 76 80 81</v>
      </c>
      <c r="L102" s="11" t="str">
        <f t="shared" si="92"/>
        <v>17 18 26 27 29 35 36 38 53 56 62 63 65 67 71 72 76 81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0" hidden="1" customHeight="1">
      <c r="A103" s="3">
        <v>83.0</v>
      </c>
      <c r="B103" s="11" t="str">
        <f t="shared" si="2"/>
        <v>83</v>
      </c>
      <c r="C103" s="3">
        <f t="shared" si="3"/>
        <v>1</v>
      </c>
      <c r="D103" s="3" t="b">
        <f t="shared" si="4"/>
        <v>0</v>
      </c>
      <c r="E103" s="3" t="b">
        <f t="shared" si="5"/>
        <v>1</v>
      </c>
      <c r="F103" s="3" t="b">
        <f t="shared" si="6"/>
        <v>1</v>
      </c>
      <c r="G103" s="3" t="b">
        <f t="shared" si="7"/>
        <v>1</v>
      </c>
      <c r="H103" s="16">
        <f t="shared" si="8"/>
        <v>2</v>
      </c>
      <c r="I103" s="11" t="str">
        <f t="shared" si="9"/>
        <v>83</v>
      </c>
      <c r="J103" s="11" t="str">
        <f t="shared" si="10"/>
        <v>83</v>
      </c>
      <c r="K103" s="11" t="str">
        <f t="shared" ref="K103:L103" si="93">TRIM(K102&amp;" "&amp;I103)</f>
        <v>08 09 17 18 26 27 29 35 36 38 45 47 49 53 54 56 58 62 63 65 67 71 72 74 76 80 81 83</v>
      </c>
      <c r="L103" s="11" t="str">
        <f t="shared" si="93"/>
        <v>17 18 26 27 29 35 36 38 53 56 62 63 65 67 71 72 76 81 83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0" hidden="1" customHeight="1">
      <c r="A104" s="3">
        <v>84.0</v>
      </c>
      <c r="B104" s="11" t="str">
        <f t="shared" si="2"/>
        <v>84</v>
      </c>
      <c r="C104" s="3">
        <f t="shared" si="3"/>
        <v>2</v>
      </c>
      <c r="D104" s="3" t="b">
        <f t="shared" si="4"/>
        <v>0</v>
      </c>
      <c r="E104" s="3" t="b">
        <f t="shared" si="5"/>
        <v>0</v>
      </c>
      <c r="F104" s="3" t="b">
        <f t="shared" si="6"/>
        <v>0</v>
      </c>
      <c r="G104" s="3" t="b">
        <f t="shared" si="7"/>
        <v>0</v>
      </c>
      <c r="H104" s="16">
        <f t="shared" si="8"/>
        <v>0</v>
      </c>
      <c r="I104" s="11" t="str">
        <f t="shared" si="9"/>
        <v/>
      </c>
      <c r="J104" s="11" t="str">
        <f t="shared" si="10"/>
        <v/>
      </c>
      <c r="K104" s="11" t="str">
        <f t="shared" ref="K104:L104" si="94">TRIM(K103&amp;" "&amp;I104)</f>
        <v>08 09 17 18 26 27 29 35 36 38 45 47 49 53 54 56 58 62 63 65 67 71 72 74 76 80 81 83</v>
      </c>
      <c r="L104" s="11" t="str">
        <f t="shared" si="94"/>
        <v>17 18 26 27 29 35 36 38 53 56 62 63 65 67 71 72 76 81 83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0" hidden="1" customHeight="1">
      <c r="A105" s="3">
        <v>85.0</v>
      </c>
      <c r="B105" s="11" t="str">
        <f t="shared" si="2"/>
        <v>85</v>
      </c>
      <c r="C105" s="3">
        <f t="shared" si="3"/>
        <v>3</v>
      </c>
      <c r="D105" s="3" t="b">
        <f t="shared" si="4"/>
        <v>0</v>
      </c>
      <c r="E105" s="3" t="b">
        <f t="shared" si="5"/>
        <v>1</v>
      </c>
      <c r="F105" s="3" t="b">
        <f t="shared" si="6"/>
        <v>1</v>
      </c>
      <c r="G105" s="3" t="b">
        <f t="shared" si="7"/>
        <v>0</v>
      </c>
      <c r="H105" s="16">
        <f t="shared" si="8"/>
        <v>1</v>
      </c>
      <c r="I105" s="11" t="str">
        <f t="shared" si="9"/>
        <v>85</v>
      </c>
      <c r="J105" s="11" t="str">
        <f t="shared" si="10"/>
        <v/>
      </c>
      <c r="K105" s="11" t="str">
        <f t="shared" ref="K105:L105" si="95">TRIM(K104&amp;" "&amp;I105)</f>
        <v>08 09 17 18 26 27 29 35 36 38 45 47 49 53 54 56 58 62 63 65 67 71 72 74 76 80 81 83 85</v>
      </c>
      <c r="L105" s="11" t="str">
        <f t="shared" si="95"/>
        <v>17 18 26 27 29 35 36 38 53 56 62 63 65 67 71 72 76 81 83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0" hidden="1" customHeight="1">
      <c r="A106" s="3">
        <v>86.0</v>
      </c>
      <c r="B106" s="11" t="str">
        <f t="shared" si="2"/>
        <v>86</v>
      </c>
      <c r="C106" s="3">
        <f t="shared" si="3"/>
        <v>4</v>
      </c>
      <c r="D106" s="3" t="b">
        <f t="shared" si="4"/>
        <v>0</v>
      </c>
      <c r="E106" s="3" t="b">
        <f t="shared" si="5"/>
        <v>0</v>
      </c>
      <c r="F106" s="3" t="b">
        <f t="shared" si="6"/>
        <v>0</v>
      </c>
      <c r="G106" s="3" t="b">
        <f t="shared" si="7"/>
        <v>1</v>
      </c>
      <c r="H106" s="16">
        <f t="shared" si="8"/>
        <v>1</v>
      </c>
      <c r="I106" s="11" t="str">
        <f t="shared" si="9"/>
        <v/>
      </c>
      <c r="J106" s="11" t="str">
        <f t="shared" si="10"/>
        <v/>
      </c>
      <c r="K106" s="11" t="str">
        <f t="shared" ref="K106:L106" si="96">TRIM(K105&amp;" "&amp;I106)</f>
        <v>08 09 17 18 26 27 29 35 36 38 45 47 49 53 54 56 58 62 63 65 67 71 72 74 76 80 81 83 85</v>
      </c>
      <c r="L106" s="11" t="str">
        <f t="shared" si="96"/>
        <v>17 18 26 27 29 35 36 38 53 56 62 63 65 67 71 72 76 81 83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0" hidden="1" customHeight="1">
      <c r="A107" s="3">
        <v>87.0</v>
      </c>
      <c r="B107" s="11" t="str">
        <f t="shared" si="2"/>
        <v>87</v>
      </c>
      <c r="C107" s="3">
        <f t="shared" si="3"/>
        <v>5</v>
      </c>
      <c r="D107" s="3" t="b">
        <f t="shared" si="4"/>
        <v>0</v>
      </c>
      <c r="E107" s="3" t="b">
        <f t="shared" si="5"/>
        <v>0</v>
      </c>
      <c r="F107" s="3" t="b">
        <f t="shared" si="6"/>
        <v>0</v>
      </c>
      <c r="G107" s="3" t="b">
        <f t="shared" si="7"/>
        <v>0</v>
      </c>
      <c r="H107" s="16">
        <f t="shared" si="8"/>
        <v>0</v>
      </c>
      <c r="I107" s="11" t="str">
        <f t="shared" si="9"/>
        <v/>
      </c>
      <c r="J107" s="11" t="str">
        <f t="shared" si="10"/>
        <v/>
      </c>
      <c r="K107" s="11" t="str">
        <f t="shared" ref="K107:L107" si="97">TRIM(K106&amp;" "&amp;I107)</f>
        <v>08 09 17 18 26 27 29 35 36 38 45 47 49 53 54 56 58 62 63 65 67 71 72 74 76 80 81 83 85</v>
      </c>
      <c r="L107" s="11" t="str">
        <f t="shared" si="97"/>
        <v>17 18 26 27 29 35 36 38 53 56 62 63 65 67 71 72 76 81 83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0" hidden="1" customHeight="1">
      <c r="A108" s="3">
        <v>88.0</v>
      </c>
      <c r="B108" s="11" t="str">
        <f t="shared" si="2"/>
        <v>88</v>
      </c>
      <c r="C108" s="3">
        <f t="shared" si="3"/>
        <v>6</v>
      </c>
      <c r="D108" s="3" t="b">
        <f t="shared" si="4"/>
        <v>0</v>
      </c>
      <c r="E108" s="3" t="b">
        <f t="shared" si="5"/>
        <v>0</v>
      </c>
      <c r="F108" s="3" t="b">
        <f t="shared" si="6"/>
        <v>0</v>
      </c>
      <c r="G108" s="3" t="b">
        <f t="shared" si="7"/>
        <v>0</v>
      </c>
      <c r="H108" s="16">
        <f t="shared" si="8"/>
        <v>0</v>
      </c>
      <c r="I108" s="11" t="str">
        <f t="shared" si="9"/>
        <v/>
      </c>
      <c r="J108" s="11" t="str">
        <f t="shared" si="10"/>
        <v/>
      </c>
      <c r="K108" s="11" t="str">
        <f t="shared" ref="K108:L108" si="98">TRIM(K107&amp;" "&amp;I108)</f>
        <v>08 09 17 18 26 27 29 35 36 38 45 47 49 53 54 56 58 62 63 65 67 71 72 74 76 80 81 83 85</v>
      </c>
      <c r="L108" s="11" t="str">
        <f t="shared" si="98"/>
        <v>17 18 26 27 29 35 36 38 53 56 62 63 65 67 71 72 76 81 83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0" hidden="1" customHeight="1">
      <c r="A109" s="3">
        <v>89.0</v>
      </c>
      <c r="B109" s="11" t="str">
        <f t="shared" si="2"/>
        <v>89</v>
      </c>
      <c r="C109" s="3">
        <f t="shared" si="3"/>
        <v>7</v>
      </c>
      <c r="D109" s="3" t="b">
        <f t="shared" si="4"/>
        <v>0</v>
      </c>
      <c r="E109" s="3" t="b">
        <f t="shared" si="5"/>
        <v>0</v>
      </c>
      <c r="F109" s="3" t="b">
        <f t="shared" si="6"/>
        <v>0</v>
      </c>
      <c r="G109" s="3" t="b">
        <f t="shared" si="7"/>
        <v>0</v>
      </c>
      <c r="H109" s="16">
        <f t="shared" si="8"/>
        <v>0</v>
      </c>
      <c r="I109" s="11" t="str">
        <f t="shared" si="9"/>
        <v/>
      </c>
      <c r="J109" s="11" t="str">
        <f t="shared" si="10"/>
        <v/>
      </c>
      <c r="K109" s="11" t="str">
        <f t="shared" ref="K109:L109" si="99">TRIM(K108&amp;" "&amp;I109)</f>
        <v>08 09 17 18 26 27 29 35 36 38 45 47 49 53 54 56 58 62 63 65 67 71 72 74 76 80 81 83 85</v>
      </c>
      <c r="L109" s="11" t="str">
        <f t="shared" si="99"/>
        <v>17 18 26 27 29 35 36 38 53 56 62 63 65 67 71 72 76 81 83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0" hidden="1" customHeight="1">
      <c r="A110" s="3">
        <v>90.0</v>
      </c>
      <c r="B110" s="11" t="str">
        <f t="shared" si="2"/>
        <v>90</v>
      </c>
      <c r="C110" s="3">
        <f t="shared" si="3"/>
        <v>9</v>
      </c>
      <c r="D110" s="3" t="b">
        <f t="shared" si="4"/>
        <v>0</v>
      </c>
      <c r="E110" s="3" t="b">
        <f t="shared" si="5"/>
        <v>1</v>
      </c>
      <c r="F110" s="3" t="b">
        <f t="shared" si="6"/>
        <v>1</v>
      </c>
      <c r="G110" s="3" t="b">
        <f t="shared" si="7"/>
        <v>0</v>
      </c>
      <c r="H110" s="16">
        <f t="shared" si="8"/>
        <v>1</v>
      </c>
      <c r="I110" s="11" t="str">
        <f t="shared" si="9"/>
        <v>90</v>
      </c>
      <c r="J110" s="11" t="str">
        <f t="shared" si="10"/>
        <v/>
      </c>
      <c r="K110" s="11" t="str">
        <f t="shared" ref="K110:L110" si="100">TRIM(K109&amp;" "&amp;I110)</f>
        <v>08 09 17 18 26 27 29 35 36 38 45 47 49 53 54 56 58 62 63 65 67 71 72 74 76 80 81 83 85 90</v>
      </c>
      <c r="L110" s="11" t="str">
        <f t="shared" si="100"/>
        <v>17 18 26 27 29 35 36 38 53 56 62 63 65 67 71 72 76 81 83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0" hidden="1" customHeight="1">
      <c r="A111" s="3">
        <v>91.0</v>
      </c>
      <c r="B111" s="11" t="str">
        <f t="shared" si="2"/>
        <v>91</v>
      </c>
      <c r="C111" s="3">
        <f t="shared" si="3"/>
        <v>0</v>
      </c>
      <c r="D111" s="3" t="b">
        <f t="shared" si="4"/>
        <v>0</v>
      </c>
      <c r="E111" s="3" t="b">
        <f t="shared" si="5"/>
        <v>0</v>
      </c>
      <c r="F111" s="3" t="b">
        <f t="shared" si="6"/>
        <v>0</v>
      </c>
      <c r="G111" s="3" t="b">
        <f t="shared" si="7"/>
        <v>1</v>
      </c>
      <c r="H111" s="16">
        <f t="shared" si="8"/>
        <v>1</v>
      </c>
      <c r="I111" s="11" t="str">
        <f t="shared" si="9"/>
        <v/>
      </c>
      <c r="J111" s="11" t="str">
        <f t="shared" si="10"/>
        <v/>
      </c>
      <c r="K111" s="11" t="str">
        <f t="shared" ref="K111:L111" si="101">TRIM(K110&amp;" "&amp;I111)</f>
        <v>08 09 17 18 26 27 29 35 36 38 45 47 49 53 54 56 58 62 63 65 67 71 72 74 76 80 81 83 85 90</v>
      </c>
      <c r="L111" s="11" t="str">
        <f t="shared" si="101"/>
        <v>17 18 26 27 29 35 36 38 53 56 62 63 65 67 71 72 76 81 83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0" hidden="1" customHeight="1">
      <c r="A112" s="3">
        <v>92.0</v>
      </c>
      <c r="B112" s="11" t="str">
        <f t="shared" si="2"/>
        <v>92</v>
      </c>
      <c r="C112" s="3">
        <f t="shared" si="3"/>
        <v>1</v>
      </c>
      <c r="D112" s="3" t="b">
        <f t="shared" si="4"/>
        <v>0</v>
      </c>
      <c r="E112" s="3" t="b">
        <f t="shared" si="5"/>
        <v>1</v>
      </c>
      <c r="F112" s="3" t="b">
        <f t="shared" si="6"/>
        <v>1</v>
      </c>
      <c r="G112" s="3" t="b">
        <f t="shared" si="7"/>
        <v>1</v>
      </c>
      <c r="H112" s="16">
        <f t="shared" si="8"/>
        <v>2</v>
      </c>
      <c r="I112" s="11" t="str">
        <f t="shared" si="9"/>
        <v>92</v>
      </c>
      <c r="J112" s="11" t="str">
        <f t="shared" si="10"/>
        <v>92</v>
      </c>
      <c r="K112" s="11" t="str">
        <f t="shared" ref="K112:L112" si="102">TRIM(K111&amp;" "&amp;I112)</f>
        <v>08 09 17 18 26 27 29 35 36 38 45 47 49 53 54 56 58 62 63 65 67 71 72 74 76 80 81 83 85 90 92</v>
      </c>
      <c r="L112" s="11" t="str">
        <f t="shared" si="102"/>
        <v>17 18 26 27 29 35 36 38 53 56 62 63 65 67 71 72 76 81 83 92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0" hidden="1" customHeight="1">
      <c r="A113" s="3">
        <v>93.0</v>
      </c>
      <c r="B113" s="11" t="str">
        <f t="shared" si="2"/>
        <v>93</v>
      </c>
      <c r="C113" s="3">
        <f t="shared" si="3"/>
        <v>2</v>
      </c>
      <c r="D113" s="3" t="b">
        <f t="shared" si="4"/>
        <v>0</v>
      </c>
      <c r="E113" s="3" t="b">
        <f t="shared" si="5"/>
        <v>0</v>
      </c>
      <c r="F113" s="3" t="b">
        <f t="shared" si="6"/>
        <v>0</v>
      </c>
      <c r="G113" s="3" t="b">
        <f t="shared" si="7"/>
        <v>1</v>
      </c>
      <c r="H113" s="16">
        <f t="shared" si="8"/>
        <v>1</v>
      </c>
      <c r="I113" s="11" t="str">
        <f t="shared" si="9"/>
        <v/>
      </c>
      <c r="J113" s="11" t="str">
        <f t="shared" si="10"/>
        <v/>
      </c>
      <c r="K113" s="11" t="str">
        <f t="shared" ref="K113:L113" si="103">TRIM(K112&amp;" "&amp;I113)</f>
        <v>08 09 17 18 26 27 29 35 36 38 45 47 49 53 54 56 58 62 63 65 67 71 72 74 76 80 81 83 85 90 92</v>
      </c>
      <c r="L113" s="11" t="str">
        <f t="shared" si="103"/>
        <v>17 18 26 27 29 35 36 38 53 56 62 63 65 67 71 72 76 81 83 92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0" hidden="1" customHeight="1">
      <c r="A114" s="3">
        <v>94.0</v>
      </c>
      <c r="B114" s="11" t="str">
        <f t="shared" si="2"/>
        <v>94</v>
      </c>
      <c r="C114" s="3">
        <f t="shared" si="3"/>
        <v>3</v>
      </c>
      <c r="D114" s="3" t="b">
        <f t="shared" si="4"/>
        <v>0</v>
      </c>
      <c r="E114" s="3" t="b">
        <f t="shared" si="5"/>
        <v>1</v>
      </c>
      <c r="F114" s="3" t="b">
        <f t="shared" si="6"/>
        <v>1</v>
      </c>
      <c r="G114" s="3" t="b">
        <f t="shared" si="7"/>
        <v>0</v>
      </c>
      <c r="H114" s="16">
        <f t="shared" si="8"/>
        <v>1</v>
      </c>
      <c r="I114" s="11" t="str">
        <f t="shared" si="9"/>
        <v>94</v>
      </c>
      <c r="J114" s="11" t="str">
        <f t="shared" si="10"/>
        <v/>
      </c>
      <c r="K114" s="11" t="str">
        <f t="shared" ref="K114:L114" si="104">TRIM(K113&amp;" "&amp;I114)</f>
        <v>08 09 17 18 26 27 29 35 36 38 45 47 49 53 54 56 58 62 63 65 67 71 72 74 76 80 81 83 85 90 92 94</v>
      </c>
      <c r="L114" s="11" t="str">
        <f t="shared" si="104"/>
        <v>17 18 26 27 29 35 36 38 53 56 62 63 65 67 71 72 76 81 83 92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0" hidden="1" customHeight="1">
      <c r="A115" s="3">
        <v>95.0</v>
      </c>
      <c r="B115" s="11" t="str">
        <f t="shared" si="2"/>
        <v>95</v>
      </c>
      <c r="C115" s="3">
        <f t="shared" si="3"/>
        <v>4</v>
      </c>
      <c r="D115" s="3" t="b">
        <f t="shared" si="4"/>
        <v>0</v>
      </c>
      <c r="E115" s="3" t="b">
        <f t="shared" si="5"/>
        <v>0</v>
      </c>
      <c r="F115" s="3" t="b">
        <f t="shared" si="6"/>
        <v>0</v>
      </c>
      <c r="G115" s="3" t="b">
        <f t="shared" si="7"/>
        <v>0</v>
      </c>
      <c r="H115" s="16">
        <f t="shared" si="8"/>
        <v>0</v>
      </c>
      <c r="I115" s="11" t="str">
        <f t="shared" si="9"/>
        <v/>
      </c>
      <c r="J115" s="11" t="str">
        <f t="shared" si="10"/>
        <v/>
      </c>
      <c r="K115" s="11" t="str">
        <f t="shared" ref="K115:L115" si="105">TRIM(K114&amp;" "&amp;I115)</f>
        <v>08 09 17 18 26 27 29 35 36 38 45 47 49 53 54 56 58 62 63 65 67 71 72 74 76 80 81 83 85 90 92 94</v>
      </c>
      <c r="L115" s="11" t="str">
        <f t="shared" si="105"/>
        <v>17 18 26 27 29 35 36 38 53 56 62 63 65 67 71 72 76 81 83 92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0" hidden="1" customHeight="1">
      <c r="A116" s="3">
        <v>96.0</v>
      </c>
      <c r="B116" s="11" t="str">
        <f t="shared" si="2"/>
        <v>96</v>
      </c>
      <c r="C116" s="3">
        <f t="shared" si="3"/>
        <v>5</v>
      </c>
      <c r="D116" s="3" t="b">
        <f t="shared" si="4"/>
        <v>0</v>
      </c>
      <c r="E116" s="3" t="b">
        <f t="shared" si="5"/>
        <v>0</v>
      </c>
      <c r="F116" s="3" t="b">
        <f t="shared" si="6"/>
        <v>0</v>
      </c>
      <c r="G116" s="3" t="b">
        <f t="shared" si="7"/>
        <v>1</v>
      </c>
      <c r="H116" s="16">
        <f t="shared" si="8"/>
        <v>1</v>
      </c>
      <c r="I116" s="11" t="str">
        <f t="shared" si="9"/>
        <v/>
      </c>
      <c r="J116" s="11" t="str">
        <f t="shared" si="10"/>
        <v/>
      </c>
      <c r="K116" s="11" t="str">
        <f t="shared" ref="K116:L116" si="106">TRIM(K115&amp;" "&amp;I116)</f>
        <v>08 09 17 18 26 27 29 35 36 38 45 47 49 53 54 56 58 62 63 65 67 71 72 74 76 80 81 83 85 90 92 94</v>
      </c>
      <c r="L116" s="11" t="str">
        <f t="shared" si="106"/>
        <v>17 18 26 27 29 35 36 38 53 56 62 63 65 67 71 72 76 81 83 92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0" hidden="1" customHeight="1">
      <c r="A117" s="3">
        <v>97.0</v>
      </c>
      <c r="B117" s="11" t="str">
        <f t="shared" si="2"/>
        <v>97</v>
      </c>
      <c r="C117" s="3">
        <f t="shared" si="3"/>
        <v>6</v>
      </c>
      <c r="D117" s="3" t="b">
        <f t="shared" si="4"/>
        <v>0</v>
      </c>
      <c r="E117" s="3" t="b">
        <f t="shared" si="5"/>
        <v>0</v>
      </c>
      <c r="F117" s="3" t="b">
        <f t="shared" si="6"/>
        <v>0</v>
      </c>
      <c r="G117" s="3" t="b">
        <f t="shared" si="7"/>
        <v>0</v>
      </c>
      <c r="H117" s="16">
        <f t="shared" si="8"/>
        <v>0</v>
      </c>
      <c r="I117" s="11" t="str">
        <f t="shared" si="9"/>
        <v/>
      </c>
      <c r="J117" s="11" t="str">
        <f t="shared" si="10"/>
        <v/>
      </c>
      <c r="K117" s="11" t="str">
        <f t="shared" ref="K117:L117" si="107">TRIM(K116&amp;" "&amp;I117)</f>
        <v>08 09 17 18 26 27 29 35 36 38 45 47 49 53 54 56 58 62 63 65 67 71 72 74 76 80 81 83 85 90 92 94</v>
      </c>
      <c r="L117" s="11" t="str">
        <f t="shared" si="107"/>
        <v>17 18 26 27 29 35 36 38 53 56 62 63 65 67 71 72 76 81 83 92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0" hidden="1" customHeight="1">
      <c r="A118" s="3">
        <v>98.0</v>
      </c>
      <c r="B118" s="11" t="str">
        <f t="shared" si="2"/>
        <v>98</v>
      </c>
      <c r="C118" s="3">
        <f t="shared" si="3"/>
        <v>7</v>
      </c>
      <c r="D118" s="3" t="b">
        <f t="shared" si="4"/>
        <v>0</v>
      </c>
      <c r="E118" s="3" t="b">
        <f t="shared" si="5"/>
        <v>0</v>
      </c>
      <c r="F118" s="3" t="b">
        <f t="shared" si="6"/>
        <v>0</v>
      </c>
      <c r="G118" s="3" t="b">
        <f t="shared" si="7"/>
        <v>0</v>
      </c>
      <c r="H118" s="16">
        <f t="shared" si="8"/>
        <v>0</v>
      </c>
      <c r="I118" s="11" t="str">
        <f t="shared" si="9"/>
        <v/>
      </c>
      <c r="J118" s="11" t="str">
        <f t="shared" si="10"/>
        <v/>
      </c>
      <c r="K118" s="11" t="str">
        <f t="shared" ref="K118:L118" si="108">TRIM(K117&amp;" "&amp;I118)</f>
        <v>08 09 17 18 26 27 29 35 36 38 45 47 49 53 54 56 58 62 63 65 67 71 72 74 76 80 81 83 85 90 92 94</v>
      </c>
      <c r="L118" s="11" t="str">
        <f t="shared" si="108"/>
        <v>17 18 26 27 29 35 36 38 53 56 62 63 65 67 71 72 76 81 83 92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0" hidden="1" customHeight="1">
      <c r="A119" s="3">
        <v>99.0</v>
      </c>
      <c r="B119" s="11" t="str">
        <f t="shared" si="2"/>
        <v>99</v>
      </c>
      <c r="C119" s="3">
        <f t="shared" si="3"/>
        <v>8</v>
      </c>
      <c r="D119" s="3" t="b">
        <f t="shared" si="4"/>
        <v>0</v>
      </c>
      <c r="E119" s="3" t="b">
        <f t="shared" si="5"/>
        <v>1</v>
      </c>
      <c r="F119" s="3" t="b">
        <f t="shared" si="6"/>
        <v>1</v>
      </c>
      <c r="G119" s="3" t="b">
        <f t="shared" si="7"/>
        <v>0</v>
      </c>
      <c r="H119" s="16">
        <f t="shared" si="8"/>
        <v>1</v>
      </c>
      <c r="I119" s="11" t="str">
        <f t="shared" si="9"/>
        <v>99</v>
      </c>
      <c r="J119" s="11" t="str">
        <f t="shared" si="10"/>
        <v/>
      </c>
      <c r="K119" s="11" t="str">
        <f t="shared" ref="K119:L119" si="109">TRIM(K118&amp;" "&amp;I119)</f>
        <v>08 09 17 18 26 27 29 35 36 38 45 47 49 53 54 56 58 62 63 65 67 71 72 74 76 80 81 83 85 90 92 94 99</v>
      </c>
      <c r="L119" s="11" t="str">
        <f t="shared" si="109"/>
        <v>17 18 26 27 29 35 36 38 53 56 62 63 65 67 71 72 76 81 83 92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17">
        <v>3489.0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L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12" width="12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0" t="s">
        <v>6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3">
        <v>1.0</v>
      </c>
      <c r="B4" s="3" t="str">
        <f t="array" ref="B4">IFERROR(MID(INDEX(DATA_NHAP!$E:$E,MATCH($A4&amp;"|2",DATA_NHAP!$I:$I,0)),2,1),"")</f>
        <v/>
      </c>
      <c r="C4" s="3" t="str">
        <f t="array" ref="C4">IFERROR(MID(INDEX(DATA_NHAP!$E:$E,MATCH($A4&amp;"|3",DATA_NHAP!$I:$I,0)),4,1),"")</f>
        <v>7</v>
      </c>
      <c r="D4" s="3" t="str">
        <f t="array" ref="D4">IFERROR(MID(INDEX(DATA_NHAP!$E:$E,MATCH($A4&amp;"|4",DATA_NHAP!$I:$I,0)),5,1),"")</f>
        <v>2</v>
      </c>
      <c r="E4" s="3" t="str">
        <f t="array" ref="E4">IFERROR(MID(INDEX(DATA_NHAP!$E:$E,MATCH($A4&amp;"|5",DATA_NHAP!$I:$I,0)),5,1),"")</f>
        <v>5</v>
      </c>
      <c r="F4" s="3" t="str">
        <f t="array" ref="F4">IFERROR(MID(INDEX(DATA_NHAP!$E:$E,MATCH($A4&amp;"|6",DATA_NHAP!$I:$I,0)),2,1),"")</f>
        <v>3</v>
      </c>
      <c r="G4" s="3" t="str">
        <f t="array" ref="G4">IFERROR(MID(INDEX(DATA_NHAP!$E:$E,MATCH($A4&amp;"|7",DATA_NHAP!$I:$I,0)),2,1),"")</f>
        <v>8</v>
      </c>
      <c r="H4" s="3" t="str">
        <f t="array" ref="H4">IFERROR(MID(INDEX(DATA_NHAP!$E:$E,MATCH($A4&amp;"|3",DATA_NHAP!$I:$I,0)),4,1),"")</f>
        <v>7</v>
      </c>
      <c r="I4" s="3" t="str">
        <f t="array" ref="I4">IFERROR(MID(INDEX(DATA_NHAP!$E:$E,MATCH($A4&amp;"|7",DATA_NHAP!$I:$I,0)),4,1),"")</f>
        <v>8</v>
      </c>
      <c r="J4" s="3" t="str">
        <f t="array" ref="J4">IFERROR(MID(INDEX(DATA_NHAP!$E:$E,MATCH($A4&amp;"|8",DATA_NHAP!$I:$I,0)),2,1),"")</f>
        <v>1</v>
      </c>
      <c r="K4" s="3" t="str">
        <f t="array" ref="K4">IFERROR(MID(INDEX(DATA_NHAP!$E:$E,MATCH($A4&amp;"|8",DATA_NHAP!$I:$I,0)),3,1),"")</f>
        <v>1</v>
      </c>
      <c r="L4" s="3" t="str">
        <f t="array" ref="L4">IFERROR(MID(INDEX(DATA_NHAP!$E:$E,MATCH($A4&amp;"|8",DATA_NHAP!$I:$I,0)),4,1),"")</f>
        <v>3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3">
        <v>2.0</v>
      </c>
      <c r="B5" s="3" t="str">
        <f t="array" ref="B5">IFERROR(MID(INDEX(DATA_NHAP!$E:$E,MATCH($A5&amp;"|2",DATA_NHAP!$I:$I,0)),2,1),"")</f>
        <v>3</v>
      </c>
      <c r="C5" s="3" t="str">
        <f t="array" ref="C5">IFERROR(MID(INDEX(DATA_NHAP!$E:$E,MATCH($A5&amp;"|3",DATA_NHAP!$I:$I,0)),4,1),"")</f>
        <v>3</v>
      </c>
      <c r="D5" s="3" t="str">
        <f t="array" ref="D5">IFERROR(MID(INDEX(DATA_NHAP!$E:$E,MATCH($A5&amp;"|4",DATA_NHAP!$I:$I,0)),5,1),"")</f>
        <v>3</v>
      </c>
      <c r="E5" s="3" t="str">
        <f t="array" ref="E5">IFERROR(MID(INDEX(DATA_NHAP!$E:$E,MATCH($A5&amp;"|5",DATA_NHAP!$I:$I,0)),5,1),"")</f>
        <v>8</v>
      </c>
      <c r="F5" s="3" t="str">
        <f t="array" ref="F5">IFERROR(MID(INDEX(DATA_NHAP!$E:$E,MATCH($A5&amp;"|6",DATA_NHAP!$I:$I,0)),2,1),"")</f>
        <v>4</v>
      </c>
      <c r="G5" s="3" t="str">
        <f t="array" ref="G5">IFERROR(MID(INDEX(DATA_NHAP!$E:$E,MATCH($A5&amp;"|7",DATA_NHAP!$I:$I,0)),2,1),"")</f>
        <v>0</v>
      </c>
      <c r="H5" s="3" t="str">
        <f t="array" ref="H5">IFERROR(MID(INDEX(DATA_NHAP!$E:$E,MATCH($A5&amp;"|3",DATA_NHAP!$I:$I,0)),4,1),"")</f>
        <v>3</v>
      </c>
      <c r="I5" s="3" t="str">
        <f t="array" ref="I5">IFERROR(MID(INDEX(DATA_NHAP!$E:$E,MATCH($A5&amp;"|7",DATA_NHAP!$I:$I,0)),4,1),"")</f>
        <v>6</v>
      </c>
      <c r="J5" s="3" t="str">
        <f t="array" ref="J5">IFERROR(MID(INDEX(DATA_NHAP!$E:$E,MATCH($A5&amp;"|8",DATA_NHAP!$I:$I,0)),2,1),"")</f>
        <v>5</v>
      </c>
      <c r="K5" s="3" t="str">
        <f t="array" ref="K5">IFERROR(MID(INDEX(DATA_NHAP!$E:$E,MATCH($A5&amp;"|8",DATA_NHAP!$I:$I,0)),3,1),"")</f>
        <v>8</v>
      </c>
      <c r="L5" s="3" t="str">
        <f t="array" ref="L5">IFERROR(MID(INDEX(DATA_NHAP!$E:$E,MATCH($A5&amp;"|8",DATA_NHAP!$I:$I,0)),4,1),"")</f>
        <v>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3">
        <v>3.0</v>
      </c>
      <c r="B6" s="3" t="str">
        <f t="array" ref="B6">IFERROR(MID(INDEX(DATA_NHAP!$E:$E,MATCH($A6&amp;"|2",DATA_NHAP!$I:$I,0)),2,1),"")</f>
        <v>6</v>
      </c>
      <c r="C6" s="3" t="str">
        <f t="array" ref="C6">IFERROR(MID(INDEX(DATA_NHAP!$E:$E,MATCH($A6&amp;"|3",DATA_NHAP!$I:$I,0)),4,1),"")</f>
        <v>4</v>
      </c>
      <c r="D6" s="3" t="str">
        <f t="array" ref="D6">IFERROR(MID(INDEX(DATA_NHAP!$E:$E,MATCH($A6&amp;"|4",DATA_NHAP!$I:$I,0)),5,1),"")</f>
        <v>1</v>
      </c>
      <c r="E6" s="3" t="str">
        <f t="array" ref="E6">IFERROR(MID(INDEX(DATA_NHAP!$E:$E,MATCH($A6&amp;"|5",DATA_NHAP!$I:$I,0)),5,1),"")</f>
        <v>5</v>
      </c>
      <c r="F6" s="3" t="str">
        <f t="array" ref="F6">IFERROR(MID(INDEX(DATA_NHAP!$E:$E,MATCH($A6&amp;"|6",DATA_NHAP!$I:$I,0)),2,1),"")</f>
        <v>0</v>
      </c>
      <c r="G6" s="3" t="str">
        <f t="array" ref="G6">IFERROR(MID(INDEX(DATA_NHAP!$E:$E,MATCH($A6&amp;"|7",DATA_NHAP!$I:$I,0)),2,1),"")</f>
        <v>1</v>
      </c>
      <c r="H6" s="3" t="str">
        <f t="array" ref="H6">IFERROR(MID(INDEX(DATA_NHAP!$E:$E,MATCH($A6&amp;"|3",DATA_NHAP!$I:$I,0)),4,1),"")</f>
        <v>4</v>
      </c>
      <c r="I6" s="3" t="str">
        <f t="array" ref="I6">IFERROR(MID(INDEX(DATA_NHAP!$E:$E,MATCH($A6&amp;"|7",DATA_NHAP!$I:$I,0)),4,1),"")</f>
        <v>7</v>
      </c>
      <c r="J6" s="3" t="str">
        <f t="array" ref="J6">IFERROR(MID(INDEX(DATA_NHAP!$E:$E,MATCH($A6&amp;"|8",DATA_NHAP!$I:$I,0)),2,1),"")</f>
        <v>8</v>
      </c>
      <c r="K6" s="3" t="str">
        <f t="array" ref="K6">IFERROR(MID(INDEX(DATA_NHAP!$E:$E,MATCH($A6&amp;"|8",DATA_NHAP!$I:$I,0)),3,1),"")</f>
        <v>2</v>
      </c>
      <c r="L6" s="3" t="str">
        <f t="array" ref="L6">IFERROR(MID(INDEX(DATA_NHAP!$E:$E,MATCH($A6&amp;"|8",DATA_NHAP!$I:$I,0)),4,1),"")</f>
        <v>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3">
        <v>4.0</v>
      </c>
      <c r="B7" s="3" t="str">
        <f t="array" ref="B7">IFERROR(MID(INDEX(DATA_NHAP!$E:$E,MATCH($A7&amp;"|2",DATA_NHAP!$I:$I,0)),2,1),"")</f>
        <v>5</v>
      </c>
      <c r="C7" s="3" t="str">
        <f t="array" ref="C7">IFERROR(MID(INDEX(DATA_NHAP!$E:$E,MATCH($A7&amp;"|3",DATA_NHAP!$I:$I,0)),4,1),"")</f>
        <v>2</v>
      </c>
      <c r="D7" s="3" t="str">
        <f t="array" ref="D7">IFERROR(MID(INDEX(DATA_NHAP!$E:$E,MATCH($A7&amp;"|4",DATA_NHAP!$I:$I,0)),5,1),"")</f>
        <v>6</v>
      </c>
      <c r="E7" s="3" t="str">
        <f t="array" ref="E7">IFERROR(MID(INDEX(DATA_NHAP!$E:$E,MATCH($A7&amp;"|5",DATA_NHAP!$I:$I,0)),5,1),"")</f>
        <v>4</v>
      </c>
      <c r="F7" s="3" t="str">
        <f t="array" ref="F7">IFERROR(MID(INDEX(DATA_NHAP!$E:$E,MATCH($A7&amp;"|6",DATA_NHAP!$I:$I,0)),2,1),"")</f>
        <v>8</v>
      </c>
      <c r="G7" s="3" t="str">
        <f t="array" ref="G7">IFERROR(MID(INDEX(DATA_NHAP!$E:$E,MATCH($A7&amp;"|7",DATA_NHAP!$I:$I,0)),2,1),"")</f>
        <v>3</v>
      </c>
      <c r="H7" s="3" t="str">
        <f t="array" ref="H7">IFERROR(MID(INDEX(DATA_NHAP!$E:$E,MATCH($A7&amp;"|3",DATA_NHAP!$I:$I,0)),4,1),"")</f>
        <v>2</v>
      </c>
      <c r="I7" s="3" t="str">
        <f t="array" ref="I7">IFERROR(MID(INDEX(DATA_NHAP!$E:$E,MATCH($A7&amp;"|7",DATA_NHAP!$I:$I,0)),4,1),"")</f>
        <v>8</v>
      </c>
      <c r="J7" s="3" t="str">
        <f t="array" ref="J7">IFERROR(MID(INDEX(DATA_NHAP!$E:$E,MATCH($A7&amp;"|8",DATA_NHAP!$I:$I,0)),2,1),"")</f>
        <v>3</v>
      </c>
      <c r="K7" s="3" t="str">
        <f t="array" ref="K7">IFERROR(MID(INDEX(DATA_NHAP!$E:$E,MATCH($A7&amp;"|8",DATA_NHAP!$I:$I,0)),3,1),"")</f>
        <v>3</v>
      </c>
      <c r="L7" s="3" t="str">
        <f t="array" ref="L7">IFERROR(MID(INDEX(DATA_NHAP!$E:$E,MATCH($A7&amp;"|8",DATA_NHAP!$I:$I,0)),4,1),"")</f>
        <v>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3">
        <v>5.0</v>
      </c>
      <c r="B8" s="3" t="str">
        <f t="array" ref="B8">IFERROR(MID(INDEX(DATA_NHAP!$E:$E,MATCH($A8&amp;"|2",DATA_NHAP!$I:$I,0)),2,1),"")</f>
        <v>9</v>
      </c>
      <c r="C8" s="3" t="str">
        <f t="array" ref="C8">IFERROR(MID(INDEX(DATA_NHAP!$E:$E,MATCH($A8&amp;"|3",DATA_NHAP!$I:$I,0)),4,1),"")</f>
        <v>6</v>
      </c>
      <c r="D8" s="3" t="str">
        <f t="array" ref="D8">IFERROR(MID(INDEX(DATA_NHAP!$E:$E,MATCH($A8&amp;"|4",DATA_NHAP!$I:$I,0)),5,1),"")</f>
        <v>4</v>
      </c>
      <c r="E8" s="3" t="str">
        <f t="array" ref="E8">IFERROR(MID(INDEX(DATA_NHAP!$E:$E,MATCH($A8&amp;"|5",DATA_NHAP!$I:$I,0)),5,1),"")</f>
        <v>2</v>
      </c>
      <c r="F8" s="3" t="str">
        <f t="array" ref="F8">IFERROR(MID(INDEX(DATA_NHAP!$E:$E,MATCH($A8&amp;"|6",DATA_NHAP!$I:$I,0)),2,1),"")</f>
        <v/>
      </c>
      <c r="G8" s="3" t="str">
        <f t="array" ref="G8">IFERROR(MID(INDEX(DATA_NHAP!$E:$E,MATCH($A8&amp;"|7",DATA_NHAP!$I:$I,0)),2,1),"")</f>
        <v/>
      </c>
      <c r="H8" s="3" t="str">
        <f t="array" ref="H8">IFERROR(MID(INDEX(DATA_NHAP!$E:$E,MATCH($A8&amp;"|3",DATA_NHAP!$I:$I,0)),4,1),"")</f>
        <v>6</v>
      </c>
      <c r="I8" s="3" t="str">
        <f t="array" ref="I8">IFERROR(MID(INDEX(DATA_NHAP!$E:$E,MATCH($A8&amp;"|7",DATA_NHAP!$I:$I,0)),4,1),"")</f>
        <v/>
      </c>
      <c r="J8" s="3" t="str">
        <f t="array" ref="J8">IFERROR(MID(INDEX(DATA_NHAP!$E:$E,MATCH($A8&amp;"|8",DATA_NHAP!$I:$I,0)),2,1),"")</f>
        <v/>
      </c>
      <c r="K8" s="3" t="str">
        <f t="array" ref="K8">IFERROR(MID(INDEX(DATA_NHAP!$E:$E,MATCH($A8&amp;"|8",DATA_NHAP!$I:$I,0)),3,1),"")</f>
        <v/>
      </c>
      <c r="L8" s="3" t="str">
        <f t="array" ref="L8">IFERROR(MID(INDEX(DATA_NHAP!$E:$E,MATCH($A8&amp;"|8",DATA_NHAP!$I:$I,0)),4,1),"")</f>
        <v/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3">
        <v>6.0</v>
      </c>
      <c r="B9" s="3" t="str">
        <f t="array" ref="B9">IFERROR(MID(INDEX(DATA_NHAP!$E:$E,MATCH($A9&amp;"|2",DATA_NHAP!$I:$I,0)),2,1),"")</f>
        <v/>
      </c>
      <c r="C9" s="3" t="str">
        <f t="array" ref="C9">IFERROR(MID(INDEX(DATA_NHAP!$E:$E,MATCH($A9&amp;"|3",DATA_NHAP!$I:$I,0)),4,1),"")</f>
        <v>0</v>
      </c>
      <c r="D9" s="3" t="str">
        <f t="array" ref="D9">IFERROR(MID(INDEX(DATA_NHAP!$E:$E,MATCH($A9&amp;"|4",DATA_NHAP!$I:$I,0)),5,1),"")</f>
        <v>0</v>
      </c>
      <c r="E9" s="3" t="str">
        <f t="array" ref="E9">IFERROR(MID(INDEX(DATA_NHAP!$E:$E,MATCH($A9&amp;"|5",DATA_NHAP!$I:$I,0)),5,1),"")</f>
        <v>1</v>
      </c>
      <c r="F9" s="3" t="str">
        <f t="array" ref="F9">IFERROR(MID(INDEX(DATA_NHAP!$E:$E,MATCH($A9&amp;"|6",DATA_NHAP!$I:$I,0)),2,1),"")</f>
        <v/>
      </c>
      <c r="G9" s="3" t="str">
        <f t="array" ref="G9">IFERROR(MID(INDEX(DATA_NHAP!$E:$E,MATCH($A9&amp;"|7",DATA_NHAP!$I:$I,0)),2,1),"")</f>
        <v/>
      </c>
      <c r="H9" s="3" t="str">
        <f t="array" ref="H9">IFERROR(MID(INDEX(DATA_NHAP!$E:$E,MATCH($A9&amp;"|3",DATA_NHAP!$I:$I,0)),4,1),"")</f>
        <v>0</v>
      </c>
      <c r="I9" s="3" t="str">
        <f t="array" ref="I9">IFERROR(MID(INDEX(DATA_NHAP!$E:$E,MATCH($A9&amp;"|7",DATA_NHAP!$I:$I,0)),4,1),"")</f>
        <v/>
      </c>
      <c r="J9" s="3" t="str">
        <f t="array" ref="J9">IFERROR(MID(INDEX(DATA_NHAP!$E:$E,MATCH($A9&amp;"|8",DATA_NHAP!$I:$I,0)),2,1),"")</f>
        <v/>
      </c>
      <c r="K9" s="3" t="str">
        <f t="array" ref="K9">IFERROR(MID(INDEX(DATA_NHAP!$E:$E,MATCH($A9&amp;"|8",DATA_NHAP!$I:$I,0)),3,1),"")</f>
        <v/>
      </c>
      <c r="L9" s="3" t="str">
        <f t="array" ref="L9">IFERROR(MID(INDEX(DATA_NHAP!$E:$E,MATCH($A9&amp;"|8",DATA_NHAP!$I:$I,0)),4,1),"")</f>
        <v/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3">
        <v>7.0</v>
      </c>
      <c r="B10" s="3" t="str">
        <f t="array" ref="B10">IFERROR(MID(INDEX(DATA_NHAP!$E:$E,MATCH($A10&amp;"|2",DATA_NHAP!$I:$I,0)),2,1),"")</f>
        <v/>
      </c>
      <c r="C10" s="3" t="str">
        <f t="array" ref="C10">IFERROR(MID(INDEX(DATA_NHAP!$E:$E,MATCH($A10&amp;"|3",DATA_NHAP!$I:$I,0)),4,1),"")</f>
        <v>0</v>
      </c>
      <c r="D10" s="3" t="str">
        <f t="array" ref="D10">IFERROR(MID(INDEX(DATA_NHAP!$E:$E,MATCH($A10&amp;"|4",DATA_NHAP!$I:$I,0)),5,1),"")</f>
        <v>7</v>
      </c>
      <c r="E10" s="3" t="str">
        <f t="array" ref="E10">IFERROR(MID(INDEX(DATA_NHAP!$E:$E,MATCH($A10&amp;"|5",DATA_NHAP!$I:$I,0)),5,1),"")</f>
        <v>8</v>
      </c>
      <c r="F10" s="3" t="str">
        <f t="array" ref="F10">IFERROR(MID(INDEX(DATA_NHAP!$E:$E,MATCH($A10&amp;"|6",DATA_NHAP!$I:$I,0)),2,1),"")</f>
        <v>6</v>
      </c>
      <c r="G10" s="3" t="str">
        <f t="array" ref="G10">IFERROR(MID(INDEX(DATA_NHAP!$E:$E,MATCH($A10&amp;"|7",DATA_NHAP!$I:$I,0)),2,1),"")</f>
        <v>7</v>
      </c>
      <c r="H10" s="3" t="str">
        <f t="array" ref="H10">IFERROR(MID(INDEX(DATA_NHAP!$E:$E,MATCH($A10&amp;"|3",DATA_NHAP!$I:$I,0)),4,1),"")</f>
        <v>0</v>
      </c>
      <c r="I10" s="3" t="str">
        <f t="array" ref="I10">IFERROR(MID(INDEX(DATA_NHAP!$E:$E,MATCH($A10&amp;"|7",DATA_NHAP!$I:$I,0)),4,1),"")</f>
        <v>3</v>
      </c>
      <c r="J10" s="3" t="str">
        <f t="array" ref="J10">IFERROR(MID(INDEX(DATA_NHAP!$E:$E,MATCH($A10&amp;"|8",DATA_NHAP!$I:$I,0)),2,1),"")</f>
        <v>5</v>
      </c>
      <c r="K10" s="3" t="str">
        <f t="array" ref="K10">IFERROR(MID(INDEX(DATA_NHAP!$E:$E,MATCH($A10&amp;"|8",DATA_NHAP!$I:$I,0)),3,1),"")</f>
        <v>5</v>
      </c>
      <c r="L10" s="3" t="str">
        <f t="array" ref="L10">IFERROR(MID(INDEX(DATA_NHAP!$E:$E,MATCH($A10&amp;"|8",DATA_NHAP!$I:$I,0)),4,1),"")</f>
        <v>4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3">
        <v>8.0</v>
      </c>
      <c r="B11" s="3" t="str">
        <f t="array" ref="B11">IFERROR(MID(INDEX(DATA_NHAP!$E:$E,MATCH($A11&amp;"|2",DATA_NHAP!$I:$I,0)),2,1),"")</f>
        <v>7</v>
      </c>
      <c r="C11" s="3" t="str">
        <f t="array" ref="C11">IFERROR(MID(INDEX(DATA_NHAP!$E:$E,MATCH($A11&amp;"|3",DATA_NHAP!$I:$I,0)),4,1),"")</f>
        <v>0</v>
      </c>
      <c r="D11" s="3" t="str">
        <f t="array" ref="D11">IFERROR(MID(INDEX(DATA_NHAP!$E:$E,MATCH($A11&amp;"|4",DATA_NHAP!$I:$I,0)),5,1),"")</f>
        <v>5</v>
      </c>
      <c r="E11" s="3" t="str">
        <f t="array" ref="E11">IFERROR(MID(INDEX(DATA_NHAP!$E:$E,MATCH($A11&amp;"|5",DATA_NHAP!$I:$I,0)),5,1),"")</f>
        <v>8</v>
      </c>
      <c r="F11" s="3" t="str">
        <f t="array" ref="F11">IFERROR(MID(INDEX(DATA_NHAP!$E:$E,MATCH($A11&amp;"|6",DATA_NHAP!$I:$I,0)),2,1),"")</f>
        <v>1</v>
      </c>
      <c r="G11" s="3" t="str">
        <f t="array" ref="G11">IFERROR(MID(INDEX(DATA_NHAP!$E:$E,MATCH($A11&amp;"|7",DATA_NHAP!$I:$I,0)),2,1),"")</f>
        <v>7</v>
      </c>
      <c r="H11" s="3" t="str">
        <f t="array" ref="H11">IFERROR(MID(INDEX(DATA_NHAP!$E:$E,MATCH($A11&amp;"|3",DATA_NHAP!$I:$I,0)),4,1),"")</f>
        <v>0</v>
      </c>
      <c r="I11" s="3" t="str">
        <f t="array" ref="I11">IFERROR(MID(INDEX(DATA_NHAP!$E:$E,MATCH($A11&amp;"|7",DATA_NHAP!$I:$I,0)),4,1),"")</f>
        <v>3</v>
      </c>
      <c r="J11" s="3" t="str">
        <f t="array" ref="J11">IFERROR(MID(INDEX(DATA_NHAP!$E:$E,MATCH($A11&amp;"|8",DATA_NHAP!$I:$I,0)),2,1),"")</f>
        <v>7</v>
      </c>
      <c r="K11" s="3" t="str">
        <f t="array" ref="K11">IFERROR(MID(INDEX(DATA_NHAP!$E:$E,MATCH($A11&amp;"|8",DATA_NHAP!$I:$I,0)),3,1),"")</f>
        <v>6</v>
      </c>
      <c r="L11" s="3" t="str">
        <f t="array" ref="L11">IFERROR(MID(INDEX(DATA_NHAP!$E:$E,MATCH($A11&amp;"|8",DATA_NHAP!$I:$I,0)),4,1),"")</f>
        <v>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3">
        <v>9.0</v>
      </c>
      <c r="B12" s="3" t="str">
        <f t="array" ref="B12">IFERROR(MID(INDEX(DATA_NHAP!$E:$E,MATCH($A12&amp;"|2",DATA_NHAP!$I:$I,0)),2,1),"")</f>
        <v>8</v>
      </c>
      <c r="C12" s="3" t="str">
        <f t="array" ref="C12">IFERROR(MID(INDEX(DATA_NHAP!$E:$E,MATCH($A12&amp;"|3",DATA_NHAP!$I:$I,0)),4,1),"")</f>
        <v>2</v>
      </c>
      <c r="D12" s="3" t="str">
        <f t="array" ref="D12">IFERROR(MID(INDEX(DATA_NHAP!$E:$E,MATCH($A12&amp;"|4",DATA_NHAP!$I:$I,0)),5,1),"")</f>
        <v>9</v>
      </c>
      <c r="E12" s="3" t="str">
        <f t="array" ref="E12">IFERROR(MID(INDEX(DATA_NHAP!$E:$E,MATCH($A12&amp;"|5",DATA_NHAP!$I:$I,0)),5,1),"")</f>
        <v>7</v>
      </c>
      <c r="F12" s="3" t="str">
        <f t="array" ref="F12">IFERROR(MID(INDEX(DATA_NHAP!$E:$E,MATCH($A12&amp;"|6",DATA_NHAP!$I:$I,0)),2,1),"")</f>
        <v>1</v>
      </c>
      <c r="G12" s="3" t="str">
        <f t="array" ref="G12">IFERROR(MID(INDEX(DATA_NHAP!$E:$E,MATCH($A12&amp;"|7",DATA_NHAP!$I:$I,0)),2,1),"")</f>
        <v>7</v>
      </c>
      <c r="H12" s="3" t="str">
        <f t="array" ref="H12">IFERROR(MID(INDEX(DATA_NHAP!$E:$E,MATCH($A12&amp;"|3",DATA_NHAP!$I:$I,0)),4,1),"")</f>
        <v>2</v>
      </c>
      <c r="I12" s="3" t="str">
        <f t="array" ref="I12">IFERROR(MID(INDEX(DATA_NHAP!$E:$E,MATCH($A12&amp;"|7",DATA_NHAP!$I:$I,0)),4,1),"")</f>
        <v>4</v>
      </c>
      <c r="J12" s="3" t="str">
        <f t="array" ref="J12">IFERROR(MID(INDEX(DATA_NHAP!$E:$E,MATCH($A12&amp;"|8",DATA_NHAP!$I:$I,0)),2,1),"")</f>
        <v>8</v>
      </c>
      <c r="K12" s="3" t="str">
        <f t="array" ref="K12">IFERROR(MID(INDEX(DATA_NHAP!$E:$E,MATCH($A12&amp;"|8",DATA_NHAP!$I:$I,0)),3,1),"")</f>
        <v>3</v>
      </c>
      <c r="L12" s="3" t="str">
        <f t="array" ref="L12">IFERROR(MID(INDEX(DATA_NHAP!$E:$E,MATCH($A12&amp;"|8",DATA_NHAP!$I:$I,0)),4,1),"")</f>
        <v>5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3">
        <v>10.0</v>
      </c>
      <c r="B13" s="3" t="str">
        <f t="array" ref="B13">IFERROR(MID(INDEX(DATA_NHAP!$E:$E,MATCH($A13&amp;"|2",DATA_NHAP!$I:$I,0)),2,1),"")</f>
        <v>8</v>
      </c>
      <c r="C13" s="3" t="str">
        <f t="array" ref="C13">IFERROR(MID(INDEX(DATA_NHAP!$E:$E,MATCH($A13&amp;"|3",DATA_NHAP!$I:$I,0)),4,1),"")</f>
        <v>1</v>
      </c>
      <c r="D13" s="3" t="str">
        <f t="array" ref="D13">IFERROR(MID(INDEX(DATA_NHAP!$E:$E,MATCH($A13&amp;"|4",DATA_NHAP!$I:$I,0)),5,1),"")</f>
        <v>3</v>
      </c>
      <c r="E13" s="3" t="str">
        <f t="array" ref="E13">IFERROR(MID(INDEX(DATA_NHAP!$E:$E,MATCH($A13&amp;"|5",DATA_NHAP!$I:$I,0)),5,1),"")</f>
        <v>9</v>
      </c>
      <c r="F13" s="3" t="str">
        <f t="array" ref="F13">IFERROR(MID(INDEX(DATA_NHAP!$E:$E,MATCH($A13&amp;"|6",DATA_NHAP!$I:$I,0)),2,1),"")</f>
        <v>2</v>
      </c>
      <c r="G13" s="3" t="str">
        <f t="array" ref="G13">IFERROR(MID(INDEX(DATA_NHAP!$E:$E,MATCH($A13&amp;"|7",DATA_NHAP!$I:$I,0)),2,1),"")</f>
        <v>5</v>
      </c>
      <c r="H13" s="3" t="str">
        <f t="array" ref="H13">IFERROR(MID(INDEX(DATA_NHAP!$E:$E,MATCH($A13&amp;"|3",DATA_NHAP!$I:$I,0)),4,1),"")</f>
        <v>1</v>
      </c>
      <c r="I13" s="3" t="str">
        <f t="array" ref="I13">IFERROR(MID(INDEX(DATA_NHAP!$E:$E,MATCH($A13&amp;"|7",DATA_NHAP!$I:$I,0)),4,1),"")</f>
        <v>6</v>
      </c>
      <c r="J13" s="3" t="str">
        <f t="array" ref="J13">IFERROR(MID(INDEX(DATA_NHAP!$E:$E,MATCH($A13&amp;"|8",DATA_NHAP!$I:$I,0)),2,1),"")</f>
        <v>9</v>
      </c>
      <c r="K13" s="3" t="str">
        <f t="array" ref="K13">IFERROR(MID(INDEX(DATA_NHAP!$E:$E,MATCH($A13&amp;"|8",DATA_NHAP!$I:$I,0)),3,1),"")</f>
        <v>3</v>
      </c>
      <c r="L13" s="3" t="str">
        <f t="array" ref="L13">IFERROR(MID(INDEX(DATA_NHAP!$E:$E,MATCH($A13&amp;"|8",DATA_NHAP!$I:$I,0)),4,1),"")</f>
        <v>9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3">
        <v>11.0</v>
      </c>
      <c r="B14" s="3" t="str">
        <f t="array" ref="B14">IFERROR(MID(INDEX(DATA_NHAP!$E:$E,MATCH($A14&amp;"|2",DATA_NHAP!$I:$I,0)),2,1),"")</f>
        <v>8</v>
      </c>
      <c r="C14" s="3" t="str">
        <f t="array" ref="C14">IFERROR(MID(INDEX(DATA_NHAP!$E:$E,MATCH($A14&amp;"|3",DATA_NHAP!$I:$I,0)),4,1),"")</f>
        <v>3</v>
      </c>
      <c r="D14" s="3" t="str">
        <f t="array" ref="D14">IFERROR(MID(INDEX(DATA_NHAP!$E:$E,MATCH($A14&amp;"|4",DATA_NHAP!$I:$I,0)),5,1),"")</f>
        <v>4</v>
      </c>
      <c r="E14" s="3" t="str">
        <f t="array" ref="E14">IFERROR(MID(INDEX(DATA_NHAP!$E:$E,MATCH($A14&amp;"|5",DATA_NHAP!$I:$I,0)),5,1),"")</f>
        <v>6</v>
      </c>
      <c r="F14" s="3" t="str">
        <f t="array" ref="F14">IFERROR(MID(INDEX(DATA_NHAP!$E:$E,MATCH($A14&amp;"|6",DATA_NHAP!$I:$I,0)),2,1),"")</f>
        <v>5</v>
      </c>
      <c r="G14" s="3" t="str">
        <f t="array" ref="G14">IFERROR(MID(INDEX(DATA_NHAP!$E:$E,MATCH($A14&amp;"|7",DATA_NHAP!$I:$I,0)),2,1),"")</f>
        <v>9</v>
      </c>
      <c r="H14" s="3" t="str">
        <f t="array" ref="H14">IFERROR(MID(INDEX(DATA_NHAP!$E:$E,MATCH($A14&amp;"|3",DATA_NHAP!$I:$I,0)),4,1),"")</f>
        <v>3</v>
      </c>
      <c r="I14" s="3" t="str">
        <f t="array" ref="I14">IFERROR(MID(INDEX(DATA_NHAP!$E:$E,MATCH($A14&amp;"|7",DATA_NHAP!$I:$I,0)),4,1),"")</f>
        <v>8</v>
      </c>
      <c r="J14" s="3" t="str">
        <f t="array" ref="J14">IFERROR(MID(INDEX(DATA_NHAP!$E:$E,MATCH($A14&amp;"|8",DATA_NHAP!$I:$I,0)),2,1),"")</f>
        <v>8</v>
      </c>
      <c r="K14" s="3" t="str">
        <f t="array" ref="K14">IFERROR(MID(INDEX(DATA_NHAP!$E:$E,MATCH($A14&amp;"|8",DATA_NHAP!$I:$I,0)),3,1),"")</f>
        <v>2</v>
      </c>
      <c r="L14" s="3" t="str">
        <f t="array" ref="L14">IFERROR(MID(INDEX(DATA_NHAP!$E:$E,MATCH($A14&amp;"|8",DATA_NHAP!$I:$I,0)),4,1),"")</f>
        <v>7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3">
        <v>12.0</v>
      </c>
      <c r="B15" s="3" t="str">
        <f t="array" ref="B15">IFERROR(MID(INDEX(DATA_NHAP!$E:$E,MATCH($A15&amp;"|2",DATA_NHAP!$I:$I,0)),2,1),"")</f>
        <v>6</v>
      </c>
      <c r="C15" s="3" t="str">
        <f t="array" ref="C15">IFERROR(MID(INDEX(DATA_NHAP!$E:$E,MATCH($A15&amp;"|3",DATA_NHAP!$I:$I,0)),4,1),"")</f>
        <v>1</v>
      </c>
      <c r="D15" s="3" t="str">
        <f t="array" ref="D15">IFERROR(MID(INDEX(DATA_NHAP!$E:$E,MATCH($A15&amp;"|4",DATA_NHAP!$I:$I,0)),5,1),"")</f>
        <v>5</v>
      </c>
      <c r="E15" s="3" t="str">
        <f t="array" ref="E15">IFERROR(MID(INDEX(DATA_NHAP!$E:$E,MATCH($A15&amp;"|5",DATA_NHAP!$I:$I,0)),5,1),"")</f>
        <v>9</v>
      </c>
      <c r="F15" s="3" t="str">
        <f t="array" ref="F15">IFERROR(MID(INDEX(DATA_NHAP!$E:$E,MATCH($A15&amp;"|6",DATA_NHAP!$I:$I,0)),2,1),"")</f>
        <v>7</v>
      </c>
      <c r="G15" s="3" t="str">
        <f t="array" ref="G15">IFERROR(MID(INDEX(DATA_NHAP!$E:$E,MATCH($A15&amp;"|7",DATA_NHAP!$I:$I,0)),2,1),"")</f>
        <v>2</v>
      </c>
      <c r="H15" s="3" t="str">
        <f t="array" ref="H15">IFERROR(MID(INDEX(DATA_NHAP!$E:$E,MATCH($A15&amp;"|3",DATA_NHAP!$I:$I,0)),4,1),"")</f>
        <v>1</v>
      </c>
      <c r="I15" s="3" t="str">
        <f t="array" ref="I15">IFERROR(MID(INDEX(DATA_NHAP!$E:$E,MATCH($A15&amp;"|7",DATA_NHAP!$I:$I,0)),4,1),"")</f>
        <v>3</v>
      </c>
      <c r="J15" s="3" t="str">
        <f t="array" ref="J15">IFERROR(MID(INDEX(DATA_NHAP!$E:$E,MATCH($A15&amp;"|8",DATA_NHAP!$I:$I,0)),2,1),"")</f>
        <v>6</v>
      </c>
      <c r="K15" s="3" t="str">
        <f t="array" ref="K15">IFERROR(MID(INDEX(DATA_NHAP!$E:$E,MATCH($A15&amp;"|8",DATA_NHAP!$I:$I,0)),3,1),"")</f>
        <v>9</v>
      </c>
      <c r="L15" s="3" t="str">
        <f t="array" ref="L15">IFERROR(MID(INDEX(DATA_NHAP!$E:$E,MATCH($A15&amp;"|8",DATA_NHAP!$I:$I,0)),4,1),"")</f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3">
        <v>13.0</v>
      </c>
      <c r="B16" s="3" t="str">
        <f t="array" ref="B16">IFERROR(MID(INDEX(DATA_NHAP!$E:$E,MATCH($A16&amp;"|2",DATA_NHAP!$I:$I,0)),2,1),"")</f>
        <v>9</v>
      </c>
      <c r="C16" s="3" t="str">
        <f t="array" ref="C16">IFERROR(MID(INDEX(DATA_NHAP!$E:$E,MATCH($A16&amp;"|3",DATA_NHAP!$I:$I,0)),4,1),"")</f>
        <v>0</v>
      </c>
      <c r="D16" s="3" t="str">
        <f t="array" ref="D16">IFERROR(MID(INDEX(DATA_NHAP!$E:$E,MATCH($A16&amp;"|4",DATA_NHAP!$I:$I,0)),5,1),"")</f>
        <v>4</v>
      </c>
      <c r="E16" s="3" t="str">
        <f t="array" ref="E16">IFERROR(MID(INDEX(DATA_NHAP!$E:$E,MATCH($A16&amp;"|5",DATA_NHAP!$I:$I,0)),5,1),"")</f>
        <v>9</v>
      </c>
      <c r="F16" s="3" t="str">
        <f t="array" ref="F16">IFERROR(MID(INDEX(DATA_NHAP!$E:$E,MATCH($A16&amp;"|6",DATA_NHAP!$I:$I,0)),2,1),"")</f>
        <v>2</v>
      </c>
      <c r="G16" s="3" t="str">
        <f t="array" ref="G16">IFERROR(MID(INDEX(DATA_NHAP!$E:$E,MATCH($A16&amp;"|7",DATA_NHAP!$I:$I,0)),2,1),"")</f>
        <v>0</v>
      </c>
      <c r="H16" s="3" t="str">
        <f t="array" ref="H16">IFERROR(MID(INDEX(DATA_NHAP!$E:$E,MATCH($A16&amp;"|3",DATA_NHAP!$I:$I,0)),4,1),"")</f>
        <v>0</v>
      </c>
      <c r="I16" s="3" t="str">
        <f t="array" ref="I16">IFERROR(MID(INDEX(DATA_NHAP!$E:$E,MATCH($A16&amp;"|7",DATA_NHAP!$I:$I,0)),4,1),"")</f>
        <v>1</v>
      </c>
      <c r="J16" s="3" t="str">
        <f t="array" ref="J16">IFERROR(MID(INDEX(DATA_NHAP!$E:$E,MATCH($A16&amp;"|8",DATA_NHAP!$I:$I,0)),2,1),"")</f>
        <v>3</v>
      </c>
      <c r="K16" s="3" t="str">
        <f t="array" ref="K16">IFERROR(MID(INDEX(DATA_NHAP!$E:$E,MATCH($A16&amp;"|8",DATA_NHAP!$I:$I,0)),3,1),"")</f>
        <v>3</v>
      </c>
      <c r="L16" s="3" t="str">
        <f t="array" ref="L16">IFERROR(MID(INDEX(DATA_NHAP!$E:$E,MATCH($A16&amp;"|8",DATA_NHAP!$I:$I,0)),4,1),"")</f>
        <v>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3">
        <v>14.0</v>
      </c>
      <c r="B17" s="3" t="str">
        <f t="array" ref="B17">IFERROR(MID(INDEX(DATA_NHAP!$E:$E,MATCH($A17&amp;"|2",DATA_NHAP!$I:$I,0)),2,1),"")</f>
        <v>0</v>
      </c>
      <c r="C17" s="3" t="str">
        <f t="array" ref="C17">IFERROR(MID(INDEX(DATA_NHAP!$E:$E,MATCH($A17&amp;"|3",DATA_NHAP!$I:$I,0)),4,1),"")</f>
        <v>1</v>
      </c>
      <c r="D17" s="3" t="str">
        <f t="array" ref="D17">IFERROR(MID(INDEX(DATA_NHAP!$E:$E,MATCH($A17&amp;"|4",DATA_NHAP!$I:$I,0)),5,1),"")</f>
        <v>8</v>
      </c>
      <c r="E17" s="3" t="str">
        <f t="array" ref="E17">IFERROR(MID(INDEX(DATA_NHAP!$E:$E,MATCH($A17&amp;"|5",DATA_NHAP!$I:$I,0)),5,1),"")</f>
        <v>6</v>
      </c>
      <c r="F17" s="3" t="str">
        <f t="array" ref="F17">IFERROR(MID(INDEX(DATA_NHAP!$E:$E,MATCH($A17&amp;"|6",DATA_NHAP!$I:$I,0)),2,1),"")</f>
        <v>2</v>
      </c>
      <c r="G17" s="3" t="str">
        <f t="array" ref="G17">IFERROR(MID(INDEX(DATA_NHAP!$E:$E,MATCH($A17&amp;"|7",DATA_NHAP!$I:$I,0)),2,1),"")</f>
        <v>0</v>
      </c>
      <c r="H17" s="3" t="str">
        <f t="array" ref="H17">IFERROR(MID(INDEX(DATA_NHAP!$E:$E,MATCH($A17&amp;"|3",DATA_NHAP!$I:$I,0)),4,1),"")</f>
        <v>1</v>
      </c>
      <c r="I17" s="3" t="str">
        <f t="array" ref="I17">IFERROR(MID(INDEX(DATA_NHAP!$E:$E,MATCH($A17&amp;"|7",DATA_NHAP!$I:$I,0)),4,1),"")</f>
        <v>4</v>
      </c>
      <c r="J17" s="3" t="str">
        <f t="array" ref="J17">IFERROR(MID(INDEX(DATA_NHAP!$E:$E,MATCH($A17&amp;"|8",DATA_NHAP!$I:$I,0)),2,1),"")</f>
        <v>1</v>
      </c>
      <c r="K17" s="3" t="str">
        <f t="array" ref="K17">IFERROR(MID(INDEX(DATA_NHAP!$E:$E,MATCH($A17&amp;"|8",DATA_NHAP!$I:$I,0)),3,1),"")</f>
        <v>3</v>
      </c>
      <c r="L17" s="3" t="str">
        <f t="array" ref="L17">IFERROR(MID(INDEX(DATA_NHAP!$E:$E,MATCH($A17&amp;"|8",DATA_NHAP!$I:$I,0)),4,1),"")</f>
        <v>9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3">
        <v>15.0</v>
      </c>
      <c r="B18" s="3" t="str">
        <f t="array" ref="B18">IFERROR(MID(INDEX(DATA_NHAP!$E:$E,MATCH($A18&amp;"|2",DATA_NHAP!$I:$I,0)),2,1),"")</f>
        <v>9</v>
      </c>
      <c r="C18" s="3" t="str">
        <f t="array" ref="C18">IFERROR(MID(INDEX(DATA_NHAP!$E:$E,MATCH($A18&amp;"|3",DATA_NHAP!$I:$I,0)),4,1),"")</f>
        <v>5</v>
      </c>
      <c r="D18" s="3" t="str">
        <f t="array" ref="D18">IFERROR(MID(INDEX(DATA_NHAP!$E:$E,MATCH($A18&amp;"|4",DATA_NHAP!$I:$I,0)),5,1),"")</f>
        <v>9</v>
      </c>
      <c r="E18" s="3" t="str">
        <f t="array" ref="E18">IFERROR(MID(INDEX(DATA_NHAP!$E:$E,MATCH($A18&amp;"|5",DATA_NHAP!$I:$I,0)),5,1),"")</f>
        <v>4</v>
      </c>
      <c r="F18" s="3" t="str">
        <f t="array" ref="F18">IFERROR(MID(INDEX(DATA_NHAP!$E:$E,MATCH($A18&amp;"|6",DATA_NHAP!$I:$I,0)),2,1),"")</f>
        <v>6</v>
      </c>
      <c r="G18" s="3" t="str">
        <f t="array" ref="G18">IFERROR(MID(INDEX(DATA_NHAP!$E:$E,MATCH($A18&amp;"|7",DATA_NHAP!$I:$I,0)),2,1),"")</f>
        <v>9</v>
      </c>
      <c r="H18" s="3" t="str">
        <f t="array" ref="H18">IFERROR(MID(INDEX(DATA_NHAP!$E:$E,MATCH($A18&amp;"|3",DATA_NHAP!$I:$I,0)),4,1),"")</f>
        <v>5</v>
      </c>
      <c r="I18" s="3" t="str">
        <f t="array" ref="I18">IFERROR(MID(INDEX(DATA_NHAP!$E:$E,MATCH($A18&amp;"|7",DATA_NHAP!$I:$I,0)),4,1),"")</f>
        <v>7</v>
      </c>
      <c r="J18" s="3" t="str">
        <f t="array" ref="J18">IFERROR(MID(INDEX(DATA_NHAP!$E:$E,MATCH($A18&amp;"|8",DATA_NHAP!$I:$I,0)),2,1),"")</f>
        <v>9</v>
      </c>
      <c r="K18" s="3" t="str">
        <f t="array" ref="K18">IFERROR(MID(INDEX(DATA_NHAP!$E:$E,MATCH($A18&amp;"|8",DATA_NHAP!$I:$I,0)),3,1),"")</f>
        <v>9</v>
      </c>
      <c r="L18" s="3" t="str">
        <f t="array" ref="L18">IFERROR(MID(INDEX(DATA_NHAP!$E:$E,MATCH($A18&amp;"|8",DATA_NHAP!$I:$I,0)),4,1),"")</f>
        <v>8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3">
        <v>16.0</v>
      </c>
      <c r="B19" s="3" t="str">
        <f t="array" ref="B19">IFERROR(MID(INDEX(DATA_NHAP!$E:$E,MATCH($A19&amp;"|2",DATA_NHAP!$I:$I,0)),2,1),"")</f>
        <v>5</v>
      </c>
      <c r="C19" s="3" t="str">
        <f t="array" ref="C19">IFERROR(MID(INDEX(DATA_NHAP!$E:$E,MATCH($A19&amp;"|3",DATA_NHAP!$I:$I,0)),4,1),"")</f>
        <v>8</v>
      </c>
      <c r="D19" s="3" t="str">
        <f t="array" ref="D19">IFERROR(MID(INDEX(DATA_NHAP!$E:$E,MATCH($A19&amp;"|4",DATA_NHAP!$I:$I,0)),5,1),"")</f>
        <v>2</v>
      </c>
      <c r="E19" s="3" t="str">
        <f t="array" ref="E19">IFERROR(MID(INDEX(DATA_NHAP!$E:$E,MATCH($A19&amp;"|5",DATA_NHAP!$I:$I,0)),5,1),"")</f>
        <v>4</v>
      </c>
      <c r="F19" s="3" t="str">
        <f t="array" ref="F19">IFERROR(MID(INDEX(DATA_NHAP!$E:$E,MATCH($A19&amp;"|6",DATA_NHAP!$I:$I,0)),2,1),"")</f>
        <v>7</v>
      </c>
      <c r="G19" s="3" t="str">
        <f t="array" ref="G19">IFERROR(MID(INDEX(DATA_NHAP!$E:$E,MATCH($A19&amp;"|7",DATA_NHAP!$I:$I,0)),2,1),"")</f>
        <v>5</v>
      </c>
      <c r="H19" s="3" t="str">
        <f t="array" ref="H19">IFERROR(MID(INDEX(DATA_NHAP!$E:$E,MATCH($A19&amp;"|3",DATA_NHAP!$I:$I,0)),4,1),"")</f>
        <v>8</v>
      </c>
      <c r="I19" s="3" t="str">
        <f t="array" ref="I19">IFERROR(MID(INDEX(DATA_NHAP!$E:$E,MATCH($A19&amp;"|7",DATA_NHAP!$I:$I,0)),4,1),"")</f>
        <v>4</v>
      </c>
      <c r="J19" s="3" t="str">
        <f t="array" ref="J19">IFERROR(MID(INDEX(DATA_NHAP!$E:$E,MATCH($A19&amp;"|8",DATA_NHAP!$I:$I,0)),2,1),"")</f>
        <v>7</v>
      </c>
      <c r="K19" s="3" t="str">
        <f t="array" ref="K19">IFERROR(MID(INDEX(DATA_NHAP!$E:$E,MATCH($A19&amp;"|8",DATA_NHAP!$I:$I,0)),3,1),"")</f>
        <v>6</v>
      </c>
      <c r="L19" s="3" t="str">
        <f t="array" ref="L19">IFERROR(MID(INDEX(DATA_NHAP!$E:$E,MATCH($A19&amp;"|8",DATA_NHAP!$I:$I,0)),4,1),"")</f>
        <v>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3">
        <v>17.0</v>
      </c>
      <c r="B20" s="3" t="str">
        <f t="array" ref="B20">IFERROR(MID(INDEX(DATA_NHAP!$E:$E,MATCH($A20&amp;"|2",DATA_NHAP!$I:$I,0)),2,1),"")</f>
        <v>5</v>
      </c>
      <c r="C20" s="3" t="str">
        <f t="array" ref="C20">IFERROR(MID(INDEX(DATA_NHAP!$E:$E,MATCH($A20&amp;"|3",DATA_NHAP!$I:$I,0)),4,1),"")</f>
        <v>2</v>
      </c>
      <c r="D20" s="3" t="str">
        <f t="array" ref="D20">IFERROR(MID(INDEX(DATA_NHAP!$E:$E,MATCH($A20&amp;"|4",DATA_NHAP!$I:$I,0)),5,1),"")</f>
        <v>1</v>
      </c>
      <c r="E20" s="3" t="str">
        <f t="array" ref="E20">IFERROR(MID(INDEX(DATA_NHAP!$E:$E,MATCH($A20&amp;"|5",DATA_NHAP!$I:$I,0)),5,1),"")</f>
        <v>7</v>
      </c>
      <c r="F20" s="3" t="str">
        <f t="array" ref="F20">IFERROR(MID(INDEX(DATA_NHAP!$E:$E,MATCH($A20&amp;"|6",DATA_NHAP!$I:$I,0)),2,1),"")</f>
        <v>4</v>
      </c>
      <c r="G20" s="3" t="str">
        <f t="array" ref="G20">IFERROR(MID(INDEX(DATA_NHAP!$E:$E,MATCH($A20&amp;"|7",DATA_NHAP!$I:$I,0)),2,1),"")</f>
        <v>0</v>
      </c>
      <c r="H20" s="3" t="str">
        <f t="array" ref="H20">IFERROR(MID(INDEX(DATA_NHAP!$E:$E,MATCH($A20&amp;"|3",DATA_NHAP!$I:$I,0)),4,1),"")</f>
        <v>2</v>
      </c>
      <c r="I20" s="3" t="str">
        <f t="array" ref="I20">IFERROR(MID(INDEX(DATA_NHAP!$E:$E,MATCH($A20&amp;"|7",DATA_NHAP!$I:$I,0)),4,1),"")</f>
        <v>6</v>
      </c>
      <c r="J20" s="3" t="str">
        <f t="array" ref="J20">IFERROR(MID(INDEX(DATA_NHAP!$E:$E,MATCH($A20&amp;"|8",DATA_NHAP!$I:$I,0)),2,1),"")</f>
        <v>0</v>
      </c>
      <c r="K20" s="3" t="str">
        <f t="array" ref="K20">IFERROR(MID(INDEX(DATA_NHAP!$E:$E,MATCH($A20&amp;"|8",DATA_NHAP!$I:$I,0)),3,1),"")</f>
        <v>1</v>
      </c>
      <c r="L20" s="3" t="str">
        <f t="array" ref="L20">IFERROR(MID(INDEX(DATA_NHAP!$E:$E,MATCH($A20&amp;"|8",DATA_NHAP!$I:$I,0)),4,1),"")</f>
        <v>8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3">
        <v>18.0</v>
      </c>
      <c r="B21" s="3" t="str">
        <f t="array" ref="B21">IFERROR(MID(INDEX(DATA_NHAP!$E:$E,MATCH($A21&amp;"|2",DATA_NHAP!$I:$I,0)),2,1),"")</f>
        <v>7</v>
      </c>
      <c r="C21" s="3" t="str">
        <f t="array" ref="C21">IFERROR(MID(INDEX(DATA_NHAP!$E:$E,MATCH($A21&amp;"|3",DATA_NHAP!$I:$I,0)),4,1),"")</f>
        <v>1</v>
      </c>
      <c r="D21" s="3" t="str">
        <f t="array" ref="D21">IFERROR(MID(INDEX(DATA_NHAP!$E:$E,MATCH($A21&amp;"|4",DATA_NHAP!$I:$I,0)),5,1),"")</f>
        <v>5</v>
      </c>
      <c r="E21" s="3" t="str">
        <f t="array" ref="E21">IFERROR(MID(INDEX(DATA_NHAP!$E:$E,MATCH($A21&amp;"|5",DATA_NHAP!$I:$I,0)),5,1),"")</f>
        <v>5</v>
      </c>
      <c r="F21" s="3" t="str">
        <f t="array" ref="F21">IFERROR(MID(INDEX(DATA_NHAP!$E:$E,MATCH($A21&amp;"|6",DATA_NHAP!$I:$I,0)),2,1),"")</f>
        <v>8</v>
      </c>
      <c r="G21" s="3" t="str">
        <f t="array" ref="G21">IFERROR(MID(INDEX(DATA_NHAP!$E:$E,MATCH($A21&amp;"|7",DATA_NHAP!$I:$I,0)),2,1),"")</f>
        <v>8</v>
      </c>
      <c r="H21" s="3" t="str">
        <f t="array" ref="H21">IFERROR(MID(INDEX(DATA_NHAP!$E:$E,MATCH($A21&amp;"|3",DATA_NHAP!$I:$I,0)),4,1),"")</f>
        <v>1</v>
      </c>
      <c r="I21" s="3" t="str">
        <f t="array" ref="I21">IFERROR(MID(INDEX(DATA_NHAP!$E:$E,MATCH($A21&amp;"|7",DATA_NHAP!$I:$I,0)),4,1),"")</f>
        <v>7</v>
      </c>
      <c r="J21" s="3" t="str">
        <f t="array" ref="J21">IFERROR(MID(INDEX(DATA_NHAP!$E:$E,MATCH($A21&amp;"|8",DATA_NHAP!$I:$I,0)),2,1),"")</f>
        <v>4</v>
      </c>
      <c r="K21" s="3" t="str">
        <f t="array" ref="K21">IFERROR(MID(INDEX(DATA_NHAP!$E:$E,MATCH($A21&amp;"|8",DATA_NHAP!$I:$I,0)),3,1),"")</f>
        <v>1</v>
      </c>
      <c r="L21" s="3" t="str">
        <f t="array" ref="L21">IFERROR(MID(INDEX(DATA_NHAP!$E:$E,MATCH($A21&amp;"|8",DATA_NHAP!$I:$I,0)),4,1),"")</f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3">
        <v>19.0</v>
      </c>
      <c r="B22" s="3" t="str">
        <f t="array" ref="B22">IFERROR(MID(INDEX(DATA_NHAP!$E:$E,MATCH($A22&amp;"|2",DATA_NHAP!$I:$I,0)),2,1),"")</f>
        <v>4</v>
      </c>
      <c r="C22" s="3" t="str">
        <f t="array" ref="C22">IFERROR(MID(INDEX(DATA_NHAP!$E:$E,MATCH($A22&amp;"|3",DATA_NHAP!$I:$I,0)),4,1),"")</f>
        <v>8</v>
      </c>
      <c r="D22" s="3" t="str">
        <f t="array" ref="D22">IFERROR(MID(INDEX(DATA_NHAP!$E:$E,MATCH($A22&amp;"|4",DATA_NHAP!$I:$I,0)),5,1),"")</f>
        <v>6</v>
      </c>
      <c r="E22" s="3" t="str">
        <f t="array" ref="E22">IFERROR(MID(INDEX(DATA_NHAP!$E:$E,MATCH($A22&amp;"|5",DATA_NHAP!$I:$I,0)),5,1),"")</f>
        <v>4</v>
      </c>
      <c r="F22" s="3" t="str">
        <f t="array" ref="F22">IFERROR(MID(INDEX(DATA_NHAP!$E:$E,MATCH($A22&amp;"|6",DATA_NHAP!$I:$I,0)),2,1),"")</f>
        <v>1</v>
      </c>
      <c r="G22" s="3" t="str">
        <f t="array" ref="G22">IFERROR(MID(INDEX(DATA_NHAP!$E:$E,MATCH($A22&amp;"|7",DATA_NHAP!$I:$I,0)),2,1),"")</f>
        <v>1</v>
      </c>
      <c r="H22" s="3" t="str">
        <f t="array" ref="H22">IFERROR(MID(INDEX(DATA_NHAP!$E:$E,MATCH($A22&amp;"|3",DATA_NHAP!$I:$I,0)),4,1),"")</f>
        <v>8</v>
      </c>
      <c r="I22" s="3" t="str">
        <f t="array" ref="I22">IFERROR(MID(INDEX(DATA_NHAP!$E:$E,MATCH($A22&amp;"|7",DATA_NHAP!$I:$I,0)),4,1),"")</f>
        <v>2</v>
      </c>
      <c r="J22" s="3" t="str">
        <f t="array" ref="J22">IFERROR(MID(INDEX(DATA_NHAP!$E:$E,MATCH($A22&amp;"|8",DATA_NHAP!$I:$I,0)),2,1),"")</f>
        <v>4</v>
      </c>
      <c r="K22" s="3" t="str">
        <f t="array" ref="K22">IFERROR(MID(INDEX(DATA_NHAP!$E:$E,MATCH($A22&amp;"|8",DATA_NHAP!$I:$I,0)),3,1),"")</f>
        <v>4</v>
      </c>
      <c r="L22" s="3" t="str">
        <f t="array" ref="L22">IFERROR(MID(INDEX(DATA_NHAP!$E:$E,MATCH($A22&amp;"|8",DATA_NHAP!$I:$I,0)),4,1),"")</f>
        <v>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3">
        <v>20.0</v>
      </c>
      <c r="B23" s="3" t="str">
        <f t="array" ref="B23">IFERROR(MID(INDEX(DATA_NHAP!$E:$E,MATCH($A23&amp;"|2",DATA_NHAP!$I:$I,0)),2,1),"")</f>
        <v>5</v>
      </c>
      <c r="C23" s="3" t="str">
        <f t="array" ref="C23">IFERROR(MID(INDEX(DATA_NHAP!$E:$E,MATCH($A23&amp;"|3",DATA_NHAP!$I:$I,0)),4,1),"")</f>
        <v>0</v>
      </c>
      <c r="D23" s="3" t="str">
        <f t="array" ref="D23">IFERROR(MID(INDEX(DATA_NHAP!$E:$E,MATCH($A23&amp;"|4",DATA_NHAP!$I:$I,0)),5,1),"")</f>
        <v>7</v>
      </c>
      <c r="E23" s="3" t="str">
        <f t="array" ref="E23">IFERROR(MID(INDEX(DATA_NHAP!$E:$E,MATCH($A23&amp;"|5",DATA_NHAP!$I:$I,0)),5,1),"")</f>
        <v>2</v>
      </c>
      <c r="F23" s="3" t="str">
        <f t="array" ref="F23">IFERROR(MID(INDEX(DATA_NHAP!$E:$E,MATCH($A23&amp;"|6",DATA_NHAP!$I:$I,0)),2,1),"")</f>
        <v>0</v>
      </c>
      <c r="G23" s="3" t="str">
        <f t="array" ref="G23">IFERROR(MID(INDEX(DATA_NHAP!$E:$E,MATCH($A23&amp;"|7",DATA_NHAP!$I:$I,0)),2,1),"")</f>
        <v>9</v>
      </c>
      <c r="H23" s="3" t="str">
        <f t="array" ref="H23">IFERROR(MID(INDEX(DATA_NHAP!$E:$E,MATCH($A23&amp;"|3",DATA_NHAP!$I:$I,0)),4,1),"")</f>
        <v>0</v>
      </c>
      <c r="I23" s="3" t="str">
        <f t="array" ref="I23">IFERROR(MID(INDEX(DATA_NHAP!$E:$E,MATCH($A23&amp;"|7",DATA_NHAP!$I:$I,0)),4,1),"")</f>
        <v>4</v>
      </c>
      <c r="J23" s="3" t="str">
        <f t="array" ref="J23">IFERROR(MID(INDEX(DATA_NHAP!$E:$E,MATCH($A23&amp;"|8",DATA_NHAP!$I:$I,0)),2,1),"")</f>
        <v>3</v>
      </c>
      <c r="K23" s="3" t="str">
        <f t="array" ref="K23">IFERROR(MID(INDEX(DATA_NHAP!$E:$E,MATCH($A23&amp;"|8",DATA_NHAP!$I:$I,0)),3,1),"")</f>
        <v>3</v>
      </c>
      <c r="L23" s="3" t="str">
        <f t="array" ref="L23">IFERROR(MID(INDEX(DATA_NHAP!$E:$E,MATCH($A23&amp;"|8",DATA_NHAP!$I:$I,0)),4,1),"")</f>
        <v>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3">
        <v>21.0</v>
      </c>
      <c r="B24" s="3" t="str">
        <f t="array" ref="B24">IFERROR(MID(INDEX(DATA_NHAP!$E:$E,MATCH($A24&amp;"|2",DATA_NHAP!$I:$I,0)),2,1),"")</f>
        <v>2</v>
      </c>
      <c r="C24" s="3" t="str">
        <f t="array" ref="C24">IFERROR(MID(INDEX(DATA_NHAP!$E:$E,MATCH($A24&amp;"|3",DATA_NHAP!$I:$I,0)),4,1),"")</f>
        <v>9</v>
      </c>
      <c r="D24" s="3" t="str">
        <f t="array" ref="D24">IFERROR(MID(INDEX(DATA_NHAP!$E:$E,MATCH($A24&amp;"|4",DATA_NHAP!$I:$I,0)),5,1),"")</f>
        <v>1</v>
      </c>
      <c r="E24" s="3" t="str">
        <f t="array" ref="E24">IFERROR(MID(INDEX(DATA_NHAP!$E:$E,MATCH($A24&amp;"|5",DATA_NHAP!$I:$I,0)),5,1),"")</f>
        <v>2</v>
      </c>
      <c r="F24" s="3" t="str">
        <f t="array" ref="F24">IFERROR(MID(INDEX(DATA_NHAP!$E:$E,MATCH($A24&amp;"|6",DATA_NHAP!$I:$I,0)),2,1),"")</f>
        <v>6</v>
      </c>
      <c r="G24" s="3" t="str">
        <f t="array" ref="G24">IFERROR(MID(INDEX(DATA_NHAP!$E:$E,MATCH($A24&amp;"|7",DATA_NHAP!$I:$I,0)),2,1),"")</f>
        <v>2</v>
      </c>
      <c r="H24" s="3" t="str">
        <f t="array" ref="H24">IFERROR(MID(INDEX(DATA_NHAP!$E:$E,MATCH($A24&amp;"|3",DATA_NHAP!$I:$I,0)),4,1),"")</f>
        <v>9</v>
      </c>
      <c r="I24" s="3" t="str">
        <f t="array" ref="I24">IFERROR(MID(INDEX(DATA_NHAP!$E:$E,MATCH($A24&amp;"|7",DATA_NHAP!$I:$I,0)),4,1),"")</f>
        <v>1</v>
      </c>
      <c r="J24" s="3" t="str">
        <f t="array" ref="J24">IFERROR(MID(INDEX(DATA_NHAP!$E:$E,MATCH($A24&amp;"|8",DATA_NHAP!$I:$I,0)),2,1),"")</f>
        <v>7</v>
      </c>
      <c r="K24" s="3" t="str">
        <f t="array" ref="K24">IFERROR(MID(INDEX(DATA_NHAP!$E:$E,MATCH($A24&amp;"|8",DATA_NHAP!$I:$I,0)),3,1),"")</f>
        <v>0</v>
      </c>
      <c r="L24" s="3" t="str">
        <f t="array" ref="L24">IFERROR(MID(INDEX(DATA_NHAP!$E:$E,MATCH($A24&amp;"|8",DATA_NHAP!$I:$I,0)),4,1),"")</f>
        <v>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3">
        <v>22.0</v>
      </c>
      <c r="B25" s="3" t="str">
        <f t="array" ref="B25">IFERROR(MID(INDEX(DATA_NHAP!$E:$E,MATCH($A25&amp;"|2",DATA_NHAP!$I:$I,0)),2,1),"")</f>
        <v>5</v>
      </c>
      <c r="C25" s="3" t="str">
        <f t="array" ref="C25">IFERROR(MID(INDEX(DATA_NHAP!$E:$E,MATCH($A25&amp;"|3",DATA_NHAP!$I:$I,0)),4,1),"")</f>
        <v>2</v>
      </c>
      <c r="D25" s="3" t="str">
        <f t="array" ref="D25">IFERROR(MID(INDEX(DATA_NHAP!$E:$E,MATCH($A25&amp;"|4",DATA_NHAP!$I:$I,0)),5,1),"")</f>
        <v>6</v>
      </c>
      <c r="E25" s="3" t="str">
        <f t="array" ref="E25">IFERROR(MID(INDEX(DATA_NHAP!$E:$E,MATCH($A25&amp;"|5",DATA_NHAP!$I:$I,0)),5,1),"")</f>
        <v>8</v>
      </c>
      <c r="F25" s="3" t="str">
        <f t="array" ref="F25">IFERROR(MID(INDEX(DATA_NHAP!$E:$E,MATCH($A25&amp;"|6",DATA_NHAP!$I:$I,0)),2,1),"")</f>
        <v>4</v>
      </c>
      <c r="G25" s="3" t="str">
        <f t="array" ref="G25">IFERROR(MID(INDEX(DATA_NHAP!$E:$E,MATCH($A25&amp;"|7",DATA_NHAP!$I:$I,0)),2,1),"")</f>
        <v>3</v>
      </c>
      <c r="H25" s="3" t="str">
        <f t="array" ref="H25">IFERROR(MID(INDEX(DATA_NHAP!$E:$E,MATCH($A25&amp;"|3",DATA_NHAP!$I:$I,0)),4,1),"")</f>
        <v>2</v>
      </c>
      <c r="I25" s="3" t="str">
        <f t="array" ref="I25">IFERROR(MID(INDEX(DATA_NHAP!$E:$E,MATCH($A25&amp;"|7",DATA_NHAP!$I:$I,0)),4,1),"")</f>
        <v>3</v>
      </c>
      <c r="J25" s="3" t="str">
        <f t="array" ref="J25">IFERROR(MID(INDEX(DATA_NHAP!$E:$E,MATCH($A25&amp;"|8",DATA_NHAP!$I:$I,0)),2,1),"")</f>
        <v>9</v>
      </c>
      <c r="K25" s="3" t="str">
        <f t="array" ref="K25">IFERROR(MID(INDEX(DATA_NHAP!$E:$E,MATCH($A25&amp;"|8",DATA_NHAP!$I:$I,0)),3,1),"")</f>
        <v>2</v>
      </c>
      <c r="L25" s="3" t="str">
        <f t="array" ref="L25">IFERROR(MID(INDEX(DATA_NHAP!$E:$E,MATCH($A25&amp;"|8",DATA_NHAP!$I:$I,0)),4,1),"")</f>
        <v>2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3">
        <v>23.0</v>
      </c>
      <c r="B26" s="3" t="str">
        <f t="array" ref="B26">IFERROR(MID(INDEX(DATA_NHAP!$E:$E,MATCH($A26&amp;"|2",DATA_NHAP!$I:$I,0)),2,1),"")</f>
        <v>4</v>
      </c>
      <c r="C26" s="3" t="str">
        <f t="array" ref="C26">IFERROR(MID(INDEX(DATA_NHAP!$E:$E,MATCH($A26&amp;"|3",DATA_NHAP!$I:$I,0)),4,1),"")</f>
        <v>0</v>
      </c>
      <c r="D26" s="3" t="str">
        <f t="array" ref="D26">IFERROR(MID(INDEX(DATA_NHAP!$E:$E,MATCH($A26&amp;"|4",DATA_NHAP!$I:$I,0)),5,1),"")</f>
        <v>5</v>
      </c>
      <c r="E26" s="3" t="str">
        <f t="array" ref="E26">IFERROR(MID(INDEX(DATA_NHAP!$E:$E,MATCH($A26&amp;"|5",DATA_NHAP!$I:$I,0)),5,1),"")</f>
        <v>6</v>
      </c>
      <c r="F26" s="3" t="str">
        <f t="array" ref="F26">IFERROR(MID(INDEX(DATA_NHAP!$E:$E,MATCH($A26&amp;"|6",DATA_NHAP!$I:$I,0)),2,1),"")</f>
        <v>0</v>
      </c>
      <c r="G26" s="3" t="str">
        <f t="array" ref="G26">IFERROR(MID(INDEX(DATA_NHAP!$E:$E,MATCH($A26&amp;"|7",DATA_NHAP!$I:$I,0)),2,1),"")</f>
        <v>0</v>
      </c>
      <c r="H26" s="3" t="str">
        <f t="array" ref="H26">IFERROR(MID(INDEX(DATA_NHAP!$E:$E,MATCH($A26&amp;"|3",DATA_NHAP!$I:$I,0)),4,1),"")</f>
        <v>0</v>
      </c>
      <c r="I26" s="3" t="str">
        <f t="array" ref="I26">IFERROR(MID(INDEX(DATA_NHAP!$E:$E,MATCH($A26&amp;"|7",DATA_NHAP!$I:$I,0)),4,1),"")</f>
        <v>6</v>
      </c>
      <c r="J26" s="3" t="str">
        <f t="array" ref="J26">IFERROR(MID(INDEX(DATA_NHAP!$E:$E,MATCH($A26&amp;"|8",DATA_NHAP!$I:$I,0)),2,1),"")</f>
        <v>7</v>
      </c>
      <c r="K26" s="3" t="str">
        <f t="array" ref="K26">IFERROR(MID(INDEX(DATA_NHAP!$E:$E,MATCH($A26&amp;"|8",DATA_NHAP!$I:$I,0)),3,1),"")</f>
        <v>5</v>
      </c>
      <c r="L26" s="3" t="str">
        <f t="array" ref="L26">IFERROR(MID(INDEX(DATA_NHAP!$E:$E,MATCH($A26&amp;"|8",DATA_NHAP!$I:$I,0)),4,1),"")</f>
        <v>9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3">
        <v>24.0</v>
      </c>
      <c r="B27" s="3" t="str">
        <f t="array" ref="B27">IFERROR(MID(INDEX(DATA_NHAP!$E:$E,MATCH($A27&amp;"|2",DATA_NHAP!$I:$I,0)),2,1),"")</f>
        <v>0</v>
      </c>
      <c r="C27" s="3" t="str">
        <f t="array" ref="C27">IFERROR(MID(INDEX(DATA_NHAP!$E:$E,MATCH($A27&amp;"|3",DATA_NHAP!$I:$I,0)),4,1),"")</f>
        <v>9</v>
      </c>
      <c r="D27" s="3" t="str">
        <f t="array" ref="D27">IFERROR(MID(INDEX(DATA_NHAP!$E:$E,MATCH($A27&amp;"|4",DATA_NHAP!$I:$I,0)),5,1),"")</f>
        <v>7</v>
      </c>
      <c r="E27" s="3" t="str">
        <f t="array" ref="E27">IFERROR(MID(INDEX(DATA_NHAP!$E:$E,MATCH($A27&amp;"|5",DATA_NHAP!$I:$I,0)),5,1),"")</f>
        <v>9</v>
      </c>
      <c r="F27" s="3" t="str">
        <f t="array" ref="F27">IFERROR(MID(INDEX(DATA_NHAP!$E:$E,MATCH($A27&amp;"|6",DATA_NHAP!$I:$I,0)),2,1),"")</f>
        <v>4</v>
      </c>
      <c r="G27" s="3" t="str">
        <f t="array" ref="G27">IFERROR(MID(INDEX(DATA_NHAP!$E:$E,MATCH($A27&amp;"|7",DATA_NHAP!$I:$I,0)),2,1),"")</f>
        <v>4</v>
      </c>
      <c r="H27" s="3" t="str">
        <f t="array" ref="H27">IFERROR(MID(INDEX(DATA_NHAP!$E:$E,MATCH($A27&amp;"|3",DATA_NHAP!$I:$I,0)),4,1),"")</f>
        <v>9</v>
      </c>
      <c r="I27" s="3" t="str">
        <f t="array" ref="I27">IFERROR(MID(INDEX(DATA_NHAP!$E:$E,MATCH($A27&amp;"|7",DATA_NHAP!$I:$I,0)),4,1),"")</f>
        <v>6</v>
      </c>
      <c r="J27" s="3" t="str">
        <f t="array" ref="J27">IFERROR(MID(INDEX(DATA_NHAP!$E:$E,MATCH($A27&amp;"|8",DATA_NHAP!$I:$I,0)),2,1),"")</f>
        <v>8</v>
      </c>
      <c r="K27" s="3" t="str">
        <f t="array" ref="K27">IFERROR(MID(INDEX(DATA_NHAP!$E:$E,MATCH($A27&amp;"|8",DATA_NHAP!$I:$I,0)),3,1),"")</f>
        <v>5</v>
      </c>
      <c r="L27" s="3" t="str">
        <f t="array" ref="L27">IFERROR(MID(INDEX(DATA_NHAP!$E:$E,MATCH($A27&amp;"|8",DATA_NHAP!$I:$I,0)),4,1),"")</f>
        <v>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3">
        <v>25.0</v>
      </c>
      <c r="B28" s="3" t="str">
        <f t="array" ref="B28">IFERROR(MID(INDEX(DATA_NHAP!$E:$E,MATCH($A28&amp;"|2",DATA_NHAP!$I:$I,0)),2,1),"")</f>
        <v>0</v>
      </c>
      <c r="C28" s="3" t="str">
        <f t="array" ref="C28">IFERROR(MID(INDEX(DATA_NHAP!$E:$E,MATCH($A28&amp;"|3",DATA_NHAP!$I:$I,0)),4,1),"")</f>
        <v>8</v>
      </c>
      <c r="D28" s="3" t="str">
        <f t="array" ref="D28">IFERROR(MID(INDEX(DATA_NHAP!$E:$E,MATCH($A28&amp;"|4",DATA_NHAP!$I:$I,0)),5,1),"")</f>
        <v>2</v>
      </c>
      <c r="E28" s="3" t="str">
        <f t="array" ref="E28">IFERROR(MID(INDEX(DATA_NHAP!$E:$E,MATCH($A28&amp;"|5",DATA_NHAP!$I:$I,0)),5,1),"")</f>
        <v>9</v>
      </c>
      <c r="F28" s="3" t="str">
        <f t="array" ref="F28">IFERROR(MID(INDEX(DATA_NHAP!$E:$E,MATCH($A28&amp;"|6",DATA_NHAP!$I:$I,0)),2,1),"")</f>
        <v>1</v>
      </c>
      <c r="G28" s="3" t="str">
        <f t="array" ref="G28">IFERROR(MID(INDEX(DATA_NHAP!$E:$E,MATCH($A28&amp;"|7",DATA_NHAP!$I:$I,0)),2,1),"")</f>
        <v>8</v>
      </c>
      <c r="H28" s="3" t="str">
        <f t="array" ref="H28">IFERROR(MID(INDEX(DATA_NHAP!$E:$E,MATCH($A28&amp;"|3",DATA_NHAP!$I:$I,0)),4,1),"")</f>
        <v>8</v>
      </c>
      <c r="I28" s="3" t="str">
        <f t="array" ref="I28">IFERROR(MID(INDEX(DATA_NHAP!$E:$E,MATCH($A28&amp;"|7",DATA_NHAP!$I:$I,0)),4,1),"")</f>
        <v>4</v>
      </c>
      <c r="J28" s="3" t="str">
        <f t="array" ref="J28">IFERROR(MID(INDEX(DATA_NHAP!$E:$E,MATCH($A28&amp;"|8",DATA_NHAP!$I:$I,0)),2,1),"")</f>
        <v>4</v>
      </c>
      <c r="K28" s="3" t="str">
        <f t="array" ref="K28">IFERROR(MID(INDEX(DATA_NHAP!$E:$E,MATCH($A28&amp;"|8",DATA_NHAP!$I:$I,0)),3,1),"")</f>
        <v>5</v>
      </c>
      <c r="L28" s="3" t="str">
        <f t="array" ref="L28">IFERROR(MID(INDEX(DATA_NHAP!$E:$E,MATCH($A28&amp;"|8",DATA_NHAP!$I:$I,0)),4,1),"")</f>
        <v>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3">
        <v>26.0</v>
      </c>
      <c r="B29" s="3" t="str">
        <f t="array" ref="B29">IFERROR(MID(INDEX(DATA_NHAP!$E:$E,MATCH($A29&amp;"|2",DATA_NHAP!$I:$I,0)),2,1),"")</f>
        <v>4</v>
      </c>
      <c r="C29" s="3" t="str">
        <f t="array" ref="C29">IFERROR(MID(INDEX(DATA_NHAP!$E:$E,MATCH($A29&amp;"|3",DATA_NHAP!$I:$I,0)),4,1),"")</f>
        <v>2</v>
      </c>
      <c r="D29" s="3" t="str">
        <f t="array" ref="D29">IFERROR(MID(INDEX(DATA_NHAP!$E:$E,MATCH($A29&amp;"|4",DATA_NHAP!$I:$I,0)),5,1),"")</f>
        <v>9</v>
      </c>
      <c r="E29" s="3" t="str">
        <f t="array" ref="E29">IFERROR(MID(INDEX(DATA_NHAP!$E:$E,MATCH($A29&amp;"|5",DATA_NHAP!$I:$I,0)),5,1),"")</f>
        <v>3</v>
      </c>
      <c r="F29" s="3" t="str">
        <f t="array" ref="F29">IFERROR(MID(INDEX(DATA_NHAP!$E:$E,MATCH($A29&amp;"|6",DATA_NHAP!$I:$I,0)),2,1),"")</f>
        <v>9</v>
      </c>
      <c r="G29" s="3" t="str">
        <f t="array" ref="G29">IFERROR(MID(INDEX(DATA_NHAP!$E:$E,MATCH($A29&amp;"|7",DATA_NHAP!$I:$I,0)),2,1),"")</f>
        <v>0</v>
      </c>
      <c r="H29" s="3" t="str">
        <f t="array" ref="H29">IFERROR(MID(INDEX(DATA_NHAP!$E:$E,MATCH($A29&amp;"|3",DATA_NHAP!$I:$I,0)),4,1),"")</f>
        <v>2</v>
      </c>
      <c r="I29" s="3" t="str">
        <f t="array" ref="I29">IFERROR(MID(INDEX(DATA_NHAP!$E:$E,MATCH($A29&amp;"|7",DATA_NHAP!$I:$I,0)),4,1),"")</f>
        <v>0</v>
      </c>
      <c r="J29" s="3" t="str">
        <f t="array" ref="J29">IFERROR(MID(INDEX(DATA_NHAP!$E:$E,MATCH($A29&amp;"|8",DATA_NHAP!$I:$I,0)),2,1),"")</f>
        <v>4</v>
      </c>
      <c r="K29" s="3" t="str">
        <f t="array" ref="K29">IFERROR(MID(INDEX(DATA_NHAP!$E:$E,MATCH($A29&amp;"|8",DATA_NHAP!$I:$I,0)),3,1),"")</f>
        <v>9</v>
      </c>
      <c r="L29" s="3" t="str">
        <f t="array" ref="L29">IFERROR(MID(INDEX(DATA_NHAP!$E:$E,MATCH($A29&amp;"|8",DATA_NHAP!$I:$I,0)),4,1),"")</f>
        <v>7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3">
        <v>27.0</v>
      </c>
      <c r="B30" s="3" t="str">
        <f t="array" ref="B30">IFERROR(MID(INDEX(DATA_NHAP!$E:$E,MATCH($A30&amp;"|2",DATA_NHAP!$I:$I,0)),2,1),"")</f>
        <v>0</v>
      </c>
      <c r="C30" s="3" t="str">
        <f t="array" ref="C30">IFERROR(MID(INDEX(DATA_NHAP!$E:$E,MATCH($A30&amp;"|3",DATA_NHAP!$I:$I,0)),4,1),"")</f>
        <v>6</v>
      </c>
      <c r="D30" s="3" t="str">
        <f t="array" ref="D30">IFERROR(MID(INDEX(DATA_NHAP!$E:$E,MATCH($A30&amp;"|4",DATA_NHAP!$I:$I,0)),5,1),"")</f>
        <v>4</v>
      </c>
      <c r="E30" s="3" t="str">
        <f t="array" ref="E30">IFERROR(MID(INDEX(DATA_NHAP!$E:$E,MATCH($A30&amp;"|5",DATA_NHAP!$I:$I,0)),5,1),"")</f>
        <v>3</v>
      </c>
      <c r="F30" s="3" t="str">
        <f t="array" ref="F30">IFERROR(MID(INDEX(DATA_NHAP!$E:$E,MATCH($A30&amp;"|6",DATA_NHAP!$I:$I,0)),2,1),"")</f>
        <v>2</v>
      </c>
      <c r="G30" s="3" t="str">
        <f t="array" ref="G30">IFERROR(MID(INDEX(DATA_NHAP!$E:$E,MATCH($A30&amp;"|7",DATA_NHAP!$I:$I,0)),2,1),"")</f>
        <v>3</v>
      </c>
      <c r="H30" s="3" t="str">
        <f t="array" ref="H30">IFERROR(MID(INDEX(DATA_NHAP!$E:$E,MATCH($A30&amp;"|3",DATA_NHAP!$I:$I,0)),4,1),"")</f>
        <v>6</v>
      </c>
      <c r="I30" s="3" t="str">
        <f t="array" ref="I30">IFERROR(MID(INDEX(DATA_NHAP!$E:$E,MATCH($A30&amp;"|7",DATA_NHAP!$I:$I,0)),4,1),"")</f>
        <v>6</v>
      </c>
      <c r="J30" s="3" t="str">
        <f t="array" ref="J30">IFERROR(MID(INDEX(DATA_NHAP!$E:$E,MATCH($A30&amp;"|8",DATA_NHAP!$I:$I,0)),2,1),"")</f>
        <v>1</v>
      </c>
      <c r="K30" s="3" t="str">
        <f t="array" ref="K30">IFERROR(MID(INDEX(DATA_NHAP!$E:$E,MATCH($A30&amp;"|8",DATA_NHAP!$I:$I,0)),3,1),"")</f>
        <v>7</v>
      </c>
      <c r="L30" s="3" t="str">
        <f t="array" ref="L30">IFERROR(MID(INDEX(DATA_NHAP!$E:$E,MATCH($A30&amp;"|8",DATA_NHAP!$I:$I,0)),4,1),"")</f>
        <v>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3">
        <v>28.0</v>
      </c>
      <c r="B31" s="3" t="str">
        <f t="array" ref="B31">IFERROR(MID(INDEX(DATA_NHAP!$E:$E,MATCH($A31&amp;"|2",DATA_NHAP!$I:$I,0)),2,1),"")</f>
        <v>3</v>
      </c>
      <c r="C31" s="3" t="str">
        <f t="array" ref="C31">IFERROR(MID(INDEX(DATA_NHAP!$E:$E,MATCH($A31&amp;"|3",DATA_NHAP!$I:$I,0)),4,1),"")</f>
        <v>9</v>
      </c>
      <c r="D31" s="3" t="str">
        <f t="array" ref="D31">IFERROR(MID(INDEX(DATA_NHAP!$E:$E,MATCH($A31&amp;"|4",DATA_NHAP!$I:$I,0)),5,1),"")</f>
        <v>9</v>
      </c>
      <c r="E31" s="3" t="str">
        <f t="array" ref="E31">IFERROR(MID(INDEX(DATA_NHAP!$E:$E,MATCH($A31&amp;"|5",DATA_NHAP!$I:$I,0)),5,1),"")</f>
        <v>9</v>
      </c>
      <c r="F31" s="3" t="str">
        <f t="array" ref="F31">IFERROR(MID(INDEX(DATA_NHAP!$E:$E,MATCH($A31&amp;"|6",DATA_NHAP!$I:$I,0)),2,1),"")</f>
        <v>3</v>
      </c>
      <c r="G31" s="3" t="str">
        <f t="array" ref="G31">IFERROR(MID(INDEX(DATA_NHAP!$E:$E,MATCH($A31&amp;"|7",DATA_NHAP!$I:$I,0)),2,1),"")</f>
        <v>1</v>
      </c>
      <c r="H31" s="3" t="str">
        <f t="array" ref="H31">IFERROR(MID(INDEX(DATA_NHAP!$E:$E,MATCH($A31&amp;"|3",DATA_NHAP!$I:$I,0)),4,1),"")</f>
        <v>9</v>
      </c>
      <c r="I31" s="3" t="str">
        <f t="array" ref="I31">IFERROR(MID(INDEX(DATA_NHAP!$E:$E,MATCH($A31&amp;"|7",DATA_NHAP!$I:$I,0)),4,1),"")</f>
        <v>8</v>
      </c>
      <c r="J31" s="3" t="str">
        <f t="array" ref="J31">IFERROR(MID(INDEX(DATA_NHAP!$E:$E,MATCH($A31&amp;"|8",DATA_NHAP!$I:$I,0)),2,1),"")</f>
        <v>0</v>
      </c>
      <c r="K31" s="3" t="str">
        <f t="array" ref="K31">IFERROR(MID(INDEX(DATA_NHAP!$E:$E,MATCH($A31&amp;"|8",DATA_NHAP!$I:$I,0)),3,1),"")</f>
        <v>1</v>
      </c>
      <c r="L31" s="3" t="str">
        <f t="array" ref="L31">IFERROR(MID(INDEX(DATA_NHAP!$E:$E,MATCH($A31&amp;"|8",DATA_NHAP!$I:$I,0)),4,1),"")</f>
        <v>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3">
        <v>29.0</v>
      </c>
      <c r="B32" s="3" t="str">
        <f t="array" ref="B32">IFERROR(MID(INDEX(DATA_NHAP!$E:$E,MATCH($A32&amp;"|2",DATA_NHAP!$I:$I,0)),2,1),"")</f>
        <v>5</v>
      </c>
      <c r="C32" s="3" t="str">
        <f t="array" ref="C32">IFERROR(MID(INDEX(DATA_NHAP!$E:$E,MATCH($A32&amp;"|3",DATA_NHAP!$I:$I,0)),4,1),"")</f>
        <v>6</v>
      </c>
      <c r="D32" s="3" t="str">
        <f t="array" ref="D32">IFERROR(MID(INDEX(DATA_NHAP!$E:$E,MATCH($A32&amp;"|4",DATA_NHAP!$I:$I,0)),5,1),"")</f>
        <v>5</v>
      </c>
      <c r="E32" s="3" t="str">
        <f t="array" ref="E32">IFERROR(MID(INDEX(DATA_NHAP!$E:$E,MATCH($A32&amp;"|5",DATA_NHAP!$I:$I,0)),5,1),"")</f>
        <v>7</v>
      </c>
      <c r="F32" s="3" t="str">
        <f t="array" ref="F32">IFERROR(MID(INDEX(DATA_NHAP!$E:$E,MATCH($A32&amp;"|6",DATA_NHAP!$I:$I,0)),2,1),"")</f>
        <v>6</v>
      </c>
      <c r="G32" s="3" t="str">
        <f t="array" ref="G32">IFERROR(MID(INDEX(DATA_NHAP!$E:$E,MATCH($A32&amp;"|7",DATA_NHAP!$I:$I,0)),2,1),"")</f>
        <v>3</v>
      </c>
      <c r="H32" s="3" t="str">
        <f t="array" ref="H32">IFERROR(MID(INDEX(DATA_NHAP!$E:$E,MATCH($A32&amp;"|3",DATA_NHAP!$I:$I,0)),4,1),"")</f>
        <v>6</v>
      </c>
      <c r="I32" s="3" t="str">
        <f t="array" ref="I32">IFERROR(MID(INDEX(DATA_NHAP!$E:$E,MATCH($A32&amp;"|7",DATA_NHAP!$I:$I,0)),4,1),"")</f>
        <v>4</v>
      </c>
      <c r="J32" s="3" t="str">
        <f t="array" ref="J32">IFERROR(MID(INDEX(DATA_NHAP!$E:$E,MATCH($A32&amp;"|8",DATA_NHAP!$I:$I,0)),2,1),"")</f>
        <v>4</v>
      </c>
      <c r="K32" s="3" t="str">
        <f t="array" ref="K32">IFERROR(MID(INDEX(DATA_NHAP!$E:$E,MATCH($A32&amp;"|8",DATA_NHAP!$I:$I,0)),3,1),"")</f>
        <v>7</v>
      </c>
      <c r="L32" s="3" t="str">
        <f t="array" ref="L32">IFERROR(MID(INDEX(DATA_NHAP!$E:$E,MATCH($A32&amp;"|8",DATA_NHAP!$I:$I,0)),4,1),"")</f>
        <v>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3">
        <v>30.0</v>
      </c>
      <c r="B33" s="3" t="str">
        <f t="array" ref="B33">IFERROR(MID(INDEX(DATA_NHAP!$E:$E,MATCH($A33&amp;"|2",DATA_NHAP!$I:$I,0)),2,1),"")</f>
        <v>9</v>
      </c>
      <c r="C33" s="3" t="str">
        <f t="array" ref="C33">IFERROR(MID(INDEX(DATA_NHAP!$E:$E,MATCH($A33&amp;"|3",DATA_NHAP!$I:$I,0)),4,1),"")</f>
        <v>9</v>
      </c>
      <c r="D33" s="3" t="str">
        <f t="array" ref="D33">IFERROR(MID(INDEX(DATA_NHAP!$E:$E,MATCH($A33&amp;"|4",DATA_NHAP!$I:$I,0)),5,1),"")</f>
        <v>4</v>
      </c>
      <c r="E33" s="3" t="str">
        <f t="array" ref="E33">IFERROR(MID(INDEX(DATA_NHAP!$E:$E,MATCH($A33&amp;"|5",DATA_NHAP!$I:$I,0)),5,1),"")</f>
        <v>3</v>
      </c>
      <c r="F33" s="3" t="str">
        <f t="array" ref="F33">IFERROR(MID(INDEX(DATA_NHAP!$E:$E,MATCH($A33&amp;"|6",DATA_NHAP!$I:$I,0)),2,1),"")</f>
        <v>2</v>
      </c>
      <c r="G33" s="3" t="str">
        <f t="array" ref="G33">IFERROR(MID(INDEX(DATA_NHAP!$E:$E,MATCH($A33&amp;"|7",DATA_NHAP!$I:$I,0)),2,1),"")</f>
        <v>0</v>
      </c>
      <c r="H33" s="3" t="str">
        <f t="array" ref="H33">IFERROR(MID(INDEX(DATA_NHAP!$E:$E,MATCH($A33&amp;"|3",DATA_NHAP!$I:$I,0)),4,1),"")</f>
        <v>9</v>
      </c>
      <c r="I33" s="3" t="str">
        <f t="array" ref="I33">IFERROR(MID(INDEX(DATA_NHAP!$E:$E,MATCH($A33&amp;"|7",DATA_NHAP!$I:$I,0)),4,1),"")</f>
        <v>4</v>
      </c>
      <c r="J33" s="3" t="str">
        <f t="array" ref="J33">IFERROR(MID(INDEX(DATA_NHAP!$E:$E,MATCH($A33&amp;"|8",DATA_NHAP!$I:$I,0)),2,1),"")</f>
        <v>9</v>
      </c>
      <c r="K33" s="3" t="str">
        <f t="array" ref="K33">IFERROR(MID(INDEX(DATA_NHAP!$E:$E,MATCH($A33&amp;"|8",DATA_NHAP!$I:$I,0)),3,1),"")</f>
        <v>4</v>
      </c>
      <c r="L33" s="3" t="str">
        <f t="array" ref="L33">IFERROR(MID(INDEX(DATA_NHAP!$E:$E,MATCH($A33&amp;"|8",DATA_NHAP!$I:$I,0)),4,1),"")</f>
        <v>8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3">
        <v>31.0</v>
      </c>
      <c r="B34" s="3" t="str">
        <f t="array" ref="B34">IFERROR(MID(INDEX(DATA_NHAP!$E:$E,MATCH($A34&amp;"|2",DATA_NHAP!$I:$I,0)),2,1),"")</f>
        <v>2</v>
      </c>
      <c r="C34" s="3" t="str">
        <f t="array" ref="C34">IFERROR(MID(INDEX(DATA_NHAP!$E:$E,MATCH($A34&amp;"|3",DATA_NHAP!$I:$I,0)),4,1),"")</f>
        <v>8</v>
      </c>
      <c r="D34" s="3" t="str">
        <f t="array" ref="D34">IFERROR(MID(INDEX(DATA_NHAP!$E:$E,MATCH($A34&amp;"|4",DATA_NHAP!$I:$I,0)),5,1),"")</f>
        <v>0</v>
      </c>
      <c r="E34" s="3" t="str">
        <f t="array" ref="E34">IFERROR(MID(INDEX(DATA_NHAP!$E:$E,MATCH($A34&amp;"|5",DATA_NHAP!$I:$I,0)),5,1),"")</f>
        <v>2</v>
      </c>
      <c r="F34" s="3" t="str">
        <f t="array" ref="F34">IFERROR(MID(INDEX(DATA_NHAP!$E:$E,MATCH($A34&amp;"|6",DATA_NHAP!$I:$I,0)),2,1),"")</f>
        <v>2</v>
      </c>
      <c r="G34" s="3" t="str">
        <f t="array" ref="G34">IFERROR(MID(INDEX(DATA_NHAP!$E:$E,MATCH($A34&amp;"|7",DATA_NHAP!$I:$I,0)),2,1),"")</f>
        <v>3</v>
      </c>
      <c r="H34" s="3" t="str">
        <f t="array" ref="H34">IFERROR(MID(INDEX(DATA_NHAP!$E:$E,MATCH($A34&amp;"|3",DATA_NHAP!$I:$I,0)),4,1),"")</f>
        <v>8</v>
      </c>
      <c r="I34" s="3" t="str">
        <f t="array" ref="I34">IFERROR(MID(INDEX(DATA_NHAP!$E:$E,MATCH($A34&amp;"|7",DATA_NHAP!$I:$I,0)),4,1),"")</f>
        <v>0</v>
      </c>
      <c r="J34" s="3" t="str">
        <f t="array" ref="J34">IFERROR(MID(INDEX(DATA_NHAP!$E:$E,MATCH($A34&amp;"|8",DATA_NHAP!$I:$I,0)),2,1),"")</f>
        <v>0</v>
      </c>
      <c r="K34" s="3" t="str">
        <f t="array" ref="K34">IFERROR(MID(INDEX(DATA_NHAP!$E:$E,MATCH($A34&amp;"|8",DATA_NHAP!$I:$I,0)),3,1),"")</f>
        <v>5</v>
      </c>
      <c r="L34" s="3" t="str">
        <f t="array" ref="L34">IFERROR(MID(INDEX(DATA_NHAP!$E:$E,MATCH($A34&amp;"|8",DATA_NHAP!$I:$I,0)),4,1),"")</f>
        <v>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3">
        <v>32.0</v>
      </c>
      <c r="B35" s="3" t="str">
        <f t="array" ref="B35">IFERROR(MID(INDEX(DATA_NHAP!$E:$E,MATCH($A35&amp;"|2",DATA_NHAP!$I:$I,0)),2,1),"")</f>
        <v>9</v>
      </c>
      <c r="C35" s="3" t="str">
        <f t="array" ref="C35">IFERROR(MID(INDEX(DATA_NHAP!$E:$E,MATCH($A35&amp;"|3",DATA_NHAP!$I:$I,0)),4,1),"")</f>
        <v>2</v>
      </c>
      <c r="D35" s="3" t="str">
        <f t="array" ref="D35">IFERROR(MID(INDEX(DATA_NHAP!$E:$E,MATCH($A35&amp;"|4",DATA_NHAP!$I:$I,0)),5,1),"")</f>
        <v>9</v>
      </c>
      <c r="E35" s="3" t="str">
        <f t="array" ref="E35">IFERROR(MID(INDEX(DATA_NHAP!$E:$E,MATCH($A35&amp;"|5",DATA_NHAP!$I:$I,0)),5,1),"")</f>
        <v>6</v>
      </c>
      <c r="F35" s="3" t="str">
        <f t="array" ref="F35">IFERROR(MID(INDEX(DATA_NHAP!$E:$E,MATCH($A35&amp;"|6",DATA_NHAP!$I:$I,0)),2,1),"")</f>
        <v>2</v>
      </c>
      <c r="G35" s="3" t="str">
        <f t="array" ref="G35">IFERROR(MID(INDEX(DATA_NHAP!$E:$E,MATCH($A35&amp;"|7",DATA_NHAP!$I:$I,0)),2,1),"")</f>
        <v>4</v>
      </c>
      <c r="H35" s="3" t="str">
        <f t="array" ref="H35">IFERROR(MID(INDEX(DATA_NHAP!$E:$E,MATCH($A35&amp;"|3",DATA_NHAP!$I:$I,0)),4,1),"")</f>
        <v>2</v>
      </c>
      <c r="I35" s="3" t="str">
        <f t="array" ref="I35">IFERROR(MID(INDEX(DATA_NHAP!$E:$E,MATCH($A35&amp;"|7",DATA_NHAP!$I:$I,0)),4,1),"")</f>
        <v>0</v>
      </c>
      <c r="J35" s="3" t="str">
        <f t="array" ref="J35">IFERROR(MID(INDEX(DATA_NHAP!$E:$E,MATCH($A35&amp;"|8",DATA_NHAP!$I:$I,0)),2,1),"")</f>
        <v>4</v>
      </c>
      <c r="K35" s="3" t="str">
        <f t="array" ref="K35">IFERROR(MID(INDEX(DATA_NHAP!$E:$E,MATCH($A35&amp;"|8",DATA_NHAP!$I:$I,0)),3,1),"")</f>
        <v>7</v>
      </c>
      <c r="L35" s="3" t="str">
        <f t="array" ref="L35">IFERROR(MID(INDEX(DATA_NHAP!$E:$E,MATCH($A35&amp;"|8",DATA_NHAP!$I:$I,0)),4,1),"")</f>
        <v>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3">
        <v>33.0</v>
      </c>
      <c r="B36" s="3" t="str">
        <f t="array" ref="B36">IFERROR(MID(INDEX(DATA_NHAP!$E:$E,MATCH($A36&amp;"|2",DATA_NHAP!$I:$I,0)),2,1),"")</f>
        <v>5</v>
      </c>
      <c r="C36" s="3" t="str">
        <f t="array" ref="C36">IFERROR(MID(INDEX(DATA_NHAP!$E:$E,MATCH($A36&amp;"|3",DATA_NHAP!$I:$I,0)),4,1),"")</f>
        <v>4</v>
      </c>
      <c r="D36" s="3" t="str">
        <f t="array" ref="D36">IFERROR(MID(INDEX(DATA_NHAP!$E:$E,MATCH($A36&amp;"|4",DATA_NHAP!$I:$I,0)),5,1),"")</f>
        <v>8</v>
      </c>
      <c r="E36" s="3" t="str">
        <f t="array" ref="E36">IFERROR(MID(INDEX(DATA_NHAP!$E:$E,MATCH($A36&amp;"|5",DATA_NHAP!$I:$I,0)),5,1),"")</f>
        <v>7</v>
      </c>
      <c r="F36" s="3" t="str">
        <f t="array" ref="F36">IFERROR(MID(INDEX(DATA_NHAP!$E:$E,MATCH($A36&amp;"|6",DATA_NHAP!$I:$I,0)),2,1),"")</f>
        <v>2</v>
      </c>
      <c r="G36" s="3" t="str">
        <f t="array" ref="G36">IFERROR(MID(INDEX(DATA_NHAP!$E:$E,MATCH($A36&amp;"|7",DATA_NHAP!$I:$I,0)),2,1),"")</f>
        <v>4</v>
      </c>
      <c r="H36" s="3" t="str">
        <f t="array" ref="H36">IFERROR(MID(INDEX(DATA_NHAP!$E:$E,MATCH($A36&amp;"|3",DATA_NHAP!$I:$I,0)),4,1),"")</f>
        <v>4</v>
      </c>
      <c r="I36" s="3" t="str">
        <f t="array" ref="I36">IFERROR(MID(INDEX(DATA_NHAP!$E:$E,MATCH($A36&amp;"|7",DATA_NHAP!$I:$I,0)),4,1),"")</f>
        <v>2</v>
      </c>
      <c r="J36" s="3" t="str">
        <f t="array" ref="J36">IFERROR(MID(INDEX(DATA_NHAP!$E:$E,MATCH($A36&amp;"|8",DATA_NHAP!$I:$I,0)),2,1),"")</f>
        <v>4</v>
      </c>
      <c r="K36" s="3" t="str">
        <f t="array" ref="K36">IFERROR(MID(INDEX(DATA_NHAP!$E:$E,MATCH($A36&amp;"|8",DATA_NHAP!$I:$I,0)),3,1),"")</f>
        <v>4</v>
      </c>
      <c r="L36" s="3" t="str">
        <f t="array" ref="L36">IFERROR(MID(INDEX(DATA_NHAP!$E:$E,MATCH($A36&amp;"|8",DATA_NHAP!$I:$I,0)),4,1),"")</f>
        <v>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3">
        <v>34.0</v>
      </c>
      <c r="B37" s="3" t="str">
        <f t="array" ref="B37">IFERROR(MID(INDEX(DATA_NHAP!$E:$E,MATCH($A37&amp;"|2",DATA_NHAP!$I:$I,0)),2,1),"")</f>
        <v>4</v>
      </c>
      <c r="C37" s="3" t="str">
        <f t="array" ref="C37">IFERROR(MID(INDEX(DATA_NHAP!$E:$E,MATCH($A37&amp;"|3",DATA_NHAP!$I:$I,0)),4,1),"")</f>
        <v>8</v>
      </c>
      <c r="D37" s="3" t="str">
        <f t="array" ref="D37">IFERROR(MID(INDEX(DATA_NHAP!$E:$E,MATCH($A37&amp;"|4",DATA_NHAP!$I:$I,0)),5,1),"")</f>
        <v>3</v>
      </c>
      <c r="E37" s="3" t="str">
        <f t="array" ref="E37">IFERROR(MID(INDEX(DATA_NHAP!$E:$E,MATCH($A37&amp;"|5",DATA_NHAP!$I:$I,0)),5,1),"")</f>
        <v>2</v>
      </c>
      <c r="F37" s="3" t="str">
        <f t="array" ref="F37">IFERROR(MID(INDEX(DATA_NHAP!$E:$E,MATCH($A37&amp;"|6",DATA_NHAP!$I:$I,0)),2,1),"")</f>
        <v>3</v>
      </c>
      <c r="G37" s="3" t="str">
        <f t="array" ref="G37">IFERROR(MID(INDEX(DATA_NHAP!$E:$E,MATCH($A37&amp;"|7",DATA_NHAP!$I:$I,0)),2,1),"")</f>
        <v>2</v>
      </c>
      <c r="H37" s="3" t="str">
        <f t="array" ref="H37">IFERROR(MID(INDEX(DATA_NHAP!$E:$E,MATCH($A37&amp;"|3",DATA_NHAP!$I:$I,0)),4,1),"")</f>
        <v>8</v>
      </c>
      <c r="I37" s="3" t="str">
        <f t="array" ref="I37">IFERROR(MID(INDEX(DATA_NHAP!$E:$E,MATCH($A37&amp;"|7",DATA_NHAP!$I:$I,0)),4,1),"")</f>
        <v>1</v>
      </c>
      <c r="J37" s="3" t="str">
        <f t="array" ref="J37">IFERROR(MID(INDEX(DATA_NHAP!$E:$E,MATCH($A37&amp;"|8",DATA_NHAP!$I:$I,0)),2,1),"")</f>
        <v>4</v>
      </c>
      <c r="K37" s="3" t="str">
        <f t="array" ref="K37">IFERROR(MID(INDEX(DATA_NHAP!$E:$E,MATCH($A37&amp;"|8",DATA_NHAP!$I:$I,0)),3,1),"")</f>
        <v>9</v>
      </c>
      <c r="L37" s="3" t="str">
        <f t="array" ref="L37">IFERROR(MID(INDEX(DATA_NHAP!$E:$E,MATCH($A37&amp;"|8",DATA_NHAP!$I:$I,0)),4,1),"")</f>
        <v>2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3">
        <v>35.0</v>
      </c>
      <c r="B38" s="3" t="str">
        <f t="array" ref="B38">IFERROR(MID(INDEX(DATA_NHAP!$E:$E,MATCH($A38&amp;"|2",DATA_NHAP!$I:$I,0)),2,1),"")</f>
        <v>7</v>
      </c>
      <c r="C38" s="3" t="str">
        <f t="array" ref="C38">IFERROR(MID(INDEX(DATA_NHAP!$E:$E,MATCH($A38&amp;"|3",DATA_NHAP!$I:$I,0)),4,1),"")</f>
        <v>1</v>
      </c>
      <c r="D38" s="3" t="str">
        <f t="array" ref="D38">IFERROR(MID(INDEX(DATA_NHAP!$E:$E,MATCH($A38&amp;"|4",DATA_NHAP!$I:$I,0)),5,1),"")</f>
        <v>5</v>
      </c>
      <c r="E38" s="3" t="str">
        <f t="array" ref="E38">IFERROR(MID(INDEX(DATA_NHAP!$E:$E,MATCH($A38&amp;"|5",DATA_NHAP!$I:$I,0)),5,1),"")</f>
        <v>9</v>
      </c>
      <c r="F38" s="3" t="str">
        <f t="array" ref="F38">IFERROR(MID(INDEX(DATA_NHAP!$E:$E,MATCH($A38&amp;"|6",DATA_NHAP!$I:$I,0)),2,1),"")</f>
        <v>8</v>
      </c>
      <c r="G38" s="3" t="str">
        <f t="array" ref="G38">IFERROR(MID(INDEX(DATA_NHAP!$E:$E,MATCH($A38&amp;"|7",DATA_NHAP!$I:$I,0)),2,1),"")</f>
        <v>3</v>
      </c>
      <c r="H38" s="3" t="str">
        <f t="array" ref="H38">IFERROR(MID(INDEX(DATA_NHAP!$E:$E,MATCH($A38&amp;"|3",DATA_NHAP!$I:$I,0)),4,1),"")</f>
        <v>1</v>
      </c>
      <c r="I38" s="3" t="str">
        <f t="array" ref="I38">IFERROR(MID(INDEX(DATA_NHAP!$E:$E,MATCH($A38&amp;"|7",DATA_NHAP!$I:$I,0)),4,1),"")</f>
        <v>6</v>
      </c>
      <c r="J38" s="3" t="str">
        <f t="array" ref="J38">IFERROR(MID(INDEX(DATA_NHAP!$E:$E,MATCH($A38&amp;"|8",DATA_NHAP!$I:$I,0)),2,1),"")</f>
        <v>5</v>
      </c>
      <c r="K38" s="3" t="str">
        <f t="array" ref="K38">IFERROR(MID(INDEX(DATA_NHAP!$E:$E,MATCH($A38&amp;"|8",DATA_NHAP!$I:$I,0)),3,1),"")</f>
        <v>5</v>
      </c>
      <c r="L38" s="3" t="str">
        <f t="array" ref="L38">IFERROR(MID(INDEX(DATA_NHAP!$E:$E,MATCH($A38&amp;"|8",DATA_NHAP!$I:$I,0)),4,1),"")</f>
        <v>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3">
        <v>36.0</v>
      </c>
      <c r="B39" s="3" t="str">
        <f t="array" ref="B39">IFERROR(MID(INDEX(DATA_NHAP!$E:$E,MATCH($A39&amp;"|2",DATA_NHAP!$I:$I,0)),2,1),"")</f>
        <v>2</v>
      </c>
      <c r="C39" s="3" t="str">
        <f t="array" ref="C39">IFERROR(MID(INDEX(DATA_NHAP!$E:$E,MATCH($A39&amp;"|3",DATA_NHAP!$I:$I,0)),4,1),"")</f>
        <v>9</v>
      </c>
      <c r="D39" s="3" t="str">
        <f t="array" ref="D39">IFERROR(MID(INDEX(DATA_NHAP!$E:$E,MATCH($A39&amp;"|4",DATA_NHAP!$I:$I,0)),5,1),"")</f>
        <v>7</v>
      </c>
      <c r="E39" s="3" t="str">
        <f t="array" ref="E39">IFERROR(MID(INDEX(DATA_NHAP!$E:$E,MATCH($A39&amp;"|5",DATA_NHAP!$I:$I,0)),5,1),"")</f>
        <v>9</v>
      </c>
      <c r="F39" s="3" t="str">
        <f t="array" ref="F39">IFERROR(MID(INDEX(DATA_NHAP!$E:$E,MATCH($A39&amp;"|6",DATA_NHAP!$I:$I,0)),2,1),"")</f>
        <v>0</v>
      </c>
      <c r="G39" s="3" t="str">
        <f t="array" ref="G39">IFERROR(MID(INDEX(DATA_NHAP!$E:$E,MATCH($A39&amp;"|7",DATA_NHAP!$I:$I,0)),2,1),"")</f>
        <v>4</v>
      </c>
      <c r="H39" s="3" t="str">
        <f t="array" ref="H39">IFERROR(MID(INDEX(DATA_NHAP!$E:$E,MATCH($A39&amp;"|3",DATA_NHAP!$I:$I,0)),4,1),"")</f>
        <v>9</v>
      </c>
      <c r="I39" s="3" t="str">
        <f t="array" ref="I39">IFERROR(MID(INDEX(DATA_NHAP!$E:$E,MATCH($A39&amp;"|7",DATA_NHAP!$I:$I,0)),4,1),"")</f>
        <v>3</v>
      </c>
      <c r="J39" s="3" t="str">
        <f t="array" ref="J39">IFERROR(MID(INDEX(DATA_NHAP!$E:$E,MATCH($A39&amp;"|8",DATA_NHAP!$I:$I,0)),2,1),"")</f>
        <v>0</v>
      </c>
      <c r="K39" s="3" t="str">
        <f t="array" ref="K39">IFERROR(MID(INDEX(DATA_NHAP!$E:$E,MATCH($A39&amp;"|8",DATA_NHAP!$I:$I,0)),3,1),"")</f>
        <v>2</v>
      </c>
      <c r="L39" s="3" t="str">
        <f t="array" ref="L39">IFERROR(MID(INDEX(DATA_NHAP!$E:$E,MATCH($A39&amp;"|8",DATA_NHAP!$I:$I,0)),4,1),"")</f>
        <v>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3">
        <v>37.0</v>
      </c>
      <c r="B40" s="3" t="str">
        <f t="array" ref="B40">IFERROR(MID(INDEX(DATA_NHAP!$E:$E,MATCH($A40&amp;"|2",DATA_NHAP!$I:$I,0)),2,1),"")</f>
        <v>5</v>
      </c>
      <c r="C40" s="3" t="str">
        <f t="array" ref="C40">IFERROR(MID(INDEX(DATA_NHAP!$E:$E,MATCH($A40&amp;"|3",DATA_NHAP!$I:$I,0)),4,1),"")</f>
        <v>3</v>
      </c>
      <c r="D40" s="3" t="str">
        <f t="array" ref="D40">IFERROR(MID(INDEX(DATA_NHAP!$E:$E,MATCH($A40&amp;"|4",DATA_NHAP!$I:$I,0)),5,1),"")</f>
        <v>7</v>
      </c>
      <c r="E40" s="3" t="str">
        <f t="array" ref="E40">IFERROR(MID(INDEX(DATA_NHAP!$E:$E,MATCH($A40&amp;"|5",DATA_NHAP!$I:$I,0)),5,1),"")</f>
        <v>8</v>
      </c>
      <c r="F40" s="3" t="str">
        <f t="array" ref="F40">IFERROR(MID(INDEX(DATA_NHAP!$E:$E,MATCH($A40&amp;"|6",DATA_NHAP!$I:$I,0)),2,1),"")</f>
        <v>3</v>
      </c>
      <c r="G40" s="3" t="str">
        <f t="array" ref="G40">IFERROR(MID(INDEX(DATA_NHAP!$E:$E,MATCH($A40&amp;"|7",DATA_NHAP!$I:$I,0)),2,1),"")</f>
        <v>7</v>
      </c>
      <c r="H40" s="3" t="str">
        <f t="array" ref="H40">IFERROR(MID(INDEX(DATA_NHAP!$E:$E,MATCH($A40&amp;"|3",DATA_NHAP!$I:$I,0)),4,1),"")</f>
        <v>3</v>
      </c>
      <c r="I40" s="3" t="str">
        <f t="array" ref="I40">IFERROR(MID(INDEX(DATA_NHAP!$E:$E,MATCH($A40&amp;"|7",DATA_NHAP!$I:$I,0)),4,1),"")</f>
        <v>1</v>
      </c>
      <c r="J40" s="3" t="str">
        <f t="array" ref="J40">IFERROR(MID(INDEX(DATA_NHAP!$E:$E,MATCH($A40&amp;"|8",DATA_NHAP!$I:$I,0)),2,1),"")</f>
        <v>5</v>
      </c>
      <c r="K40" s="3" t="str">
        <f t="array" ref="K40">IFERROR(MID(INDEX(DATA_NHAP!$E:$E,MATCH($A40&amp;"|8",DATA_NHAP!$I:$I,0)),3,1),"")</f>
        <v>8</v>
      </c>
      <c r="L40" s="3" t="str">
        <f t="array" ref="L40">IFERROR(MID(INDEX(DATA_NHAP!$E:$E,MATCH($A40&amp;"|8",DATA_NHAP!$I:$I,0)),4,1),"")</f>
        <v>8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3">
        <v>38.0</v>
      </c>
      <c r="B41" s="3" t="str">
        <f t="array" ref="B41">IFERROR(MID(INDEX(DATA_NHAP!$E:$E,MATCH($A41&amp;"|2",DATA_NHAP!$I:$I,0)),2,1),"")</f>
        <v>5</v>
      </c>
      <c r="C41" s="3" t="str">
        <f t="array" ref="C41">IFERROR(MID(INDEX(DATA_NHAP!$E:$E,MATCH($A41&amp;"|3",DATA_NHAP!$I:$I,0)),4,1),"")</f>
        <v>4</v>
      </c>
      <c r="D41" s="3" t="str">
        <f t="array" ref="D41">IFERROR(MID(INDEX(DATA_NHAP!$E:$E,MATCH($A41&amp;"|4",DATA_NHAP!$I:$I,0)),5,1),"")</f>
        <v>6</v>
      </c>
      <c r="E41" s="3" t="str">
        <f t="array" ref="E41">IFERROR(MID(INDEX(DATA_NHAP!$E:$E,MATCH($A41&amp;"|5",DATA_NHAP!$I:$I,0)),5,1),"")</f>
        <v>7</v>
      </c>
      <c r="F41" s="3" t="str">
        <f t="array" ref="F41">IFERROR(MID(INDEX(DATA_NHAP!$E:$E,MATCH($A41&amp;"|6",DATA_NHAP!$I:$I,0)),2,1),"")</f>
        <v>6</v>
      </c>
      <c r="G41" s="3" t="str">
        <f t="array" ref="G41">IFERROR(MID(INDEX(DATA_NHAP!$E:$E,MATCH($A41&amp;"|7",DATA_NHAP!$I:$I,0)),2,1),"")</f>
        <v>9</v>
      </c>
      <c r="H41" s="3" t="str">
        <f t="array" ref="H41">IFERROR(MID(INDEX(DATA_NHAP!$E:$E,MATCH($A41&amp;"|3",DATA_NHAP!$I:$I,0)),4,1),"")</f>
        <v>4</v>
      </c>
      <c r="I41" s="3" t="str">
        <f t="array" ref="I41">IFERROR(MID(INDEX(DATA_NHAP!$E:$E,MATCH($A41&amp;"|7",DATA_NHAP!$I:$I,0)),4,1),"")</f>
        <v>1</v>
      </c>
      <c r="J41" s="3" t="str">
        <f t="array" ref="J41">IFERROR(MID(INDEX(DATA_NHAP!$E:$E,MATCH($A41&amp;"|8",DATA_NHAP!$I:$I,0)),2,1),"")</f>
        <v>6</v>
      </c>
      <c r="K41" s="3" t="str">
        <f t="array" ref="K41">IFERROR(MID(INDEX(DATA_NHAP!$E:$E,MATCH($A41&amp;"|8",DATA_NHAP!$I:$I,0)),3,1),"")</f>
        <v>0</v>
      </c>
      <c r="L41" s="3" t="str">
        <f t="array" ref="L41">IFERROR(MID(INDEX(DATA_NHAP!$E:$E,MATCH($A41&amp;"|8",DATA_NHAP!$I:$I,0)),4,1),"")</f>
        <v>8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3">
        <v>39.0</v>
      </c>
      <c r="B42" s="3" t="str">
        <f t="array" ref="B42">IFERROR(MID(INDEX(DATA_NHAP!$E:$E,MATCH($A42&amp;"|2",DATA_NHAP!$I:$I,0)),2,1),"")</f>
        <v>8</v>
      </c>
      <c r="C42" s="3" t="str">
        <f t="array" ref="C42">IFERROR(MID(INDEX(DATA_NHAP!$E:$E,MATCH($A42&amp;"|3",DATA_NHAP!$I:$I,0)),4,1),"")</f>
        <v>7</v>
      </c>
      <c r="D42" s="3" t="str">
        <f t="array" ref="D42">IFERROR(MID(INDEX(DATA_NHAP!$E:$E,MATCH($A42&amp;"|4",DATA_NHAP!$I:$I,0)),5,1),"")</f>
        <v>3</v>
      </c>
      <c r="E42" s="3" t="str">
        <f t="array" ref="E42">IFERROR(MID(INDEX(DATA_NHAP!$E:$E,MATCH($A42&amp;"|5",DATA_NHAP!$I:$I,0)),5,1),"")</f>
        <v>4</v>
      </c>
      <c r="F42" s="3" t="str">
        <f t="array" ref="F42">IFERROR(MID(INDEX(DATA_NHAP!$E:$E,MATCH($A42&amp;"|6",DATA_NHAP!$I:$I,0)),2,1),"")</f>
        <v>3</v>
      </c>
      <c r="G42" s="3" t="str">
        <f t="array" ref="G42">IFERROR(MID(INDEX(DATA_NHAP!$E:$E,MATCH($A42&amp;"|7",DATA_NHAP!$I:$I,0)),2,1),"")</f>
        <v>3</v>
      </c>
      <c r="H42" s="3" t="str">
        <f t="array" ref="H42">IFERROR(MID(INDEX(DATA_NHAP!$E:$E,MATCH($A42&amp;"|3",DATA_NHAP!$I:$I,0)),4,1),"")</f>
        <v>7</v>
      </c>
      <c r="I42" s="3" t="str">
        <f t="array" ref="I42">IFERROR(MID(INDEX(DATA_NHAP!$E:$E,MATCH($A42&amp;"|7",DATA_NHAP!$I:$I,0)),4,1),"")</f>
        <v>8</v>
      </c>
      <c r="J42" s="3" t="str">
        <f t="array" ref="J42">IFERROR(MID(INDEX(DATA_NHAP!$E:$E,MATCH($A42&amp;"|8",DATA_NHAP!$I:$I,0)),2,1),"")</f>
        <v>2</v>
      </c>
      <c r="K42" s="3" t="str">
        <f t="array" ref="K42">IFERROR(MID(INDEX(DATA_NHAP!$E:$E,MATCH($A42&amp;"|8",DATA_NHAP!$I:$I,0)),3,1),"")</f>
        <v>8</v>
      </c>
      <c r="L42" s="3" t="str">
        <f t="array" ref="L42">IFERROR(MID(INDEX(DATA_NHAP!$E:$E,MATCH($A42&amp;"|8",DATA_NHAP!$I:$I,0)),4,1),"")</f>
        <v>5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3">
        <v>40.0</v>
      </c>
      <c r="B43" s="3" t="str">
        <f t="array" ref="B43">IFERROR(MID(INDEX(DATA_NHAP!$E:$E,MATCH($A43&amp;"|2",DATA_NHAP!$I:$I,0)),2,1),"")</f>
        <v>3</v>
      </c>
      <c r="C43" s="3" t="str">
        <f t="array" ref="C43">IFERROR(MID(INDEX(DATA_NHAP!$E:$E,MATCH($A43&amp;"|3",DATA_NHAP!$I:$I,0)),4,1),"")</f>
        <v>8</v>
      </c>
      <c r="D43" s="3" t="str">
        <f t="array" ref="D43">IFERROR(MID(INDEX(DATA_NHAP!$E:$E,MATCH($A43&amp;"|4",DATA_NHAP!$I:$I,0)),5,1),"")</f>
        <v>9</v>
      </c>
      <c r="E43" s="3" t="str">
        <f t="array" ref="E43">IFERROR(MID(INDEX(DATA_NHAP!$E:$E,MATCH($A43&amp;"|5",DATA_NHAP!$I:$I,0)),5,1),"")</f>
        <v>1</v>
      </c>
      <c r="F43" s="3" t="str">
        <f t="array" ref="F43">IFERROR(MID(INDEX(DATA_NHAP!$E:$E,MATCH($A43&amp;"|6",DATA_NHAP!$I:$I,0)),2,1),"")</f>
        <v>6</v>
      </c>
      <c r="G43" s="3" t="str">
        <f t="array" ref="G43">IFERROR(MID(INDEX(DATA_NHAP!$E:$E,MATCH($A43&amp;"|7",DATA_NHAP!$I:$I,0)),2,1),"")</f>
        <v>3</v>
      </c>
      <c r="H43" s="3" t="str">
        <f t="array" ref="H43">IFERROR(MID(INDEX(DATA_NHAP!$E:$E,MATCH($A43&amp;"|3",DATA_NHAP!$I:$I,0)),4,1),"")</f>
        <v>8</v>
      </c>
      <c r="I43" s="3" t="str">
        <f t="array" ref="I43">IFERROR(MID(INDEX(DATA_NHAP!$E:$E,MATCH($A43&amp;"|7",DATA_NHAP!$I:$I,0)),4,1),"")</f>
        <v>6</v>
      </c>
      <c r="J43" s="3" t="str">
        <f t="array" ref="J43">IFERROR(MID(INDEX(DATA_NHAP!$E:$E,MATCH($A43&amp;"|8",DATA_NHAP!$I:$I,0)),2,1),"")</f>
        <v>3</v>
      </c>
      <c r="K43" s="3" t="str">
        <f t="array" ref="K43">IFERROR(MID(INDEX(DATA_NHAP!$E:$E,MATCH($A43&amp;"|8",DATA_NHAP!$I:$I,0)),3,1),"")</f>
        <v>9</v>
      </c>
      <c r="L43" s="3" t="str">
        <f t="array" ref="L43">IFERROR(MID(INDEX(DATA_NHAP!$E:$E,MATCH($A43&amp;"|8",DATA_NHAP!$I:$I,0)),4,1),"")</f>
        <v>6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3">
        <v>41.0</v>
      </c>
      <c r="B44" s="3" t="str">
        <f t="array" ref="B44">IFERROR(MID(INDEX(DATA_NHAP!$E:$E,MATCH($A44&amp;"|2",DATA_NHAP!$I:$I,0)),2,1),"")</f>
        <v>2</v>
      </c>
      <c r="C44" s="3" t="str">
        <f t="array" ref="C44">IFERROR(MID(INDEX(DATA_NHAP!$E:$E,MATCH($A44&amp;"|3",DATA_NHAP!$I:$I,0)),4,1),"")</f>
        <v>7</v>
      </c>
      <c r="D44" s="3" t="str">
        <f t="array" ref="D44">IFERROR(MID(INDEX(DATA_NHAP!$E:$E,MATCH($A44&amp;"|4",DATA_NHAP!$I:$I,0)),5,1),"")</f>
        <v>5</v>
      </c>
      <c r="E44" s="3" t="str">
        <f t="array" ref="E44">IFERROR(MID(INDEX(DATA_NHAP!$E:$E,MATCH($A44&amp;"|5",DATA_NHAP!$I:$I,0)),5,1),"")</f>
        <v>9</v>
      </c>
      <c r="F44" s="3" t="str">
        <f t="array" ref="F44">IFERROR(MID(INDEX(DATA_NHAP!$E:$E,MATCH($A44&amp;"|6",DATA_NHAP!$I:$I,0)),2,1),"")</f>
        <v>5</v>
      </c>
      <c r="G44" s="3" t="str">
        <f t="array" ref="G44">IFERROR(MID(INDEX(DATA_NHAP!$E:$E,MATCH($A44&amp;"|7",DATA_NHAP!$I:$I,0)),2,1),"")</f>
        <v>0</v>
      </c>
      <c r="H44" s="3" t="str">
        <f t="array" ref="H44">IFERROR(MID(INDEX(DATA_NHAP!$E:$E,MATCH($A44&amp;"|3",DATA_NHAP!$I:$I,0)),4,1),"")</f>
        <v>7</v>
      </c>
      <c r="I44" s="3" t="str">
        <f t="array" ref="I44">IFERROR(MID(INDEX(DATA_NHAP!$E:$E,MATCH($A44&amp;"|7",DATA_NHAP!$I:$I,0)),4,1),"")</f>
        <v>3</v>
      </c>
      <c r="J44" s="3" t="str">
        <f t="array" ref="J44">IFERROR(MID(INDEX(DATA_NHAP!$E:$E,MATCH($A44&amp;"|8",DATA_NHAP!$I:$I,0)),2,1),"")</f>
        <v>2</v>
      </c>
      <c r="K44" s="3" t="str">
        <f t="array" ref="K44">IFERROR(MID(INDEX(DATA_NHAP!$E:$E,MATCH($A44&amp;"|8",DATA_NHAP!$I:$I,0)),3,1),"")</f>
        <v>7</v>
      </c>
      <c r="L44" s="3" t="str">
        <f t="array" ref="L44">IFERROR(MID(INDEX(DATA_NHAP!$E:$E,MATCH($A44&amp;"|8",DATA_NHAP!$I:$I,0)),4,1),"")</f>
        <v>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3">
        <v>42.0</v>
      </c>
      <c r="B45" s="3" t="str">
        <f t="array" ref="B45">IFERROR(MID(INDEX(DATA_NHAP!$E:$E,MATCH($A45&amp;"|2",DATA_NHAP!$I:$I,0)),2,1),"")</f>
        <v>6</v>
      </c>
      <c r="C45" s="3" t="str">
        <f t="array" ref="C45">IFERROR(MID(INDEX(DATA_NHAP!$E:$E,MATCH($A45&amp;"|3",DATA_NHAP!$I:$I,0)),4,1),"")</f>
        <v>3</v>
      </c>
      <c r="D45" s="3" t="str">
        <f t="array" ref="D45">IFERROR(MID(INDEX(DATA_NHAP!$E:$E,MATCH($A45&amp;"|4",DATA_NHAP!$I:$I,0)),5,1),"")</f>
        <v>1</v>
      </c>
      <c r="E45" s="3" t="str">
        <f t="array" ref="E45">IFERROR(MID(INDEX(DATA_NHAP!$E:$E,MATCH($A45&amp;"|5",DATA_NHAP!$I:$I,0)),5,1),"")</f>
        <v>5</v>
      </c>
      <c r="F45" s="3" t="str">
        <f t="array" ref="F45">IFERROR(MID(INDEX(DATA_NHAP!$E:$E,MATCH($A45&amp;"|6",DATA_NHAP!$I:$I,0)),2,1),"")</f>
        <v>4</v>
      </c>
      <c r="G45" s="3" t="str">
        <f t="array" ref="G45">IFERROR(MID(INDEX(DATA_NHAP!$E:$E,MATCH($A45&amp;"|7",DATA_NHAP!$I:$I,0)),2,1),"")</f>
        <v>9</v>
      </c>
      <c r="H45" s="3" t="str">
        <f t="array" ref="H45">IFERROR(MID(INDEX(DATA_NHAP!$E:$E,MATCH($A45&amp;"|3",DATA_NHAP!$I:$I,0)),4,1),"")</f>
        <v>3</v>
      </c>
      <c r="I45" s="3" t="str">
        <f t="array" ref="I45">IFERROR(MID(INDEX(DATA_NHAP!$E:$E,MATCH($A45&amp;"|7",DATA_NHAP!$I:$I,0)),4,1),"")</f>
        <v>9</v>
      </c>
      <c r="J45" s="3" t="str">
        <f t="array" ref="J45">IFERROR(MID(INDEX(DATA_NHAP!$E:$E,MATCH($A45&amp;"|8",DATA_NHAP!$I:$I,0)),2,1),"")</f>
        <v>3</v>
      </c>
      <c r="K45" s="3" t="str">
        <f t="array" ref="K45">IFERROR(MID(INDEX(DATA_NHAP!$E:$E,MATCH($A45&amp;"|8",DATA_NHAP!$I:$I,0)),3,1),"")</f>
        <v>8</v>
      </c>
      <c r="L45" s="3" t="str">
        <f t="array" ref="L45">IFERROR(MID(INDEX(DATA_NHAP!$E:$E,MATCH($A45&amp;"|8",DATA_NHAP!$I:$I,0)),4,1),"")</f>
        <v>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3">
        <v>43.0</v>
      </c>
      <c r="B46" s="3" t="str">
        <f t="array" ref="B46">IFERROR(MID(INDEX(DATA_NHAP!$E:$E,MATCH($A46&amp;"|2",DATA_NHAP!$I:$I,0)),2,1),"")</f>
        <v>0</v>
      </c>
      <c r="C46" s="3" t="str">
        <f t="array" ref="C46">IFERROR(MID(INDEX(DATA_NHAP!$E:$E,MATCH($A46&amp;"|3",DATA_NHAP!$I:$I,0)),4,1),"")</f>
        <v>5</v>
      </c>
      <c r="D46" s="3" t="str">
        <f t="array" ref="D46">IFERROR(MID(INDEX(DATA_NHAP!$E:$E,MATCH($A46&amp;"|4",DATA_NHAP!$I:$I,0)),5,1),"")</f>
        <v>7</v>
      </c>
      <c r="E46" s="3" t="str">
        <f t="array" ref="E46">IFERROR(MID(INDEX(DATA_NHAP!$E:$E,MATCH($A46&amp;"|5",DATA_NHAP!$I:$I,0)),5,1),"")</f>
        <v>5</v>
      </c>
      <c r="F46" s="3" t="str">
        <f t="array" ref="F46">IFERROR(MID(INDEX(DATA_NHAP!$E:$E,MATCH($A46&amp;"|6",DATA_NHAP!$I:$I,0)),2,1),"")</f>
        <v>7</v>
      </c>
      <c r="G46" s="3" t="str">
        <f t="array" ref="G46">IFERROR(MID(INDEX(DATA_NHAP!$E:$E,MATCH($A46&amp;"|7",DATA_NHAP!$I:$I,0)),2,1),"")</f>
        <v>9</v>
      </c>
      <c r="H46" s="3" t="str">
        <f t="array" ref="H46">IFERROR(MID(INDEX(DATA_NHAP!$E:$E,MATCH($A46&amp;"|3",DATA_NHAP!$I:$I,0)),4,1),"")</f>
        <v>5</v>
      </c>
      <c r="I46" s="3" t="str">
        <f t="array" ref="I46">IFERROR(MID(INDEX(DATA_NHAP!$E:$E,MATCH($A46&amp;"|7",DATA_NHAP!$I:$I,0)),4,1),"")</f>
        <v>7</v>
      </c>
      <c r="J46" s="3" t="str">
        <f t="array" ref="J46">IFERROR(MID(INDEX(DATA_NHAP!$E:$E,MATCH($A46&amp;"|8",DATA_NHAP!$I:$I,0)),2,1),"")</f>
        <v>8</v>
      </c>
      <c r="K46" s="3" t="str">
        <f t="array" ref="K46">IFERROR(MID(INDEX(DATA_NHAP!$E:$E,MATCH($A46&amp;"|8",DATA_NHAP!$I:$I,0)),3,1),"")</f>
        <v>4</v>
      </c>
      <c r="L46" s="3" t="str">
        <f t="array" ref="L46">IFERROR(MID(INDEX(DATA_NHAP!$E:$E,MATCH($A46&amp;"|8",DATA_NHAP!$I:$I,0)),4,1),"")</f>
        <v>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3">
        <v>44.0</v>
      </c>
      <c r="B47" s="3" t="str">
        <f t="array" ref="B47">IFERROR(MID(INDEX(DATA_NHAP!$E:$E,MATCH($A47&amp;"|2",DATA_NHAP!$I:$I,0)),2,1),"")</f>
        <v>9</v>
      </c>
      <c r="C47" s="3" t="str">
        <f t="array" ref="C47">IFERROR(MID(INDEX(DATA_NHAP!$E:$E,MATCH($A47&amp;"|3",DATA_NHAP!$I:$I,0)),4,1),"")</f>
        <v>2</v>
      </c>
      <c r="D47" s="3" t="str">
        <f t="array" ref="D47">IFERROR(MID(INDEX(DATA_NHAP!$E:$E,MATCH($A47&amp;"|4",DATA_NHAP!$I:$I,0)),5,1),"")</f>
        <v>6</v>
      </c>
      <c r="E47" s="3" t="str">
        <f t="array" ref="E47">IFERROR(MID(INDEX(DATA_NHAP!$E:$E,MATCH($A47&amp;"|5",DATA_NHAP!$I:$I,0)),5,1),"")</f>
        <v>3</v>
      </c>
      <c r="F47" s="3" t="str">
        <f t="array" ref="F47">IFERROR(MID(INDEX(DATA_NHAP!$E:$E,MATCH($A47&amp;"|6",DATA_NHAP!$I:$I,0)),2,1),"")</f>
        <v>8</v>
      </c>
      <c r="G47" s="3" t="str">
        <f t="array" ref="G47">IFERROR(MID(INDEX(DATA_NHAP!$E:$E,MATCH($A47&amp;"|7",DATA_NHAP!$I:$I,0)),2,1),"")</f>
        <v>1</v>
      </c>
      <c r="H47" s="3" t="str">
        <f t="array" ref="H47">IFERROR(MID(INDEX(DATA_NHAP!$E:$E,MATCH($A47&amp;"|3",DATA_NHAP!$I:$I,0)),4,1),"")</f>
        <v>2</v>
      </c>
      <c r="I47" s="3" t="str">
        <f t="array" ref="I47">IFERROR(MID(INDEX(DATA_NHAP!$E:$E,MATCH($A47&amp;"|7",DATA_NHAP!$I:$I,0)),4,1),"")</f>
        <v>1</v>
      </c>
      <c r="J47" s="3" t="str">
        <f t="array" ref="J47">IFERROR(MID(INDEX(DATA_NHAP!$E:$E,MATCH($A47&amp;"|8",DATA_NHAP!$I:$I,0)),2,1),"")</f>
        <v>0</v>
      </c>
      <c r="K47" s="3" t="str">
        <f t="array" ref="K47">IFERROR(MID(INDEX(DATA_NHAP!$E:$E,MATCH($A47&amp;"|8",DATA_NHAP!$I:$I,0)),3,1),"")</f>
        <v>1</v>
      </c>
      <c r="L47" s="3" t="str">
        <f t="array" ref="L47">IFERROR(MID(INDEX(DATA_NHAP!$E:$E,MATCH($A47&amp;"|8",DATA_NHAP!$I:$I,0)),4,1),"")</f>
        <v>6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3">
        <v>45.0</v>
      </c>
      <c r="B48" s="3" t="str">
        <f t="array" ref="B48">IFERROR(MID(INDEX(DATA_NHAP!$E:$E,MATCH($A48&amp;"|2",DATA_NHAP!$I:$I,0)),2,1),"")</f>
        <v>7</v>
      </c>
      <c r="C48" s="3" t="str">
        <f t="array" ref="C48">IFERROR(MID(INDEX(DATA_NHAP!$E:$E,MATCH($A48&amp;"|3",DATA_NHAP!$I:$I,0)),4,1),"")</f>
        <v>9</v>
      </c>
      <c r="D48" s="3" t="str">
        <f t="array" ref="D48">IFERROR(MID(INDEX(DATA_NHAP!$E:$E,MATCH($A48&amp;"|4",DATA_NHAP!$I:$I,0)),5,1),"")</f>
        <v>6</v>
      </c>
      <c r="E48" s="3" t="str">
        <f t="array" ref="E48">IFERROR(MID(INDEX(DATA_NHAP!$E:$E,MATCH($A48&amp;"|5",DATA_NHAP!$I:$I,0)),5,1),"")</f>
        <v>0</v>
      </c>
      <c r="F48" s="3" t="str">
        <f t="array" ref="F48">IFERROR(MID(INDEX(DATA_NHAP!$E:$E,MATCH($A48&amp;"|6",DATA_NHAP!$I:$I,0)),2,1),"")</f>
        <v>0</v>
      </c>
      <c r="G48" s="3" t="str">
        <f t="array" ref="G48">IFERROR(MID(INDEX(DATA_NHAP!$E:$E,MATCH($A48&amp;"|7",DATA_NHAP!$I:$I,0)),2,1),"")</f>
        <v>0</v>
      </c>
      <c r="H48" s="3" t="str">
        <f t="array" ref="H48">IFERROR(MID(INDEX(DATA_NHAP!$E:$E,MATCH($A48&amp;"|3",DATA_NHAP!$I:$I,0)),4,1),"")</f>
        <v>9</v>
      </c>
      <c r="I48" s="3" t="str">
        <f t="array" ref="I48">IFERROR(MID(INDEX(DATA_NHAP!$E:$E,MATCH($A48&amp;"|7",DATA_NHAP!$I:$I,0)),4,1),"")</f>
        <v>9</v>
      </c>
      <c r="J48" s="3" t="str">
        <f t="array" ref="J48">IFERROR(MID(INDEX(DATA_NHAP!$E:$E,MATCH($A48&amp;"|8",DATA_NHAP!$I:$I,0)),2,1),"")</f>
        <v>0</v>
      </c>
      <c r="K48" s="3" t="str">
        <f t="array" ref="K48">IFERROR(MID(INDEX(DATA_NHAP!$E:$E,MATCH($A48&amp;"|8",DATA_NHAP!$I:$I,0)),3,1),"")</f>
        <v>8</v>
      </c>
      <c r="L48" s="3" t="str">
        <f t="array" ref="L48">IFERROR(MID(INDEX(DATA_NHAP!$E:$E,MATCH($A48&amp;"|8",DATA_NHAP!$I:$I,0)),4,1),"")</f>
        <v>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3">
        <v>46.0</v>
      </c>
      <c r="B49" s="3" t="str">
        <f t="array" ref="B49">IFERROR(MID(INDEX(DATA_NHAP!$E:$E,MATCH($A49&amp;"|2",DATA_NHAP!$I:$I,0)),2,1),"")</f>
        <v>2</v>
      </c>
      <c r="C49" s="3" t="str">
        <f t="array" ref="C49">IFERROR(MID(INDEX(DATA_NHAP!$E:$E,MATCH($A49&amp;"|3",DATA_NHAP!$I:$I,0)),4,1),"")</f>
        <v>1</v>
      </c>
      <c r="D49" s="3" t="str">
        <f t="array" ref="D49">IFERROR(MID(INDEX(DATA_NHAP!$E:$E,MATCH($A49&amp;"|4",DATA_NHAP!$I:$I,0)),5,1),"")</f>
        <v>4</v>
      </c>
      <c r="E49" s="3" t="str">
        <f t="array" ref="E49">IFERROR(MID(INDEX(DATA_NHAP!$E:$E,MATCH($A49&amp;"|5",DATA_NHAP!$I:$I,0)),5,1),"")</f>
        <v>7</v>
      </c>
      <c r="F49" s="3" t="str">
        <f t="array" ref="F49">IFERROR(MID(INDEX(DATA_NHAP!$E:$E,MATCH($A49&amp;"|6",DATA_NHAP!$I:$I,0)),2,1),"")</f>
        <v>1</v>
      </c>
      <c r="G49" s="3" t="str">
        <f t="array" ref="G49">IFERROR(MID(INDEX(DATA_NHAP!$E:$E,MATCH($A49&amp;"|7",DATA_NHAP!$I:$I,0)),2,1),"")</f>
        <v>8</v>
      </c>
      <c r="H49" s="3" t="str">
        <f t="array" ref="H49">IFERROR(MID(INDEX(DATA_NHAP!$E:$E,MATCH($A49&amp;"|3",DATA_NHAP!$I:$I,0)),4,1),"")</f>
        <v>1</v>
      </c>
      <c r="I49" s="3" t="str">
        <f t="array" ref="I49">IFERROR(MID(INDEX(DATA_NHAP!$E:$E,MATCH($A49&amp;"|7",DATA_NHAP!$I:$I,0)),4,1),"")</f>
        <v>2</v>
      </c>
      <c r="J49" s="3" t="str">
        <f t="array" ref="J49">IFERROR(MID(INDEX(DATA_NHAP!$E:$E,MATCH($A49&amp;"|8",DATA_NHAP!$I:$I,0)),2,1),"")</f>
        <v>2</v>
      </c>
      <c r="K49" s="3" t="str">
        <f t="array" ref="K49">IFERROR(MID(INDEX(DATA_NHAP!$E:$E,MATCH($A49&amp;"|8",DATA_NHAP!$I:$I,0)),3,1),"")</f>
        <v>6</v>
      </c>
      <c r="L49" s="3" t="str">
        <f t="array" ref="L49">IFERROR(MID(INDEX(DATA_NHAP!$E:$E,MATCH($A49&amp;"|8",DATA_NHAP!$I:$I,0)),4,1),"")</f>
        <v>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3">
        <v>47.0</v>
      </c>
      <c r="B50" s="3" t="str">
        <f t="array" ref="B50">IFERROR(MID(INDEX(DATA_NHAP!$E:$E,MATCH($A50&amp;"|2",DATA_NHAP!$I:$I,0)),2,1),"")</f>
        <v>4</v>
      </c>
      <c r="C50" s="3" t="str">
        <f t="array" ref="C50">IFERROR(MID(INDEX(DATA_NHAP!$E:$E,MATCH($A50&amp;"|3",DATA_NHAP!$I:$I,0)),4,1),"")</f>
        <v>6</v>
      </c>
      <c r="D50" s="3" t="str">
        <f t="array" ref="D50">IFERROR(MID(INDEX(DATA_NHAP!$E:$E,MATCH($A50&amp;"|4",DATA_NHAP!$I:$I,0)),5,1),"")</f>
        <v>5</v>
      </c>
      <c r="E50" s="3" t="str">
        <f t="array" ref="E50">IFERROR(MID(INDEX(DATA_NHAP!$E:$E,MATCH($A50&amp;"|5",DATA_NHAP!$I:$I,0)),5,1),"")</f>
        <v>0</v>
      </c>
      <c r="F50" s="3" t="str">
        <f t="array" ref="F50">IFERROR(MID(INDEX(DATA_NHAP!$E:$E,MATCH($A50&amp;"|6",DATA_NHAP!$I:$I,0)),2,1),"")</f>
        <v>0</v>
      </c>
      <c r="G50" s="3" t="str">
        <f t="array" ref="G50">IFERROR(MID(INDEX(DATA_NHAP!$E:$E,MATCH($A50&amp;"|7",DATA_NHAP!$I:$I,0)),2,1),"")</f>
        <v>3</v>
      </c>
      <c r="H50" s="3" t="str">
        <f t="array" ref="H50">IFERROR(MID(INDEX(DATA_NHAP!$E:$E,MATCH($A50&amp;"|3",DATA_NHAP!$I:$I,0)),4,1),"")</f>
        <v>6</v>
      </c>
      <c r="I50" s="3" t="str">
        <f t="array" ref="I50">IFERROR(MID(INDEX(DATA_NHAP!$E:$E,MATCH($A50&amp;"|7",DATA_NHAP!$I:$I,0)),4,1),"")</f>
        <v>7</v>
      </c>
      <c r="J50" s="3" t="str">
        <f t="array" ref="J50">IFERROR(MID(INDEX(DATA_NHAP!$E:$E,MATCH($A50&amp;"|8",DATA_NHAP!$I:$I,0)),2,1),"")</f>
        <v>4</v>
      </c>
      <c r="K50" s="3" t="str">
        <f t="array" ref="K50">IFERROR(MID(INDEX(DATA_NHAP!$E:$E,MATCH($A50&amp;"|8",DATA_NHAP!$I:$I,0)),3,1),"")</f>
        <v>7</v>
      </c>
      <c r="L50" s="3" t="str">
        <f t="array" ref="L50">IFERROR(MID(INDEX(DATA_NHAP!$E:$E,MATCH($A50&amp;"|8",DATA_NHAP!$I:$I,0)),4,1),"")</f>
        <v>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3">
        <v>48.0</v>
      </c>
      <c r="B51" s="3" t="str">
        <f t="array" ref="B51">IFERROR(MID(INDEX(DATA_NHAP!$E:$E,MATCH($A51&amp;"|2",DATA_NHAP!$I:$I,0)),2,1),"")</f>
        <v>3</v>
      </c>
      <c r="C51" s="3" t="str">
        <f t="array" ref="C51">IFERROR(MID(INDEX(DATA_NHAP!$E:$E,MATCH($A51&amp;"|3",DATA_NHAP!$I:$I,0)),4,1),"")</f>
        <v>4</v>
      </c>
      <c r="D51" s="3" t="str">
        <f t="array" ref="D51">IFERROR(MID(INDEX(DATA_NHAP!$E:$E,MATCH($A51&amp;"|4",DATA_NHAP!$I:$I,0)),5,1),"")</f>
        <v>6</v>
      </c>
      <c r="E51" s="3" t="str">
        <f t="array" ref="E51">IFERROR(MID(INDEX(DATA_NHAP!$E:$E,MATCH($A51&amp;"|5",DATA_NHAP!$I:$I,0)),5,1),"")</f>
        <v>0</v>
      </c>
      <c r="F51" s="3" t="str">
        <f t="array" ref="F51">IFERROR(MID(INDEX(DATA_NHAP!$E:$E,MATCH($A51&amp;"|6",DATA_NHAP!$I:$I,0)),2,1),"")</f>
        <v>0</v>
      </c>
      <c r="G51" s="3" t="str">
        <f t="array" ref="G51">IFERROR(MID(INDEX(DATA_NHAP!$E:$E,MATCH($A51&amp;"|7",DATA_NHAP!$I:$I,0)),2,1),"")</f>
        <v>4</v>
      </c>
      <c r="H51" s="3" t="str">
        <f t="array" ref="H51">IFERROR(MID(INDEX(DATA_NHAP!$E:$E,MATCH($A51&amp;"|3",DATA_NHAP!$I:$I,0)),4,1),"")</f>
        <v>4</v>
      </c>
      <c r="I51" s="3" t="str">
        <f t="array" ref="I51">IFERROR(MID(INDEX(DATA_NHAP!$E:$E,MATCH($A51&amp;"|7",DATA_NHAP!$I:$I,0)),4,1),"")</f>
        <v>7</v>
      </c>
      <c r="J51" s="3" t="str">
        <f t="array" ref="J51">IFERROR(MID(INDEX(DATA_NHAP!$E:$E,MATCH($A51&amp;"|8",DATA_NHAP!$I:$I,0)),2,1),"")</f>
        <v>7</v>
      </c>
      <c r="K51" s="3" t="str">
        <f t="array" ref="K51">IFERROR(MID(INDEX(DATA_NHAP!$E:$E,MATCH($A51&amp;"|8",DATA_NHAP!$I:$I,0)),3,1),"")</f>
        <v>0</v>
      </c>
      <c r="L51" s="3" t="str">
        <f t="array" ref="L51">IFERROR(MID(INDEX(DATA_NHAP!$E:$E,MATCH($A51&amp;"|8",DATA_NHAP!$I:$I,0)),4,1),"")</f>
        <v>5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3">
        <v>49.0</v>
      </c>
      <c r="B52" s="3" t="str">
        <f t="array" ref="B52">IFERROR(MID(INDEX(DATA_NHAP!$E:$E,MATCH($A52&amp;"|2",DATA_NHAP!$I:$I,0)),2,1),"")</f>
        <v>8</v>
      </c>
      <c r="C52" s="3" t="str">
        <f t="array" ref="C52">IFERROR(MID(INDEX(DATA_NHAP!$E:$E,MATCH($A52&amp;"|3",DATA_NHAP!$I:$I,0)),4,1),"")</f>
        <v>6</v>
      </c>
      <c r="D52" s="3" t="str">
        <f t="array" ref="D52">IFERROR(MID(INDEX(DATA_NHAP!$E:$E,MATCH($A52&amp;"|4",DATA_NHAP!$I:$I,0)),5,1),"")</f>
        <v>7</v>
      </c>
      <c r="E52" s="3" t="str">
        <f t="array" ref="E52">IFERROR(MID(INDEX(DATA_NHAP!$E:$E,MATCH($A52&amp;"|5",DATA_NHAP!$I:$I,0)),5,1),"")</f>
        <v>2</v>
      </c>
      <c r="F52" s="3" t="str">
        <f t="array" ref="F52">IFERROR(MID(INDEX(DATA_NHAP!$E:$E,MATCH($A52&amp;"|6",DATA_NHAP!$I:$I,0)),2,1),"")</f>
        <v>4</v>
      </c>
      <c r="G52" s="3" t="str">
        <f t="array" ref="G52">IFERROR(MID(INDEX(DATA_NHAP!$E:$E,MATCH($A52&amp;"|7",DATA_NHAP!$I:$I,0)),2,1),"")</f>
        <v>4</v>
      </c>
      <c r="H52" s="3" t="str">
        <f t="array" ref="H52">IFERROR(MID(INDEX(DATA_NHAP!$E:$E,MATCH($A52&amp;"|3",DATA_NHAP!$I:$I,0)),4,1),"")</f>
        <v>6</v>
      </c>
      <c r="I52" s="3" t="str">
        <f t="array" ref="I52">IFERROR(MID(INDEX(DATA_NHAP!$E:$E,MATCH($A52&amp;"|7",DATA_NHAP!$I:$I,0)),4,1),"")</f>
        <v>7</v>
      </c>
      <c r="J52" s="3" t="str">
        <f t="array" ref="J52">IFERROR(MID(INDEX(DATA_NHAP!$E:$E,MATCH($A52&amp;"|8",DATA_NHAP!$I:$I,0)),2,1),"")</f>
        <v>8</v>
      </c>
      <c r="K52" s="3" t="str">
        <f t="array" ref="K52">IFERROR(MID(INDEX(DATA_NHAP!$E:$E,MATCH($A52&amp;"|8",DATA_NHAP!$I:$I,0)),3,1),"")</f>
        <v>3</v>
      </c>
      <c r="L52" s="3" t="str">
        <f t="array" ref="L52">IFERROR(MID(INDEX(DATA_NHAP!$E:$E,MATCH($A52&amp;"|8",DATA_NHAP!$I:$I,0)),4,1),"")</f>
        <v>5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3">
        <v>50.0</v>
      </c>
      <c r="B53" s="3" t="str">
        <f t="array" ref="B53">IFERROR(MID(INDEX(DATA_NHAP!$E:$E,MATCH($A53&amp;"|2",DATA_NHAP!$I:$I,0)),2,1),"")</f>
        <v>3</v>
      </c>
      <c r="C53" s="3" t="str">
        <f t="array" ref="C53">IFERROR(MID(INDEX(DATA_NHAP!$E:$E,MATCH($A53&amp;"|3",DATA_NHAP!$I:$I,0)),4,1),"")</f>
        <v>7</v>
      </c>
      <c r="D53" s="3" t="str">
        <f t="array" ref="D53">IFERROR(MID(INDEX(DATA_NHAP!$E:$E,MATCH($A53&amp;"|4",DATA_NHAP!$I:$I,0)),5,1),"")</f>
        <v>0</v>
      </c>
      <c r="E53" s="3" t="str">
        <f t="array" ref="E53">IFERROR(MID(INDEX(DATA_NHAP!$E:$E,MATCH($A53&amp;"|5",DATA_NHAP!$I:$I,0)),5,1),"")</f>
        <v>2</v>
      </c>
      <c r="F53" s="3" t="str">
        <f t="array" ref="F53">IFERROR(MID(INDEX(DATA_NHAP!$E:$E,MATCH($A53&amp;"|6",DATA_NHAP!$I:$I,0)),2,1),"")</f>
        <v>2</v>
      </c>
      <c r="G53" s="3" t="str">
        <f t="array" ref="G53">IFERROR(MID(INDEX(DATA_NHAP!$E:$E,MATCH($A53&amp;"|7",DATA_NHAP!$I:$I,0)),2,1),"")</f>
        <v>8</v>
      </c>
      <c r="H53" s="3" t="str">
        <f t="array" ref="H53">IFERROR(MID(INDEX(DATA_NHAP!$E:$E,MATCH($A53&amp;"|3",DATA_NHAP!$I:$I,0)),4,1),"")</f>
        <v>7</v>
      </c>
      <c r="I53" s="3" t="str">
        <f t="array" ref="I53">IFERROR(MID(INDEX(DATA_NHAP!$E:$E,MATCH($A53&amp;"|7",DATA_NHAP!$I:$I,0)),4,1),"")</f>
        <v>1</v>
      </c>
      <c r="J53" s="3" t="str">
        <f t="array" ref="J53">IFERROR(MID(INDEX(DATA_NHAP!$E:$E,MATCH($A53&amp;"|8",DATA_NHAP!$I:$I,0)),2,1),"")</f>
        <v>9</v>
      </c>
      <c r="K53" s="3" t="str">
        <f t="array" ref="K53">IFERROR(MID(INDEX(DATA_NHAP!$E:$E,MATCH($A53&amp;"|8",DATA_NHAP!$I:$I,0)),3,1),"")</f>
        <v>4</v>
      </c>
      <c r="L53" s="3" t="str">
        <f t="array" ref="L53">IFERROR(MID(INDEX(DATA_NHAP!$E:$E,MATCH($A53&amp;"|8",DATA_NHAP!$I:$I,0)),4,1),"")</f>
        <v>1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3">
        <v>51.0</v>
      </c>
      <c r="B54" s="3" t="str">
        <f t="array" ref="B54">IFERROR(MID(INDEX(DATA_NHAP!$E:$E,MATCH($A54&amp;"|2",DATA_NHAP!$I:$I,0)),2,1),"")</f>
        <v>3</v>
      </c>
      <c r="C54" s="3" t="str">
        <f t="array" ref="C54">IFERROR(MID(INDEX(DATA_NHAP!$E:$E,MATCH($A54&amp;"|3",DATA_NHAP!$I:$I,0)),4,1),"")</f>
        <v>4</v>
      </c>
      <c r="D54" s="3" t="str">
        <f t="array" ref="D54">IFERROR(MID(INDEX(DATA_NHAP!$E:$E,MATCH($A54&amp;"|4",DATA_NHAP!$I:$I,0)),5,1),"")</f>
        <v>2</v>
      </c>
      <c r="E54" s="3" t="str">
        <f t="array" ref="E54">IFERROR(MID(INDEX(DATA_NHAP!$E:$E,MATCH($A54&amp;"|5",DATA_NHAP!$I:$I,0)),5,1),"")</f>
        <v>0</v>
      </c>
      <c r="F54" s="3" t="str">
        <f t="array" ref="F54">IFERROR(MID(INDEX(DATA_NHAP!$E:$E,MATCH($A54&amp;"|6",DATA_NHAP!$I:$I,0)),2,1),"")</f>
        <v>3</v>
      </c>
      <c r="G54" s="3" t="str">
        <f t="array" ref="G54">IFERROR(MID(INDEX(DATA_NHAP!$E:$E,MATCH($A54&amp;"|7",DATA_NHAP!$I:$I,0)),2,1),"")</f>
        <v>6</v>
      </c>
      <c r="H54" s="3" t="str">
        <f t="array" ref="H54">IFERROR(MID(INDEX(DATA_NHAP!$E:$E,MATCH($A54&amp;"|3",DATA_NHAP!$I:$I,0)),4,1),"")</f>
        <v>4</v>
      </c>
      <c r="I54" s="3" t="str">
        <f t="array" ref="I54">IFERROR(MID(INDEX(DATA_NHAP!$E:$E,MATCH($A54&amp;"|7",DATA_NHAP!$I:$I,0)),4,1),"")</f>
        <v>6</v>
      </c>
      <c r="J54" s="3" t="str">
        <f t="array" ref="J54">IFERROR(MID(INDEX(DATA_NHAP!$E:$E,MATCH($A54&amp;"|8",DATA_NHAP!$I:$I,0)),2,1),"")</f>
        <v>8</v>
      </c>
      <c r="K54" s="3" t="str">
        <f t="array" ref="K54">IFERROR(MID(INDEX(DATA_NHAP!$E:$E,MATCH($A54&amp;"|8",DATA_NHAP!$I:$I,0)),3,1),"")</f>
        <v>3</v>
      </c>
      <c r="L54" s="3" t="str">
        <f t="array" ref="L54">IFERROR(MID(INDEX(DATA_NHAP!$E:$E,MATCH($A54&amp;"|8",DATA_NHAP!$I:$I,0)),4,1),"")</f>
        <v>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3">
        <v>52.0</v>
      </c>
      <c r="B55" s="3" t="str">
        <f t="array" ref="B55">IFERROR(MID(INDEX(DATA_NHAP!$E:$E,MATCH($A55&amp;"|2",DATA_NHAP!$I:$I,0)),2,1),"")</f>
        <v>4</v>
      </c>
      <c r="C55" s="3" t="str">
        <f t="array" ref="C55">IFERROR(MID(INDEX(DATA_NHAP!$E:$E,MATCH($A55&amp;"|3",DATA_NHAP!$I:$I,0)),4,1),"")</f>
        <v>2</v>
      </c>
      <c r="D55" s="3" t="str">
        <f t="array" ref="D55">IFERROR(MID(INDEX(DATA_NHAP!$E:$E,MATCH($A55&amp;"|4",DATA_NHAP!$I:$I,0)),5,1),"")</f>
        <v>2</v>
      </c>
      <c r="E55" s="3" t="str">
        <f t="array" ref="E55">IFERROR(MID(INDEX(DATA_NHAP!$E:$E,MATCH($A55&amp;"|5",DATA_NHAP!$I:$I,0)),5,1),"")</f>
        <v>4</v>
      </c>
      <c r="F55" s="3" t="str">
        <f t="array" ref="F55">IFERROR(MID(INDEX(DATA_NHAP!$E:$E,MATCH($A55&amp;"|6",DATA_NHAP!$I:$I,0)),2,1),"")</f>
        <v>5</v>
      </c>
      <c r="G55" s="3" t="str">
        <f t="array" ref="G55">IFERROR(MID(INDEX(DATA_NHAP!$E:$E,MATCH($A55&amp;"|7",DATA_NHAP!$I:$I,0)),2,1),"")</f>
        <v>2</v>
      </c>
      <c r="H55" s="3" t="str">
        <f t="array" ref="H55">IFERROR(MID(INDEX(DATA_NHAP!$E:$E,MATCH($A55&amp;"|3",DATA_NHAP!$I:$I,0)),4,1),"")</f>
        <v>2</v>
      </c>
      <c r="I55" s="3" t="str">
        <f t="array" ref="I55">IFERROR(MID(INDEX(DATA_NHAP!$E:$E,MATCH($A55&amp;"|7",DATA_NHAP!$I:$I,0)),4,1),"")</f>
        <v>0</v>
      </c>
      <c r="J55" s="3" t="str">
        <f t="array" ref="J55">IFERROR(MID(INDEX(DATA_NHAP!$E:$E,MATCH($A55&amp;"|8",DATA_NHAP!$I:$I,0)),2,1),"")</f>
        <v>1</v>
      </c>
      <c r="K55" s="3" t="str">
        <f t="array" ref="K55">IFERROR(MID(INDEX(DATA_NHAP!$E:$E,MATCH($A55&amp;"|8",DATA_NHAP!$I:$I,0)),3,1),"")</f>
        <v>2</v>
      </c>
      <c r="L55" s="3" t="str">
        <f t="array" ref="L55">IFERROR(MID(INDEX(DATA_NHAP!$E:$E,MATCH($A55&amp;"|8",DATA_NHAP!$I:$I,0)),4,1),"")</f>
        <v>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3">
        <v>53.0</v>
      </c>
      <c r="B56" s="3" t="str">
        <f t="array" ref="B56">IFERROR(MID(INDEX(DATA_NHAP!$E:$E,MATCH($A56&amp;"|2",DATA_NHAP!$I:$I,0)),2,1),"")</f>
        <v>2</v>
      </c>
      <c r="C56" s="3" t="str">
        <f t="array" ref="C56">IFERROR(MID(INDEX(DATA_NHAP!$E:$E,MATCH($A56&amp;"|3",DATA_NHAP!$I:$I,0)),4,1),"")</f>
        <v>8</v>
      </c>
      <c r="D56" s="3" t="str">
        <f t="array" ref="D56">IFERROR(MID(INDEX(DATA_NHAP!$E:$E,MATCH($A56&amp;"|4",DATA_NHAP!$I:$I,0)),5,1),"")</f>
        <v>5</v>
      </c>
      <c r="E56" s="3" t="str">
        <f t="array" ref="E56">IFERROR(MID(INDEX(DATA_NHAP!$E:$E,MATCH($A56&amp;"|5",DATA_NHAP!$I:$I,0)),5,1),"")</f>
        <v>9</v>
      </c>
      <c r="F56" s="3" t="str">
        <f t="array" ref="F56">IFERROR(MID(INDEX(DATA_NHAP!$E:$E,MATCH($A56&amp;"|6",DATA_NHAP!$I:$I,0)),2,1),"")</f>
        <v>5</v>
      </c>
      <c r="G56" s="3" t="str">
        <f t="array" ref="G56">IFERROR(MID(INDEX(DATA_NHAP!$E:$E,MATCH($A56&amp;"|7",DATA_NHAP!$I:$I,0)),2,1),"")</f>
        <v>2</v>
      </c>
      <c r="H56" s="3" t="str">
        <f t="array" ref="H56">IFERROR(MID(INDEX(DATA_NHAP!$E:$E,MATCH($A56&amp;"|3",DATA_NHAP!$I:$I,0)),4,1),"")</f>
        <v>8</v>
      </c>
      <c r="I56" s="3" t="str">
        <f t="array" ref="I56">IFERROR(MID(INDEX(DATA_NHAP!$E:$E,MATCH($A56&amp;"|7",DATA_NHAP!$I:$I,0)),4,1),"")</f>
        <v>9</v>
      </c>
      <c r="J56" s="3" t="str">
        <f t="array" ref="J56">IFERROR(MID(INDEX(DATA_NHAP!$E:$E,MATCH($A56&amp;"|8",DATA_NHAP!$I:$I,0)),2,1),"")</f>
        <v>2</v>
      </c>
      <c r="K56" s="3" t="str">
        <f t="array" ref="K56">IFERROR(MID(INDEX(DATA_NHAP!$E:$E,MATCH($A56&amp;"|8",DATA_NHAP!$I:$I,0)),3,1),"")</f>
        <v>3</v>
      </c>
      <c r="L56" s="3" t="str">
        <f t="array" ref="L56">IFERROR(MID(INDEX(DATA_NHAP!$E:$E,MATCH($A56&amp;"|8",DATA_NHAP!$I:$I,0)),4,1),"")</f>
        <v>5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3">
        <v>54.0</v>
      </c>
      <c r="B57" s="3" t="str">
        <f t="array" ref="B57">IFERROR(MID(INDEX(DATA_NHAP!$E:$E,MATCH($A57&amp;"|2",DATA_NHAP!$I:$I,0)),2,1),"")</f>
        <v>5</v>
      </c>
      <c r="C57" s="3" t="str">
        <f t="array" ref="C57">IFERROR(MID(INDEX(DATA_NHAP!$E:$E,MATCH($A57&amp;"|3",DATA_NHAP!$I:$I,0)),4,1),"")</f>
        <v>1</v>
      </c>
      <c r="D57" s="3" t="str">
        <f t="array" ref="D57">IFERROR(MID(INDEX(DATA_NHAP!$E:$E,MATCH($A57&amp;"|4",DATA_NHAP!$I:$I,0)),5,1),"")</f>
        <v>2</v>
      </c>
      <c r="E57" s="3" t="str">
        <f t="array" ref="E57">IFERROR(MID(INDEX(DATA_NHAP!$E:$E,MATCH($A57&amp;"|5",DATA_NHAP!$I:$I,0)),5,1),"")</f>
        <v>3</v>
      </c>
      <c r="F57" s="3" t="str">
        <f t="array" ref="F57">IFERROR(MID(INDEX(DATA_NHAP!$E:$E,MATCH($A57&amp;"|6",DATA_NHAP!$I:$I,0)),2,1),"")</f>
        <v>6</v>
      </c>
      <c r="G57" s="3" t="str">
        <f t="array" ref="G57">IFERROR(MID(INDEX(DATA_NHAP!$E:$E,MATCH($A57&amp;"|7",DATA_NHAP!$I:$I,0)),2,1),"")</f>
        <v>4</v>
      </c>
      <c r="H57" s="3" t="str">
        <f t="array" ref="H57">IFERROR(MID(INDEX(DATA_NHAP!$E:$E,MATCH($A57&amp;"|3",DATA_NHAP!$I:$I,0)),4,1),"")</f>
        <v>1</v>
      </c>
      <c r="I57" s="3" t="str">
        <f t="array" ref="I57">IFERROR(MID(INDEX(DATA_NHAP!$E:$E,MATCH($A57&amp;"|7",DATA_NHAP!$I:$I,0)),4,1),"")</f>
        <v>5</v>
      </c>
      <c r="J57" s="3" t="str">
        <f t="array" ref="J57">IFERROR(MID(INDEX(DATA_NHAP!$E:$E,MATCH($A57&amp;"|8",DATA_NHAP!$I:$I,0)),2,1),"")</f>
        <v>3</v>
      </c>
      <c r="K57" s="3" t="str">
        <f t="array" ref="K57">IFERROR(MID(INDEX(DATA_NHAP!$E:$E,MATCH($A57&amp;"|8",DATA_NHAP!$I:$I,0)),3,1),"")</f>
        <v>2</v>
      </c>
      <c r="L57" s="3" t="str">
        <f t="array" ref="L57">IFERROR(MID(INDEX(DATA_NHAP!$E:$E,MATCH($A57&amp;"|8",DATA_NHAP!$I:$I,0)),4,1),"")</f>
        <v>9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3">
        <v>55.0</v>
      </c>
      <c r="B58" s="3" t="str">
        <f t="array" ref="B58">IFERROR(MID(INDEX(DATA_NHAP!$E:$E,MATCH($A58&amp;"|2",DATA_NHAP!$I:$I,0)),2,1),"")</f>
        <v>2</v>
      </c>
      <c r="C58" s="3" t="str">
        <f t="array" ref="C58">IFERROR(MID(INDEX(DATA_NHAP!$E:$E,MATCH($A58&amp;"|3",DATA_NHAP!$I:$I,0)),4,1),"")</f>
        <v>6</v>
      </c>
      <c r="D58" s="3" t="str">
        <f t="array" ref="D58">IFERROR(MID(INDEX(DATA_NHAP!$E:$E,MATCH($A58&amp;"|4",DATA_NHAP!$I:$I,0)),5,1),"")</f>
        <v>1</v>
      </c>
      <c r="E58" s="3" t="str">
        <f t="array" ref="E58">IFERROR(MID(INDEX(DATA_NHAP!$E:$E,MATCH($A58&amp;"|5",DATA_NHAP!$I:$I,0)),5,1),"")</f>
        <v>3</v>
      </c>
      <c r="F58" s="3" t="str">
        <f t="array" ref="F58">IFERROR(MID(INDEX(DATA_NHAP!$E:$E,MATCH($A58&amp;"|6",DATA_NHAP!$I:$I,0)),2,1),"")</f>
        <v>0</v>
      </c>
      <c r="G58" s="3" t="str">
        <f t="array" ref="G58">IFERROR(MID(INDEX(DATA_NHAP!$E:$E,MATCH($A58&amp;"|7",DATA_NHAP!$I:$I,0)),2,1),"")</f>
        <v>1</v>
      </c>
      <c r="H58" s="3" t="str">
        <f t="array" ref="H58">IFERROR(MID(INDEX(DATA_NHAP!$E:$E,MATCH($A58&amp;"|3",DATA_NHAP!$I:$I,0)),4,1),"")</f>
        <v>6</v>
      </c>
      <c r="I58" s="3" t="str">
        <f t="array" ref="I58">IFERROR(MID(INDEX(DATA_NHAP!$E:$E,MATCH($A58&amp;"|7",DATA_NHAP!$I:$I,0)),4,1),"")</f>
        <v>0</v>
      </c>
      <c r="J58" s="3" t="str">
        <f t="array" ref="J58">IFERROR(MID(INDEX(DATA_NHAP!$E:$E,MATCH($A58&amp;"|8",DATA_NHAP!$I:$I,0)),2,1),"")</f>
        <v>0</v>
      </c>
      <c r="K58" s="3" t="str">
        <f t="array" ref="K58">IFERROR(MID(INDEX(DATA_NHAP!$E:$E,MATCH($A58&amp;"|8",DATA_NHAP!$I:$I,0)),3,1),"")</f>
        <v>4</v>
      </c>
      <c r="L58" s="3" t="str">
        <f t="array" ref="L58">IFERROR(MID(INDEX(DATA_NHAP!$E:$E,MATCH($A58&amp;"|8",DATA_NHAP!$I:$I,0)),4,1),"")</f>
        <v>4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3">
        <v>56.0</v>
      </c>
      <c r="B59" s="3" t="str">
        <f t="array" ref="B59">IFERROR(MID(INDEX(DATA_NHAP!$E:$E,MATCH($A59&amp;"|2",DATA_NHAP!$I:$I,0)),2,1),"")</f>
        <v>1</v>
      </c>
      <c r="C59" s="3" t="str">
        <f t="array" ref="C59">IFERROR(MID(INDEX(DATA_NHAP!$E:$E,MATCH($A59&amp;"|3",DATA_NHAP!$I:$I,0)),4,1),"")</f>
        <v/>
      </c>
      <c r="D59" s="3" t="str">
        <f t="array" ref="D59">IFERROR(MID(INDEX(DATA_NHAP!$E:$E,MATCH($A59&amp;"|4",DATA_NHAP!$I:$I,0)),5,1),"")</f>
        <v/>
      </c>
      <c r="E59" s="3" t="str">
        <f t="array" ref="E59">IFERROR(MID(INDEX(DATA_NHAP!$E:$E,MATCH($A59&amp;"|5",DATA_NHAP!$I:$I,0)),5,1),"")</f>
        <v/>
      </c>
      <c r="F59" s="3" t="str">
        <f t="array" ref="F59">IFERROR(MID(INDEX(DATA_NHAP!$E:$E,MATCH($A59&amp;"|6",DATA_NHAP!$I:$I,0)),2,1),"")</f>
        <v/>
      </c>
      <c r="G59" s="3" t="str">
        <f t="array" ref="G59">IFERROR(MID(INDEX(DATA_NHAP!$E:$E,MATCH($A59&amp;"|7",DATA_NHAP!$I:$I,0)),2,1),"")</f>
        <v>5</v>
      </c>
      <c r="H59" s="3" t="str">
        <f t="array" ref="H59">IFERROR(MID(INDEX(DATA_NHAP!$E:$E,MATCH($A59&amp;"|3",DATA_NHAP!$I:$I,0)),4,1),"")</f>
        <v/>
      </c>
      <c r="I59" s="3" t="str">
        <f t="array" ref="I59">IFERROR(MID(INDEX(DATA_NHAP!$E:$E,MATCH($A59&amp;"|7",DATA_NHAP!$I:$I,0)),4,1),"")</f>
        <v>6</v>
      </c>
      <c r="J59" s="3" t="str">
        <f t="array" ref="J59">IFERROR(MID(INDEX(DATA_NHAP!$E:$E,MATCH($A59&amp;"|8",DATA_NHAP!$I:$I,0)),2,1),"")</f>
        <v>1</v>
      </c>
      <c r="K59" s="3" t="str">
        <f t="array" ref="K59">IFERROR(MID(INDEX(DATA_NHAP!$E:$E,MATCH($A59&amp;"|8",DATA_NHAP!$I:$I,0)),3,1),"")</f>
        <v>5</v>
      </c>
      <c r="L59" s="3" t="str">
        <f t="array" ref="L59">IFERROR(MID(INDEX(DATA_NHAP!$E:$E,MATCH($A59&amp;"|8",DATA_NHAP!$I:$I,0)),4,1),"")</f>
        <v>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3">
        <v>57.0</v>
      </c>
      <c r="B60" s="3" t="str">
        <f t="array" ref="B60">IFERROR(MID(INDEX(DATA_NHAP!$E:$E,MATCH($A60&amp;"|2",DATA_NHAP!$I:$I,0)),2,1),"")</f>
        <v>6</v>
      </c>
      <c r="C60" s="3" t="str">
        <f t="array" ref="C60">IFERROR(MID(INDEX(DATA_NHAP!$E:$E,MATCH($A60&amp;"|3",DATA_NHAP!$I:$I,0)),4,1),"")</f>
        <v/>
      </c>
      <c r="D60" s="3" t="str">
        <f t="array" ref="D60">IFERROR(MID(INDEX(DATA_NHAP!$E:$E,MATCH($A60&amp;"|4",DATA_NHAP!$I:$I,0)),5,1),"")</f>
        <v/>
      </c>
      <c r="E60" s="3" t="str">
        <f t="array" ref="E60">IFERROR(MID(INDEX(DATA_NHAP!$E:$E,MATCH($A60&amp;"|5",DATA_NHAP!$I:$I,0)),5,1),"")</f>
        <v/>
      </c>
      <c r="F60" s="3" t="str">
        <f t="array" ref="F60">IFERROR(MID(INDEX(DATA_NHAP!$E:$E,MATCH($A60&amp;"|6",DATA_NHAP!$I:$I,0)),2,1),"")</f>
        <v/>
      </c>
      <c r="G60" s="3" t="str">
        <f t="array" ref="G60">IFERROR(MID(INDEX(DATA_NHAP!$E:$E,MATCH($A60&amp;"|7",DATA_NHAP!$I:$I,0)),2,1),"")</f>
        <v>4</v>
      </c>
      <c r="H60" s="3" t="str">
        <f t="array" ref="H60">IFERROR(MID(INDEX(DATA_NHAP!$E:$E,MATCH($A60&amp;"|3",DATA_NHAP!$I:$I,0)),4,1),"")</f>
        <v/>
      </c>
      <c r="I60" s="3" t="str">
        <f t="array" ref="I60">IFERROR(MID(INDEX(DATA_NHAP!$E:$E,MATCH($A60&amp;"|7",DATA_NHAP!$I:$I,0)),4,1),"")</f>
        <v>2</v>
      </c>
      <c r="J60" s="3" t="str">
        <f t="array" ref="J60">IFERROR(MID(INDEX(DATA_NHAP!$E:$E,MATCH($A60&amp;"|8",DATA_NHAP!$I:$I,0)),2,1),"")</f>
        <v>4</v>
      </c>
      <c r="K60" s="3" t="str">
        <f t="array" ref="K60">IFERROR(MID(INDEX(DATA_NHAP!$E:$E,MATCH($A60&amp;"|8",DATA_NHAP!$I:$I,0)),3,1),"")</f>
        <v>6</v>
      </c>
      <c r="L60" s="3" t="str">
        <f t="array" ref="L60">IFERROR(MID(INDEX(DATA_NHAP!$E:$E,MATCH($A60&amp;"|8",DATA_NHAP!$I:$I,0)),4,1),"")</f>
        <v>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customHeight="1">
      <c r="A61" s="3">
        <v>58.0</v>
      </c>
      <c r="B61" s="3" t="str">
        <f t="array" ref="B61">IFERROR(MID(INDEX(DATA_NHAP!$E:$E,MATCH($A61&amp;"|2",DATA_NHAP!$I:$I,0)),2,1),"")</f>
        <v>6</v>
      </c>
      <c r="C61" s="3" t="str">
        <f t="array" ref="C61">IFERROR(MID(INDEX(DATA_NHAP!$E:$E,MATCH($A61&amp;"|3",DATA_NHAP!$I:$I,0)),4,1),"")</f>
        <v>7</v>
      </c>
      <c r="D61" s="3" t="str">
        <f t="array" ref="D61">IFERROR(MID(INDEX(DATA_NHAP!$E:$E,MATCH($A61&amp;"|4",DATA_NHAP!$I:$I,0)),5,1),"")</f>
        <v>2</v>
      </c>
      <c r="E61" s="3" t="str">
        <f t="array" ref="E61">IFERROR(MID(INDEX(DATA_NHAP!$E:$E,MATCH($A61&amp;"|5",DATA_NHAP!$I:$I,0)),5,1),"")</f>
        <v>8</v>
      </c>
      <c r="F61" s="3" t="str">
        <f t="array" ref="F61">IFERROR(MID(INDEX(DATA_NHAP!$E:$E,MATCH($A61&amp;"|6",DATA_NHAP!$I:$I,0)),2,1),"")</f>
        <v>1</v>
      </c>
      <c r="G61" s="3" t="str">
        <f t="array" ref="G61">IFERROR(MID(INDEX(DATA_NHAP!$E:$E,MATCH($A61&amp;"|7",DATA_NHAP!$I:$I,0)),2,1),"")</f>
        <v>5</v>
      </c>
      <c r="H61" s="3" t="str">
        <f t="array" ref="H61">IFERROR(MID(INDEX(DATA_NHAP!$E:$E,MATCH($A61&amp;"|3",DATA_NHAP!$I:$I,0)),4,1),"")</f>
        <v>7</v>
      </c>
      <c r="I61" s="3" t="str">
        <f t="array" ref="I61">IFERROR(MID(INDEX(DATA_NHAP!$E:$E,MATCH($A61&amp;"|7",DATA_NHAP!$I:$I,0)),4,1),"")</f>
        <v>5</v>
      </c>
      <c r="J61" s="3" t="str">
        <f t="array" ref="J61">IFERROR(MID(INDEX(DATA_NHAP!$E:$E,MATCH($A61&amp;"|8",DATA_NHAP!$I:$I,0)),2,1),"")</f>
        <v>5</v>
      </c>
      <c r="K61" s="3" t="str">
        <f t="array" ref="K61">IFERROR(MID(INDEX(DATA_NHAP!$E:$E,MATCH($A61&amp;"|8",DATA_NHAP!$I:$I,0)),3,1),"")</f>
        <v>9</v>
      </c>
      <c r="L61" s="3" t="str">
        <f t="array" ref="L61">IFERROR(MID(INDEX(DATA_NHAP!$E:$E,MATCH($A61&amp;"|8",DATA_NHAP!$I:$I,0)),4,1),"")</f>
        <v>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0" customHeight="1">
      <c r="A62" s="3">
        <v>59.0</v>
      </c>
      <c r="B62" s="3" t="str">
        <f t="array" ref="B62">IFERROR(MID(INDEX(DATA_NHAP!$E:$E,MATCH($A62&amp;"|2",DATA_NHAP!$I:$I,0)),2,1),"")</f>
        <v>8</v>
      </c>
      <c r="C62" s="3" t="str">
        <f t="array" ref="C62">IFERROR(MID(INDEX(DATA_NHAP!$E:$E,MATCH($A62&amp;"|3",DATA_NHAP!$I:$I,0)),4,1),"")</f>
        <v>8</v>
      </c>
      <c r="D62" s="3" t="str">
        <f t="array" ref="D62">IFERROR(MID(INDEX(DATA_NHAP!$E:$E,MATCH($A62&amp;"|4",DATA_NHAP!$I:$I,0)),5,1),"")</f>
        <v>1</v>
      </c>
      <c r="E62" s="3" t="str">
        <f t="array" ref="E62">IFERROR(MID(INDEX(DATA_NHAP!$E:$E,MATCH($A62&amp;"|5",DATA_NHAP!$I:$I,0)),5,1),"")</f>
        <v>8</v>
      </c>
      <c r="F62" s="3" t="str">
        <f t="array" ref="F62">IFERROR(MID(INDEX(DATA_NHAP!$E:$E,MATCH($A62&amp;"|6",DATA_NHAP!$I:$I,0)),2,1),"")</f>
        <v>8</v>
      </c>
      <c r="G62" s="3" t="str">
        <f t="array" ref="G62">IFERROR(MID(INDEX(DATA_NHAP!$E:$E,MATCH($A62&amp;"|7",DATA_NHAP!$I:$I,0)),2,1),"")</f>
        <v>4</v>
      </c>
      <c r="H62" s="3" t="str">
        <f t="array" ref="H62">IFERROR(MID(INDEX(DATA_NHAP!$E:$E,MATCH($A62&amp;"|3",DATA_NHAP!$I:$I,0)),4,1),"")</f>
        <v>8</v>
      </c>
      <c r="I62" s="3" t="str">
        <f t="array" ref="I62">IFERROR(MID(INDEX(DATA_NHAP!$E:$E,MATCH($A62&amp;"|7",DATA_NHAP!$I:$I,0)),4,1),"")</f>
        <v>0</v>
      </c>
      <c r="J62" s="3" t="str">
        <f t="array" ref="J62">IFERROR(MID(INDEX(DATA_NHAP!$E:$E,MATCH($A62&amp;"|8",DATA_NHAP!$I:$I,0)),2,1),"")</f>
        <v>2</v>
      </c>
      <c r="K62" s="3" t="str">
        <f t="array" ref="K62">IFERROR(MID(INDEX(DATA_NHAP!$E:$E,MATCH($A62&amp;"|8",DATA_NHAP!$I:$I,0)),3,1),"")</f>
        <v>6</v>
      </c>
      <c r="L62" s="3" t="str">
        <f t="array" ref="L62">IFERROR(MID(INDEX(DATA_NHAP!$E:$E,MATCH($A62&amp;"|8",DATA_NHAP!$I:$I,0)),4,1),"")</f>
        <v>6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customHeight="1">
      <c r="A63" s="3">
        <v>60.0</v>
      </c>
      <c r="B63" s="3" t="str">
        <f t="array" ref="B63">IFERROR(MID(INDEX(DATA_NHAP!$E:$E,MATCH($A63&amp;"|2",DATA_NHAP!$I:$I,0)),2,1),"")</f>
        <v>1</v>
      </c>
      <c r="C63" s="3" t="str">
        <f t="array" ref="C63">IFERROR(MID(INDEX(DATA_NHAP!$E:$E,MATCH($A63&amp;"|3",DATA_NHAP!$I:$I,0)),4,1),"")</f>
        <v>7</v>
      </c>
      <c r="D63" s="3" t="str">
        <f t="array" ref="D63">IFERROR(MID(INDEX(DATA_NHAP!$E:$E,MATCH($A63&amp;"|4",DATA_NHAP!$I:$I,0)),5,1),"")</f>
        <v>3</v>
      </c>
      <c r="E63" s="3" t="str">
        <f t="array" ref="E63">IFERROR(MID(INDEX(DATA_NHAP!$E:$E,MATCH($A63&amp;"|5",DATA_NHAP!$I:$I,0)),5,1),"")</f>
        <v>8</v>
      </c>
      <c r="F63" s="3" t="str">
        <f t="array" ref="F63">IFERROR(MID(INDEX(DATA_NHAP!$E:$E,MATCH($A63&amp;"|6",DATA_NHAP!$I:$I,0)),2,1),"")</f>
        <v>1</v>
      </c>
      <c r="G63" s="3" t="str">
        <f t="array" ref="G63">IFERROR(MID(INDEX(DATA_NHAP!$E:$E,MATCH($A63&amp;"|7",DATA_NHAP!$I:$I,0)),2,1),"")</f>
        <v>3</v>
      </c>
      <c r="H63" s="3" t="str">
        <f t="array" ref="H63">IFERROR(MID(INDEX(DATA_NHAP!$E:$E,MATCH($A63&amp;"|3",DATA_NHAP!$I:$I,0)),4,1),"")</f>
        <v>7</v>
      </c>
      <c r="I63" s="3" t="str">
        <f t="array" ref="I63">IFERROR(MID(INDEX(DATA_NHAP!$E:$E,MATCH($A63&amp;"|7",DATA_NHAP!$I:$I,0)),4,1),"")</f>
        <v>8</v>
      </c>
      <c r="J63" s="3" t="str">
        <f t="array" ref="J63">IFERROR(MID(INDEX(DATA_NHAP!$E:$E,MATCH($A63&amp;"|8",DATA_NHAP!$I:$I,0)),2,1),"")</f>
        <v>2</v>
      </c>
      <c r="K63" s="3" t="str">
        <f t="array" ref="K63">IFERROR(MID(INDEX(DATA_NHAP!$E:$E,MATCH($A63&amp;"|8",DATA_NHAP!$I:$I,0)),3,1),"")</f>
        <v>1</v>
      </c>
      <c r="L63" s="3" t="str">
        <f t="array" ref="L63">IFERROR(MID(INDEX(DATA_NHAP!$E:$E,MATCH($A63&amp;"|8",DATA_NHAP!$I:$I,0)),4,1),"")</f>
        <v>6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3">
        <v>61.0</v>
      </c>
      <c r="B64" s="3" t="str">
        <f t="array" ref="B64">IFERROR(MID(INDEX(DATA_NHAP!$E:$E,MATCH($A64&amp;"|2",DATA_NHAP!$I:$I,0)),2,1),"")</f>
        <v>4</v>
      </c>
      <c r="C64" s="3" t="str">
        <f t="array" ref="C64">IFERROR(MID(INDEX(DATA_NHAP!$E:$E,MATCH($A64&amp;"|3",DATA_NHAP!$I:$I,0)),4,1),"")</f>
        <v>5</v>
      </c>
      <c r="D64" s="3" t="str">
        <f t="array" ref="D64">IFERROR(MID(INDEX(DATA_NHAP!$E:$E,MATCH($A64&amp;"|4",DATA_NHAP!$I:$I,0)),5,1),"")</f>
        <v>7</v>
      </c>
      <c r="E64" s="3" t="str">
        <f t="array" ref="E64">IFERROR(MID(INDEX(DATA_NHAP!$E:$E,MATCH($A64&amp;"|5",DATA_NHAP!$I:$I,0)),5,1),"")</f>
        <v>7</v>
      </c>
      <c r="F64" s="3" t="str">
        <f t="array" ref="F64">IFERROR(MID(INDEX(DATA_NHAP!$E:$E,MATCH($A64&amp;"|6",DATA_NHAP!$I:$I,0)),2,1),"")</f>
        <v>5</v>
      </c>
      <c r="G64" s="3" t="str">
        <f t="array" ref="G64">IFERROR(MID(INDEX(DATA_NHAP!$E:$E,MATCH($A64&amp;"|7",DATA_NHAP!$I:$I,0)),2,1),"")</f>
        <v>6</v>
      </c>
      <c r="H64" s="3" t="str">
        <f t="array" ref="H64">IFERROR(MID(INDEX(DATA_NHAP!$E:$E,MATCH($A64&amp;"|3",DATA_NHAP!$I:$I,0)),4,1),"")</f>
        <v>5</v>
      </c>
      <c r="I64" s="3" t="str">
        <f t="array" ref="I64">IFERROR(MID(INDEX(DATA_NHAP!$E:$E,MATCH($A64&amp;"|7",DATA_NHAP!$I:$I,0)),4,1),"")</f>
        <v>8</v>
      </c>
      <c r="J64" s="3" t="str">
        <f t="array" ref="J64">IFERROR(MID(INDEX(DATA_NHAP!$E:$E,MATCH($A64&amp;"|8",DATA_NHAP!$I:$I,0)),2,1),"")</f>
        <v>9</v>
      </c>
      <c r="K64" s="3" t="str">
        <f t="array" ref="K64">IFERROR(MID(INDEX(DATA_NHAP!$E:$E,MATCH($A64&amp;"|8",DATA_NHAP!$I:$I,0)),3,1),"")</f>
        <v>8</v>
      </c>
      <c r="L64" s="3" t="str">
        <f t="array" ref="L64">IFERROR(MID(INDEX(DATA_NHAP!$E:$E,MATCH($A64&amp;"|8",DATA_NHAP!$I:$I,0)),4,1),"")</f>
        <v>1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0" customHeight="1">
      <c r="A65" s="3">
        <v>62.0</v>
      </c>
      <c r="B65" s="3" t="str">
        <f t="array" ref="B65">IFERROR(MID(INDEX(DATA_NHAP!$E:$E,MATCH($A65&amp;"|2",DATA_NHAP!$I:$I,0)),2,1),"")</f>
        <v>2</v>
      </c>
      <c r="C65" s="3" t="str">
        <f t="array" ref="C65">IFERROR(MID(INDEX(DATA_NHAP!$E:$E,MATCH($A65&amp;"|3",DATA_NHAP!$I:$I,0)),4,1),"")</f>
        <v>3</v>
      </c>
      <c r="D65" s="3" t="str">
        <f t="array" ref="D65">IFERROR(MID(INDEX(DATA_NHAP!$E:$E,MATCH($A65&amp;"|4",DATA_NHAP!$I:$I,0)),5,1),"")</f>
        <v>8</v>
      </c>
      <c r="E65" s="3" t="str">
        <f t="array" ref="E65">IFERROR(MID(INDEX(DATA_NHAP!$E:$E,MATCH($A65&amp;"|5",DATA_NHAP!$I:$I,0)),5,1),"")</f>
        <v>1</v>
      </c>
      <c r="F65" s="3" t="str">
        <f t="array" ref="F65">IFERROR(MID(INDEX(DATA_NHAP!$E:$E,MATCH($A65&amp;"|6",DATA_NHAP!$I:$I,0)),2,1),"")</f>
        <v>2</v>
      </c>
      <c r="G65" s="3" t="str">
        <f t="array" ref="G65">IFERROR(MID(INDEX(DATA_NHAP!$E:$E,MATCH($A65&amp;"|7",DATA_NHAP!$I:$I,0)),2,1),"")</f>
        <v>7</v>
      </c>
      <c r="H65" s="3" t="str">
        <f t="array" ref="H65">IFERROR(MID(INDEX(DATA_NHAP!$E:$E,MATCH($A65&amp;"|3",DATA_NHAP!$I:$I,0)),4,1),"")</f>
        <v>3</v>
      </c>
      <c r="I65" s="3" t="str">
        <f t="array" ref="I65">IFERROR(MID(INDEX(DATA_NHAP!$E:$E,MATCH($A65&amp;"|7",DATA_NHAP!$I:$I,0)),4,1),"")</f>
        <v>0</v>
      </c>
      <c r="J65" s="3" t="str">
        <f t="array" ref="J65">IFERROR(MID(INDEX(DATA_NHAP!$E:$E,MATCH($A65&amp;"|8",DATA_NHAP!$I:$I,0)),2,1),"")</f>
        <v>3</v>
      </c>
      <c r="K65" s="3" t="str">
        <f t="array" ref="K65">IFERROR(MID(INDEX(DATA_NHAP!$E:$E,MATCH($A65&amp;"|8",DATA_NHAP!$I:$I,0)),3,1),"")</f>
        <v>8</v>
      </c>
      <c r="L65" s="3" t="str">
        <f t="array" ref="L65">IFERROR(MID(INDEX(DATA_NHAP!$E:$E,MATCH($A65&amp;"|8",DATA_NHAP!$I:$I,0)),4,1),"")</f>
        <v>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0" customHeight="1">
      <c r="A66" s="3">
        <v>63.0</v>
      </c>
      <c r="B66" s="3" t="str">
        <f t="array" ref="B66">IFERROR(MID(INDEX(DATA_NHAP!$E:$E,MATCH($A66&amp;"|2",DATA_NHAP!$I:$I,0)),2,1),"")</f>
        <v>7</v>
      </c>
      <c r="C66" s="3" t="str">
        <f t="array" ref="C66">IFERROR(MID(INDEX(DATA_NHAP!$E:$E,MATCH($A66&amp;"|3",DATA_NHAP!$I:$I,0)),4,1),"")</f>
        <v>3</v>
      </c>
      <c r="D66" s="3" t="str">
        <f t="array" ref="D66">IFERROR(MID(INDEX(DATA_NHAP!$E:$E,MATCH($A66&amp;"|4",DATA_NHAP!$I:$I,0)),5,1),"")</f>
        <v>3</v>
      </c>
      <c r="E66" s="3" t="str">
        <f t="array" ref="E66">IFERROR(MID(INDEX(DATA_NHAP!$E:$E,MATCH($A66&amp;"|5",DATA_NHAP!$I:$I,0)),5,1),"")</f>
        <v>5</v>
      </c>
      <c r="F66" s="3" t="str">
        <f t="array" ref="F66">IFERROR(MID(INDEX(DATA_NHAP!$E:$E,MATCH($A66&amp;"|6",DATA_NHAP!$I:$I,0)),2,1),"")</f>
        <v>4</v>
      </c>
      <c r="G66" s="3" t="str">
        <f t="array" ref="G66">IFERROR(MID(INDEX(DATA_NHAP!$E:$E,MATCH($A66&amp;"|7",DATA_NHAP!$I:$I,0)),2,1),"")</f>
        <v>7</v>
      </c>
      <c r="H66" s="3" t="str">
        <f t="array" ref="H66">IFERROR(MID(INDEX(DATA_NHAP!$E:$E,MATCH($A66&amp;"|3",DATA_NHAP!$I:$I,0)),4,1),"")</f>
        <v>3</v>
      </c>
      <c r="I66" s="3" t="str">
        <f t="array" ref="I66">IFERROR(MID(INDEX(DATA_NHAP!$E:$E,MATCH($A66&amp;"|7",DATA_NHAP!$I:$I,0)),4,1),"")</f>
        <v>1</v>
      </c>
      <c r="J66" s="3" t="str">
        <f t="array" ref="J66">IFERROR(MID(INDEX(DATA_NHAP!$E:$E,MATCH($A66&amp;"|8",DATA_NHAP!$I:$I,0)),2,1),"")</f>
        <v>8</v>
      </c>
      <c r="K66" s="3" t="str">
        <f t="array" ref="K66">IFERROR(MID(INDEX(DATA_NHAP!$E:$E,MATCH($A66&amp;"|8",DATA_NHAP!$I:$I,0)),3,1),"")</f>
        <v>6</v>
      </c>
      <c r="L66" s="3" t="str">
        <f t="array" ref="L66">IFERROR(MID(INDEX(DATA_NHAP!$E:$E,MATCH($A66&amp;"|8",DATA_NHAP!$I:$I,0)),4,1),"")</f>
        <v>1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0" customHeight="1">
      <c r="A67" s="3">
        <v>64.0</v>
      </c>
      <c r="B67" s="3" t="str">
        <f t="array" ref="B67">IFERROR(MID(INDEX(DATA_NHAP!$E:$E,MATCH($A67&amp;"|2",DATA_NHAP!$I:$I,0)),2,1),"")</f>
        <v>1</v>
      </c>
      <c r="C67" s="3" t="str">
        <f t="array" ref="C67">IFERROR(MID(INDEX(DATA_NHAP!$E:$E,MATCH($A67&amp;"|3",DATA_NHAP!$I:$I,0)),4,1),"")</f>
        <v>0</v>
      </c>
      <c r="D67" s="3" t="str">
        <f t="array" ref="D67">IFERROR(MID(INDEX(DATA_NHAP!$E:$E,MATCH($A67&amp;"|4",DATA_NHAP!$I:$I,0)),5,1),"")</f>
        <v>8</v>
      </c>
      <c r="E67" s="3" t="str">
        <f t="array" ref="E67">IFERROR(MID(INDEX(DATA_NHAP!$E:$E,MATCH($A67&amp;"|5",DATA_NHAP!$I:$I,0)),5,1),"")</f>
        <v>0</v>
      </c>
      <c r="F67" s="3" t="str">
        <f t="array" ref="F67">IFERROR(MID(INDEX(DATA_NHAP!$E:$E,MATCH($A67&amp;"|6",DATA_NHAP!$I:$I,0)),2,1),"")</f>
        <v>3</v>
      </c>
      <c r="G67" s="3" t="str">
        <f t="array" ref="G67">IFERROR(MID(INDEX(DATA_NHAP!$E:$E,MATCH($A67&amp;"|7",DATA_NHAP!$I:$I,0)),2,1),"")</f>
        <v>9</v>
      </c>
      <c r="H67" s="3" t="str">
        <f t="array" ref="H67">IFERROR(MID(INDEX(DATA_NHAP!$E:$E,MATCH($A67&amp;"|3",DATA_NHAP!$I:$I,0)),4,1),"")</f>
        <v>0</v>
      </c>
      <c r="I67" s="3" t="str">
        <f t="array" ref="I67">IFERROR(MID(INDEX(DATA_NHAP!$E:$E,MATCH($A67&amp;"|7",DATA_NHAP!$I:$I,0)),4,1),"")</f>
        <v>6</v>
      </c>
      <c r="J67" s="3" t="str">
        <f t="array" ref="J67">IFERROR(MID(INDEX(DATA_NHAP!$E:$E,MATCH($A67&amp;"|8",DATA_NHAP!$I:$I,0)),2,1),"")</f>
        <v>0</v>
      </c>
      <c r="K67" s="3" t="str">
        <f t="array" ref="K67">IFERROR(MID(INDEX(DATA_NHAP!$E:$E,MATCH($A67&amp;"|8",DATA_NHAP!$I:$I,0)),3,1),"")</f>
        <v>7</v>
      </c>
      <c r="L67" s="3" t="str">
        <f t="array" ref="L67">IFERROR(MID(INDEX(DATA_NHAP!$E:$E,MATCH($A67&amp;"|8",DATA_NHAP!$I:$I,0)),4,1),"")</f>
        <v>1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customHeight="1">
      <c r="A68" s="3">
        <v>65.0</v>
      </c>
      <c r="B68" s="3" t="str">
        <f t="array" ref="B68">IFERROR(MID(INDEX(DATA_NHAP!$E:$E,MATCH($A68&amp;"|2",DATA_NHAP!$I:$I,0)),2,1),"")</f>
        <v>7</v>
      </c>
      <c r="C68" s="3" t="str">
        <f t="array" ref="C68">IFERROR(MID(INDEX(DATA_NHAP!$E:$E,MATCH($A68&amp;"|3",DATA_NHAP!$I:$I,0)),4,1),"")</f>
        <v>7</v>
      </c>
      <c r="D68" s="3" t="str">
        <f t="array" ref="D68">IFERROR(MID(INDEX(DATA_NHAP!$E:$E,MATCH($A68&amp;"|4",DATA_NHAP!$I:$I,0)),5,1),"")</f>
        <v>3</v>
      </c>
      <c r="E68" s="3" t="str">
        <f t="array" ref="E68">IFERROR(MID(INDEX(DATA_NHAP!$E:$E,MATCH($A68&amp;"|5",DATA_NHAP!$I:$I,0)),5,1),"")</f>
        <v>6</v>
      </c>
      <c r="F68" s="3" t="str">
        <f t="array" ref="F68">IFERROR(MID(INDEX(DATA_NHAP!$E:$E,MATCH($A68&amp;"|6",DATA_NHAP!$I:$I,0)),2,1),"")</f>
        <v>6</v>
      </c>
      <c r="G68" s="3" t="str">
        <f t="array" ref="G68">IFERROR(MID(INDEX(DATA_NHAP!$E:$E,MATCH($A68&amp;"|7",DATA_NHAP!$I:$I,0)),2,1),"")</f>
        <v>0</v>
      </c>
      <c r="H68" s="3" t="str">
        <f t="array" ref="H68">IFERROR(MID(INDEX(DATA_NHAP!$E:$E,MATCH($A68&amp;"|3",DATA_NHAP!$I:$I,0)),4,1),"")</f>
        <v>7</v>
      </c>
      <c r="I68" s="3" t="str">
        <f t="array" ref="I68">IFERROR(MID(INDEX(DATA_NHAP!$E:$E,MATCH($A68&amp;"|7",DATA_NHAP!$I:$I,0)),4,1),"")</f>
        <v>8</v>
      </c>
      <c r="J68" s="3" t="str">
        <f t="array" ref="J68">IFERROR(MID(INDEX(DATA_NHAP!$E:$E,MATCH($A68&amp;"|8",DATA_NHAP!$I:$I,0)),2,1),"")</f>
        <v>9</v>
      </c>
      <c r="K68" s="3" t="str">
        <f t="array" ref="K68">IFERROR(MID(INDEX(DATA_NHAP!$E:$E,MATCH($A68&amp;"|8",DATA_NHAP!$I:$I,0)),3,1),"")</f>
        <v>7</v>
      </c>
      <c r="L68" s="3" t="str">
        <f t="array" ref="L68">IFERROR(MID(INDEX(DATA_NHAP!$E:$E,MATCH($A68&amp;"|8",DATA_NHAP!$I:$I,0)),4,1),"")</f>
        <v>7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3">
        <v>66.0</v>
      </c>
      <c r="B69" s="3" t="str">
        <f t="array" ref="B69">IFERROR(MID(INDEX(DATA_NHAP!$E:$E,MATCH($A69&amp;"|2",DATA_NHAP!$I:$I,0)),2,1),"")</f>
        <v>1</v>
      </c>
      <c r="C69" s="3" t="str">
        <f t="array" ref="C69">IFERROR(MID(INDEX(DATA_NHAP!$E:$E,MATCH($A69&amp;"|3",DATA_NHAP!$I:$I,0)),4,1),"")</f>
        <v>8</v>
      </c>
      <c r="D69" s="3" t="str">
        <f t="array" ref="D69">IFERROR(MID(INDEX(DATA_NHAP!$E:$E,MATCH($A69&amp;"|4",DATA_NHAP!$I:$I,0)),5,1),"")</f>
        <v>9</v>
      </c>
      <c r="E69" s="3" t="str">
        <f t="array" ref="E69">IFERROR(MID(INDEX(DATA_NHAP!$E:$E,MATCH($A69&amp;"|5",DATA_NHAP!$I:$I,0)),5,1),"")</f>
        <v>7</v>
      </c>
      <c r="F69" s="3" t="str">
        <f t="array" ref="F69">IFERROR(MID(INDEX(DATA_NHAP!$E:$E,MATCH($A69&amp;"|6",DATA_NHAP!$I:$I,0)),2,1),"")</f>
        <v>5</v>
      </c>
      <c r="G69" s="3" t="str">
        <f t="array" ref="G69">IFERROR(MID(INDEX(DATA_NHAP!$E:$E,MATCH($A69&amp;"|7",DATA_NHAP!$I:$I,0)),2,1),"")</f>
        <v>3</v>
      </c>
      <c r="H69" s="3" t="str">
        <f t="array" ref="H69">IFERROR(MID(INDEX(DATA_NHAP!$E:$E,MATCH($A69&amp;"|3",DATA_NHAP!$I:$I,0)),4,1),"")</f>
        <v>8</v>
      </c>
      <c r="I69" s="3" t="str">
        <f t="array" ref="I69">IFERROR(MID(INDEX(DATA_NHAP!$E:$E,MATCH($A69&amp;"|7",DATA_NHAP!$I:$I,0)),4,1),"")</f>
        <v>5</v>
      </c>
      <c r="J69" s="3" t="str">
        <f t="array" ref="J69">IFERROR(MID(INDEX(DATA_NHAP!$E:$E,MATCH($A69&amp;"|8",DATA_NHAP!$I:$I,0)),2,1),"")</f>
        <v>7</v>
      </c>
      <c r="K69" s="3" t="str">
        <f t="array" ref="K69">IFERROR(MID(INDEX(DATA_NHAP!$E:$E,MATCH($A69&amp;"|8",DATA_NHAP!$I:$I,0)),3,1),"")</f>
        <v>8</v>
      </c>
      <c r="L69" s="3" t="str">
        <f t="array" ref="L69">IFERROR(MID(INDEX(DATA_NHAP!$E:$E,MATCH($A69&amp;"|8",DATA_NHAP!$I:$I,0)),4,1),"")</f>
        <v>6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customHeight="1">
      <c r="A70" s="3">
        <v>67.0</v>
      </c>
      <c r="B70" s="3" t="str">
        <f t="array" ref="B70">IFERROR(MID(INDEX(DATA_NHAP!$E:$E,MATCH($A70&amp;"|2",DATA_NHAP!$I:$I,0)),2,1),"")</f>
        <v>6</v>
      </c>
      <c r="C70" s="3" t="str">
        <f t="array" ref="C70">IFERROR(MID(INDEX(DATA_NHAP!$E:$E,MATCH($A70&amp;"|3",DATA_NHAP!$I:$I,0)),4,1),"")</f>
        <v>0</v>
      </c>
      <c r="D70" s="3" t="str">
        <f t="array" ref="D70">IFERROR(MID(INDEX(DATA_NHAP!$E:$E,MATCH($A70&amp;"|4",DATA_NHAP!$I:$I,0)),5,1),"")</f>
        <v>9</v>
      </c>
      <c r="E70" s="3" t="str">
        <f t="array" ref="E70">IFERROR(MID(INDEX(DATA_NHAP!$E:$E,MATCH($A70&amp;"|5",DATA_NHAP!$I:$I,0)),5,1),"")</f>
        <v>3</v>
      </c>
      <c r="F70" s="3" t="str">
        <f t="array" ref="F70">IFERROR(MID(INDEX(DATA_NHAP!$E:$E,MATCH($A70&amp;"|6",DATA_NHAP!$I:$I,0)),2,1),"")</f>
        <v>5</v>
      </c>
      <c r="G70" s="3" t="str">
        <f t="array" ref="G70">IFERROR(MID(INDEX(DATA_NHAP!$E:$E,MATCH($A70&amp;"|7",DATA_NHAP!$I:$I,0)),2,1),"")</f>
        <v>9</v>
      </c>
      <c r="H70" s="3" t="str">
        <f t="array" ref="H70">IFERROR(MID(INDEX(DATA_NHAP!$E:$E,MATCH($A70&amp;"|3",DATA_NHAP!$I:$I,0)),4,1),"")</f>
        <v>0</v>
      </c>
      <c r="I70" s="3" t="str">
        <f t="array" ref="I70">IFERROR(MID(INDEX(DATA_NHAP!$E:$E,MATCH($A70&amp;"|7",DATA_NHAP!$I:$I,0)),4,1),"")</f>
        <v>0</v>
      </c>
      <c r="J70" s="3" t="str">
        <f t="array" ref="J70">IFERROR(MID(INDEX(DATA_NHAP!$E:$E,MATCH($A70&amp;"|8",DATA_NHAP!$I:$I,0)),2,1),"")</f>
        <v>4</v>
      </c>
      <c r="K70" s="3" t="str">
        <f t="array" ref="K70">IFERROR(MID(INDEX(DATA_NHAP!$E:$E,MATCH($A70&amp;"|8",DATA_NHAP!$I:$I,0)),3,1),"")</f>
        <v>6</v>
      </c>
      <c r="L70" s="3" t="str">
        <f t="array" ref="L70">IFERROR(MID(INDEX(DATA_NHAP!$E:$E,MATCH($A70&amp;"|8",DATA_NHAP!$I:$I,0)),4,1),"")</f>
        <v>9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customHeight="1">
      <c r="A71" s="3">
        <v>68.0</v>
      </c>
      <c r="B71" s="3" t="str">
        <f t="array" ref="B71">IFERROR(MID(INDEX(DATA_NHAP!$E:$E,MATCH($A71&amp;"|2",DATA_NHAP!$I:$I,0)),2,1),"")</f>
        <v>4</v>
      </c>
      <c r="C71" s="3" t="str">
        <f t="array" ref="C71">IFERROR(MID(INDEX(DATA_NHAP!$E:$E,MATCH($A71&amp;"|3",DATA_NHAP!$I:$I,0)),4,1),"")</f>
        <v>0</v>
      </c>
      <c r="D71" s="3" t="str">
        <f t="array" ref="D71">IFERROR(MID(INDEX(DATA_NHAP!$E:$E,MATCH($A71&amp;"|4",DATA_NHAP!$I:$I,0)),5,1),"")</f>
        <v>9</v>
      </c>
      <c r="E71" s="3" t="str">
        <f t="array" ref="E71">IFERROR(MID(INDEX(DATA_NHAP!$E:$E,MATCH($A71&amp;"|5",DATA_NHAP!$I:$I,0)),5,1),"")</f>
        <v>4</v>
      </c>
      <c r="F71" s="3" t="str">
        <f t="array" ref="F71">IFERROR(MID(INDEX(DATA_NHAP!$E:$E,MATCH($A71&amp;"|6",DATA_NHAP!$I:$I,0)),2,1),"")</f>
        <v>8</v>
      </c>
      <c r="G71" s="3" t="str">
        <f t="array" ref="G71">IFERROR(MID(INDEX(DATA_NHAP!$E:$E,MATCH($A71&amp;"|7",DATA_NHAP!$I:$I,0)),2,1),"")</f>
        <v>8</v>
      </c>
      <c r="H71" s="3" t="str">
        <f t="array" ref="H71">IFERROR(MID(INDEX(DATA_NHAP!$E:$E,MATCH($A71&amp;"|3",DATA_NHAP!$I:$I,0)),4,1),"")</f>
        <v>0</v>
      </c>
      <c r="I71" s="3" t="str">
        <f t="array" ref="I71">IFERROR(MID(INDEX(DATA_NHAP!$E:$E,MATCH($A71&amp;"|7",DATA_NHAP!$I:$I,0)),4,1),"")</f>
        <v>9</v>
      </c>
      <c r="J71" s="3" t="str">
        <f t="array" ref="J71">IFERROR(MID(INDEX(DATA_NHAP!$E:$E,MATCH($A71&amp;"|8",DATA_NHAP!$I:$I,0)),2,1),"")</f>
        <v>7</v>
      </c>
      <c r="K71" s="3" t="str">
        <f t="array" ref="K71">IFERROR(MID(INDEX(DATA_NHAP!$E:$E,MATCH($A71&amp;"|8",DATA_NHAP!$I:$I,0)),3,1),"")</f>
        <v>3</v>
      </c>
      <c r="L71" s="3" t="str">
        <f t="array" ref="L71">IFERROR(MID(INDEX(DATA_NHAP!$E:$E,MATCH($A71&amp;"|8",DATA_NHAP!$I:$I,0)),4,1),"")</f>
        <v>6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customHeight="1">
      <c r="A72" s="3">
        <v>69.0</v>
      </c>
      <c r="B72" s="3" t="str">
        <f t="array" ref="B72">IFERROR(MID(INDEX(DATA_NHAP!$E:$E,MATCH($A72&amp;"|2",DATA_NHAP!$I:$I,0)),2,1),"")</f>
        <v>5</v>
      </c>
      <c r="C72" s="3" t="str">
        <f t="array" ref="C72">IFERROR(MID(INDEX(DATA_NHAP!$E:$E,MATCH($A72&amp;"|3",DATA_NHAP!$I:$I,0)),4,1),"")</f>
        <v>5</v>
      </c>
      <c r="D72" s="3" t="str">
        <f t="array" ref="D72">IFERROR(MID(INDEX(DATA_NHAP!$E:$E,MATCH($A72&amp;"|4",DATA_NHAP!$I:$I,0)),5,1),"")</f>
        <v>8</v>
      </c>
      <c r="E72" s="3" t="str">
        <f t="array" ref="E72">IFERROR(MID(INDEX(DATA_NHAP!$E:$E,MATCH($A72&amp;"|5",DATA_NHAP!$I:$I,0)),5,1),"")</f>
        <v>1</v>
      </c>
      <c r="F72" s="3" t="str">
        <f t="array" ref="F72">IFERROR(MID(INDEX(DATA_NHAP!$E:$E,MATCH($A72&amp;"|6",DATA_NHAP!$I:$I,0)),2,1),"")</f>
        <v>2</v>
      </c>
      <c r="G72" s="3" t="str">
        <f t="array" ref="G72">IFERROR(MID(INDEX(DATA_NHAP!$E:$E,MATCH($A72&amp;"|7",DATA_NHAP!$I:$I,0)),2,1),"")</f>
        <v>7</v>
      </c>
      <c r="H72" s="3" t="str">
        <f t="array" ref="H72">IFERROR(MID(INDEX(DATA_NHAP!$E:$E,MATCH($A72&amp;"|3",DATA_NHAP!$I:$I,0)),4,1),"")</f>
        <v>5</v>
      </c>
      <c r="I72" s="3" t="str">
        <f t="array" ref="I72">IFERROR(MID(INDEX(DATA_NHAP!$E:$E,MATCH($A72&amp;"|7",DATA_NHAP!$I:$I,0)),4,1),"")</f>
        <v>9</v>
      </c>
      <c r="J72" s="3" t="str">
        <f t="array" ref="J72">IFERROR(MID(INDEX(DATA_NHAP!$E:$E,MATCH($A72&amp;"|8",DATA_NHAP!$I:$I,0)),2,1),"")</f>
        <v>8</v>
      </c>
      <c r="K72" s="3" t="str">
        <f t="array" ref="K72">IFERROR(MID(INDEX(DATA_NHAP!$E:$E,MATCH($A72&amp;"|8",DATA_NHAP!$I:$I,0)),3,1),"")</f>
        <v>6</v>
      </c>
      <c r="L72" s="3" t="str">
        <f t="array" ref="L72">IFERROR(MID(INDEX(DATA_NHAP!$E:$E,MATCH($A72&amp;"|8",DATA_NHAP!$I:$I,0)),4,1),"")</f>
        <v>6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customHeight="1">
      <c r="A73" s="3">
        <v>70.0</v>
      </c>
      <c r="B73" s="3" t="str">
        <f t="array" ref="B73">IFERROR(MID(INDEX(DATA_NHAP!$E:$E,MATCH($A73&amp;"|2",DATA_NHAP!$I:$I,0)),2,1),"")</f>
        <v>8</v>
      </c>
      <c r="C73" s="3" t="str">
        <f t="array" ref="C73">IFERROR(MID(INDEX(DATA_NHAP!$E:$E,MATCH($A73&amp;"|3",DATA_NHAP!$I:$I,0)),4,1),"")</f>
        <v>2</v>
      </c>
      <c r="D73" s="3" t="str">
        <f t="array" ref="D73">IFERROR(MID(INDEX(DATA_NHAP!$E:$E,MATCH($A73&amp;"|4",DATA_NHAP!$I:$I,0)),5,1),"")</f>
        <v>4</v>
      </c>
      <c r="E73" s="3" t="str">
        <f t="array" ref="E73">IFERROR(MID(INDEX(DATA_NHAP!$E:$E,MATCH($A73&amp;"|5",DATA_NHAP!$I:$I,0)),5,1),"")</f>
        <v>2</v>
      </c>
      <c r="F73" s="3" t="str">
        <f t="array" ref="F73">IFERROR(MID(INDEX(DATA_NHAP!$E:$E,MATCH($A73&amp;"|6",DATA_NHAP!$I:$I,0)),2,1),"")</f>
        <v>2</v>
      </c>
      <c r="G73" s="3" t="str">
        <f t="array" ref="G73">IFERROR(MID(INDEX(DATA_NHAP!$E:$E,MATCH($A73&amp;"|7",DATA_NHAP!$I:$I,0)),2,1),"")</f>
        <v>4</v>
      </c>
      <c r="H73" s="3" t="str">
        <f t="array" ref="H73">IFERROR(MID(INDEX(DATA_NHAP!$E:$E,MATCH($A73&amp;"|3",DATA_NHAP!$I:$I,0)),4,1),"")</f>
        <v>2</v>
      </c>
      <c r="I73" s="3" t="str">
        <f t="array" ref="I73">IFERROR(MID(INDEX(DATA_NHAP!$E:$E,MATCH($A73&amp;"|7",DATA_NHAP!$I:$I,0)),4,1),"")</f>
        <v>2</v>
      </c>
      <c r="J73" s="3" t="str">
        <f t="array" ref="J73">IFERROR(MID(INDEX(DATA_NHAP!$E:$E,MATCH($A73&amp;"|8",DATA_NHAP!$I:$I,0)),2,1),"")</f>
        <v>0</v>
      </c>
      <c r="K73" s="3" t="str">
        <f t="array" ref="K73">IFERROR(MID(INDEX(DATA_NHAP!$E:$E,MATCH($A73&amp;"|8",DATA_NHAP!$I:$I,0)),3,1),"")</f>
        <v>1</v>
      </c>
      <c r="L73" s="3" t="str">
        <f t="array" ref="L73">IFERROR(MID(INDEX(DATA_NHAP!$E:$E,MATCH($A73&amp;"|8",DATA_NHAP!$I:$I,0)),4,1),"")</f>
        <v>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customHeight="1">
      <c r="A74" s="3">
        <v>71.0</v>
      </c>
      <c r="B74" s="3" t="str">
        <f t="array" ref="B74">IFERROR(MID(INDEX(DATA_NHAP!$E:$E,MATCH($A74&amp;"|2",DATA_NHAP!$I:$I,0)),2,1),"")</f>
        <v>2</v>
      </c>
      <c r="C74" s="3" t="str">
        <f t="array" ref="C74">IFERROR(MID(INDEX(DATA_NHAP!$E:$E,MATCH($A74&amp;"|3",DATA_NHAP!$I:$I,0)),4,1),"")</f>
        <v>0</v>
      </c>
      <c r="D74" s="3" t="str">
        <f t="array" ref="D74">IFERROR(MID(INDEX(DATA_NHAP!$E:$E,MATCH($A74&amp;"|4",DATA_NHAP!$I:$I,0)),5,1),"")</f>
        <v>0</v>
      </c>
      <c r="E74" s="3" t="str">
        <f t="array" ref="E74">IFERROR(MID(INDEX(DATA_NHAP!$E:$E,MATCH($A74&amp;"|5",DATA_NHAP!$I:$I,0)),5,1),"")</f>
        <v>8</v>
      </c>
      <c r="F74" s="3" t="str">
        <f t="array" ref="F74">IFERROR(MID(INDEX(DATA_NHAP!$E:$E,MATCH($A74&amp;"|6",DATA_NHAP!$I:$I,0)),2,1),"")</f>
        <v>7</v>
      </c>
      <c r="G74" s="3" t="str">
        <f t="array" ref="G74">IFERROR(MID(INDEX(DATA_NHAP!$E:$E,MATCH($A74&amp;"|7",DATA_NHAP!$I:$I,0)),2,1),"")</f>
        <v>1</v>
      </c>
      <c r="H74" s="3" t="str">
        <f t="array" ref="H74">IFERROR(MID(INDEX(DATA_NHAP!$E:$E,MATCH($A74&amp;"|3",DATA_NHAP!$I:$I,0)),4,1),"")</f>
        <v>0</v>
      </c>
      <c r="I74" s="3" t="str">
        <f t="array" ref="I74">IFERROR(MID(INDEX(DATA_NHAP!$E:$E,MATCH($A74&amp;"|7",DATA_NHAP!$I:$I,0)),4,1),"")</f>
        <v>3</v>
      </c>
      <c r="J74" s="3" t="str">
        <f t="array" ref="J74">IFERROR(MID(INDEX(DATA_NHAP!$E:$E,MATCH($A74&amp;"|8",DATA_NHAP!$I:$I,0)),2,1),"")</f>
        <v>1</v>
      </c>
      <c r="K74" s="3" t="str">
        <f t="array" ref="K74">IFERROR(MID(INDEX(DATA_NHAP!$E:$E,MATCH($A74&amp;"|8",DATA_NHAP!$I:$I,0)),3,1),"")</f>
        <v>2</v>
      </c>
      <c r="L74" s="3" t="str">
        <f t="array" ref="L74">IFERROR(MID(INDEX(DATA_NHAP!$E:$E,MATCH($A74&amp;"|8",DATA_NHAP!$I:$I,0)),4,1),"")</f>
        <v>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0" customHeight="1">
      <c r="A75" s="3">
        <v>72.0</v>
      </c>
      <c r="B75" s="3" t="str">
        <f t="array" ref="B75">IFERROR(MID(INDEX(DATA_NHAP!$E:$E,MATCH($A75&amp;"|2",DATA_NHAP!$I:$I,0)),2,1),"")</f>
        <v>0</v>
      </c>
      <c r="C75" s="3" t="str">
        <f t="array" ref="C75">IFERROR(MID(INDEX(DATA_NHAP!$E:$E,MATCH($A75&amp;"|3",DATA_NHAP!$I:$I,0)),4,1),"")</f>
        <v>5</v>
      </c>
      <c r="D75" s="3" t="str">
        <f t="array" ref="D75">IFERROR(MID(INDEX(DATA_NHAP!$E:$E,MATCH($A75&amp;"|4",DATA_NHAP!$I:$I,0)),5,1),"")</f>
        <v>8</v>
      </c>
      <c r="E75" s="3" t="str">
        <f t="array" ref="E75">IFERROR(MID(INDEX(DATA_NHAP!$E:$E,MATCH($A75&amp;"|5",DATA_NHAP!$I:$I,0)),5,1),"")</f>
        <v>5</v>
      </c>
      <c r="F75" s="3" t="str">
        <f t="array" ref="F75">IFERROR(MID(INDEX(DATA_NHAP!$E:$E,MATCH($A75&amp;"|6",DATA_NHAP!$I:$I,0)),2,1),"")</f>
        <v>3</v>
      </c>
      <c r="G75" s="3" t="str">
        <f t="array" ref="G75">IFERROR(MID(INDEX(DATA_NHAP!$E:$E,MATCH($A75&amp;"|7",DATA_NHAP!$I:$I,0)),2,1),"")</f>
        <v>7</v>
      </c>
      <c r="H75" s="3" t="str">
        <f t="array" ref="H75">IFERROR(MID(INDEX(DATA_NHAP!$E:$E,MATCH($A75&amp;"|3",DATA_NHAP!$I:$I,0)),4,1),"")</f>
        <v>5</v>
      </c>
      <c r="I75" s="3" t="str">
        <f t="array" ref="I75">IFERROR(MID(INDEX(DATA_NHAP!$E:$E,MATCH($A75&amp;"|7",DATA_NHAP!$I:$I,0)),4,1),"")</f>
        <v>6</v>
      </c>
      <c r="J75" s="3" t="str">
        <f t="array" ref="J75">IFERROR(MID(INDEX(DATA_NHAP!$E:$E,MATCH($A75&amp;"|8",DATA_NHAP!$I:$I,0)),2,1),"")</f>
        <v>4</v>
      </c>
      <c r="K75" s="3" t="str">
        <f t="array" ref="K75">IFERROR(MID(INDEX(DATA_NHAP!$E:$E,MATCH($A75&amp;"|8",DATA_NHAP!$I:$I,0)),3,1),"")</f>
        <v>4</v>
      </c>
      <c r="L75" s="3" t="str">
        <f t="array" ref="L75">IFERROR(MID(INDEX(DATA_NHAP!$E:$E,MATCH($A75&amp;"|8",DATA_NHAP!$I:$I,0)),4,1),"")</f>
        <v>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3">
        <v>73.0</v>
      </c>
      <c r="B76" s="3" t="str">
        <f t="array" ref="B76">IFERROR(MID(INDEX(DATA_NHAP!$E:$E,MATCH($A76&amp;"|2",DATA_NHAP!$I:$I,0)),2,1),"")</f>
        <v>6</v>
      </c>
      <c r="C76" s="3" t="str">
        <f t="array" ref="C76">IFERROR(MID(INDEX(DATA_NHAP!$E:$E,MATCH($A76&amp;"|3",DATA_NHAP!$I:$I,0)),4,1),"")</f>
        <v>3</v>
      </c>
      <c r="D76" s="3" t="str">
        <f t="array" ref="D76">IFERROR(MID(INDEX(DATA_NHAP!$E:$E,MATCH($A76&amp;"|4",DATA_NHAP!$I:$I,0)),5,1),"")</f>
        <v>4</v>
      </c>
      <c r="E76" s="3" t="str">
        <f t="array" ref="E76">IFERROR(MID(INDEX(DATA_NHAP!$E:$E,MATCH($A76&amp;"|5",DATA_NHAP!$I:$I,0)),5,1),"")</f>
        <v>1</v>
      </c>
      <c r="F76" s="3" t="str">
        <f t="array" ref="F76">IFERROR(MID(INDEX(DATA_NHAP!$E:$E,MATCH($A76&amp;"|6",DATA_NHAP!$I:$I,0)),2,1),"")</f>
        <v>5</v>
      </c>
      <c r="G76" s="3" t="str">
        <f t="array" ref="G76">IFERROR(MID(INDEX(DATA_NHAP!$E:$E,MATCH($A76&amp;"|7",DATA_NHAP!$I:$I,0)),2,1),"")</f>
        <v>8</v>
      </c>
      <c r="H76" s="3" t="str">
        <f t="array" ref="H76">IFERROR(MID(INDEX(DATA_NHAP!$E:$E,MATCH($A76&amp;"|3",DATA_NHAP!$I:$I,0)),4,1),"")</f>
        <v>3</v>
      </c>
      <c r="I76" s="3" t="str">
        <f t="array" ref="I76">IFERROR(MID(INDEX(DATA_NHAP!$E:$E,MATCH($A76&amp;"|7",DATA_NHAP!$I:$I,0)),4,1),"")</f>
        <v>8</v>
      </c>
      <c r="J76" s="3" t="str">
        <f t="array" ref="J76">IFERROR(MID(INDEX(DATA_NHAP!$E:$E,MATCH($A76&amp;"|8",DATA_NHAP!$I:$I,0)),2,1),"")</f>
        <v>5</v>
      </c>
      <c r="K76" s="3" t="str">
        <f t="array" ref="K76">IFERROR(MID(INDEX(DATA_NHAP!$E:$E,MATCH($A76&amp;"|8",DATA_NHAP!$I:$I,0)),3,1),"")</f>
        <v>1</v>
      </c>
      <c r="L76" s="3" t="str">
        <f t="array" ref="L76">IFERROR(MID(INDEX(DATA_NHAP!$E:$E,MATCH($A76&amp;"|8",DATA_NHAP!$I:$I,0)),4,1),"")</f>
        <v>3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0" customHeight="1">
      <c r="A77" s="3">
        <v>74.0</v>
      </c>
      <c r="B77" s="3" t="str">
        <f t="array" ref="B77">IFERROR(MID(INDEX(DATA_NHAP!$E:$E,MATCH($A77&amp;"|2",DATA_NHAP!$I:$I,0)),2,1),"")</f>
        <v>4</v>
      </c>
      <c r="C77" s="3" t="str">
        <f t="array" ref="C77">IFERROR(MID(INDEX(DATA_NHAP!$E:$E,MATCH($A77&amp;"|3",DATA_NHAP!$I:$I,0)),4,1),"")</f>
        <v>9</v>
      </c>
      <c r="D77" s="3" t="str">
        <f t="array" ref="D77">IFERROR(MID(INDEX(DATA_NHAP!$E:$E,MATCH($A77&amp;"|4",DATA_NHAP!$I:$I,0)),5,1),"")</f>
        <v>1</v>
      </c>
      <c r="E77" s="3" t="str">
        <f t="array" ref="E77">IFERROR(MID(INDEX(DATA_NHAP!$E:$E,MATCH($A77&amp;"|5",DATA_NHAP!$I:$I,0)),5,1),"")</f>
        <v>2</v>
      </c>
      <c r="F77" s="3" t="str">
        <f t="array" ref="F77">IFERROR(MID(INDEX(DATA_NHAP!$E:$E,MATCH($A77&amp;"|6",DATA_NHAP!$I:$I,0)),2,1),"")</f>
        <v>4</v>
      </c>
      <c r="G77" s="3" t="str">
        <f t="array" ref="G77">IFERROR(MID(INDEX(DATA_NHAP!$E:$E,MATCH($A77&amp;"|7",DATA_NHAP!$I:$I,0)),2,1),"")</f>
        <v>7</v>
      </c>
      <c r="H77" s="3" t="str">
        <f t="array" ref="H77">IFERROR(MID(INDEX(DATA_NHAP!$E:$E,MATCH($A77&amp;"|3",DATA_NHAP!$I:$I,0)),4,1),"")</f>
        <v>9</v>
      </c>
      <c r="I77" s="3" t="str">
        <f t="array" ref="I77">IFERROR(MID(INDEX(DATA_NHAP!$E:$E,MATCH($A77&amp;"|7",DATA_NHAP!$I:$I,0)),4,1),"")</f>
        <v>4</v>
      </c>
      <c r="J77" s="3" t="str">
        <f t="array" ref="J77">IFERROR(MID(INDEX(DATA_NHAP!$E:$E,MATCH($A77&amp;"|8",DATA_NHAP!$I:$I,0)),2,1),"")</f>
        <v>7</v>
      </c>
      <c r="K77" s="3" t="str">
        <f t="array" ref="K77">IFERROR(MID(INDEX(DATA_NHAP!$E:$E,MATCH($A77&amp;"|8",DATA_NHAP!$I:$I,0)),3,1),"")</f>
        <v>4</v>
      </c>
      <c r="L77" s="3" t="str">
        <f t="array" ref="L77">IFERROR(MID(INDEX(DATA_NHAP!$E:$E,MATCH($A77&amp;"|8",DATA_NHAP!$I:$I,0)),4,1),"")</f>
        <v>9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customHeight="1">
      <c r="A78" s="3">
        <v>75.0</v>
      </c>
      <c r="B78" s="3" t="str">
        <f t="array" ref="B78">IFERROR(MID(INDEX(DATA_NHAP!$E:$E,MATCH($A78&amp;"|2",DATA_NHAP!$I:$I,0)),2,1),"")</f>
        <v>3</v>
      </c>
      <c r="C78" s="3" t="str">
        <f t="array" ref="C78">IFERROR(MID(INDEX(DATA_NHAP!$E:$E,MATCH($A78&amp;"|3",DATA_NHAP!$I:$I,0)),4,1),"")</f>
        <v>3</v>
      </c>
      <c r="D78" s="3" t="str">
        <f t="array" ref="D78">IFERROR(MID(INDEX(DATA_NHAP!$E:$E,MATCH($A78&amp;"|4",DATA_NHAP!$I:$I,0)),5,1),"")</f>
        <v>7</v>
      </c>
      <c r="E78" s="3" t="str">
        <f t="array" ref="E78">IFERROR(MID(INDEX(DATA_NHAP!$E:$E,MATCH($A78&amp;"|5",DATA_NHAP!$I:$I,0)),5,1),"")</f>
        <v>9</v>
      </c>
      <c r="F78" s="3" t="str">
        <f t="array" ref="F78">IFERROR(MID(INDEX(DATA_NHAP!$E:$E,MATCH($A78&amp;"|6",DATA_NHAP!$I:$I,0)),2,1),"")</f>
        <v>0</v>
      </c>
      <c r="G78" s="3" t="str">
        <f t="array" ref="G78">IFERROR(MID(INDEX(DATA_NHAP!$E:$E,MATCH($A78&amp;"|7",DATA_NHAP!$I:$I,0)),2,1),"")</f>
        <v>9</v>
      </c>
      <c r="H78" s="3" t="str">
        <f t="array" ref="H78">IFERROR(MID(INDEX(DATA_NHAP!$E:$E,MATCH($A78&amp;"|3",DATA_NHAP!$I:$I,0)),4,1),"")</f>
        <v>3</v>
      </c>
      <c r="I78" s="3" t="str">
        <f t="array" ref="I78">IFERROR(MID(INDEX(DATA_NHAP!$E:$E,MATCH($A78&amp;"|7",DATA_NHAP!$I:$I,0)),4,1),"")</f>
        <v>4</v>
      </c>
      <c r="J78" s="3" t="str">
        <f t="array" ref="J78">IFERROR(MID(INDEX(DATA_NHAP!$E:$E,MATCH($A78&amp;"|8",DATA_NHAP!$I:$I,0)),2,1),"")</f>
        <v>2</v>
      </c>
      <c r="K78" s="3" t="str">
        <f t="array" ref="K78">IFERROR(MID(INDEX(DATA_NHAP!$E:$E,MATCH($A78&amp;"|8",DATA_NHAP!$I:$I,0)),3,1),"")</f>
        <v>0</v>
      </c>
      <c r="L78" s="3" t="str">
        <f t="array" ref="L78">IFERROR(MID(INDEX(DATA_NHAP!$E:$E,MATCH($A78&amp;"|8",DATA_NHAP!$I:$I,0)),4,1),"")</f>
        <v>9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0" customHeight="1">
      <c r="A79" s="3">
        <v>76.0</v>
      </c>
      <c r="B79" s="3" t="str">
        <f t="array" ref="B79">IFERROR(MID(INDEX(DATA_NHAP!$E:$E,MATCH($A79&amp;"|2",DATA_NHAP!$I:$I,0)),2,1),"")</f>
        <v>2</v>
      </c>
      <c r="C79" s="3" t="str">
        <f t="array" ref="C79">IFERROR(MID(INDEX(DATA_NHAP!$E:$E,MATCH($A79&amp;"|3",DATA_NHAP!$I:$I,0)),4,1),"")</f>
        <v>2</v>
      </c>
      <c r="D79" s="3" t="str">
        <f t="array" ref="D79">IFERROR(MID(INDEX(DATA_NHAP!$E:$E,MATCH($A79&amp;"|4",DATA_NHAP!$I:$I,0)),5,1),"")</f>
        <v>2</v>
      </c>
      <c r="E79" s="3" t="str">
        <f t="array" ref="E79">IFERROR(MID(INDEX(DATA_NHAP!$E:$E,MATCH($A79&amp;"|5",DATA_NHAP!$I:$I,0)),5,1),"")</f>
        <v>8</v>
      </c>
      <c r="F79" s="3" t="str">
        <f t="array" ref="F79">IFERROR(MID(INDEX(DATA_NHAP!$E:$E,MATCH($A79&amp;"|6",DATA_NHAP!$I:$I,0)),2,1),"")</f>
        <v>4</v>
      </c>
      <c r="G79" s="3" t="str">
        <f t="array" ref="G79">IFERROR(MID(INDEX(DATA_NHAP!$E:$E,MATCH($A79&amp;"|7",DATA_NHAP!$I:$I,0)),2,1),"")</f>
        <v>4</v>
      </c>
      <c r="H79" s="3" t="str">
        <f t="array" ref="H79">IFERROR(MID(INDEX(DATA_NHAP!$E:$E,MATCH($A79&amp;"|3",DATA_NHAP!$I:$I,0)),4,1),"")</f>
        <v>2</v>
      </c>
      <c r="I79" s="3" t="str">
        <f t="array" ref="I79">IFERROR(MID(INDEX(DATA_NHAP!$E:$E,MATCH($A79&amp;"|7",DATA_NHAP!$I:$I,0)),4,1),"")</f>
        <v>0</v>
      </c>
      <c r="J79" s="3" t="str">
        <f t="array" ref="J79">IFERROR(MID(INDEX(DATA_NHAP!$E:$E,MATCH($A79&amp;"|8",DATA_NHAP!$I:$I,0)),2,1),"")</f>
        <v>7</v>
      </c>
      <c r="K79" s="3" t="str">
        <f t="array" ref="K79">IFERROR(MID(INDEX(DATA_NHAP!$E:$E,MATCH($A79&amp;"|8",DATA_NHAP!$I:$I,0)),3,1),"")</f>
        <v>3</v>
      </c>
      <c r="L79" s="3" t="str">
        <f t="array" ref="L79">IFERROR(MID(INDEX(DATA_NHAP!$E:$E,MATCH($A79&amp;"|8",DATA_NHAP!$I:$I,0)),4,1),"")</f>
        <v>0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0" customHeight="1">
      <c r="A80" s="3">
        <v>77.0</v>
      </c>
      <c r="B80" s="3" t="str">
        <f t="array" ref="B80">IFERROR(MID(INDEX(DATA_NHAP!$E:$E,MATCH($A80&amp;"|2",DATA_NHAP!$I:$I,0)),2,1),"")</f>
        <v>2</v>
      </c>
      <c r="C80" s="3" t="str">
        <f t="array" ref="C80">IFERROR(MID(INDEX(DATA_NHAP!$E:$E,MATCH($A80&amp;"|3",DATA_NHAP!$I:$I,0)),4,1),"")</f>
        <v>3</v>
      </c>
      <c r="D80" s="3" t="str">
        <f t="array" ref="D80">IFERROR(MID(INDEX(DATA_NHAP!$E:$E,MATCH($A80&amp;"|4",DATA_NHAP!$I:$I,0)),5,1),"")</f>
        <v>6</v>
      </c>
      <c r="E80" s="3" t="str">
        <f t="array" ref="E80">IFERROR(MID(INDEX(DATA_NHAP!$E:$E,MATCH($A80&amp;"|5",DATA_NHAP!$I:$I,0)),5,1),"")</f>
        <v>3</v>
      </c>
      <c r="F80" s="3" t="str">
        <f t="array" ref="F80">IFERROR(MID(INDEX(DATA_NHAP!$E:$E,MATCH($A80&amp;"|6",DATA_NHAP!$I:$I,0)),2,1),"")</f>
        <v>9</v>
      </c>
      <c r="G80" s="3" t="str">
        <f t="array" ref="G80">IFERROR(MID(INDEX(DATA_NHAP!$E:$E,MATCH($A80&amp;"|7",DATA_NHAP!$I:$I,0)),2,1),"")</f>
        <v>4</v>
      </c>
      <c r="H80" s="3" t="str">
        <f t="array" ref="H80">IFERROR(MID(INDEX(DATA_NHAP!$E:$E,MATCH($A80&amp;"|3",DATA_NHAP!$I:$I,0)),4,1),"")</f>
        <v>3</v>
      </c>
      <c r="I80" s="3" t="str">
        <f t="array" ref="I80">IFERROR(MID(INDEX(DATA_NHAP!$E:$E,MATCH($A80&amp;"|7",DATA_NHAP!$I:$I,0)),4,1),"")</f>
        <v>9</v>
      </c>
      <c r="J80" s="3" t="str">
        <f t="array" ref="J80">IFERROR(MID(INDEX(DATA_NHAP!$E:$E,MATCH($A80&amp;"|8",DATA_NHAP!$I:$I,0)),2,1),"")</f>
        <v>3</v>
      </c>
      <c r="K80" s="3" t="str">
        <f t="array" ref="K80">IFERROR(MID(INDEX(DATA_NHAP!$E:$E,MATCH($A80&amp;"|8",DATA_NHAP!$I:$I,0)),3,1),"")</f>
        <v>3</v>
      </c>
      <c r="L80" s="3" t="str">
        <f t="array" ref="L80">IFERROR(MID(INDEX(DATA_NHAP!$E:$E,MATCH($A80&amp;"|8",DATA_NHAP!$I:$I,0)),4,1),"")</f>
        <v>6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0" customHeight="1">
      <c r="A81" s="3">
        <v>78.0</v>
      </c>
      <c r="B81" s="3" t="str">
        <f t="array" ref="B81">IFERROR(MID(INDEX(DATA_NHAP!$E:$E,MATCH($A81&amp;"|2",DATA_NHAP!$I:$I,0)),2,1),"")</f>
        <v>0</v>
      </c>
      <c r="C81" s="3" t="str">
        <f t="array" ref="C81">IFERROR(MID(INDEX(DATA_NHAP!$E:$E,MATCH($A81&amp;"|3",DATA_NHAP!$I:$I,0)),4,1),"")</f>
        <v>1</v>
      </c>
      <c r="D81" s="3" t="str">
        <f t="array" ref="D81">IFERROR(MID(INDEX(DATA_NHAP!$E:$E,MATCH($A81&amp;"|4",DATA_NHAP!$I:$I,0)),5,1),"")</f>
        <v>4</v>
      </c>
      <c r="E81" s="3" t="str">
        <f t="array" ref="E81">IFERROR(MID(INDEX(DATA_NHAP!$E:$E,MATCH($A81&amp;"|5",DATA_NHAP!$I:$I,0)),5,1),"")</f>
        <v>9</v>
      </c>
      <c r="F81" s="3" t="str">
        <f t="array" ref="F81">IFERROR(MID(INDEX(DATA_NHAP!$E:$E,MATCH($A81&amp;"|6",DATA_NHAP!$I:$I,0)),2,1),"")</f>
        <v>3</v>
      </c>
      <c r="G81" s="3" t="str">
        <f t="array" ref="G81">IFERROR(MID(INDEX(DATA_NHAP!$E:$E,MATCH($A81&amp;"|7",DATA_NHAP!$I:$I,0)),2,1),"")</f>
        <v>8</v>
      </c>
      <c r="H81" s="3" t="str">
        <f t="array" ref="H81">IFERROR(MID(INDEX(DATA_NHAP!$E:$E,MATCH($A81&amp;"|3",DATA_NHAP!$I:$I,0)),4,1),"")</f>
        <v>1</v>
      </c>
      <c r="I81" s="3" t="str">
        <f t="array" ref="I81">IFERROR(MID(INDEX(DATA_NHAP!$E:$E,MATCH($A81&amp;"|7",DATA_NHAP!$I:$I,0)),4,1),"")</f>
        <v>1</v>
      </c>
      <c r="J81" s="3" t="str">
        <f t="array" ref="J81">IFERROR(MID(INDEX(DATA_NHAP!$E:$E,MATCH($A81&amp;"|8",DATA_NHAP!$I:$I,0)),2,1),"")</f>
        <v>1</v>
      </c>
      <c r="K81" s="3" t="str">
        <f t="array" ref="K81">IFERROR(MID(INDEX(DATA_NHAP!$E:$E,MATCH($A81&amp;"|8",DATA_NHAP!$I:$I,0)),3,1),"")</f>
        <v>1</v>
      </c>
      <c r="L81" s="3" t="str">
        <f t="array" ref="L81">IFERROR(MID(INDEX(DATA_NHAP!$E:$E,MATCH($A81&amp;"|8",DATA_NHAP!$I:$I,0)),4,1),"")</f>
        <v>0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0" customHeight="1">
      <c r="A82" s="3">
        <v>79.0</v>
      </c>
      <c r="B82" s="3" t="str">
        <f t="array" ref="B82">IFERROR(MID(INDEX(DATA_NHAP!$E:$E,MATCH($A82&amp;"|2",DATA_NHAP!$I:$I,0)),2,1),"")</f>
        <v>6</v>
      </c>
      <c r="C82" s="3" t="str">
        <f t="array" ref="C82">IFERROR(MID(INDEX(DATA_NHAP!$E:$E,MATCH($A82&amp;"|3",DATA_NHAP!$I:$I,0)),4,1),"")</f>
        <v>7</v>
      </c>
      <c r="D82" s="3" t="str">
        <f t="array" ref="D82">IFERROR(MID(INDEX(DATA_NHAP!$E:$E,MATCH($A82&amp;"|4",DATA_NHAP!$I:$I,0)),5,1),"")</f>
        <v>9</v>
      </c>
      <c r="E82" s="3" t="str">
        <f t="array" ref="E82">IFERROR(MID(INDEX(DATA_NHAP!$E:$E,MATCH($A82&amp;"|5",DATA_NHAP!$I:$I,0)),5,1),"")</f>
        <v>0</v>
      </c>
      <c r="F82" s="3" t="str">
        <f t="array" ref="F82">IFERROR(MID(INDEX(DATA_NHAP!$E:$E,MATCH($A82&amp;"|6",DATA_NHAP!$I:$I,0)),2,1),"")</f>
        <v>9</v>
      </c>
      <c r="G82" s="3" t="str">
        <f t="array" ref="G82">IFERROR(MID(INDEX(DATA_NHAP!$E:$E,MATCH($A82&amp;"|7",DATA_NHAP!$I:$I,0)),2,1),"")</f>
        <v>8</v>
      </c>
      <c r="H82" s="3" t="str">
        <f t="array" ref="H82">IFERROR(MID(INDEX(DATA_NHAP!$E:$E,MATCH($A82&amp;"|3",DATA_NHAP!$I:$I,0)),4,1),"")</f>
        <v>7</v>
      </c>
      <c r="I82" s="3" t="str">
        <f t="array" ref="I82">IFERROR(MID(INDEX(DATA_NHAP!$E:$E,MATCH($A82&amp;"|7",DATA_NHAP!$I:$I,0)),4,1),"")</f>
        <v>6</v>
      </c>
      <c r="J82" s="3" t="str">
        <f t="array" ref="J82">IFERROR(MID(INDEX(DATA_NHAP!$E:$E,MATCH($A82&amp;"|8",DATA_NHAP!$I:$I,0)),2,1),"")</f>
        <v>5</v>
      </c>
      <c r="K82" s="3" t="str">
        <f t="array" ref="K82">IFERROR(MID(INDEX(DATA_NHAP!$E:$E,MATCH($A82&amp;"|8",DATA_NHAP!$I:$I,0)),3,1),"")</f>
        <v>4</v>
      </c>
      <c r="L82" s="3" t="str">
        <f t="array" ref="L82">IFERROR(MID(INDEX(DATA_NHAP!$E:$E,MATCH($A82&amp;"|8",DATA_NHAP!$I:$I,0)),4,1),"")</f>
        <v>5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0" customHeight="1">
      <c r="A83" s="3">
        <v>80.0</v>
      </c>
      <c r="B83" s="3" t="str">
        <f t="array" ref="B83">IFERROR(MID(INDEX(DATA_NHAP!$E:$E,MATCH($A83&amp;"|2",DATA_NHAP!$I:$I,0)),2,1),"")</f>
        <v>7</v>
      </c>
      <c r="C83" s="3" t="str">
        <f t="array" ref="C83">IFERROR(MID(INDEX(DATA_NHAP!$E:$E,MATCH($A83&amp;"|3",DATA_NHAP!$I:$I,0)),4,1),"")</f>
        <v>5</v>
      </c>
      <c r="D83" s="3" t="str">
        <f t="array" ref="D83">IFERROR(MID(INDEX(DATA_NHAP!$E:$E,MATCH($A83&amp;"|4",DATA_NHAP!$I:$I,0)),5,1),"")</f>
        <v>1</v>
      </c>
      <c r="E83" s="3" t="str">
        <f t="array" ref="E83">IFERROR(MID(INDEX(DATA_NHAP!$E:$E,MATCH($A83&amp;"|5",DATA_NHAP!$I:$I,0)),5,1),"")</f>
        <v>0</v>
      </c>
      <c r="F83" s="3" t="str">
        <f t="array" ref="F83">IFERROR(MID(INDEX(DATA_NHAP!$E:$E,MATCH($A83&amp;"|6",DATA_NHAP!$I:$I,0)),2,1),"")</f>
        <v>6</v>
      </c>
      <c r="G83" s="3" t="str">
        <f t="array" ref="G83">IFERROR(MID(INDEX(DATA_NHAP!$E:$E,MATCH($A83&amp;"|7",DATA_NHAP!$I:$I,0)),2,1),"")</f>
        <v>5</v>
      </c>
      <c r="H83" s="3" t="str">
        <f t="array" ref="H83">IFERROR(MID(INDEX(DATA_NHAP!$E:$E,MATCH($A83&amp;"|3",DATA_NHAP!$I:$I,0)),4,1),"")</f>
        <v>5</v>
      </c>
      <c r="I83" s="3" t="str">
        <f t="array" ref="I83">IFERROR(MID(INDEX(DATA_NHAP!$E:$E,MATCH($A83&amp;"|7",DATA_NHAP!$I:$I,0)),4,1),"")</f>
        <v>0</v>
      </c>
      <c r="J83" s="3" t="str">
        <f t="array" ref="J83">IFERROR(MID(INDEX(DATA_NHAP!$E:$E,MATCH($A83&amp;"|8",DATA_NHAP!$I:$I,0)),2,1),"")</f>
        <v>7</v>
      </c>
      <c r="K83" s="3" t="str">
        <f t="array" ref="K83">IFERROR(MID(INDEX(DATA_NHAP!$E:$E,MATCH($A83&amp;"|8",DATA_NHAP!$I:$I,0)),3,1),"")</f>
        <v>5</v>
      </c>
      <c r="L83" s="3" t="str">
        <f t="array" ref="L83">IFERROR(MID(INDEX(DATA_NHAP!$E:$E,MATCH($A83&amp;"|8",DATA_NHAP!$I:$I,0)),4,1),"")</f>
        <v>4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0" customHeight="1">
      <c r="A84" s="3">
        <v>81.0</v>
      </c>
      <c r="B84" s="3" t="str">
        <f t="array" ref="B84">IFERROR(MID(INDEX(DATA_NHAP!$E:$E,MATCH($A84&amp;"|2",DATA_NHAP!$I:$I,0)),2,1),"")</f>
        <v>1</v>
      </c>
      <c r="C84" s="3" t="str">
        <f t="array" ref="C84">IFERROR(MID(INDEX(DATA_NHAP!$E:$E,MATCH($A84&amp;"|3",DATA_NHAP!$I:$I,0)),4,1),"")</f>
        <v>2</v>
      </c>
      <c r="D84" s="3" t="str">
        <f t="array" ref="D84">IFERROR(MID(INDEX(DATA_NHAP!$E:$E,MATCH($A84&amp;"|4",DATA_NHAP!$I:$I,0)),5,1),"")</f>
        <v>1</v>
      </c>
      <c r="E84" s="3" t="str">
        <f t="array" ref="E84">IFERROR(MID(INDEX(DATA_NHAP!$E:$E,MATCH($A84&amp;"|5",DATA_NHAP!$I:$I,0)),5,1),"")</f>
        <v>9</v>
      </c>
      <c r="F84" s="3" t="str">
        <f t="array" ref="F84">IFERROR(MID(INDEX(DATA_NHAP!$E:$E,MATCH($A84&amp;"|6",DATA_NHAP!$I:$I,0)),2,1),"")</f>
        <v>5</v>
      </c>
      <c r="G84" s="3" t="str">
        <f t="array" ref="G84">IFERROR(MID(INDEX(DATA_NHAP!$E:$E,MATCH($A84&amp;"|7",DATA_NHAP!$I:$I,0)),2,1),"")</f>
        <v>3</v>
      </c>
      <c r="H84" s="3" t="str">
        <f t="array" ref="H84">IFERROR(MID(INDEX(DATA_NHAP!$E:$E,MATCH($A84&amp;"|3",DATA_NHAP!$I:$I,0)),4,1),"")</f>
        <v>2</v>
      </c>
      <c r="I84" s="3" t="str">
        <f t="array" ref="I84">IFERROR(MID(INDEX(DATA_NHAP!$E:$E,MATCH($A84&amp;"|7",DATA_NHAP!$I:$I,0)),4,1),"")</f>
        <v>7</v>
      </c>
      <c r="J84" s="3" t="str">
        <f t="array" ref="J84">IFERROR(MID(INDEX(DATA_NHAP!$E:$E,MATCH($A84&amp;"|8",DATA_NHAP!$I:$I,0)),2,1),"")</f>
        <v>4</v>
      </c>
      <c r="K84" s="3" t="str">
        <f t="array" ref="K84">IFERROR(MID(INDEX(DATA_NHAP!$E:$E,MATCH($A84&amp;"|8",DATA_NHAP!$I:$I,0)),3,1),"")</f>
        <v>2</v>
      </c>
      <c r="L84" s="3" t="str">
        <f t="array" ref="L84">IFERROR(MID(INDEX(DATA_NHAP!$E:$E,MATCH($A84&amp;"|8",DATA_NHAP!$I:$I,0)),4,1),"")</f>
        <v>6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0" customHeight="1">
      <c r="A85" s="3">
        <v>82.0</v>
      </c>
      <c r="B85" s="3" t="str">
        <f t="array" ref="B85">IFERROR(MID(INDEX(DATA_NHAP!$E:$E,MATCH($A85&amp;"|2",DATA_NHAP!$I:$I,0)),2,1),"")</f>
        <v>0</v>
      </c>
      <c r="C85" s="3" t="str">
        <f t="array" ref="C85">IFERROR(MID(INDEX(DATA_NHAP!$E:$E,MATCH($A85&amp;"|3",DATA_NHAP!$I:$I,0)),4,1),"")</f>
        <v>2</v>
      </c>
      <c r="D85" s="3" t="str">
        <f t="array" ref="D85">IFERROR(MID(INDEX(DATA_NHAP!$E:$E,MATCH($A85&amp;"|4",DATA_NHAP!$I:$I,0)),5,1),"")</f>
        <v>9</v>
      </c>
      <c r="E85" s="3" t="str">
        <f t="array" ref="E85">IFERROR(MID(INDEX(DATA_NHAP!$E:$E,MATCH($A85&amp;"|5",DATA_NHAP!$I:$I,0)),5,1),"")</f>
        <v>4</v>
      </c>
      <c r="F85" s="3" t="str">
        <f t="array" ref="F85">IFERROR(MID(INDEX(DATA_NHAP!$E:$E,MATCH($A85&amp;"|6",DATA_NHAP!$I:$I,0)),2,1),"")</f>
        <v>6</v>
      </c>
      <c r="G85" s="3" t="str">
        <f t="array" ref="G85">IFERROR(MID(INDEX(DATA_NHAP!$E:$E,MATCH($A85&amp;"|7",DATA_NHAP!$I:$I,0)),2,1),"")</f>
        <v>8</v>
      </c>
      <c r="H85" s="3" t="str">
        <f t="array" ref="H85">IFERROR(MID(INDEX(DATA_NHAP!$E:$E,MATCH($A85&amp;"|3",DATA_NHAP!$I:$I,0)),4,1),"")</f>
        <v>2</v>
      </c>
      <c r="I85" s="3" t="str">
        <f t="array" ref="I85">IFERROR(MID(INDEX(DATA_NHAP!$E:$E,MATCH($A85&amp;"|7",DATA_NHAP!$I:$I,0)),4,1),"")</f>
        <v>8</v>
      </c>
      <c r="J85" s="3" t="str">
        <f t="array" ref="J85">IFERROR(MID(INDEX(DATA_NHAP!$E:$E,MATCH($A85&amp;"|8",DATA_NHAP!$I:$I,0)),2,1),"")</f>
        <v>7</v>
      </c>
      <c r="K85" s="3" t="str">
        <f t="array" ref="K85">IFERROR(MID(INDEX(DATA_NHAP!$E:$E,MATCH($A85&amp;"|8",DATA_NHAP!$I:$I,0)),3,1),"")</f>
        <v>0</v>
      </c>
      <c r="L85" s="3" t="str">
        <f t="array" ref="L85">IFERROR(MID(INDEX(DATA_NHAP!$E:$E,MATCH($A85&amp;"|8",DATA_NHAP!$I:$I,0)),4,1),"")</f>
        <v>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0" customHeight="1">
      <c r="A86" s="3">
        <v>83.0</v>
      </c>
      <c r="B86" s="3" t="str">
        <f t="array" ref="B86">IFERROR(MID(INDEX(DATA_NHAP!$E:$E,MATCH($A86&amp;"|2",DATA_NHAP!$I:$I,0)),2,1),"")</f>
        <v>8</v>
      </c>
      <c r="C86" s="3" t="str">
        <f t="array" ref="C86">IFERROR(MID(INDEX(DATA_NHAP!$E:$E,MATCH($A86&amp;"|3",DATA_NHAP!$I:$I,0)),4,1),"")</f>
        <v>7</v>
      </c>
      <c r="D86" s="3" t="str">
        <f t="array" ref="D86">IFERROR(MID(INDEX(DATA_NHAP!$E:$E,MATCH($A86&amp;"|4",DATA_NHAP!$I:$I,0)),5,1),"")</f>
        <v>0</v>
      </c>
      <c r="E86" s="3" t="str">
        <f t="array" ref="E86">IFERROR(MID(INDEX(DATA_NHAP!$E:$E,MATCH($A86&amp;"|5",DATA_NHAP!$I:$I,0)),5,1),"")</f>
        <v>0</v>
      </c>
      <c r="F86" s="3" t="str">
        <f t="array" ref="F86">IFERROR(MID(INDEX(DATA_NHAP!$E:$E,MATCH($A86&amp;"|6",DATA_NHAP!$I:$I,0)),2,1),"")</f>
        <v>0</v>
      </c>
      <c r="G86" s="3" t="str">
        <f t="array" ref="G86">IFERROR(MID(INDEX(DATA_NHAP!$E:$E,MATCH($A86&amp;"|7",DATA_NHAP!$I:$I,0)),2,1),"")</f>
        <v>3</v>
      </c>
      <c r="H86" s="3" t="str">
        <f t="array" ref="H86">IFERROR(MID(INDEX(DATA_NHAP!$E:$E,MATCH($A86&amp;"|3",DATA_NHAP!$I:$I,0)),4,1),"")</f>
        <v>7</v>
      </c>
      <c r="I86" s="3" t="str">
        <f t="array" ref="I86">IFERROR(MID(INDEX(DATA_NHAP!$E:$E,MATCH($A86&amp;"|7",DATA_NHAP!$I:$I,0)),4,1),"")</f>
        <v>9</v>
      </c>
      <c r="J86" s="3" t="str">
        <f t="array" ref="J86">IFERROR(MID(INDEX(DATA_NHAP!$E:$E,MATCH($A86&amp;"|8",DATA_NHAP!$I:$I,0)),2,1),"")</f>
        <v>1</v>
      </c>
      <c r="K86" s="3" t="str">
        <f t="array" ref="K86">IFERROR(MID(INDEX(DATA_NHAP!$E:$E,MATCH($A86&amp;"|8",DATA_NHAP!$I:$I,0)),3,1),"")</f>
        <v>1</v>
      </c>
      <c r="L86" s="3" t="str">
        <f t="array" ref="L86">IFERROR(MID(INDEX(DATA_NHAP!$E:$E,MATCH($A86&amp;"|8",DATA_NHAP!$I:$I,0)),4,1),"")</f>
        <v>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0" customHeight="1">
      <c r="A87" s="3">
        <v>84.0</v>
      </c>
      <c r="B87" s="3" t="str">
        <f t="array" ref="B87">IFERROR(MID(INDEX(DATA_NHAP!$E:$E,MATCH($A87&amp;"|2",DATA_NHAP!$I:$I,0)),2,1),"")</f>
        <v>5</v>
      </c>
      <c r="C87" s="3" t="str">
        <f t="array" ref="C87">IFERROR(MID(INDEX(DATA_NHAP!$E:$E,MATCH($A87&amp;"|3",DATA_NHAP!$I:$I,0)),4,1),"")</f>
        <v>7</v>
      </c>
      <c r="D87" s="3" t="str">
        <f t="array" ref="D87">IFERROR(MID(INDEX(DATA_NHAP!$E:$E,MATCH($A87&amp;"|4",DATA_NHAP!$I:$I,0)),5,1),"")</f>
        <v>1</v>
      </c>
      <c r="E87" s="3" t="str">
        <f t="array" ref="E87">IFERROR(MID(INDEX(DATA_NHAP!$E:$E,MATCH($A87&amp;"|5",DATA_NHAP!$I:$I,0)),5,1),"")</f>
        <v>6</v>
      </c>
      <c r="F87" s="3" t="str">
        <f t="array" ref="F87">IFERROR(MID(INDEX(DATA_NHAP!$E:$E,MATCH($A87&amp;"|6",DATA_NHAP!$I:$I,0)),2,1),"")</f>
        <v>7</v>
      </c>
      <c r="G87" s="3" t="str">
        <f t="array" ref="G87">IFERROR(MID(INDEX(DATA_NHAP!$E:$E,MATCH($A87&amp;"|7",DATA_NHAP!$I:$I,0)),2,1),"")</f>
        <v>0</v>
      </c>
      <c r="H87" s="3" t="str">
        <f t="array" ref="H87">IFERROR(MID(INDEX(DATA_NHAP!$E:$E,MATCH($A87&amp;"|3",DATA_NHAP!$I:$I,0)),4,1),"")</f>
        <v>7</v>
      </c>
      <c r="I87" s="3" t="str">
        <f t="array" ref="I87">IFERROR(MID(INDEX(DATA_NHAP!$E:$E,MATCH($A87&amp;"|7",DATA_NHAP!$I:$I,0)),4,1),"")</f>
        <v>9</v>
      </c>
      <c r="J87" s="3" t="str">
        <f t="array" ref="J87">IFERROR(MID(INDEX(DATA_NHAP!$E:$E,MATCH($A87&amp;"|8",DATA_NHAP!$I:$I,0)),2,1),"")</f>
        <v>5</v>
      </c>
      <c r="K87" s="3" t="str">
        <f t="array" ref="K87">IFERROR(MID(INDEX(DATA_NHAP!$E:$E,MATCH($A87&amp;"|8",DATA_NHAP!$I:$I,0)),3,1),"")</f>
        <v>0</v>
      </c>
      <c r="L87" s="3" t="str">
        <f t="array" ref="L87">IFERROR(MID(INDEX(DATA_NHAP!$E:$E,MATCH($A87&amp;"|8",DATA_NHAP!$I:$I,0)),4,1),"")</f>
        <v>9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0" customHeight="1">
      <c r="A88" s="3">
        <v>85.0</v>
      </c>
      <c r="B88" s="3" t="str">
        <f t="array" ref="B88">IFERROR(MID(INDEX(DATA_NHAP!$E:$E,MATCH($A88&amp;"|2",DATA_NHAP!$I:$I,0)),2,1),"")</f>
        <v>6</v>
      </c>
      <c r="C88" s="3" t="str">
        <f t="array" ref="C88">IFERROR(MID(INDEX(DATA_NHAP!$E:$E,MATCH($A88&amp;"|3",DATA_NHAP!$I:$I,0)),4,1),"")</f>
        <v>5</v>
      </c>
      <c r="D88" s="3" t="str">
        <f t="array" ref="D88">IFERROR(MID(INDEX(DATA_NHAP!$E:$E,MATCH($A88&amp;"|4",DATA_NHAP!$I:$I,0)),5,1),"")</f>
        <v>4</v>
      </c>
      <c r="E88" s="3" t="str">
        <f t="array" ref="E88">IFERROR(MID(INDEX(DATA_NHAP!$E:$E,MATCH($A88&amp;"|5",DATA_NHAP!$I:$I,0)),5,1),"")</f>
        <v>7</v>
      </c>
      <c r="F88" s="3" t="str">
        <f t="array" ref="F88">IFERROR(MID(INDEX(DATA_NHAP!$E:$E,MATCH($A88&amp;"|6",DATA_NHAP!$I:$I,0)),2,1),"")</f>
        <v>0</v>
      </c>
      <c r="G88" s="3" t="str">
        <f t="array" ref="G88">IFERROR(MID(INDEX(DATA_NHAP!$E:$E,MATCH($A88&amp;"|7",DATA_NHAP!$I:$I,0)),2,1),"")</f>
        <v>8</v>
      </c>
      <c r="H88" s="3" t="str">
        <f t="array" ref="H88">IFERROR(MID(INDEX(DATA_NHAP!$E:$E,MATCH($A88&amp;"|3",DATA_NHAP!$I:$I,0)),4,1),"")</f>
        <v>5</v>
      </c>
      <c r="I88" s="3" t="str">
        <f t="array" ref="I88">IFERROR(MID(INDEX(DATA_NHAP!$E:$E,MATCH($A88&amp;"|7",DATA_NHAP!$I:$I,0)),4,1),"")</f>
        <v>2</v>
      </c>
      <c r="J88" s="3" t="str">
        <f t="array" ref="J88">IFERROR(MID(INDEX(DATA_NHAP!$E:$E,MATCH($A88&amp;"|8",DATA_NHAP!$I:$I,0)),2,1),"")</f>
        <v>9</v>
      </c>
      <c r="K88" s="3" t="str">
        <f t="array" ref="K88">IFERROR(MID(INDEX(DATA_NHAP!$E:$E,MATCH($A88&amp;"|8",DATA_NHAP!$I:$I,0)),3,1),"")</f>
        <v>7</v>
      </c>
      <c r="L88" s="3" t="str">
        <f t="array" ref="L88">IFERROR(MID(INDEX(DATA_NHAP!$E:$E,MATCH($A88&amp;"|8",DATA_NHAP!$I:$I,0)),4,1),"")</f>
        <v>5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0" customHeight="1">
      <c r="A89" s="3">
        <v>86.0</v>
      </c>
      <c r="B89" s="3" t="str">
        <f t="array" ref="B89">IFERROR(MID(INDEX(DATA_NHAP!$E:$E,MATCH($A89&amp;"|2",DATA_NHAP!$I:$I,0)),2,1),"")</f>
        <v>0</v>
      </c>
      <c r="C89" s="3" t="str">
        <f t="array" ref="C89">IFERROR(MID(INDEX(DATA_NHAP!$E:$E,MATCH($A89&amp;"|3",DATA_NHAP!$I:$I,0)),4,1),"")</f>
        <v>4</v>
      </c>
      <c r="D89" s="3" t="str">
        <f t="array" ref="D89">IFERROR(MID(INDEX(DATA_NHAP!$E:$E,MATCH($A89&amp;"|4",DATA_NHAP!$I:$I,0)),5,1),"")</f>
        <v>2</v>
      </c>
      <c r="E89" s="3" t="str">
        <f t="array" ref="E89">IFERROR(MID(INDEX(DATA_NHAP!$E:$E,MATCH($A89&amp;"|5",DATA_NHAP!$I:$I,0)),5,1),"")</f>
        <v>2</v>
      </c>
      <c r="F89" s="3" t="str">
        <f t="array" ref="F89">IFERROR(MID(INDEX(DATA_NHAP!$E:$E,MATCH($A89&amp;"|6",DATA_NHAP!$I:$I,0)),2,1),"")</f>
        <v>2</v>
      </c>
      <c r="G89" s="3" t="str">
        <f t="array" ref="G89">IFERROR(MID(INDEX(DATA_NHAP!$E:$E,MATCH($A89&amp;"|7",DATA_NHAP!$I:$I,0)),2,1),"")</f>
        <v>4</v>
      </c>
      <c r="H89" s="3" t="str">
        <f t="array" ref="H89">IFERROR(MID(INDEX(DATA_NHAP!$E:$E,MATCH($A89&amp;"|3",DATA_NHAP!$I:$I,0)),4,1),"")</f>
        <v>4</v>
      </c>
      <c r="I89" s="3" t="str">
        <f t="array" ref="I89">IFERROR(MID(INDEX(DATA_NHAP!$E:$E,MATCH($A89&amp;"|7",DATA_NHAP!$I:$I,0)),4,1),"")</f>
        <v>3</v>
      </c>
      <c r="J89" s="3" t="str">
        <f t="array" ref="J89">IFERROR(MID(INDEX(DATA_NHAP!$E:$E,MATCH($A89&amp;"|8",DATA_NHAP!$I:$I,0)),2,1),"")</f>
        <v>8</v>
      </c>
      <c r="K89" s="3" t="str">
        <f t="array" ref="K89">IFERROR(MID(INDEX(DATA_NHAP!$E:$E,MATCH($A89&amp;"|8",DATA_NHAP!$I:$I,0)),3,1),"")</f>
        <v>2</v>
      </c>
      <c r="L89" s="3" t="str">
        <f t="array" ref="L89">IFERROR(MID(INDEX(DATA_NHAP!$E:$E,MATCH($A89&amp;"|8",DATA_NHAP!$I:$I,0)),4,1),"")</f>
        <v>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0" customHeight="1">
      <c r="A90" s="3">
        <v>87.0</v>
      </c>
      <c r="B90" s="3" t="str">
        <f t="array" ref="B90">IFERROR(MID(INDEX(DATA_NHAP!$E:$E,MATCH($A90&amp;"|2",DATA_NHAP!$I:$I,0)),2,1),"")</f>
        <v>7</v>
      </c>
      <c r="C90" s="3" t="str">
        <f t="array" ref="C90">IFERROR(MID(INDEX(DATA_NHAP!$E:$E,MATCH($A90&amp;"|3",DATA_NHAP!$I:$I,0)),4,1),"")</f>
        <v>7</v>
      </c>
      <c r="D90" s="3" t="str">
        <f t="array" ref="D90">IFERROR(MID(INDEX(DATA_NHAP!$E:$E,MATCH($A90&amp;"|4",DATA_NHAP!$I:$I,0)),5,1),"")</f>
        <v>3</v>
      </c>
      <c r="E90" s="3" t="str">
        <f t="array" ref="E90">IFERROR(MID(INDEX(DATA_NHAP!$E:$E,MATCH($A90&amp;"|5",DATA_NHAP!$I:$I,0)),5,1),"")</f>
        <v>3</v>
      </c>
      <c r="F90" s="3" t="str">
        <f t="array" ref="F90">IFERROR(MID(INDEX(DATA_NHAP!$E:$E,MATCH($A90&amp;"|6",DATA_NHAP!$I:$I,0)),2,1),"")</f>
        <v>9</v>
      </c>
      <c r="G90" s="3" t="str">
        <f t="array" ref="G90">IFERROR(MID(INDEX(DATA_NHAP!$E:$E,MATCH($A90&amp;"|7",DATA_NHAP!$I:$I,0)),2,1),"")</f>
        <v>9</v>
      </c>
      <c r="H90" s="3" t="str">
        <f t="array" ref="H90">IFERROR(MID(INDEX(DATA_NHAP!$E:$E,MATCH($A90&amp;"|3",DATA_NHAP!$I:$I,0)),4,1),"")</f>
        <v>7</v>
      </c>
      <c r="I90" s="3" t="str">
        <f t="array" ref="I90">IFERROR(MID(INDEX(DATA_NHAP!$E:$E,MATCH($A90&amp;"|7",DATA_NHAP!$I:$I,0)),4,1),"")</f>
        <v>9</v>
      </c>
      <c r="J90" s="3" t="str">
        <f t="array" ref="J90">IFERROR(MID(INDEX(DATA_NHAP!$E:$E,MATCH($A90&amp;"|8",DATA_NHAP!$I:$I,0)),2,1),"")</f>
        <v>7</v>
      </c>
      <c r="K90" s="3" t="str">
        <f t="array" ref="K90">IFERROR(MID(INDEX(DATA_NHAP!$E:$E,MATCH($A90&amp;"|8",DATA_NHAP!$I:$I,0)),3,1),"")</f>
        <v>1</v>
      </c>
      <c r="L90" s="3" t="str">
        <f t="array" ref="L90">IFERROR(MID(INDEX(DATA_NHAP!$E:$E,MATCH($A90&amp;"|8",DATA_NHAP!$I:$I,0)),4,1),"")</f>
        <v>3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0" customHeight="1">
      <c r="A91" s="3">
        <v>88.0</v>
      </c>
      <c r="B91" s="3" t="str">
        <f t="array" ref="B91">IFERROR(MID(INDEX(DATA_NHAP!$E:$E,MATCH($A91&amp;"|2",DATA_NHAP!$I:$I,0)),2,1),"")</f>
        <v>4</v>
      </c>
      <c r="C91" s="3" t="str">
        <f t="array" ref="C91">IFERROR(MID(INDEX(DATA_NHAP!$E:$E,MATCH($A91&amp;"|3",DATA_NHAP!$I:$I,0)),4,1),"")</f>
        <v>6</v>
      </c>
      <c r="D91" s="3" t="str">
        <f t="array" ref="D91">IFERROR(MID(INDEX(DATA_NHAP!$E:$E,MATCH($A91&amp;"|4",DATA_NHAP!$I:$I,0)),5,1),"")</f>
        <v>1</v>
      </c>
      <c r="E91" s="3" t="str">
        <f t="array" ref="E91">IFERROR(MID(INDEX(DATA_NHAP!$E:$E,MATCH($A91&amp;"|5",DATA_NHAP!$I:$I,0)),5,1),"")</f>
        <v>7</v>
      </c>
      <c r="F91" s="3" t="str">
        <f t="array" ref="F91">IFERROR(MID(INDEX(DATA_NHAP!$E:$E,MATCH($A91&amp;"|6",DATA_NHAP!$I:$I,0)),2,1),"")</f>
        <v>8</v>
      </c>
      <c r="G91" s="3" t="str">
        <f t="array" ref="G91">IFERROR(MID(INDEX(DATA_NHAP!$E:$E,MATCH($A91&amp;"|7",DATA_NHAP!$I:$I,0)),2,1),"")</f>
        <v>2</v>
      </c>
      <c r="H91" s="3" t="str">
        <f t="array" ref="H91">IFERROR(MID(INDEX(DATA_NHAP!$E:$E,MATCH($A91&amp;"|3",DATA_NHAP!$I:$I,0)),4,1),"")</f>
        <v>6</v>
      </c>
      <c r="I91" s="3" t="str">
        <f t="array" ref="I91">IFERROR(MID(INDEX(DATA_NHAP!$E:$E,MATCH($A91&amp;"|7",DATA_NHAP!$I:$I,0)),4,1),"")</f>
        <v>0</v>
      </c>
      <c r="J91" s="3" t="str">
        <f t="array" ref="J91">IFERROR(MID(INDEX(DATA_NHAP!$E:$E,MATCH($A91&amp;"|8",DATA_NHAP!$I:$I,0)),2,1),"")</f>
        <v>1</v>
      </c>
      <c r="K91" s="3" t="str">
        <f t="array" ref="K91">IFERROR(MID(INDEX(DATA_NHAP!$E:$E,MATCH($A91&amp;"|8",DATA_NHAP!$I:$I,0)),3,1),"")</f>
        <v>8</v>
      </c>
      <c r="L91" s="3" t="str">
        <f t="array" ref="L91">IFERROR(MID(INDEX(DATA_NHAP!$E:$E,MATCH($A91&amp;"|8",DATA_NHAP!$I:$I,0)),4,1),"")</f>
        <v>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0" customHeight="1">
      <c r="A92" s="3">
        <v>89.0</v>
      </c>
      <c r="B92" s="3" t="str">
        <f t="array" ref="B92">IFERROR(MID(INDEX(DATA_NHAP!$E:$E,MATCH($A92&amp;"|2",DATA_NHAP!$I:$I,0)),2,1),"")</f>
        <v>5</v>
      </c>
      <c r="C92" s="3" t="str">
        <f t="array" ref="C92">IFERROR(MID(INDEX(DATA_NHAP!$E:$E,MATCH($A92&amp;"|3",DATA_NHAP!$I:$I,0)),4,1),"")</f>
        <v>0</v>
      </c>
      <c r="D92" s="3" t="str">
        <f t="array" ref="D92">IFERROR(MID(INDEX(DATA_NHAP!$E:$E,MATCH($A92&amp;"|4",DATA_NHAP!$I:$I,0)),5,1),"")</f>
        <v>5</v>
      </c>
      <c r="E92" s="3" t="str">
        <f t="array" ref="E92">IFERROR(MID(INDEX(DATA_NHAP!$E:$E,MATCH($A92&amp;"|5",DATA_NHAP!$I:$I,0)),5,1),"")</f>
        <v>0</v>
      </c>
      <c r="F92" s="3" t="str">
        <f t="array" ref="F92">IFERROR(MID(INDEX(DATA_NHAP!$E:$E,MATCH($A92&amp;"|6",DATA_NHAP!$I:$I,0)),2,1),"")</f>
        <v>9</v>
      </c>
      <c r="G92" s="3" t="str">
        <f t="array" ref="G92">IFERROR(MID(INDEX(DATA_NHAP!$E:$E,MATCH($A92&amp;"|7",DATA_NHAP!$I:$I,0)),2,1),"")</f>
        <v>6</v>
      </c>
      <c r="H92" s="3" t="str">
        <f t="array" ref="H92">IFERROR(MID(INDEX(DATA_NHAP!$E:$E,MATCH($A92&amp;"|3",DATA_NHAP!$I:$I,0)),4,1),"")</f>
        <v>0</v>
      </c>
      <c r="I92" s="3" t="str">
        <f t="array" ref="I92">IFERROR(MID(INDEX(DATA_NHAP!$E:$E,MATCH($A92&amp;"|7",DATA_NHAP!$I:$I,0)),4,1),"")</f>
        <v>9</v>
      </c>
      <c r="J92" s="3" t="str">
        <f t="array" ref="J92">IFERROR(MID(INDEX(DATA_NHAP!$E:$E,MATCH($A92&amp;"|8",DATA_NHAP!$I:$I,0)),2,1),"")</f>
        <v>5</v>
      </c>
      <c r="K92" s="3" t="str">
        <f t="array" ref="K92">IFERROR(MID(INDEX(DATA_NHAP!$E:$E,MATCH($A92&amp;"|8",DATA_NHAP!$I:$I,0)),3,1),"")</f>
        <v>4</v>
      </c>
      <c r="L92" s="3" t="str">
        <f t="array" ref="L92">IFERROR(MID(INDEX(DATA_NHAP!$E:$E,MATCH($A92&amp;"|8",DATA_NHAP!$I:$I,0)),4,1),"")</f>
        <v>7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0" customHeight="1">
      <c r="A93" s="3">
        <v>90.0</v>
      </c>
      <c r="B93" s="3" t="str">
        <f t="array" ref="B93">IFERROR(MID(INDEX(DATA_NHAP!$E:$E,MATCH($A93&amp;"|2",DATA_NHAP!$I:$I,0)),2,1),"")</f>
        <v>7</v>
      </c>
      <c r="C93" s="3" t="str">
        <f t="array" ref="C93">IFERROR(MID(INDEX(DATA_NHAP!$E:$E,MATCH($A93&amp;"|3",DATA_NHAP!$I:$I,0)),4,1),"")</f>
        <v>8</v>
      </c>
      <c r="D93" s="3" t="str">
        <f t="array" ref="D93">IFERROR(MID(INDEX(DATA_NHAP!$E:$E,MATCH($A93&amp;"|4",DATA_NHAP!$I:$I,0)),5,1),"")</f>
        <v>9</v>
      </c>
      <c r="E93" s="3" t="str">
        <f t="array" ref="E93">IFERROR(MID(INDEX(DATA_NHAP!$E:$E,MATCH($A93&amp;"|5",DATA_NHAP!$I:$I,0)),5,1),"")</f>
        <v>3</v>
      </c>
      <c r="F93" s="3" t="str">
        <f t="array" ref="F93">IFERROR(MID(INDEX(DATA_NHAP!$E:$E,MATCH($A93&amp;"|6",DATA_NHAP!$I:$I,0)),2,1),"")</f>
        <v>3</v>
      </c>
      <c r="G93" s="3" t="str">
        <f t="array" ref="G93">IFERROR(MID(INDEX(DATA_NHAP!$E:$E,MATCH($A93&amp;"|7",DATA_NHAP!$I:$I,0)),2,1),"")</f>
        <v>2</v>
      </c>
      <c r="H93" s="3" t="str">
        <f t="array" ref="H93">IFERROR(MID(INDEX(DATA_NHAP!$E:$E,MATCH($A93&amp;"|3",DATA_NHAP!$I:$I,0)),4,1),"")</f>
        <v>8</v>
      </c>
      <c r="I93" s="3" t="str">
        <f t="array" ref="I93">IFERROR(MID(INDEX(DATA_NHAP!$E:$E,MATCH($A93&amp;"|7",DATA_NHAP!$I:$I,0)),4,1),"")</f>
        <v>1</v>
      </c>
      <c r="J93" s="3" t="str">
        <f t="array" ref="J93">IFERROR(MID(INDEX(DATA_NHAP!$E:$E,MATCH($A93&amp;"|8",DATA_NHAP!$I:$I,0)),2,1),"")</f>
        <v>7</v>
      </c>
      <c r="K93" s="3" t="str">
        <f t="array" ref="K93">IFERROR(MID(INDEX(DATA_NHAP!$E:$E,MATCH($A93&amp;"|8",DATA_NHAP!$I:$I,0)),3,1),"")</f>
        <v>6</v>
      </c>
      <c r="L93" s="3" t="str">
        <f t="array" ref="L93">IFERROR(MID(INDEX(DATA_NHAP!$E:$E,MATCH($A93&amp;"|8",DATA_NHAP!$I:$I,0)),4,1),"")</f>
        <v>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0" customHeight="1">
      <c r="A94" s="3">
        <v>91.0</v>
      </c>
      <c r="B94" s="3" t="str">
        <f t="array" ref="B94">IFERROR(MID(INDEX(DATA_NHAP!$E:$E,MATCH($A94&amp;"|2",DATA_NHAP!$I:$I,0)),2,1),"")</f>
        <v>0</v>
      </c>
      <c r="C94" s="3" t="str">
        <f t="array" ref="C94">IFERROR(MID(INDEX(DATA_NHAP!$E:$E,MATCH($A94&amp;"|3",DATA_NHAP!$I:$I,0)),4,1),"")</f>
        <v>3</v>
      </c>
      <c r="D94" s="3" t="str">
        <f t="array" ref="D94">IFERROR(MID(INDEX(DATA_NHAP!$E:$E,MATCH($A94&amp;"|4",DATA_NHAP!$I:$I,0)),5,1),"")</f>
        <v>3</v>
      </c>
      <c r="E94" s="3" t="str">
        <f t="array" ref="E94">IFERROR(MID(INDEX(DATA_NHAP!$E:$E,MATCH($A94&amp;"|5",DATA_NHAP!$I:$I,0)),5,1),"")</f>
        <v>7</v>
      </c>
      <c r="F94" s="3" t="str">
        <f t="array" ref="F94">IFERROR(MID(INDEX(DATA_NHAP!$E:$E,MATCH($A94&amp;"|6",DATA_NHAP!$I:$I,0)),2,1),"")</f>
        <v>2</v>
      </c>
      <c r="G94" s="3" t="str">
        <f t="array" ref="G94">IFERROR(MID(INDEX(DATA_NHAP!$E:$E,MATCH($A94&amp;"|7",DATA_NHAP!$I:$I,0)),2,1),"")</f>
        <v>0</v>
      </c>
      <c r="H94" s="3" t="str">
        <f t="array" ref="H94">IFERROR(MID(INDEX(DATA_NHAP!$E:$E,MATCH($A94&amp;"|3",DATA_NHAP!$I:$I,0)),4,1),"")</f>
        <v>3</v>
      </c>
      <c r="I94" s="3" t="str">
        <f t="array" ref="I94">IFERROR(MID(INDEX(DATA_NHAP!$E:$E,MATCH($A94&amp;"|7",DATA_NHAP!$I:$I,0)),4,1),"")</f>
        <v>0</v>
      </c>
      <c r="J94" s="3" t="str">
        <f t="array" ref="J94">IFERROR(MID(INDEX(DATA_NHAP!$E:$E,MATCH($A94&amp;"|8",DATA_NHAP!$I:$I,0)),2,1),"")</f>
        <v>8</v>
      </c>
      <c r="K94" s="3" t="str">
        <f t="array" ref="K94">IFERROR(MID(INDEX(DATA_NHAP!$E:$E,MATCH($A94&amp;"|8",DATA_NHAP!$I:$I,0)),3,1),"")</f>
        <v>4</v>
      </c>
      <c r="L94" s="3" t="str">
        <f t="array" ref="L94">IFERROR(MID(INDEX(DATA_NHAP!$E:$E,MATCH($A94&amp;"|8",DATA_NHAP!$I:$I,0)),4,1),"")</f>
        <v>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0" customHeight="1">
      <c r="A95" s="3">
        <v>92.0</v>
      </c>
      <c r="B95" s="3" t="str">
        <f t="array" ref="B95">IFERROR(MID(INDEX(DATA_NHAP!$E:$E,MATCH($A95&amp;"|2",DATA_NHAP!$I:$I,0)),2,1),"")</f>
        <v>8</v>
      </c>
      <c r="C95" s="3" t="str">
        <f t="array" ref="C95">IFERROR(MID(INDEX(DATA_NHAP!$E:$E,MATCH($A95&amp;"|3",DATA_NHAP!$I:$I,0)),4,1),"")</f>
        <v>2</v>
      </c>
      <c r="D95" s="3" t="str">
        <f t="array" ref="D95">IFERROR(MID(INDEX(DATA_NHAP!$E:$E,MATCH($A95&amp;"|4",DATA_NHAP!$I:$I,0)),5,1),"")</f>
        <v>3</v>
      </c>
      <c r="E95" s="3" t="str">
        <f t="array" ref="E95">IFERROR(MID(INDEX(DATA_NHAP!$E:$E,MATCH($A95&amp;"|5",DATA_NHAP!$I:$I,0)),5,1),"")</f>
        <v>5</v>
      </c>
      <c r="F95" s="3" t="str">
        <f t="array" ref="F95">IFERROR(MID(INDEX(DATA_NHAP!$E:$E,MATCH($A95&amp;"|6",DATA_NHAP!$I:$I,0)),2,1),"")</f>
        <v>1</v>
      </c>
      <c r="G95" s="3" t="str">
        <f t="array" ref="G95">IFERROR(MID(INDEX(DATA_NHAP!$E:$E,MATCH($A95&amp;"|7",DATA_NHAP!$I:$I,0)),2,1),"")</f>
        <v>0</v>
      </c>
      <c r="H95" s="3" t="str">
        <f t="array" ref="H95">IFERROR(MID(INDEX(DATA_NHAP!$E:$E,MATCH($A95&amp;"|3",DATA_NHAP!$I:$I,0)),4,1),"")</f>
        <v>2</v>
      </c>
      <c r="I95" s="3" t="str">
        <f t="array" ref="I95">IFERROR(MID(INDEX(DATA_NHAP!$E:$E,MATCH($A95&amp;"|7",DATA_NHAP!$I:$I,0)),4,1),"")</f>
        <v>4</v>
      </c>
      <c r="J95" s="3" t="str">
        <f t="array" ref="J95">IFERROR(MID(INDEX(DATA_NHAP!$E:$E,MATCH($A95&amp;"|8",DATA_NHAP!$I:$I,0)),2,1),"")</f>
        <v>6</v>
      </c>
      <c r="K95" s="3" t="str">
        <f t="array" ref="K95">IFERROR(MID(INDEX(DATA_NHAP!$E:$E,MATCH($A95&amp;"|8",DATA_NHAP!$I:$I,0)),3,1),"")</f>
        <v>3</v>
      </c>
      <c r="L95" s="3" t="str">
        <f t="array" ref="L95">IFERROR(MID(INDEX(DATA_NHAP!$E:$E,MATCH($A95&amp;"|8",DATA_NHAP!$I:$I,0)),4,1),"")</f>
        <v>5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0" customHeight="1">
      <c r="A96" s="3">
        <v>93.0</v>
      </c>
      <c r="B96" s="3" t="str">
        <f t="array" ref="B96">IFERROR(MID(INDEX(DATA_NHAP!$E:$E,MATCH($A96&amp;"|2",DATA_NHAP!$I:$I,0)),2,1),"")</f>
        <v>6</v>
      </c>
      <c r="C96" s="3" t="str">
        <f t="array" ref="C96">IFERROR(MID(INDEX(DATA_NHAP!$E:$E,MATCH($A96&amp;"|3",DATA_NHAP!$I:$I,0)),4,1),"")</f>
        <v>2</v>
      </c>
      <c r="D96" s="3" t="str">
        <f t="array" ref="D96">IFERROR(MID(INDEX(DATA_NHAP!$E:$E,MATCH($A96&amp;"|4",DATA_NHAP!$I:$I,0)),5,1),"")</f>
        <v>8</v>
      </c>
      <c r="E96" s="3" t="str">
        <f t="array" ref="E96">IFERROR(MID(INDEX(DATA_NHAP!$E:$E,MATCH($A96&amp;"|5",DATA_NHAP!$I:$I,0)),5,1),"")</f>
        <v>2</v>
      </c>
      <c r="F96" s="3" t="str">
        <f t="array" ref="F96">IFERROR(MID(INDEX(DATA_NHAP!$E:$E,MATCH($A96&amp;"|6",DATA_NHAP!$I:$I,0)),2,1),"")</f>
        <v>0</v>
      </c>
      <c r="G96" s="3" t="str">
        <f t="array" ref="G96">IFERROR(MID(INDEX(DATA_NHAP!$E:$E,MATCH($A96&amp;"|7",DATA_NHAP!$I:$I,0)),2,1),"")</f>
        <v>9</v>
      </c>
      <c r="H96" s="3" t="str">
        <f t="array" ref="H96">IFERROR(MID(INDEX(DATA_NHAP!$E:$E,MATCH($A96&amp;"|3",DATA_NHAP!$I:$I,0)),4,1),"")</f>
        <v>2</v>
      </c>
      <c r="I96" s="3" t="str">
        <f t="array" ref="I96">IFERROR(MID(INDEX(DATA_NHAP!$E:$E,MATCH($A96&amp;"|7",DATA_NHAP!$I:$I,0)),4,1),"")</f>
        <v>7</v>
      </c>
      <c r="J96" s="3" t="str">
        <f t="array" ref="J96">IFERROR(MID(INDEX(DATA_NHAP!$E:$E,MATCH($A96&amp;"|8",DATA_NHAP!$I:$I,0)),2,1),"")</f>
        <v>2</v>
      </c>
      <c r="K96" s="3" t="str">
        <f t="array" ref="K96">IFERROR(MID(INDEX(DATA_NHAP!$E:$E,MATCH($A96&amp;"|8",DATA_NHAP!$I:$I,0)),3,1),"")</f>
        <v>9</v>
      </c>
      <c r="L96" s="3" t="str">
        <f t="array" ref="L96">IFERROR(MID(INDEX(DATA_NHAP!$E:$E,MATCH($A96&amp;"|8",DATA_NHAP!$I:$I,0)),4,1),"")</f>
        <v>6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0" customHeight="1">
      <c r="A97" s="3">
        <v>94.0</v>
      </c>
      <c r="B97" s="3" t="str">
        <f t="array" ref="B97">IFERROR(MID(INDEX(DATA_NHAP!$E:$E,MATCH($A97&amp;"|2",DATA_NHAP!$I:$I,0)),2,1),"")</f>
        <v>2</v>
      </c>
      <c r="C97" s="3" t="str">
        <f t="array" ref="C97">IFERROR(MID(INDEX(DATA_NHAP!$E:$E,MATCH($A97&amp;"|3",DATA_NHAP!$I:$I,0)),4,1),"")</f>
        <v>8</v>
      </c>
      <c r="D97" s="3" t="str">
        <f t="array" ref="D97">IFERROR(MID(INDEX(DATA_NHAP!$E:$E,MATCH($A97&amp;"|4",DATA_NHAP!$I:$I,0)),5,1),"")</f>
        <v>4</v>
      </c>
      <c r="E97" s="3" t="str">
        <f t="array" ref="E97">IFERROR(MID(INDEX(DATA_NHAP!$E:$E,MATCH($A97&amp;"|5",DATA_NHAP!$I:$I,0)),5,1),"")</f>
        <v>3</v>
      </c>
      <c r="F97" s="3" t="str">
        <f t="array" ref="F97">IFERROR(MID(INDEX(DATA_NHAP!$E:$E,MATCH($A97&amp;"|6",DATA_NHAP!$I:$I,0)),2,1),"")</f>
        <v>1</v>
      </c>
      <c r="G97" s="3" t="str">
        <f t="array" ref="G97">IFERROR(MID(INDEX(DATA_NHAP!$E:$E,MATCH($A97&amp;"|7",DATA_NHAP!$I:$I,0)),2,1),"")</f>
        <v>7</v>
      </c>
      <c r="H97" s="3" t="str">
        <f t="array" ref="H97">IFERROR(MID(INDEX(DATA_NHAP!$E:$E,MATCH($A97&amp;"|3",DATA_NHAP!$I:$I,0)),4,1),"")</f>
        <v>8</v>
      </c>
      <c r="I97" s="3" t="str">
        <f t="array" ref="I97">IFERROR(MID(INDEX(DATA_NHAP!$E:$E,MATCH($A97&amp;"|7",DATA_NHAP!$I:$I,0)),4,1),"")</f>
        <v>6</v>
      </c>
      <c r="J97" s="3" t="str">
        <f t="array" ref="J97">IFERROR(MID(INDEX(DATA_NHAP!$E:$E,MATCH($A97&amp;"|8",DATA_NHAP!$I:$I,0)),2,1),"")</f>
        <v>8</v>
      </c>
      <c r="K97" s="3" t="str">
        <f t="array" ref="K97">IFERROR(MID(INDEX(DATA_NHAP!$E:$E,MATCH($A97&amp;"|8",DATA_NHAP!$I:$I,0)),3,1),"")</f>
        <v>4</v>
      </c>
      <c r="L97" s="3" t="str">
        <f t="array" ref="L97">IFERROR(MID(INDEX(DATA_NHAP!$E:$E,MATCH($A97&amp;"|8",DATA_NHAP!$I:$I,0)),4,1),"")</f>
        <v>1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0" customHeight="1">
      <c r="A98" s="3">
        <v>95.0</v>
      </c>
      <c r="B98" s="3" t="str">
        <f t="array" ref="B98">IFERROR(MID(INDEX(DATA_NHAP!$E:$E,MATCH($A98&amp;"|2",DATA_NHAP!$I:$I,0)),2,1),"")</f>
        <v>2</v>
      </c>
      <c r="C98" s="3" t="str">
        <f t="array" ref="C98">IFERROR(MID(INDEX(DATA_NHAP!$E:$E,MATCH($A98&amp;"|3",DATA_NHAP!$I:$I,0)),4,1),"")</f>
        <v>0</v>
      </c>
      <c r="D98" s="3" t="str">
        <f t="array" ref="D98">IFERROR(MID(INDEX(DATA_NHAP!$E:$E,MATCH($A98&amp;"|4",DATA_NHAP!$I:$I,0)),5,1),"")</f>
        <v>3</v>
      </c>
      <c r="E98" s="3" t="str">
        <f t="array" ref="E98">IFERROR(MID(INDEX(DATA_NHAP!$E:$E,MATCH($A98&amp;"|5",DATA_NHAP!$I:$I,0)),5,1),"")</f>
        <v>8</v>
      </c>
      <c r="F98" s="3" t="str">
        <f t="array" ref="F98">IFERROR(MID(INDEX(DATA_NHAP!$E:$E,MATCH($A98&amp;"|6",DATA_NHAP!$I:$I,0)),2,1),"")</f>
        <v>8</v>
      </c>
      <c r="G98" s="3" t="str">
        <f t="array" ref="G98">IFERROR(MID(INDEX(DATA_NHAP!$E:$E,MATCH($A98&amp;"|7",DATA_NHAP!$I:$I,0)),2,1),"")</f>
        <v>8</v>
      </c>
      <c r="H98" s="3" t="str">
        <f t="array" ref="H98">IFERROR(MID(INDEX(DATA_NHAP!$E:$E,MATCH($A98&amp;"|3",DATA_NHAP!$I:$I,0)),4,1),"")</f>
        <v>0</v>
      </c>
      <c r="I98" s="3" t="str">
        <f t="array" ref="I98">IFERROR(MID(INDEX(DATA_NHAP!$E:$E,MATCH($A98&amp;"|7",DATA_NHAP!$I:$I,0)),4,1),"")</f>
        <v>9</v>
      </c>
      <c r="J98" s="3" t="str">
        <f t="array" ref="J98">IFERROR(MID(INDEX(DATA_NHAP!$E:$E,MATCH($A98&amp;"|8",DATA_NHAP!$I:$I,0)),2,1),"")</f>
        <v>6</v>
      </c>
      <c r="K98" s="3" t="str">
        <f t="array" ref="K98">IFERROR(MID(INDEX(DATA_NHAP!$E:$E,MATCH($A98&amp;"|8",DATA_NHAP!$I:$I,0)),3,1),"")</f>
        <v>2</v>
      </c>
      <c r="L98" s="3" t="str">
        <f t="array" ref="L98">IFERROR(MID(INDEX(DATA_NHAP!$E:$E,MATCH($A98&amp;"|8",DATA_NHAP!$I:$I,0)),4,1),"")</f>
        <v>6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0" customHeight="1">
      <c r="A99" s="3">
        <v>96.0</v>
      </c>
      <c r="B99" s="3" t="str">
        <f t="array" ref="B99">IFERROR(MID(INDEX(DATA_NHAP!$E:$E,MATCH($A99&amp;"|2",DATA_NHAP!$I:$I,0)),2,1),"")</f>
        <v>7</v>
      </c>
      <c r="C99" s="3" t="str">
        <f t="array" ref="C99">IFERROR(MID(INDEX(DATA_NHAP!$E:$E,MATCH($A99&amp;"|3",DATA_NHAP!$I:$I,0)),4,1),"")</f>
        <v>8</v>
      </c>
      <c r="D99" s="3" t="str">
        <f t="array" ref="D99">IFERROR(MID(INDEX(DATA_NHAP!$E:$E,MATCH($A99&amp;"|4",DATA_NHAP!$I:$I,0)),5,1),"")</f>
        <v>3</v>
      </c>
      <c r="E99" s="3" t="str">
        <f t="array" ref="E99">IFERROR(MID(INDEX(DATA_NHAP!$E:$E,MATCH($A99&amp;"|5",DATA_NHAP!$I:$I,0)),5,1),"")</f>
        <v>2</v>
      </c>
      <c r="F99" s="3" t="str">
        <f t="array" ref="F99">IFERROR(MID(INDEX(DATA_NHAP!$E:$E,MATCH($A99&amp;"|6",DATA_NHAP!$I:$I,0)),2,1),"")</f>
        <v>7</v>
      </c>
      <c r="G99" s="3" t="str">
        <f t="array" ref="G99">IFERROR(MID(INDEX(DATA_NHAP!$E:$E,MATCH($A99&amp;"|7",DATA_NHAP!$I:$I,0)),2,1),"")</f>
        <v>7</v>
      </c>
      <c r="H99" s="3" t="str">
        <f t="array" ref="H99">IFERROR(MID(INDEX(DATA_NHAP!$E:$E,MATCH($A99&amp;"|3",DATA_NHAP!$I:$I,0)),4,1),"")</f>
        <v>8</v>
      </c>
      <c r="I99" s="3" t="str">
        <f t="array" ref="I99">IFERROR(MID(INDEX(DATA_NHAP!$E:$E,MATCH($A99&amp;"|7",DATA_NHAP!$I:$I,0)),4,1),"")</f>
        <v>1</v>
      </c>
      <c r="J99" s="3" t="str">
        <f t="array" ref="J99">IFERROR(MID(INDEX(DATA_NHAP!$E:$E,MATCH($A99&amp;"|8",DATA_NHAP!$I:$I,0)),2,1),"")</f>
        <v>1</v>
      </c>
      <c r="K99" s="3" t="str">
        <f t="array" ref="K99">IFERROR(MID(INDEX(DATA_NHAP!$E:$E,MATCH($A99&amp;"|8",DATA_NHAP!$I:$I,0)),3,1),"")</f>
        <v>8</v>
      </c>
      <c r="L99" s="3" t="str">
        <f t="array" ref="L99">IFERROR(MID(INDEX(DATA_NHAP!$E:$E,MATCH($A99&amp;"|8",DATA_NHAP!$I:$I,0)),4,1),"")</f>
        <v>7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0" customHeight="1">
      <c r="A100" s="3">
        <v>97.0</v>
      </c>
      <c r="B100" s="3" t="str">
        <f t="array" ref="B100">IFERROR(MID(INDEX(DATA_NHAP!$E:$E,MATCH($A100&amp;"|2",DATA_NHAP!$I:$I,0)),2,1),"")</f>
        <v>4</v>
      </c>
      <c r="C100" s="3" t="str">
        <f t="array" ref="C100">IFERROR(MID(INDEX(DATA_NHAP!$E:$E,MATCH($A100&amp;"|3",DATA_NHAP!$I:$I,0)),4,1),"")</f>
        <v>7</v>
      </c>
      <c r="D100" s="3" t="str">
        <f t="array" ref="D100">IFERROR(MID(INDEX(DATA_NHAP!$E:$E,MATCH($A100&amp;"|4",DATA_NHAP!$I:$I,0)),5,1),"")</f>
        <v>4</v>
      </c>
      <c r="E100" s="3" t="str">
        <f t="array" ref="E100">IFERROR(MID(INDEX(DATA_NHAP!$E:$E,MATCH($A100&amp;"|5",DATA_NHAP!$I:$I,0)),5,1),"")</f>
        <v>0</v>
      </c>
      <c r="F100" s="3" t="str">
        <f t="array" ref="F100">IFERROR(MID(INDEX(DATA_NHAP!$E:$E,MATCH($A100&amp;"|6",DATA_NHAP!$I:$I,0)),2,1),"")</f>
        <v>6</v>
      </c>
      <c r="G100" s="3" t="str">
        <f t="array" ref="G100">IFERROR(MID(INDEX(DATA_NHAP!$E:$E,MATCH($A100&amp;"|7",DATA_NHAP!$I:$I,0)),2,1),"")</f>
        <v>7</v>
      </c>
      <c r="H100" s="3" t="str">
        <f t="array" ref="H100">IFERROR(MID(INDEX(DATA_NHAP!$E:$E,MATCH($A100&amp;"|3",DATA_NHAP!$I:$I,0)),4,1),"")</f>
        <v>7</v>
      </c>
      <c r="I100" s="3" t="str">
        <f t="array" ref="I100">IFERROR(MID(INDEX(DATA_NHAP!$E:$E,MATCH($A100&amp;"|7",DATA_NHAP!$I:$I,0)),4,1),"")</f>
        <v>7</v>
      </c>
      <c r="J100" s="3" t="str">
        <f t="array" ref="J100">IFERROR(MID(INDEX(DATA_NHAP!$E:$E,MATCH($A100&amp;"|8",DATA_NHAP!$I:$I,0)),2,1),"")</f>
        <v>5</v>
      </c>
      <c r="K100" s="3" t="str">
        <f t="array" ref="K100">IFERROR(MID(INDEX(DATA_NHAP!$E:$E,MATCH($A100&amp;"|8",DATA_NHAP!$I:$I,0)),3,1),"")</f>
        <v>7</v>
      </c>
      <c r="L100" s="3" t="str">
        <f t="array" ref="L100">IFERROR(MID(INDEX(DATA_NHAP!$E:$E,MATCH($A100&amp;"|8",DATA_NHAP!$I:$I,0)),4,1),"")</f>
        <v>2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0" customHeight="1">
      <c r="A101" s="3">
        <v>98.0</v>
      </c>
      <c r="B101" s="3" t="str">
        <f t="array" ref="B101">IFERROR(MID(INDEX(DATA_NHAP!$E:$E,MATCH($A101&amp;"|2",DATA_NHAP!$I:$I,0)),2,1),"")</f>
        <v>8</v>
      </c>
      <c r="C101" s="3" t="str">
        <f t="array" ref="C101">IFERROR(MID(INDEX(DATA_NHAP!$E:$E,MATCH($A101&amp;"|3",DATA_NHAP!$I:$I,0)),4,1),"")</f>
        <v>5</v>
      </c>
      <c r="D101" s="3" t="str">
        <f t="array" ref="D101">IFERROR(MID(INDEX(DATA_NHAP!$E:$E,MATCH($A101&amp;"|4",DATA_NHAP!$I:$I,0)),5,1),"")</f>
        <v>0</v>
      </c>
      <c r="E101" s="3" t="str">
        <f t="array" ref="E101">IFERROR(MID(INDEX(DATA_NHAP!$E:$E,MATCH($A101&amp;"|5",DATA_NHAP!$I:$I,0)),5,1),"")</f>
        <v>3</v>
      </c>
      <c r="F101" s="3" t="str">
        <f t="array" ref="F101">IFERROR(MID(INDEX(DATA_NHAP!$E:$E,MATCH($A101&amp;"|6",DATA_NHAP!$I:$I,0)),2,1),"")</f>
        <v>5</v>
      </c>
      <c r="G101" s="3" t="str">
        <f t="array" ref="G101">IFERROR(MID(INDEX(DATA_NHAP!$E:$E,MATCH($A101&amp;"|7",DATA_NHAP!$I:$I,0)),2,1),"")</f>
        <v>6</v>
      </c>
      <c r="H101" s="3" t="str">
        <f t="array" ref="H101">IFERROR(MID(INDEX(DATA_NHAP!$E:$E,MATCH($A101&amp;"|3",DATA_NHAP!$I:$I,0)),4,1),"")</f>
        <v>5</v>
      </c>
      <c r="I101" s="3" t="str">
        <f t="array" ref="I101">IFERROR(MID(INDEX(DATA_NHAP!$E:$E,MATCH($A101&amp;"|7",DATA_NHAP!$I:$I,0)),4,1),"")</f>
        <v>0</v>
      </c>
      <c r="J101" s="3" t="str">
        <f t="array" ref="J101">IFERROR(MID(INDEX(DATA_NHAP!$E:$E,MATCH($A101&amp;"|8",DATA_NHAP!$I:$I,0)),2,1),"")</f>
        <v>0</v>
      </c>
      <c r="K101" s="3" t="str">
        <f t="array" ref="K101">IFERROR(MID(INDEX(DATA_NHAP!$E:$E,MATCH($A101&amp;"|8",DATA_NHAP!$I:$I,0)),3,1),"")</f>
        <v>0</v>
      </c>
      <c r="L101" s="3" t="str">
        <f t="array" ref="L101">IFERROR(MID(INDEX(DATA_NHAP!$E:$E,MATCH($A101&amp;"|8",DATA_NHAP!$I:$I,0)),4,1),"")</f>
        <v>0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0" customHeight="1">
      <c r="A102" s="3">
        <v>99.0</v>
      </c>
      <c r="B102" s="3" t="str">
        <f t="array" ref="B102">IFERROR(MID(INDEX(DATA_NHAP!$E:$E,MATCH($A102&amp;"|2",DATA_NHAP!$I:$I,0)),2,1),"")</f>
        <v>0</v>
      </c>
      <c r="C102" s="3" t="str">
        <f t="array" ref="C102">IFERROR(MID(INDEX(DATA_NHAP!$E:$E,MATCH($A102&amp;"|3",DATA_NHAP!$I:$I,0)),4,1),"")</f>
        <v>3</v>
      </c>
      <c r="D102" s="3" t="str">
        <f t="array" ref="D102">IFERROR(MID(INDEX(DATA_NHAP!$E:$E,MATCH($A102&amp;"|4",DATA_NHAP!$I:$I,0)),5,1),"")</f>
        <v>7</v>
      </c>
      <c r="E102" s="3" t="str">
        <f t="array" ref="E102">IFERROR(MID(INDEX(DATA_NHAP!$E:$E,MATCH($A102&amp;"|5",DATA_NHAP!$I:$I,0)),5,1),"")</f>
        <v>7</v>
      </c>
      <c r="F102" s="3" t="str">
        <f t="array" ref="F102">IFERROR(MID(INDEX(DATA_NHAP!$E:$E,MATCH($A102&amp;"|6",DATA_NHAP!$I:$I,0)),2,1),"")</f>
        <v>4</v>
      </c>
      <c r="G102" s="3" t="str">
        <f t="array" ref="G102">IFERROR(MID(INDEX(DATA_NHAP!$E:$E,MATCH($A102&amp;"|7",DATA_NHAP!$I:$I,0)),2,1),"")</f>
        <v>6</v>
      </c>
      <c r="H102" s="3" t="str">
        <f t="array" ref="H102">IFERROR(MID(INDEX(DATA_NHAP!$E:$E,MATCH($A102&amp;"|3",DATA_NHAP!$I:$I,0)),4,1),"")</f>
        <v>3</v>
      </c>
      <c r="I102" s="3" t="str">
        <f t="array" ref="I102">IFERROR(MID(INDEX(DATA_NHAP!$E:$E,MATCH($A102&amp;"|7",DATA_NHAP!$I:$I,0)),4,1),"")</f>
        <v>9</v>
      </c>
      <c r="J102" s="3" t="str">
        <f t="array" ref="J102">IFERROR(MID(INDEX(DATA_NHAP!$E:$E,MATCH($A102&amp;"|8",DATA_NHAP!$I:$I,0)),2,1),"")</f>
        <v>1</v>
      </c>
      <c r="K102" s="3" t="str">
        <f t="array" ref="K102">IFERROR(MID(INDEX(DATA_NHAP!$E:$E,MATCH($A102&amp;"|8",DATA_NHAP!$I:$I,0)),3,1),"")</f>
        <v>4</v>
      </c>
      <c r="L102" s="3" t="str">
        <f t="array" ref="L102">IFERROR(MID(INDEX(DATA_NHAP!$E:$E,MATCH($A102&amp;"|8",DATA_NHAP!$I:$I,0)),4,1),"")</f>
        <v>8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0" customHeight="1">
      <c r="A103" s="3">
        <v>100.0</v>
      </c>
      <c r="B103" s="3" t="str">
        <f t="array" ref="B103">IFERROR(MID(INDEX(DATA_NHAP!$E:$E,MATCH($A103&amp;"|2",DATA_NHAP!$I:$I,0)),2,1),"")</f>
        <v>3</v>
      </c>
      <c r="C103" s="3" t="str">
        <f t="array" ref="C103">IFERROR(MID(INDEX(DATA_NHAP!$E:$E,MATCH($A103&amp;"|3",DATA_NHAP!$I:$I,0)),4,1),"")</f>
        <v>8</v>
      </c>
      <c r="D103" s="3" t="str">
        <f t="array" ref="D103">IFERROR(MID(INDEX(DATA_NHAP!$E:$E,MATCH($A103&amp;"|4",DATA_NHAP!$I:$I,0)),5,1),"")</f>
        <v>8</v>
      </c>
      <c r="E103" s="3" t="str">
        <f t="array" ref="E103">IFERROR(MID(INDEX(DATA_NHAP!$E:$E,MATCH($A103&amp;"|5",DATA_NHAP!$I:$I,0)),5,1),"")</f>
        <v>9</v>
      </c>
      <c r="F103" s="3" t="str">
        <f t="array" ref="F103">IFERROR(MID(INDEX(DATA_NHAP!$E:$E,MATCH($A103&amp;"|6",DATA_NHAP!$I:$I,0)),2,1),"")</f>
        <v>4</v>
      </c>
      <c r="G103" s="3" t="str">
        <f t="array" ref="G103">IFERROR(MID(INDEX(DATA_NHAP!$E:$E,MATCH($A103&amp;"|7",DATA_NHAP!$I:$I,0)),2,1),"")</f>
        <v>4</v>
      </c>
      <c r="H103" s="3" t="str">
        <f t="array" ref="H103">IFERROR(MID(INDEX(DATA_NHAP!$E:$E,MATCH($A103&amp;"|3",DATA_NHAP!$I:$I,0)),4,1),"")</f>
        <v>8</v>
      </c>
      <c r="I103" s="3" t="str">
        <f t="array" ref="I103">IFERROR(MID(INDEX(DATA_NHAP!$E:$E,MATCH($A103&amp;"|7",DATA_NHAP!$I:$I,0)),4,1),"")</f>
        <v>2</v>
      </c>
      <c r="J103" s="3" t="str">
        <f t="array" ref="J103">IFERROR(MID(INDEX(DATA_NHAP!$E:$E,MATCH($A103&amp;"|8",DATA_NHAP!$I:$I,0)),2,1),"")</f>
        <v>3</v>
      </c>
      <c r="K103" s="3" t="str">
        <f t="array" ref="K103">IFERROR(MID(INDEX(DATA_NHAP!$E:$E,MATCH($A103&amp;"|8",DATA_NHAP!$I:$I,0)),3,1),"")</f>
        <v>6</v>
      </c>
      <c r="L103" s="3" t="str">
        <f t="array" ref="L103">IFERROR(MID(INDEX(DATA_NHAP!$E:$E,MATCH($A103&amp;"|8",DATA_NHAP!$I:$I,0)),4,1),"")</f>
        <v>2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0" customHeight="1">
      <c r="A104" s="3">
        <v>101.0</v>
      </c>
      <c r="B104" s="3" t="str">
        <f t="array" ref="B104">IFERROR(MID(INDEX(DATA_NHAP!$E:$E,MATCH($A104&amp;"|2",DATA_NHAP!$I:$I,0)),2,1),"")</f>
        <v>3</v>
      </c>
      <c r="C104" s="3" t="str">
        <f t="array" ref="C104">IFERROR(MID(INDEX(DATA_NHAP!$E:$E,MATCH($A104&amp;"|3",DATA_NHAP!$I:$I,0)),4,1),"")</f>
        <v>0</v>
      </c>
      <c r="D104" s="3" t="str">
        <f t="array" ref="D104">IFERROR(MID(INDEX(DATA_NHAP!$E:$E,MATCH($A104&amp;"|4",DATA_NHAP!$I:$I,0)),5,1),"")</f>
        <v>2</v>
      </c>
      <c r="E104" s="3" t="str">
        <f t="array" ref="E104">IFERROR(MID(INDEX(DATA_NHAP!$E:$E,MATCH($A104&amp;"|5",DATA_NHAP!$I:$I,0)),5,1),"")</f>
        <v>8</v>
      </c>
      <c r="F104" s="3" t="str">
        <f t="array" ref="F104">IFERROR(MID(INDEX(DATA_NHAP!$E:$E,MATCH($A104&amp;"|6",DATA_NHAP!$I:$I,0)),2,1),"")</f>
        <v>7</v>
      </c>
      <c r="G104" s="3" t="str">
        <f t="array" ref="G104">IFERROR(MID(INDEX(DATA_NHAP!$E:$E,MATCH($A104&amp;"|7",DATA_NHAP!$I:$I,0)),2,1),"")</f>
        <v>0</v>
      </c>
      <c r="H104" s="3" t="str">
        <f t="array" ref="H104">IFERROR(MID(INDEX(DATA_NHAP!$E:$E,MATCH($A104&amp;"|3",DATA_NHAP!$I:$I,0)),4,1),"")</f>
        <v>0</v>
      </c>
      <c r="I104" s="3" t="str">
        <f t="array" ref="I104">IFERROR(MID(INDEX(DATA_NHAP!$E:$E,MATCH($A104&amp;"|7",DATA_NHAP!$I:$I,0)),4,1),"")</f>
        <v>5</v>
      </c>
      <c r="J104" s="3" t="str">
        <f t="array" ref="J104">IFERROR(MID(INDEX(DATA_NHAP!$E:$E,MATCH($A104&amp;"|8",DATA_NHAP!$I:$I,0)),2,1),"")</f>
        <v>6</v>
      </c>
      <c r="K104" s="3" t="str">
        <f t="array" ref="K104">IFERROR(MID(INDEX(DATA_NHAP!$E:$E,MATCH($A104&amp;"|8",DATA_NHAP!$I:$I,0)),3,1),"")</f>
        <v>9</v>
      </c>
      <c r="L104" s="3" t="str">
        <f t="array" ref="L104">IFERROR(MID(INDEX(DATA_NHAP!$E:$E,MATCH($A104&amp;"|8",DATA_NHAP!$I:$I,0)),4,1),"")</f>
        <v>6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0" customHeight="1">
      <c r="A105" s="3">
        <v>102.0</v>
      </c>
      <c r="B105" s="3" t="str">
        <f t="array" ref="B105">IFERROR(MID(INDEX(DATA_NHAP!$E:$E,MATCH($A105&amp;"|2",DATA_NHAP!$I:$I,0)),2,1),"")</f>
        <v>4</v>
      </c>
      <c r="C105" s="3" t="str">
        <f t="array" ref="C105">IFERROR(MID(INDEX(DATA_NHAP!$E:$E,MATCH($A105&amp;"|3",DATA_NHAP!$I:$I,0)),4,1),"")</f>
        <v>9</v>
      </c>
      <c r="D105" s="3" t="str">
        <f t="array" ref="D105">IFERROR(MID(INDEX(DATA_NHAP!$E:$E,MATCH($A105&amp;"|4",DATA_NHAP!$I:$I,0)),5,1),"")</f>
        <v>4</v>
      </c>
      <c r="E105" s="3" t="str">
        <f t="array" ref="E105">IFERROR(MID(INDEX(DATA_NHAP!$E:$E,MATCH($A105&amp;"|5",DATA_NHAP!$I:$I,0)),5,1),"")</f>
        <v>8</v>
      </c>
      <c r="F105" s="3" t="str">
        <f t="array" ref="F105">IFERROR(MID(INDEX(DATA_NHAP!$E:$E,MATCH($A105&amp;"|6",DATA_NHAP!$I:$I,0)),2,1),"")</f>
        <v>0</v>
      </c>
      <c r="G105" s="3" t="str">
        <f t="array" ref="G105">IFERROR(MID(INDEX(DATA_NHAP!$E:$E,MATCH($A105&amp;"|7",DATA_NHAP!$I:$I,0)),2,1),"")</f>
        <v>2</v>
      </c>
      <c r="H105" s="3" t="str">
        <f t="array" ref="H105">IFERROR(MID(INDEX(DATA_NHAP!$E:$E,MATCH($A105&amp;"|3",DATA_NHAP!$I:$I,0)),4,1),"")</f>
        <v>9</v>
      </c>
      <c r="I105" s="3" t="str">
        <f t="array" ref="I105">IFERROR(MID(INDEX(DATA_NHAP!$E:$E,MATCH($A105&amp;"|7",DATA_NHAP!$I:$I,0)),4,1),"")</f>
        <v>1</v>
      </c>
      <c r="J105" s="3" t="str">
        <f t="array" ref="J105">IFERROR(MID(INDEX(DATA_NHAP!$E:$E,MATCH($A105&amp;"|8",DATA_NHAP!$I:$I,0)),2,1),"")</f>
        <v>9</v>
      </c>
      <c r="K105" s="3" t="str">
        <f t="array" ref="K105">IFERROR(MID(INDEX(DATA_NHAP!$E:$E,MATCH($A105&amp;"|8",DATA_NHAP!$I:$I,0)),3,1),"")</f>
        <v>0</v>
      </c>
      <c r="L105" s="3" t="str">
        <f t="array" ref="L105">IFERROR(MID(INDEX(DATA_NHAP!$E:$E,MATCH($A105&amp;"|8",DATA_NHAP!$I:$I,0)),4,1),"")</f>
        <v>3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0" customHeight="1">
      <c r="A106" s="3">
        <v>103.0</v>
      </c>
      <c r="B106" s="3" t="str">
        <f t="array" ref="B106">IFERROR(MID(INDEX(DATA_NHAP!$E:$E,MATCH($A106&amp;"|2",DATA_NHAP!$I:$I,0)),2,1),"")</f>
        <v>4</v>
      </c>
      <c r="C106" s="3" t="str">
        <f t="array" ref="C106">IFERROR(MID(INDEX(DATA_NHAP!$E:$E,MATCH($A106&amp;"|3",DATA_NHAP!$I:$I,0)),4,1),"")</f>
        <v>5</v>
      </c>
      <c r="D106" s="3" t="str">
        <f t="array" ref="D106">IFERROR(MID(INDEX(DATA_NHAP!$E:$E,MATCH($A106&amp;"|4",DATA_NHAP!$I:$I,0)),5,1),"")</f>
        <v>9</v>
      </c>
      <c r="E106" s="3" t="str">
        <f t="array" ref="E106">IFERROR(MID(INDEX(DATA_NHAP!$E:$E,MATCH($A106&amp;"|5",DATA_NHAP!$I:$I,0)),5,1),"")</f>
        <v>9</v>
      </c>
      <c r="F106" s="3" t="str">
        <f t="array" ref="F106">IFERROR(MID(INDEX(DATA_NHAP!$E:$E,MATCH($A106&amp;"|6",DATA_NHAP!$I:$I,0)),2,1),"")</f>
        <v>8</v>
      </c>
      <c r="G106" s="3" t="str">
        <f t="array" ref="G106">IFERROR(MID(INDEX(DATA_NHAP!$E:$E,MATCH($A106&amp;"|7",DATA_NHAP!$I:$I,0)),2,1),"")</f>
        <v>0</v>
      </c>
      <c r="H106" s="3" t="str">
        <f t="array" ref="H106">IFERROR(MID(INDEX(DATA_NHAP!$E:$E,MATCH($A106&amp;"|3",DATA_NHAP!$I:$I,0)),4,1),"")</f>
        <v>5</v>
      </c>
      <c r="I106" s="3" t="str">
        <f t="array" ref="I106">IFERROR(MID(INDEX(DATA_NHAP!$E:$E,MATCH($A106&amp;"|7",DATA_NHAP!$I:$I,0)),4,1),"")</f>
        <v>8</v>
      </c>
      <c r="J106" s="3" t="str">
        <f t="array" ref="J106">IFERROR(MID(INDEX(DATA_NHAP!$E:$E,MATCH($A106&amp;"|8",DATA_NHAP!$I:$I,0)),2,1),"")</f>
        <v>9</v>
      </c>
      <c r="K106" s="3" t="str">
        <f t="array" ref="K106">IFERROR(MID(INDEX(DATA_NHAP!$E:$E,MATCH($A106&amp;"|8",DATA_NHAP!$I:$I,0)),3,1),"")</f>
        <v>9</v>
      </c>
      <c r="L106" s="3" t="str">
        <f t="array" ref="L106">IFERROR(MID(INDEX(DATA_NHAP!$E:$E,MATCH($A106&amp;"|8",DATA_NHAP!$I:$I,0)),4,1),"")</f>
        <v>0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0" customHeight="1">
      <c r="A107" s="3">
        <v>104.0</v>
      </c>
      <c r="B107" s="3" t="str">
        <f t="array" ref="B107">IFERROR(MID(INDEX(DATA_NHAP!$E:$E,MATCH($A107&amp;"|2",DATA_NHAP!$I:$I,0)),2,1),"")</f>
        <v>8</v>
      </c>
      <c r="C107" s="3" t="str">
        <f t="array" ref="C107">IFERROR(MID(INDEX(DATA_NHAP!$E:$E,MATCH($A107&amp;"|3",DATA_NHAP!$I:$I,0)),4,1),"")</f>
        <v>9</v>
      </c>
      <c r="D107" s="3" t="str">
        <f t="array" ref="D107">IFERROR(MID(INDEX(DATA_NHAP!$E:$E,MATCH($A107&amp;"|4",DATA_NHAP!$I:$I,0)),5,1),"")</f>
        <v>0</v>
      </c>
      <c r="E107" s="3" t="str">
        <f t="array" ref="E107">IFERROR(MID(INDEX(DATA_NHAP!$E:$E,MATCH($A107&amp;"|5",DATA_NHAP!$I:$I,0)),5,1),"")</f>
        <v/>
      </c>
      <c r="F107" s="3" t="str">
        <f t="array" ref="F107">IFERROR(MID(INDEX(DATA_NHAP!$E:$E,MATCH($A107&amp;"|6",DATA_NHAP!$I:$I,0)),2,1),"")</f>
        <v/>
      </c>
      <c r="G107" s="3" t="str">
        <f t="array" ref="G107">IFERROR(MID(INDEX(DATA_NHAP!$E:$E,MATCH($A107&amp;"|7",DATA_NHAP!$I:$I,0)),2,1),"")</f>
        <v/>
      </c>
      <c r="H107" s="3" t="str">
        <f t="array" ref="H107">IFERROR(MID(INDEX(DATA_NHAP!$E:$E,MATCH($A107&amp;"|3",DATA_NHAP!$I:$I,0)),4,1),"")</f>
        <v>9</v>
      </c>
      <c r="I107" s="3" t="str">
        <f t="array" ref="I107">IFERROR(MID(INDEX(DATA_NHAP!$E:$E,MATCH($A107&amp;"|7",DATA_NHAP!$I:$I,0)),4,1),"")</f>
        <v/>
      </c>
      <c r="J107" s="3" t="str">
        <f t="array" ref="J107">IFERROR(MID(INDEX(DATA_NHAP!$E:$E,MATCH($A107&amp;"|8",DATA_NHAP!$I:$I,0)),2,1),"")</f>
        <v/>
      </c>
      <c r="K107" s="3" t="str">
        <f t="array" ref="K107">IFERROR(MID(INDEX(DATA_NHAP!$E:$E,MATCH($A107&amp;"|8",DATA_NHAP!$I:$I,0)),3,1),"")</f>
        <v/>
      </c>
      <c r="L107" s="3" t="str">
        <f t="array" ref="L107">IFERROR(MID(INDEX(DATA_NHAP!$E:$E,MATCH($A107&amp;"|8",DATA_NHAP!$I:$I,0)),4,1),"")</f>
        <v/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0" customHeight="1">
      <c r="A108" s="3">
        <v>105.0</v>
      </c>
      <c r="B108" s="3" t="str">
        <f t="array" ref="B108">IFERROR(MID(INDEX(DATA_NHAP!$E:$E,MATCH($A108&amp;"|2",DATA_NHAP!$I:$I,0)),2,1),"")</f>
        <v/>
      </c>
      <c r="C108" s="3" t="str">
        <f t="array" ref="C108">IFERROR(MID(INDEX(DATA_NHAP!$E:$E,MATCH($A108&amp;"|3",DATA_NHAP!$I:$I,0)),4,1),"")</f>
        <v/>
      </c>
      <c r="D108" s="3" t="str">
        <f t="array" ref="D108">IFERROR(MID(INDEX(DATA_NHAP!$E:$E,MATCH($A108&amp;"|4",DATA_NHAP!$I:$I,0)),5,1),"")</f>
        <v/>
      </c>
      <c r="E108" s="3" t="str">
        <f t="array" ref="E108">IFERROR(MID(INDEX(DATA_NHAP!$E:$E,MATCH($A108&amp;"|5",DATA_NHAP!$I:$I,0)),5,1),"")</f>
        <v/>
      </c>
      <c r="F108" s="3" t="str">
        <f t="array" ref="F108">IFERROR(MID(INDEX(DATA_NHAP!$E:$E,MATCH($A108&amp;"|6",DATA_NHAP!$I:$I,0)),2,1),"")</f>
        <v/>
      </c>
      <c r="G108" s="3" t="str">
        <f t="array" ref="G108">IFERROR(MID(INDEX(DATA_NHAP!$E:$E,MATCH($A108&amp;"|7",DATA_NHAP!$I:$I,0)),2,1),"")</f>
        <v>0</v>
      </c>
      <c r="H108" s="3" t="str">
        <f t="array" ref="H108">IFERROR(MID(INDEX(DATA_NHAP!$E:$E,MATCH($A108&amp;"|3",DATA_NHAP!$I:$I,0)),4,1),"")</f>
        <v/>
      </c>
      <c r="I108" s="3" t="str">
        <f t="array" ref="I108">IFERROR(MID(INDEX(DATA_NHAP!$E:$E,MATCH($A108&amp;"|7",DATA_NHAP!$I:$I,0)),4,1),"")</f>
        <v>4</v>
      </c>
      <c r="J108" s="3" t="str">
        <f t="array" ref="J108">IFERROR(MID(INDEX(DATA_NHAP!$E:$E,MATCH($A108&amp;"|8",DATA_NHAP!$I:$I,0)),2,1),"")</f>
        <v>2</v>
      </c>
      <c r="K108" s="3" t="str">
        <f t="array" ref="K108">IFERROR(MID(INDEX(DATA_NHAP!$E:$E,MATCH($A108&amp;"|8",DATA_NHAP!$I:$I,0)),3,1),"")</f>
        <v>3</v>
      </c>
      <c r="L108" s="3" t="str">
        <f t="array" ref="L108">IFERROR(MID(INDEX(DATA_NHAP!$E:$E,MATCH($A108&amp;"|8",DATA_NHAP!$I:$I,0)),4,1),"")</f>
        <v>9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0" customHeight="1">
      <c r="A109" s="3">
        <v>106.0</v>
      </c>
      <c r="B109" s="3" t="str">
        <f t="array" ref="B109">IFERROR(MID(INDEX(DATA_NHAP!$E:$E,MATCH($A109&amp;"|2",DATA_NHAP!$I:$I,0)),2,1),"")</f>
        <v>0</v>
      </c>
      <c r="C109" s="3" t="str">
        <f t="array" ref="C109">IFERROR(MID(INDEX(DATA_NHAP!$E:$E,MATCH($A109&amp;"|3",DATA_NHAP!$I:$I,0)),4,1),"")</f>
        <v>4</v>
      </c>
      <c r="D109" s="3" t="str">
        <f t="array" ref="D109">IFERROR(MID(INDEX(DATA_NHAP!$E:$E,MATCH($A109&amp;"|4",DATA_NHAP!$I:$I,0)),5,1),"")</f>
        <v>9</v>
      </c>
      <c r="E109" s="3" t="str">
        <f t="array" ref="E109">IFERROR(MID(INDEX(DATA_NHAP!$E:$E,MATCH($A109&amp;"|5",DATA_NHAP!$I:$I,0)),5,1),"")</f>
        <v>2</v>
      </c>
      <c r="F109" s="3" t="str">
        <f t="array" ref="F109">IFERROR(MID(INDEX(DATA_NHAP!$E:$E,MATCH($A109&amp;"|6",DATA_NHAP!$I:$I,0)),2,1),"")</f>
        <v>9</v>
      </c>
      <c r="G109" s="3" t="str">
        <f t="array" ref="G109">IFERROR(MID(INDEX(DATA_NHAP!$E:$E,MATCH($A109&amp;"|7",DATA_NHAP!$I:$I,0)),2,1),"")</f>
        <v>7</v>
      </c>
      <c r="H109" s="3" t="str">
        <f t="array" ref="H109">IFERROR(MID(INDEX(DATA_NHAP!$E:$E,MATCH($A109&amp;"|3",DATA_NHAP!$I:$I,0)),4,1),"")</f>
        <v>4</v>
      </c>
      <c r="I109" s="3" t="str">
        <f t="array" ref="I109">IFERROR(MID(INDEX(DATA_NHAP!$E:$E,MATCH($A109&amp;"|7",DATA_NHAP!$I:$I,0)),4,1),"")</f>
        <v>9</v>
      </c>
      <c r="J109" s="3" t="str">
        <f t="array" ref="J109">IFERROR(MID(INDEX(DATA_NHAP!$E:$E,MATCH($A109&amp;"|8",DATA_NHAP!$I:$I,0)),2,1),"")</f>
        <v>2</v>
      </c>
      <c r="K109" s="3" t="str">
        <f t="array" ref="K109">IFERROR(MID(INDEX(DATA_NHAP!$E:$E,MATCH($A109&amp;"|8",DATA_NHAP!$I:$I,0)),3,1),"")</f>
        <v>4</v>
      </c>
      <c r="L109" s="3" t="str">
        <f t="array" ref="L109">IFERROR(MID(INDEX(DATA_NHAP!$E:$E,MATCH($A109&amp;"|8",DATA_NHAP!$I:$I,0)),4,1),"")</f>
        <v>3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0" customHeight="1">
      <c r="A110" s="3">
        <v>107.0</v>
      </c>
      <c r="B110" s="3" t="str">
        <f t="array" ref="B110">IFERROR(MID(INDEX(DATA_NHAP!$E:$E,MATCH($A110&amp;"|2",DATA_NHAP!$I:$I,0)),2,1),"")</f>
        <v>1</v>
      </c>
      <c r="C110" s="3" t="str">
        <f t="array" ref="C110">IFERROR(MID(INDEX(DATA_NHAP!$E:$E,MATCH($A110&amp;"|3",DATA_NHAP!$I:$I,0)),4,1),"")</f>
        <v>2</v>
      </c>
      <c r="D110" s="3" t="str">
        <f t="array" ref="D110">IFERROR(MID(INDEX(DATA_NHAP!$E:$E,MATCH($A110&amp;"|4",DATA_NHAP!$I:$I,0)),5,1),"")</f>
        <v>7</v>
      </c>
      <c r="E110" s="3" t="str">
        <f t="array" ref="E110">IFERROR(MID(INDEX(DATA_NHAP!$E:$E,MATCH($A110&amp;"|5",DATA_NHAP!$I:$I,0)),5,1),"")</f>
        <v>2</v>
      </c>
      <c r="F110" s="3" t="str">
        <f t="array" ref="F110">IFERROR(MID(INDEX(DATA_NHAP!$E:$E,MATCH($A110&amp;"|6",DATA_NHAP!$I:$I,0)),2,1),"")</f>
        <v>0</v>
      </c>
      <c r="G110" s="3" t="str">
        <f t="array" ref="G110">IFERROR(MID(INDEX(DATA_NHAP!$E:$E,MATCH($A110&amp;"|7",DATA_NHAP!$I:$I,0)),2,1),"")</f>
        <v>9</v>
      </c>
      <c r="H110" s="3" t="str">
        <f t="array" ref="H110">IFERROR(MID(INDEX(DATA_NHAP!$E:$E,MATCH($A110&amp;"|3",DATA_NHAP!$I:$I,0)),4,1),"")</f>
        <v>2</v>
      </c>
      <c r="I110" s="3" t="str">
        <f t="array" ref="I110">IFERROR(MID(INDEX(DATA_NHAP!$E:$E,MATCH($A110&amp;"|7",DATA_NHAP!$I:$I,0)),4,1),"")</f>
        <v>2</v>
      </c>
      <c r="J110" s="3" t="str">
        <f t="array" ref="J110">IFERROR(MID(INDEX(DATA_NHAP!$E:$E,MATCH($A110&amp;"|8",DATA_NHAP!$I:$I,0)),2,1),"")</f>
        <v>7</v>
      </c>
      <c r="K110" s="3" t="str">
        <f t="array" ref="K110">IFERROR(MID(INDEX(DATA_NHAP!$E:$E,MATCH($A110&amp;"|8",DATA_NHAP!$I:$I,0)),3,1),"")</f>
        <v>1</v>
      </c>
      <c r="L110" s="3" t="str">
        <f t="array" ref="L110">IFERROR(MID(INDEX(DATA_NHAP!$E:$E,MATCH($A110&amp;"|8",DATA_NHAP!$I:$I,0)),4,1),"")</f>
        <v>5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0" customHeight="1">
      <c r="A111" s="3">
        <v>108.0</v>
      </c>
      <c r="B111" s="3" t="str">
        <f t="array" ref="B111">IFERROR(MID(INDEX(DATA_NHAP!$E:$E,MATCH($A111&amp;"|2",DATA_NHAP!$I:$I,0)),2,1),"")</f>
        <v>8</v>
      </c>
      <c r="C111" s="3" t="str">
        <f t="array" ref="C111">IFERROR(MID(INDEX(DATA_NHAP!$E:$E,MATCH($A111&amp;"|3",DATA_NHAP!$I:$I,0)),4,1),"")</f>
        <v>7</v>
      </c>
      <c r="D111" s="3" t="str">
        <f t="array" ref="D111">IFERROR(MID(INDEX(DATA_NHAP!$E:$E,MATCH($A111&amp;"|4",DATA_NHAP!$I:$I,0)),5,1),"")</f>
        <v>6</v>
      </c>
      <c r="E111" s="3" t="str">
        <f t="array" ref="E111">IFERROR(MID(INDEX(DATA_NHAP!$E:$E,MATCH($A111&amp;"|5",DATA_NHAP!$I:$I,0)),5,1),"")</f>
        <v>3</v>
      </c>
      <c r="F111" s="3" t="str">
        <f t="array" ref="F111">IFERROR(MID(INDEX(DATA_NHAP!$E:$E,MATCH($A111&amp;"|6",DATA_NHAP!$I:$I,0)),2,1),"")</f>
        <v>7</v>
      </c>
      <c r="G111" s="3" t="str">
        <f t="array" ref="G111">IFERROR(MID(INDEX(DATA_NHAP!$E:$E,MATCH($A111&amp;"|7",DATA_NHAP!$I:$I,0)),2,1),"")</f>
        <v>2</v>
      </c>
      <c r="H111" s="3" t="str">
        <f t="array" ref="H111">IFERROR(MID(INDEX(DATA_NHAP!$E:$E,MATCH($A111&amp;"|3",DATA_NHAP!$I:$I,0)),4,1),"")</f>
        <v>7</v>
      </c>
      <c r="I111" s="3" t="str">
        <f t="array" ref="I111">IFERROR(MID(INDEX(DATA_NHAP!$E:$E,MATCH($A111&amp;"|7",DATA_NHAP!$I:$I,0)),4,1),"")</f>
        <v>5</v>
      </c>
      <c r="J111" s="3" t="str">
        <f t="array" ref="J111">IFERROR(MID(INDEX(DATA_NHAP!$E:$E,MATCH($A111&amp;"|8",DATA_NHAP!$I:$I,0)),2,1),"")</f>
        <v>8</v>
      </c>
      <c r="K111" s="3" t="str">
        <f t="array" ref="K111">IFERROR(MID(INDEX(DATA_NHAP!$E:$E,MATCH($A111&amp;"|8",DATA_NHAP!$I:$I,0)),3,1),"")</f>
        <v>2</v>
      </c>
      <c r="L111" s="3" t="str">
        <f t="array" ref="L111">IFERROR(MID(INDEX(DATA_NHAP!$E:$E,MATCH($A111&amp;"|8",DATA_NHAP!$I:$I,0)),4,1),"")</f>
        <v>3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0" customHeight="1">
      <c r="A112" s="3">
        <v>109.0</v>
      </c>
      <c r="B112" s="3" t="str">
        <f t="array" ref="B112">IFERROR(MID(INDEX(DATA_NHAP!$E:$E,MATCH($A112&amp;"|2",DATA_NHAP!$I:$I,0)),2,1),"")</f>
        <v>0</v>
      </c>
      <c r="C112" s="3" t="str">
        <f t="array" ref="C112">IFERROR(MID(INDEX(DATA_NHAP!$E:$E,MATCH($A112&amp;"|3",DATA_NHAP!$I:$I,0)),4,1),"")</f>
        <v>8</v>
      </c>
      <c r="D112" s="3" t="str">
        <f t="array" ref="D112">IFERROR(MID(INDEX(DATA_NHAP!$E:$E,MATCH($A112&amp;"|4",DATA_NHAP!$I:$I,0)),5,1),"")</f>
        <v>1</v>
      </c>
      <c r="E112" s="3" t="str">
        <f t="array" ref="E112">IFERROR(MID(INDEX(DATA_NHAP!$E:$E,MATCH($A112&amp;"|5",DATA_NHAP!$I:$I,0)),5,1),"")</f>
        <v>4</v>
      </c>
      <c r="F112" s="3" t="str">
        <f t="array" ref="F112">IFERROR(MID(INDEX(DATA_NHAP!$E:$E,MATCH($A112&amp;"|6",DATA_NHAP!$I:$I,0)),2,1),"")</f>
        <v>2</v>
      </c>
      <c r="G112" s="3" t="str">
        <f t="array" ref="G112">IFERROR(MID(INDEX(DATA_NHAP!$E:$E,MATCH($A112&amp;"|7",DATA_NHAP!$I:$I,0)),2,1),"")</f>
        <v>8</v>
      </c>
      <c r="H112" s="3" t="str">
        <f t="array" ref="H112">IFERROR(MID(INDEX(DATA_NHAP!$E:$E,MATCH($A112&amp;"|3",DATA_NHAP!$I:$I,0)),4,1),"")</f>
        <v>8</v>
      </c>
      <c r="I112" s="3" t="str">
        <f t="array" ref="I112">IFERROR(MID(INDEX(DATA_NHAP!$E:$E,MATCH($A112&amp;"|7",DATA_NHAP!$I:$I,0)),4,1),"")</f>
        <v>8</v>
      </c>
      <c r="J112" s="3" t="str">
        <f t="array" ref="J112">IFERROR(MID(INDEX(DATA_NHAP!$E:$E,MATCH($A112&amp;"|8",DATA_NHAP!$I:$I,0)),2,1),"")</f>
        <v>1</v>
      </c>
      <c r="K112" s="3" t="str">
        <f t="array" ref="K112">IFERROR(MID(INDEX(DATA_NHAP!$E:$E,MATCH($A112&amp;"|8",DATA_NHAP!$I:$I,0)),3,1),"")</f>
        <v>3</v>
      </c>
      <c r="L112" s="3" t="str">
        <f t="array" ref="L112">IFERROR(MID(INDEX(DATA_NHAP!$E:$E,MATCH($A112&amp;"|8",DATA_NHAP!$I:$I,0)),4,1),"")</f>
        <v>7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0" customHeight="1">
      <c r="A113" s="3">
        <v>110.0</v>
      </c>
      <c r="B113" s="3" t="str">
        <f t="array" ref="B113">IFERROR(MID(INDEX(DATA_NHAP!$E:$E,MATCH($A113&amp;"|2",DATA_NHAP!$I:$I,0)),2,1),"")</f>
        <v>3</v>
      </c>
      <c r="C113" s="3" t="str">
        <f t="array" ref="C113">IFERROR(MID(INDEX(DATA_NHAP!$E:$E,MATCH($A113&amp;"|3",DATA_NHAP!$I:$I,0)),4,1),"")</f>
        <v>4</v>
      </c>
      <c r="D113" s="3" t="str">
        <f t="array" ref="D113">IFERROR(MID(INDEX(DATA_NHAP!$E:$E,MATCH($A113&amp;"|4",DATA_NHAP!$I:$I,0)),5,1),"")</f>
        <v>7</v>
      </c>
      <c r="E113" s="3" t="str">
        <f t="array" ref="E113">IFERROR(MID(INDEX(DATA_NHAP!$E:$E,MATCH($A113&amp;"|5",DATA_NHAP!$I:$I,0)),5,1),"")</f>
        <v>8</v>
      </c>
      <c r="F113" s="3" t="str">
        <f t="array" ref="F113">IFERROR(MID(INDEX(DATA_NHAP!$E:$E,MATCH($A113&amp;"|6",DATA_NHAP!$I:$I,0)),2,1),"")</f>
        <v>6</v>
      </c>
      <c r="G113" s="3" t="str">
        <f t="array" ref="G113">IFERROR(MID(INDEX(DATA_NHAP!$E:$E,MATCH($A113&amp;"|7",DATA_NHAP!$I:$I,0)),2,1),"")</f>
        <v>8</v>
      </c>
      <c r="H113" s="3" t="str">
        <f t="array" ref="H113">IFERROR(MID(INDEX(DATA_NHAP!$E:$E,MATCH($A113&amp;"|3",DATA_NHAP!$I:$I,0)),4,1),"")</f>
        <v>4</v>
      </c>
      <c r="I113" s="3" t="str">
        <f t="array" ref="I113">IFERROR(MID(INDEX(DATA_NHAP!$E:$E,MATCH($A113&amp;"|7",DATA_NHAP!$I:$I,0)),4,1),"")</f>
        <v>8</v>
      </c>
      <c r="J113" s="3" t="str">
        <f t="array" ref="J113">IFERROR(MID(INDEX(DATA_NHAP!$E:$E,MATCH($A113&amp;"|8",DATA_NHAP!$I:$I,0)),2,1),"")</f>
        <v>7</v>
      </c>
      <c r="K113" s="3" t="str">
        <f t="array" ref="K113">IFERROR(MID(INDEX(DATA_NHAP!$E:$E,MATCH($A113&amp;"|8",DATA_NHAP!$I:$I,0)),3,1),"")</f>
        <v>9</v>
      </c>
      <c r="L113" s="3" t="str">
        <f t="array" ref="L113">IFERROR(MID(INDEX(DATA_NHAP!$E:$E,MATCH($A113&amp;"|8",DATA_NHAP!$I:$I,0)),4,1),"")</f>
        <v>7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0" customHeight="1">
      <c r="A114" s="3">
        <v>111.0</v>
      </c>
      <c r="B114" s="3" t="str">
        <f t="array" ref="B114">IFERROR(MID(INDEX(DATA_NHAP!$E:$E,MATCH($A114&amp;"|2",DATA_NHAP!$I:$I,0)),2,1),"")</f>
        <v>5</v>
      </c>
      <c r="C114" s="3" t="str">
        <f t="array" ref="C114">IFERROR(MID(INDEX(DATA_NHAP!$E:$E,MATCH($A114&amp;"|3",DATA_NHAP!$I:$I,0)),4,1),"")</f>
        <v>9</v>
      </c>
      <c r="D114" s="3" t="str">
        <f t="array" ref="D114">IFERROR(MID(INDEX(DATA_NHAP!$E:$E,MATCH($A114&amp;"|4",DATA_NHAP!$I:$I,0)),5,1),"")</f>
        <v>2</v>
      </c>
      <c r="E114" s="3" t="str">
        <f t="array" ref="E114">IFERROR(MID(INDEX(DATA_NHAP!$E:$E,MATCH($A114&amp;"|5",DATA_NHAP!$I:$I,0)),5,1),"")</f>
        <v>5</v>
      </c>
      <c r="F114" s="3" t="str">
        <f t="array" ref="F114">IFERROR(MID(INDEX(DATA_NHAP!$E:$E,MATCH($A114&amp;"|6",DATA_NHAP!$I:$I,0)),2,1),"")</f>
        <v>3</v>
      </c>
      <c r="G114" s="3" t="str">
        <f t="array" ref="G114">IFERROR(MID(INDEX(DATA_NHAP!$E:$E,MATCH($A114&amp;"|7",DATA_NHAP!$I:$I,0)),2,1),"")</f>
        <v>4</v>
      </c>
      <c r="H114" s="3" t="str">
        <f t="array" ref="H114">IFERROR(MID(INDEX(DATA_NHAP!$E:$E,MATCH($A114&amp;"|3",DATA_NHAP!$I:$I,0)),4,1),"")</f>
        <v>9</v>
      </c>
      <c r="I114" s="3" t="str">
        <f t="array" ref="I114">IFERROR(MID(INDEX(DATA_NHAP!$E:$E,MATCH($A114&amp;"|7",DATA_NHAP!$I:$I,0)),4,1),"")</f>
        <v>1</v>
      </c>
      <c r="J114" s="3" t="str">
        <f t="array" ref="J114">IFERROR(MID(INDEX(DATA_NHAP!$E:$E,MATCH($A114&amp;"|8",DATA_NHAP!$I:$I,0)),2,1),"")</f>
        <v>2</v>
      </c>
      <c r="K114" s="3" t="str">
        <f t="array" ref="K114">IFERROR(MID(INDEX(DATA_NHAP!$E:$E,MATCH($A114&amp;"|8",DATA_NHAP!$I:$I,0)),3,1),"")</f>
        <v>6</v>
      </c>
      <c r="L114" s="3" t="str">
        <f t="array" ref="L114">IFERROR(MID(INDEX(DATA_NHAP!$E:$E,MATCH($A114&amp;"|8",DATA_NHAP!$I:$I,0)),4,1),"")</f>
        <v>0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0" customHeight="1">
      <c r="A115" s="3">
        <v>112.0</v>
      </c>
      <c r="B115" s="3" t="str">
        <f t="array" ref="B115">IFERROR(MID(INDEX(DATA_NHAP!$E:$E,MATCH($A115&amp;"|2",DATA_NHAP!$I:$I,0)),2,1),"")</f>
        <v/>
      </c>
      <c r="C115" s="3" t="str">
        <f t="array" ref="C115">IFERROR(MID(INDEX(DATA_NHAP!$E:$E,MATCH($A115&amp;"|3",DATA_NHAP!$I:$I,0)),4,1),"")</f>
        <v/>
      </c>
      <c r="D115" s="3" t="str">
        <f t="array" ref="D115">IFERROR(MID(INDEX(DATA_NHAP!$E:$E,MATCH($A115&amp;"|4",DATA_NHAP!$I:$I,0)),5,1),"")</f>
        <v/>
      </c>
      <c r="E115" s="3" t="str">
        <f t="array" ref="E115">IFERROR(MID(INDEX(DATA_NHAP!$E:$E,MATCH($A115&amp;"|5",DATA_NHAP!$I:$I,0)),5,1),"")</f>
        <v/>
      </c>
      <c r="F115" s="3" t="str">
        <f t="array" ref="F115">IFERROR(MID(INDEX(DATA_NHAP!$E:$E,MATCH($A115&amp;"|6",DATA_NHAP!$I:$I,0)),2,1),"")</f>
        <v>6</v>
      </c>
      <c r="G115" s="3" t="str">
        <f t="array" ref="G115">IFERROR(MID(INDEX(DATA_NHAP!$E:$E,MATCH($A115&amp;"|7",DATA_NHAP!$I:$I,0)),2,1),"")</f>
        <v>4</v>
      </c>
      <c r="H115" s="3" t="str">
        <f t="array" ref="H115">IFERROR(MID(INDEX(DATA_NHAP!$E:$E,MATCH($A115&amp;"|3",DATA_NHAP!$I:$I,0)),4,1),"")</f>
        <v/>
      </c>
      <c r="I115" s="3" t="str">
        <f t="array" ref="I115">IFERROR(MID(INDEX(DATA_NHAP!$E:$E,MATCH($A115&amp;"|7",DATA_NHAP!$I:$I,0)),4,1),"")</f>
        <v>1</v>
      </c>
      <c r="J115" s="3" t="str">
        <f t="array" ref="J115">IFERROR(MID(INDEX(DATA_NHAP!$E:$E,MATCH($A115&amp;"|8",DATA_NHAP!$I:$I,0)),2,1),"")</f>
        <v>4</v>
      </c>
      <c r="K115" s="3" t="str">
        <f t="array" ref="K115">IFERROR(MID(INDEX(DATA_NHAP!$E:$E,MATCH($A115&amp;"|8",DATA_NHAP!$I:$I,0)),3,1),"")</f>
        <v>5</v>
      </c>
      <c r="L115" s="3" t="str">
        <f t="array" ref="L115">IFERROR(MID(INDEX(DATA_NHAP!$E:$E,MATCH($A115&amp;"|8",DATA_NHAP!$I:$I,0)),4,1),"")</f>
        <v>1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0" customHeight="1">
      <c r="A116" s="3">
        <v>113.0</v>
      </c>
      <c r="B116" s="3" t="str">
        <f t="array" ref="B116">IFERROR(MID(INDEX(DATA_NHAP!$E:$E,MATCH($A116&amp;"|2",DATA_NHAP!$I:$I,0)),2,1),"")</f>
        <v>7</v>
      </c>
      <c r="C116" s="3" t="str">
        <f t="array" ref="C116">IFERROR(MID(INDEX(DATA_NHAP!$E:$E,MATCH($A116&amp;"|3",DATA_NHAP!$I:$I,0)),4,1),"")</f>
        <v>3</v>
      </c>
      <c r="D116" s="3" t="str">
        <f t="array" ref="D116">IFERROR(MID(INDEX(DATA_NHAP!$E:$E,MATCH($A116&amp;"|4",DATA_NHAP!$I:$I,0)),5,1),"")</f>
        <v>3</v>
      </c>
      <c r="E116" s="3" t="str">
        <f t="array" ref="E116">IFERROR(MID(INDEX(DATA_NHAP!$E:$E,MATCH($A116&amp;"|5",DATA_NHAP!$I:$I,0)),5,1),"")</f>
        <v>8</v>
      </c>
      <c r="F116" s="3" t="str">
        <f t="array" ref="F116">IFERROR(MID(INDEX(DATA_NHAP!$E:$E,MATCH($A116&amp;"|6",DATA_NHAP!$I:$I,0)),2,1),"")</f>
        <v>3</v>
      </c>
      <c r="G116" s="3" t="str">
        <f t="array" ref="G116">IFERROR(MID(INDEX(DATA_NHAP!$E:$E,MATCH($A116&amp;"|7",DATA_NHAP!$I:$I,0)),2,1),"")</f>
        <v>7</v>
      </c>
      <c r="H116" s="3" t="str">
        <f t="array" ref="H116">IFERROR(MID(INDEX(DATA_NHAP!$E:$E,MATCH($A116&amp;"|3",DATA_NHAP!$I:$I,0)),4,1),"")</f>
        <v>3</v>
      </c>
      <c r="I116" s="3" t="str">
        <f t="array" ref="I116">IFERROR(MID(INDEX(DATA_NHAP!$E:$E,MATCH($A116&amp;"|7",DATA_NHAP!$I:$I,0)),4,1),"")</f>
        <v>9</v>
      </c>
      <c r="J116" s="3" t="str">
        <f t="array" ref="J116">IFERROR(MID(INDEX(DATA_NHAP!$E:$E,MATCH($A116&amp;"|8",DATA_NHAP!$I:$I,0)),2,1),"")</f>
        <v>0</v>
      </c>
      <c r="K116" s="3" t="str">
        <f t="array" ref="K116">IFERROR(MID(INDEX(DATA_NHAP!$E:$E,MATCH($A116&amp;"|8",DATA_NHAP!$I:$I,0)),3,1),"")</f>
        <v>1</v>
      </c>
      <c r="L116" s="3" t="str">
        <f t="array" ref="L116">IFERROR(MID(INDEX(DATA_NHAP!$E:$E,MATCH($A116&amp;"|8",DATA_NHAP!$I:$I,0)),4,1),"")</f>
        <v>4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0" customHeight="1">
      <c r="A117" s="3">
        <v>114.0</v>
      </c>
      <c r="B117" s="3" t="str">
        <f t="array" ref="B117">IFERROR(MID(INDEX(DATA_NHAP!$E:$E,MATCH($A117&amp;"|2",DATA_NHAP!$I:$I,0)),2,1),"")</f>
        <v>5</v>
      </c>
      <c r="C117" s="3" t="str">
        <f t="array" ref="C117">IFERROR(MID(INDEX(DATA_NHAP!$E:$E,MATCH($A117&amp;"|3",DATA_NHAP!$I:$I,0)),4,1),"")</f>
        <v>7</v>
      </c>
      <c r="D117" s="3" t="str">
        <f t="array" ref="D117">IFERROR(MID(INDEX(DATA_NHAP!$E:$E,MATCH($A117&amp;"|4",DATA_NHAP!$I:$I,0)),5,1),"")</f>
        <v>9</v>
      </c>
      <c r="E117" s="3" t="str">
        <f t="array" ref="E117">IFERROR(MID(INDEX(DATA_NHAP!$E:$E,MATCH($A117&amp;"|5",DATA_NHAP!$I:$I,0)),5,1),"")</f>
        <v>9</v>
      </c>
      <c r="F117" s="3" t="str">
        <f t="array" ref="F117">IFERROR(MID(INDEX(DATA_NHAP!$E:$E,MATCH($A117&amp;"|6",DATA_NHAP!$I:$I,0)),2,1),"")</f>
        <v>8</v>
      </c>
      <c r="G117" s="3" t="str">
        <f t="array" ref="G117">IFERROR(MID(INDEX(DATA_NHAP!$E:$E,MATCH($A117&amp;"|7",DATA_NHAP!$I:$I,0)),2,1),"")</f>
        <v>1</v>
      </c>
      <c r="H117" s="3" t="str">
        <f t="array" ref="H117">IFERROR(MID(INDEX(DATA_NHAP!$E:$E,MATCH($A117&amp;"|3",DATA_NHAP!$I:$I,0)),4,1),"")</f>
        <v>7</v>
      </c>
      <c r="I117" s="3" t="str">
        <f t="array" ref="I117">IFERROR(MID(INDEX(DATA_NHAP!$E:$E,MATCH($A117&amp;"|7",DATA_NHAP!$I:$I,0)),4,1),"")</f>
        <v>5</v>
      </c>
      <c r="J117" s="3" t="str">
        <f t="array" ref="J117">IFERROR(MID(INDEX(DATA_NHAP!$E:$E,MATCH($A117&amp;"|8",DATA_NHAP!$I:$I,0)),2,1),"")</f>
        <v>1</v>
      </c>
      <c r="K117" s="3" t="str">
        <f t="array" ref="K117">IFERROR(MID(INDEX(DATA_NHAP!$E:$E,MATCH($A117&amp;"|8",DATA_NHAP!$I:$I,0)),3,1),"")</f>
        <v>3</v>
      </c>
      <c r="L117" s="3" t="str">
        <f t="array" ref="L117">IFERROR(MID(INDEX(DATA_NHAP!$E:$E,MATCH($A117&amp;"|8",DATA_NHAP!$I:$I,0)),4,1),"")</f>
        <v>3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0" customHeight="1">
      <c r="A118" s="3">
        <v>115.0</v>
      </c>
      <c r="B118" s="3" t="str">
        <f t="array" ref="B118">IFERROR(MID(INDEX(DATA_NHAP!$E:$E,MATCH($A118&amp;"|2",DATA_NHAP!$I:$I,0)),2,1),"")</f>
        <v>0</v>
      </c>
      <c r="C118" s="3" t="str">
        <f t="array" ref="C118">IFERROR(MID(INDEX(DATA_NHAP!$E:$E,MATCH($A118&amp;"|3",DATA_NHAP!$I:$I,0)),4,1),"")</f>
        <v>4</v>
      </c>
      <c r="D118" s="3" t="str">
        <f t="array" ref="D118">IFERROR(MID(INDEX(DATA_NHAP!$E:$E,MATCH($A118&amp;"|4",DATA_NHAP!$I:$I,0)),5,1),"")</f>
        <v>8</v>
      </c>
      <c r="E118" s="3" t="str">
        <f t="array" ref="E118">IFERROR(MID(INDEX(DATA_NHAP!$E:$E,MATCH($A118&amp;"|5",DATA_NHAP!$I:$I,0)),5,1),"")</f>
        <v>4</v>
      </c>
      <c r="F118" s="3" t="str">
        <f t="array" ref="F118">IFERROR(MID(INDEX(DATA_NHAP!$E:$E,MATCH($A118&amp;"|6",DATA_NHAP!$I:$I,0)),2,1),"")</f>
        <v>6</v>
      </c>
      <c r="G118" s="3" t="str">
        <f t="array" ref="G118">IFERROR(MID(INDEX(DATA_NHAP!$E:$E,MATCH($A118&amp;"|7",DATA_NHAP!$I:$I,0)),2,1),"")</f>
        <v>6</v>
      </c>
      <c r="H118" s="3" t="str">
        <f t="array" ref="H118">IFERROR(MID(INDEX(DATA_NHAP!$E:$E,MATCH($A118&amp;"|3",DATA_NHAP!$I:$I,0)),4,1),"")</f>
        <v>4</v>
      </c>
      <c r="I118" s="3" t="str">
        <f t="array" ref="I118">IFERROR(MID(INDEX(DATA_NHAP!$E:$E,MATCH($A118&amp;"|7",DATA_NHAP!$I:$I,0)),4,1),"")</f>
        <v>4</v>
      </c>
      <c r="J118" s="3" t="str">
        <f t="array" ref="J118">IFERROR(MID(INDEX(DATA_NHAP!$E:$E,MATCH($A118&amp;"|8",DATA_NHAP!$I:$I,0)),2,1),"")</f>
        <v>1</v>
      </c>
      <c r="K118" s="3" t="str">
        <f t="array" ref="K118">IFERROR(MID(INDEX(DATA_NHAP!$E:$E,MATCH($A118&amp;"|8",DATA_NHAP!$I:$I,0)),3,1),"")</f>
        <v>7</v>
      </c>
      <c r="L118" s="3" t="str">
        <f t="array" ref="L118">IFERROR(MID(INDEX(DATA_NHAP!$E:$E,MATCH($A118&amp;"|8",DATA_NHAP!$I:$I,0)),4,1),"")</f>
        <v>7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0" customHeight="1">
      <c r="A119" s="3">
        <v>116.0</v>
      </c>
      <c r="B119" s="3" t="str">
        <f t="array" ref="B119">IFERROR(MID(INDEX(DATA_NHAP!$E:$E,MATCH($A119&amp;"|2",DATA_NHAP!$I:$I,0)),2,1),"")</f>
        <v>7</v>
      </c>
      <c r="C119" s="3" t="str">
        <f t="array" ref="C119">IFERROR(MID(INDEX(DATA_NHAP!$E:$E,MATCH($A119&amp;"|3",DATA_NHAP!$I:$I,0)),4,1),"")</f>
        <v>6</v>
      </c>
      <c r="D119" s="3" t="str">
        <f t="array" ref="D119">IFERROR(MID(INDEX(DATA_NHAP!$E:$E,MATCH($A119&amp;"|4",DATA_NHAP!$I:$I,0)),5,1),"")</f>
        <v>7</v>
      </c>
      <c r="E119" s="3" t="str">
        <f t="array" ref="E119">IFERROR(MID(INDEX(DATA_NHAP!$E:$E,MATCH($A119&amp;"|5",DATA_NHAP!$I:$I,0)),5,1),"")</f>
        <v>5</v>
      </c>
      <c r="F119" s="3" t="str">
        <f t="array" ref="F119">IFERROR(MID(INDEX(DATA_NHAP!$E:$E,MATCH($A119&amp;"|6",DATA_NHAP!$I:$I,0)),2,1),"")</f>
        <v>1</v>
      </c>
      <c r="G119" s="3" t="str">
        <f t="array" ref="G119">IFERROR(MID(INDEX(DATA_NHAP!$E:$E,MATCH($A119&amp;"|7",DATA_NHAP!$I:$I,0)),2,1),"")</f>
        <v>8</v>
      </c>
      <c r="H119" s="3" t="str">
        <f t="array" ref="H119">IFERROR(MID(INDEX(DATA_NHAP!$E:$E,MATCH($A119&amp;"|3",DATA_NHAP!$I:$I,0)),4,1),"")</f>
        <v>6</v>
      </c>
      <c r="I119" s="3" t="str">
        <f t="array" ref="I119">IFERROR(MID(INDEX(DATA_NHAP!$E:$E,MATCH($A119&amp;"|7",DATA_NHAP!$I:$I,0)),4,1),"")</f>
        <v>9</v>
      </c>
      <c r="J119" s="3" t="str">
        <f t="array" ref="J119">IFERROR(MID(INDEX(DATA_NHAP!$E:$E,MATCH($A119&amp;"|8",DATA_NHAP!$I:$I,0)),2,1),"")</f>
        <v>8</v>
      </c>
      <c r="K119" s="3" t="str">
        <f t="array" ref="K119">IFERROR(MID(INDEX(DATA_NHAP!$E:$E,MATCH($A119&amp;"|8",DATA_NHAP!$I:$I,0)),3,1),"")</f>
        <v>6</v>
      </c>
      <c r="L119" s="3" t="str">
        <f t="array" ref="L119">IFERROR(MID(INDEX(DATA_NHAP!$E:$E,MATCH($A119&amp;"|8",DATA_NHAP!$I:$I,0)),4,1),"")</f>
        <v>4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0" customHeight="1">
      <c r="A120" s="3">
        <v>117.0</v>
      </c>
      <c r="B120" s="3" t="str">
        <f t="array" ref="B120">IFERROR(MID(INDEX(DATA_NHAP!$E:$E,MATCH($A120&amp;"|2",DATA_NHAP!$I:$I,0)),2,1),"")</f>
        <v>7</v>
      </c>
      <c r="C120" s="3" t="str">
        <f t="array" ref="C120">IFERROR(MID(INDEX(DATA_NHAP!$E:$E,MATCH($A120&amp;"|3",DATA_NHAP!$I:$I,0)),4,1),"")</f>
        <v>2</v>
      </c>
      <c r="D120" s="3" t="str">
        <f t="array" ref="D120">IFERROR(MID(INDEX(DATA_NHAP!$E:$E,MATCH($A120&amp;"|4",DATA_NHAP!$I:$I,0)),5,1),"")</f>
        <v>8</v>
      </c>
      <c r="E120" s="3" t="str">
        <f t="array" ref="E120">IFERROR(MID(INDEX(DATA_NHAP!$E:$E,MATCH($A120&amp;"|5",DATA_NHAP!$I:$I,0)),5,1),"")</f>
        <v>3</v>
      </c>
      <c r="F120" s="3" t="str">
        <f t="array" ref="F120">IFERROR(MID(INDEX(DATA_NHAP!$E:$E,MATCH($A120&amp;"|6",DATA_NHAP!$I:$I,0)),2,1),"")</f>
        <v>1</v>
      </c>
      <c r="G120" s="3" t="str">
        <f t="array" ref="G120">IFERROR(MID(INDEX(DATA_NHAP!$E:$E,MATCH($A120&amp;"|7",DATA_NHAP!$I:$I,0)),2,1),"")</f>
        <v>6</v>
      </c>
      <c r="H120" s="3" t="str">
        <f t="array" ref="H120">IFERROR(MID(INDEX(DATA_NHAP!$E:$E,MATCH($A120&amp;"|3",DATA_NHAP!$I:$I,0)),4,1),"")</f>
        <v>2</v>
      </c>
      <c r="I120" s="3" t="str">
        <f t="array" ref="I120">IFERROR(MID(INDEX(DATA_NHAP!$E:$E,MATCH($A120&amp;"|7",DATA_NHAP!$I:$I,0)),4,1),"")</f>
        <v>2</v>
      </c>
      <c r="J120" s="3" t="str">
        <f t="array" ref="J120">IFERROR(MID(INDEX(DATA_NHAP!$E:$E,MATCH($A120&amp;"|8",DATA_NHAP!$I:$I,0)),2,1),"")</f>
        <v>7</v>
      </c>
      <c r="K120" s="3" t="str">
        <f t="array" ref="K120">IFERROR(MID(INDEX(DATA_NHAP!$E:$E,MATCH($A120&amp;"|8",DATA_NHAP!$I:$I,0)),3,1),"")</f>
        <v>1</v>
      </c>
      <c r="L120" s="3" t="str">
        <f t="array" ref="L120">IFERROR(MID(INDEX(DATA_NHAP!$E:$E,MATCH($A120&amp;"|8",DATA_NHAP!$I:$I,0)),4,1),"")</f>
        <v>8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0" customHeight="1">
      <c r="A121" s="3">
        <v>118.0</v>
      </c>
      <c r="B121" s="3" t="str">
        <f t="array" ref="B121">IFERROR(MID(INDEX(DATA_NHAP!$E:$E,MATCH($A121&amp;"|2",DATA_NHAP!$I:$I,0)),2,1),"")</f>
        <v>4</v>
      </c>
      <c r="C121" s="3" t="str">
        <f t="array" ref="C121">IFERROR(MID(INDEX(DATA_NHAP!$E:$E,MATCH($A121&amp;"|3",DATA_NHAP!$I:$I,0)),4,1),"")</f>
        <v>9</v>
      </c>
      <c r="D121" s="3" t="str">
        <f t="array" ref="D121">IFERROR(MID(INDEX(DATA_NHAP!$E:$E,MATCH($A121&amp;"|4",DATA_NHAP!$I:$I,0)),5,1),"")</f>
        <v>6</v>
      </c>
      <c r="E121" s="3" t="str">
        <f t="array" ref="E121">IFERROR(MID(INDEX(DATA_NHAP!$E:$E,MATCH($A121&amp;"|5",DATA_NHAP!$I:$I,0)),5,1),"")</f>
        <v>7</v>
      </c>
      <c r="F121" s="3" t="str">
        <f t="array" ref="F121">IFERROR(MID(INDEX(DATA_NHAP!$E:$E,MATCH($A121&amp;"|6",DATA_NHAP!$I:$I,0)),2,1),"")</f>
        <v>2</v>
      </c>
      <c r="G121" s="3" t="str">
        <f t="array" ref="G121">IFERROR(MID(INDEX(DATA_NHAP!$E:$E,MATCH($A121&amp;"|7",DATA_NHAP!$I:$I,0)),2,1),"")</f>
        <v>9</v>
      </c>
      <c r="H121" s="3" t="str">
        <f t="array" ref="H121">IFERROR(MID(INDEX(DATA_NHAP!$E:$E,MATCH($A121&amp;"|3",DATA_NHAP!$I:$I,0)),4,1),"")</f>
        <v>9</v>
      </c>
      <c r="I121" s="3" t="str">
        <f t="array" ref="I121">IFERROR(MID(INDEX(DATA_NHAP!$E:$E,MATCH($A121&amp;"|7",DATA_NHAP!$I:$I,0)),4,1),"")</f>
        <v>3</v>
      </c>
      <c r="J121" s="3" t="str">
        <f t="array" ref="J121">IFERROR(MID(INDEX(DATA_NHAP!$E:$E,MATCH($A121&amp;"|8",DATA_NHAP!$I:$I,0)),2,1),"")</f>
        <v>2</v>
      </c>
      <c r="K121" s="3" t="str">
        <f t="array" ref="K121">IFERROR(MID(INDEX(DATA_NHAP!$E:$E,MATCH($A121&amp;"|8",DATA_NHAP!$I:$I,0)),3,1),"")</f>
        <v>8</v>
      </c>
      <c r="L121" s="3" t="str">
        <f t="array" ref="L121">IFERROR(MID(INDEX(DATA_NHAP!$E:$E,MATCH($A121&amp;"|8",DATA_NHAP!$I:$I,0)),4,1),"")</f>
        <v>5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0" customHeight="1">
      <c r="A122" s="3">
        <v>119.0</v>
      </c>
      <c r="B122" s="3" t="str">
        <f t="array" ref="B122">IFERROR(MID(INDEX(DATA_NHAP!$E:$E,MATCH($A122&amp;"|2",DATA_NHAP!$I:$I,0)),2,1),"")</f>
        <v>6</v>
      </c>
      <c r="C122" s="3" t="str">
        <f t="array" ref="C122">IFERROR(MID(INDEX(DATA_NHAP!$E:$E,MATCH($A122&amp;"|3",DATA_NHAP!$I:$I,0)),4,1),"")</f>
        <v>8</v>
      </c>
      <c r="D122" s="3" t="str">
        <f t="array" ref="D122">IFERROR(MID(INDEX(DATA_NHAP!$E:$E,MATCH($A122&amp;"|4",DATA_NHAP!$I:$I,0)),5,1),"")</f>
        <v>0</v>
      </c>
      <c r="E122" s="3" t="str">
        <f t="array" ref="E122">IFERROR(MID(INDEX(DATA_NHAP!$E:$E,MATCH($A122&amp;"|5",DATA_NHAP!$I:$I,0)),5,1),"")</f>
        <v>5</v>
      </c>
      <c r="F122" s="3" t="str">
        <f t="array" ref="F122">IFERROR(MID(INDEX(DATA_NHAP!$E:$E,MATCH($A122&amp;"|6",DATA_NHAP!$I:$I,0)),2,1),"")</f>
        <v>6</v>
      </c>
      <c r="G122" s="3" t="str">
        <f t="array" ref="G122">IFERROR(MID(INDEX(DATA_NHAP!$E:$E,MATCH($A122&amp;"|7",DATA_NHAP!$I:$I,0)),2,1),"")</f>
        <v>4</v>
      </c>
      <c r="H122" s="3" t="str">
        <f t="array" ref="H122">IFERROR(MID(INDEX(DATA_NHAP!$E:$E,MATCH($A122&amp;"|3",DATA_NHAP!$I:$I,0)),4,1),"")</f>
        <v>8</v>
      </c>
      <c r="I122" s="3" t="str">
        <f t="array" ref="I122">IFERROR(MID(INDEX(DATA_NHAP!$E:$E,MATCH($A122&amp;"|7",DATA_NHAP!$I:$I,0)),4,1),"")</f>
        <v>0</v>
      </c>
      <c r="J122" s="3" t="str">
        <f t="array" ref="J122">IFERROR(MID(INDEX(DATA_NHAP!$E:$E,MATCH($A122&amp;"|8",DATA_NHAP!$I:$I,0)),2,1),"")</f>
        <v>2</v>
      </c>
      <c r="K122" s="3" t="str">
        <f t="array" ref="K122">IFERROR(MID(INDEX(DATA_NHAP!$E:$E,MATCH($A122&amp;"|8",DATA_NHAP!$I:$I,0)),3,1),"")</f>
        <v>0</v>
      </c>
      <c r="L122" s="3" t="str">
        <f t="array" ref="L122">IFERROR(MID(INDEX(DATA_NHAP!$E:$E,MATCH($A122&amp;"|8",DATA_NHAP!$I:$I,0)),4,1),"")</f>
        <v>0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0" customHeight="1">
      <c r="A123" s="3">
        <v>120.0</v>
      </c>
      <c r="B123" s="3" t="str">
        <f t="array" ref="B123">IFERROR(MID(INDEX(DATA_NHAP!$E:$E,MATCH($A123&amp;"|2",DATA_NHAP!$I:$I,0)),2,1),"")</f>
        <v>2</v>
      </c>
      <c r="C123" s="3" t="str">
        <f t="array" ref="C123">IFERROR(MID(INDEX(DATA_NHAP!$E:$E,MATCH($A123&amp;"|3",DATA_NHAP!$I:$I,0)),4,1),"")</f>
        <v>6</v>
      </c>
      <c r="D123" s="3" t="str">
        <f t="array" ref="D123">IFERROR(MID(INDEX(DATA_NHAP!$E:$E,MATCH($A123&amp;"|4",DATA_NHAP!$I:$I,0)),5,1),"")</f>
        <v>4</v>
      </c>
      <c r="E123" s="3" t="str">
        <f t="array" ref="E123">IFERROR(MID(INDEX(DATA_NHAP!$E:$E,MATCH($A123&amp;"|5",DATA_NHAP!$I:$I,0)),5,1),"")</f>
        <v>5</v>
      </c>
      <c r="F123" s="3" t="str">
        <f t="array" ref="F123">IFERROR(MID(INDEX(DATA_NHAP!$E:$E,MATCH($A123&amp;"|6",DATA_NHAP!$I:$I,0)),2,1),"")</f>
        <v>8</v>
      </c>
      <c r="G123" s="3" t="str">
        <f t="array" ref="G123">IFERROR(MID(INDEX(DATA_NHAP!$E:$E,MATCH($A123&amp;"|7",DATA_NHAP!$I:$I,0)),2,1),"")</f>
        <v>7</v>
      </c>
      <c r="H123" s="3" t="str">
        <f t="array" ref="H123">IFERROR(MID(INDEX(DATA_NHAP!$E:$E,MATCH($A123&amp;"|3",DATA_NHAP!$I:$I,0)),4,1),"")</f>
        <v>6</v>
      </c>
      <c r="I123" s="3" t="str">
        <f t="array" ref="I123">IFERROR(MID(INDEX(DATA_NHAP!$E:$E,MATCH($A123&amp;"|7",DATA_NHAP!$I:$I,0)),4,1),"")</f>
        <v>4</v>
      </c>
      <c r="J123" s="3" t="str">
        <f t="array" ref="J123">IFERROR(MID(INDEX(DATA_NHAP!$E:$E,MATCH($A123&amp;"|8",DATA_NHAP!$I:$I,0)),2,1),"")</f>
        <v>3</v>
      </c>
      <c r="K123" s="3" t="str">
        <f t="array" ref="K123">IFERROR(MID(INDEX(DATA_NHAP!$E:$E,MATCH($A123&amp;"|8",DATA_NHAP!$I:$I,0)),3,1),"")</f>
        <v>7</v>
      </c>
      <c r="L123" s="3" t="str">
        <f t="array" ref="L123">IFERROR(MID(INDEX(DATA_NHAP!$E:$E,MATCH($A123&amp;"|8",DATA_NHAP!$I:$I,0)),4,1),"")</f>
        <v>2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0" customHeight="1">
      <c r="A124" s="3">
        <v>121.0</v>
      </c>
      <c r="B124" s="3" t="str">
        <f t="array" ref="B124">IFERROR(MID(INDEX(DATA_NHAP!$E:$E,MATCH($A124&amp;"|2",DATA_NHAP!$I:$I,0)),2,1),"")</f>
        <v>4</v>
      </c>
      <c r="C124" s="3" t="str">
        <f t="array" ref="C124">IFERROR(MID(INDEX(DATA_NHAP!$E:$E,MATCH($A124&amp;"|3",DATA_NHAP!$I:$I,0)),4,1),"")</f>
        <v>7</v>
      </c>
      <c r="D124" s="3" t="str">
        <f t="array" ref="D124">IFERROR(MID(INDEX(DATA_NHAP!$E:$E,MATCH($A124&amp;"|4",DATA_NHAP!$I:$I,0)),5,1),"")</f>
        <v>8</v>
      </c>
      <c r="E124" s="3" t="str">
        <f t="array" ref="E124">IFERROR(MID(INDEX(DATA_NHAP!$E:$E,MATCH($A124&amp;"|5",DATA_NHAP!$I:$I,0)),5,1),"")</f>
        <v>9</v>
      </c>
      <c r="F124" s="3" t="str">
        <f t="array" ref="F124">IFERROR(MID(INDEX(DATA_NHAP!$E:$E,MATCH($A124&amp;"|6",DATA_NHAP!$I:$I,0)),2,1),"")</f>
        <v>9</v>
      </c>
      <c r="G124" s="3" t="str">
        <f t="array" ref="G124">IFERROR(MID(INDEX(DATA_NHAP!$E:$E,MATCH($A124&amp;"|7",DATA_NHAP!$I:$I,0)),2,1),"")</f>
        <v>8</v>
      </c>
      <c r="H124" s="3" t="str">
        <f t="array" ref="H124">IFERROR(MID(INDEX(DATA_NHAP!$E:$E,MATCH($A124&amp;"|3",DATA_NHAP!$I:$I,0)),4,1),"")</f>
        <v>7</v>
      </c>
      <c r="I124" s="3" t="str">
        <f t="array" ref="I124">IFERROR(MID(INDEX(DATA_NHAP!$E:$E,MATCH($A124&amp;"|7",DATA_NHAP!$I:$I,0)),4,1),"")</f>
        <v>1</v>
      </c>
      <c r="J124" s="3" t="str">
        <f t="array" ref="J124">IFERROR(MID(INDEX(DATA_NHAP!$E:$E,MATCH($A124&amp;"|8",DATA_NHAP!$I:$I,0)),2,1),"")</f>
        <v>8</v>
      </c>
      <c r="K124" s="3" t="str">
        <f t="array" ref="K124">IFERROR(MID(INDEX(DATA_NHAP!$E:$E,MATCH($A124&amp;"|8",DATA_NHAP!$I:$I,0)),3,1),"")</f>
        <v>2</v>
      </c>
      <c r="L124" s="3" t="str">
        <f t="array" ref="L124">IFERROR(MID(INDEX(DATA_NHAP!$E:$E,MATCH($A124&amp;"|8",DATA_NHAP!$I:$I,0)),4,1),"")</f>
        <v>2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0" customHeight="1">
      <c r="A125" s="3">
        <v>122.0</v>
      </c>
      <c r="B125" s="3" t="str">
        <f t="array" ref="B125">IFERROR(MID(INDEX(DATA_NHAP!$E:$E,MATCH($A125&amp;"|2",DATA_NHAP!$I:$I,0)),2,1),"")</f>
        <v>0</v>
      </c>
      <c r="C125" s="3" t="str">
        <f t="array" ref="C125">IFERROR(MID(INDEX(DATA_NHAP!$E:$E,MATCH($A125&amp;"|3",DATA_NHAP!$I:$I,0)),4,1),"")</f>
        <v>5</v>
      </c>
      <c r="D125" s="3" t="str">
        <f t="array" ref="D125">IFERROR(MID(INDEX(DATA_NHAP!$E:$E,MATCH($A125&amp;"|4",DATA_NHAP!$I:$I,0)),5,1),"")</f>
        <v>9</v>
      </c>
      <c r="E125" s="3" t="str">
        <f t="array" ref="E125">IFERROR(MID(INDEX(DATA_NHAP!$E:$E,MATCH($A125&amp;"|5",DATA_NHAP!$I:$I,0)),5,1),"")</f>
        <v>5</v>
      </c>
      <c r="F125" s="3" t="str">
        <f t="array" ref="F125">IFERROR(MID(INDEX(DATA_NHAP!$E:$E,MATCH($A125&amp;"|6",DATA_NHAP!$I:$I,0)),2,1),"")</f>
        <v>6</v>
      </c>
      <c r="G125" s="3" t="str">
        <f t="array" ref="G125">IFERROR(MID(INDEX(DATA_NHAP!$E:$E,MATCH($A125&amp;"|7",DATA_NHAP!$I:$I,0)),2,1),"")</f>
        <v>6</v>
      </c>
      <c r="H125" s="3" t="str">
        <f t="array" ref="H125">IFERROR(MID(INDEX(DATA_NHAP!$E:$E,MATCH($A125&amp;"|3",DATA_NHAP!$I:$I,0)),4,1),"")</f>
        <v>5</v>
      </c>
      <c r="I125" s="3" t="str">
        <f t="array" ref="I125">IFERROR(MID(INDEX(DATA_NHAP!$E:$E,MATCH($A125&amp;"|7",DATA_NHAP!$I:$I,0)),4,1),"")</f>
        <v>3</v>
      </c>
      <c r="J125" s="3" t="str">
        <f t="array" ref="J125">IFERROR(MID(INDEX(DATA_NHAP!$E:$E,MATCH($A125&amp;"|8",DATA_NHAP!$I:$I,0)),2,1),"")</f>
        <v>2</v>
      </c>
      <c r="K125" s="3" t="str">
        <f t="array" ref="K125">IFERROR(MID(INDEX(DATA_NHAP!$E:$E,MATCH($A125&amp;"|8",DATA_NHAP!$I:$I,0)),3,1),"")</f>
        <v>9</v>
      </c>
      <c r="L125" s="3" t="str">
        <f t="array" ref="L125">IFERROR(MID(INDEX(DATA_NHAP!$E:$E,MATCH($A125&amp;"|8",DATA_NHAP!$I:$I,0)),4,1),"")</f>
        <v>6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0" customHeight="1">
      <c r="A126" s="3">
        <v>123.0</v>
      </c>
      <c r="B126" s="3" t="str">
        <f t="array" ref="B126">IFERROR(MID(INDEX(DATA_NHAP!$E:$E,MATCH($A126&amp;"|2",DATA_NHAP!$I:$I,0)),2,1),"")</f>
        <v>1</v>
      </c>
      <c r="C126" s="3" t="str">
        <f t="array" ref="C126">IFERROR(MID(INDEX(DATA_NHAP!$E:$E,MATCH($A126&amp;"|3",DATA_NHAP!$I:$I,0)),4,1),"")</f>
        <v>1</v>
      </c>
      <c r="D126" s="3" t="str">
        <f t="array" ref="D126">IFERROR(MID(INDEX(DATA_NHAP!$E:$E,MATCH($A126&amp;"|4",DATA_NHAP!$I:$I,0)),5,1),"")</f>
        <v>1</v>
      </c>
      <c r="E126" s="3" t="str">
        <f t="array" ref="E126">IFERROR(MID(INDEX(DATA_NHAP!$E:$E,MATCH($A126&amp;"|5",DATA_NHAP!$I:$I,0)),5,1),"")</f>
        <v>0</v>
      </c>
      <c r="F126" s="3" t="str">
        <f t="array" ref="F126">IFERROR(MID(INDEX(DATA_NHAP!$E:$E,MATCH($A126&amp;"|6",DATA_NHAP!$I:$I,0)),2,1),"")</f>
        <v>9</v>
      </c>
      <c r="G126" s="3" t="str">
        <f t="array" ref="G126">IFERROR(MID(INDEX(DATA_NHAP!$E:$E,MATCH($A126&amp;"|7",DATA_NHAP!$I:$I,0)),2,1),"")</f>
        <v>6</v>
      </c>
      <c r="H126" s="3" t="str">
        <f t="array" ref="H126">IFERROR(MID(INDEX(DATA_NHAP!$E:$E,MATCH($A126&amp;"|3",DATA_NHAP!$I:$I,0)),4,1),"")</f>
        <v>1</v>
      </c>
      <c r="I126" s="3" t="str">
        <f t="array" ref="I126">IFERROR(MID(INDEX(DATA_NHAP!$E:$E,MATCH($A126&amp;"|7",DATA_NHAP!$I:$I,0)),4,1),"")</f>
        <v>9</v>
      </c>
      <c r="J126" s="3" t="str">
        <f t="array" ref="J126">IFERROR(MID(INDEX(DATA_NHAP!$E:$E,MATCH($A126&amp;"|8",DATA_NHAP!$I:$I,0)),2,1),"")</f>
        <v>6</v>
      </c>
      <c r="K126" s="3" t="str">
        <f t="array" ref="K126">IFERROR(MID(INDEX(DATA_NHAP!$E:$E,MATCH($A126&amp;"|8",DATA_NHAP!$I:$I,0)),3,1),"")</f>
        <v>2</v>
      </c>
      <c r="L126" s="3" t="str">
        <f t="array" ref="L126">IFERROR(MID(INDEX(DATA_NHAP!$E:$E,MATCH($A126&amp;"|8",DATA_NHAP!$I:$I,0)),4,1),"")</f>
        <v>2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0" customHeight="1">
      <c r="A127" s="3">
        <v>124.0</v>
      </c>
      <c r="B127" s="3" t="str">
        <f t="array" ref="B127">IFERROR(MID(INDEX(DATA_NHAP!$E:$E,MATCH($A127&amp;"|2",DATA_NHAP!$I:$I,0)),2,1),"")</f>
        <v>2</v>
      </c>
      <c r="C127" s="3" t="str">
        <f t="array" ref="C127">IFERROR(MID(INDEX(DATA_NHAP!$E:$E,MATCH($A127&amp;"|3",DATA_NHAP!$I:$I,0)),4,1),"")</f>
        <v>3</v>
      </c>
      <c r="D127" s="3" t="str">
        <f t="array" ref="D127">IFERROR(MID(INDEX(DATA_NHAP!$E:$E,MATCH($A127&amp;"|4",DATA_NHAP!$I:$I,0)),5,1),"")</f>
        <v>8</v>
      </c>
      <c r="E127" s="3" t="str">
        <f t="array" ref="E127">IFERROR(MID(INDEX(DATA_NHAP!$E:$E,MATCH($A127&amp;"|5",DATA_NHAP!$I:$I,0)),5,1),"")</f>
        <v>9</v>
      </c>
      <c r="F127" s="3" t="str">
        <f t="array" ref="F127">IFERROR(MID(INDEX(DATA_NHAP!$E:$E,MATCH($A127&amp;"|6",DATA_NHAP!$I:$I,0)),2,1),"")</f>
        <v>7</v>
      </c>
      <c r="G127" s="3" t="str">
        <f t="array" ref="G127">IFERROR(MID(INDEX(DATA_NHAP!$E:$E,MATCH($A127&amp;"|7",DATA_NHAP!$I:$I,0)),2,1),"")</f>
        <v>9</v>
      </c>
      <c r="H127" s="3" t="str">
        <f t="array" ref="H127">IFERROR(MID(INDEX(DATA_NHAP!$E:$E,MATCH($A127&amp;"|3",DATA_NHAP!$I:$I,0)),4,1),"")</f>
        <v>3</v>
      </c>
      <c r="I127" s="3" t="str">
        <f t="array" ref="I127">IFERROR(MID(INDEX(DATA_NHAP!$E:$E,MATCH($A127&amp;"|7",DATA_NHAP!$I:$I,0)),4,1),"")</f>
        <v>0</v>
      </c>
      <c r="J127" s="3" t="str">
        <f t="array" ref="J127">IFERROR(MID(INDEX(DATA_NHAP!$E:$E,MATCH($A127&amp;"|8",DATA_NHAP!$I:$I,0)),2,1),"")</f>
        <v>6</v>
      </c>
      <c r="K127" s="3" t="str">
        <f t="array" ref="K127">IFERROR(MID(INDEX(DATA_NHAP!$E:$E,MATCH($A127&amp;"|8",DATA_NHAP!$I:$I,0)),3,1),"")</f>
        <v>6</v>
      </c>
      <c r="L127" s="3" t="str">
        <f t="array" ref="L127">IFERROR(MID(INDEX(DATA_NHAP!$E:$E,MATCH($A127&amp;"|8",DATA_NHAP!$I:$I,0)),4,1),"")</f>
        <v>8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0" customHeight="1">
      <c r="A128" s="3">
        <v>125.0</v>
      </c>
      <c r="B128" s="3" t="str">
        <f t="array" ref="B128">IFERROR(MID(INDEX(DATA_NHAP!$E:$E,MATCH($A128&amp;"|2",DATA_NHAP!$I:$I,0)),2,1),"")</f>
        <v>5</v>
      </c>
      <c r="C128" s="3" t="str">
        <f t="array" ref="C128">IFERROR(MID(INDEX(DATA_NHAP!$E:$E,MATCH($A128&amp;"|3",DATA_NHAP!$I:$I,0)),4,1),"")</f>
        <v>5</v>
      </c>
      <c r="D128" s="3" t="str">
        <f t="array" ref="D128">IFERROR(MID(INDEX(DATA_NHAP!$E:$E,MATCH($A128&amp;"|4",DATA_NHAP!$I:$I,0)),5,1),"")</f>
        <v>8</v>
      </c>
      <c r="E128" s="3" t="str">
        <f t="array" ref="E128">IFERROR(MID(INDEX(DATA_NHAP!$E:$E,MATCH($A128&amp;"|5",DATA_NHAP!$I:$I,0)),5,1),"")</f>
        <v>5</v>
      </c>
      <c r="F128" s="3" t="str">
        <f t="array" ref="F128">IFERROR(MID(INDEX(DATA_NHAP!$E:$E,MATCH($A128&amp;"|6",DATA_NHAP!$I:$I,0)),2,1),"")</f>
        <v>7</v>
      </c>
      <c r="G128" s="3" t="str">
        <f t="array" ref="G128">IFERROR(MID(INDEX(DATA_NHAP!$E:$E,MATCH($A128&amp;"|7",DATA_NHAP!$I:$I,0)),2,1),"")</f>
        <v>8</v>
      </c>
      <c r="H128" s="3" t="str">
        <f t="array" ref="H128">IFERROR(MID(INDEX(DATA_NHAP!$E:$E,MATCH($A128&amp;"|3",DATA_NHAP!$I:$I,0)),4,1),"")</f>
        <v>5</v>
      </c>
      <c r="I128" s="3" t="str">
        <f t="array" ref="I128">IFERROR(MID(INDEX(DATA_NHAP!$E:$E,MATCH($A128&amp;"|7",DATA_NHAP!$I:$I,0)),4,1),"")</f>
        <v>2</v>
      </c>
      <c r="J128" s="3" t="str">
        <f t="array" ref="J128">IFERROR(MID(INDEX(DATA_NHAP!$E:$E,MATCH($A128&amp;"|8",DATA_NHAP!$I:$I,0)),2,1),"")</f>
        <v>0</v>
      </c>
      <c r="K128" s="3" t="str">
        <f t="array" ref="K128">IFERROR(MID(INDEX(DATA_NHAP!$E:$E,MATCH($A128&amp;"|8",DATA_NHAP!$I:$I,0)),3,1),"")</f>
        <v>1</v>
      </c>
      <c r="L128" s="3" t="str">
        <f t="array" ref="L128">IFERROR(MID(INDEX(DATA_NHAP!$E:$E,MATCH($A128&amp;"|8",DATA_NHAP!$I:$I,0)),4,1),"")</f>
        <v>0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0" customHeight="1">
      <c r="A129" s="3">
        <v>126.0</v>
      </c>
      <c r="B129" s="3" t="str">
        <f t="array" ref="B129">IFERROR(MID(INDEX(DATA_NHAP!$E:$E,MATCH($A129&amp;"|2",DATA_NHAP!$I:$I,0)),2,1),"")</f>
        <v>7</v>
      </c>
      <c r="C129" s="3" t="str">
        <f t="array" ref="C129">IFERROR(MID(INDEX(DATA_NHAP!$E:$E,MATCH($A129&amp;"|3",DATA_NHAP!$I:$I,0)),4,1),"")</f>
        <v>1</v>
      </c>
      <c r="D129" s="3" t="str">
        <f t="array" ref="D129">IFERROR(MID(INDEX(DATA_NHAP!$E:$E,MATCH($A129&amp;"|4",DATA_NHAP!$I:$I,0)),5,1),"")</f>
        <v>3</v>
      </c>
      <c r="E129" s="3" t="str">
        <f t="array" ref="E129">IFERROR(MID(INDEX(DATA_NHAP!$E:$E,MATCH($A129&amp;"|5",DATA_NHAP!$I:$I,0)),5,1),"")</f>
        <v>0</v>
      </c>
      <c r="F129" s="3" t="str">
        <f t="array" ref="F129">IFERROR(MID(INDEX(DATA_NHAP!$E:$E,MATCH($A129&amp;"|6",DATA_NHAP!$I:$I,0)),2,1),"")</f>
        <v>7</v>
      </c>
      <c r="G129" s="3" t="str">
        <f t="array" ref="G129">IFERROR(MID(INDEX(DATA_NHAP!$E:$E,MATCH($A129&amp;"|7",DATA_NHAP!$I:$I,0)),2,1),"")</f>
        <v>7</v>
      </c>
      <c r="H129" s="3" t="str">
        <f t="array" ref="H129">IFERROR(MID(INDEX(DATA_NHAP!$E:$E,MATCH($A129&amp;"|3",DATA_NHAP!$I:$I,0)),4,1),"")</f>
        <v>1</v>
      </c>
      <c r="I129" s="3" t="str">
        <f t="array" ref="I129">IFERROR(MID(INDEX(DATA_NHAP!$E:$E,MATCH($A129&amp;"|7",DATA_NHAP!$I:$I,0)),4,1),"")</f>
        <v>4</v>
      </c>
      <c r="J129" s="3" t="str">
        <f t="array" ref="J129">IFERROR(MID(INDEX(DATA_NHAP!$E:$E,MATCH($A129&amp;"|8",DATA_NHAP!$I:$I,0)),2,1),"")</f>
        <v>4</v>
      </c>
      <c r="K129" s="3" t="str">
        <f t="array" ref="K129">IFERROR(MID(INDEX(DATA_NHAP!$E:$E,MATCH($A129&amp;"|8",DATA_NHAP!$I:$I,0)),3,1),"")</f>
        <v>0</v>
      </c>
      <c r="L129" s="3" t="str">
        <f t="array" ref="L129">IFERROR(MID(INDEX(DATA_NHAP!$E:$E,MATCH($A129&amp;"|8",DATA_NHAP!$I:$I,0)),4,1),"")</f>
        <v>4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0" customHeight="1">
      <c r="A130" s="3">
        <v>127.0</v>
      </c>
      <c r="B130" s="3" t="str">
        <f t="array" ref="B130">IFERROR(MID(INDEX(DATA_NHAP!$E:$E,MATCH($A130&amp;"|2",DATA_NHAP!$I:$I,0)),2,1),"")</f>
        <v>0</v>
      </c>
      <c r="C130" s="3" t="str">
        <f t="array" ref="C130">IFERROR(MID(INDEX(DATA_NHAP!$E:$E,MATCH($A130&amp;"|3",DATA_NHAP!$I:$I,0)),4,1),"")</f>
        <v>2</v>
      </c>
      <c r="D130" s="3" t="str">
        <f t="array" ref="D130">IFERROR(MID(INDEX(DATA_NHAP!$E:$E,MATCH($A130&amp;"|4",DATA_NHAP!$I:$I,0)),5,1),"")</f>
        <v>6</v>
      </c>
      <c r="E130" s="3" t="str">
        <f t="array" ref="E130">IFERROR(MID(INDEX(DATA_NHAP!$E:$E,MATCH($A130&amp;"|5",DATA_NHAP!$I:$I,0)),5,1),"")</f>
        <v>3</v>
      </c>
      <c r="F130" s="3" t="str">
        <f t="array" ref="F130">IFERROR(MID(INDEX(DATA_NHAP!$E:$E,MATCH($A130&amp;"|6",DATA_NHAP!$I:$I,0)),2,1),"")</f>
        <v>4</v>
      </c>
      <c r="G130" s="3" t="str">
        <f t="array" ref="G130">IFERROR(MID(INDEX(DATA_NHAP!$E:$E,MATCH($A130&amp;"|7",DATA_NHAP!$I:$I,0)),2,1),"")</f>
        <v>3</v>
      </c>
      <c r="H130" s="3" t="str">
        <f t="array" ref="H130">IFERROR(MID(INDEX(DATA_NHAP!$E:$E,MATCH($A130&amp;"|3",DATA_NHAP!$I:$I,0)),4,1),"")</f>
        <v>2</v>
      </c>
      <c r="I130" s="3" t="str">
        <f t="array" ref="I130">IFERROR(MID(INDEX(DATA_NHAP!$E:$E,MATCH($A130&amp;"|7",DATA_NHAP!$I:$I,0)),4,1),"")</f>
        <v>6</v>
      </c>
      <c r="J130" s="3" t="str">
        <f t="array" ref="J130">IFERROR(MID(INDEX(DATA_NHAP!$E:$E,MATCH($A130&amp;"|8",DATA_NHAP!$I:$I,0)),2,1),"")</f>
        <v>5</v>
      </c>
      <c r="K130" s="3" t="str">
        <f t="array" ref="K130">IFERROR(MID(INDEX(DATA_NHAP!$E:$E,MATCH($A130&amp;"|8",DATA_NHAP!$I:$I,0)),3,1),"")</f>
        <v>3</v>
      </c>
      <c r="L130" s="3" t="str">
        <f t="array" ref="L130">IFERROR(MID(INDEX(DATA_NHAP!$E:$E,MATCH($A130&amp;"|8",DATA_NHAP!$I:$I,0)),4,1),"")</f>
        <v>9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0" customHeight="1">
      <c r="A131" s="3">
        <v>128.0</v>
      </c>
      <c r="B131" s="3" t="str">
        <f t="array" ref="B131">IFERROR(MID(INDEX(DATA_NHAP!$E:$E,MATCH($A131&amp;"|2",DATA_NHAP!$I:$I,0)),2,1),"")</f>
        <v>3</v>
      </c>
      <c r="C131" s="3" t="str">
        <f t="array" ref="C131">IFERROR(MID(INDEX(DATA_NHAP!$E:$E,MATCH($A131&amp;"|3",DATA_NHAP!$I:$I,0)),4,1),"")</f>
        <v>5</v>
      </c>
      <c r="D131" s="3" t="str">
        <f t="array" ref="D131">IFERROR(MID(INDEX(DATA_NHAP!$E:$E,MATCH($A131&amp;"|4",DATA_NHAP!$I:$I,0)),5,1),"")</f>
        <v>8</v>
      </c>
      <c r="E131" s="3" t="str">
        <f t="array" ref="E131">IFERROR(MID(INDEX(DATA_NHAP!$E:$E,MATCH($A131&amp;"|5",DATA_NHAP!$I:$I,0)),5,1),"")</f>
        <v>3</v>
      </c>
      <c r="F131" s="3" t="str">
        <f t="array" ref="F131">IFERROR(MID(INDEX(DATA_NHAP!$E:$E,MATCH($A131&amp;"|6",DATA_NHAP!$I:$I,0)),2,1),"")</f>
        <v>4</v>
      </c>
      <c r="G131" s="3" t="str">
        <f t="array" ref="G131">IFERROR(MID(INDEX(DATA_NHAP!$E:$E,MATCH($A131&amp;"|7",DATA_NHAP!$I:$I,0)),2,1),"")</f>
        <v>0</v>
      </c>
      <c r="H131" s="3" t="str">
        <f t="array" ref="H131">IFERROR(MID(INDEX(DATA_NHAP!$E:$E,MATCH($A131&amp;"|3",DATA_NHAP!$I:$I,0)),4,1),"")</f>
        <v>5</v>
      </c>
      <c r="I131" s="3" t="str">
        <f t="array" ref="I131">IFERROR(MID(INDEX(DATA_NHAP!$E:$E,MATCH($A131&amp;"|7",DATA_NHAP!$I:$I,0)),4,1),"")</f>
        <v>1</v>
      </c>
      <c r="J131" s="3" t="str">
        <f t="array" ref="J131">IFERROR(MID(INDEX(DATA_NHAP!$E:$E,MATCH($A131&amp;"|8",DATA_NHAP!$I:$I,0)),2,1),"")</f>
        <v>3</v>
      </c>
      <c r="K131" s="3" t="str">
        <f t="array" ref="K131">IFERROR(MID(INDEX(DATA_NHAP!$E:$E,MATCH($A131&amp;"|8",DATA_NHAP!$I:$I,0)),3,1),"")</f>
        <v>0</v>
      </c>
      <c r="L131" s="3" t="str">
        <f t="array" ref="L131">IFERROR(MID(INDEX(DATA_NHAP!$E:$E,MATCH($A131&amp;"|8",DATA_NHAP!$I:$I,0)),4,1),"")</f>
        <v>0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0" customHeight="1">
      <c r="A132" s="3">
        <v>129.0</v>
      </c>
      <c r="B132" s="3" t="str">
        <f t="array" ref="B132">IFERROR(MID(INDEX(DATA_NHAP!$E:$E,MATCH($A132&amp;"|2",DATA_NHAP!$I:$I,0)),2,1),"")</f>
        <v>1</v>
      </c>
      <c r="C132" s="3" t="str">
        <f t="array" ref="C132">IFERROR(MID(INDEX(DATA_NHAP!$E:$E,MATCH($A132&amp;"|3",DATA_NHAP!$I:$I,0)),4,1),"")</f>
        <v>8</v>
      </c>
      <c r="D132" s="3" t="str">
        <f t="array" ref="D132">IFERROR(MID(INDEX(DATA_NHAP!$E:$E,MATCH($A132&amp;"|4",DATA_NHAP!$I:$I,0)),5,1),"")</f>
        <v>3</v>
      </c>
      <c r="E132" s="3" t="str">
        <f t="array" ref="E132">IFERROR(MID(INDEX(DATA_NHAP!$E:$E,MATCH($A132&amp;"|5",DATA_NHAP!$I:$I,0)),5,1),"")</f>
        <v>2</v>
      </c>
      <c r="F132" s="3" t="str">
        <f t="array" ref="F132">IFERROR(MID(INDEX(DATA_NHAP!$E:$E,MATCH($A132&amp;"|6",DATA_NHAP!$I:$I,0)),2,1),"")</f>
        <v>3</v>
      </c>
      <c r="G132" s="3" t="str">
        <f t="array" ref="G132">IFERROR(MID(INDEX(DATA_NHAP!$E:$E,MATCH($A132&amp;"|7",DATA_NHAP!$I:$I,0)),2,1),"")</f>
        <v>4</v>
      </c>
      <c r="H132" s="3" t="str">
        <f t="array" ref="H132">IFERROR(MID(INDEX(DATA_NHAP!$E:$E,MATCH($A132&amp;"|3",DATA_NHAP!$I:$I,0)),4,1),"")</f>
        <v>8</v>
      </c>
      <c r="I132" s="3" t="str">
        <f t="array" ref="I132">IFERROR(MID(INDEX(DATA_NHAP!$E:$E,MATCH($A132&amp;"|7",DATA_NHAP!$I:$I,0)),4,1),"")</f>
        <v>6</v>
      </c>
      <c r="J132" s="3" t="str">
        <f t="array" ref="J132">IFERROR(MID(INDEX(DATA_NHAP!$E:$E,MATCH($A132&amp;"|8",DATA_NHAP!$I:$I,0)),2,1),"")</f>
        <v>8</v>
      </c>
      <c r="K132" s="3" t="str">
        <f t="array" ref="K132">IFERROR(MID(INDEX(DATA_NHAP!$E:$E,MATCH($A132&amp;"|8",DATA_NHAP!$I:$I,0)),3,1),"")</f>
        <v>0</v>
      </c>
      <c r="L132" s="3" t="str">
        <f t="array" ref="L132">IFERROR(MID(INDEX(DATA_NHAP!$E:$E,MATCH($A132&amp;"|8",DATA_NHAP!$I:$I,0)),4,1),"")</f>
        <v>8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0" customHeight="1">
      <c r="A133" s="3">
        <v>130.0</v>
      </c>
      <c r="B133" s="3" t="str">
        <f t="array" ref="B133">IFERROR(MID(INDEX(DATA_NHAP!$E:$E,MATCH($A133&amp;"|2",DATA_NHAP!$I:$I,0)),2,1),"")</f>
        <v>2</v>
      </c>
      <c r="C133" s="3" t="str">
        <f t="array" ref="C133">IFERROR(MID(INDEX(DATA_NHAP!$E:$E,MATCH($A133&amp;"|3",DATA_NHAP!$I:$I,0)),4,1),"")</f>
        <v>3</v>
      </c>
      <c r="D133" s="3" t="str">
        <f t="array" ref="D133">IFERROR(MID(INDEX(DATA_NHAP!$E:$E,MATCH($A133&amp;"|4",DATA_NHAP!$I:$I,0)),5,1),"")</f>
        <v>1</v>
      </c>
      <c r="E133" s="3" t="str">
        <f t="array" ref="E133">IFERROR(MID(INDEX(DATA_NHAP!$E:$E,MATCH($A133&amp;"|5",DATA_NHAP!$I:$I,0)),5,1),"")</f>
        <v>6</v>
      </c>
      <c r="F133" s="3" t="str">
        <f t="array" ref="F133">IFERROR(MID(INDEX(DATA_NHAP!$E:$E,MATCH($A133&amp;"|6",DATA_NHAP!$I:$I,0)),2,1),"")</f>
        <v>4</v>
      </c>
      <c r="G133" s="3" t="str">
        <f t="array" ref="G133">IFERROR(MID(INDEX(DATA_NHAP!$E:$E,MATCH($A133&amp;"|7",DATA_NHAP!$I:$I,0)),2,1),"")</f>
        <v>9</v>
      </c>
      <c r="H133" s="3" t="str">
        <f t="array" ref="H133">IFERROR(MID(INDEX(DATA_NHAP!$E:$E,MATCH($A133&amp;"|3",DATA_NHAP!$I:$I,0)),4,1),"")</f>
        <v>3</v>
      </c>
      <c r="I133" s="3" t="str">
        <f t="array" ref="I133">IFERROR(MID(INDEX(DATA_NHAP!$E:$E,MATCH($A133&amp;"|7",DATA_NHAP!$I:$I,0)),4,1),"")</f>
        <v>5</v>
      </c>
      <c r="J133" s="3" t="str">
        <f t="array" ref="J133">IFERROR(MID(INDEX(DATA_NHAP!$E:$E,MATCH($A133&amp;"|8",DATA_NHAP!$I:$I,0)),2,1),"")</f>
        <v>2</v>
      </c>
      <c r="K133" s="3" t="str">
        <f t="array" ref="K133">IFERROR(MID(INDEX(DATA_NHAP!$E:$E,MATCH($A133&amp;"|8",DATA_NHAP!$I:$I,0)),3,1),"")</f>
        <v>4</v>
      </c>
      <c r="L133" s="3" t="str">
        <f t="array" ref="L133">IFERROR(MID(INDEX(DATA_NHAP!$E:$E,MATCH($A133&amp;"|8",DATA_NHAP!$I:$I,0)),4,1),"")</f>
        <v>5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0" customHeight="1">
      <c r="A134" s="3">
        <v>131.0</v>
      </c>
      <c r="B134" s="3" t="str">
        <f t="array" ref="B134">IFERROR(MID(INDEX(DATA_NHAP!$E:$E,MATCH($A134&amp;"|2",DATA_NHAP!$I:$I,0)),2,1),"")</f>
        <v>7</v>
      </c>
      <c r="C134" s="3" t="str">
        <f t="array" ref="C134">IFERROR(MID(INDEX(DATA_NHAP!$E:$E,MATCH($A134&amp;"|3",DATA_NHAP!$I:$I,0)),4,1),"")</f>
        <v>6</v>
      </c>
      <c r="D134" s="3" t="str">
        <f t="array" ref="D134">IFERROR(MID(INDEX(DATA_NHAP!$E:$E,MATCH($A134&amp;"|4",DATA_NHAP!$I:$I,0)),5,1),"")</f>
        <v>4</v>
      </c>
      <c r="E134" s="3" t="str">
        <f t="array" ref="E134">IFERROR(MID(INDEX(DATA_NHAP!$E:$E,MATCH($A134&amp;"|5",DATA_NHAP!$I:$I,0)),5,1),"")</f>
        <v>9</v>
      </c>
      <c r="F134" s="3" t="str">
        <f t="array" ref="F134">IFERROR(MID(INDEX(DATA_NHAP!$E:$E,MATCH($A134&amp;"|6",DATA_NHAP!$I:$I,0)),2,1),"")</f>
        <v>8</v>
      </c>
      <c r="G134" s="3" t="str">
        <f t="array" ref="G134">IFERROR(MID(INDEX(DATA_NHAP!$E:$E,MATCH($A134&amp;"|7",DATA_NHAP!$I:$I,0)),2,1),"")</f>
        <v>4</v>
      </c>
      <c r="H134" s="3" t="str">
        <f t="array" ref="H134">IFERROR(MID(INDEX(DATA_NHAP!$E:$E,MATCH($A134&amp;"|3",DATA_NHAP!$I:$I,0)),4,1),"")</f>
        <v>6</v>
      </c>
      <c r="I134" s="3" t="str">
        <f t="array" ref="I134">IFERROR(MID(INDEX(DATA_NHAP!$E:$E,MATCH($A134&amp;"|7",DATA_NHAP!$I:$I,0)),4,1),"")</f>
        <v>8</v>
      </c>
      <c r="J134" s="3" t="str">
        <f t="array" ref="J134">IFERROR(MID(INDEX(DATA_NHAP!$E:$E,MATCH($A134&amp;"|8",DATA_NHAP!$I:$I,0)),2,1),"")</f>
        <v>6</v>
      </c>
      <c r="K134" s="3" t="str">
        <f t="array" ref="K134">IFERROR(MID(INDEX(DATA_NHAP!$E:$E,MATCH($A134&amp;"|8",DATA_NHAP!$I:$I,0)),3,1),"")</f>
        <v>7</v>
      </c>
      <c r="L134" s="3" t="str">
        <f t="array" ref="L134">IFERROR(MID(INDEX(DATA_NHAP!$E:$E,MATCH($A134&amp;"|8",DATA_NHAP!$I:$I,0)),4,1),"")</f>
        <v>7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0" customHeight="1">
      <c r="A135" s="3">
        <v>132.0</v>
      </c>
      <c r="B135" s="3" t="str">
        <f t="array" ref="B135">IFERROR(MID(INDEX(DATA_NHAP!$E:$E,MATCH($A135&amp;"|2",DATA_NHAP!$I:$I,0)),2,1),"")</f>
        <v>3</v>
      </c>
      <c r="C135" s="3" t="str">
        <f t="array" ref="C135">IFERROR(MID(INDEX(DATA_NHAP!$E:$E,MATCH($A135&amp;"|3",DATA_NHAP!$I:$I,0)),4,1),"")</f>
        <v>7</v>
      </c>
      <c r="D135" s="3" t="str">
        <f t="array" ref="D135">IFERROR(MID(INDEX(DATA_NHAP!$E:$E,MATCH($A135&amp;"|4",DATA_NHAP!$I:$I,0)),5,1),"")</f>
        <v>9</v>
      </c>
      <c r="E135" s="3" t="str">
        <f t="array" ref="E135">IFERROR(MID(INDEX(DATA_NHAP!$E:$E,MATCH($A135&amp;"|5",DATA_NHAP!$I:$I,0)),5,1),"")</f>
        <v>5</v>
      </c>
      <c r="F135" s="3" t="str">
        <f t="array" ref="F135">IFERROR(MID(INDEX(DATA_NHAP!$E:$E,MATCH($A135&amp;"|6",DATA_NHAP!$I:$I,0)),2,1),"")</f>
        <v>2</v>
      </c>
      <c r="G135" s="3" t="str">
        <f t="array" ref="G135">IFERROR(MID(INDEX(DATA_NHAP!$E:$E,MATCH($A135&amp;"|7",DATA_NHAP!$I:$I,0)),2,1),"")</f>
        <v>9</v>
      </c>
      <c r="H135" s="3" t="str">
        <f t="array" ref="H135">IFERROR(MID(INDEX(DATA_NHAP!$E:$E,MATCH($A135&amp;"|3",DATA_NHAP!$I:$I,0)),4,1),"")</f>
        <v>7</v>
      </c>
      <c r="I135" s="3" t="str">
        <f t="array" ref="I135">IFERROR(MID(INDEX(DATA_NHAP!$E:$E,MATCH($A135&amp;"|7",DATA_NHAP!$I:$I,0)),4,1),"")</f>
        <v>0</v>
      </c>
      <c r="J135" s="3" t="str">
        <f t="array" ref="J135">IFERROR(MID(INDEX(DATA_NHAP!$E:$E,MATCH($A135&amp;"|8",DATA_NHAP!$I:$I,0)),2,1),"")</f>
        <v>0</v>
      </c>
      <c r="K135" s="3" t="str">
        <f t="array" ref="K135">IFERROR(MID(INDEX(DATA_NHAP!$E:$E,MATCH($A135&amp;"|8",DATA_NHAP!$I:$I,0)),3,1),"")</f>
        <v>4</v>
      </c>
      <c r="L135" s="3" t="str">
        <f t="array" ref="L135">IFERROR(MID(INDEX(DATA_NHAP!$E:$E,MATCH($A135&amp;"|8",DATA_NHAP!$I:$I,0)),4,1),"")</f>
        <v>9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0" customHeight="1">
      <c r="A136" s="3">
        <v>133.0</v>
      </c>
      <c r="B136" s="3" t="str">
        <f t="array" ref="B136">IFERROR(MID(INDEX(DATA_NHAP!$E:$E,MATCH($A136&amp;"|2",DATA_NHAP!$I:$I,0)),2,1),"")</f>
        <v>4</v>
      </c>
      <c r="C136" s="3" t="str">
        <f t="array" ref="C136">IFERROR(MID(INDEX(DATA_NHAP!$E:$E,MATCH($A136&amp;"|3",DATA_NHAP!$I:$I,0)),4,1),"")</f>
        <v>4</v>
      </c>
      <c r="D136" s="3" t="str">
        <f t="array" ref="D136">IFERROR(MID(INDEX(DATA_NHAP!$E:$E,MATCH($A136&amp;"|4",DATA_NHAP!$I:$I,0)),5,1),"")</f>
        <v>9</v>
      </c>
      <c r="E136" s="3" t="str">
        <f t="array" ref="E136">IFERROR(MID(INDEX(DATA_NHAP!$E:$E,MATCH($A136&amp;"|5",DATA_NHAP!$I:$I,0)),5,1),"")</f>
        <v>3</v>
      </c>
      <c r="F136" s="3" t="str">
        <f t="array" ref="F136">IFERROR(MID(INDEX(DATA_NHAP!$E:$E,MATCH($A136&amp;"|6",DATA_NHAP!$I:$I,0)),2,1),"")</f>
        <v>5</v>
      </c>
      <c r="G136" s="3" t="str">
        <f t="array" ref="G136">IFERROR(MID(INDEX(DATA_NHAP!$E:$E,MATCH($A136&amp;"|7",DATA_NHAP!$I:$I,0)),2,1),"")</f>
        <v>6</v>
      </c>
      <c r="H136" s="3" t="str">
        <f t="array" ref="H136">IFERROR(MID(INDEX(DATA_NHAP!$E:$E,MATCH($A136&amp;"|3",DATA_NHAP!$I:$I,0)),4,1),"")</f>
        <v>4</v>
      </c>
      <c r="I136" s="3" t="str">
        <f t="array" ref="I136">IFERROR(MID(INDEX(DATA_NHAP!$E:$E,MATCH($A136&amp;"|7",DATA_NHAP!$I:$I,0)),4,1),"")</f>
        <v>9</v>
      </c>
      <c r="J136" s="3" t="str">
        <f t="array" ref="J136">IFERROR(MID(INDEX(DATA_NHAP!$E:$E,MATCH($A136&amp;"|8",DATA_NHAP!$I:$I,0)),2,1),"")</f>
        <v>9</v>
      </c>
      <c r="K136" s="3" t="str">
        <f t="array" ref="K136">IFERROR(MID(INDEX(DATA_NHAP!$E:$E,MATCH($A136&amp;"|8",DATA_NHAP!$I:$I,0)),3,1),"")</f>
        <v>1</v>
      </c>
      <c r="L136" s="3" t="str">
        <f t="array" ref="L136">IFERROR(MID(INDEX(DATA_NHAP!$E:$E,MATCH($A136&amp;"|8",DATA_NHAP!$I:$I,0)),4,1),"")</f>
        <v>2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0" customHeight="1">
      <c r="A137" s="3">
        <v>134.0</v>
      </c>
      <c r="B137" s="3" t="str">
        <f t="array" ref="B137">IFERROR(MID(INDEX(DATA_NHAP!$E:$E,MATCH($A137&amp;"|2",DATA_NHAP!$I:$I,0)),2,1),"")</f>
        <v>9</v>
      </c>
      <c r="C137" s="3" t="str">
        <f t="array" ref="C137">IFERROR(MID(INDEX(DATA_NHAP!$E:$E,MATCH($A137&amp;"|3",DATA_NHAP!$I:$I,0)),4,1),"")</f>
        <v>7</v>
      </c>
      <c r="D137" s="3" t="str">
        <f t="array" ref="D137">IFERROR(MID(INDEX(DATA_NHAP!$E:$E,MATCH($A137&amp;"|4",DATA_NHAP!$I:$I,0)),5,1),"")</f>
        <v>4</v>
      </c>
      <c r="E137" s="3" t="str">
        <f t="array" ref="E137">IFERROR(MID(INDEX(DATA_NHAP!$E:$E,MATCH($A137&amp;"|5",DATA_NHAP!$I:$I,0)),5,1),"")</f>
        <v>4</v>
      </c>
      <c r="F137" s="3" t="str">
        <f t="array" ref="F137">IFERROR(MID(INDEX(DATA_NHAP!$E:$E,MATCH($A137&amp;"|6",DATA_NHAP!$I:$I,0)),2,1),"")</f>
        <v>4</v>
      </c>
      <c r="G137" s="3" t="str">
        <f t="array" ref="G137">IFERROR(MID(INDEX(DATA_NHAP!$E:$E,MATCH($A137&amp;"|7",DATA_NHAP!$I:$I,0)),2,1),"")</f>
        <v>9</v>
      </c>
      <c r="H137" s="3" t="str">
        <f t="array" ref="H137">IFERROR(MID(INDEX(DATA_NHAP!$E:$E,MATCH($A137&amp;"|3",DATA_NHAP!$I:$I,0)),4,1),"")</f>
        <v>7</v>
      </c>
      <c r="I137" s="3" t="str">
        <f t="array" ref="I137">IFERROR(MID(INDEX(DATA_NHAP!$E:$E,MATCH($A137&amp;"|7",DATA_NHAP!$I:$I,0)),4,1),"")</f>
        <v>2</v>
      </c>
      <c r="J137" s="3" t="str">
        <f t="array" ref="J137">IFERROR(MID(INDEX(DATA_NHAP!$E:$E,MATCH($A137&amp;"|8",DATA_NHAP!$I:$I,0)),2,1),"")</f>
        <v>2</v>
      </c>
      <c r="K137" s="3" t="str">
        <f t="array" ref="K137">IFERROR(MID(INDEX(DATA_NHAP!$E:$E,MATCH($A137&amp;"|8",DATA_NHAP!$I:$I,0)),3,1),"")</f>
        <v>9</v>
      </c>
      <c r="L137" s="3" t="str">
        <f t="array" ref="L137">IFERROR(MID(INDEX(DATA_NHAP!$E:$E,MATCH($A137&amp;"|8",DATA_NHAP!$I:$I,0)),4,1),"")</f>
        <v>1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0" customHeight="1">
      <c r="A138" s="3">
        <v>135.0</v>
      </c>
      <c r="B138" s="3" t="str">
        <f t="array" ref="B138">IFERROR(MID(INDEX(DATA_NHAP!$E:$E,MATCH($A138&amp;"|2",DATA_NHAP!$I:$I,0)),2,1),"")</f>
        <v>4</v>
      </c>
      <c r="C138" s="3" t="str">
        <f t="array" ref="C138">IFERROR(MID(INDEX(DATA_NHAP!$E:$E,MATCH($A138&amp;"|3",DATA_NHAP!$I:$I,0)),4,1),"")</f>
        <v>0</v>
      </c>
      <c r="D138" s="3" t="str">
        <f t="array" ref="D138">IFERROR(MID(INDEX(DATA_NHAP!$E:$E,MATCH($A138&amp;"|4",DATA_NHAP!$I:$I,0)),5,1),"")</f>
        <v>3</v>
      </c>
      <c r="E138" s="3" t="str">
        <f t="array" ref="E138">IFERROR(MID(INDEX(DATA_NHAP!$E:$E,MATCH($A138&amp;"|5",DATA_NHAP!$I:$I,0)),5,1),"")</f>
        <v>4</v>
      </c>
      <c r="F138" s="3" t="str">
        <f t="array" ref="F138">IFERROR(MID(INDEX(DATA_NHAP!$E:$E,MATCH($A138&amp;"|6",DATA_NHAP!$I:$I,0)),2,1),"")</f>
        <v>1</v>
      </c>
      <c r="G138" s="3" t="str">
        <f t="array" ref="G138">IFERROR(MID(INDEX(DATA_NHAP!$E:$E,MATCH($A138&amp;"|7",DATA_NHAP!$I:$I,0)),2,1),"")</f>
        <v>4</v>
      </c>
      <c r="H138" s="3" t="str">
        <f t="array" ref="H138">IFERROR(MID(INDEX(DATA_NHAP!$E:$E,MATCH($A138&amp;"|3",DATA_NHAP!$I:$I,0)),4,1),"")</f>
        <v>0</v>
      </c>
      <c r="I138" s="3" t="str">
        <f t="array" ref="I138">IFERROR(MID(INDEX(DATA_NHAP!$E:$E,MATCH($A138&amp;"|7",DATA_NHAP!$I:$I,0)),4,1),"")</f>
        <v>2</v>
      </c>
      <c r="J138" s="3" t="str">
        <f t="array" ref="J138">IFERROR(MID(INDEX(DATA_NHAP!$E:$E,MATCH($A138&amp;"|8",DATA_NHAP!$I:$I,0)),2,1),"")</f>
        <v>1</v>
      </c>
      <c r="K138" s="3" t="str">
        <f t="array" ref="K138">IFERROR(MID(INDEX(DATA_NHAP!$E:$E,MATCH($A138&amp;"|8",DATA_NHAP!$I:$I,0)),3,1),"")</f>
        <v>9</v>
      </c>
      <c r="L138" s="3" t="str">
        <f t="array" ref="L138">IFERROR(MID(INDEX(DATA_NHAP!$E:$E,MATCH($A138&amp;"|8",DATA_NHAP!$I:$I,0)),4,1),"")</f>
        <v>0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0" customHeight="1">
      <c r="A139" s="3">
        <v>136.0</v>
      </c>
      <c r="B139" s="3" t="str">
        <f t="array" ref="B139">IFERROR(MID(INDEX(DATA_NHAP!$E:$E,MATCH($A139&amp;"|2",DATA_NHAP!$I:$I,0)),2,1),"")</f>
        <v>9</v>
      </c>
      <c r="C139" s="3" t="str">
        <f t="array" ref="C139">IFERROR(MID(INDEX(DATA_NHAP!$E:$E,MATCH($A139&amp;"|3",DATA_NHAP!$I:$I,0)),4,1),"")</f>
        <v>2</v>
      </c>
      <c r="D139" s="3" t="str">
        <f t="array" ref="D139">IFERROR(MID(INDEX(DATA_NHAP!$E:$E,MATCH($A139&amp;"|4",DATA_NHAP!$I:$I,0)),5,1),"")</f>
        <v/>
      </c>
      <c r="E139" s="3" t="str">
        <f t="array" ref="E139">IFERROR(MID(INDEX(DATA_NHAP!$E:$E,MATCH($A139&amp;"|5",DATA_NHAP!$I:$I,0)),5,1),"")</f>
        <v/>
      </c>
      <c r="F139" s="3" t="str">
        <f t="array" ref="F139">IFERROR(MID(INDEX(DATA_NHAP!$E:$E,MATCH($A139&amp;"|6",DATA_NHAP!$I:$I,0)),2,1),"")</f>
        <v/>
      </c>
      <c r="G139" s="3" t="str">
        <f t="array" ref="G139">IFERROR(MID(INDEX(DATA_NHAP!$E:$E,MATCH($A139&amp;"|7",DATA_NHAP!$I:$I,0)),2,1),"")</f>
        <v/>
      </c>
      <c r="H139" s="3" t="str">
        <f t="array" ref="H139">IFERROR(MID(INDEX(DATA_NHAP!$E:$E,MATCH($A139&amp;"|3",DATA_NHAP!$I:$I,0)),4,1),"")</f>
        <v>2</v>
      </c>
      <c r="I139" s="3" t="str">
        <f t="array" ref="I139">IFERROR(MID(INDEX(DATA_NHAP!$E:$E,MATCH($A139&amp;"|7",DATA_NHAP!$I:$I,0)),4,1),"")</f>
        <v/>
      </c>
      <c r="J139" s="3" t="str">
        <f t="array" ref="J139">IFERROR(MID(INDEX(DATA_NHAP!$E:$E,MATCH($A139&amp;"|8",DATA_NHAP!$I:$I,0)),2,1),"")</f>
        <v/>
      </c>
      <c r="K139" s="3" t="str">
        <f t="array" ref="K139">IFERROR(MID(INDEX(DATA_NHAP!$E:$E,MATCH($A139&amp;"|8",DATA_NHAP!$I:$I,0)),3,1),"")</f>
        <v/>
      </c>
      <c r="L139" s="3" t="str">
        <f t="array" ref="L139">IFERROR(MID(INDEX(DATA_NHAP!$E:$E,MATCH($A139&amp;"|8",DATA_NHAP!$I:$I,0)),4,1),"")</f>
        <v/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0" customHeight="1">
      <c r="A140" s="3">
        <v>137.0</v>
      </c>
      <c r="B140" s="3" t="str">
        <f t="array" ref="B140">IFERROR(MID(INDEX(DATA_NHAP!$E:$E,MATCH($A140&amp;"|2",DATA_NHAP!$I:$I,0)),2,1),"")</f>
        <v/>
      </c>
      <c r="C140" s="3" t="str">
        <f t="array" ref="C140">IFERROR(MID(INDEX(DATA_NHAP!$E:$E,MATCH($A140&amp;"|3",DATA_NHAP!$I:$I,0)),4,1),"")</f>
        <v/>
      </c>
      <c r="D140" s="3" t="str">
        <f t="array" ref="D140">IFERROR(MID(INDEX(DATA_NHAP!$E:$E,MATCH($A140&amp;"|4",DATA_NHAP!$I:$I,0)),5,1),"")</f>
        <v/>
      </c>
      <c r="E140" s="3" t="str">
        <f t="array" ref="E140">IFERROR(MID(INDEX(DATA_NHAP!$E:$E,MATCH($A140&amp;"|5",DATA_NHAP!$I:$I,0)),5,1),"")</f>
        <v/>
      </c>
      <c r="F140" s="3" t="str">
        <f t="array" ref="F140">IFERROR(MID(INDEX(DATA_NHAP!$E:$E,MATCH($A140&amp;"|6",DATA_NHAP!$I:$I,0)),2,1),"")</f>
        <v/>
      </c>
      <c r="G140" s="3" t="str">
        <f t="array" ref="G140">IFERROR(MID(INDEX(DATA_NHAP!$E:$E,MATCH($A140&amp;"|7",DATA_NHAP!$I:$I,0)),2,1),"")</f>
        <v/>
      </c>
      <c r="H140" s="3" t="str">
        <f t="array" ref="H140">IFERROR(MID(INDEX(DATA_NHAP!$E:$E,MATCH($A140&amp;"|3",DATA_NHAP!$I:$I,0)),4,1),"")</f>
        <v/>
      </c>
      <c r="I140" s="3" t="str">
        <f t="array" ref="I140">IFERROR(MID(INDEX(DATA_NHAP!$E:$E,MATCH($A140&amp;"|7",DATA_NHAP!$I:$I,0)),4,1),"")</f>
        <v/>
      </c>
      <c r="J140" s="3" t="str">
        <f t="array" ref="J140">IFERROR(MID(INDEX(DATA_NHAP!$E:$E,MATCH($A140&amp;"|8",DATA_NHAP!$I:$I,0)),2,1),"")</f>
        <v/>
      </c>
      <c r="K140" s="3" t="str">
        <f t="array" ref="K140">IFERROR(MID(INDEX(DATA_NHAP!$E:$E,MATCH($A140&amp;"|8",DATA_NHAP!$I:$I,0)),3,1),"")</f>
        <v/>
      </c>
      <c r="L140" s="3" t="str">
        <f t="array" ref="L140">IFERROR(MID(INDEX(DATA_NHAP!$E:$E,MATCH($A140&amp;"|8",DATA_NHAP!$I:$I,0)),4,1),"")</f>
        <v/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0" customHeight="1">
      <c r="A141" s="3">
        <v>138.0</v>
      </c>
      <c r="B141" s="3" t="str">
        <f t="array" ref="B141">IFERROR(MID(INDEX(DATA_NHAP!$E:$E,MATCH($A141&amp;"|2",DATA_NHAP!$I:$I,0)),2,1),"")</f>
        <v/>
      </c>
      <c r="C141" s="3" t="str">
        <f t="array" ref="C141">IFERROR(MID(INDEX(DATA_NHAP!$E:$E,MATCH($A141&amp;"|3",DATA_NHAP!$I:$I,0)),4,1),"")</f>
        <v/>
      </c>
      <c r="D141" s="3" t="str">
        <f t="array" ref="D141">IFERROR(MID(INDEX(DATA_NHAP!$E:$E,MATCH($A141&amp;"|4",DATA_NHAP!$I:$I,0)),5,1),"")</f>
        <v/>
      </c>
      <c r="E141" s="3" t="str">
        <f t="array" ref="E141">IFERROR(MID(INDEX(DATA_NHAP!$E:$E,MATCH($A141&amp;"|5",DATA_NHAP!$I:$I,0)),5,1),"")</f>
        <v/>
      </c>
      <c r="F141" s="3" t="str">
        <f t="array" ref="F141">IFERROR(MID(INDEX(DATA_NHAP!$E:$E,MATCH($A141&amp;"|6",DATA_NHAP!$I:$I,0)),2,1),"")</f>
        <v/>
      </c>
      <c r="G141" s="3" t="str">
        <f t="array" ref="G141">IFERROR(MID(INDEX(DATA_NHAP!$E:$E,MATCH($A141&amp;"|7",DATA_NHAP!$I:$I,0)),2,1),"")</f>
        <v/>
      </c>
      <c r="H141" s="3" t="str">
        <f t="array" ref="H141">IFERROR(MID(INDEX(DATA_NHAP!$E:$E,MATCH($A141&amp;"|3",DATA_NHAP!$I:$I,0)),4,1),"")</f>
        <v/>
      </c>
      <c r="I141" s="3" t="str">
        <f t="array" ref="I141">IFERROR(MID(INDEX(DATA_NHAP!$E:$E,MATCH($A141&amp;"|7",DATA_NHAP!$I:$I,0)),4,1),"")</f>
        <v/>
      </c>
      <c r="J141" s="3" t="str">
        <f t="array" ref="J141">IFERROR(MID(INDEX(DATA_NHAP!$E:$E,MATCH($A141&amp;"|8",DATA_NHAP!$I:$I,0)),2,1),"")</f>
        <v/>
      </c>
      <c r="K141" s="3" t="str">
        <f t="array" ref="K141">IFERROR(MID(INDEX(DATA_NHAP!$E:$E,MATCH($A141&amp;"|8",DATA_NHAP!$I:$I,0)),3,1),"")</f>
        <v/>
      </c>
      <c r="L141" s="3" t="str">
        <f t="array" ref="L141">IFERROR(MID(INDEX(DATA_NHAP!$E:$E,MATCH($A141&amp;"|8",DATA_NHAP!$I:$I,0)),4,1),"")</f>
        <v/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0" customHeight="1">
      <c r="A142" s="3">
        <v>139.0</v>
      </c>
      <c r="B142" s="3" t="str">
        <f t="array" ref="B142">IFERROR(MID(INDEX(DATA_NHAP!$E:$E,MATCH($A142&amp;"|2",DATA_NHAP!$I:$I,0)),2,1),"")</f>
        <v/>
      </c>
      <c r="C142" s="3" t="str">
        <f t="array" ref="C142">IFERROR(MID(INDEX(DATA_NHAP!$E:$E,MATCH($A142&amp;"|3",DATA_NHAP!$I:$I,0)),4,1),"")</f>
        <v/>
      </c>
      <c r="D142" s="3" t="str">
        <f t="array" ref="D142">IFERROR(MID(INDEX(DATA_NHAP!$E:$E,MATCH($A142&amp;"|4",DATA_NHAP!$I:$I,0)),5,1),"")</f>
        <v/>
      </c>
      <c r="E142" s="3" t="str">
        <f t="array" ref="E142">IFERROR(MID(INDEX(DATA_NHAP!$E:$E,MATCH($A142&amp;"|5",DATA_NHAP!$I:$I,0)),5,1),"")</f>
        <v/>
      </c>
      <c r="F142" s="3" t="str">
        <f t="array" ref="F142">IFERROR(MID(INDEX(DATA_NHAP!$E:$E,MATCH($A142&amp;"|6",DATA_NHAP!$I:$I,0)),2,1),"")</f>
        <v/>
      </c>
      <c r="G142" s="3" t="str">
        <f t="array" ref="G142">IFERROR(MID(INDEX(DATA_NHAP!$E:$E,MATCH($A142&amp;"|7",DATA_NHAP!$I:$I,0)),2,1),"")</f>
        <v/>
      </c>
      <c r="H142" s="3" t="str">
        <f t="array" ref="H142">IFERROR(MID(INDEX(DATA_NHAP!$E:$E,MATCH($A142&amp;"|3",DATA_NHAP!$I:$I,0)),4,1),"")</f>
        <v/>
      </c>
      <c r="I142" s="3" t="str">
        <f t="array" ref="I142">IFERROR(MID(INDEX(DATA_NHAP!$E:$E,MATCH($A142&amp;"|7",DATA_NHAP!$I:$I,0)),4,1),"")</f>
        <v/>
      </c>
      <c r="J142" s="3" t="str">
        <f t="array" ref="J142">IFERROR(MID(INDEX(DATA_NHAP!$E:$E,MATCH($A142&amp;"|8",DATA_NHAP!$I:$I,0)),2,1),"")</f>
        <v/>
      </c>
      <c r="K142" s="3" t="str">
        <f t="array" ref="K142">IFERROR(MID(INDEX(DATA_NHAP!$E:$E,MATCH($A142&amp;"|8",DATA_NHAP!$I:$I,0)),3,1),"")</f>
        <v/>
      </c>
      <c r="L142" s="3" t="str">
        <f t="array" ref="L142">IFERROR(MID(INDEX(DATA_NHAP!$E:$E,MATCH($A142&amp;"|8",DATA_NHAP!$I:$I,0)),4,1),"")</f>
        <v/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0" customHeight="1">
      <c r="A143" s="3">
        <v>140.0</v>
      </c>
      <c r="B143" s="3" t="str">
        <f t="array" ref="B143">IFERROR(MID(INDEX(DATA_NHAP!$E:$E,MATCH($A143&amp;"|2",DATA_NHAP!$I:$I,0)),2,1),"")</f>
        <v/>
      </c>
      <c r="C143" s="3" t="str">
        <f t="array" ref="C143">IFERROR(MID(INDEX(DATA_NHAP!$E:$E,MATCH($A143&amp;"|3",DATA_NHAP!$I:$I,0)),4,1),"")</f>
        <v/>
      </c>
      <c r="D143" s="3" t="str">
        <f t="array" ref="D143">IFERROR(MID(INDEX(DATA_NHAP!$E:$E,MATCH($A143&amp;"|4",DATA_NHAP!$I:$I,0)),5,1),"")</f>
        <v/>
      </c>
      <c r="E143" s="3" t="str">
        <f t="array" ref="E143">IFERROR(MID(INDEX(DATA_NHAP!$E:$E,MATCH($A143&amp;"|5",DATA_NHAP!$I:$I,0)),5,1),"")</f>
        <v/>
      </c>
      <c r="F143" s="3" t="str">
        <f t="array" ref="F143">IFERROR(MID(INDEX(DATA_NHAP!$E:$E,MATCH($A143&amp;"|6",DATA_NHAP!$I:$I,0)),2,1),"")</f>
        <v/>
      </c>
      <c r="G143" s="3" t="str">
        <f t="array" ref="G143">IFERROR(MID(INDEX(DATA_NHAP!$E:$E,MATCH($A143&amp;"|7",DATA_NHAP!$I:$I,0)),2,1),"")</f>
        <v/>
      </c>
      <c r="H143" s="3" t="str">
        <f t="array" ref="H143">IFERROR(MID(INDEX(DATA_NHAP!$E:$E,MATCH($A143&amp;"|3",DATA_NHAP!$I:$I,0)),4,1),"")</f>
        <v/>
      </c>
      <c r="I143" s="3" t="str">
        <f t="array" ref="I143">IFERROR(MID(INDEX(DATA_NHAP!$E:$E,MATCH($A143&amp;"|7",DATA_NHAP!$I:$I,0)),4,1),"")</f>
        <v/>
      </c>
      <c r="J143" s="3" t="str">
        <f t="array" ref="J143">IFERROR(MID(INDEX(DATA_NHAP!$E:$E,MATCH($A143&amp;"|8",DATA_NHAP!$I:$I,0)),2,1),"")</f>
        <v/>
      </c>
      <c r="K143" s="3" t="str">
        <f t="array" ref="K143">IFERROR(MID(INDEX(DATA_NHAP!$E:$E,MATCH($A143&amp;"|8",DATA_NHAP!$I:$I,0)),3,1),"")</f>
        <v/>
      </c>
      <c r="L143" s="3" t="str">
        <f t="array" ref="L143">IFERROR(MID(INDEX(DATA_NHAP!$E:$E,MATCH($A143&amp;"|8",DATA_NHAP!$I:$I,0)),4,1),"")</f>
        <v/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0" customHeight="1">
      <c r="A144" s="3">
        <v>141.0</v>
      </c>
      <c r="B144" s="3" t="str">
        <f t="array" ref="B144">IFERROR(MID(INDEX(DATA_NHAP!$E:$E,MATCH($A144&amp;"|2",DATA_NHAP!$I:$I,0)),2,1),"")</f>
        <v/>
      </c>
      <c r="C144" s="3" t="str">
        <f t="array" ref="C144">IFERROR(MID(INDEX(DATA_NHAP!$E:$E,MATCH($A144&amp;"|3",DATA_NHAP!$I:$I,0)),4,1),"")</f>
        <v/>
      </c>
      <c r="D144" s="3" t="str">
        <f t="array" ref="D144">IFERROR(MID(INDEX(DATA_NHAP!$E:$E,MATCH($A144&amp;"|4",DATA_NHAP!$I:$I,0)),5,1),"")</f>
        <v/>
      </c>
      <c r="E144" s="3" t="str">
        <f t="array" ref="E144">IFERROR(MID(INDEX(DATA_NHAP!$E:$E,MATCH($A144&amp;"|5",DATA_NHAP!$I:$I,0)),5,1),"")</f>
        <v/>
      </c>
      <c r="F144" s="3" t="str">
        <f t="array" ref="F144">IFERROR(MID(INDEX(DATA_NHAP!$E:$E,MATCH($A144&amp;"|6",DATA_NHAP!$I:$I,0)),2,1),"")</f>
        <v/>
      </c>
      <c r="G144" s="3" t="str">
        <f t="array" ref="G144">IFERROR(MID(INDEX(DATA_NHAP!$E:$E,MATCH($A144&amp;"|7",DATA_NHAP!$I:$I,0)),2,1),"")</f>
        <v/>
      </c>
      <c r="H144" s="3" t="str">
        <f t="array" ref="H144">IFERROR(MID(INDEX(DATA_NHAP!$E:$E,MATCH($A144&amp;"|3",DATA_NHAP!$I:$I,0)),4,1),"")</f>
        <v/>
      </c>
      <c r="I144" s="3" t="str">
        <f t="array" ref="I144">IFERROR(MID(INDEX(DATA_NHAP!$E:$E,MATCH($A144&amp;"|7",DATA_NHAP!$I:$I,0)),4,1),"")</f>
        <v/>
      </c>
      <c r="J144" s="3" t="str">
        <f t="array" ref="J144">IFERROR(MID(INDEX(DATA_NHAP!$E:$E,MATCH($A144&amp;"|8",DATA_NHAP!$I:$I,0)),2,1),"")</f>
        <v/>
      </c>
      <c r="K144" s="3" t="str">
        <f t="array" ref="K144">IFERROR(MID(INDEX(DATA_NHAP!$E:$E,MATCH($A144&amp;"|8",DATA_NHAP!$I:$I,0)),3,1),"")</f>
        <v/>
      </c>
      <c r="L144" s="3" t="str">
        <f t="array" ref="L144">IFERROR(MID(INDEX(DATA_NHAP!$E:$E,MATCH($A144&amp;"|8",DATA_NHAP!$I:$I,0)),4,1),"")</f>
        <v/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0" customHeight="1">
      <c r="A145" s="3">
        <v>142.0</v>
      </c>
      <c r="B145" s="3" t="str">
        <f t="array" ref="B145">IFERROR(MID(INDEX(DATA_NHAP!$E:$E,MATCH($A145&amp;"|2",DATA_NHAP!$I:$I,0)),2,1),"")</f>
        <v/>
      </c>
      <c r="C145" s="3" t="str">
        <f t="array" ref="C145">IFERROR(MID(INDEX(DATA_NHAP!$E:$E,MATCH($A145&amp;"|3",DATA_NHAP!$I:$I,0)),4,1),"")</f>
        <v/>
      </c>
      <c r="D145" s="3" t="str">
        <f t="array" ref="D145">IFERROR(MID(INDEX(DATA_NHAP!$E:$E,MATCH($A145&amp;"|4",DATA_NHAP!$I:$I,0)),5,1),"")</f>
        <v/>
      </c>
      <c r="E145" s="3" t="str">
        <f t="array" ref="E145">IFERROR(MID(INDEX(DATA_NHAP!$E:$E,MATCH($A145&amp;"|5",DATA_NHAP!$I:$I,0)),5,1),"")</f>
        <v/>
      </c>
      <c r="F145" s="3" t="str">
        <f t="array" ref="F145">IFERROR(MID(INDEX(DATA_NHAP!$E:$E,MATCH($A145&amp;"|6",DATA_NHAP!$I:$I,0)),2,1),"")</f>
        <v/>
      </c>
      <c r="G145" s="3" t="str">
        <f t="array" ref="G145">IFERROR(MID(INDEX(DATA_NHAP!$E:$E,MATCH($A145&amp;"|7",DATA_NHAP!$I:$I,0)),2,1),"")</f>
        <v/>
      </c>
      <c r="H145" s="3" t="str">
        <f t="array" ref="H145">IFERROR(MID(INDEX(DATA_NHAP!$E:$E,MATCH($A145&amp;"|3",DATA_NHAP!$I:$I,0)),4,1),"")</f>
        <v/>
      </c>
      <c r="I145" s="3" t="str">
        <f t="array" ref="I145">IFERROR(MID(INDEX(DATA_NHAP!$E:$E,MATCH($A145&amp;"|7",DATA_NHAP!$I:$I,0)),4,1),"")</f>
        <v/>
      </c>
      <c r="J145" s="3" t="str">
        <f t="array" ref="J145">IFERROR(MID(INDEX(DATA_NHAP!$E:$E,MATCH($A145&amp;"|8",DATA_NHAP!$I:$I,0)),2,1),"")</f>
        <v/>
      </c>
      <c r="K145" s="3" t="str">
        <f t="array" ref="K145">IFERROR(MID(INDEX(DATA_NHAP!$E:$E,MATCH($A145&amp;"|8",DATA_NHAP!$I:$I,0)),3,1),"")</f>
        <v/>
      </c>
      <c r="L145" s="3" t="str">
        <f t="array" ref="L145">IFERROR(MID(INDEX(DATA_NHAP!$E:$E,MATCH($A145&amp;"|8",DATA_NHAP!$I:$I,0)),4,1),"")</f>
        <v/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0" customHeight="1">
      <c r="A146" s="3">
        <v>143.0</v>
      </c>
      <c r="B146" s="3" t="str">
        <f t="array" ref="B146">IFERROR(MID(INDEX(DATA_NHAP!$E:$E,MATCH($A146&amp;"|2",DATA_NHAP!$I:$I,0)),2,1),"")</f>
        <v/>
      </c>
      <c r="C146" s="3" t="str">
        <f t="array" ref="C146">IFERROR(MID(INDEX(DATA_NHAP!$E:$E,MATCH($A146&amp;"|3",DATA_NHAP!$I:$I,0)),4,1),"")</f>
        <v/>
      </c>
      <c r="D146" s="3" t="str">
        <f t="array" ref="D146">IFERROR(MID(INDEX(DATA_NHAP!$E:$E,MATCH($A146&amp;"|4",DATA_NHAP!$I:$I,0)),5,1),"")</f>
        <v/>
      </c>
      <c r="E146" s="3" t="str">
        <f t="array" ref="E146">IFERROR(MID(INDEX(DATA_NHAP!$E:$E,MATCH($A146&amp;"|5",DATA_NHAP!$I:$I,0)),5,1),"")</f>
        <v/>
      </c>
      <c r="F146" s="3" t="str">
        <f t="array" ref="F146">IFERROR(MID(INDEX(DATA_NHAP!$E:$E,MATCH($A146&amp;"|6",DATA_NHAP!$I:$I,0)),2,1),"")</f>
        <v/>
      </c>
      <c r="G146" s="3" t="str">
        <f t="array" ref="G146">IFERROR(MID(INDEX(DATA_NHAP!$E:$E,MATCH($A146&amp;"|7",DATA_NHAP!$I:$I,0)),2,1),"")</f>
        <v/>
      </c>
      <c r="H146" s="3" t="str">
        <f t="array" ref="H146">IFERROR(MID(INDEX(DATA_NHAP!$E:$E,MATCH($A146&amp;"|3",DATA_NHAP!$I:$I,0)),4,1),"")</f>
        <v/>
      </c>
      <c r="I146" s="3" t="str">
        <f t="array" ref="I146">IFERROR(MID(INDEX(DATA_NHAP!$E:$E,MATCH($A146&amp;"|7",DATA_NHAP!$I:$I,0)),4,1),"")</f>
        <v/>
      </c>
      <c r="J146" s="3" t="str">
        <f t="array" ref="J146">IFERROR(MID(INDEX(DATA_NHAP!$E:$E,MATCH($A146&amp;"|8",DATA_NHAP!$I:$I,0)),2,1),"")</f>
        <v/>
      </c>
      <c r="K146" s="3" t="str">
        <f t="array" ref="K146">IFERROR(MID(INDEX(DATA_NHAP!$E:$E,MATCH($A146&amp;"|8",DATA_NHAP!$I:$I,0)),3,1),"")</f>
        <v/>
      </c>
      <c r="L146" s="3" t="str">
        <f t="array" ref="L146">IFERROR(MID(INDEX(DATA_NHAP!$E:$E,MATCH($A146&amp;"|8",DATA_NHAP!$I:$I,0)),4,1),"")</f>
        <v/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0" customHeight="1">
      <c r="A147" s="3">
        <v>144.0</v>
      </c>
      <c r="B147" s="3" t="str">
        <f t="array" ref="B147">IFERROR(MID(INDEX(DATA_NHAP!$E:$E,MATCH($A147&amp;"|2",DATA_NHAP!$I:$I,0)),2,1),"")</f>
        <v/>
      </c>
      <c r="C147" s="3" t="str">
        <f t="array" ref="C147">IFERROR(MID(INDEX(DATA_NHAP!$E:$E,MATCH($A147&amp;"|3",DATA_NHAP!$I:$I,0)),4,1),"")</f>
        <v/>
      </c>
      <c r="D147" s="3" t="str">
        <f t="array" ref="D147">IFERROR(MID(INDEX(DATA_NHAP!$E:$E,MATCH($A147&amp;"|4",DATA_NHAP!$I:$I,0)),5,1),"")</f>
        <v/>
      </c>
      <c r="E147" s="3" t="str">
        <f t="array" ref="E147">IFERROR(MID(INDEX(DATA_NHAP!$E:$E,MATCH($A147&amp;"|5",DATA_NHAP!$I:$I,0)),5,1),"")</f>
        <v/>
      </c>
      <c r="F147" s="3" t="str">
        <f t="array" ref="F147">IFERROR(MID(INDEX(DATA_NHAP!$E:$E,MATCH($A147&amp;"|6",DATA_NHAP!$I:$I,0)),2,1),"")</f>
        <v/>
      </c>
      <c r="G147" s="3" t="str">
        <f t="array" ref="G147">IFERROR(MID(INDEX(DATA_NHAP!$E:$E,MATCH($A147&amp;"|7",DATA_NHAP!$I:$I,0)),2,1),"")</f>
        <v/>
      </c>
      <c r="H147" s="3" t="str">
        <f t="array" ref="H147">IFERROR(MID(INDEX(DATA_NHAP!$E:$E,MATCH($A147&amp;"|3",DATA_NHAP!$I:$I,0)),4,1),"")</f>
        <v/>
      </c>
      <c r="I147" s="3" t="str">
        <f t="array" ref="I147">IFERROR(MID(INDEX(DATA_NHAP!$E:$E,MATCH($A147&amp;"|7",DATA_NHAP!$I:$I,0)),4,1),"")</f>
        <v/>
      </c>
      <c r="J147" s="3" t="str">
        <f t="array" ref="J147">IFERROR(MID(INDEX(DATA_NHAP!$E:$E,MATCH($A147&amp;"|8",DATA_NHAP!$I:$I,0)),2,1),"")</f>
        <v/>
      </c>
      <c r="K147" s="3" t="str">
        <f t="array" ref="K147">IFERROR(MID(INDEX(DATA_NHAP!$E:$E,MATCH($A147&amp;"|8",DATA_NHAP!$I:$I,0)),3,1),"")</f>
        <v/>
      </c>
      <c r="L147" s="3" t="str">
        <f t="array" ref="L147">IFERROR(MID(INDEX(DATA_NHAP!$E:$E,MATCH($A147&amp;"|8",DATA_NHAP!$I:$I,0)),4,1),"")</f>
        <v/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0" customHeight="1">
      <c r="A148" s="3">
        <v>145.0</v>
      </c>
      <c r="B148" s="3" t="str">
        <f t="array" ref="B148">IFERROR(MID(INDEX(DATA_NHAP!$E:$E,MATCH($A148&amp;"|2",DATA_NHAP!$I:$I,0)),2,1),"")</f>
        <v/>
      </c>
      <c r="C148" s="3" t="str">
        <f t="array" ref="C148">IFERROR(MID(INDEX(DATA_NHAP!$E:$E,MATCH($A148&amp;"|3",DATA_NHAP!$I:$I,0)),4,1),"")</f>
        <v/>
      </c>
      <c r="D148" s="3" t="str">
        <f t="array" ref="D148">IFERROR(MID(INDEX(DATA_NHAP!$E:$E,MATCH($A148&amp;"|4",DATA_NHAP!$I:$I,0)),5,1),"")</f>
        <v/>
      </c>
      <c r="E148" s="3" t="str">
        <f t="array" ref="E148">IFERROR(MID(INDEX(DATA_NHAP!$E:$E,MATCH($A148&amp;"|5",DATA_NHAP!$I:$I,0)),5,1),"")</f>
        <v/>
      </c>
      <c r="F148" s="3" t="str">
        <f t="array" ref="F148">IFERROR(MID(INDEX(DATA_NHAP!$E:$E,MATCH($A148&amp;"|6",DATA_NHAP!$I:$I,0)),2,1),"")</f>
        <v/>
      </c>
      <c r="G148" s="3" t="str">
        <f t="array" ref="G148">IFERROR(MID(INDEX(DATA_NHAP!$E:$E,MATCH($A148&amp;"|7",DATA_NHAP!$I:$I,0)),2,1),"")</f>
        <v/>
      </c>
      <c r="H148" s="3" t="str">
        <f t="array" ref="H148">IFERROR(MID(INDEX(DATA_NHAP!$E:$E,MATCH($A148&amp;"|3",DATA_NHAP!$I:$I,0)),4,1),"")</f>
        <v/>
      </c>
      <c r="I148" s="3" t="str">
        <f t="array" ref="I148">IFERROR(MID(INDEX(DATA_NHAP!$E:$E,MATCH($A148&amp;"|7",DATA_NHAP!$I:$I,0)),4,1),"")</f>
        <v/>
      </c>
      <c r="J148" s="3" t="str">
        <f t="array" ref="J148">IFERROR(MID(INDEX(DATA_NHAP!$E:$E,MATCH($A148&amp;"|8",DATA_NHAP!$I:$I,0)),2,1),"")</f>
        <v/>
      </c>
      <c r="K148" s="3" t="str">
        <f t="array" ref="K148">IFERROR(MID(INDEX(DATA_NHAP!$E:$E,MATCH($A148&amp;"|8",DATA_NHAP!$I:$I,0)),3,1),"")</f>
        <v/>
      </c>
      <c r="L148" s="3" t="str">
        <f t="array" ref="L148">IFERROR(MID(INDEX(DATA_NHAP!$E:$E,MATCH($A148&amp;"|8",DATA_NHAP!$I:$I,0)),4,1),"")</f>
        <v/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0" customHeight="1">
      <c r="A149" s="3">
        <v>146.0</v>
      </c>
      <c r="B149" s="3" t="str">
        <f t="array" ref="B149">IFERROR(MID(INDEX(DATA_NHAP!$E:$E,MATCH($A149&amp;"|2",DATA_NHAP!$I:$I,0)),2,1),"")</f>
        <v/>
      </c>
      <c r="C149" s="3" t="str">
        <f t="array" ref="C149">IFERROR(MID(INDEX(DATA_NHAP!$E:$E,MATCH($A149&amp;"|3",DATA_NHAP!$I:$I,0)),4,1),"")</f>
        <v/>
      </c>
      <c r="D149" s="3" t="str">
        <f t="array" ref="D149">IFERROR(MID(INDEX(DATA_NHAP!$E:$E,MATCH($A149&amp;"|4",DATA_NHAP!$I:$I,0)),5,1),"")</f>
        <v/>
      </c>
      <c r="E149" s="3" t="str">
        <f t="array" ref="E149">IFERROR(MID(INDEX(DATA_NHAP!$E:$E,MATCH($A149&amp;"|5",DATA_NHAP!$I:$I,0)),5,1),"")</f>
        <v/>
      </c>
      <c r="F149" s="3" t="str">
        <f t="array" ref="F149">IFERROR(MID(INDEX(DATA_NHAP!$E:$E,MATCH($A149&amp;"|6",DATA_NHAP!$I:$I,0)),2,1),"")</f>
        <v/>
      </c>
      <c r="G149" s="3" t="str">
        <f t="array" ref="G149">IFERROR(MID(INDEX(DATA_NHAP!$E:$E,MATCH($A149&amp;"|7",DATA_NHAP!$I:$I,0)),2,1),"")</f>
        <v/>
      </c>
      <c r="H149" s="3" t="str">
        <f t="array" ref="H149">IFERROR(MID(INDEX(DATA_NHAP!$E:$E,MATCH($A149&amp;"|3",DATA_NHAP!$I:$I,0)),4,1),"")</f>
        <v/>
      </c>
      <c r="I149" s="3" t="str">
        <f t="array" ref="I149">IFERROR(MID(INDEX(DATA_NHAP!$E:$E,MATCH($A149&amp;"|7",DATA_NHAP!$I:$I,0)),4,1),"")</f>
        <v/>
      </c>
      <c r="J149" s="3" t="str">
        <f t="array" ref="J149">IFERROR(MID(INDEX(DATA_NHAP!$E:$E,MATCH($A149&amp;"|8",DATA_NHAP!$I:$I,0)),2,1),"")</f>
        <v/>
      </c>
      <c r="K149" s="3" t="str">
        <f t="array" ref="K149">IFERROR(MID(INDEX(DATA_NHAP!$E:$E,MATCH($A149&amp;"|8",DATA_NHAP!$I:$I,0)),3,1),"")</f>
        <v/>
      </c>
      <c r="L149" s="3" t="str">
        <f t="array" ref="L149">IFERROR(MID(INDEX(DATA_NHAP!$E:$E,MATCH($A149&amp;"|8",DATA_NHAP!$I:$I,0)),4,1),"")</f>
        <v/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0" customHeight="1">
      <c r="A150" s="3">
        <v>147.0</v>
      </c>
      <c r="B150" s="3" t="str">
        <f t="array" ref="B150">IFERROR(MID(INDEX(DATA_NHAP!$E:$E,MATCH($A150&amp;"|2",DATA_NHAP!$I:$I,0)),2,1),"")</f>
        <v/>
      </c>
      <c r="C150" s="3" t="str">
        <f t="array" ref="C150">IFERROR(MID(INDEX(DATA_NHAP!$E:$E,MATCH($A150&amp;"|3",DATA_NHAP!$I:$I,0)),4,1),"")</f>
        <v/>
      </c>
      <c r="D150" s="3" t="str">
        <f t="array" ref="D150">IFERROR(MID(INDEX(DATA_NHAP!$E:$E,MATCH($A150&amp;"|4",DATA_NHAP!$I:$I,0)),5,1),"")</f>
        <v/>
      </c>
      <c r="E150" s="3" t="str">
        <f t="array" ref="E150">IFERROR(MID(INDEX(DATA_NHAP!$E:$E,MATCH($A150&amp;"|5",DATA_NHAP!$I:$I,0)),5,1),"")</f>
        <v/>
      </c>
      <c r="F150" s="3" t="str">
        <f t="array" ref="F150">IFERROR(MID(INDEX(DATA_NHAP!$E:$E,MATCH($A150&amp;"|6",DATA_NHAP!$I:$I,0)),2,1),"")</f>
        <v/>
      </c>
      <c r="G150" s="3" t="str">
        <f t="array" ref="G150">IFERROR(MID(INDEX(DATA_NHAP!$E:$E,MATCH($A150&amp;"|7",DATA_NHAP!$I:$I,0)),2,1),"")</f>
        <v/>
      </c>
      <c r="H150" s="3" t="str">
        <f t="array" ref="H150">IFERROR(MID(INDEX(DATA_NHAP!$E:$E,MATCH($A150&amp;"|3",DATA_NHAP!$I:$I,0)),4,1),"")</f>
        <v/>
      </c>
      <c r="I150" s="3" t="str">
        <f t="array" ref="I150">IFERROR(MID(INDEX(DATA_NHAP!$E:$E,MATCH($A150&amp;"|7",DATA_NHAP!$I:$I,0)),4,1),"")</f>
        <v/>
      </c>
      <c r="J150" s="3" t="str">
        <f t="array" ref="J150">IFERROR(MID(INDEX(DATA_NHAP!$E:$E,MATCH($A150&amp;"|8",DATA_NHAP!$I:$I,0)),2,1),"")</f>
        <v/>
      </c>
      <c r="K150" s="3" t="str">
        <f t="array" ref="K150">IFERROR(MID(INDEX(DATA_NHAP!$E:$E,MATCH($A150&amp;"|8",DATA_NHAP!$I:$I,0)),3,1),"")</f>
        <v/>
      </c>
      <c r="L150" s="3" t="str">
        <f t="array" ref="L150">IFERROR(MID(INDEX(DATA_NHAP!$E:$E,MATCH($A150&amp;"|8",DATA_NHAP!$I:$I,0)),4,1),"")</f>
        <v/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0" customHeight="1">
      <c r="A151" s="3">
        <v>148.0</v>
      </c>
      <c r="B151" s="3" t="str">
        <f t="array" ref="B151">IFERROR(MID(INDEX(DATA_NHAP!$E:$E,MATCH($A151&amp;"|2",DATA_NHAP!$I:$I,0)),2,1),"")</f>
        <v/>
      </c>
      <c r="C151" s="3" t="str">
        <f t="array" ref="C151">IFERROR(MID(INDEX(DATA_NHAP!$E:$E,MATCH($A151&amp;"|3",DATA_NHAP!$I:$I,0)),4,1),"")</f>
        <v/>
      </c>
      <c r="D151" s="3" t="str">
        <f t="array" ref="D151">IFERROR(MID(INDEX(DATA_NHAP!$E:$E,MATCH($A151&amp;"|4",DATA_NHAP!$I:$I,0)),5,1),"")</f>
        <v/>
      </c>
      <c r="E151" s="3" t="str">
        <f t="array" ref="E151">IFERROR(MID(INDEX(DATA_NHAP!$E:$E,MATCH($A151&amp;"|5",DATA_NHAP!$I:$I,0)),5,1),"")</f>
        <v/>
      </c>
      <c r="F151" s="3" t="str">
        <f t="array" ref="F151">IFERROR(MID(INDEX(DATA_NHAP!$E:$E,MATCH($A151&amp;"|6",DATA_NHAP!$I:$I,0)),2,1),"")</f>
        <v/>
      </c>
      <c r="G151" s="3" t="str">
        <f t="array" ref="G151">IFERROR(MID(INDEX(DATA_NHAP!$E:$E,MATCH($A151&amp;"|7",DATA_NHAP!$I:$I,0)),2,1),"")</f>
        <v/>
      </c>
      <c r="H151" s="3" t="str">
        <f t="array" ref="H151">IFERROR(MID(INDEX(DATA_NHAP!$E:$E,MATCH($A151&amp;"|3",DATA_NHAP!$I:$I,0)),4,1),"")</f>
        <v/>
      </c>
      <c r="I151" s="3" t="str">
        <f t="array" ref="I151">IFERROR(MID(INDEX(DATA_NHAP!$E:$E,MATCH($A151&amp;"|7",DATA_NHAP!$I:$I,0)),4,1),"")</f>
        <v/>
      </c>
      <c r="J151" s="3" t="str">
        <f t="array" ref="J151">IFERROR(MID(INDEX(DATA_NHAP!$E:$E,MATCH($A151&amp;"|8",DATA_NHAP!$I:$I,0)),2,1),"")</f>
        <v/>
      </c>
      <c r="K151" s="3" t="str">
        <f t="array" ref="K151">IFERROR(MID(INDEX(DATA_NHAP!$E:$E,MATCH($A151&amp;"|8",DATA_NHAP!$I:$I,0)),3,1),"")</f>
        <v/>
      </c>
      <c r="L151" s="3" t="str">
        <f t="array" ref="L151">IFERROR(MID(INDEX(DATA_NHAP!$E:$E,MATCH($A151&amp;"|8",DATA_NHAP!$I:$I,0)),4,1),"")</f>
        <v/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0" customHeight="1">
      <c r="A152" s="3">
        <v>149.0</v>
      </c>
      <c r="B152" s="3" t="str">
        <f t="array" ref="B152">IFERROR(MID(INDEX(DATA_NHAP!$E:$E,MATCH($A152&amp;"|2",DATA_NHAP!$I:$I,0)),2,1),"")</f>
        <v/>
      </c>
      <c r="C152" s="3" t="str">
        <f t="array" ref="C152">IFERROR(MID(INDEX(DATA_NHAP!$E:$E,MATCH($A152&amp;"|3",DATA_NHAP!$I:$I,0)),4,1),"")</f>
        <v/>
      </c>
      <c r="D152" s="3" t="str">
        <f t="array" ref="D152">IFERROR(MID(INDEX(DATA_NHAP!$E:$E,MATCH($A152&amp;"|4",DATA_NHAP!$I:$I,0)),5,1),"")</f>
        <v/>
      </c>
      <c r="E152" s="3" t="str">
        <f t="array" ref="E152">IFERROR(MID(INDEX(DATA_NHAP!$E:$E,MATCH($A152&amp;"|5",DATA_NHAP!$I:$I,0)),5,1),"")</f>
        <v/>
      </c>
      <c r="F152" s="3" t="str">
        <f t="array" ref="F152">IFERROR(MID(INDEX(DATA_NHAP!$E:$E,MATCH($A152&amp;"|6",DATA_NHAP!$I:$I,0)),2,1),"")</f>
        <v/>
      </c>
      <c r="G152" s="3" t="str">
        <f t="array" ref="G152">IFERROR(MID(INDEX(DATA_NHAP!$E:$E,MATCH($A152&amp;"|7",DATA_NHAP!$I:$I,0)),2,1),"")</f>
        <v/>
      </c>
      <c r="H152" s="3" t="str">
        <f t="array" ref="H152">IFERROR(MID(INDEX(DATA_NHAP!$E:$E,MATCH($A152&amp;"|3",DATA_NHAP!$I:$I,0)),4,1),"")</f>
        <v/>
      </c>
      <c r="I152" s="3" t="str">
        <f t="array" ref="I152">IFERROR(MID(INDEX(DATA_NHAP!$E:$E,MATCH($A152&amp;"|7",DATA_NHAP!$I:$I,0)),4,1),"")</f>
        <v/>
      </c>
      <c r="J152" s="3" t="str">
        <f t="array" ref="J152">IFERROR(MID(INDEX(DATA_NHAP!$E:$E,MATCH($A152&amp;"|8",DATA_NHAP!$I:$I,0)),2,1),"")</f>
        <v/>
      </c>
      <c r="K152" s="3" t="str">
        <f t="array" ref="K152">IFERROR(MID(INDEX(DATA_NHAP!$E:$E,MATCH($A152&amp;"|8",DATA_NHAP!$I:$I,0)),3,1),"")</f>
        <v/>
      </c>
      <c r="L152" s="3" t="str">
        <f t="array" ref="L152">IFERROR(MID(INDEX(DATA_NHAP!$E:$E,MATCH($A152&amp;"|8",DATA_NHAP!$I:$I,0)),4,1),"")</f>
        <v/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0" customHeight="1">
      <c r="A153" s="3">
        <v>150.0</v>
      </c>
      <c r="B153" s="3" t="str">
        <f t="array" ref="B153">IFERROR(MID(INDEX(DATA_NHAP!$E:$E,MATCH($A153&amp;"|2",DATA_NHAP!$I:$I,0)),2,1),"")</f>
        <v/>
      </c>
      <c r="C153" s="3" t="str">
        <f t="array" ref="C153">IFERROR(MID(INDEX(DATA_NHAP!$E:$E,MATCH($A153&amp;"|3",DATA_NHAP!$I:$I,0)),4,1),"")</f>
        <v/>
      </c>
      <c r="D153" s="3" t="str">
        <f t="array" ref="D153">IFERROR(MID(INDEX(DATA_NHAP!$E:$E,MATCH($A153&amp;"|4",DATA_NHAP!$I:$I,0)),5,1),"")</f>
        <v/>
      </c>
      <c r="E153" s="3" t="str">
        <f t="array" ref="E153">IFERROR(MID(INDEX(DATA_NHAP!$E:$E,MATCH($A153&amp;"|5",DATA_NHAP!$I:$I,0)),5,1),"")</f>
        <v/>
      </c>
      <c r="F153" s="3" t="str">
        <f t="array" ref="F153">IFERROR(MID(INDEX(DATA_NHAP!$E:$E,MATCH($A153&amp;"|6",DATA_NHAP!$I:$I,0)),2,1),"")</f>
        <v/>
      </c>
      <c r="G153" s="3" t="str">
        <f t="array" ref="G153">IFERROR(MID(INDEX(DATA_NHAP!$E:$E,MATCH($A153&amp;"|7",DATA_NHAP!$I:$I,0)),2,1),"")</f>
        <v/>
      </c>
      <c r="H153" s="3" t="str">
        <f t="array" ref="H153">IFERROR(MID(INDEX(DATA_NHAP!$E:$E,MATCH($A153&amp;"|3",DATA_NHAP!$I:$I,0)),4,1),"")</f>
        <v/>
      </c>
      <c r="I153" s="3" t="str">
        <f t="array" ref="I153">IFERROR(MID(INDEX(DATA_NHAP!$E:$E,MATCH($A153&amp;"|7",DATA_NHAP!$I:$I,0)),4,1),"")</f>
        <v/>
      </c>
      <c r="J153" s="3" t="str">
        <f t="array" ref="J153">IFERROR(MID(INDEX(DATA_NHAP!$E:$E,MATCH($A153&amp;"|8",DATA_NHAP!$I:$I,0)),2,1),"")</f>
        <v/>
      </c>
      <c r="K153" s="3" t="str">
        <f t="array" ref="K153">IFERROR(MID(INDEX(DATA_NHAP!$E:$E,MATCH($A153&amp;"|8",DATA_NHAP!$I:$I,0)),3,1),"")</f>
        <v/>
      </c>
      <c r="L153" s="3" t="str">
        <f t="array" ref="L153">IFERROR(MID(INDEX(DATA_NHAP!$E:$E,MATCH($A153&amp;"|8",DATA_NHAP!$I:$I,0)),4,1),"")</f>
        <v/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0" customHeight="1">
      <c r="A154" s="3">
        <v>151.0</v>
      </c>
      <c r="B154" s="3" t="str">
        <f t="array" ref="B154">IFERROR(MID(INDEX(DATA_NHAP!$E:$E,MATCH($A154&amp;"|2",DATA_NHAP!$I:$I,0)),2,1),"")</f>
        <v/>
      </c>
      <c r="C154" s="3" t="str">
        <f t="array" ref="C154">IFERROR(MID(INDEX(DATA_NHAP!$E:$E,MATCH($A154&amp;"|3",DATA_NHAP!$I:$I,0)),4,1),"")</f>
        <v/>
      </c>
      <c r="D154" s="3" t="str">
        <f t="array" ref="D154">IFERROR(MID(INDEX(DATA_NHAP!$E:$E,MATCH($A154&amp;"|4",DATA_NHAP!$I:$I,0)),5,1),"")</f>
        <v/>
      </c>
      <c r="E154" s="3" t="str">
        <f t="array" ref="E154">IFERROR(MID(INDEX(DATA_NHAP!$E:$E,MATCH($A154&amp;"|5",DATA_NHAP!$I:$I,0)),5,1),"")</f>
        <v/>
      </c>
      <c r="F154" s="3" t="str">
        <f t="array" ref="F154">IFERROR(MID(INDEX(DATA_NHAP!$E:$E,MATCH($A154&amp;"|6",DATA_NHAP!$I:$I,0)),2,1),"")</f>
        <v/>
      </c>
      <c r="G154" s="3" t="str">
        <f t="array" ref="G154">IFERROR(MID(INDEX(DATA_NHAP!$E:$E,MATCH($A154&amp;"|7",DATA_NHAP!$I:$I,0)),2,1),"")</f>
        <v/>
      </c>
      <c r="H154" s="3" t="str">
        <f t="array" ref="H154">IFERROR(MID(INDEX(DATA_NHAP!$E:$E,MATCH($A154&amp;"|3",DATA_NHAP!$I:$I,0)),4,1),"")</f>
        <v/>
      </c>
      <c r="I154" s="3" t="str">
        <f t="array" ref="I154">IFERROR(MID(INDEX(DATA_NHAP!$E:$E,MATCH($A154&amp;"|7",DATA_NHAP!$I:$I,0)),4,1),"")</f>
        <v/>
      </c>
      <c r="J154" s="3" t="str">
        <f t="array" ref="J154">IFERROR(MID(INDEX(DATA_NHAP!$E:$E,MATCH($A154&amp;"|8",DATA_NHAP!$I:$I,0)),2,1),"")</f>
        <v/>
      </c>
      <c r="K154" s="3" t="str">
        <f t="array" ref="K154">IFERROR(MID(INDEX(DATA_NHAP!$E:$E,MATCH($A154&amp;"|8",DATA_NHAP!$I:$I,0)),3,1),"")</f>
        <v/>
      </c>
      <c r="L154" s="3" t="str">
        <f t="array" ref="L154">IFERROR(MID(INDEX(DATA_NHAP!$E:$E,MATCH($A154&amp;"|8",DATA_NHAP!$I:$I,0)),4,1),"")</f>
        <v/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0" customHeight="1">
      <c r="A155" s="3">
        <v>152.0</v>
      </c>
      <c r="B155" s="3" t="str">
        <f t="array" ref="B155">IFERROR(MID(INDEX(DATA_NHAP!$E:$E,MATCH($A155&amp;"|2",DATA_NHAP!$I:$I,0)),2,1),"")</f>
        <v/>
      </c>
      <c r="C155" s="3" t="str">
        <f t="array" ref="C155">IFERROR(MID(INDEX(DATA_NHAP!$E:$E,MATCH($A155&amp;"|3",DATA_NHAP!$I:$I,0)),4,1),"")</f>
        <v/>
      </c>
      <c r="D155" s="3" t="str">
        <f t="array" ref="D155">IFERROR(MID(INDEX(DATA_NHAP!$E:$E,MATCH($A155&amp;"|4",DATA_NHAP!$I:$I,0)),5,1),"")</f>
        <v/>
      </c>
      <c r="E155" s="3" t="str">
        <f t="array" ref="E155">IFERROR(MID(INDEX(DATA_NHAP!$E:$E,MATCH($A155&amp;"|5",DATA_NHAP!$I:$I,0)),5,1),"")</f>
        <v/>
      </c>
      <c r="F155" s="3" t="str">
        <f t="array" ref="F155">IFERROR(MID(INDEX(DATA_NHAP!$E:$E,MATCH($A155&amp;"|6",DATA_NHAP!$I:$I,0)),2,1),"")</f>
        <v/>
      </c>
      <c r="G155" s="3" t="str">
        <f t="array" ref="G155">IFERROR(MID(INDEX(DATA_NHAP!$E:$E,MATCH($A155&amp;"|7",DATA_NHAP!$I:$I,0)),2,1),"")</f>
        <v/>
      </c>
      <c r="H155" s="3" t="str">
        <f t="array" ref="H155">IFERROR(MID(INDEX(DATA_NHAP!$E:$E,MATCH($A155&amp;"|3",DATA_NHAP!$I:$I,0)),4,1),"")</f>
        <v/>
      </c>
      <c r="I155" s="3" t="str">
        <f t="array" ref="I155">IFERROR(MID(INDEX(DATA_NHAP!$E:$E,MATCH($A155&amp;"|7",DATA_NHAP!$I:$I,0)),4,1),"")</f>
        <v/>
      </c>
      <c r="J155" s="3" t="str">
        <f t="array" ref="J155">IFERROR(MID(INDEX(DATA_NHAP!$E:$E,MATCH($A155&amp;"|8",DATA_NHAP!$I:$I,0)),2,1),"")</f>
        <v/>
      </c>
      <c r="K155" s="3" t="str">
        <f t="array" ref="K155">IFERROR(MID(INDEX(DATA_NHAP!$E:$E,MATCH($A155&amp;"|8",DATA_NHAP!$I:$I,0)),3,1),"")</f>
        <v/>
      </c>
      <c r="L155" s="3" t="str">
        <f t="array" ref="L155">IFERROR(MID(INDEX(DATA_NHAP!$E:$E,MATCH($A155&amp;"|8",DATA_NHAP!$I:$I,0)),4,1),"")</f>
        <v/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0" customHeight="1">
      <c r="A156" s="3">
        <v>153.0</v>
      </c>
      <c r="B156" s="3" t="str">
        <f t="array" ref="B156">IFERROR(MID(INDEX(DATA_NHAP!$E:$E,MATCH($A156&amp;"|2",DATA_NHAP!$I:$I,0)),2,1),"")</f>
        <v/>
      </c>
      <c r="C156" s="3" t="str">
        <f t="array" ref="C156">IFERROR(MID(INDEX(DATA_NHAP!$E:$E,MATCH($A156&amp;"|3",DATA_NHAP!$I:$I,0)),4,1),"")</f>
        <v/>
      </c>
      <c r="D156" s="3" t="str">
        <f t="array" ref="D156">IFERROR(MID(INDEX(DATA_NHAP!$E:$E,MATCH($A156&amp;"|4",DATA_NHAP!$I:$I,0)),5,1),"")</f>
        <v/>
      </c>
      <c r="E156" s="3" t="str">
        <f t="array" ref="E156">IFERROR(MID(INDEX(DATA_NHAP!$E:$E,MATCH($A156&amp;"|5",DATA_NHAP!$I:$I,0)),5,1),"")</f>
        <v/>
      </c>
      <c r="F156" s="3" t="str">
        <f t="array" ref="F156">IFERROR(MID(INDEX(DATA_NHAP!$E:$E,MATCH($A156&amp;"|6",DATA_NHAP!$I:$I,0)),2,1),"")</f>
        <v/>
      </c>
      <c r="G156" s="3" t="str">
        <f t="array" ref="G156">IFERROR(MID(INDEX(DATA_NHAP!$E:$E,MATCH($A156&amp;"|7",DATA_NHAP!$I:$I,0)),2,1),"")</f>
        <v/>
      </c>
      <c r="H156" s="3" t="str">
        <f t="array" ref="H156">IFERROR(MID(INDEX(DATA_NHAP!$E:$E,MATCH($A156&amp;"|3",DATA_NHAP!$I:$I,0)),4,1),"")</f>
        <v/>
      </c>
      <c r="I156" s="3" t="str">
        <f t="array" ref="I156">IFERROR(MID(INDEX(DATA_NHAP!$E:$E,MATCH($A156&amp;"|7",DATA_NHAP!$I:$I,0)),4,1),"")</f>
        <v/>
      </c>
      <c r="J156" s="3" t="str">
        <f t="array" ref="J156">IFERROR(MID(INDEX(DATA_NHAP!$E:$E,MATCH($A156&amp;"|8",DATA_NHAP!$I:$I,0)),2,1),"")</f>
        <v/>
      </c>
      <c r="K156" s="3" t="str">
        <f t="array" ref="K156">IFERROR(MID(INDEX(DATA_NHAP!$E:$E,MATCH($A156&amp;"|8",DATA_NHAP!$I:$I,0)),3,1),"")</f>
        <v/>
      </c>
      <c r="L156" s="3" t="str">
        <f t="array" ref="L156">IFERROR(MID(INDEX(DATA_NHAP!$E:$E,MATCH($A156&amp;"|8",DATA_NHAP!$I:$I,0)),4,1),"")</f>
        <v/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0" customHeight="1">
      <c r="A157" s="3">
        <v>154.0</v>
      </c>
      <c r="B157" s="3" t="str">
        <f t="array" ref="B157">IFERROR(MID(INDEX(DATA_NHAP!$E:$E,MATCH($A157&amp;"|2",DATA_NHAP!$I:$I,0)),2,1),"")</f>
        <v/>
      </c>
      <c r="C157" s="3" t="str">
        <f t="array" ref="C157">IFERROR(MID(INDEX(DATA_NHAP!$E:$E,MATCH($A157&amp;"|3",DATA_NHAP!$I:$I,0)),4,1),"")</f>
        <v/>
      </c>
      <c r="D157" s="3" t="str">
        <f t="array" ref="D157">IFERROR(MID(INDEX(DATA_NHAP!$E:$E,MATCH($A157&amp;"|4",DATA_NHAP!$I:$I,0)),5,1),"")</f>
        <v/>
      </c>
      <c r="E157" s="3" t="str">
        <f t="array" ref="E157">IFERROR(MID(INDEX(DATA_NHAP!$E:$E,MATCH($A157&amp;"|5",DATA_NHAP!$I:$I,0)),5,1),"")</f>
        <v/>
      </c>
      <c r="F157" s="3" t="str">
        <f t="array" ref="F157">IFERROR(MID(INDEX(DATA_NHAP!$E:$E,MATCH($A157&amp;"|6",DATA_NHAP!$I:$I,0)),2,1),"")</f>
        <v/>
      </c>
      <c r="G157" s="3" t="str">
        <f t="array" ref="G157">IFERROR(MID(INDEX(DATA_NHAP!$E:$E,MATCH($A157&amp;"|7",DATA_NHAP!$I:$I,0)),2,1),"")</f>
        <v/>
      </c>
      <c r="H157" s="3" t="str">
        <f t="array" ref="H157">IFERROR(MID(INDEX(DATA_NHAP!$E:$E,MATCH($A157&amp;"|3",DATA_NHAP!$I:$I,0)),4,1),"")</f>
        <v/>
      </c>
      <c r="I157" s="3" t="str">
        <f t="array" ref="I157">IFERROR(MID(INDEX(DATA_NHAP!$E:$E,MATCH($A157&amp;"|7",DATA_NHAP!$I:$I,0)),4,1),"")</f>
        <v/>
      </c>
      <c r="J157" s="3" t="str">
        <f t="array" ref="J157">IFERROR(MID(INDEX(DATA_NHAP!$E:$E,MATCH($A157&amp;"|8",DATA_NHAP!$I:$I,0)),2,1),"")</f>
        <v/>
      </c>
      <c r="K157" s="3" t="str">
        <f t="array" ref="K157">IFERROR(MID(INDEX(DATA_NHAP!$E:$E,MATCH($A157&amp;"|8",DATA_NHAP!$I:$I,0)),3,1),"")</f>
        <v/>
      </c>
      <c r="L157" s="3" t="str">
        <f t="array" ref="L157">IFERROR(MID(INDEX(DATA_NHAP!$E:$E,MATCH($A157&amp;"|8",DATA_NHAP!$I:$I,0)),4,1),"")</f>
        <v/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0" customHeight="1">
      <c r="A158" s="3">
        <v>155.0</v>
      </c>
      <c r="B158" s="3" t="str">
        <f t="array" ref="B158">IFERROR(MID(INDEX(DATA_NHAP!$E:$E,MATCH($A158&amp;"|2",DATA_NHAP!$I:$I,0)),2,1),"")</f>
        <v/>
      </c>
      <c r="C158" s="3" t="str">
        <f t="array" ref="C158">IFERROR(MID(INDEX(DATA_NHAP!$E:$E,MATCH($A158&amp;"|3",DATA_NHAP!$I:$I,0)),4,1),"")</f>
        <v/>
      </c>
      <c r="D158" s="3" t="str">
        <f t="array" ref="D158">IFERROR(MID(INDEX(DATA_NHAP!$E:$E,MATCH($A158&amp;"|4",DATA_NHAP!$I:$I,0)),5,1),"")</f>
        <v/>
      </c>
      <c r="E158" s="3" t="str">
        <f t="array" ref="E158">IFERROR(MID(INDEX(DATA_NHAP!$E:$E,MATCH($A158&amp;"|5",DATA_NHAP!$I:$I,0)),5,1),"")</f>
        <v/>
      </c>
      <c r="F158" s="3" t="str">
        <f t="array" ref="F158">IFERROR(MID(INDEX(DATA_NHAP!$E:$E,MATCH($A158&amp;"|6",DATA_NHAP!$I:$I,0)),2,1),"")</f>
        <v/>
      </c>
      <c r="G158" s="3" t="str">
        <f t="array" ref="G158">IFERROR(MID(INDEX(DATA_NHAP!$E:$E,MATCH($A158&amp;"|7",DATA_NHAP!$I:$I,0)),2,1),"")</f>
        <v/>
      </c>
      <c r="H158" s="3" t="str">
        <f t="array" ref="H158">IFERROR(MID(INDEX(DATA_NHAP!$E:$E,MATCH($A158&amp;"|3",DATA_NHAP!$I:$I,0)),4,1),"")</f>
        <v/>
      </c>
      <c r="I158" s="3" t="str">
        <f t="array" ref="I158">IFERROR(MID(INDEX(DATA_NHAP!$E:$E,MATCH($A158&amp;"|7",DATA_NHAP!$I:$I,0)),4,1),"")</f>
        <v/>
      </c>
      <c r="J158" s="3" t="str">
        <f t="array" ref="J158">IFERROR(MID(INDEX(DATA_NHAP!$E:$E,MATCH($A158&amp;"|8",DATA_NHAP!$I:$I,0)),2,1),"")</f>
        <v/>
      </c>
      <c r="K158" s="3" t="str">
        <f t="array" ref="K158">IFERROR(MID(INDEX(DATA_NHAP!$E:$E,MATCH($A158&amp;"|8",DATA_NHAP!$I:$I,0)),3,1),"")</f>
        <v/>
      </c>
      <c r="L158" s="3" t="str">
        <f t="array" ref="L158">IFERROR(MID(INDEX(DATA_NHAP!$E:$E,MATCH($A158&amp;"|8",DATA_NHAP!$I:$I,0)),4,1),"")</f>
        <v/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0" customHeight="1">
      <c r="A159" s="3">
        <v>156.0</v>
      </c>
      <c r="B159" s="3" t="str">
        <f t="array" ref="B159">IFERROR(MID(INDEX(DATA_NHAP!$E:$E,MATCH($A159&amp;"|2",DATA_NHAP!$I:$I,0)),2,1),"")</f>
        <v/>
      </c>
      <c r="C159" s="3" t="str">
        <f t="array" ref="C159">IFERROR(MID(INDEX(DATA_NHAP!$E:$E,MATCH($A159&amp;"|3",DATA_NHAP!$I:$I,0)),4,1),"")</f>
        <v/>
      </c>
      <c r="D159" s="3" t="str">
        <f t="array" ref="D159">IFERROR(MID(INDEX(DATA_NHAP!$E:$E,MATCH($A159&amp;"|4",DATA_NHAP!$I:$I,0)),5,1),"")</f>
        <v/>
      </c>
      <c r="E159" s="3" t="str">
        <f t="array" ref="E159">IFERROR(MID(INDEX(DATA_NHAP!$E:$E,MATCH($A159&amp;"|5",DATA_NHAP!$I:$I,0)),5,1),"")</f>
        <v/>
      </c>
      <c r="F159" s="3" t="str">
        <f t="array" ref="F159">IFERROR(MID(INDEX(DATA_NHAP!$E:$E,MATCH($A159&amp;"|6",DATA_NHAP!$I:$I,0)),2,1),"")</f>
        <v/>
      </c>
      <c r="G159" s="3" t="str">
        <f t="array" ref="G159">IFERROR(MID(INDEX(DATA_NHAP!$E:$E,MATCH($A159&amp;"|7",DATA_NHAP!$I:$I,0)),2,1),"")</f>
        <v/>
      </c>
      <c r="H159" s="3" t="str">
        <f t="array" ref="H159">IFERROR(MID(INDEX(DATA_NHAP!$E:$E,MATCH($A159&amp;"|3",DATA_NHAP!$I:$I,0)),4,1),"")</f>
        <v/>
      </c>
      <c r="I159" s="3" t="str">
        <f t="array" ref="I159">IFERROR(MID(INDEX(DATA_NHAP!$E:$E,MATCH($A159&amp;"|7",DATA_NHAP!$I:$I,0)),4,1),"")</f>
        <v/>
      </c>
      <c r="J159" s="3" t="str">
        <f t="array" ref="J159">IFERROR(MID(INDEX(DATA_NHAP!$E:$E,MATCH($A159&amp;"|8",DATA_NHAP!$I:$I,0)),2,1),"")</f>
        <v/>
      </c>
      <c r="K159" s="3" t="str">
        <f t="array" ref="K159">IFERROR(MID(INDEX(DATA_NHAP!$E:$E,MATCH($A159&amp;"|8",DATA_NHAP!$I:$I,0)),3,1),"")</f>
        <v/>
      </c>
      <c r="L159" s="3" t="str">
        <f t="array" ref="L159">IFERROR(MID(INDEX(DATA_NHAP!$E:$E,MATCH($A159&amp;"|8",DATA_NHAP!$I:$I,0)),4,1),"")</f>
        <v/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0" customHeight="1">
      <c r="A160" s="3">
        <v>157.0</v>
      </c>
      <c r="B160" s="3" t="str">
        <f t="array" ref="B160">IFERROR(MID(INDEX(DATA_NHAP!$E:$E,MATCH($A160&amp;"|2",DATA_NHAP!$I:$I,0)),2,1),"")</f>
        <v/>
      </c>
      <c r="C160" s="3" t="str">
        <f t="array" ref="C160">IFERROR(MID(INDEX(DATA_NHAP!$E:$E,MATCH($A160&amp;"|3",DATA_NHAP!$I:$I,0)),4,1),"")</f>
        <v/>
      </c>
      <c r="D160" s="3" t="str">
        <f t="array" ref="D160">IFERROR(MID(INDEX(DATA_NHAP!$E:$E,MATCH($A160&amp;"|4",DATA_NHAP!$I:$I,0)),5,1),"")</f>
        <v/>
      </c>
      <c r="E160" s="3" t="str">
        <f t="array" ref="E160">IFERROR(MID(INDEX(DATA_NHAP!$E:$E,MATCH($A160&amp;"|5",DATA_NHAP!$I:$I,0)),5,1),"")</f>
        <v/>
      </c>
      <c r="F160" s="3" t="str">
        <f t="array" ref="F160">IFERROR(MID(INDEX(DATA_NHAP!$E:$E,MATCH($A160&amp;"|6",DATA_NHAP!$I:$I,0)),2,1),"")</f>
        <v/>
      </c>
      <c r="G160" s="3" t="str">
        <f t="array" ref="G160">IFERROR(MID(INDEX(DATA_NHAP!$E:$E,MATCH($A160&amp;"|7",DATA_NHAP!$I:$I,0)),2,1),"")</f>
        <v/>
      </c>
      <c r="H160" s="3" t="str">
        <f t="array" ref="H160">IFERROR(MID(INDEX(DATA_NHAP!$E:$E,MATCH($A160&amp;"|3",DATA_NHAP!$I:$I,0)),4,1),"")</f>
        <v/>
      </c>
      <c r="I160" s="3" t="str">
        <f t="array" ref="I160">IFERROR(MID(INDEX(DATA_NHAP!$E:$E,MATCH($A160&amp;"|7",DATA_NHAP!$I:$I,0)),4,1),"")</f>
        <v/>
      </c>
      <c r="J160" s="3" t="str">
        <f t="array" ref="J160">IFERROR(MID(INDEX(DATA_NHAP!$E:$E,MATCH($A160&amp;"|8",DATA_NHAP!$I:$I,0)),2,1),"")</f>
        <v/>
      </c>
      <c r="K160" s="3" t="str">
        <f t="array" ref="K160">IFERROR(MID(INDEX(DATA_NHAP!$E:$E,MATCH($A160&amp;"|8",DATA_NHAP!$I:$I,0)),3,1),"")</f>
        <v/>
      </c>
      <c r="L160" s="3" t="str">
        <f t="array" ref="L160">IFERROR(MID(INDEX(DATA_NHAP!$E:$E,MATCH($A160&amp;"|8",DATA_NHAP!$I:$I,0)),4,1),"")</f>
        <v/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0" customHeight="1">
      <c r="A161" s="3">
        <v>158.0</v>
      </c>
      <c r="B161" s="3" t="str">
        <f t="array" ref="B161">IFERROR(MID(INDEX(DATA_NHAP!$E:$E,MATCH($A161&amp;"|2",DATA_NHAP!$I:$I,0)),2,1),"")</f>
        <v/>
      </c>
      <c r="C161" s="3" t="str">
        <f t="array" ref="C161">IFERROR(MID(INDEX(DATA_NHAP!$E:$E,MATCH($A161&amp;"|3",DATA_NHAP!$I:$I,0)),4,1),"")</f>
        <v/>
      </c>
      <c r="D161" s="3" t="str">
        <f t="array" ref="D161">IFERROR(MID(INDEX(DATA_NHAP!$E:$E,MATCH($A161&amp;"|4",DATA_NHAP!$I:$I,0)),5,1),"")</f>
        <v/>
      </c>
      <c r="E161" s="3" t="str">
        <f t="array" ref="E161">IFERROR(MID(INDEX(DATA_NHAP!$E:$E,MATCH($A161&amp;"|5",DATA_NHAP!$I:$I,0)),5,1),"")</f>
        <v/>
      </c>
      <c r="F161" s="3" t="str">
        <f t="array" ref="F161">IFERROR(MID(INDEX(DATA_NHAP!$E:$E,MATCH($A161&amp;"|6",DATA_NHAP!$I:$I,0)),2,1),"")</f>
        <v/>
      </c>
      <c r="G161" s="3" t="str">
        <f t="array" ref="G161">IFERROR(MID(INDEX(DATA_NHAP!$E:$E,MATCH($A161&amp;"|7",DATA_NHAP!$I:$I,0)),2,1),"")</f>
        <v/>
      </c>
      <c r="H161" s="3" t="str">
        <f t="array" ref="H161">IFERROR(MID(INDEX(DATA_NHAP!$E:$E,MATCH($A161&amp;"|3",DATA_NHAP!$I:$I,0)),4,1),"")</f>
        <v/>
      </c>
      <c r="I161" s="3" t="str">
        <f t="array" ref="I161">IFERROR(MID(INDEX(DATA_NHAP!$E:$E,MATCH($A161&amp;"|7",DATA_NHAP!$I:$I,0)),4,1),"")</f>
        <v/>
      </c>
      <c r="J161" s="3" t="str">
        <f t="array" ref="J161">IFERROR(MID(INDEX(DATA_NHAP!$E:$E,MATCH($A161&amp;"|8",DATA_NHAP!$I:$I,0)),2,1),"")</f>
        <v/>
      </c>
      <c r="K161" s="3" t="str">
        <f t="array" ref="K161">IFERROR(MID(INDEX(DATA_NHAP!$E:$E,MATCH($A161&amp;"|8",DATA_NHAP!$I:$I,0)),3,1),"")</f>
        <v/>
      </c>
      <c r="L161" s="3" t="str">
        <f t="array" ref="L161">IFERROR(MID(INDEX(DATA_NHAP!$E:$E,MATCH($A161&amp;"|8",DATA_NHAP!$I:$I,0)),4,1),"")</f>
        <v/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0" customHeight="1">
      <c r="A162" s="3">
        <v>159.0</v>
      </c>
      <c r="B162" s="3" t="str">
        <f t="array" ref="B162">IFERROR(MID(INDEX(DATA_NHAP!$E:$E,MATCH($A162&amp;"|2",DATA_NHAP!$I:$I,0)),2,1),"")</f>
        <v/>
      </c>
      <c r="C162" s="3" t="str">
        <f t="array" ref="C162">IFERROR(MID(INDEX(DATA_NHAP!$E:$E,MATCH($A162&amp;"|3",DATA_NHAP!$I:$I,0)),4,1),"")</f>
        <v/>
      </c>
      <c r="D162" s="3" t="str">
        <f t="array" ref="D162">IFERROR(MID(INDEX(DATA_NHAP!$E:$E,MATCH($A162&amp;"|4",DATA_NHAP!$I:$I,0)),5,1),"")</f>
        <v/>
      </c>
      <c r="E162" s="3" t="str">
        <f t="array" ref="E162">IFERROR(MID(INDEX(DATA_NHAP!$E:$E,MATCH($A162&amp;"|5",DATA_NHAP!$I:$I,0)),5,1),"")</f>
        <v/>
      </c>
      <c r="F162" s="3" t="str">
        <f t="array" ref="F162">IFERROR(MID(INDEX(DATA_NHAP!$E:$E,MATCH($A162&amp;"|6",DATA_NHAP!$I:$I,0)),2,1),"")</f>
        <v/>
      </c>
      <c r="G162" s="3" t="str">
        <f t="array" ref="G162">IFERROR(MID(INDEX(DATA_NHAP!$E:$E,MATCH($A162&amp;"|7",DATA_NHAP!$I:$I,0)),2,1),"")</f>
        <v/>
      </c>
      <c r="H162" s="3" t="str">
        <f t="array" ref="H162">IFERROR(MID(INDEX(DATA_NHAP!$E:$E,MATCH($A162&amp;"|3",DATA_NHAP!$I:$I,0)),4,1),"")</f>
        <v/>
      </c>
      <c r="I162" s="3" t="str">
        <f t="array" ref="I162">IFERROR(MID(INDEX(DATA_NHAP!$E:$E,MATCH($A162&amp;"|7",DATA_NHAP!$I:$I,0)),4,1),"")</f>
        <v/>
      </c>
      <c r="J162" s="3" t="str">
        <f t="array" ref="J162">IFERROR(MID(INDEX(DATA_NHAP!$E:$E,MATCH($A162&amp;"|8",DATA_NHAP!$I:$I,0)),2,1),"")</f>
        <v/>
      </c>
      <c r="K162" s="3" t="str">
        <f t="array" ref="K162">IFERROR(MID(INDEX(DATA_NHAP!$E:$E,MATCH($A162&amp;"|8",DATA_NHAP!$I:$I,0)),3,1),"")</f>
        <v/>
      </c>
      <c r="L162" s="3" t="str">
        <f t="array" ref="L162">IFERROR(MID(INDEX(DATA_NHAP!$E:$E,MATCH($A162&amp;"|8",DATA_NHAP!$I:$I,0)),4,1),"")</f>
        <v/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0" customHeight="1">
      <c r="A163" s="3">
        <v>160.0</v>
      </c>
      <c r="B163" s="3" t="str">
        <f t="array" ref="B163">IFERROR(MID(INDEX(DATA_NHAP!$E:$E,MATCH($A163&amp;"|2",DATA_NHAP!$I:$I,0)),2,1),"")</f>
        <v/>
      </c>
      <c r="C163" s="3" t="str">
        <f t="array" ref="C163">IFERROR(MID(INDEX(DATA_NHAP!$E:$E,MATCH($A163&amp;"|3",DATA_NHAP!$I:$I,0)),4,1),"")</f>
        <v/>
      </c>
      <c r="D163" s="3" t="str">
        <f t="array" ref="D163">IFERROR(MID(INDEX(DATA_NHAP!$E:$E,MATCH($A163&amp;"|4",DATA_NHAP!$I:$I,0)),5,1),"")</f>
        <v/>
      </c>
      <c r="E163" s="3" t="str">
        <f t="array" ref="E163">IFERROR(MID(INDEX(DATA_NHAP!$E:$E,MATCH($A163&amp;"|5",DATA_NHAP!$I:$I,0)),5,1),"")</f>
        <v/>
      </c>
      <c r="F163" s="3" t="str">
        <f t="array" ref="F163">IFERROR(MID(INDEX(DATA_NHAP!$E:$E,MATCH($A163&amp;"|6",DATA_NHAP!$I:$I,0)),2,1),"")</f>
        <v/>
      </c>
      <c r="G163" s="3" t="str">
        <f t="array" ref="G163">IFERROR(MID(INDEX(DATA_NHAP!$E:$E,MATCH($A163&amp;"|7",DATA_NHAP!$I:$I,0)),2,1),"")</f>
        <v/>
      </c>
      <c r="H163" s="3" t="str">
        <f t="array" ref="H163">IFERROR(MID(INDEX(DATA_NHAP!$E:$E,MATCH($A163&amp;"|3",DATA_NHAP!$I:$I,0)),4,1),"")</f>
        <v/>
      </c>
      <c r="I163" s="3" t="str">
        <f t="array" ref="I163">IFERROR(MID(INDEX(DATA_NHAP!$E:$E,MATCH($A163&amp;"|7",DATA_NHAP!$I:$I,0)),4,1),"")</f>
        <v/>
      </c>
      <c r="J163" s="3" t="str">
        <f t="array" ref="J163">IFERROR(MID(INDEX(DATA_NHAP!$E:$E,MATCH($A163&amp;"|8",DATA_NHAP!$I:$I,0)),2,1),"")</f>
        <v/>
      </c>
      <c r="K163" s="3" t="str">
        <f t="array" ref="K163">IFERROR(MID(INDEX(DATA_NHAP!$E:$E,MATCH($A163&amp;"|8",DATA_NHAP!$I:$I,0)),3,1),"")</f>
        <v/>
      </c>
      <c r="L163" s="3" t="str">
        <f t="array" ref="L163">IFERROR(MID(INDEX(DATA_NHAP!$E:$E,MATCH($A163&amp;"|8",DATA_NHAP!$I:$I,0)),4,1),"")</f>
        <v/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0" customHeight="1">
      <c r="A164" s="3">
        <v>161.0</v>
      </c>
      <c r="B164" s="3" t="str">
        <f t="array" ref="B164">IFERROR(MID(INDEX(DATA_NHAP!$E:$E,MATCH($A164&amp;"|2",DATA_NHAP!$I:$I,0)),2,1),"")</f>
        <v/>
      </c>
      <c r="C164" s="3" t="str">
        <f t="array" ref="C164">IFERROR(MID(INDEX(DATA_NHAP!$E:$E,MATCH($A164&amp;"|3",DATA_NHAP!$I:$I,0)),4,1),"")</f>
        <v/>
      </c>
      <c r="D164" s="3" t="str">
        <f t="array" ref="D164">IFERROR(MID(INDEX(DATA_NHAP!$E:$E,MATCH($A164&amp;"|4",DATA_NHAP!$I:$I,0)),5,1),"")</f>
        <v/>
      </c>
      <c r="E164" s="3" t="str">
        <f t="array" ref="E164">IFERROR(MID(INDEX(DATA_NHAP!$E:$E,MATCH($A164&amp;"|5",DATA_NHAP!$I:$I,0)),5,1),"")</f>
        <v/>
      </c>
      <c r="F164" s="3" t="str">
        <f t="array" ref="F164">IFERROR(MID(INDEX(DATA_NHAP!$E:$E,MATCH($A164&amp;"|6",DATA_NHAP!$I:$I,0)),2,1),"")</f>
        <v/>
      </c>
      <c r="G164" s="3" t="str">
        <f t="array" ref="G164">IFERROR(MID(INDEX(DATA_NHAP!$E:$E,MATCH($A164&amp;"|7",DATA_NHAP!$I:$I,0)),2,1),"")</f>
        <v/>
      </c>
      <c r="H164" s="3" t="str">
        <f t="array" ref="H164">IFERROR(MID(INDEX(DATA_NHAP!$E:$E,MATCH($A164&amp;"|3",DATA_NHAP!$I:$I,0)),4,1),"")</f>
        <v/>
      </c>
      <c r="I164" s="3" t="str">
        <f t="array" ref="I164">IFERROR(MID(INDEX(DATA_NHAP!$E:$E,MATCH($A164&amp;"|7",DATA_NHAP!$I:$I,0)),4,1),"")</f>
        <v/>
      </c>
      <c r="J164" s="3" t="str">
        <f t="array" ref="J164">IFERROR(MID(INDEX(DATA_NHAP!$E:$E,MATCH($A164&amp;"|8",DATA_NHAP!$I:$I,0)),2,1),"")</f>
        <v/>
      </c>
      <c r="K164" s="3" t="str">
        <f t="array" ref="K164">IFERROR(MID(INDEX(DATA_NHAP!$E:$E,MATCH($A164&amp;"|8",DATA_NHAP!$I:$I,0)),3,1),"")</f>
        <v/>
      </c>
      <c r="L164" s="3" t="str">
        <f t="array" ref="L164">IFERROR(MID(INDEX(DATA_NHAP!$E:$E,MATCH($A164&amp;"|8",DATA_NHAP!$I:$I,0)),4,1),"")</f>
        <v/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0" customHeight="1">
      <c r="A165" s="3">
        <v>162.0</v>
      </c>
      <c r="B165" s="3" t="str">
        <f t="array" ref="B165">IFERROR(MID(INDEX(DATA_NHAP!$E:$E,MATCH($A165&amp;"|2",DATA_NHAP!$I:$I,0)),2,1),"")</f>
        <v/>
      </c>
      <c r="C165" s="3" t="str">
        <f t="array" ref="C165">IFERROR(MID(INDEX(DATA_NHAP!$E:$E,MATCH($A165&amp;"|3",DATA_NHAP!$I:$I,0)),4,1),"")</f>
        <v/>
      </c>
      <c r="D165" s="3" t="str">
        <f t="array" ref="D165">IFERROR(MID(INDEX(DATA_NHAP!$E:$E,MATCH($A165&amp;"|4",DATA_NHAP!$I:$I,0)),5,1),"")</f>
        <v/>
      </c>
      <c r="E165" s="3" t="str">
        <f t="array" ref="E165">IFERROR(MID(INDEX(DATA_NHAP!$E:$E,MATCH($A165&amp;"|5",DATA_NHAP!$I:$I,0)),5,1),"")</f>
        <v/>
      </c>
      <c r="F165" s="3" t="str">
        <f t="array" ref="F165">IFERROR(MID(INDEX(DATA_NHAP!$E:$E,MATCH($A165&amp;"|6",DATA_NHAP!$I:$I,0)),2,1),"")</f>
        <v/>
      </c>
      <c r="G165" s="3" t="str">
        <f t="array" ref="G165">IFERROR(MID(INDEX(DATA_NHAP!$E:$E,MATCH($A165&amp;"|7",DATA_NHAP!$I:$I,0)),2,1),"")</f>
        <v/>
      </c>
      <c r="H165" s="3" t="str">
        <f t="array" ref="H165">IFERROR(MID(INDEX(DATA_NHAP!$E:$E,MATCH($A165&amp;"|3",DATA_NHAP!$I:$I,0)),4,1),"")</f>
        <v/>
      </c>
      <c r="I165" s="3" t="str">
        <f t="array" ref="I165">IFERROR(MID(INDEX(DATA_NHAP!$E:$E,MATCH($A165&amp;"|7",DATA_NHAP!$I:$I,0)),4,1),"")</f>
        <v/>
      </c>
      <c r="J165" s="3" t="str">
        <f t="array" ref="J165">IFERROR(MID(INDEX(DATA_NHAP!$E:$E,MATCH($A165&amp;"|8",DATA_NHAP!$I:$I,0)),2,1),"")</f>
        <v/>
      </c>
      <c r="K165" s="3" t="str">
        <f t="array" ref="K165">IFERROR(MID(INDEX(DATA_NHAP!$E:$E,MATCH($A165&amp;"|8",DATA_NHAP!$I:$I,0)),3,1),"")</f>
        <v/>
      </c>
      <c r="L165" s="3" t="str">
        <f t="array" ref="L165">IFERROR(MID(INDEX(DATA_NHAP!$E:$E,MATCH($A165&amp;"|8",DATA_NHAP!$I:$I,0)),4,1),"")</f>
        <v/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0" customHeight="1">
      <c r="A166" s="3">
        <v>163.0</v>
      </c>
      <c r="B166" s="3" t="str">
        <f t="array" ref="B166">IFERROR(MID(INDEX(DATA_NHAP!$E:$E,MATCH($A166&amp;"|2",DATA_NHAP!$I:$I,0)),2,1),"")</f>
        <v/>
      </c>
      <c r="C166" s="3" t="str">
        <f t="array" ref="C166">IFERROR(MID(INDEX(DATA_NHAP!$E:$E,MATCH($A166&amp;"|3",DATA_NHAP!$I:$I,0)),4,1),"")</f>
        <v/>
      </c>
      <c r="D166" s="3" t="str">
        <f t="array" ref="D166">IFERROR(MID(INDEX(DATA_NHAP!$E:$E,MATCH($A166&amp;"|4",DATA_NHAP!$I:$I,0)),5,1),"")</f>
        <v/>
      </c>
      <c r="E166" s="3" t="str">
        <f t="array" ref="E166">IFERROR(MID(INDEX(DATA_NHAP!$E:$E,MATCH($A166&amp;"|5",DATA_NHAP!$I:$I,0)),5,1),"")</f>
        <v/>
      </c>
      <c r="F166" s="3" t="str">
        <f t="array" ref="F166">IFERROR(MID(INDEX(DATA_NHAP!$E:$E,MATCH($A166&amp;"|6",DATA_NHAP!$I:$I,0)),2,1),"")</f>
        <v/>
      </c>
      <c r="G166" s="3" t="str">
        <f t="array" ref="G166">IFERROR(MID(INDEX(DATA_NHAP!$E:$E,MATCH($A166&amp;"|7",DATA_NHAP!$I:$I,0)),2,1),"")</f>
        <v/>
      </c>
      <c r="H166" s="3" t="str">
        <f t="array" ref="H166">IFERROR(MID(INDEX(DATA_NHAP!$E:$E,MATCH($A166&amp;"|3",DATA_NHAP!$I:$I,0)),4,1),"")</f>
        <v/>
      </c>
      <c r="I166" s="3" t="str">
        <f t="array" ref="I166">IFERROR(MID(INDEX(DATA_NHAP!$E:$E,MATCH($A166&amp;"|7",DATA_NHAP!$I:$I,0)),4,1),"")</f>
        <v/>
      </c>
      <c r="J166" s="3" t="str">
        <f t="array" ref="J166">IFERROR(MID(INDEX(DATA_NHAP!$E:$E,MATCH($A166&amp;"|8",DATA_NHAP!$I:$I,0)),2,1),"")</f>
        <v/>
      </c>
      <c r="K166" s="3" t="str">
        <f t="array" ref="K166">IFERROR(MID(INDEX(DATA_NHAP!$E:$E,MATCH($A166&amp;"|8",DATA_NHAP!$I:$I,0)),3,1),"")</f>
        <v/>
      </c>
      <c r="L166" s="3" t="str">
        <f t="array" ref="L166">IFERROR(MID(INDEX(DATA_NHAP!$E:$E,MATCH($A166&amp;"|8",DATA_NHAP!$I:$I,0)),4,1),"")</f>
        <v/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0" customHeight="1">
      <c r="A167" s="3">
        <v>164.0</v>
      </c>
      <c r="B167" s="3" t="str">
        <f t="array" ref="B167">IFERROR(MID(INDEX(DATA_NHAP!$E:$E,MATCH($A167&amp;"|2",DATA_NHAP!$I:$I,0)),2,1),"")</f>
        <v/>
      </c>
      <c r="C167" s="3" t="str">
        <f t="array" ref="C167">IFERROR(MID(INDEX(DATA_NHAP!$E:$E,MATCH($A167&amp;"|3",DATA_NHAP!$I:$I,0)),4,1),"")</f>
        <v/>
      </c>
      <c r="D167" s="3" t="str">
        <f t="array" ref="D167">IFERROR(MID(INDEX(DATA_NHAP!$E:$E,MATCH($A167&amp;"|4",DATA_NHAP!$I:$I,0)),5,1),"")</f>
        <v/>
      </c>
      <c r="E167" s="3" t="str">
        <f t="array" ref="E167">IFERROR(MID(INDEX(DATA_NHAP!$E:$E,MATCH($A167&amp;"|5",DATA_NHAP!$I:$I,0)),5,1),"")</f>
        <v/>
      </c>
      <c r="F167" s="3" t="str">
        <f t="array" ref="F167">IFERROR(MID(INDEX(DATA_NHAP!$E:$E,MATCH($A167&amp;"|6",DATA_NHAP!$I:$I,0)),2,1),"")</f>
        <v/>
      </c>
      <c r="G167" s="3" t="str">
        <f t="array" ref="G167">IFERROR(MID(INDEX(DATA_NHAP!$E:$E,MATCH($A167&amp;"|7",DATA_NHAP!$I:$I,0)),2,1),"")</f>
        <v/>
      </c>
      <c r="H167" s="3" t="str">
        <f t="array" ref="H167">IFERROR(MID(INDEX(DATA_NHAP!$E:$E,MATCH($A167&amp;"|3",DATA_NHAP!$I:$I,0)),4,1),"")</f>
        <v/>
      </c>
      <c r="I167" s="3" t="str">
        <f t="array" ref="I167">IFERROR(MID(INDEX(DATA_NHAP!$E:$E,MATCH($A167&amp;"|7",DATA_NHAP!$I:$I,0)),4,1),"")</f>
        <v/>
      </c>
      <c r="J167" s="3" t="str">
        <f t="array" ref="J167">IFERROR(MID(INDEX(DATA_NHAP!$E:$E,MATCH($A167&amp;"|8",DATA_NHAP!$I:$I,0)),2,1),"")</f>
        <v/>
      </c>
      <c r="K167" s="3" t="str">
        <f t="array" ref="K167">IFERROR(MID(INDEX(DATA_NHAP!$E:$E,MATCH($A167&amp;"|8",DATA_NHAP!$I:$I,0)),3,1),"")</f>
        <v/>
      </c>
      <c r="L167" s="3" t="str">
        <f t="array" ref="L167">IFERROR(MID(INDEX(DATA_NHAP!$E:$E,MATCH($A167&amp;"|8",DATA_NHAP!$I:$I,0)),4,1),"")</f>
        <v/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0" customHeight="1">
      <c r="A168" s="3">
        <v>165.0</v>
      </c>
      <c r="B168" s="3" t="str">
        <f t="array" ref="B168">IFERROR(MID(INDEX(DATA_NHAP!$E:$E,MATCH($A168&amp;"|2",DATA_NHAP!$I:$I,0)),2,1),"")</f>
        <v/>
      </c>
      <c r="C168" s="3" t="str">
        <f t="array" ref="C168">IFERROR(MID(INDEX(DATA_NHAP!$E:$E,MATCH($A168&amp;"|3",DATA_NHAP!$I:$I,0)),4,1),"")</f>
        <v/>
      </c>
      <c r="D168" s="3" t="str">
        <f t="array" ref="D168">IFERROR(MID(INDEX(DATA_NHAP!$E:$E,MATCH($A168&amp;"|4",DATA_NHAP!$I:$I,0)),5,1),"")</f>
        <v/>
      </c>
      <c r="E168" s="3" t="str">
        <f t="array" ref="E168">IFERROR(MID(INDEX(DATA_NHAP!$E:$E,MATCH($A168&amp;"|5",DATA_NHAP!$I:$I,0)),5,1),"")</f>
        <v/>
      </c>
      <c r="F168" s="3" t="str">
        <f t="array" ref="F168">IFERROR(MID(INDEX(DATA_NHAP!$E:$E,MATCH($A168&amp;"|6",DATA_NHAP!$I:$I,0)),2,1),"")</f>
        <v/>
      </c>
      <c r="G168" s="3" t="str">
        <f t="array" ref="G168">IFERROR(MID(INDEX(DATA_NHAP!$E:$E,MATCH($A168&amp;"|7",DATA_NHAP!$I:$I,0)),2,1),"")</f>
        <v/>
      </c>
      <c r="H168" s="3" t="str">
        <f t="array" ref="H168">IFERROR(MID(INDEX(DATA_NHAP!$E:$E,MATCH($A168&amp;"|3",DATA_NHAP!$I:$I,0)),4,1),"")</f>
        <v/>
      </c>
      <c r="I168" s="3" t="str">
        <f t="array" ref="I168">IFERROR(MID(INDEX(DATA_NHAP!$E:$E,MATCH($A168&amp;"|7",DATA_NHAP!$I:$I,0)),4,1),"")</f>
        <v/>
      </c>
      <c r="J168" s="3" t="str">
        <f t="array" ref="J168">IFERROR(MID(INDEX(DATA_NHAP!$E:$E,MATCH($A168&amp;"|8",DATA_NHAP!$I:$I,0)),2,1),"")</f>
        <v/>
      </c>
      <c r="K168" s="3" t="str">
        <f t="array" ref="K168">IFERROR(MID(INDEX(DATA_NHAP!$E:$E,MATCH($A168&amp;"|8",DATA_NHAP!$I:$I,0)),3,1),"")</f>
        <v/>
      </c>
      <c r="L168" s="3" t="str">
        <f t="array" ref="L168">IFERROR(MID(INDEX(DATA_NHAP!$E:$E,MATCH($A168&amp;"|8",DATA_NHAP!$I:$I,0)),4,1),"")</f>
        <v/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0" customHeight="1">
      <c r="A169" s="3">
        <v>166.0</v>
      </c>
      <c r="B169" s="3" t="str">
        <f t="array" ref="B169">IFERROR(MID(INDEX(DATA_NHAP!$E:$E,MATCH($A169&amp;"|2",DATA_NHAP!$I:$I,0)),2,1),"")</f>
        <v/>
      </c>
      <c r="C169" s="3" t="str">
        <f t="array" ref="C169">IFERROR(MID(INDEX(DATA_NHAP!$E:$E,MATCH($A169&amp;"|3",DATA_NHAP!$I:$I,0)),4,1),"")</f>
        <v/>
      </c>
      <c r="D169" s="3" t="str">
        <f t="array" ref="D169">IFERROR(MID(INDEX(DATA_NHAP!$E:$E,MATCH($A169&amp;"|4",DATA_NHAP!$I:$I,0)),5,1),"")</f>
        <v/>
      </c>
      <c r="E169" s="3" t="str">
        <f t="array" ref="E169">IFERROR(MID(INDEX(DATA_NHAP!$E:$E,MATCH($A169&amp;"|5",DATA_NHAP!$I:$I,0)),5,1),"")</f>
        <v/>
      </c>
      <c r="F169" s="3" t="str">
        <f t="array" ref="F169">IFERROR(MID(INDEX(DATA_NHAP!$E:$E,MATCH($A169&amp;"|6",DATA_NHAP!$I:$I,0)),2,1),"")</f>
        <v/>
      </c>
      <c r="G169" s="3" t="str">
        <f t="array" ref="G169">IFERROR(MID(INDEX(DATA_NHAP!$E:$E,MATCH($A169&amp;"|7",DATA_NHAP!$I:$I,0)),2,1),"")</f>
        <v/>
      </c>
      <c r="H169" s="3" t="str">
        <f t="array" ref="H169">IFERROR(MID(INDEX(DATA_NHAP!$E:$E,MATCH($A169&amp;"|3",DATA_NHAP!$I:$I,0)),4,1),"")</f>
        <v/>
      </c>
      <c r="I169" s="3" t="str">
        <f t="array" ref="I169">IFERROR(MID(INDEX(DATA_NHAP!$E:$E,MATCH($A169&amp;"|7",DATA_NHAP!$I:$I,0)),4,1),"")</f>
        <v/>
      </c>
      <c r="J169" s="3" t="str">
        <f t="array" ref="J169">IFERROR(MID(INDEX(DATA_NHAP!$E:$E,MATCH($A169&amp;"|8",DATA_NHAP!$I:$I,0)),2,1),"")</f>
        <v/>
      </c>
      <c r="K169" s="3" t="str">
        <f t="array" ref="K169">IFERROR(MID(INDEX(DATA_NHAP!$E:$E,MATCH($A169&amp;"|8",DATA_NHAP!$I:$I,0)),3,1),"")</f>
        <v/>
      </c>
      <c r="L169" s="3" t="str">
        <f t="array" ref="L169">IFERROR(MID(INDEX(DATA_NHAP!$E:$E,MATCH($A169&amp;"|8",DATA_NHAP!$I:$I,0)),4,1),"")</f>
        <v/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0" customHeight="1">
      <c r="A170" s="3">
        <v>167.0</v>
      </c>
      <c r="B170" s="3" t="str">
        <f t="array" ref="B170">IFERROR(MID(INDEX(DATA_NHAP!$E:$E,MATCH($A170&amp;"|2",DATA_NHAP!$I:$I,0)),2,1),"")</f>
        <v/>
      </c>
      <c r="C170" s="3" t="str">
        <f t="array" ref="C170">IFERROR(MID(INDEX(DATA_NHAP!$E:$E,MATCH($A170&amp;"|3",DATA_NHAP!$I:$I,0)),4,1),"")</f>
        <v/>
      </c>
      <c r="D170" s="3" t="str">
        <f t="array" ref="D170">IFERROR(MID(INDEX(DATA_NHAP!$E:$E,MATCH($A170&amp;"|4",DATA_NHAP!$I:$I,0)),5,1),"")</f>
        <v/>
      </c>
      <c r="E170" s="3" t="str">
        <f t="array" ref="E170">IFERROR(MID(INDEX(DATA_NHAP!$E:$E,MATCH($A170&amp;"|5",DATA_NHAP!$I:$I,0)),5,1),"")</f>
        <v/>
      </c>
      <c r="F170" s="3" t="str">
        <f t="array" ref="F170">IFERROR(MID(INDEX(DATA_NHAP!$E:$E,MATCH($A170&amp;"|6",DATA_NHAP!$I:$I,0)),2,1),"")</f>
        <v/>
      </c>
      <c r="G170" s="3" t="str">
        <f t="array" ref="G170">IFERROR(MID(INDEX(DATA_NHAP!$E:$E,MATCH($A170&amp;"|7",DATA_NHAP!$I:$I,0)),2,1),"")</f>
        <v/>
      </c>
      <c r="H170" s="3" t="str">
        <f t="array" ref="H170">IFERROR(MID(INDEX(DATA_NHAP!$E:$E,MATCH($A170&amp;"|3",DATA_NHAP!$I:$I,0)),4,1),"")</f>
        <v/>
      </c>
      <c r="I170" s="3" t="str">
        <f t="array" ref="I170">IFERROR(MID(INDEX(DATA_NHAP!$E:$E,MATCH($A170&amp;"|7",DATA_NHAP!$I:$I,0)),4,1),"")</f>
        <v/>
      </c>
      <c r="J170" s="3" t="str">
        <f t="array" ref="J170">IFERROR(MID(INDEX(DATA_NHAP!$E:$E,MATCH($A170&amp;"|8",DATA_NHAP!$I:$I,0)),2,1),"")</f>
        <v/>
      </c>
      <c r="K170" s="3" t="str">
        <f t="array" ref="K170">IFERROR(MID(INDEX(DATA_NHAP!$E:$E,MATCH($A170&amp;"|8",DATA_NHAP!$I:$I,0)),3,1),"")</f>
        <v/>
      </c>
      <c r="L170" s="3" t="str">
        <f t="array" ref="L170">IFERROR(MID(INDEX(DATA_NHAP!$E:$E,MATCH($A170&amp;"|8",DATA_NHAP!$I:$I,0)),4,1),"")</f>
        <v/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0" customHeight="1">
      <c r="A171" s="3">
        <v>168.0</v>
      </c>
      <c r="B171" s="3" t="str">
        <f t="array" ref="B171">IFERROR(MID(INDEX(DATA_NHAP!$E:$E,MATCH($A171&amp;"|2",DATA_NHAP!$I:$I,0)),2,1),"")</f>
        <v/>
      </c>
      <c r="C171" s="3" t="str">
        <f t="array" ref="C171">IFERROR(MID(INDEX(DATA_NHAP!$E:$E,MATCH($A171&amp;"|3",DATA_NHAP!$I:$I,0)),4,1),"")</f>
        <v/>
      </c>
      <c r="D171" s="3" t="str">
        <f t="array" ref="D171">IFERROR(MID(INDEX(DATA_NHAP!$E:$E,MATCH($A171&amp;"|4",DATA_NHAP!$I:$I,0)),5,1),"")</f>
        <v/>
      </c>
      <c r="E171" s="3" t="str">
        <f t="array" ref="E171">IFERROR(MID(INDEX(DATA_NHAP!$E:$E,MATCH($A171&amp;"|5",DATA_NHAP!$I:$I,0)),5,1),"")</f>
        <v/>
      </c>
      <c r="F171" s="3" t="str">
        <f t="array" ref="F171">IFERROR(MID(INDEX(DATA_NHAP!$E:$E,MATCH($A171&amp;"|6",DATA_NHAP!$I:$I,0)),2,1),"")</f>
        <v/>
      </c>
      <c r="G171" s="3" t="str">
        <f t="array" ref="G171">IFERROR(MID(INDEX(DATA_NHAP!$E:$E,MATCH($A171&amp;"|7",DATA_NHAP!$I:$I,0)),2,1),"")</f>
        <v/>
      </c>
      <c r="H171" s="3" t="str">
        <f t="array" ref="H171">IFERROR(MID(INDEX(DATA_NHAP!$E:$E,MATCH($A171&amp;"|3",DATA_NHAP!$I:$I,0)),4,1),"")</f>
        <v/>
      </c>
      <c r="I171" s="3" t="str">
        <f t="array" ref="I171">IFERROR(MID(INDEX(DATA_NHAP!$E:$E,MATCH($A171&amp;"|7",DATA_NHAP!$I:$I,0)),4,1),"")</f>
        <v/>
      </c>
      <c r="J171" s="3" t="str">
        <f t="array" ref="J171">IFERROR(MID(INDEX(DATA_NHAP!$E:$E,MATCH($A171&amp;"|8",DATA_NHAP!$I:$I,0)),2,1),"")</f>
        <v/>
      </c>
      <c r="K171" s="3" t="str">
        <f t="array" ref="K171">IFERROR(MID(INDEX(DATA_NHAP!$E:$E,MATCH($A171&amp;"|8",DATA_NHAP!$I:$I,0)),3,1),"")</f>
        <v/>
      </c>
      <c r="L171" s="3" t="str">
        <f t="array" ref="L171">IFERROR(MID(INDEX(DATA_NHAP!$E:$E,MATCH($A171&amp;"|8",DATA_NHAP!$I:$I,0)),4,1),"")</f>
        <v/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0" customHeight="1">
      <c r="A172" s="3">
        <v>169.0</v>
      </c>
      <c r="B172" s="3" t="str">
        <f t="array" ref="B172">IFERROR(MID(INDEX(DATA_NHAP!$E:$E,MATCH($A172&amp;"|2",DATA_NHAP!$I:$I,0)),2,1),"")</f>
        <v/>
      </c>
      <c r="C172" s="3" t="str">
        <f t="array" ref="C172">IFERROR(MID(INDEX(DATA_NHAP!$E:$E,MATCH($A172&amp;"|3",DATA_NHAP!$I:$I,0)),4,1),"")</f>
        <v/>
      </c>
      <c r="D172" s="3" t="str">
        <f t="array" ref="D172">IFERROR(MID(INDEX(DATA_NHAP!$E:$E,MATCH($A172&amp;"|4",DATA_NHAP!$I:$I,0)),5,1),"")</f>
        <v/>
      </c>
      <c r="E172" s="3" t="str">
        <f t="array" ref="E172">IFERROR(MID(INDEX(DATA_NHAP!$E:$E,MATCH($A172&amp;"|5",DATA_NHAP!$I:$I,0)),5,1),"")</f>
        <v/>
      </c>
      <c r="F172" s="3" t="str">
        <f t="array" ref="F172">IFERROR(MID(INDEX(DATA_NHAP!$E:$E,MATCH($A172&amp;"|6",DATA_NHAP!$I:$I,0)),2,1),"")</f>
        <v/>
      </c>
      <c r="G172" s="3" t="str">
        <f t="array" ref="G172">IFERROR(MID(INDEX(DATA_NHAP!$E:$E,MATCH($A172&amp;"|7",DATA_NHAP!$I:$I,0)),2,1),"")</f>
        <v/>
      </c>
      <c r="H172" s="3" t="str">
        <f t="array" ref="H172">IFERROR(MID(INDEX(DATA_NHAP!$E:$E,MATCH($A172&amp;"|3",DATA_NHAP!$I:$I,0)),4,1),"")</f>
        <v/>
      </c>
      <c r="I172" s="3" t="str">
        <f t="array" ref="I172">IFERROR(MID(INDEX(DATA_NHAP!$E:$E,MATCH($A172&amp;"|7",DATA_NHAP!$I:$I,0)),4,1),"")</f>
        <v/>
      </c>
      <c r="J172" s="3" t="str">
        <f t="array" ref="J172">IFERROR(MID(INDEX(DATA_NHAP!$E:$E,MATCH($A172&amp;"|8",DATA_NHAP!$I:$I,0)),2,1),"")</f>
        <v/>
      </c>
      <c r="K172" s="3" t="str">
        <f t="array" ref="K172">IFERROR(MID(INDEX(DATA_NHAP!$E:$E,MATCH($A172&amp;"|8",DATA_NHAP!$I:$I,0)),3,1),"")</f>
        <v/>
      </c>
      <c r="L172" s="3" t="str">
        <f t="array" ref="L172">IFERROR(MID(INDEX(DATA_NHAP!$E:$E,MATCH($A172&amp;"|8",DATA_NHAP!$I:$I,0)),4,1),"")</f>
        <v/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0" customHeight="1">
      <c r="A173" s="3">
        <v>170.0</v>
      </c>
      <c r="B173" s="3" t="str">
        <f t="array" ref="B173">IFERROR(MID(INDEX(DATA_NHAP!$E:$E,MATCH($A173&amp;"|2",DATA_NHAP!$I:$I,0)),2,1),"")</f>
        <v/>
      </c>
      <c r="C173" s="3" t="str">
        <f t="array" ref="C173">IFERROR(MID(INDEX(DATA_NHAP!$E:$E,MATCH($A173&amp;"|3",DATA_NHAP!$I:$I,0)),4,1),"")</f>
        <v/>
      </c>
      <c r="D173" s="3" t="str">
        <f t="array" ref="D173">IFERROR(MID(INDEX(DATA_NHAP!$E:$E,MATCH($A173&amp;"|4",DATA_NHAP!$I:$I,0)),5,1),"")</f>
        <v/>
      </c>
      <c r="E173" s="3" t="str">
        <f t="array" ref="E173">IFERROR(MID(INDEX(DATA_NHAP!$E:$E,MATCH($A173&amp;"|5",DATA_NHAP!$I:$I,0)),5,1),"")</f>
        <v/>
      </c>
      <c r="F173" s="3" t="str">
        <f t="array" ref="F173">IFERROR(MID(INDEX(DATA_NHAP!$E:$E,MATCH($A173&amp;"|6",DATA_NHAP!$I:$I,0)),2,1),"")</f>
        <v/>
      </c>
      <c r="G173" s="3" t="str">
        <f t="array" ref="G173">IFERROR(MID(INDEX(DATA_NHAP!$E:$E,MATCH($A173&amp;"|7",DATA_NHAP!$I:$I,0)),2,1),"")</f>
        <v/>
      </c>
      <c r="H173" s="3" t="str">
        <f t="array" ref="H173">IFERROR(MID(INDEX(DATA_NHAP!$E:$E,MATCH($A173&amp;"|3",DATA_NHAP!$I:$I,0)),4,1),"")</f>
        <v/>
      </c>
      <c r="I173" s="3" t="str">
        <f t="array" ref="I173">IFERROR(MID(INDEX(DATA_NHAP!$E:$E,MATCH($A173&amp;"|7",DATA_NHAP!$I:$I,0)),4,1),"")</f>
        <v/>
      </c>
      <c r="J173" s="3" t="str">
        <f t="array" ref="J173">IFERROR(MID(INDEX(DATA_NHAP!$E:$E,MATCH($A173&amp;"|8",DATA_NHAP!$I:$I,0)),2,1),"")</f>
        <v/>
      </c>
      <c r="K173" s="3" t="str">
        <f t="array" ref="K173">IFERROR(MID(INDEX(DATA_NHAP!$E:$E,MATCH($A173&amp;"|8",DATA_NHAP!$I:$I,0)),3,1),"")</f>
        <v/>
      </c>
      <c r="L173" s="3" t="str">
        <f t="array" ref="L173">IFERROR(MID(INDEX(DATA_NHAP!$E:$E,MATCH($A173&amp;"|8",DATA_NHAP!$I:$I,0)),4,1),"")</f>
        <v/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0" customHeight="1">
      <c r="A174" s="3">
        <v>171.0</v>
      </c>
      <c r="B174" s="3" t="str">
        <f t="array" ref="B174">IFERROR(MID(INDEX(DATA_NHAP!$E:$E,MATCH($A174&amp;"|2",DATA_NHAP!$I:$I,0)),2,1),"")</f>
        <v/>
      </c>
      <c r="C174" s="3" t="str">
        <f t="array" ref="C174">IFERROR(MID(INDEX(DATA_NHAP!$E:$E,MATCH($A174&amp;"|3",DATA_NHAP!$I:$I,0)),4,1),"")</f>
        <v/>
      </c>
      <c r="D174" s="3" t="str">
        <f t="array" ref="D174">IFERROR(MID(INDEX(DATA_NHAP!$E:$E,MATCH($A174&amp;"|4",DATA_NHAP!$I:$I,0)),5,1),"")</f>
        <v/>
      </c>
      <c r="E174" s="3" t="str">
        <f t="array" ref="E174">IFERROR(MID(INDEX(DATA_NHAP!$E:$E,MATCH($A174&amp;"|5",DATA_NHAP!$I:$I,0)),5,1),"")</f>
        <v/>
      </c>
      <c r="F174" s="3" t="str">
        <f t="array" ref="F174">IFERROR(MID(INDEX(DATA_NHAP!$E:$E,MATCH($A174&amp;"|6",DATA_NHAP!$I:$I,0)),2,1),"")</f>
        <v/>
      </c>
      <c r="G174" s="3" t="str">
        <f t="array" ref="G174">IFERROR(MID(INDEX(DATA_NHAP!$E:$E,MATCH($A174&amp;"|7",DATA_NHAP!$I:$I,0)),2,1),"")</f>
        <v/>
      </c>
      <c r="H174" s="3" t="str">
        <f t="array" ref="H174">IFERROR(MID(INDEX(DATA_NHAP!$E:$E,MATCH($A174&amp;"|3",DATA_NHAP!$I:$I,0)),4,1),"")</f>
        <v/>
      </c>
      <c r="I174" s="3" t="str">
        <f t="array" ref="I174">IFERROR(MID(INDEX(DATA_NHAP!$E:$E,MATCH($A174&amp;"|7",DATA_NHAP!$I:$I,0)),4,1),"")</f>
        <v/>
      </c>
      <c r="J174" s="3" t="str">
        <f t="array" ref="J174">IFERROR(MID(INDEX(DATA_NHAP!$E:$E,MATCH($A174&amp;"|8",DATA_NHAP!$I:$I,0)),2,1),"")</f>
        <v/>
      </c>
      <c r="K174" s="3" t="str">
        <f t="array" ref="K174">IFERROR(MID(INDEX(DATA_NHAP!$E:$E,MATCH($A174&amp;"|8",DATA_NHAP!$I:$I,0)),3,1),"")</f>
        <v/>
      </c>
      <c r="L174" s="3" t="str">
        <f t="array" ref="L174">IFERROR(MID(INDEX(DATA_NHAP!$E:$E,MATCH($A174&amp;"|8",DATA_NHAP!$I:$I,0)),4,1),"")</f>
        <v/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0" customHeight="1">
      <c r="A175" s="3">
        <v>172.0</v>
      </c>
      <c r="B175" s="3" t="str">
        <f t="array" ref="B175">IFERROR(MID(INDEX(DATA_NHAP!$E:$E,MATCH($A175&amp;"|2",DATA_NHAP!$I:$I,0)),2,1),"")</f>
        <v/>
      </c>
      <c r="C175" s="3" t="str">
        <f t="array" ref="C175">IFERROR(MID(INDEX(DATA_NHAP!$E:$E,MATCH($A175&amp;"|3",DATA_NHAP!$I:$I,0)),4,1),"")</f>
        <v/>
      </c>
      <c r="D175" s="3" t="str">
        <f t="array" ref="D175">IFERROR(MID(INDEX(DATA_NHAP!$E:$E,MATCH($A175&amp;"|4",DATA_NHAP!$I:$I,0)),5,1),"")</f>
        <v/>
      </c>
      <c r="E175" s="3" t="str">
        <f t="array" ref="E175">IFERROR(MID(INDEX(DATA_NHAP!$E:$E,MATCH($A175&amp;"|5",DATA_NHAP!$I:$I,0)),5,1),"")</f>
        <v/>
      </c>
      <c r="F175" s="3" t="str">
        <f t="array" ref="F175">IFERROR(MID(INDEX(DATA_NHAP!$E:$E,MATCH($A175&amp;"|6",DATA_NHAP!$I:$I,0)),2,1),"")</f>
        <v/>
      </c>
      <c r="G175" s="3" t="str">
        <f t="array" ref="G175">IFERROR(MID(INDEX(DATA_NHAP!$E:$E,MATCH($A175&amp;"|7",DATA_NHAP!$I:$I,0)),2,1),"")</f>
        <v/>
      </c>
      <c r="H175" s="3" t="str">
        <f t="array" ref="H175">IFERROR(MID(INDEX(DATA_NHAP!$E:$E,MATCH($A175&amp;"|3",DATA_NHAP!$I:$I,0)),4,1),"")</f>
        <v/>
      </c>
      <c r="I175" s="3" t="str">
        <f t="array" ref="I175">IFERROR(MID(INDEX(DATA_NHAP!$E:$E,MATCH($A175&amp;"|7",DATA_NHAP!$I:$I,0)),4,1),"")</f>
        <v/>
      </c>
      <c r="J175" s="3" t="str">
        <f t="array" ref="J175">IFERROR(MID(INDEX(DATA_NHAP!$E:$E,MATCH($A175&amp;"|8",DATA_NHAP!$I:$I,0)),2,1),"")</f>
        <v/>
      </c>
      <c r="K175" s="3" t="str">
        <f t="array" ref="K175">IFERROR(MID(INDEX(DATA_NHAP!$E:$E,MATCH($A175&amp;"|8",DATA_NHAP!$I:$I,0)),3,1),"")</f>
        <v/>
      </c>
      <c r="L175" s="3" t="str">
        <f t="array" ref="L175">IFERROR(MID(INDEX(DATA_NHAP!$E:$E,MATCH($A175&amp;"|8",DATA_NHAP!$I:$I,0)),4,1),"")</f>
        <v/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0" customHeight="1">
      <c r="A176" s="3">
        <v>173.0</v>
      </c>
      <c r="B176" s="3" t="str">
        <f t="array" ref="B176">IFERROR(MID(INDEX(DATA_NHAP!$E:$E,MATCH($A176&amp;"|2",DATA_NHAP!$I:$I,0)),2,1),"")</f>
        <v/>
      </c>
      <c r="C176" s="3" t="str">
        <f t="array" ref="C176">IFERROR(MID(INDEX(DATA_NHAP!$E:$E,MATCH($A176&amp;"|3",DATA_NHAP!$I:$I,0)),4,1),"")</f>
        <v/>
      </c>
      <c r="D176" s="3" t="str">
        <f t="array" ref="D176">IFERROR(MID(INDEX(DATA_NHAP!$E:$E,MATCH($A176&amp;"|4",DATA_NHAP!$I:$I,0)),5,1),"")</f>
        <v/>
      </c>
      <c r="E176" s="3" t="str">
        <f t="array" ref="E176">IFERROR(MID(INDEX(DATA_NHAP!$E:$E,MATCH($A176&amp;"|5",DATA_NHAP!$I:$I,0)),5,1),"")</f>
        <v/>
      </c>
      <c r="F176" s="3" t="str">
        <f t="array" ref="F176">IFERROR(MID(INDEX(DATA_NHAP!$E:$E,MATCH($A176&amp;"|6",DATA_NHAP!$I:$I,0)),2,1),"")</f>
        <v/>
      </c>
      <c r="G176" s="3" t="str">
        <f t="array" ref="G176">IFERROR(MID(INDEX(DATA_NHAP!$E:$E,MATCH($A176&amp;"|7",DATA_NHAP!$I:$I,0)),2,1),"")</f>
        <v/>
      </c>
      <c r="H176" s="3" t="str">
        <f t="array" ref="H176">IFERROR(MID(INDEX(DATA_NHAP!$E:$E,MATCH($A176&amp;"|3",DATA_NHAP!$I:$I,0)),4,1),"")</f>
        <v/>
      </c>
      <c r="I176" s="3" t="str">
        <f t="array" ref="I176">IFERROR(MID(INDEX(DATA_NHAP!$E:$E,MATCH($A176&amp;"|7",DATA_NHAP!$I:$I,0)),4,1),"")</f>
        <v/>
      </c>
      <c r="J176" s="3" t="str">
        <f t="array" ref="J176">IFERROR(MID(INDEX(DATA_NHAP!$E:$E,MATCH($A176&amp;"|8",DATA_NHAP!$I:$I,0)),2,1),"")</f>
        <v/>
      </c>
      <c r="K176" s="3" t="str">
        <f t="array" ref="K176">IFERROR(MID(INDEX(DATA_NHAP!$E:$E,MATCH($A176&amp;"|8",DATA_NHAP!$I:$I,0)),3,1),"")</f>
        <v/>
      </c>
      <c r="L176" s="3" t="str">
        <f t="array" ref="L176">IFERROR(MID(INDEX(DATA_NHAP!$E:$E,MATCH($A176&amp;"|8",DATA_NHAP!$I:$I,0)),4,1),"")</f>
        <v/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0" customHeight="1">
      <c r="A177" s="3">
        <v>174.0</v>
      </c>
      <c r="B177" s="3" t="str">
        <f t="array" ref="B177">IFERROR(MID(INDEX(DATA_NHAP!$E:$E,MATCH($A177&amp;"|2",DATA_NHAP!$I:$I,0)),2,1),"")</f>
        <v/>
      </c>
      <c r="C177" s="3" t="str">
        <f t="array" ref="C177">IFERROR(MID(INDEX(DATA_NHAP!$E:$E,MATCH($A177&amp;"|3",DATA_NHAP!$I:$I,0)),4,1),"")</f>
        <v/>
      </c>
      <c r="D177" s="3" t="str">
        <f t="array" ref="D177">IFERROR(MID(INDEX(DATA_NHAP!$E:$E,MATCH($A177&amp;"|4",DATA_NHAP!$I:$I,0)),5,1),"")</f>
        <v/>
      </c>
      <c r="E177" s="3" t="str">
        <f t="array" ref="E177">IFERROR(MID(INDEX(DATA_NHAP!$E:$E,MATCH($A177&amp;"|5",DATA_NHAP!$I:$I,0)),5,1),"")</f>
        <v/>
      </c>
      <c r="F177" s="3" t="str">
        <f t="array" ref="F177">IFERROR(MID(INDEX(DATA_NHAP!$E:$E,MATCH($A177&amp;"|6",DATA_NHAP!$I:$I,0)),2,1),"")</f>
        <v/>
      </c>
      <c r="G177" s="3" t="str">
        <f t="array" ref="G177">IFERROR(MID(INDEX(DATA_NHAP!$E:$E,MATCH($A177&amp;"|7",DATA_NHAP!$I:$I,0)),2,1),"")</f>
        <v/>
      </c>
      <c r="H177" s="3" t="str">
        <f t="array" ref="H177">IFERROR(MID(INDEX(DATA_NHAP!$E:$E,MATCH($A177&amp;"|3",DATA_NHAP!$I:$I,0)),4,1),"")</f>
        <v/>
      </c>
      <c r="I177" s="3" t="str">
        <f t="array" ref="I177">IFERROR(MID(INDEX(DATA_NHAP!$E:$E,MATCH($A177&amp;"|7",DATA_NHAP!$I:$I,0)),4,1),"")</f>
        <v/>
      </c>
      <c r="J177" s="3" t="str">
        <f t="array" ref="J177">IFERROR(MID(INDEX(DATA_NHAP!$E:$E,MATCH($A177&amp;"|8",DATA_NHAP!$I:$I,0)),2,1),"")</f>
        <v/>
      </c>
      <c r="K177" s="3" t="str">
        <f t="array" ref="K177">IFERROR(MID(INDEX(DATA_NHAP!$E:$E,MATCH($A177&amp;"|8",DATA_NHAP!$I:$I,0)),3,1),"")</f>
        <v/>
      </c>
      <c r="L177" s="3" t="str">
        <f t="array" ref="L177">IFERROR(MID(INDEX(DATA_NHAP!$E:$E,MATCH($A177&amp;"|8",DATA_NHAP!$I:$I,0)),4,1),"")</f>
        <v/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0" customHeight="1">
      <c r="A178" s="3">
        <v>175.0</v>
      </c>
      <c r="B178" s="3" t="str">
        <f t="array" ref="B178">IFERROR(MID(INDEX(DATA_NHAP!$E:$E,MATCH($A178&amp;"|2",DATA_NHAP!$I:$I,0)),2,1),"")</f>
        <v/>
      </c>
      <c r="C178" s="3" t="str">
        <f t="array" ref="C178">IFERROR(MID(INDEX(DATA_NHAP!$E:$E,MATCH($A178&amp;"|3",DATA_NHAP!$I:$I,0)),4,1),"")</f>
        <v/>
      </c>
      <c r="D178" s="3" t="str">
        <f t="array" ref="D178">IFERROR(MID(INDEX(DATA_NHAP!$E:$E,MATCH($A178&amp;"|4",DATA_NHAP!$I:$I,0)),5,1),"")</f>
        <v/>
      </c>
      <c r="E178" s="3" t="str">
        <f t="array" ref="E178">IFERROR(MID(INDEX(DATA_NHAP!$E:$E,MATCH($A178&amp;"|5",DATA_NHAP!$I:$I,0)),5,1),"")</f>
        <v/>
      </c>
      <c r="F178" s="3" t="str">
        <f t="array" ref="F178">IFERROR(MID(INDEX(DATA_NHAP!$E:$E,MATCH($A178&amp;"|6",DATA_NHAP!$I:$I,0)),2,1),"")</f>
        <v/>
      </c>
      <c r="G178" s="3" t="str">
        <f t="array" ref="G178">IFERROR(MID(INDEX(DATA_NHAP!$E:$E,MATCH($A178&amp;"|7",DATA_NHAP!$I:$I,0)),2,1),"")</f>
        <v/>
      </c>
      <c r="H178" s="3" t="str">
        <f t="array" ref="H178">IFERROR(MID(INDEX(DATA_NHAP!$E:$E,MATCH($A178&amp;"|3",DATA_NHAP!$I:$I,0)),4,1),"")</f>
        <v/>
      </c>
      <c r="I178" s="3" t="str">
        <f t="array" ref="I178">IFERROR(MID(INDEX(DATA_NHAP!$E:$E,MATCH($A178&amp;"|7",DATA_NHAP!$I:$I,0)),4,1),"")</f>
        <v/>
      </c>
      <c r="J178" s="3" t="str">
        <f t="array" ref="J178">IFERROR(MID(INDEX(DATA_NHAP!$E:$E,MATCH($A178&amp;"|8",DATA_NHAP!$I:$I,0)),2,1),"")</f>
        <v/>
      </c>
      <c r="K178" s="3" t="str">
        <f t="array" ref="K178">IFERROR(MID(INDEX(DATA_NHAP!$E:$E,MATCH($A178&amp;"|8",DATA_NHAP!$I:$I,0)),3,1),"")</f>
        <v/>
      </c>
      <c r="L178" s="3" t="str">
        <f t="array" ref="L178">IFERROR(MID(INDEX(DATA_NHAP!$E:$E,MATCH($A178&amp;"|8",DATA_NHAP!$I:$I,0)),4,1),"")</f>
        <v/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0" customHeight="1">
      <c r="A179" s="3">
        <v>176.0</v>
      </c>
      <c r="B179" s="3" t="str">
        <f t="array" ref="B179">IFERROR(MID(INDEX(DATA_NHAP!$E:$E,MATCH($A179&amp;"|2",DATA_NHAP!$I:$I,0)),2,1),"")</f>
        <v/>
      </c>
      <c r="C179" s="3" t="str">
        <f t="array" ref="C179">IFERROR(MID(INDEX(DATA_NHAP!$E:$E,MATCH($A179&amp;"|3",DATA_NHAP!$I:$I,0)),4,1),"")</f>
        <v/>
      </c>
      <c r="D179" s="3" t="str">
        <f t="array" ref="D179">IFERROR(MID(INDEX(DATA_NHAP!$E:$E,MATCH($A179&amp;"|4",DATA_NHAP!$I:$I,0)),5,1),"")</f>
        <v/>
      </c>
      <c r="E179" s="3" t="str">
        <f t="array" ref="E179">IFERROR(MID(INDEX(DATA_NHAP!$E:$E,MATCH($A179&amp;"|5",DATA_NHAP!$I:$I,0)),5,1),"")</f>
        <v/>
      </c>
      <c r="F179" s="3" t="str">
        <f t="array" ref="F179">IFERROR(MID(INDEX(DATA_NHAP!$E:$E,MATCH($A179&amp;"|6",DATA_NHAP!$I:$I,0)),2,1),"")</f>
        <v/>
      </c>
      <c r="G179" s="3" t="str">
        <f t="array" ref="G179">IFERROR(MID(INDEX(DATA_NHAP!$E:$E,MATCH($A179&amp;"|7",DATA_NHAP!$I:$I,0)),2,1),"")</f>
        <v/>
      </c>
      <c r="H179" s="3" t="str">
        <f t="array" ref="H179">IFERROR(MID(INDEX(DATA_NHAP!$E:$E,MATCH($A179&amp;"|3",DATA_NHAP!$I:$I,0)),4,1),"")</f>
        <v/>
      </c>
      <c r="I179" s="3" t="str">
        <f t="array" ref="I179">IFERROR(MID(INDEX(DATA_NHAP!$E:$E,MATCH($A179&amp;"|7",DATA_NHAP!$I:$I,0)),4,1),"")</f>
        <v/>
      </c>
      <c r="J179" s="3" t="str">
        <f t="array" ref="J179">IFERROR(MID(INDEX(DATA_NHAP!$E:$E,MATCH($A179&amp;"|8",DATA_NHAP!$I:$I,0)),2,1),"")</f>
        <v/>
      </c>
      <c r="K179" s="3" t="str">
        <f t="array" ref="K179">IFERROR(MID(INDEX(DATA_NHAP!$E:$E,MATCH($A179&amp;"|8",DATA_NHAP!$I:$I,0)),3,1),"")</f>
        <v/>
      </c>
      <c r="L179" s="3" t="str">
        <f t="array" ref="L179">IFERROR(MID(INDEX(DATA_NHAP!$E:$E,MATCH($A179&amp;"|8",DATA_NHAP!$I:$I,0)),4,1),"")</f>
        <v/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0" customHeight="1">
      <c r="A180" s="3">
        <v>177.0</v>
      </c>
      <c r="B180" s="3" t="str">
        <f t="array" ref="B180">IFERROR(MID(INDEX(DATA_NHAP!$E:$E,MATCH($A180&amp;"|2",DATA_NHAP!$I:$I,0)),2,1),"")</f>
        <v/>
      </c>
      <c r="C180" s="3" t="str">
        <f t="array" ref="C180">IFERROR(MID(INDEX(DATA_NHAP!$E:$E,MATCH($A180&amp;"|3",DATA_NHAP!$I:$I,0)),4,1),"")</f>
        <v/>
      </c>
      <c r="D180" s="3" t="str">
        <f t="array" ref="D180">IFERROR(MID(INDEX(DATA_NHAP!$E:$E,MATCH($A180&amp;"|4",DATA_NHAP!$I:$I,0)),5,1),"")</f>
        <v/>
      </c>
      <c r="E180" s="3" t="str">
        <f t="array" ref="E180">IFERROR(MID(INDEX(DATA_NHAP!$E:$E,MATCH($A180&amp;"|5",DATA_NHAP!$I:$I,0)),5,1),"")</f>
        <v/>
      </c>
      <c r="F180" s="3" t="str">
        <f t="array" ref="F180">IFERROR(MID(INDEX(DATA_NHAP!$E:$E,MATCH($A180&amp;"|6",DATA_NHAP!$I:$I,0)),2,1),"")</f>
        <v/>
      </c>
      <c r="G180" s="3" t="str">
        <f t="array" ref="G180">IFERROR(MID(INDEX(DATA_NHAP!$E:$E,MATCH($A180&amp;"|7",DATA_NHAP!$I:$I,0)),2,1),"")</f>
        <v/>
      </c>
      <c r="H180" s="3" t="str">
        <f t="array" ref="H180">IFERROR(MID(INDEX(DATA_NHAP!$E:$E,MATCH($A180&amp;"|3",DATA_NHAP!$I:$I,0)),4,1),"")</f>
        <v/>
      </c>
      <c r="I180" s="3" t="str">
        <f t="array" ref="I180">IFERROR(MID(INDEX(DATA_NHAP!$E:$E,MATCH($A180&amp;"|7",DATA_NHAP!$I:$I,0)),4,1),"")</f>
        <v/>
      </c>
      <c r="J180" s="3" t="str">
        <f t="array" ref="J180">IFERROR(MID(INDEX(DATA_NHAP!$E:$E,MATCH($A180&amp;"|8",DATA_NHAP!$I:$I,0)),2,1),"")</f>
        <v/>
      </c>
      <c r="K180" s="3" t="str">
        <f t="array" ref="K180">IFERROR(MID(INDEX(DATA_NHAP!$E:$E,MATCH($A180&amp;"|8",DATA_NHAP!$I:$I,0)),3,1),"")</f>
        <v/>
      </c>
      <c r="L180" s="3" t="str">
        <f t="array" ref="L180">IFERROR(MID(INDEX(DATA_NHAP!$E:$E,MATCH($A180&amp;"|8",DATA_NHAP!$I:$I,0)),4,1),"")</f>
        <v/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0" customHeight="1">
      <c r="A181" s="3">
        <v>178.0</v>
      </c>
      <c r="B181" s="3" t="str">
        <f t="array" ref="B181">IFERROR(MID(INDEX(DATA_NHAP!$E:$E,MATCH($A181&amp;"|2",DATA_NHAP!$I:$I,0)),2,1),"")</f>
        <v/>
      </c>
      <c r="C181" s="3" t="str">
        <f t="array" ref="C181">IFERROR(MID(INDEX(DATA_NHAP!$E:$E,MATCH($A181&amp;"|3",DATA_NHAP!$I:$I,0)),4,1),"")</f>
        <v/>
      </c>
      <c r="D181" s="3" t="str">
        <f t="array" ref="D181">IFERROR(MID(INDEX(DATA_NHAP!$E:$E,MATCH($A181&amp;"|4",DATA_NHAP!$I:$I,0)),5,1),"")</f>
        <v/>
      </c>
      <c r="E181" s="3" t="str">
        <f t="array" ref="E181">IFERROR(MID(INDEX(DATA_NHAP!$E:$E,MATCH($A181&amp;"|5",DATA_NHAP!$I:$I,0)),5,1),"")</f>
        <v/>
      </c>
      <c r="F181" s="3" t="str">
        <f t="array" ref="F181">IFERROR(MID(INDEX(DATA_NHAP!$E:$E,MATCH($A181&amp;"|6",DATA_NHAP!$I:$I,0)),2,1),"")</f>
        <v/>
      </c>
      <c r="G181" s="3" t="str">
        <f t="array" ref="G181">IFERROR(MID(INDEX(DATA_NHAP!$E:$E,MATCH($A181&amp;"|7",DATA_NHAP!$I:$I,0)),2,1),"")</f>
        <v/>
      </c>
      <c r="H181" s="3" t="str">
        <f t="array" ref="H181">IFERROR(MID(INDEX(DATA_NHAP!$E:$E,MATCH($A181&amp;"|3",DATA_NHAP!$I:$I,0)),4,1),"")</f>
        <v/>
      </c>
      <c r="I181" s="3" t="str">
        <f t="array" ref="I181">IFERROR(MID(INDEX(DATA_NHAP!$E:$E,MATCH($A181&amp;"|7",DATA_NHAP!$I:$I,0)),4,1),"")</f>
        <v/>
      </c>
      <c r="J181" s="3" t="str">
        <f t="array" ref="J181">IFERROR(MID(INDEX(DATA_NHAP!$E:$E,MATCH($A181&amp;"|8",DATA_NHAP!$I:$I,0)),2,1),"")</f>
        <v/>
      </c>
      <c r="K181" s="3" t="str">
        <f t="array" ref="K181">IFERROR(MID(INDEX(DATA_NHAP!$E:$E,MATCH($A181&amp;"|8",DATA_NHAP!$I:$I,0)),3,1),"")</f>
        <v/>
      </c>
      <c r="L181" s="3" t="str">
        <f t="array" ref="L181">IFERROR(MID(INDEX(DATA_NHAP!$E:$E,MATCH($A181&amp;"|8",DATA_NHAP!$I:$I,0)),4,1),"")</f>
        <v/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0" customHeight="1">
      <c r="A182" s="3">
        <v>179.0</v>
      </c>
      <c r="B182" s="3" t="str">
        <f t="array" ref="B182">IFERROR(MID(INDEX(DATA_NHAP!$E:$E,MATCH($A182&amp;"|2",DATA_NHAP!$I:$I,0)),2,1),"")</f>
        <v/>
      </c>
      <c r="C182" s="3" t="str">
        <f t="array" ref="C182">IFERROR(MID(INDEX(DATA_NHAP!$E:$E,MATCH($A182&amp;"|3",DATA_NHAP!$I:$I,0)),4,1),"")</f>
        <v/>
      </c>
      <c r="D182" s="3" t="str">
        <f t="array" ref="D182">IFERROR(MID(INDEX(DATA_NHAP!$E:$E,MATCH($A182&amp;"|4",DATA_NHAP!$I:$I,0)),5,1),"")</f>
        <v/>
      </c>
      <c r="E182" s="3" t="str">
        <f t="array" ref="E182">IFERROR(MID(INDEX(DATA_NHAP!$E:$E,MATCH($A182&amp;"|5",DATA_NHAP!$I:$I,0)),5,1),"")</f>
        <v/>
      </c>
      <c r="F182" s="3" t="str">
        <f t="array" ref="F182">IFERROR(MID(INDEX(DATA_NHAP!$E:$E,MATCH($A182&amp;"|6",DATA_NHAP!$I:$I,0)),2,1),"")</f>
        <v/>
      </c>
      <c r="G182" s="3" t="str">
        <f t="array" ref="G182">IFERROR(MID(INDEX(DATA_NHAP!$E:$E,MATCH($A182&amp;"|7",DATA_NHAP!$I:$I,0)),2,1),"")</f>
        <v/>
      </c>
      <c r="H182" s="3" t="str">
        <f t="array" ref="H182">IFERROR(MID(INDEX(DATA_NHAP!$E:$E,MATCH($A182&amp;"|3",DATA_NHAP!$I:$I,0)),4,1),"")</f>
        <v/>
      </c>
      <c r="I182" s="3" t="str">
        <f t="array" ref="I182">IFERROR(MID(INDEX(DATA_NHAP!$E:$E,MATCH($A182&amp;"|7",DATA_NHAP!$I:$I,0)),4,1),"")</f>
        <v/>
      </c>
      <c r="J182" s="3" t="str">
        <f t="array" ref="J182">IFERROR(MID(INDEX(DATA_NHAP!$E:$E,MATCH($A182&amp;"|8",DATA_NHAP!$I:$I,0)),2,1),"")</f>
        <v/>
      </c>
      <c r="K182" s="3" t="str">
        <f t="array" ref="K182">IFERROR(MID(INDEX(DATA_NHAP!$E:$E,MATCH($A182&amp;"|8",DATA_NHAP!$I:$I,0)),3,1),"")</f>
        <v/>
      </c>
      <c r="L182" s="3" t="str">
        <f t="array" ref="L182">IFERROR(MID(INDEX(DATA_NHAP!$E:$E,MATCH($A182&amp;"|8",DATA_NHAP!$I:$I,0)),4,1),"")</f>
        <v/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0" customHeight="1">
      <c r="A183" s="3">
        <v>180.0</v>
      </c>
      <c r="B183" s="3" t="str">
        <f t="array" ref="B183">IFERROR(MID(INDEX(DATA_NHAP!$E:$E,MATCH($A183&amp;"|2",DATA_NHAP!$I:$I,0)),2,1),"")</f>
        <v/>
      </c>
      <c r="C183" s="3" t="str">
        <f t="array" ref="C183">IFERROR(MID(INDEX(DATA_NHAP!$E:$E,MATCH($A183&amp;"|3",DATA_NHAP!$I:$I,0)),4,1),"")</f>
        <v/>
      </c>
      <c r="D183" s="3" t="str">
        <f t="array" ref="D183">IFERROR(MID(INDEX(DATA_NHAP!$E:$E,MATCH($A183&amp;"|4",DATA_NHAP!$I:$I,0)),5,1),"")</f>
        <v/>
      </c>
      <c r="E183" s="3" t="str">
        <f t="array" ref="E183">IFERROR(MID(INDEX(DATA_NHAP!$E:$E,MATCH($A183&amp;"|5",DATA_NHAP!$I:$I,0)),5,1),"")</f>
        <v/>
      </c>
      <c r="F183" s="3" t="str">
        <f t="array" ref="F183">IFERROR(MID(INDEX(DATA_NHAP!$E:$E,MATCH($A183&amp;"|6",DATA_NHAP!$I:$I,0)),2,1),"")</f>
        <v/>
      </c>
      <c r="G183" s="3" t="str">
        <f t="array" ref="G183">IFERROR(MID(INDEX(DATA_NHAP!$E:$E,MATCH($A183&amp;"|7",DATA_NHAP!$I:$I,0)),2,1),"")</f>
        <v/>
      </c>
      <c r="H183" s="3" t="str">
        <f t="array" ref="H183">IFERROR(MID(INDEX(DATA_NHAP!$E:$E,MATCH($A183&amp;"|3",DATA_NHAP!$I:$I,0)),4,1),"")</f>
        <v/>
      </c>
      <c r="I183" s="3" t="str">
        <f t="array" ref="I183">IFERROR(MID(INDEX(DATA_NHAP!$E:$E,MATCH($A183&amp;"|7",DATA_NHAP!$I:$I,0)),4,1),"")</f>
        <v/>
      </c>
      <c r="J183" s="3" t="str">
        <f t="array" ref="J183">IFERROR(MID(INDEX(DATA_NHAP!$E:$E,MATCH($A183&amp;"|8",DATA_NHAP!$I:$I,0)),2,1),"")</f>
        <v/>
      </c>
      <c r="K183" s="3" t="str">
        <f t="array" ref="K183">IFERROR(MID(INDEX(DATA_NHAP!$E:$E,MATCH($A183&amp;"|8",DATA_NHAP!$I:$I,0)),3,1),"")</f>
        <v/>
      </c>
      <c r="L183" s="3" t="str">
        <f t="array" ref="L183">IFERROR(MID(INDEX(DATA_NHAP!$E:$E,MATCH($A183&amp;"|8",DATA_NHAP!$I:$I,0)),4,1),"")</f>
        <v/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0" customHeight="1">
      <c r="A184" s="3">
        <v>181.0</v>
      </c>
      <c r="B184" s="3" t="str">
        <f t="array" ref="B184">IFERROR(MID(INDEX(DATA_NHAP!$E:$E,MATCH($A184&amp;"|2",DATA_NHAP!$I:$I,0)),2,1),"")</f>
        <v/>
      </c>
      <c r="C184" s="3" t="str">
        <f t="array" ref="C184">IFERROR(MID(INDEX(DATA_NHAP!$E:$E,MATCH($A184&amp;"|3",DATA_NHAP!$I:$I,0)),4,1),"")</f>
        <v/>
      </c>
      <c r="D184" s="3" t="str">
        <f t="array" ref="D184">IFERROR(MID(INDEX(DATA_NHAP!$E:$E,MATCH($A184&amp;"|4",DATA_NHAP!$I:$I,0)),5,1),"")</f>
        <v/>
      </c>
      <c r="E184" s="3" t="str">
        <f t="array" ref="E184">IFERROR(MID(INDEX(DATA_NHAP!$E:$E,MATCH($A184&amp;"|5",DATA_NHAP!$I:$I,0)),5,1),"")</f>
        <v/>
      </c>
      <c r="F184" s="3" t="str">
        <f t="array" ref="F184">IFERROR(MID(INDEX(DATA_NHAP!$E:$E,MATCH($A184&amp;"|6",DATA_NHAP!$I:$I,0)),2,1),"")</f>
        <v/>
      </c>
      <c r="G184" s="3" t="str">
        <f t="array" ref="G184">IFERROR(MID(INDEX(DATA_NHAP!$E:$E,MATCH($A184&amp;"|7",DATA_NHAP!$I:$I,0)),2,1),"")</f>
        <v/>
      </c>
      <c r="H184" s="3" t="str">
        <f t="array" ref="H184">IFERROR(MID(INDEX(DATA_NHAP!$E:$E,MATCH($A184&amp;"|3",DATA_NHAP!$I:$I,0)),4,1),"")</f>
        <v/>
      </c>
      <c r="I184" s="3" t="str">
        <f t="array" ref="I184">IFERROR(MID(INDEX(DATA_NHAP!$E:$E,MATCH($A184&amp;"|7",DATA_NHAP!$I:$I,0)),4,1),"")</f>
        <v/>
      </c>
      <c r="J184" s="3" t="str">
        <f t="array" ref="J184">IFERROR(MID(INDEX(DATA_NHAP!$E:$E,MATCH($A184&amp;"|8",DATA_NHAP!$I:$I,0)),2,1),"")</f>
        <v/>
      </c>
      <c r="K184" s="3" t="str">
        <f t="array" ref="K184">IFERROR(MID(INDEX(DATA_NHAP!$E:$E,MATCH($A184&amp;"|8",DATA_NHAP!$I:$I,0)),3,1),"")</f>
        <v/>
      </c>
      <c r="L184" s="3" t="str">
        <f t="array" ref="L184">IFERROR(MID(INDEX(DATA_NHAP!$E:$E,MATCH($A184&amp;"|8",DATA_NHAP!$I:$I,0)),4,1),"")</f>
        <v/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0" customHeight="1">
      <c r="A185" s="3">
        <v>182.0</v>
      </c>
      <c r="B185" s="3" t="str">
        <f t="array" ref="B185">IFERROR(MID(INDEX(DATA_NHAP!$E:$E,MATCH($A185&amp;"|2",DATA_NHAP!$I:$I,0)),2,1),"")</f>
        <v/>
      </c>
      <c r="C185" s="3" t="str">
        <f t="array" ref="C185">IFERROR(MID(INDEX(DATA_NHAP!$E:$E,MATCH($A185&amp;"|3",DATA_NHAP!$I:$I,0)),4,1),"")</f>
        <v/>
      </c>
      <c r="D185" s="3" t="str">
        <f t="array" ref="D185">IFERROR(MID(INDEX(DATA_NHAP!$E:$E,MATCH($A185&amp;"|4",DATA_NHAP!$I:$I,0)),5,1),"")</f>
        <v/>
      </c>
      <c r="E185" s="3" t="str">
        <f t="array" ref="E185">IFERROR(MID(INDEX(DATA_NHAP!$E:$E,MATCH($A185&amp;"|5",DATA_NHAP!$I:$I,0)),5,1),"")</f>
        <v/>
      </c>
      <c r="F185" s="3" t="str">
        <f t="array" ref="F185">IFERROR(MID(INDEX(DATA_NHAP!$E:$E,MATCH($A185&amp;"|6",DATA_NHAP!$I:$I,0)),2,1),"")</f>
        <v/>
      </c>
      <c r="G185" s="3" t="str">
        <f t="array" ref="G185">IFERROR(MID(INDEX(DATA_NHAP!$E:$E,MATCH($A185&amp;"|7",DATA_NHAP!$I:$I,0)),2,1),"")</f>
        <v/>
      </c>
      <c r="H185" s="3" t="str">
        <f t="array" ref="H185">IFERROR(MID(INDEX(DATA_NHAP!$E:$E,MATCH($A185&amp;"|3",DATA_NHAP!$I:$I,0)),4,1),"")</f>
        <v/>
      </c>
      <c r="I185" s="3" t="str">
        <f t="array" ref="I185">IFERROR(MID(INDEX(DATA_NHAP!$E:$E,MATCH($A185&amp;"|7",DATA_NHAP!$I:$I,0)),4,1),"")</f>
        <v/>
      </c>
      <c r="J185" s="3" t="str">
        <f t="array" ref="J185">IFERROR(MID(INDEX(DATA_NHAP!$E:$E,MATCH($A185&amp;"|8",DATA_NHAP!$I:$I,0)),2,1),"")</f>
        <v/>
      </c>
      <c r="K185" s="3" t="str">
        <f t="array" ref="K185">IFERROR(MID(INDEX(DATA_NHAP!$E:$E,MATCH($A185&amp;"|8",DATA_NHAP!$I:$I,0)),3,1),"")</f>
        <v/>
      </c>
      <c r="L185" s="3" t="str">
        <f t="array" ref="L185">IFERROR(MID(INDEX(DATA_NHAP!$E:$E,MATCH($A185&amp;"|8",DATA_NHAP!$I:$I,0)),4,1),"")</f>
        <v/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0" customHeight="1">
      <c r="A186" s="3">
        <v>183.0</v>
      </c>
      <c r="B186" s="3" t="str">
        <f t="array" ref="B186">IFERROR(MID(INDEX(DATA_NHAP!$E:$E,MATCH($A186&amp;"|2",DATA_NHAP!$I:$I,0)),2,1),"")</f>
        <v/>
      </c>
      <c r="C186" s="3" t="str">
        <f t="array" ref="C186">IFERROR(MID(INDEX(DATA_NHAP!$E:$E,MATCH($A186&amp;"|3",DATA_NHAP!$I:$I,0)),4,1),"")</f>
        <v/>
      </c>
      <c r="D186" s="3" t="str">
        <f t="array" ref="D186">IFERROR(MID(INDEX(DATA_NHAP!$E:$E,MATCH($A186&amp;"|4",DATA_NHAP!$I:$I,0)),5,1),"")</f>
        <v/>
      </c>
      <c r="E186" s="3" t="str">
        <f t="array" ref="E186">IFERROR(MID(INDEX(DATA_NHAP!$E:$E,MATCH($A186&amp;"|5",DATA_NHAP!$I:$I,0)),5,1),"")</f>
        <v/>
      </c>
      <c r="F186" s="3" t="str">
        <f t="array" ref="F186">IFERROR(MID(INDEX(DATA_NHAP!$E:$E,MATCH($A186&amp;"|6",DATA_NHAP!$I:$I,0)),2,1),"")</f>
        <v/>
      </c>
      <c r="G186" s="3" t="str">
        <f t="array" ref="G186">IFERROR(MID(INDEX(DATA_NHAP!$E:$E,MATCH($A186&amp;"|7",DATA_NHAP!$I:$I,0)),2,1),"")</f>
        <v/>
      </c>
      <c r="H186" s="3" t="str">
        <f t="array" ref="H186">IFERROR(MID(INDEX(DATA_NHAP!$E:$E,MATCH($A186&amp;"|3",DATA_NHAP!$I:$I,0)),4,1),"")</f>
        <v/>
      </c>
      <c r="I186" s="3" t="str">
        <f t="array" ref="I186">IFERROR(MID(INDEX(DATA_NHAP!$E:$E,MATCH($A186&amp;"|7",DATA_NHAP!$I:$I,0)),4,1),"")</f>
        <v/>
      </c>
      <c r="J186" s="3" t="str">
        <f t="array" ref="J186">IFERROR(MID(INDEX(DATA_NHAP!$E:$E,MATCH($A186&amp;"|8",DATA_NHAP!$I:$I,0)),2,1),"")</f>
        <v/>
      </c>
      <c r="K186" s="3" t="str">
        <f t="array" ref="K186">IFERROR(MID(INDEX(DATA_NHAP!$E:$E,MATCH($A186&amp;"|8",DATA_NHAP!$I:$I,0)),3,1),"")</f>
        <v/>
      </c>
      <c r="L186" s="3" t="str">
        <f t="array" ref="L186">IFERROR(MID(INDEX(DATA_NHAP!$E:$E,MATCH($A186&amp;"|8",DATA_NHAP!$I:$I,0)),4,1),"")</f>
        <v/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0" customHeight="1">
      <c r="A187" s="3">
        <v>184.0</v>
      </c>
      <c r="B187" s="3" t="str">
        <f t="array" ref="B187">IFERROR(MID(INDEX(DATA_NHAP!$E:$E,MATCH($A187&amp;"|2",DATA_NHAP!$I:$I,0)),2,1),"")</f>
        <v/>
      </c>
      <c r="C187" s="3" t="str">
        <f t="array" ref="C187">IFERROR(MID(INDEX(DATA_NHAP!$E:$E,MATCH($A187&amp;"|3",DATA_NHAP!$I:$I,0)),4,1),"")</f>
        <v/>
      </c>
      <c r="D187" s="3" t="str">
        <f t="array" ref="D187">IFERROR(MID(INDEX(DATA_NHAP!$E:$E,MATCH($A187&amp;"|4",DATA_NHAP!$I:$I,0)),5,1),"")</f>
        <v/>
      </c>
      <c r="E187" s="3" t="str">
        <f t="array" ref="E187">IFERROR(MID(INDEX(DATA_NHAP!$E:$E,MATCH($A187&amp;"|5",DATA_NHAP!$I:$I,0)),5,1),"")</f>
        <v/>
      </c>
      <c r="F187" s="3" t="str">
        <f t="array" ref="F187">IFERROR(MID(INDEX(DATA_NHAP!$E:$E,MATCH($A187&amp;"|6",DATA_NHAP!$I:$I,0)),2,1),"")</f>
        <v/>
      </c>
      <c r="G187" s="3" t="str">
        <f t="array" ref="G187">IFERROR(MID(INDEX(DATA_NHAP!$E:$E,MATCH($A187&amp;"|7",DATA_NHAP!$I:$I,0)),2,1),"")</f>
        <v/>
      </c>
      <c r="H187" s="3" t="str">
        <f t="array" ref="H187">IFERROR(MID(INDEX(DATA_NHAP!$E:$E,MATCH($A187&amp;"|3",DATA_NHAP!$I:$I,0)),4,1),"")</f>
        <v/>
      </c>
      <c r="I187" s="3" t="str">
        <f t="array" ref="I187">IFERROR(MID(INDEX(DATA_NHAP!$E:$E,MATCH($A187&amp;"|7",DATA_NHAP!$I:$I,0)),4,1),"")</f>
        <v/>
      </c>
      <c r="J187" s="3" t="str">
        <f t="array" ref="J187">IFERROR(MID(INDEX(DATA_NHAP!$E:$E,MATCH($A187&amp;"|8",DATA_NHAP!$I:$I,0)),2,1),"")</f>
        <v/>
      </c>
      <c r="K187" s="3" t="str">
        <f t="array" ref="K187">IFERROR(MID(INDEX(DATA_NHAP!$E:$E,MATCH($A187&amp;"|8",DATA_NHAP!$I:$I,0)),3,1),"")</f>
        <v/>
      </c>
      <c r="L187" s="3" t="str">
        <f t="array" ref="L187">IFERROR(MID(INDEX(DATA_NHAP!$E:$E,MATCH($A187&amp;"|8",DATA_NHAP!$I:$I,0)),4,1),"")</f>
        <v/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0" customHeight="1">
      <c r="A188" s="3">
        <v>185.0</v>
      </c>
      <c r="B188" s="3" t="str">
        <f t="array" ref="B188">IFERROR(MID(INDEX(DATA_NHAP!$E:$E,MATCH($A188&amp;"|2",DATA_NHAP!$I:$I,0)),2,1),"")</f>
        <v/>
      </c>
      <c r="C188" s="3" t="str">
        <f t="array" ref="C188">IFERROR(MID(INDEX(DATA_NHAP!$E:$E,MATCH($A188&amp;"|3",DATA_NHAP!$I:$I,0)),4,1),"")</f>
        <v/>
      </c>
      <c r="D188" s="3" t="str">
        <f t="array" ref="D188">IFERROR(MID(INDEX(DATA_NHAP!$E:$E,MATCH($A188&amp;"|4",DATA_NHAP!$I:$I,0)),5,1),"")</f>
        <v/>
      </c>
      <c r="E188" s="3" t="str">
        <f t="array" ref="E188">IFERROR(MID(INDEX(DATA_NHAP!$E:$E,MATCH($A188&amp;"|5",DATA_NHAP!$I:$I,0)),5,1),"")</f>
        <v/>
      </c>
      <c r="F188" s="3" t="str">
        <f t="array" ref="F188">IFERROR(MID(INDEX(DATA_NHAP!$E:$E,MATCH($A188&amp;"|6",DATA_NHAP!$I:$I,0)),2,1),"")</f>
        <v/>
      </c>
      <c r="G188" s="3" t="str">
        <f t="array" ref="G188">IFERROR(MID(INDEX(DATA_NHAP!$E:$E,MATCH($A188&amp;"|7",DATA_NHAP!$I:$I,0)),2,1),"")</f>
        <v/>
      </c>
      <c r="H188" s="3" t="str">
        <f t="array" ref="H188">IFERROR(MID(INDEX(DATA_NHAP!$E:$E,MATCH($A188&amp;"|3",DATA_NHAP!$I:$I,0)),4,1),"")</f>
        <v/>
      </c>
      <c r="I188" s="3" t="str">
        <f t="array" ref="I188">IFERROR(MID(INDEX(DATA_NHAP!$E:$E,MATCH($A188&amp;"|7",DATA_NHAP!$I:$I,0)),4,1),"")</f>
        <v/>
      </c>
      <c r="J188" s="3" t="str">
        <f t="array" ref="J188">IFERROR(MID(INDEX(DATA_NHAP!$E:$E,MATCH($A188&amp;"|8",DATA_NHAP!$I:$I,0)),2,1),"")</f>
        <v/>
      </c>
      <c r="K188" s="3" t="str">
        <f t="array" ref="K188">IFERROR(MID(INDEX(DATA_NHAP!$E:$E,MATCH($A188&amp;"|8",DATA_NHAP!$I:$I,0)),3,1),"")</f>
        <v/>
      </c>
      <c r="L188" s="3" t="str">
        <f t="array" ref="L188">IFERROR(MID(INDEX(DATA_NHAP!$E:$E,MATCH($A188&amp;"|8",DATA_NHAP!$I:$I,0)),4,1),"")</f>
        <v/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0" customHeight="1">
      <c r="A189" s="3">
        <v>186.0</v>
      </c>
      <c r="B189" s="3" t="str">
        <f t="array" ref="B189">IFERROR(MID(INDEX(DATA_NHAP!$E:$E,MATCH($A189&amp;"|2",DATA_NHAP!$I:$I,0)),2,1),"")</f>
        <v/>
      </c>
      <c r="C189" s="3" t="str">
        <f t="array" ref="C189">IFERROR(MID(INDEX(DATA_NHAP!$E:$E,MATCH($A189&amp;"|3",DATA_NHAP!$I:$I,0)),4,1),"")</f>
        <v/>
      </c>
      <c r="D189" s="3" t="str">
        <f t="array" ref="D189">IFERROR(MID(INDEX(DATA_NHAP!$E:$E,MATCH($A189&amp;"|4",DATA_NHAP!$I:$I,0)),5,1),"")</f>
        <v/>
      </c>
      <c r="E189" s="3" t="str">
        <f t="array" ref="E189">IFERROR(MID(INDEX(DATA_NHAP!$E:$E,MATCH($A189&amp;"|5",DATA_NHAP!$I:$I,0)),5,1),"")</f>
        <v/>
      </c>
      <c r="F189" s="3" t="str">
        <f t="array" ref="F189">IFERROR(MID(INDEX(DATA_NHAP!$E:$E,MATCH($A189&amp;"|6",DATA_NHAP!$I:$I,0)),2,1),"")</f>
        <v/>
      </c>
      <c r="G189" s="3" t="str">
        <f t="array" ref="G189">IFERROR(MID(INDEX(DATA_NHAP!$E:$E,MATCH($A189&amp;"|7",DATA_NHAP!$I:$I,0)),2,1),"")</f>
        <v/>
      </c>
      <c r="H189" s="3" t="str">
        <f t="array" ref="H189">IFERROR(MID(INDEX(DATA_NHAP!$E:$E,MATCH($A189&amp;"|3",DATA_NHAP!$I:$I,0)),4,1),"")</f>
        <v/>
      </c>
      <c r="I189" s="3" t="str">
        <f t="array" ref="I189">IFERROR(MID(INDEX(DATA_NHAP!$E:$E,MATCH($A189&amp;"|7",DATA_NHAP!$I:$I,0)),4,1),"")</f>
        <v/>
      </c>
      <c r="J189" s="3" t="str">
        <f t="array" ref="J189">IFERROR(MID(INDEX(DATA_NHAP!$E:$E,MATCH($A189&amp;"|8",DATA_NHAP!$I:$I,0)),2,1),"")</f>
        <v/>
      </c>
      <c r="K189" s="3" t="str">
        <f t="array" ref="K189">IFERROR(MID(INDEX(DATA_NHAP!$E:$E,MATCH($A189&amp;"|8",DATA_NHAP!$I:$I,0)),3,1),"")</f>
        <v/>
      </c>
      <c r="L189" s="3" t="str">
        <f t="array" ref="L189">IFERROR(MID(INDEX(DATA_NHAP!$E:$E,MATCH($A189&amp;"|8",DATA_NHAP!$I:$I,0)),4,1),"")</f>
        <v/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0" customHeight="1">
      <c r="A190" s="3">
        <v>187.0</v>
      </c>
      <c r="B190" s="3" t="str">
        <f t="array" ref="B190">IFERROR(MID(INDEX(DATA_NHAP!$E:$E,MATCH($A190&amp;"|2",DATA_NHAP!$I:$I,0)),2,1),"")</f>
        <v/>
      </c>
      <c r="C190" s="3" t="str">
        <f t="array" ref="C190">IFERROR(MID(INDEX(DATA_NHAP!$E:$E,MATCH($A190&amp;"|3",DATA_NHAP!$I:$I,0)),4,1),"")</f>
        <v/>
      </c>
      <c r="D190" s="3" t="str">
        <f t="array" ref="D190">IFERROR(MID(INDEX(DATA_NHAP!$E:$E,MATCH($A190&amp;"|4",DATA_NHAP!$I:$I,0)),5,1),"")</f>
        <v/>
      </c>
      <c r="E190" s="3" t="str">
        <f t="array" ref="E190">IFERROR(MID(INDEX(DATA_NHAP!$E:$E,MATCH($A190&amp;"|5",DATA_NHAP!$I:$I,0)),5,1),"")</f>
        <v/>
      </c>
      <c r="F190" s="3" t="str">
        <f t="array" ref="F190">IFERROR(MID(INDEX(DATA_NHAP!$E:$E,MATCH($A190&amp;"|6",DATA_NHAP!$I:$I,0)),2,1),"")</f>
        <v/>
      </c>
      <c r="G190" s="3" t="str">
        <f t="array" ref="G190">IFERROR(MID(INDEX(DATA_NHAP!$E:$E,MATCH($A190&amp;"|7",DATA_NHAP!$I:$I,0)),2,1),"")</f>
        <v/>
      </c>
      <c r="H190" s="3" t="str">
        <f t="array" ref="H190">IFERROR(MID(INDEX(DATA_NHAP!$E:$E,MATCH($A190&amp;"|3",DATA_NHAP!$I:$I,0)),4,1),"")</f>
        <v/>
      </c>
      <c r="I190" s="3" t="str">
        <f t="array" ref="I190">IFERROR(MID(INDEX(DATA_NHAP!$E:$E,MATCH($A190&amp;"|7",DATA_NHAP!$I:$I,0)),4,1),"")</f>
        <v/>
      </c>
      <c r="J190" s="3" t="str">
        <f t="array" ref="J190">IFERROR(MID(INDEX(DATA_NHAP!$E:$E,MATCH($A190&amp;"|8",DATA_NHAP!$I:$I,0)),2,1),"")</f>
        <v/>
      </c>
      <c r="K190" s="3" t="str">
        <f t="array" ref="K190">IFERROR(MID(INDEX(DATA_NHAP!$E:$E,MATCH($A190&amp;"|8",DATA_NHAP!$I:$I,0)),3,1),"")</f>
        <v/>
      </c>
      <c r="L190" s="3" t="str">
        <f t="array" ref="L190">IFERROR(MID(INDEX(DATA_NHAP!$E:$E,MATCH($A190&amp;"|8",DATA_NHAP!$I:$I,0)),4,1),"")</f>
        <v/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0" customHeight="1">
      <c r="A191" s="3">
        <v>188.0</v>
      </c>
      <c r="B191" s="3" t="str">
        <f t="array" ref="B191">IFERROR(MID(INDEX(DATA_NHAP!$E:$E,MATCH($A191&amp;"|2",DATA_NHAP!$I:$I,0)),2,1),"")</f>
        <v/>
      </c>
      <c r="C191" s="3" t="str">
        <f t="array" ref="C191">IFERROR(MID(INDEX(DATA_NHAP!$E:$E,MATCH($A191&amp;"|3",DATA_NHAP!$I:$I,0)),4,1),"")</f>
        <v/>
      </c>
      <c r="D191" s="3" t="str">
        <f t="array" ref="D191">IFERROR(MID(INDEX(DATA_NHAP!$E:$E,MATCH($A191&amp;"|4",DATA_NHAP!$I:$I,0)),5,1),"")</f>
        <v/>
      </c>
      <c r="E191" s="3" t="str">
        <f t="array" ref="E191">IFERROR(MID(INDEX(DATA_NHAP!$E:$E,MATCH($A191&amp;"|5",DATA_NHAP!$I:$I,0)),5,1),"")</f>
        <v/>
      </c>
      <c r="F191" s="3" t="str">
        <f t="array" ref="F191">IFERROR(MID(INDEX(DATA_NHAP!$E:$E,MATCH($A191&amp;"|6",DATA_NHAP!$I:$I,0)),2,1),"")</f>
        <v/>
      </c>
      <c r="G191" s="3" t="str">
        <f t="array" ref="G191">IFERROR(MID(INDEX(DATA_NHAP!$E:$E,MATCH($A191&amp;"|7",DATA_NHAP!$I:$I,0)),2,1),"")</f>
        <v/>
      </c>
      <c r="H191" s="3" t="str">
        <f t="array" ref="H191">IFERROR(MID(INDEX(DATA_NHAP!$E:$E,MATCH($A191&amp;"|3",DATA_NHAP!$I:$I,0)),4,1),"")</f>
        <v/>
      </c>
      <c r="I191" s="3" t="str">
        <f t="array" ref="I191">IFERROR(MID(INDEX(DATA_NHAP!$E:$E,MATCH($A191&amp;"|7",DATA_NHAP!$I:$I,0)),4,1),"")</f>
        <v/>
      </c>
      <c r="J191" s="3" t="str">
        <f t="array" ref="J191">IFERROR(MID(INDEX(DATA_NHAP!$E:$E,MATCH($A191&amp;"|8",DATA_NHAP!$I:$I,0)),2,1),"")</f>
        <v/>
      </c>
      <c r="K191" s="3" t="str">
        <f t="array" ref="K191">IFERROR(MID(INDEX(DATA_NHAP!$E:$E,MATCH($A191&amp;"|8",DATA_NHAP!$I:$I,0)),3,1),"")</f>
        <v/>
      </c>
      <c r="L191" s="3" t="str">
        <f t="array" ref="L191">IFERROR(MID(INDEX(DATA_NHAP!$E:$E,MATCH($A191&amp;"|8",DATA_NHAP!$I:$I,0)),4,1),"")</f>
        <v/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0" customHeight="1">
      <c r="A192" s="3">
        <v>189.0</v>
      </c>
      <c r="B192" s="3" t="str">
        <f t="array" ref="B192">IFERROR(MID(INDEX(DATA_NHAP!$E:$E,MATCH($A192&amp;"|2",DATA_NHAP!$I:$I,0)),2,1),"")</f>
        <v/>
      </c>
      <c r="C192" s="3" t="str">
        <f t="array" ref="C192">IFERROR(MID(INDEX(DATA_NHAP!$E:$E,MATCH($A192&amp;"|3",DATA_NHAP!$I:$I,0)),4,1),"")</f>
        <v/>
      </c>
      <c r="D192" s="3" t="str">
        <f t="array" ref="D192">IFERROR(MID(INDEX(DATA_NHAP!$E:$E,MATCH($A192&amp;"|4",DATA_NHAP!$I:$I,0)),5,1),"")</f>
        <v/>
      </c>
      <c r="E192" s="3" t="str">
        <f t="array" ref="E192">IFERROR(MID(INDEX(DATA_NHAP!$E:$E,MATCH($A192&amp;"|5",DATA_NHAP!$I:$I,0)),5,1),"")</f>
        <v/>
      </c>
      <c r="F192" s="3" t="str">
        <f t="array" ref="F192">IFERROR(MID(INDEX(DATA_NHAP!$E:$E,MATCH($A192&amp;"|6",DATA_NHAP!$I:$I,0)),2,1),"")</f>
        <v/>
      </c>
      <c r="G192" s="3" t="str">
        <f t="array" ref="G192">IFERROR(MID(INDEX(DATA_NHAP!$E:$E,MATCH($A192&amp;"|7",DATA_NHAP!$I:$I,0)),2,1),"")</f>
        <v/>
      </c>
      <c r="H192" s="3" t="str">
        <f t="array" ref="H192">IFERROR(MID(INDEX(DATA_NHAP!$E:$E,MATCH($A192&amp;"|3",DATA_NHAP!$I:$I,0)),4,1),"")</f>
        <v/>
      </c>
      <c r="I192" s="3" t="str">
        <f t="array" ref="I192">IFERROR(MID(INDEX(DATA_NHAP!$E:$E,MATCH($A192&amp;"|7",DATA_NHAP!$I:$I,0)),4,1),"")</f>
        <v/>
      </c>
      <c r="J192" s="3" t="str">
        <f t="array" ref="J192">IFERROR(MID(INDEX(DATA_NHAP!$E:$E,MATCH($A192&amp;"|8",DATA_NHAP!$I:$I,0)),2,1),"")</f>
        <v/>
      </c>
      <c r="K192" s="3" t="str">
        <f t="array" ref="K192">IFERROR(MID(INDEX(DATA_NHAP!$E:$E,MATCH($A192&amp;"|8",DATA_NHAP!$I:$I,0)),3,1),"")</f>
        <v/>
      </c>
      <c r="L192" s="3" t="str">
        <f t="array" ref="L192">IFERROR(MID(INDEX(DATA_NHAP!$E:$E,MATCH($A192&amp;"|8",DATA_NHAP!$I:$I,0)),4,1),"")</f>
        <v/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0" customHeight="1">
      <c r="A193" s="3">
        <v>190.0</v>
      </c>
      <c r="B193" s="3" t="str">
        <f t="array" ref="B193">IFERROR(MID(INDEX(DATA_NHAP!$E:$E,MATCH($A193&amp;"|2",DATA_NHAP!$I:$I,0)),2,1),"")</f>
        <v/>
      </c>
      <c r="C193" s="3" t="str">
        <f t="array" ref="C193">IFERROR(MID(INDEX(DATA_NHAP!$E:$E,MATCH($A193&amp;"|3",DATA_NHAP!$I:$I,0)),4,1),"")</f>
        <v/>
      </c>
      <c r="D193" s="3" t="str">
        <f t="array" ref="D193">IFERROR(MID(INDEX(DATA_NHAP!$E:$E,MATCH($A193&amp;"|4",DATA_NHAP!$I:$I,0)),5,1),"")</f>
        <v/>
      </c>
      <c r="E193" s="3" t="str">
        <f t="array" ref="E193">IFERROR(MID(INDEX(DATA_NHAP!$E:$E,MATCH($A193&amp;"|5",DATA_NHAP!$I:$I,0)),5,1),"")</f>
        <v/>
      </c>
      <c r="F193" s="3" t="str">
        <f t="array" ref="F193">IFERROR(MID(INDEX(DATA_NHAP!$E:$E,MATCH($A193&amp;"|6",DATA_NHAP!$I:$I,0)),2,1),"")</f>
        <v/>
      </c>
      <c r="G193" s="3" t="str">
        <f t="array" ref="G193">IFERROR(MID(INDEX(DATA_NHAP!$E:$E,MATCH($A193&amp;"|7",DATA_NHAP!$I:$I,0)),2,1),"")</f>
        <v/>
      </c>
      <c r="H193" s="3" t="str">
        <f t="array" ref="H193">IFERROR(MID(INDEX(DATA_NHAP!$E:$E,MATCH($A193&amp;"|3",DATA_NHAP!$I:$I,0)),4,1),"")</f>
        <v/>
      </c>
      <c r="I193" s="3" t="str">
        <f t="array" ref="I193">IFERROR(MID(INDEX(DATA_NHAP!$E:$E,MATCH($A193&amp;"|7",DATA_NHAP!$I:$I,0)),4,1),"")</f>
        <v/>
      </c>
      <c r="J193" s="3" t="str">
        <f t="array" ref="J193">IFERROR(MID(INDEX(DATA_NHAP!$E:$E,MATCH($A193&amp;"|8",DATA_NHAP!$I:$I,0)),2,1),"")</f>
        <v/>
      </c>
      <c r="K193" s="3" t="str">
        <f t="array" ref="K193">IFERROR(MID(INDEX(DATA_NHAP!$E:$E,MATCH($A193&amp;"|8",DATA_NHAP!$I:$I,0)),3,1),"")</f>
        <v/>
      </c>
      <c r="L193" s="3" t="str">
        <f t="array" ref="L193">IFERROR(MID(INDEX(DATA_NHAP!$E:$E,MATCH($A193&amp;"|8",DATA_NHAP!$I:$I,0)),4,1),"")</f>
        <v/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0" customHeight="1">
      <c r="A194" s="3">
        <v>191.0</v>
      </c>
      <c r="B194" s="3" t="str">
        <f t="array" ref="B194">IFERROR(MID(INDEX(DATA_NHAP!$E:$E,MATCH($A194&amp;"|2",DATA_NHAP!$I:$I,0)),2,1),"")</f>
        <v/>
      </c>
      <c r="C194" s="3" t="str">
        <f t="array" ref="C194">IFERROR(MID(INDEX(DATA_NHAP!$E:$E,MATCH($A194&amp;"|3",DATA_NHAP!$I:$I,0)),4,1),"")</f>
        <v/>
      </c>
      <c r="D194" s="3" t="str">
        <f t="array" ref="D194">IFERROR(MID(INDEX(DATA_NHAP!$E:$E,MATCH($A194&amp;"|4",DATA_NHAP!$I:$I,0)),5,1),"")</f>
        <v/>
      </c>
      <c r="E194" s="3" t="str">
        <f t="array" ref="E194">IFERROR(MID(INDEX(DATA_NHAP!$E:$E,MATCH($A194&amp;"|5",DATA_NHAP!$I:$I,0)),5,1),"")</f>
        <v/>
      </c>
      <c r="F194" s="3" t="str">
        <f t="array" ref="F194">IFERROR(MID(INDEX(DATA_NHAP!$E:$E,MATCH($A194&amp;"|6",DATA_NHAP!$I:$I,0)),2,1),"")</f>
        <v/>
      </c>
      <c r="G194" s="3" t="str">
        <f t="array" ref="G194">IFERROR(MID(INDEX(DATA_NHAP!$E:$E,MATCH($A194&amp;"|7",DATA_NHAP!$I:$I,0)),2,1),"")</f>
        <v/>
      </c>
      <c r="H194" s="3" t="str">
        <f t="array" ref="H194">IFERROR(MID(INDEX(DATA_NHAP!$E:$E,MATCH($A194&amp;"|3",DATA_NHAP!$I:$I,0)),4,1),"")</f>
        <v/>
      </c>
      <c r="I194" s="3" t="str">
        <f t="array" ref="I194">IFERROR(MID(INDEX(DATA_NHAP!$E:$E,MATCH($A194&amp;"|7",DATA_NHAP!$I:$I,0)),4,1),"")</f>
        <v/>
      </c>
      <c r="J194" s="3" t="str">
        <f t="array" ref="J194">IFERROR(MID(INDEX(DATA_NHAP!$E:$E,MATCH($A194&amp;"|8",DATA_NHAP!$I:$I,0)),2,1),"")</f>
        <v/>
      </c>
      <c r="K194" s="3" t="str">
        <f t="array" ref="K194">IFERROR(MID(INDEX(DATA_NHAP!$E:$E,MATCH($A194&amp;"|8",DATA_NHAP!$I:$I,0)),3,1),"")</f>
        <v/>
      </c>
      <c r="L194" s="3" t="str">
        <f t="array" ref="L194">IFERROR(MID(INDEX(DATA_NHAP!$E:$E,MATCH($A194&amp;"|8",DATA_NHAP!$I:$I,0)),4,1),"")</f>
        <v/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0" customHeight="1">
      <c r="A195" s="3">
        <v>192.0</v>
      </c>
      <c r="B195" s="3" t="str">
        <f t="array" ref="B195">IFERROR(MID(INDEX(DATA_NHAP!$E:$E,MATCH($A195&amp;"|2",DATA_NHAP!$I:$I,0)),2,1),"")</f>
        <v/>
      </c>
      <c r="C195" s="3" t="str">
        <f t="array" ref="C195">IFERROR(MID(INDEX(DATA_NHAP!$E:$E,MATCH($A195&amp;"|3",DATA_NHAP!$I:$I,0)),4,1),"")</f>
        <v/>
      </c>
      <c r="D195" s="3" t="str">
        <f t="array" ref="D195">IFERROR(MID(INDEX(DATA_NHAP!$E:$E,MATCH($A195&amp;"|4",DATA_NHAP!$I:$I,0)),5,1),"")</f>
        <v/>
      </c>
      <c r="E195" s="3" t="str">
        <f t="array" ref="E195">IFERROR(MID(INDEX(DATA_NHAP!$E:$E,MATCH($A195&amp;"|5",DATA_NHAP!$I:$I,0)),5,1),"")</f>
        <v/>
      </c>
      <c r="F195" s="3" t="str">
        <f t="array" ref="F195">IFERROR(MID(INDEX(DATA_NHAP!$E:$E,MATCH($A195&amp;"|6",DATA_NHAP!$I:$I,0)),2,1),"")</f>
        <v/>
      </c>
      <c r="G195" s="3" t="str">
        <f t="array" ref="G195">IFERROR(MID(INDEX(DATA_NHAP!$E:$E,MATCH($A195&amp;"|7",DATA_NHAP!$I:$I,0)),2,1),"")</f>
        <v/>
      </c>
      <c r="H195" s="3" t="str">
        <f t="array" ref="H195">IFERROR(MID(INDEX(DATA_NHAP!$E:$E,MATCH($A195&amp;"|3",DATA_NHAP!$I:$I,0)),4,1),"")</f>
        <v/>
      </c>
      <c r="I195" s="3" t="str">
        <f t="array" ref="I195">IFERROR(MID(INDEX(DATA_NHAP!$E:$E,MATCH($A195&amp;"|7",DATA_NHAP!$I:$I,0)),4,1),"")</f>
        <v/>
      </c>
      <c r="J195" s="3" t="str">
        <f t="array" ref="J195">IFERROR(MID(INDEX(DATA_NHAP!$E:$E,MATCH($A195&amp;"|8",DATA_NHAP!$I:$I,0)),2,1),"")</f>
        <v/>
      </c>
      <c r="K195" s="3" t="str">
        <f t="array" ref="K195">IFERROR(MID(INDEX(DATA_NHAP!$E:$E,MATCH($A195&amp;"|8",DATA_NHAP!$I:$I,0)),3,1),"")</f>
        <v/>
      </c>
      <c r="L195" s="3" t="str">
        <f t="array" ref="L195">IFERROR(MID(INDEX(DATA_NHAP!$E:$E,MATCH($A195&amp;"|8",DATA_NHAP!$I:$I,0)),4,1),"")</f>
        <v/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0" customHeight="1">
      <c r="A196" s="3">
        <v>193.0</v>
      </c>
      <c r="B196" s="3" t="str">
        <f t="array" ref="B196">IFERROR(MID(INDEX(DATA_NHAP!$E:$E,MATCH($A196&amp;"|2",DATA_NHAP!$I:$I,0)),2,1),"")</f>
        <v/>
      </c>
      <c r="C196" s="3" t="str">
        <f t="array" ref="C196">IFERROR(MID(INDEX(DATA_NHAP!$E:$E,MATCH($A196&amp;"|3",DATA_NHAP!$I:$I,0)),4,1),"")</f>
        <v/>
      </c>
      <c r="D196" s="3" t="str">
        <f t="array" ref="D196">IFERROR(MID(INDEX(DATA_NHAP!$E:$E,MATCH($A196&amp;"|4",DATA_NHAP!$I:$I,0)),5,1),"")</f>
        <v/>
      </c>
      <c r="E196" s="3" t="str">
        <f t="array" ref="E196">IFERROR(MID(INDEX(DATA_NHAP!$E:$E,MATCH($A196&amp;"|5",DATA_NHAP!$I:$I,0)),5,1),"")</f>
        <v/>
      </c>
      <c r="F196" s="3" t="str">
        <f t="array" ref="F196">IFERROR(MID(INDEX(DATA_NHAP!$E:$E,MATCH($A196&amp;"|6",DATA_NHAP!$I:$I,0)),2,1),"")</f>
        <v/>
      </c>
      <c r="G196" s="3" t="str">
        <f t="array" ref="G196">IFERROR(MID(INDEX(DATA_NHAP!$E:$E,MATCH($A196&amp;"|7",DATA_NHAP!$I:$I,0)),2,1),"")</f>
        <v/>
      </c>
      <c r="H196" s="3" t="str">
        <f t="array" ref="H196">IFERROR(MID(INDEX(DATA_NHAP!$E:$E,MATCH($A196&amp;"|3",DATA_NHAP!$I:$I,0)),4,1),"")</f>
        <v/>
      </c>
      <c r="I196" s="3" t="str">
        <f t="array" ref="I196">IFERROR(MID(INDEX(DATA_NHAP!$E:$E,MATCH($A196&amp;"|7",DATA_NHAP!$I:$I,0)),4,1),"")</f>
        <v/>
      </c>
      <c r="J196" s="3" t="str">
        <f t="array" ref="J196">IFERROR(MID(INDEX(DATA_NHAP!$E:$E,MATCH($A196&amp;"|8",DATA_NHAP!$I:$I,0)),2,1),"")</f>
        <v/>
      </c>
      <c r="K196" s="3" t="str">
        <f t="array" ref="K196">IFERROR(MID(INDEX(DATA_NHAP!$E:$E,MATCH($A196&amp;"|8",DATA_NHAP!$I:$I,0)),3,1),"")</f>
        <v/>
      </c>
      <c r="L196" s="3" t="str">
        <f t="array" ref="L196">IFERROR(MID(INDEX(DATA_NHAP!$E:$E,MATCH($A196&amp;"|8",DATA_NHAP!$I:$I,0)),4,1),"")</f>
        <v/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0" customHeight="1">
      <c r="A197" s="3">
        <v>194.0</v>
      </c>
      <c r="B197" s="3" t="str">
        <f t="array" ref="B197">IFERROR(MID(INDEX(DATA_NHAP!$E:$E,MATCH($A197&amp;"|2",DATA_NHAP!$I:$I,0)),2,1),"")</f>
        <v/>
      </c>
      <c r="C197" s="3" t="str">
        <f t="array" ref="C197">IFERROR(MID(INDEX(DATA_NHAP!$E:$E,MATCH($A197&amp;"|3",DATA_NHAP!$I:$I,0)),4,1),"")</f>
        <v/>
      </c>
      <c r="D197" s="3" t="str">
        <f t="array" ref="D197">IFERROR(MID(INDEX(DATA_NHAP!$E:$E,MATCH($A197&amp;"|4",DATA_NHAP!$I:$I,0)),5,1),"")</f>
        <v/>
      </c>
      <c r="E197" s="3" t="str">
        <f t="array" ref="E197">IFERROR(MID(INDEX(DATA_NHAP!$E:$E,MATCH($A197&amp;"|5",DATA_NHAP!$I:$I,0)),5,1),"")</f>
        <v/>
      </c>
      <c r="F197" s="3" t="str">
        <f t="array" ref="F197">IFERROR(MID(INDEX(DATA_NHAP!$E:$E,MATCH($A197&amp;"|6",DATA_NHAP!$I:$I,0)),2,1),"")</f>
        <v/>
      </c>
      <c r="G197" s="3" t="str">
        <f t="array" ref="G197">IFERROR(MID(INDEX(DATA_NHAP!$E:$E,MATCH($A197&amp;"|7",DATA_NHAP!$I:$I,0)),2,1),"")</f>
        <v/>
      </c>
      <c r="H197" s="3" t="str">
        <f t="array" ref="H197">IFERROR(MID(INDEX(DATA_NHAP!$E:$E,MATCH($A197&amp;"|3",DATA_NHAP!$I:$I,0)),4,1),"")</f>
        <v/>
      </c>
      <c r="I197" s="3" t="str">
        <f t="array" ref="I197">IFERROR(MID(INDEX(DATA_NHAP!$E:$E,MATCH($A197&amp;"|7",DATA_NHAP!$I:$I,0)),4,1),"")</f>
        <v/>
      </c>
      <c r="J197" s="3" t="str">
        <f t="array" ref="J197">IFERROR(MID(INDEX(DATA_NHAP!$E:$E,MATCH($A197&amp;"|8",DATA_NHAP!$I:$I,0)),2,1),"")</f>
        <v/>
      </c>
      <c r="K197" s="3" t="str">
        <f t="array" ref="K197">IFERROR(MID(INDEX(DATA_NHAP!$E:$E,MATCH($A197&amp;"|8",DATA_NHAP!$I:$I,0)),3,1),"")</f>
        <v/>
      </c>
      <c r="L197" s="3" t="str">
        <f t="array" ref="L197">IFERROR(MID(INDEX(DATA_NHAP!$E:$E,MATCH($A197&amp;"|8",DATA_NHAP!$I:$I,0)),4,1),"")</f>
        <v/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0" customHeight="1">
      <c r="A198" s="3">
        <v>195.0</v>
      </c>
      <c r="B198" s="3" t="str">
        <f t="array" ref="B198">IFERROR(MID(INDEX(DATA_NHAP!$E:$E,MATCH($A198&amp;"|2",DATA_NHAP!$I:$I,0)),2,1),"")</f>
        <v/>
      </c>
      <c r="C198" s="3" t="str">
        <f t="array" ref="C198">IFERROR(MID(INDEX(DATA_NHAP!$E:$E,MATCH($A198&amp;"|3",DATA_NHAP!$I:$I,0)),4,1),"")</f>
        <v/>
      </c>
      <c r="D198" s="3" t="str">
        <f t="array" ref="D198">IFERROR(MID(INDEX(DATA_NHAP!$E:$E,MATCH($A198&amp;"|4",DATA_NHAP!$I:$I,0)),5,1),"")</f>
        <v/>
      </c>
      <c r="E198" s="3" t="str">
        <f t="array" ref="E198">IFERROR(MID(INDEX(DATA_NHAP!$E:$E,MATCH($A198&amp;"|5",DATA_NHAP!$I:$I,0)),5,1),"")</f>
        <v/>
      </c>
      <c r="F198" s="3" t="str">
        <f t="array" ref="F198">IFERROR(MID(INDEX(DATA_NHAP!$E:$E,MATCH($A198&amp;"|6",DATA_NHAP!$I:$I,0)),2,1),"")</f>
        <v/>
      </c>
      <c r="G198" s="3" t="str">
        <f t="array" ref="G198">IFERROR(MID(INDEX(DATA_NHAP!$E:$E,MATCH($A198&amp;"|7",DATA_NHAP!$I:$I,0)),2,1),"")</f>
        <v/>
      </c>
      <c r="H198" s="3" t="str">
        <f t="array" ref="H198">IFERROR(MID(INDEX(DATA_NHAP!$E:$E,MATCH($A198&amp;"|3",DATA_NHAP!$I:$I,0)),4,1),"")</f>
        <v/>
      </c>
      <c r="I198" s="3" t="str">
        <f t="array" ref="I198">IFERROR(MID(INDEX(DATA_NHAP!$E:$E,MATCH($A198&amp;"|7",DATA_NHAP!$I:$I,0)),4,1),"")</f>
        <v/>
      </c>
      <c r="J198" s="3" t="str">
        <f t="array" ref="J198">IFERROR(MID(INDEX(DATA_NHAP!$E:$E,MATCH($A198&amp;"|8",DATA_NHAP!$I:$I,0)),2,1),"")</f>
        <v/>
      </c>
      <c r="K198" s="3" t="str">
        <f t="array" ref="K198">IFERROR(MID(INDEX(DATA_NHAP!$E:$E,MATCH($A198&amp;"|8",DATA_NHAP!$I:$I,0)),3,1),"")</f>
        <v/>
      </c>
      <c r="L198" s="3" t="str">
        <f t="array" ref="L198">IFERROR(MID(INDEX(DATA_NHAP!$E:$E,MATCH($A198&amp;"|8",DATA_NHAP!$I:$I,0)),4,1),"")</f>
        <v/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0" customHeight="1">
      <c r="A199" s="3">
        <v>196.0</v>
      </c>
      <c r="B199" s="3" t="str">
        <f t="array" ref="B199">IFERROR(MID(INDEX(DATA_NHAP!$E:$E,MATCH($A199&amp;"|2",DATA_NHAP!$I:$I,0)),2,1),"")</f>
        <v/>
      </c>
      <c r="C199" s="3" t="str">
        <f t="array" ref="C199">IFERROR(MID(INDEX(DATA_NHAP!$E:$E,MATCH($A199&amp;"|3",DATA_NHAP!$I:$I,0)),4,1),"")</f>
        <v/>
      </c>
      <c r="D199" s="3" t="str">
        <f t="array" ref="D199">IFERROR(MID(INDEX(DATA_NHAP!$E:$E,MATCH($A199&amp;"|4",DATA_NHAP!$I:$I,0)),5,1),"")</f>
        <v/>
      </c>
      <c r="E199" s="3" t="str">
        <f t="array" ref="E199">IFERROR(MID(INDEX(DATA_NHAP!$E:$E,MATCH($A199&amp;"|5",DATA_NHAP!$I:$I,0)),5,1),"")</f>
        <v/>
      </c>
      <c r="F199" s="3" t="str">
        <f t="array" ref="F199">IFERROR(MID(INDEX(DATA_NHAP!$E:$E,MATCH($A199&amp;"|6",DATA_NHAP!$I:$I,0)),2,1),"")</f>
        <v/>
      </c>
      <c r="G199" s="3" t="str">
        <f t="array" ref="G199">IFERROR(MID(INDEX(DATA_NHAP!$E:$E,MATCH($A199&amp;"|7",DATA_NHAP!$I:$I,0)),2,1),"")</f>
        <v/>
      </c>
      <c r="H199" s="3" t="str">
        <f t="array" ref="H199">IFERROR(MID(INDEX(DATA_NHAP!$E:$E,MATCH($A199&amp;"|3",DATA_NHAP!$I:$I,0)),4,1),"")</f>
        <v/>
      </c>
      <c r="I199" s="3" t="str">
        <f t="array" ref="I199">IFERROR(MID(INDEX(DATA_NHAP!$E:$E,MATCH($A199&amp;"|7",DATA_NHAP!$I:$I,0)),4,1),"")</f>
        <v/>
      </c>
      <c r="J199" s="3" t="str">
        <f t="array" ref="J199">IFERROR(MID(INDEX(DATA_NHAP!$E:$E,MATCH($A199&amp;"|8",DATA_NHAP!$I:$I,0)),2,1),"")</f>
        <v/>
      </c>
      <c r="K199" s="3" t="str">
        <f t="array" ref="K199">IFERROR(MID(INDEX(DATA_NHAP!$E:$E,MATCH($A199&amp;"|8",DATA_NHAP!$I:$I,0)),3,1),"")</f>
        <v/>
      </c>
      <c r="L199" s="3" t="str">
        <f t="array" ref="L199">IFERROR(MID(INDEX(DATA_NHAP!$E:$E,MATCH($A199&amp;"|8",DATA_NHAP!$I:$I,0)),4,1),"")</f>
        <v/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0" customHeight="1">
      <c r="A200" s="3">
        <v>197.0</v>
      </c>
      <c r="B200" s="3" t="str">
        <f t="array" ref="B200">IFERROR(MID(INDEX(DATA_NHAP!$E:$E,MATCH($A200&amp;"|2",DATA_NHAP!$I:$I,0)),2,1),"")</f>
        <v/>
      </c>
      <c r="C200" s="3" t="str">
        <f t="array" ref="C200">IFERROR(MID(INDEX(DATA_NHAP!$E:$E,MATCH($A200&amp;"|3",DATA_NHAP!$I:$I,0)),4,1),"")</f>
        <v/>
      </c>
      <c r="D200" s="3" t="str">
        <f t="array" ref="D200">IFERROR(MID(INDEX(DATA_NHAP!$E:$E,MATCH($A200&amp;"|4",DATA_NHAP!$I:$I,0)),5,1),"")</f>
        <v/>
      </c>
      <c r="E200" s="3" t="str">
        <f t="array" ref="E200">IFERROR(MID(INDEX(DATA_NHAP!$E:$E,MATCH($A200&amp;"|5",DATA_NHAP!$I:$I,0)),5,1),"")</f>
        <v/>
      </c>
      <c r="F200" s="3" t="str">
        <f t="array" ref="F200">IFERROR(MID(INDEX(DATA_NHAP!$E:$E,MATCH($A200&amp;"|6",DATA_NHAP!$I:$I,0)),2,1),"")</f>
        <v/>
      </c>
      <c r="G200" s="3" t="str">
        <f t="array" ref="G200">IFERROR(MID(INDEX(DATA_NHAP!$E:$E,MATCH($A200&amp;"|7",DATA_NHAP!$I:$I,0)),2,1),"")</f>
        <v/>
      </c>
      <c r="H200" s="3" t="str">
        <f t="array" ref="H200">IFERROR(MID(INDEX(DATA_NHAP!$E:$E,MATCH($A200&amp;"|3",DATA_NHAP!$I:$I,0)),4,1),"")</f>
        <v/>
      </c>
      <c r="I200" s="3" t="str">
        <f t="array" ref="I200">IFERROR(MID(INDEX(DATA_NHAP!$E:$E,MATCH($A200&amp;"|7",DATA_NHAP!$I:$I,0)),4,1),"")</f>
        <v/>
      </c>
      <c r="J200" s="3" t="str">
        <f t="array" ref="J200">IFERROR(MID(INDEX(DATA_NHAP!$E:$E,MATCH($A200&amp;"|8",DATA_NHAP!$I:$I,0)),2,1),"")</f>
        <v/>
      </c>
      <c r="K200" s="3" t="str">
        <f t="array" ref="K200">IFERROR(MID(INDEX(DATA_NHAP!$E:$E,MATCH($A200&amp;"|8",DATA_NHAP!$I:$I,0)),3,1),"")</f>
        <v/>
      </c>
      <c r="L200" s="3" t="str">
        <f t="array" ref="L200">IFERROR(MID(INDEX(DATA_NHAP!$E:$E,MATCH($A200&amp;"|8",DATA_NHAP!$I:$I,0)),4,1),"")</f>
        <v/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0" customHeight="1">
      <c r="A201" s="3">
        <v>198.0</v>
      </c>
      <c r="B201" s="3" t="str">
        <f t="array" ref="B201">IFERROR(MID(INDEX(DATA_NHAP!$E:$E,MATCH($A201&amp;"|2",DATA_NHAP!$I:$I,0)),2,1),"")</f>
        <v/>
      </c>
      <c r="C201" s="3" t="str">
        <f t="array" ref="C201">IFERROR(MID(INDEX(DATA_NHAP!$E:$E,MATCH($A201&amp;"|3",DATA_NHAP!$I:$I,0)),4,1),"")</f>
        <v/>
      </c>
      <c r="D201" s="3" t="str">
        <f t="array" ref="D201">IFERROR(MID(INDEX(DATA_NHAP!$E:$E,MATCH($A201&amp;"|4",DATA_NHAP!$I:$I,0)),5,1),"")</f>
        <v/>
      </c>
      <c r="E201" s="3" t="str">
        <f t="array" ref="E201">IFERROR(MID(INDEX(DATA_NHAP!$E:$E,MATCH($A201&amp;"|5",DATA_NHAP!$I:$I,0)),5,1),"")</f>
        <v/>
      </c>
      <c r="F201" s="3" t="str">
        <f t="array" ref="F201">IFERROR(MID(INDEX(DATA_NHAP!$E:$E,MATCH($A201&amp;"|6",DATA_NHAP!$I:$I,0)),2,1),"")</f>
        <v/>
      </c>
      <c r="G201" s="3" t="str">
        <f t="array" ref="G201">IFERROR(MID(INDEX(DATA_NHAP!$E:$E,MATCH($A201&amp;"|7",DATA_NHAP!$I:$I,0)),2,1),"")</f>
        <v/>
      </c>
      <c r="H201" s="3" t="str">
        <f t="array" ref="H201">IFERROR(MID(INDEX(DATA_NHAP!$E:$E,MATCH($A201&amp;"|3",DATA_NHAP!$I:$I,0)),4,1),"")</f>
        <v/>
      </c>
      <c r="I201" s="3" t="str">
        <f t="array" ref="I201">IFERROR(MID(INDEX(DATA_NHAP!$E:$E,MATCH($A201&amp;"|7",DATA_NHAP!$I:$I,0)),4,1),"")</f>
        <v/>
      </c>
      <c r="J201" s="3" t="str">
        <f t="array" ref="J201">IFERROR(MID(INDEX(DATA_NHAP!$E:$E,MATCH($A201&amp;"|8",DATA_NHAP!$I:$I,0)),2,1),"")</f>
        <v/>
      </c>
      <c r="K201" s="3" t="str">
        <f t="array" ref="K201">IFERROR(MID(INDEX(DATA_NHAP!$E:$E,MATCH($A201&amp;"|8",DATA_NHAP!$I:$I,0)),3,1),"")</f>
        <v/>
      </c>
      <c r="L201" s="3" t="str">
        <f t="array" ref="L201">IFERROR(MID(INDEX(DATA_NHAP!$E:$E,MATCH($A201&amp;"|8",DATA_NHAP!$I:$I,0)),4,1),"")</f>
        <v/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0" customHeight="1">
      <c r="A202" s="3">
        <v>199.0</v>
      </c>
      <c r="B202" s="3" t="str">
        <f t="array" ref="B202">IFERROR(MID(INDEX(DATA_NHAP!$E:$E,MATCH($A202&amp;"|2",DATA_NHAP!$I:$I,0)),2,1),"")</f>
        <v/>
      </c>
      <c r="C202" s="3" t="str">
        <f t="array" ref="C202">IFERROR(MID(INDEX(DATA_NHAP!$E:$E,MATCH($A202&amp;"|3",DATA_NHAP!$I:$I,0)),4,1),"")</f>
        <v/>
      </c>
      <c r="D202" s="3" t="str">
        <f t="array" ref="D202">IFERROR(MID(INDEX(DATA_NHAP!$E:$E,MATCH($A202&amp;"|4",DATA_NHAP!$I:$I,0)),5,1),"")</f>
        <v/>
      </c>
      <c r="E202" s="3" t="str">
        <f t="array" ref="E202">IFERROR(MID(INDEX(DATA_NHAP!$E:$E,MATCH($A202&amp;"|5",DATA_NHAP!$I:$I,0)),5,1),"")</f>
        <v/>
      </c>
      <c r="F202" s="3" t="str">
        <f t="array" ref="F202">IFERROR(MID(INDEX(DATA_NHAP!$E:$E,MATCH($A202&amp;"|6",DATA_NHAP!$I:$I,0)),2,1),"")</f>
        <v/>
      </c>
      <c r="G202" s="3" t="str">
        <f t="array" ref="G202">IFERROR(MID(INDEX(DATA_NHAP!$E:$E,MATCH($A202&amp;"|7",DATA_NHAP!$I:$I,0)),2,1),"")</f>
        <v/>
      </c>
      <c r="H202" s="3" t="str">
        <f t="array" ref="H202">IFERROR(MID(INDEX(DATA_NHAP!$E:$E,MATCH($A202&amp;"|3",DATA_NHAP!$I:$I,0)),4,1),"")</f>
        <v/>
      </c>
      <c r="I202" s="3" t="str">
        <f t="array" ref="I202">IFERROR(MID(INDEX(DATA_NHAP!$E:$E,MATCH($A202&amp;"|7",DATA_NHAP!$I:$I,0)),4,1),"")</f>
        <v/>
      </c>
      <c r="J202" s="3" t="str">
        <f t="array" ref="J202">IFERROR(MID(INDEX(DATA_NHAP!$E:$E,MATCH($A202&amp;"|8",DATA_NHAP!$I:$I,0)),2,1),"")</f>
        <v/>
      </c>
      <c r="K202" s="3" t="str">
        <f t="array" ref="K202">IFERROR(MID(INDEX(DATA_NHAP!$E:$E,MATCH($A202&amp;"|8",DATA_NHAP!$I:$I,0)),3,1),"")</f>
        <v/>
      </c>
      <c r="L202" s="3" t="str">
        <f t="array" ref="L202">IFERROR(MID(INDEX(DATA_NHAP!$E:$E,MATCH($A202&amp;"|8",DATA_NHAP!$I:$I,0)),4,1),"")</f>
        <v/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0" customHeight="1">
      <c r="A203" s="3">
        <v>200.0</v>
      </c>
      <c r="B203" s="3" t="str">
        <f t="array" ref="B203">IFERROR(MID(INDEX(DATA_NHAP!$E:$E,MATCH($A203&amp;"|2",DATA_NHAP!$I:$I,0)),2,1),"")</f>
        <v/>
      </c>
      <c r="C203" s="3" t="str">
        <f t="array" ref="C203">IFERROR(MID(INDEX(DATA_NHAP!$E:$E,MATCH($A203&amp;"|3",DATA_NHAP!$I:$I,0)),4,1),"")</f>
        <v/>
      </c>
      <c r="D203" s="3" t="str">
        <f t="array" ref="D203">IFERROR(MID(INDEX(DATA_NHAP!$E:$E,MATCH($A203&amp;"|4",DATA_NHAP!$I:$I,0)),5,1),"")</f>
        <v/>
      </c>
      <c r="E203" s="3" t="str">
        <f t="array" ref="E203">IFERROR(MID(INDEX(DATA_NHAP!$E:$E,MATCH($A203&amp;"|5",DATA_NHAP!$I:$I,0)),5,1),"")</f>
        <v/>
      </c>
      <c r="F203" s="3" t="str">
        <f t="array" ref="F203">IFERROR(MID(INDEX(DATA_NHAP!$E:$E,MATCH($A203&amp;"|6",DATA_NHAP!$I:$I,0)),2,1),"")</f>
        <v/>
      </c>
      <c r="G203" s="3" t="str">
        <f t="array" ref="G203">IFERROR(MID(INDEX(DATA_NHAP!$E:$E,MATCH($A203&amp;"|7",DATA_NHAP!$I:$I,0)),2,1),"")</f>
        <v/>
      </c>
      <c r="H203" s="3" t="str">
        <f t="array" ref="H203">IFERROR(MID(INDEX(DATA_NHAP!$E:$E,MATCH($A203&amp;"|3",DATA_NHAP!$I:$I,0)),4,1),"")</f>
        <v/>
      </c>
      <c r="I203" s="3" t="str">
        <f t="array" ref="I203">IFERROR(MID(INDEX(DATA_NHAP!$E:$E,MATCH($A203&amp;"|7",DATA_NHAP!$I:$I,0)),4,1),"")</f>
        <v/>
      </c>
      <c r="J203" s="3" t="str">
        <f t="array" ref="J203">IFERROR(MID(INDEX(DATA_NHAP!$E:$E,MATCH($A203&amp;"|8",DATA_NHAP!$I:$I,0)),2,1),"")</f>
        <v/>
      </c>
      <c r="K203" s="3" t="str">
        <f t="array" ref="K203">IFERROR(MID(INDEX(DATA_NHAP!$E:$E,MATCH($A203&amp;"|8",DATA_NHAP!$I:$I,0)),3,1),"")</f>
        <v/>
      </c>
      <c r="L203" s="3" t="str">
        <f t="array" ref="L203">IFERROR(MID(INDEX(DATA_NHAP!$E:$E,MATCH($A203&amp;"|8",DATA_NHAP!$I:$I,0)),4,1),"")</f>
        <v/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0" customHeight="1">
      <c r="A204" s="3">
        <v>201.0</v>
      </c>
      <c r="B204" s="3" t="str">
        <f t="array" ref="B204">IFERROR(MID(INDEX(DATA_NHAP!$E:$E,MATCH($A204&amp;"|2",DATA_NHAP!$I:$I,0)),2,1),"")</f>
        <v/>
      </c>
      <c r="C204" s="3" t="str">
        <f t="array" ref="C204">IFERROR(MID(INDEX(DATA_NHAP!$E:$E,MATCH($A204&amp;"|3",DATA_NHAP!$I:$I,0)),4,1),"")</f>
        <v/>
      </c>
      <c r="D204" s="3" t="str">
        <f t="array" ref="D204">IFERROR(MID(INDEX(DATA_NHAP!$E:$E,MATCH($A204&amp;"|4",DATA_NHAP!$I:$I,0)),5,1),"")</f>
        <v/>
      </c>
      <c r="E204" s="3" t="str">
        <f t="array" ref="E204">IFERROR(MID(INDEX(DATA_NHAP!$E:$E,MATCH($A204&amp;"|5",DATA_NHAP!$I:$I,0)),5,1),"")</f>
        <v/>
      </c>
      <c r="F204" s="3" t="str">
        <f t="array" ref="F204">IFERROR(MID(INDEX(DATA_NHAP!$E:$E,MATCH($A204&amp;"|6",DATA_NHAP!$I:$I,0)),2,1),"")</f>
        <v/>
      </c>
      <c r="G204" s="3" t="str">
        <f t="array" ref="G204">IFERROR(MID(INDEX(DATA_NHAP!$E:$E,MATCH($A204&amp;"|7",DATA_NHAP!$I:$I,0)),2,1),"")</f>
        <v/>
      </c>
      <c r="H204" s="3" t="str">
        <f t="array" ref="H204">IFERROR(MID(INDEX(DATA_NHAP!$E:$E,MATCH($A204&amp;"|3",DATA_NHAP!$I:$I,0)),4,1),"")</f>
        <v/>
      </c>
      <c r="I204" s="3" t="str">
        <f t="array" ref="I204">IFERROR(MID(INDEX(DATA_NHAP!$E:$E,MATCH($A204&amp;"|7",DATA_NHAP!$I:$I,0)),4,1),"")</f>
        <v/>
      </c>
      <c r="J204" s="3" t="str">
        <f t="array" ref="J204">IFERROR(MID(INDEX(DATA_NHAP!$E:$E,MATCH($A204&amp;"|8",DATA_NHAP!$I:$I,0)),2,1),"")</f>
        <v/>
      </c>
      <c r="K204" s="3" t="str">
        <f t="array" ref="K204">IFERROR(MID(INDEX(DATA_NHAP!$E:$E,MATCH($A204&amp;"|8",DATA_NHAP!$I:$I,0)),3,1),"")</f>
        <v/>
      </c>
      <c r="L204" s="3" t="str">
        <f t="array" ref="L204">IFERROR(MID(INDEX(DATA_NHAP!$E:$E,MATCH($A204&amp;"|8",DATA_NHAP!$I:$I,0)),4,1),"")</f>
        <v/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0" customHeight="1">
      <c r="A205" s="3">
        <v>202.0</v>
      </c>
      <c r="B205" s="3" t="str">
        <f t="array" ref="B205">IFERROR(MID(INDEX(DATA_NHAP!$E:$E,MATCH($A205&amp;"|2",DATA_NHAP!$I:$I,0)),2,1),"")</f>
        <v/>
      </c>
      <c r="C205" s="3" t="str">
        <f t="array" ref="C205">IFERROR(MID(INDEX(DATA_NHAP!$E:$E,MATCH($A205&amp;"|3",DATA_NHAP!$I:$I,0)),4,1),"")</f>
        <v/>
      </c>
      <c r="D205" s="3" t="str">
        <f t="array" ref="D205">IFERROR(MID(INDEX(DATA_NHAP!$E:$E,MATCH($A205&amp;"|4",DATA_NHAP!$I:$I,0)),5,1),"")</f>
        <v/>
      </c>
      <c r="E205" s="3" t="str">
        <f t="array" ref="E205">IFERROR(MID(INDEX(DATA_NHAP!$E:$E,MATCH($A205&amp;"|5",DATA_NHAP!$I:$I,0)),5,1),"")</f>
        <v/>
      </c>
      <c r="F205" s="3" t="str">
        <f t="array" ref="F205">IFERROR(MID(INDEX(DATA_NHAP!$E:$E,MATCH($A205&amp;"|6",DATA_NHAP!$I:$I,0)),2,1),"")</f>
        <v/>
      </c>
      <c r="G205" s="3" t="str">
        <f t="array" ref="G205">IFERROR(MID(INDEX(DATA_NHAP!$E:$E,MATCH($A205&amp;"|7",DATA_NHAP!$I:$I,0)),2,1),"")</f>
        <v/>
      </c>
      <c r="H205" s="3" t="str">
        <f t="array" ref="H205">IFERROR(MID(INDEX(DATA_NHAP!$E:$E,MATCH($A205&amp;"|3",DATA_NHAP!$I:$I,0)),4,1),"")</f>
        <v/>
      </c>
      <c r="I205" s="3" t="str">
        <f t="array" ref="I205">IFERROR(MID(INDEX(DATA_NHAP!$E:$E,MATCH($A205&amp;"|7",DATA_NHAP!$I:$I,0)),4,1),"")</f>
        <v/>
      </c>
      <c r="J205" s="3" t="str">
        <f t="array" ref="J205">IFERROR(MID(INDEX(DATA_NHAP!$E:$E,MATCH($A205&amp;"|8",DATA_NHAP!$I:$I,0)),2,1),"")</f>
        <v/>
      </c>
      <c r="K205" s="3" t="str">
        <f t="array" ref="K205">IFERROR(MID(INDEX(DATA_NHAP!$E:$E,MATCH($A205&amp;"|8",DATA_NHAP!$I:$I,0)),3,1),"")</f>
        <v/>
      </c>
      <c r="L205" s="3" t="str">
        <f t="array" ref="L205">IFERROR(MID(INDEX(DATA_NHAP!$E:$E,MATCH($A205&amp;"|8",DATA_NHAP!$I:$I,0)),4,1),"")</f>
        <v/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0" customHeight="1">
      <c r="A206" s="3">
        <v>203.0</v>
      </c>
      <c r="B206" s="3" t="str">
        <f t="array" ref="B206">IFERROR(MID(INDEX(DATA_NHAP!$E:$E,MATCH($A206&amp;"|2",DATA_NHAP!$I:$I,0)),2,1),"")</f>
        <v/>
      </c>
      <c r="C206" s="3" t="str">
        <f t="array" ref="C206">IFERROR(MID(INDEX(DATA_NHAP!$E:$E,MATCH($A206&amp;"|3",DATA_NHAP!$I:$I,0)),4,1),"")</f>
        <v/>
      </c>
      <c r="D206" s="3" t="str">
        <f t="array" ref="D206">IFERROR(MID(INDEX(DATA_NHAP!$E:$E,MATCH($A206&amp;"|4",DATA_NHAP!$I:$I,0)),5,1),"")</f>
        <v/>
      </c>
      <c r="E206" s="3" t="str">
        <f t="array" ref="E206">IFERROR(MID(INDEX(DATA_NHAP!$E:$E,MATCH($A206&amp;"|5",DATA_NHAP!$I:$I,0)),5,1),"")</f>
        <v/>
      </c>
      <c r="F206" s="3" t="str">
        <f t="array" ref="F206">IFERROR(MID(INDEX(DATA_NHAP!$E:$E,MATCH($A206&amp;"|6",DATA_NHAP!$I:$I,0)),2,1),"")</f>
        <v/>
      </c>
      <c r="G206" s="3" t="str">
        <f t="array" ref="G206">IFERROR(MID(INDEX(DATA_NHAP!$E:$E,MATCH($A206&amp;"|7",DATA_NHAP!$I:$I,0)),2,1),"")</f>
        <v/>
      </c>
      <c r="H206" s="3" t="str">
        <f t="array" ref="H206">IFERROR(MID(INDEX(DATA_NHAP!$E:$E,MATCH($A206&amp;"|3",DATA_NHAP!$I:$I,0)),4,1),"")</f>
        <v/>
      </c>
      <c r="I206" s="3" t="str">
        <f t="array" ref="I206">IFERROR(MID(INDEX(DATA_NHAP!$E:$E,MATCH($A206&amp;"|7",DATA_NHAP!$I:$I,0)),4,1),"")</f>
        <v/>
      </c>
      <c r="J206" s="3" t="str">
        <f t="array" ref="J206">IFERROR(MID(INDEX(DATA_NHAP!$E:$E,MATCH($A206&amp;"|8",DATA_NHAP!$I:$I,0)),2,1),"")</f>
        <v/>
      </c>
      <c r="K206" s="3" t="str">
        <f t="array" ref="K206">IFERROR(MID(INDEX(DATA_NHAP!$E:$E,MATCH($A206&amp;"|8",DATA_NHAP!$I:$I,0)),3,1),"")</f>
        <v/>
      </c>
      <c r="L206" s="3" t="str">
        <f t="array" ref="L206">IFERROR(MID(INDEX(DATA_NHAP!$E:$E,MATCH($A206&amp;"|8",DATA_NHAP!$I:$I,0)),4,1),"")</f>
        <v/>
      </c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0" customHeight="1">
      <c r="A207" s="3">
        <v>204.0</v>
      </c>
      <c r="B207" s="3" t="str">
        <f t="array" ref="B207">IFERROR(MID(INDEX(DATA_NHAP!$E:$E,MATCH($A207&amp;"|2",DATA_NHAP!$I:$I,0)),2,1),"")</f>
        <v/>
      </c>
      <c r="C207" s="3" t="str">
        <f t="array" ref="C207">IFERROR(MID(INDEX(DATA_NHAP!$E:$E,MATCH($A207&amp;"|3",DATA_NHAP!$I:$I,0)),4,1),"")</f>
        <v/>
      </c>
      <c r="D207" s="3" t="str">
        <f t="array" ref="D207">IFERROR(MID(INDEX(DATA_NHAP!$E:$E,MATCH($A207&amp;"|4",DATA_NHAP!$I:$I,0)),5,1),"")</f>
        <v/>
      </c>
      <c r="E207" s="3" t="str">
        <f t="array" ref="E207">IFERROR(MID(INDEX(DATA_NHAP!$E:$E,MATCH($A207&amp;"|5",DATA_NHAP!$I:$I,0)),5,1),"")</f>
        <v/>
      </c>
      <c r="F207" s="3" t="str">
        <f t="array" ref="F207">IFERROR(MID(INDEX(DATA_NHAP!$E:$E,MATCH($A207&amp;"|6",DATA_NHAP!$I:$I,0)),2,1),"")</f>
        <v/>
      </c>
      <c r="G207" s="3" t="str">
        <f t="array" ref="G207">IFERROR(MID(INDEX(DATA_NHAP!$E:$E,MATCH($A207&amp;"|7",DATA_NHAP!$I:$I,0)),2,1),"")</f>
        <v/>
      </c>
      <c r="H207" s="3" t="str">
        <f t="array" ref="H207">IFERROR(MID(INDEX(DATA_NHAP!$E:$E,MATCH($A207&amp;"|3",DATA_NHAP!$I:$I,0)),4,1),"")</f>
        <v/>
      </c>
      <c r="I207" s="3" t="str">
        <f t="array" ref="I207">IFERROR(MID(INDEX(DATA_NHAP!$E:$E,MATCH($A207&amp;"|7",DATA_NHAP!$I:$I,0)),4,1),"")</f>
        <v/>
      </c>
      <c r="J207" s="3" t="str">
        <f t="array" ref="J207">IFERROR(MID(INDEX(DATA_NHAP!$E:$E,MATCH($A207&amp;"|8",DATA_NHAP!$I:$I,0)),2,1),"")</f>
        <v/>
      </c>
      <c r="K207" s="3" t="str">
        <f t="array" ref="K207">IFERROR(MID(INDEX(DATA_NHAP!$E:$E,MATCH($A207&amp;"|8",DATA_NHAP!$I:$I,0)),3,1),"")</f>
        <v/>
      </c>
      <c r="L207" s="3" t="str">
        <f t="array" ref="L207">IFERROR(MID(INDEX(DATA_NHAP!$E:$E,MATCH($A207&amp;"|8",DATA_NHAP!$I:$I,0)),4,1),"")</f>
        <v/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0" customHeight="1">
      <c r="A208" s="3">
        <v>205.0</v>
      </c>
      <c r="B208" s="3" t="str">
        <f t="array" ref="B208">IFERROR(MID(INDEX(DATA_NHAP!$E:$E,MATCH($A208&amp;"|2",DATA_NHAP!$I:$I,0)),2,1),"")</f>
        <v/>
      </c>
      <c r="C208" s="3" t="str">
        <f t="array" ref="C208">IFERROR(MID(INDEX(DATA_NHAP!$E:$E,MATCH($A208&amp;"|3",DATA_NHAP!$I:$I,0)),4,1),"")</f>
        <v/>
      </c>
      <c r="D208" s="3" t="str">
        <f t="array" ref="D208">IFERROR(MID(INDEX(DATA_NHAP!$E:$E,MATCH($A208&amp;"|4",DATA_NHAP!$I:$I,0)),5,1),"")</f>
        <v/>
      </c>
      <c r="E208" s="3" t="str">
        <f t="array" ref="E208">IFERROR(MID(INDEX(DATA_NHAP!$E:$E,MATCH($A208&amp;"|5",DATA_NHAP!$I:$I,0)),5,1),"")</f>
        <v/>
      </c>
      <c r="F208" s="3" t="str">
        <f t="array" ref="F208">IFERROR(MID(INDEX(DATA_NHAP!$E:$E,MATCH($A208&amp;"|6",DATA_NHAP!$I:$I,0)),2,1),"")</f>
        <v/>
      </c>
      <c r="G208" s="3" t="str">
        <f t="array" ref="G208">IFERROR(MID(INDEX(DATA_NHAP!$E:$E,MATCH($A208&amp;"|7",DATA_NHAP!$I:$I,0)),2,1),"")</f>
        <v/>
      </c>
      <c r="H208" s="3" t="str">
        <f t="array" ref="H208">IFERROR(MID(INDEX(DATA_NHAP!$E:$E,MATCH($A208&amp;"|3",DATA_NHAP!$I:$I,0)),4,1),"")</f>
        <v/>
      </c>
      <c r="I208" s="3" t="str">
        <f t="array" ref="I208">IFERROR(MID(INDEX(DATA_NHAP!$E:$E,MATCH($A208&amp;"|7",DATA_NHAP!$I:$I,0)),4,1),"")</f>
        <v/>
      </c>
      <c r="J208" s="3" t="str">
        <f t="array" ref="J208">IFERROR(MID(INDEX(DATA_NHAP!$E:$E,MATCH($A208&amp;"|8",DATA_NHAP!$I:$I,0)),2,1),"")</f>
        <v/>
      </c>
      <c r="K208" s="3" t="str">
        <f t="array" ref="K208">IFERROR(MID(INDEX(DATA_NHAP!$E:$E,MATCH($A208&amp;"|8",DATA_NHAP!$I:$I,0)),3,1),"")</f>
        <v/>
      </c>
      <c r="L208" s="3" t="str">
        <f t="array" ref="L208">IFERROR(MID(INDEX(DATA_NHAP!$E:$E,MATCH($A208&amp;"|8",DATA_NHAP!$I:$I,0)),4,1),"")</f>
        <v/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0" customHeight="1">
      <c r="A209" s="3">
        <v>206.0</v>
      </c>
      <c r="B209" s="3" t="str">
        <f t="array" ref="B209">IFERROR(MID(INDEX(DATA_NHAP!$E:$E,MATCH($A209&amp;"|2",DATA_NHAP!$I:$I,0)),2,1),"")</f>
        <v/>
      </c>
      <c r="C209" s="3" t="str">
        <f t="array" ref="C209">IFERROR(MID(INDEX(DATA_NHAP!$E:$E,MATCH($A209&amp;"|3",DATA_NHAP!$I:$I,0)),4,1),"")</f>
        <v/>
      </c>
      <c r="D209" s="3" t="str">
        <f t="array" ref="D209">IFERROR(MID(INDEX(DATA_NHAP!$E:$E,MATCH($A209&amp;"|4",DATA_NHAP!$I:$I,0)),5,1),"")</f>
        <v/>
      </c>
      <c r="E209" s="3" t="str">
        <f t="array" ref="E209">IFERROR(MID(INDEX(DATA_NHAP!$E:$E,MATCH($A209&amp;"|5",DATA_NHAP!$I:$I,0)),5,1),"")</f>
        <v/>
      </c>
      <c r="F209" s="3" t="str">
        <f t="array" ref="F209">IFERROR(MID(INDEX(DATA_NHAP!$E:$E,MATCH($A209&amp;"|6",DATA_NHAP!$I:$I,0)),2,1),"")</f>
        <v/>
      </c>
      <c r="G209" s="3" t="str">
        <f t="array" ref="G209">IFERROR(MID(INDEX(DATA_NHAP!$E:$E,MATCH($A209&amp;"|7",DATA_NHAP!$I:$I,0)),2,1),"")</f>
        <v/>
      </c>
      <c r="H209" s="3" t="str">
        <f t="array" ref="H209">IFERROR(MID(INDEX(DATA_NHAP!$E:$E,MATCH($A209&amp;"|3",DATA_NHAP!$I:$I,0)),4,1),"")</f>
        <v/>
      </c>
      <c r="I209" s="3" t="str">
        <f t="array" ref="I209">IFERROR(MID(INDEX(DATA_NHAP!$E:$E,MATCH($A209&amp;"|7",DATA_NHAP!$I:$I,0)),4,1),"")</f>
        <v/>
      </c>
      <c r="J209" s="3" t="str">
        <f t="array" ref="J209">IFERROR(MID(INDEX(DATA_NHAP!$E:$E,MATCH($A209&amp;"|8",DATA_NHAP!$I:$I,0)),2,1),"")</f>
        <v/>
      </c>
      <c r="K209" s="3" t="str">
        <f t="array" ref="K209">IFERROR(MID(INDEX(DATA_NHAP!$E:$E,MATCH($A209&amp;"|8",DATA_NHAP!$I:$I,0)),3,1),"")</f>
        <v/>
      </c>
      <c r="L209" s="3" t="str">
        <f t="array" ref="L209">IFERROR(MID(INDEX(DATA_NHAP!$E:$E,MATCH($A209&amp;"|8",DATA_NHAP!$I:$I,0)),4,1),"")</f>
        <v/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0" customHeight="1">
      <c r="A210" s="3">
        <v>207.0</v>
      </c>
      <c r="B210" s="3" t="str">
        <f t="array" ref="B210">IFERROR(MID(INDEX(DATA_NHAP!$E:$E,MATCH($A210&amp;"|2",DATA_NHAP!$I:$I,0)),2,1),"")</f>
        <v/>
      </c>
      <c r="C210" s="3" t="str">
        <f t="array" ref="C210">IFERROR(MID(INDEX(DATA_NHAP!$E:$E,MATCH($A210&amp;"|3",DATA_NHAP!$I:$I,0)),4,1),"")</f>
        <v/>
      </c>
      <c r="D210" s="3" t="str">
        <f t="array" ref="D210">IFERROR(MID(INDEX(DATA_NHAP!$E:$E,MATCH($A210&amp;"|4",DATA_NHAP!$I:$I,0)),5,1),"")</f>
        <v/>
      </c>
      <c r="E210" s="3" t="str">
        <f t="array" ref="E210">IFERROR(MID(INDEX(DATA_NHAP!$E:$E,MATCH($A210&amp;"|5",DATA_NHAP!$I:$I,0)),5,1),"")</f>
        <v/>
      </c>
      <c r="F210" s="3" t="str">
        <f t="array" ref="F210">IFERROR(MID(INDEX(DATA_NHAP!$E:$E,MATCH($A210&amp;"|6",DATA_NHAP!$I:$I,0)),2,1),"")</f>
        <v/>
      </c>
      <c r="G210" s="3" t="str">
        <f t="array" ref="G210">IFERROR(MID(INDEX(DATA_NHAP!$E:$E,MATCH($A210&amp;"|7",DATA_NHAP!$I:$I,0)),2,1),"")</f>
        <v/>
      </c>
      <c r="H210" s="3" t="str">
        <f t="array" ref="H210">IFERROR(MID(INDEX(DATA_NHAP!$E:$E,MATCH($A210&amp;"|3",DATA_NHAP!$I:$I,0)),4,1),"")</f>
        <v/>
      </c>
      <c r="I210" s="3" t="str">
        <f t="array" ref="I210">IFERROR(MID(INDEX(DATA_NHAP!$E:$E,MATCH($A210&amp;"|7",DATA_NHAP!$I:$I,0)),4,1),"")</f>
        <v/>
      </c>
      <c r="J210" s="3" t="str">
        <f t="array" ref="J210">IFERROR(MID(INDEX(DATA_NHAP!$E:$E,MATCH($A210&amp;"|8",DATA_NHAP!$I:$I,0)),2,1),"")</f>
        <v/>
      </c>
      <c r="K210" s="3" t="str">
        <f t="array" ref="K210">IFERROR(MID(INDEX(DATA_NHAP!$E:$E,MATCH($A210&amp;"|8",DATA_NHAP!$I:$I,0)),3,1),"")</f>
        <v/>
      </c>
      <c r="L210" s="3" t="str">
        <f t="array" ref="L210">IFERROR(MID(INDEX(DATA_NHAP!$E:$E,MATCH($A210&amp;"|8",DATA_NHAP!$I:$I,0)),4,1),"")</f>
        <v/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0" customHeight="1">
      <c r="A211" s="3">
        <v>208.0</v>
      </c>
      <c r="B211" s="3" t="str">
        <f t="array" ref="B211">IFERROR(MID(INDEX(DATA_NHAP!$E:$E,MATCH($A211&amp;"|2",DATA_NHAP!$I:$I,0)),2,1),"")</f>
        <v/>
      </c>
      <c r="C211" s="3" t="str">
        <f t="array" ref="C211">IFERROR(MID(INDEX(DATA_NHAP!$E:$E,MATCH($A211&amp;"|3",DATA_NHAP!$I:$I,0)),4,1),"")</f>
        <v/>
      </c>
      <c r="D211" s="3" t="str">
        <f t="array" ref="D211">IFERROR(MID(INDEX(DATA_NHAP!$E:$E,MATCH($A211&amp;"|4",DATA_NHAP!$I:$I,0)),5,1),"")</f>
        <v/>
      </c>
      <c r="E211" s="3" t="str">
        <f t="array" ref="E211">IFERROR(MID(INDEX(DATA_NHAP!$E:$E,MATCH($A211&amp;"|5",DATA_NHAP!$I:$I,0)),5,1),"")</f>
        <v/>
      </c>
      <c r="F211" s="3" t="str">
        <f t="array" ref="F211">IFERROR(MID(INDEX(DATA_NHAP!$E:$E,MATCH($A211&amp;"|6",DATA_NHAP!$I:$I,0)),2,1),"")</f>
        <v/>
      </c>
      <c r="G211" s="3" t="str">
        <f t="array" ref="G211">IFERROR(MID(INDEX(DATA_NHAP!$E:$E,MATCH($A211&amp;"|7",DATA_NHAP!$I:$I,0)),2,1),"")</f>
        <v/>
      </c>
      <c r="H211" s="3" t="str">
        <f t="array" ref="H211">IFERROR(MID(INDEX(DATA_NHAP!$E:$E,MATCH($A211&amp;"|3",DATA_NHAP!$I:$I,0)),4,1),"")</f>
        <v/>
      </c>
      <c r="I211" s="3" t="str">
        <f t="array" ref="I211">IFERROR(MID(INDEX(DATA_NHAP!$E:$E,MATCH($A211&amp;"|7",DATA_NHAP!$I:$I,0)),4,1),"")</f>
        <v/>
      </c>
      <c r="J211" s="3" t="str">
        <f t="array" ref="J211">IFERROR(MID(INDEX(DATA_NHAP!$E:$E,MATCH($A211&amp;"|8",DATA_NHAP!$I:$I,0)),2,1),"")</f>
        <v/>
      </c>
      <c r="K211" s="3" t="str">
        <f t="array" ref="K211">IFERROR(MID(INDEX(DATA_NHAP!$E:$E,MATCH($A211&amp;"|8",DATA_NHAP!$I:$I,0)),3,1),"")</f>
        <v/>
      </c>
      <c r="L211" s="3" t="str">
        <f t="array" ref="L211">IFERROR(MID(INDEX(DATA_NHAP!$E:$E,MATCH($A211&amp;"|8",DATA_NHAP!$I:$I,0)),4,1),"")</f>
        <v/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0" customHeight="1">
      <c r="A212" s="3">
        <v>209.0</v>
      </c>
      <c r="B212" s="3" t="str">
        <f t="array" ref="B212">IFERROR(MID(INDEX(DATA_NHAP!$E:$E,MATCH($A212&amp;"|2",DATA_NHAP!$I:$I,0)),2,1),"")</f>
        <v/>
      </c>
      <c r="C212" s="3" t="str">
        <f t="array" ref="C212">IFERROR(MID(INDEX(DATA_NHAP!$E:$E,MATCH($A212&amp;"|3",DATA_NHAP!$I:$I,0)),4,1),"")</f>
        <v/>
      </c>
      <c r="D212" s="3" t="str">
        <f t="array" ref="D212">IFERROR(MID(INDEX(DATA_NHAP!$E:$E,MATCH($A212&amp;"|4",DATA_NHAP!$I:$I,0)),5,1),"")</f>
        <v/>
      </c>
      <c r="E212" s="3" t="str">
        <f t="array" ref="E212">IFERROR(MID(INDEX(DATA_NHAP!$E:$E,MATCH($A212&amp;"|5",DATA_NHAP!$I:$I,0)),5,1),"")</f>
        <v/>
      </c>
      <c r="F212" s="3" t="str">
        <f t="array" ref="F212">IFERROR(MID(INDEX(DATA_NHAP!$E:$E,MATCH($A212&amp;"|6",DATA_NHAP!$I:$I,0)),2,1),"")</f>
        <v/>
      </c>
      <c r="G212" s="3" t="str">
        <f t="array" ref="G212">IFERROR(MID(INDEX(DATA_NHAP!$E:$E,MATCH($A212&amp;"|7",DATA_NHAP!$I:$I,0)),2,1),"")</f>
        <v/>
      </c>
      <c r="H212" s="3" t="str">
        <f t="array" ref="H212">IFERROR(MID(INDEX(DATA_NHAP!$E:$E,MATCH($A212&amp;"|3",DATA_NHAP!$I:$I,0)),4,1),"")</f>
        <v/>
      </c>
      <c r="I212" s="3" t="str">
        <f t="array" ref="I212">IFERROR(MID(INDEX(DATA_NHAP!$E:$E,MATCH($A212&amp;"|7",DATA_NHAP!$I:$I,0)),4,1),"")</f>
        <v/>
      </c>
      <c r="J212" s="3" t="str">
        <f t="array" ref="J212">IFERROR(MID(INDEX(DATA_NHAP!$E:$E,MATCH($A212&amp;"|8",DATA_NHAP!$I:$I,0)),2,1),"")</f>
        <v/>
      </c>
      <c r="K212" s="3" t="str">
        <f t="array" ref="K212">IFERROR(MID(INDEX(DATA_NHAP!$E:$E,MATCH($A212&amp;"|8",DATA_NHAP!$I:$I,0)),3,1),"")</f>
        <v/>
      </c>
      <c r="L212" s="3" t="str">
        <f t="array" ref="L212">IFERROR(MID(INDEX(DATA_NHAP!$E:$E,MATCH($A212&amp;"|8",DATA_NHAP!$I:$I,0)),4,1),"")</f>
        <v/>
      </c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0" customHeight="1">
      <c r="A213" s="3">
        <v>210.0</v>
      </c>
      <c r="B213" s="3" t="str">
        <f t="array" ref="B213">IFERROR(MID(INDEX(DATA_NHAP!$E:$E,MATCH($A213&amp;"|2",DATA_NHAP!$I:$I,0)),2,1),"")</f>
        <v/>
      </c>
      <c r="C213" s="3" t="str">
        <f t="array" ref="C213">IFERROR(MID(INDEX(DATA_NHAP!$E:$E,MATCH($A213&amp;"|3",DATA_NHAP!$I:$I,0)),4,1),"")</f>
        <v/>
      </c>
      <c r="D213" s="3" t="str">
        <f t="array" ref="D213">IFERROR(MID(INDEX(DATA_NHAP!$E:$E,MATCH($A213&amp;"|4",DATA_NHAP!$I:$I,0)),5,1),"")</f>
        <v/>
      </c>
      <c r="E213" s="3" t="str">
        <f t="array" ref="E213">IFERROR(MID(INDEX(DATA_NHAP!$E:$E,MATCH($A213&amp;"|5",DATA_NHAP!$I:$I,0)),5,1),"")</f>
        <v/>
      </c>
      <c r="F213" s="3" t="str">
        <f t="array" ref="F213">IFERROR(MID(INDEX(DATA_NHAP!$E:$E,MATCH($A213&amp;"|6",DATA_NHAP!$I:$I,0)),2,1),"")</f>
        <v/>
      </c>
      <c r="G213" s="3" t="str">
        <f t="array" ref="G213">IFERROR(MID(INDEX(DATA_NHAP!$E:$E,MATCH($A213&amp;"|7",DATA_NHAP!$I:$I,0)),2,1),"")</f>
        <v/>
      </c>
      <c r="H213" s="3" t="str">
        <f t="array" ref="H213">IFERROR(MID(INDEX(DATA_NHAP!$E:$E,MATCH($A213&amp;"|3",DATA_NHAP!$I:$I,0)),4,1),"")</f>
        <v/>
      </c>
      <c r="I213" s="3" t="str">
        <f t="array" ref="I213">IFERROR(MID(INDEX(DATA_NHAP!$E:$E,MATCH($A213&amp;"|7",DATA_NHAP!$I:$I,0)),4,1),"")</f>
        <v/>
      </c>
      <c r="J213" s="3" t="str">
        <f t="array" ref="J213">IFERROR(MID(INDEX(DATA_NHAP!$E:$E,MATCH($A213&amp;"|8",DATA_NHAP!$I:$I,0)),2,1),"")</f>
        <v/>
      </c>
      <c r="K213" s="3" t="str">
        <f t="array" ref="K213">IFERROR(MID(INDEX(DATA_NHAP!$E:$E,MATCH($A213&amp;"|8",DATA_NHAP!$I:$I,0)),3,1),"")</f>
        <v/>
      </c>
      <c r="L213" s="3" t="str">
        <f t="array" ref="L213">IFERROR(MID(INDEX(DATA_NHAP!$E:$E,MATCH($A213&amp;"|8",DATA_NHAP!$I:$I,0)),4,1),"")</f>
        <v/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0" customHeight="1">
      <c r="A214" s="3">
        <v>211.0</v>
      </c>
      <c r="B214" s="3" t="str">
        <f t="array" ref="B214">IFERROR(MID(INDEX(DATA_NHAP!$E:$E,MATCH($A214&amp;"|2",DATA_NHAP!$I:$I,0)),2,1),"")</f>
        <v/>
      </c>
      <c r="C214" s="3" t="str">
        <f t="array" ref="C214">IFERROR(MID(INDEX(DATA_NHAP!$E:$E,MATCH($A214&amp;"|3",DATA_NHAP!$I:$I,0)),4,1),"")</f>
        <v/>
      </c>
      <c r="D214" s="3" t="str">
        <f t="array" ref="D214">IFERROR(MID(INDEX(DATA_NHAP!$E:$E,MATCH($A214&amp;"|4",DATA_NHAP!$I:$I,0)),5,1),"")</f>
        <v/>
      </c>
      <c r="E214" s="3" t="str">
        <f t="array" ref="E214">IFERROR(MID(INDEX(DATA_NHAP!$E:$E,MATCH($A214&amp;"|5",DATA_NHAP!$I:$I,0)),5,1),"")</f>
        <v/>
      </c>
      <c r="F214" s="3" t="str">
        <f t="array" ref="F214">IFERROR(MID(INDEX(DATA_NHAP!$E:$E,MATCH($A214&amp;"|6",DATA_NHAP!$I:$I,0)),2,1),"")</f>
        <v/>
      </c>
      <c r="G214" s="3" t="str">
        <f t="array" ref="G214">IFERROR(MID(INDEX(DATA_NHAP!$E:$E,MATCH($A214&amp;"|7",DATA_NHAP!$I:$I,0)),2,1),"")</f>
        <v/>
      </c>
      <c r="H214" s="3" t="str">
        <f t="array" ref="H214">IFERROR(MID(INDEX(DATA_NHAP!$E:$E,MATCH($A214&amp;"|3",DATA_NHAP!$I:$I,0)),4,1),"")</f>
        <v/>
      </c>
      <c r="I214" s="3" t="str">
        <f t="array" ref="I214">IFERROR(MID(INDEX(DATA_NHAP!$E:$E,MATCH($A214&amp;"|7",DATA_NHAP!$I:$I,0)),4,1),"")</f>
        <v/>
      </c>
      <c r="J214" s="3" t="str">
        <f t="array" ref="J214">IFERROR(MID(INDEX(DATA_NHAP!$E:$E,MATCH($A214&amp;"|8",DATA_NHAP!$I:$I,0)),2,1),"")</f>
        <v/>
      </c>
      <c r="K214" s="3" t="str">
        <f t="array" ref="K214">IFERROR(MID(INDEX(DATA_NHAP!$E:$E,MATCH($A214&amp;"|8",DATA_NHAP!$I:$I,0)),3,1),"")</f>
        <v/>
      </c>
      <c r="L214" s="3" t="str">
        <f t="array" ref="L214">IFERROR(MID(INDEX(DATA_NHAP!$E:$E,MATCH($A214&amp;"|8",DATA_NHAP!$I:$I,0)),4,1),"")</f>
        <v/>
      </c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0" customHeight="1">
      <c r="A215" s="3">
        <v>212.0</v>
      </c>
      <c r="B215" s="3" t="str">
        <f t="array" ref="B215">IFERROR(MID(INDEX(DATA_NHAP!$E:$E,MATCH($A215&amp;"|2",DATA_NHAP!$I:$I,0)),2,1),"")</f>
        <v/>
      </c>
      <c r="C215" s="3" t="str">
        <f t="array" ref="C215">IFERROR(MID(INDEX(DATA_NHAP!$E:$E,MATCH($A215&amp;"|3",DATA_NHAP!$I:$I,0)),4,1),"")</f>
        <v/>
      </c>
      <c r="D215" s="3" t="str">
        <f t="array" ref="D215">IFERROR(MID(INDEX(DATA_NHAP!$E:$E,MATCH($A215&amp;"|4",DATA_NHAP!$I:$I,0)),5,1),"")</f>
        <v/>
      </c>
      <c r="E215" s="3" t="str">
        <f t="array" ref="E215">IFERROR(MID(INDEX(DATA_NHAP!$E:$E,MATCH($A215&amp;"|5",DATA_NHAP!$I:$I,0)),5,1),"")</f>
        <v/>
      </c>
      <c r="F215" s="3" t="str">
        <f t="array" ref="F215">IFERROR(MID(INDEX(DATA_NHAP!$E:$E,MATCH($A215&amp;"|6",DATA_NHAP!$I:$I,0)),2,1),"")</f>
        <v/>
      </c>
      <c r="G215" s="3" t="str">
        <f t="array" ref="G215">IFERROR(MID(INDEX(DATA_NHAP!$E:$E,MATCH($A215&amp;"|7",DATA_NHAP!$I:$I,0)),2,1),"")</f>
        <v/>
      </c>
      <c r="H215" s="3" t="str">
        <f t="array" ref="H215">IFERROR(MID(INDEX(DATA_NHAP!$E:$E,MATCH($A215&amp;"|3",DATA_NHAP!$I:$I,0)),4,1),"")</f>
        <v/>
      </c>
      <c r="I215" s="3" t="str">
        <f t="array" ref="I215">IFERROR(MID(INDEX(DATA_NHAP!$E:$E,MATCH($A215&amp;"|7",DATA_NHAP!$I:$I,0)),4,1),"")</f>
        <v/>
      </c>
      <c r="J215" s="3" t="str">
        <f t="array" ref="J215">IFERROR(MID(INDEX(DATA_NHAP!$E:$E,MATCH($A215&amp;"|8",DATA_NHAP!$I:$I,0)),2,1),"")</f>
        <v/>
      </c>
      <c r="K215" s="3" t="str">
        <f t="array" ref="K215">IFERROR(MID(INDEX(DATA_NHAP!$E:$E,MATCH($A215&amp;"|8",DATA_NHAP!$I:$I,0)),3,1),"")</f>
        <v/>
      </c>
      <c r="L215" s="3" t="str">
        <f t="array" ref="L215">IFERROR(MID(INDEX(DATA_NHAP!$E:$E,MATCH($A215&amp;"|8",DATA_NHAP!$I:$I,0)),4,1),"")</f>
        <v/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0" customHeight="1">
      <c r="A216" s="3">
        <v>213.0</v>
      </c>
      <c r="B216" s="3" t="str">
        <f t="array" ref="B216">IFERROR(MID(INDEX(DATA_NHAP!$E:$E,MATCH($A216&amp;"|2",DATA_NHAP!$I:$I,0)),2,1),"")</f>
        <v/>
      </c>
      <c r="C216" s="3" t="str">
        <f t="array" ref="C216">IFERROR(MID(INDEX(DATA_NHAP!$E:$E,MATCH($A216&amp;"|3",DATA_NHAP!$I:$I,0)),4,1),"")</f>
        <v/>
      </c>
      <c r="D216" s="3" t="str">
        <f t="array" ref="D216">IFERROR(MID(INDEX(DATA_NHAP!$E:$E,MATCH($A216&amp;"|4",DATA_NHAP!$I:$I,0)),5,1),"")</f>
        <v/>
      </c>
      <c r="E216" s="3" t="str">
        <f t="array" ref="E216">IFERROR(MID(INDEX(DATA_NHAP!$E:$E,MATCH($A216&amp;"|5",DATA_NHAP!$I:$I,0)),5,1),"")</f>
        <v/>
      </c>
      <c r="F216" s="3" t="str">
        <f t="array" ref="F216">IFERROR(MID(INDEX(DATA_NHAP!$E:$E,MATCH($A216&amp;"|6",DATA_NHAP!$I:$I,0)),2,1),"")</f>
        <v/>
      </c>
      <c r="G216" s="3" t="str">
        <f t="array" ref="G216">IFERROR(MID(INDEX(DATA_NHAP!$E:$E,MATCH($A216&amp;"|7",DATA_NHAP!$I:$I,0)),2,1),"")</f>
        <v/>
      </c>
      <c r="H216" s="3" t="str">
        <f t="array" ref="H216">IFERROR(MID(INDEX(DATA_NHAP!$E:$E,MATCH($A216&amp;"|3",DATA_NHAP!$I:$I,0)),4,1),"")</f>
        <v/>
      </c>
      <c r="I216" s="3" t="str">
        <f t="array" ref="I216">IFERROR(MID(INDEX(DATA_NHAP!$E:$E,MATCH($A216&amp;"|7",DATA_NHAP!$I:$I,0)),4,1),"")</f>
        <v/>
      </c>
      <c r="J216" s="3" t="str">
        <f t="array" ref="J216">IFERROR(MID(INDEX(DATA_NHAP!$E:$E,MATCH($A216&amp;"|8",DATA_NHAP!$I:$I,0)),2,1),"")</f>
        <v/>
      </c>
      <c r="K216" s="3" t="str">
        <f t="array" ref="K216">IFERROR(MID(INDEX(DATA_NHAP!$E:$E,MATCH($A216&amp;"|8",DATA_NHAP!$I:$I,0)),3,1),"")</f>
        <v/>
      </c>
      <c r="L216" s="3" t="str">
        <f t="array" ref="L216">IFERROR(MID(INDEX(DATA_NHAP!$E:$E,MATCH($A216&amp;"|8",DATA_NHAP!$I:$I,0)),4,1),"")</f>
        <v/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0" customHeight="1">
      <c r="A217" s="3">
        <v>214.0</v>
      </c>
      <c r="B217" s="3" t="str">
        <f t="array" ref="B217">IFERROR(MID(INDEX(DATA_NHAP!$E:$E,MATCH($A217&amp;"|2",DATA_NHAP!$I:$I,0)),2,1),"")</f>
        <v/>
      </c>
      <c r="C217" s="3" t="str">
        <f t="array" ref="C217">IFERROR(MID(INDEX(DATA_NHAP!$E:$E,MATCH($A217&amp;"|3",DATA_NHAP!$I:$I,0)),4,1),"")</f>
        <v/>
      </c>
      <c r="D217" s="3" t="str">
        <f t="array" ref="D217">IFERROR(MID(INDEX(DATA_NHAP!$E:$E,MATCH($A217&amp;"|4",DATA_NHAP!$I:$I,0)),5,1),"")</f>
        <v/>
      </c>
      <c r="E217" s="3" t="str">
        <f t="array" ref="E217">IFERROR(MID(INDEX(DATA_NHAP!$E:$E,MATCH($A217&amp;"|5",DATA_NHAP!$I:$I,0)),5,1),"")</f>
        <v/>
      </c>
      <c r="F217" s="3" t="str">
        <f t="array" ref="F217">IFERROR(MID(INDEX(DATA_NHAP!$E:$E,MATCH($A217&amp;"|6",DATA_NHAP!$I:$I,0)),2,1),"")</f>
        <v/>
      </c>
      <c r="G217" s="3" t="str">
        <f t="array" ref="G217">IFERROR(MID(INDEX(DATA_NHAP!$E:$E,MATCH($A217&amp;"|7",DATA_NHAP!$I:$I,0)),2,1),"")</f>
        <v/>
      </c>
      <c r="H217" s="3" t="str">
        <f t="array" ref="H217">IFERROR(MID(INDEX(DATA_NHAP!$E:$E,MATCH($A217&amp;"|3",DATA_NHAP!$I:$I,0)),4,1),"")</f>
        <v/>
      </c>
      <c r="I217" s="3" t="str">
        <f t="array" ref="I217">IFERROR(MID(INDEX(DATA_NHAP!$E:$E,MATCH($A217&amp;"|7",DATA_NHAP!$I:$I,0)),4,1),"")</f>
        <v/>
      </c>
      <c r="J217" s="3" t="str">
        <f t="array" ref="J217">IFERROR(MID(INDEX(DATA_NHAP!$E:$E,MATCH($A217&amp;"|8",DATA_NHAP!$I:$I,0)),2,1),"")</f>
        <v/>
      </c>
      <c r="K217" s="3" t="str">
        <f t="array" ref="K217">IFERROR(MID(INDEX(DATA_NHAP!$E:$E,MATCH($A217&amp;"|8",DATA_NHAP!$I:$I,0)),3,1),"")</f>
        <v/>
      </c>
      <c r="L217" s="3" t="str">
        <f t="array" ref="L217">IFERROR(MID(INDEX(DATA_NHAP!$E:$E,MATCH($A217&amp;"|8",DATA_NHAP!$I:$I,0)),4,1),"")</f>
        <v/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0" customHeight="1">
      <c r="A218" s="3">
        <v>215.0</v>
      </c>
      <c r="B218" s="3" t="str">
        <f t="array" ref="B218">IFERROR(MID(INDEX(DATA_NHAP!$E:$E,MATCH($A218&amp;"|2",DATA_NHAP!$I:$I,0)),2,1),"")</f>
        <v/>
      </c>
      <c r="C218" s="3" t="str">
        <f t="array" ref="C218">IFERROR(MID(INDEX(DATA_NHAP!$E:$E,MATCH($A218&amp;"|3",DATA_NHAP!$I:$I,0)),4,1),"")</f>
        <v/>
      </c>
      <c r="D218" s="3" t="str">
        <f t="array" ref="D218">IFERROR(MID(INDEX(DATA_NHAP!$E:$E,MATCH($A218&amp;"|4",DATA_NHAP!$I:$I,0)),5,1),"")</f>
        <v/>
      </c>
      <c r="E218" s="3" t="str">
        <f t="array" ref="E218">IFERROR(MID(INDEX(DATA_NHAP!$E:$E,MATCH($A218&amp;"|5",DATA_NHAP!$I:$I,0)),5,1),"")</f>
        <v/>
      </c>
      <c r="F218" s="3" t="str">
        <f t="array" ref="F218">IFERROR(MID(INDEX(DATA_NHAP!$E:$E,MATCH($A218&amp;"|6",DATA_NHAP!$I:$I,0)),2,1),"")</f>
        <v/>
      </c>
      <c r="G218" s="3" t="str">
        <f t="array" ref="G218">IFERROR(MID(INDEX(DATA_NHAP!$E:$E,MATCH($A218&amp;"|7",DATA_NHAP!$I:$I,0)),2,1),"")</f>
        <v/>
      </c>
      <c r="H218" s="3" t="str">
        <f t="array" ref="H218">IFERROR(MID(INDEX(DATA_NHAP!$E:$E,MATCH($A218&amp;"|3",DATA_NHAP!$I:$I,0)),4,1),"")</f>
        <v/>
      </c>
      <c r="I218" s="3" t="str">
        <f t="array" ref="I218">IFERROR(MID(INDEX(DATA_NHAP!$E:$E,MATCH($A218&amp;"|7",DATA_NHAP!$I:$I,0)),4,1),"")</f>
        <v/>
      </c>
      <c r="J218" s="3" t="str">
        <f t="array" ref="J218">IFERROR(MID(INDEX(DATA_NHAP!$E:$E,MATCH($A218&amp;"|8",DATA_NHAP!$I:$I,0)),2,1),"")</f>
        <v/>
      </c>
      <c r="K218" s="3" t="str">
        <f t="array" ref="K218">IFERROR(MID(INDEX(DATA_NHAP!$E:$E,MATCH($A218&amp;"|8",DATA_NHAP!$I:$I,0)),3,1),"")</f>
        <v/>
      </c>
      <c r="L218" s="3" t="str">
        <f t="array" ref="L218">IFERROR(MID(INDEX(DATA_NHAP!$E:$E,MATCH($A218&amp;"|8",DATA_NHAP!$I:$I,0)),4,1),"")</f>
        <v/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0" customHeight="1">
      <c r="A219" s="3">
        <v>216.0</v>
      </c>
      <c r="B219" s="3" t="str">
        <f t="array" ref="B219">IFERROR(MID(INDEX(DATA_NHAP!$E:$E,MATCH($A219&amp;"|2",DATA_NHAP!$I:$I,0)),2,1),"")</f>
        <v/>
      </c>
      <c r="C219" s="3" t="str">
        <f t="array" ref="C219">IFERROR(MID(INDEX(DATA_NHAP!$E:$E,MATCH($A219&amp;"|3",DATA_NHAP!$I:$I,0)),4,1),"")</f>
        <v/>
      </c>
      <c r="D219" s="3" t="str">
        <f t="array" ref="D219">IFERROR(MID(INDEX(DATA_NHAP!$E:$E,MATCH($A219&amp;"|4",DATA_NHAP!$I:$I,0)),5,1),"")</f>
        <v/>
      </c>
      <c r="E219" s="3" t="str">
        <f t="array" ref="E219">IFERROR(MID(INDEX(DATA_NHAP!$E:$E,MATCH($A219&amp;"|5",DATA_NHAP!$I:$I,0)),5,1),"")</f>
        <v/>
      </c>
      <c r="F219" s="3" t="str">
        <f t="array" ref="F219">IFERROR(MID(INDEX(DATA_NHAP!$E:$E,MATCH($A219&amp;"|6",DATA_NHAP!$I:$I,0)),2,1),"")</f>
        <v/>
      </c>
      <c r="G219" s="3" t="str">
        <f t="array" ref="G219">IFERROR(MID(INDEX(DATA_NHAP!$E:$E,MATCH($A219&amp;"|7",DATA_NHAP!$I:$I,0)),2,1),"")</f>
        <v/>
      </c>
      <c r="H219" s="3" t="str">
        <f t="array" ref="H219">IFERROR(MID(INDEX(DATA_NHAP!$E:$E,MATCH($A219&amp;"|3",DATA_NHAP!$I:$I,0)),4,1),"")</f>
        <v/>
      </c>
      <c r="I219" s="3" t="str">
        <f t="array" ref="I219">IFERROR(MID(INDEX(DATA_NHAP!$E:$E,MATCH($A219&amp;"|7",DATA_NHAP!$I:$I,0)),4,1),"")</f>
        <v/>
      </c>
      <c r="J219" s="3" t="str">
        <f t="array" ref="J219">IFERROR(MID(INDEX(DATA_NHAP!$E:$E,MATCH($A219&amp;"|8",DATA_NHAP!$I:$I,0)),2,1),"")</f>
        <v/>
      </c>
      <c r="K219" s="3" t="str">
        <f t="array" ref="K219">IFERROR(MID(INDEX(DATA_NHAP!$E:$E,MATCH($A219&amp;"|8",DATA_NHAP!$I:$I,0)),3,1),"")</f>
        <v/>
      </c>
      <c r="L219" s="3" t="str">
        <f t="array" ref="L219">IFERROR(MID(INDEX(DATA_NHAP!$E:$E,MATCH($A219&amp;"|8",DATA_NHAP!$I:$I,0)),4,1),"")</f>
        <v/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0" customHeight="1">
      <c r="A220" s="3">
        <v>217.0</v>
      </c>
      <c r="B220" s="3" t="str">
        <f t="array" ref="B220">IFERROR(MID(INDEX(DATA_NHAP!$E:$E,MATCH($A220&amp;"|2",DATA_NHAP!$I:$I,0)),2,1),"")</f>
        <v/>
      </c>
      <c r="C220" s="3" t="str">
        <f t="array" ref="C220">IFERROR(MID(INDEX(DATA_NHAP!$E:$E,MATCH($A220&amp;"|3",DATA_NHAP!$I:$I,0)),4,1),"")</f>
        <v/>
      </c>
      <c r="D220" s="3" t="str">
        <f t="array" ref="D220">IFERROR(MID(INDEX(DATA_NHAP!$E:$E,MATCH($A220&amp;"|4",DATA_NHAP!$I:$I,0)),5,1),"")</f>
        <v/>
      </c>
      <c r="E220" s="3" t="str">
        <f t="array" ref="E220">IFERROR(MID(INDEX(DATA_NHAP!$E:$E,MATCH($A220&amp;"|5",DATA_NHAP!$I:$I,0)),5,1),"")</f>
        <v/>
      </c>
      <c r="F220" s="3" t="str">
        <f t="array" ref="F220">IFERROR(MID(INDEX(DATA_NHAP!$E:$E,MATCH($A220&amp;"|6",DATA_NHAP!$I:$I,0)),2,1),"")</f>
        <v/>
      </c>
      <c r="G220" s="3" t="str">
        <f t="array" ref="G220">IFERROR(MID(INDEX(DATA_NHAP!$E:$E,MATCH($A220&amp;"|7",DATA_NHAP!$I:$I,0)),2,1),"")</f>
        <v/>
      </c>
      <c r="H220" s="3" t="str">
        <f t="array" ref="H220">IFERROR(MID(INDEX(DATA_NHAP!$E:$E,MATCH($A220&amp;"|3",DATA_NHAP!$I:$I,0)),4,1),"")</f>
        <v/>
      </c>
      <c r="I220" s="3" t="str">
        <f t="array" ref="I220">IFERROR(MID(INDEX(DATA_NHAP!$E:$E,MATCH($A220&amp;"|7",DATA_NHAP!$I:$I,0)),4,1),"")</f>
        <v/>
      </c>
      <c r="J220" s="3" t="str">
        <f t="array" ref="J220">IFERROR(MID(INDEX(DATA_NHAP!$E:$E,MATCH($A220&amp;"|8",DATA_NHAP!$I:$I,0)),2,1),"")</f>
        <v/>
      </c>
      <c r="K220" s="3" t="str">
        <f t="array" ref="K220">IFERROR(MID(INDEX(DATA_NHAP!$E:$E,MATCH($A220&amp;"|8",DATA_NHAP!$I:$I,0)),3,1),"")</f>
        <v/>
      </c>
      <c r="L220" s="3" t="str">
        <f t="array" ref="L220">IFERROR(MID(INDEX(DATA_NHAP!$E:$E,MATCH($A220&amp;"|8",DATA_NHAP!$I:$I,0)),4,1),"")</f>
        <v/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0" customHeight="1">
      <c r="A221" s="3">
        <v>218.0</v>
      </c>
      <c r="B221" s="3" t="str">
        <f t="array" ref="B221">IFERROR(MID(INDEX(DATA_NHAP!$E:$E,MATCH($A221&amp;"|2",DATA_NHAP!$I:$I,0)),2,1),"")</f>
        <v/>
      </c>
      <c r="C221" s="3" t="str">
        <f t="array" ref="C221">IFERROR(MID(INDEX(DATA_NHAP!$E:$E,MATCH($A221&amp;"|3",DATA_NHAP!$I:$I,0)),4,1),"")</f>
        <v/>
      </c>
      <c r="D221" s="3" t="str">
        <f t="array" ref="D221">IFERROR(MID(INDEX(DATA_NHAP!$E:$E,MATCH($A221&amp;"|4",DATA_NHAP!$I:$I,0)),5,1),"")</f>
        <v/>
      </c>
      <c r="E221" s="3" t="str">
        <f t="array" ref="E221">IFERROR(MID(INDEX(DATA_NHAP!$E:$E,MATCH($A221&amp;"|5",DATA_NHAP!$I:$I,0)),5,1),"")</f>
        <v/>
      </c>
      <c r="F221" s="3" t="str">
        <f t="array" ref="F221">IFERROR(MID(INDEX(DATA_NHAP!$E:$E,MATCH($A221&amp;"|6",DATA_NHAP!$I:$I,0)),2,1),"")</f>
        <v/>
      </c>
      <c r="G221" s="3" t="str">
        <f t="array" ref="G221">IFERROR(MID(INDEX(DATA_NHAP!$E:$E,MATCH($A221&amp;"|7",DATA_NHAP!$I:$I,0)),2,1),"")</f>
        <v/>
      </c>
      <c r="H221" s="3" t="str">
        <f t="array" ref="H221">IFERROR(MID(INDEX(DATA_NHAP!$E:$E,MATCH($A221&amp;"|3",DATA_NHAP!$I:$I,0)),4,1),"")</f>
        <v/>
      </c>
      <c r="I221" s="3" t="str">
        <f t="array" ref="I221">IFERROR(MID(INDEX(DATA_NHAP!$E:$E,MATCH($A221&amp;"|7",DATA_NHAP!$I:$I,0)),4,1),"")</f>
        <v/>
      </c>
      <c r="J221" s="3" t="str">
        <f t="array" ref="J221">IFERROR(MID(INDEX(DATA_NHAP!$E:$E,MATCH($A221&amp;"|8",DATA_NHAP!$I:$I,0)),2,1),"")</f>
        <v/>
      </c>
      <c r="K221" s="3" t="str">
        <f t="array" ref="K221">IFERROR(MID(INDEX(DATA_NHAP!$E:$E,MATCH($A221&amp;"|8",DATA_NHAP!$I:$I,0)),3,1),"")</f>
        <v/>
      </c>
      <c r="L221" s="3" t="str">
        <f t="array" ref="L221">IFERROR(MID(INDEX(DATA_NHAP!$E:$E,MATCH($A221&amp;"|8",DATA_NHAP!$I:$I,0)),4,1),"")</f>
        <v/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0" customHeight="1">
      <c r="A222" s="3">
        <v>219.0</v>
      </c>
      <c r="B222" s="3" t="str">
        <f t="array" ref="B222">IFERROR(MID(INDEX(DATA_NHAP!$E:$E,MATCH($A222&amp;"|2",DATA_NHAP!$I:$I,0)),2,1),"")</f>
        <v/>
      </c>
      <c r="C222" s="3" t="str">
        <f t="array" ref="C222">IFERROR(MID(INDEX(DATA_NHAP!$E:$E,MATCH($A222&amp;"|3",DATA_NHAP!$I:$I,0)),4,1),"")</f>
        <v/>
      </c>
      <c r="D222" s="3" t="str">
        <f t="array" ref="D222">IFERROR(MID(INDEX(DATA_NHAP!$E:$E,MATCH($A222&amp;"|4",DATA_NHAP!$I:$I,0)),5,1),"")</f>
        <v/>
      </c>
      <c r="E222" s="3" t="str">
        <f t="array" ref="E222">IFERROR(MID(INDEX(DATA_NHAP!$E:$E,MATCH($A222&amp;"|5",DATA_NHAP!$I:$I,0)),5,1),"")</f>
        <v/>
      </c>
      <c r="F222" s="3" t="str">
        <f t="array" ref="F222">IFERROR(MID(INDEX(DATA_NHAP!$E:$E,MATCH($A222&amp;"|6",DATA_NHAP!$I:$I,0)),2,1),"")</f>
        <v/>
      </c>
      <c r="G222" s="3" t="str">
        <f t="array" ref="G222">IFERROR(MID(INDEX(DATA_NHAP!$E:$E,MATCH($A222&amp;"|7",DATA_NHAP!$I:$I,0)),2,1),"")</f>
        <v/>
      </c>
      <c r="H222" s="3" t="str">
        <f t="array" ref="H222">IFERROR(MID(INDEX(DATA_NHAP!$E:$E,MATCH($A222&amp;"|3",DATA_NHAP!$I:$I,0)),4,1),"")</f>
        <v/>
      </c>
      <c r="I222" s="3" t="str">
        <f t="array" ref="I222">IFERROR(MID(INDEX(DATA_NHAP!$E:$E,MATCH($A222&amp;"|7",DATA_NHAP!$I:$I,0)),4,1),"")</f>
        <v/>
      </c>
      <c r="J222" s="3" t="str">
        <f t="array" ref="J222">IFERROR(MID(INDEX(DATA_NHAP!$E:$E,MATCH($A222&amp;"|8",DATA_NHAP!$I:$I,0)),2,1),"")</f>
        <v/>
      </c>
      <c r="K222" s="3" t="str">
        <f t="array" ref="K222">IFERROR(MID(INDEX(DATA_NHAP!$E:$E,MATCH($A222&amp;"|8",DATA_NHAP!$I:$I,0)),3,1),"")</f>
        <v/>
      </c>
      <c r="L222" s="3" t="str">
        <f t="array" ref="L222">IFERROR(MID(INDEX(DATA_NHAP!$E:$E,MATCH($A222&amp;"|8",DATA_NHAP!$I:$I,0)),4,1),"")</f>
        <v/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0" customHeight="1">
      <c r="A223" s="3">
        <v>220.0</v>
      </c>
      <c r="B223" s="3" t="str">
        <f t="array" ref="B223">IFERROR(MID(INDEX(DATA_NHAP!$E:$E,MATCH($A223&amp;"|2",DATA_NHAP!$I:$I,0)),2,1),"")</f>
        <v/>
      </c>
      <c r="C223" s="3" t="str">
        <f t="array" ref="C223">IFERROR(MID(INDEX(DATA_NHAP!$E:$E,MATCH($A223&amp;"|3",DATA_NHAP!$I:$I,0)),4,1),"")</f>
        <v/>
      </c>
      <c r="D223" s="3" t="str">
        <f t="array" ref="D223">IFERROR(MID(INDEX(DATA_NHAP!$E:$E,MATCH($A223&amp;"|4",DATA_NHAP!$I:$I,0)),5,1),"")</f>
        <v/>
      </c>
      <c r="E223" s="3" t="str">
        <f t="array" ref="E223">IFERROR(MID(INDEX(DATA_NHAP!$E:$E,MATCH($A223&amp;"|5",DATA_NHAP!$I:$I,0)),5,1),"")</f>
        <v/>
      </c>
      <c r="F223" s="3" t="str">
        <f t="array" ref="F223">IFERROR(MID(INDEX(DATA_NHAP!$E:$E,MATCH($A223&amp;"|6",DATA_NHAP!$I:$I,0)),2,1),"")</f>
        <v/>
      </c>
      <c r="G223" s="3" t="str">
        <f t="array" ref="G223">IFERROR(MID(INDEX(DATA_NHAP!$E:$E,MATCH($A223&amp;"|7",DATA_NHAP!$I:$I,0)),2,1),"")</f>
        <v/>
      </c>
      <c r="H223" s="3" t="str">
        <f t="array" ref="H223">IFERROR(MID(INDEX(DATA_NHAP!$E:$E,MATCH($A223&amp;"|3",DATA_NHAP!$I:$I,0)),4,1),"")</f>
        <v/>
      </c>
      <c r="I223" s="3" t="str">
        <f t="array" ref="I223">IFERROR(MID(INDEX(DATA_NHAP!$E:$E,MATCH($A223&amp;"|7",DATA_NHAP!$I:$I,0)),4,1),"")</f>
        <v/>
      </c>
      <c r="J223" s="3" t="str">
        <f t="array" ref="J223">IFERROR(MID(INDEX(DATA_NHAP!$E:$E,MATCH($A223&amp;"|8",DATA_NHAP!$I:$I,0)),2,1),"")</f>
        <v/>
      </c>
      <c r="K223" s="3" t="str">
        <f t="array" ref="K223">IFERROR(MID(INDEX(DATA_NHAP!$E:$E,MATCH($A223&amp;"|8",DATA_NHAP!$I:$I,0)),3,1),"")</f>
        <v/>
      </c>
      <c r="L223" s="3" t="str">
        <f t="array" ref="L223">IFERROR(MID(INDEX(DATA_NHAP!$E:$E,MATCH($A223&amp;"|8",DATA_NHAP!$I:$I,0)),4,1),"")</f>
        <v/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0" customHeight="1">
      <c r="A224" s="3">
        <v>221.0</v>
      </c>
      <c r="B224" s="3" t="str">
        <f t="array" ref="B224">IFERROR(MID(INDEX(DATA_NHAP!$E:$E,MATCH($A224&amp;"|2",DATA_NHAP!$I:$I,0)),2,1),"")</f>
        <v/>
      </c>
      <c r="C224" s="3" t="str">
        <f t="array" ref="C224">IFERROR(MID(INDEX(DATA_NHAP!$E:$E,MATCH($A224&amp;"|3",DATA_NHAP!$I:$I,0)),4,1),"")</f>
        <v/>
      </c>
      <c r="D224" s="3" t="str">
        <f t="array" ref="D224">IFERROR(MID(INDEX(DATA_NHAP!$E:$E,MATCH($A224&amp;"|4",DATA_NHAP!$I:$I,0)),5,1),"")</f>
        <v/>
      </c>
      <c r="E224" s="3" t="str">
        <f t="array" ref="E224">IFERROR(MID(INDEX(DATA_NHAP!$E:$E,MATCH($A224&amp;"|5",DATA_NHAP!$I:$I,0)),5,1),"")</f>
        <v/>
      </c>
      <c r="F224" s="3" t="str">
        <f t="array" ref="F224">IFERROR(MID(INDEX(DATA_NHAP!$E:$E,MATCH($A224&amp;"|6",DATA_NHAP!$I:$I,0)),2,1),"")</f>
        <v/>
      </c>
      <c r="G224" s="3" t="str">
        <f t="array" ref="G224">IFERROR(MID(INDEX(DATA_NHAP!$E:$E,MATCH($A224&amp;"|7",DATA_NHAP!$I:$I,0)),2,1),"")</f>
        <v/>
      </c>
      <c r="H224" s="3" t="str">
        <f t="array" ref="H224">IFERROR(MID(INDEX(DATA_NHAP!$E:$E,MATCH($A224&amp;"|3",DATA_NHAP!$I:$I,0)),4,1),"")</f>
        <v/>
      </c>
      <c r="I224" s="3" t="str">
        <f t="array" ref="I224">IFERROR(MID(INDEX(DATA_NHAP!$E:$E,MATCH($A224&amp;"|7",DATA_NHAP!$I:$I,0)),4,1),"")</f>
        <v/>
      </c>
      <c r="J224" s="3" t="str">
        <f t="array" ref="J224">IFERROR(MID(INDEX(DATA_NHAP!$E:$E,MATCH($A224&amp;"|8",DATA_NHAP!$I:$I,0)),2,1),"")</f>
        <v/>
      </c>
      <c r="K224" s="3" t="str">
        <f t="array" ref="K224">IFERROR(MID(INDEX(DATA_NHAP!$E:$E,MATCH($A224&amp;"|8",DATA_NHAP!$I:$I,0)),3,1),"")</f>
        <v/>
      </c>
      <c r="L224" s="3" t="str">
        <f t="array" ref="L224">IFERROR(MID(INDEX(DATA_NHAP!$E:$E,MATCH($A224&amp;"|8",DATA_NHAP!$I:$I,0)),4,1),"")</f>
        <v/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0" customHeight="1">
      <c r="A225" s="3">
        <v>222.0</v>
      </c>
      <c r="B225" s="3" t="str">
        <f t="array" ref="B225">IFERROR(MID(INDEX(DATA_NHAP!$E:$E,MATCH($A225&amp;"|2",DATA_NHAP!$I:$I,0)),2,1),"")</f>
        <v/>
      </c>
      <c r="C225" s="3" t="str">
        <f t="array" ref="C225">IFERROR(MID(INDEX(DATA_NHAP!$E:$E,MATCH($A225&amp;"|3",DATA_NHAP!$I:$I,0)),4,1),"")</f>
        <v/>
      </c>
      <c r="D225" s="3" t="str">
        <f t="array" ref="D225">IFERROR(MID(INDEX(DATA_NHAP!$E:$E,MATCH($A225&amp;"|4",DATA_NHAP!$I:$I,0)),5,1),"")</f>
        <v/>
      </c>
      <c r="E225" s="3" t="str">
        <f t="array" ref="E225">IFERROR(MID(INDEX(DATA_NHAP!$E:$E,MATCH($A225&amp;"|5",DATA_NHAP!$I:$I,0)),5,1),"")</f>
        <v/>
      </c>
      <c r="F225" s="3" t="str">
        <f t="array" ref="F225">IFERROR(MID(INDEX(DATA_NHAP!$E:$E,MATCH($A225&amp;"|6",DATA_NHAP!$I:$I,0)),2,1),"")</f>
        <v/>
      </c>
      <c r="G225" s="3" t="str">
        <f t="array" ref="G225">IFERROR(MID(INDEX(DATA_NHAP!$E:$E,MATCH($A225&amp;"|7",DATA_NHAP!$I:$I,0)),2,1),"")</f>
        <v/>
      </c>
      <c r="H225" s="3" t="str">
        <f t="array" ref="H225">IFERROR(MID(INDEX(DATA_NHAP!$E:$E,MATCH($A225&amp;"|3",DATA_NHAP!$I:$I,0)),4,1),"")</f>
        <v/>
      </c>
      <c r="I225" s="3" t="str">
        <f t="array" ref="I225">IFERROR(MID(INDEX(DATA_NHAP!$E:$E,MATCH($A225&amp;"|7",DATA_NHAP!$I:$I,0)),4,1),"")</f>
        <v/>
      </c>
      <c r="J225" s="3" t="str">
        <f t="array" ref="J225">IFERROR(MID(INDEX(DATA_NHAP!$E:$E,MATCH($A225&amp;"|8",DATA_NHAP!$I:$I,0)),2,1),"")</f>
        <v/>
      </c>
      <c r="K225" s="3" t="str">
        <f t="array" ref="K225">IFERROR(MID(INDEX(DATA_NHAP!$E:$E,MATCH($A225&amp;"|8",DATA_NHAP!$I:$I,0)),3,1),"")</f>
        <v/>
      </c>
      <c r="L225" s="3" t="str">
        <f t="array" ref="L225">IFERROR(MID(INDEX(DATA_NHAP!$E:$E,MATCH($A225&amp;"|8",DATA_NHAP!$I:$I,0)),4,1),"")</f>
        <v/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0" customHeight="1">
      <c r="A226" s="3">
        <v>223.0</v>
      </c>
      <c r="B226" s="3" t="str">
        <f t="array" ref="B226">IFERROR(MID(INDEX(DATA_NHAP!$E:$E,MATCH($A226&amp;"|2",DATA_NHAP!$I:$I,0)),2,1),"")</f>
        <v/>
      </c>
      <c r="C226" s="3" t="str">
        <f t="array" ref="C226">IFERROR(MID(INDEX(DATA_NHAP!$E:$E,MATCH($A226&amp;"|3",DATA_NHAP!$I:$I,0)),4,1),"")</f>
        <v/>
      </c>
      <c r="D226" s="3" t="str">
        <f t="array" ref="D226">IFERROR(MID(INDEX(DATA_NHAP!$E:$E,MATCH($A226&amp;"|4",DATA_NHAP!$I:$I,0)),5,1),"")</f>
        <v/>
      </c>
      <c r="E226" s="3" t="str">
        <f t="array" ref="E226">IFERROR(MID(INDEX(DATA_NHAP!$E:$E,MATCH($A226&amp;"|5",DATA_NHAP!$I:$I,0)),5,1),"")</f>
        <v/>
      </c>
      <c r="F226" s="3" t="str">
        <f t="array" ref="F226">IFERROR(MID(INDEX(DATA_NHAP!$E:$E,MATCH($A226&amp;"|6",DATA_NHAP!$I:$I,0)),2,1),"")</f>
        <v/>
      </c>
      <c r="G226" s="3" t="str">
        <f t="array" ref="G226">IFERROR(MID(INDEX(DATA_NHAP!$E:$E,MATCH($A226&amp;"|7",DATA_NHAP!$I:$I,0)),2,1),"")</f>
        <v/>
      </c>
      <c r="H226" s="3" t="str">
        <f t="array" ref="H226">IFERROR(MID(INDEX(DATA_NHAP!$E:$E,MATCH($A226&amp;"|3",DATA_NHAP!$I:$I,0)),4,1),"")</f>
        <v/>
      </c>
      <c r="I226" s="3" t="str">
        <f t="array" ref="I226">IFERROR(MID(INDEX(DATA_NHAP!$E:$E,MATCH($A226&amp;"|7",DATA_NHAP!$I:$I,0)),4,1),"")</f>
        <v/>
      </c>
      <c r="J226" s="3" t="str">
        <f t="array" ref="J226">IFERROR(MID(INDEX(DATA_NHAP!$E:$E,MATCH($A226&amp;"|8",DATA_NHAP!$I:$I,0)),2,1),"")</f>
        <v/>
      </c>
      <c r="K226" s="3" t="str">
        <f t="array" ref="K226">IFERROR(MID(INDEX(DATA_NHAP!$E:$E,MATCH($A226&amp;"|8",DATA_NHAP!$I:$I,0)),3,1),"")</f>
        <v/>
      </c>
      <c r="L226" s="3" t="str">
        <f t="array" ref="L226">IFERROR(MID(INDEX(DATA_NHAP!$E:$E,MATCH($A226&amp;"|8",DATA_NHAP!$I:$I,0)),4,1),"")</f>
        <v/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0" customHeight="1">
      <c r="A227" s="3">
        <v>224.0</v>
      </c>
      <c r="B227" s="3" t="str">
        <f t="array" ref="B227">IFERROR(MID(INDEX(DATA_NHAP!$E:$E,MATCH($A227&amp;"|2",DATA_NHAP!$I:$I,0)),2,1),"")</f>
        <v/>
      </c>
      <c r="C227" s="3" t="str">
        <f t="array" ref="C227">IFERROR(MID(INDEX(DATA_NHAP!$E:$E,MATCH($A227&amp;"|3",DATA_NHAP!$I:$I,0)),4,1),"")</f>
        <v/>
      </c>
      <c r="D227" s="3" t="str">
        <f t="array" ref="D227">IFERROR(MID(INDEX(DATA_NHAP!$E:$E,MATCH($A227&amp;"|4",DATA_NHAP!$I:$I,0)),5,1),"")</f>
        <v/>
      </c>
      <c r="E227" s="3" t="str">
        <f t="array" ref="E227">IFERROR(MID(INDEX(DATA_NHAP!$E:$E,MATCH($A227&amp;"|5",DATA_NHAP!$I:$I,0)),5,1),"")</f>
        <v/>
      </c>
      <c r="F227" s="3" t="str">
        <f t="array" ref="F227">IFERROR(MID(INDEX(DATA_NHAP!$E:$E,MATCH($A227&amp;"|6",DATA_NHAP!$I:$I,0)),2,1),"")</f>
        <v/>
      </c>
      <c r="G227" s="3" t="str">
        <f t="array" ref="G227">IFERROR(MID(INDEX(DATA_NHAP!$E:$E,MATCH($A227&amp;"|7",DATA_NHAP!$I:$I,0)),2,1),"")</f>
        <v/>
      </c>
      <c r="H227" s="3" t="str">
        <f t="array" ref="H227">IFERROR(MID(INDEX(DATA_NHAP!$E:$E,MATCH($A227&amp;"|3",DATA_NHAP!$I:$I,0)),4,1),"")</f>
        <v/>
      </c>
      <c r="I227" s="3" t="str">
        <f t="array" ref="I227">IFERROR(MID(INDEX(DATA_NHAP!$E:$E,MATCH($A227&amp;"|7",DATA_NHAP!$I:$I,0)),4,1),"")</f>
        <v/>
      </c>
      <c r="J227" s="3" t="str">
        <f t="array" ref="J227">IFERROR(MID(INDEX(DATA_NHAP!$E:$E,MATCH($A227&amp;"|8",DATA_NHAP!$I:$I,0)),2,1),"")</f>
        <v/>
      </c>
      <c r="K227" s="3" t="str">
        <f t="array" ref="K227">IFERROR(MID(INDEX(DATA_NHAP!$E:$E,MATCH($A227&amp;"|8",DATA_NHAP!$I:$I,0)),3,1),"")</f>
        <v/>
      </c>
      <c r="L227" s="3" t="str">
        <f t="array" ref="L227">IFERROR(MID(INDEX(DATA_NHAP!$E:$E,MATCH($A227&amp;"|8",DATA_NHAP!$I:$I,0)),4,1),"")</f>
        <v/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0" customHeight="1">
      <c r="A228" s="3">
        <v>225.0</v>
      </c>
      <c r="B228" s="3" t="str">
        <f t="array" ref="B228">IFERROR(MID(INDEX(DATA_NHAP!$E:$E,MATCH($A228&amp;"|2",DATA_NHAP!$I:$I,0)),2,1),"")</f>
        <v/>
      </c>
      <c r="C228" s="3" t="str">
        <f t="array" ref="C228">IFERROR(MID(INDEX(DATA_NHAP!$E:$E,MATCH($A228&amp;"|3",DATA_NHAP!$I:$I,0)),4,1),"")</f>
        <v/>
      </c>
      <c r="D228" s="3" t="str">
        <f t="array" ref="D228">IFERROR(MID(INDEX(DATA_NHAP!$E:$E,MATCH($A228&amp;"|4",DATA_NHAP!$I:$I,0)),5,1),"")</f>
        <v/>
      </c>
      <c r="E228" s="3" t="str">
        <f t="array" ref="E228">IFERROR(MID(INDEX(DATA_NHAP!$E:$E,MATCH($A228&amp;"|5",DATA_NHAP!$I:$I,0)),5,1),"")</f>
        <v/>
      </c>
      <c r="F228" s="3" t="str">
        <f t="array" ref="F228">IFERROR(MID(INDEX(DATA_NHAP!$E:$E,MATCH($A228&amp;"|6",DATA_NHAP!$I:$I,0)),2,1),"")</f>
        <v/>
      </c>
      <c r="G228" s="3" t="str">
        <f t="array" ref="G228">IFERROR(MID(INDEX(DATA_NHAP!$E:$E,MATCH($A228&amp;"|7",DATA_NHAP!$I:$I,0)),2,1),"")</f>
        <v/>
      </c>
      <c r="H228" s="3" t="str">
        <f t="array" ref="H228">IFERROR(MID(INDEX(DATA_NHAP!$E:$E,MATCH($A228&amp;"|3",DATA_NHAP!$I:$I,0)),4,1),"")</f>
        <v/>
      </c>
      <c r="I228" s="3" t="str">
        <f t="array" ref="I228">IFERROR(MID(INDEX(DATA_NHAP!$E:$E,MATCH($A228&amp;"|7",DATA_NHAP!$I:$I,0)),4,1),"")</f>
        <v/>
      </c>
      <c r="J228" s="3" t="str">
        <f t="array" ref="J228">IFERROR(MID(INDEX(DATA_NHAP!$E:$E,MATCH($A228&amp;"|8",DATA_NHAP!$I:$I,0)),2,1),"")</f>
        <v/>
      </c>
      <c r="K228" s="3" t="str">
        <f t="array" ref="K228">IFERROR(MID(INDEX(DATA_NHAP!$E:$E,MATCH($A228&amp;"|8",DATA_NHAP!$I:$I,0)),3,1),"")</f>
        <v/>
      </c>
      <c r="L228" s="3" t="str">
        <f t="array" ref="L228">IFERROR(MID(INDEX(DATA_NHAP!$E:$E,MATCH($A228&amp;"|8",DATA_NHAP!$I:$I,0)),4,1),"")</f>
        <v/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0" customHeight="1">
      <c r="A229" s="3">
        <v>226.0</v>
      </c>
      <c r="B229" s="3" t="str">
        <f t="array" ref="B229">IFERROR(MID(INDEX(DATA_NHAP!$E:$E,MATCH($A229&amp;"|2",DATA_NHAP!$I:$I,0)),2,1),"")</f>
        <v/>
      </c>
      <c r="C229" s="3" t="str">
        <f t="array" ref="C229">IFERROR(MID(INDEX(DATA_NHAP!$E:$E,MATCH($A229&amp;"|3",DATA_NHAP!$I:$I,0)),4,1),"")</f>
        <v/>
      </c>
      <c r="D229" s="3" t="str">
        <f t="array" ref="D229">IFERROR(MID(INDEX(DATA_NHAP!$E:$E,MATCH($A229&amp;"|4",DATA_NHAP!$I:$I,0)),5,1),"")</f>
        <v/>
      </c>
      <c r="E229" s="3" t="str">
        <f t="array" ref="E229">IFERROR(MID(INDEX(DATA_NHAP!$E:$E,MATCH($A229&amp;"|5",DATA_NHAP!$I:$I,0)),5,1),"")</f>
        <v/>
      </c>
      <c r="F229" s="3" t="str">
        <f t="array" ref="F229">IFERROR(MID(INDEX(DATA_NHAP!$E:$E,MATCH($A229&amp;"|6",DATA_NHAP!$I:$I,0)),2,1),"")</f>
        <v/>
      </c>
      <c r="G229" s="3" t="str">
        <f t="array" ref="G229">IFERROR(MID(INDEX(DATA_NHAP!$E:$E,MATCH($A229&amp;"|7",DATA_NHAP!$I:$I,0)),2,1),"")</f>
        <v/>
      </c>
      <c r="H229" s="3" t="str">
        <f t="array" ref="H229">IFERROR(MID(INDEX(DATA_NHAP!$E:$E,MATCH($A229&amp;"|3",DATA_NHAP!$I:$I,0)),4,1),"")</f>
        <v/>
      </c>
      <c r="I229" s="3" t="str">
        <f t="array" ref="I229">IFERROR(MID(INDEX(DATA_NHAP!$E:$E,MATCH($A229&amp;"|7",DATA_NHAP!$I:$I,0)),4,1),"")</f>
        <v/>
      </c>
      <c r="J229" s="3" t="str">
        <f t="array" ref="J229">IFERROR(MID(INDEX(DATA_NHAP!$E:$E,MATCH($A229&amp;"|8",DATA_NHAP!$I:$I,0)),2,1),"")</f>
        <v/>
      </c>
      <c r="K229" s="3" t="str">
        <f t="array" ref="K229">IFERROR(MID(INDEX(DATA_NHAP!$E:$E,MATCH($A229&amp;"|8",DATA_NHAP!$I:$I,0)),3,1),"")</f>
        <v/>
      </c>
      <c r="L229" s="3" t="str">
        <f t="array" ref="L229">IFERROR(MID(INDEX(DATA_NHAP!$E:$E,MATCH($A229&amp;"|8",DATA_NHAP!$I:$I,0)),4,1),"")</f>
        <v/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0" customHeight="1">
      <c r="A230" s="3">
        <v>227.0</v>
      </c>
      <c r="B230" s="3" t="str">
        <f t="array" ref="B230">IFERROR(MID(INDEX(DATA_NHAP!$E:$E,MATCH($A230&amp;"|2",DATA_NHAP!$I:$I,0)),2,1),"")</f>
        <v/>
      </c>
      <c r="C230" s="3" t="str">
        <f t="array" ref="C230">IFERROR(MID(INDEX(DATA_NHAP!$E:$E,MATCH($A230&amp;"|3",DATA_NHAP!$I:$I,0)),4,1),"")</f>
        <v/>
      </c>
      <c r="D230" s="3" t="str">
        <f t="array" ref="D230">IFERROR(MID(INDEX(DATA_NHAP!$E:$E,MATCH($A230&amp;"|4",DATA_NHAP!$I:$I,0)),5,1),"")</f>
        <v/>
      </c>
      <c r="E230" s="3" t="str">
        <f t="array" ref="E230">IFERROR(MID(INDEX(DATA_NHAP!$E:$E,MATCH($A230&amp;"|5",DATA_NHAP!$I:$I,0)),5,1),"")</f>
        <v/>
      </c>
      <c r="F230" s="3" t="str">
        <f t="array" ref="F230">IFERROR(MID(INDEX(DATA_NHAP!$E:$E,MATCH($A230&amp;"|6",DATA_NHAP!$I:$I,0)),2,1),"")</f>
        <v/>
      </c>
      <c r="G230" s="3" t="str">
        <f t="array" ref="G230">IFERROR(MID(INDEX(DATA_NHAP!$E:$E,MATCH($A230&amp;"|7",DATA_NHAP!$I:$I,0)),2,1),"")</f>
        <v/>
      </c>
      <c r="H230" s="3" t="str">
        <f t="array" ref="H230">IFERROR(MID(INDEX(DATA_NHAP!$E:$E,MATCH($A230&amp;"|3",DATA_NHAP!$I:$I,0)),4,1),"")</f>
        <v/>
      </c>
      <c r="I230" s="3" t="str">
        <f t="array" ref="I230">IFERROR(MID(INDEX(DATA_NHAP!$E:$E,MATCH($A230&amp;"|7",DATA_NHAP!$I:$I,0)),4,1),"")</f>
        <v/>
      </c>
      <c r="J230" s="3" t="str">
        <f t="array" ref="J230">IFERROR(MID(INDEX(DATA_NHAP!$E:$E,MATCH($A230&amp;"|8",DATA_NHAP!$I:$I,0)),2,1),"")</f>
        <v/>
      </c>
      <c r="K230" s="3" t="str">
        <f t="array" ref="K230">IFERROR(MID(INDEX(DATA_NHAP!$E:$E,MATCH($A230&amp;"|8",DATA_NHAP!$I:$I,0)),3,1),"")</f>
        <v/>
      </c>
      <c r="L230" s="3" t="str">
        <f t="array" ref="L230">IFERROR(MID(INDEX(DATA_NHAP!$E:$E,MATCH($A230&amp;"|8",DATA_NHAP!$I:$I,0)),4,1),"")</f>
        <v/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0" customHeight="1">
      <c r="A231" s="3">
        <v>228.0</v>
      </c>
      <c r="B231" s="3" t="str">
        <f t="array" ref="B231">IFERROR(MID(INDEX(DATA_NHAP!$E:$E,MATCH($A231&amp;"|2",DATA_NHAP!$I:$I,0)),2,1),"")</f>
        <v/>
      </c>
      <c r="C231" s="3" t="str">
        <f t="array" ref="C231">IFERROR(MID(INDEX(DATA_NHAP!$E:$E,MATCH($A231&amp;"|3",DATA_NHAP!$I:$I,0)),4,1),"")</f>
        <v/>
      </c>
      <c r="D231" s="3" t="str">
        <f t="array" ref="D231">IFERROR(MID(INDEX(DATA_NHAP!$E:$E,MATCH($A231&amp;"|4",DATA_NHAP!$I:$I,0)),5,1),"")</f>
        <v/>
      </c>
      <c r="E231" s="3" t="str">
        <f t="array" ref="E231">IFERROR(MID(INDEX(DATA_NHAP!$E:$E,MATCH($A231&amp;"|5",DATA_NHAP!$I:$I,0)),5,1),"")</f>
        <v/>
      </c>
      <c r="F231" s="3" t="str">
        <f t="array" ref="F231">IFERROR(MID(INDEX(DATA_NHAP!$E:$E,MATCH($A231&amp;"|6",DATA_NHAP!$I:$I,0)),2,1),"")</f>
        <v/>
      </c>
      <c r="G231" s="3" t="str">
        <f t="array" ref="G231">IFERROR(MID(INDEX(DATA_NHAP!$E:$E,MATCH($A231&amp;"|7",DATA_NHAP!$I:$I,0)),2,1),"")</f>
        <v/>
      </c>
      <c r="H231" s="3" t="str">
        <f t="array" ref="H231">IFERROR(MID(INDEX(DATA_NHAP!$E:$E,MATCH($A231&amp;"|3",DATA_NHAP!$I:$I,0)),4,1),"")</f>
        <v/>
      </c>
      <c r="I231" s="3" t="str">
        <f t="array" ref="I231">IFERROR(MID(INDEX(DATA_NHAP!$E:$E,MATCH($A231&amp;"|7",DATA_NHAP!$I:$I,0)),4,1),"")</f>
        <v/>
      </c>
      <c r="J231" s="3" t="str">
        <f t="array" ref="J231">IFERROR(MID(INDEX(DATA_NHAP!$E:$E,MATCH($A231&amp;"|8",DATA_NHAP!$I:$I,0)),2,1),"")</f>
        <v/>
      </c>
      <c r="K231" s="3" t="str">
        <f t="array" ref="K231">IFERROR(MID(INDEX(DATA_NHAP!$E:$E,MATCH($A231&amp;"|8",DATA_NHAP!$I:$I,0)),3,1),"")</f>
        <v/>
      </c>
      <c r="L231" s="3" t="str">
        <f t="array" ref="L231">IFERROR(MID(INDEX(DATA_NHAP!$E:$E,MATCH($A231&amp;"|8",DATA_NHAP!$I:$I,0)),4,1),"")</f>
        <v/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0" customHeight="1">
      <c r="A232" s="3">
        <v>229.0</v>
      </c>
      <c r="B232" s="3" t="str">
        <f t="array" ref="B232">IFERROR(MID(INDEX(DATA_NHAP!$E:$E,MATCH($A232&amp;"|2",DATA_NHAP!$I:$I,0)),2,1),"")</f>
        <v/>
      </c>
      <c r="C232" s="3" t="str">
        <f t="array" ref="C232">IFERROR(MID(INDEX(DATA_NHAP!$E:$E,MATCH($A232&amp;"|3",DATA_NHAP!$I:$I,0)),4,1),"")</f>
        <v/>
      </c>
      <c r="D232" s="3" t="str">
        <f t="array" ref="D232">IFERROR(MID(INDEX(DATA_NHAP!$E:$E,MATCH($A232&amp;"|4",DATA_NHAP!$I:$I,0)),5,1),"")</f>
        <v/>
      </c>
      <c r="E232" s="3" t="str">
        <f t="array" ref="E232">IFERROR(MID(INDEX(DATA_NHAP!$E:$E,MATCH($A232&amp;"|5",DATA_NHAP!$I:$I,0)),5,1),"")</f>
        <v/>
      </c>
      <c r="F232" s="3" t="str">
        <f t="array" ref="F232">IFERROR(MID(INDEX(DATA_NHAP!$E:$E,MATCH($A232&amp;"|6",DATA_NHAP!$I:$I,0)),2,1),"")</f>
        <v/>
      </c>
      <c r="G232" s="3" t="str">
        <f t="array" ref="G232">IFERROR(MID(INDEX(DATA_NHAP!$E:$E,MATCH($A232&amp;"|7",DATA_NHAP!$I:$I,0)),2,1),"")</f>
        <v/>
      </c>
      <c r="H232" s="3" t="str">
        <f t="array" ref="H232">IFERROR(MID(INDEX(DATA_NHAP!$E:$E,MATCH($A232&amp;"|3",DATA_NHAP!$I:$I,0)),4,1),"")</f>
        <v/>
      </c>
      <c r="I232" s="3" t="str">
        <f t="array" ref="I232">IFERROR(MID(INDEX(DATA_NHAP!$E:$E,MATCH($A232&amp;"|7",DATA_NHAP!$I:$I,0)),4,1),"")</f>
        <v/>
      </c>
      <c r="J232" s="3" t="str">
        <f t="array" ref="J232">IFERROR(MID(INDEX(DATA_NHAP!$E:$E,MATCH($A232&amp;"|8",DATA_NHAP!$I:$I,0)),2,1),"")</f>
        <v/>
      </c>
      <c r="K232" s="3" t="str">
        <f t="array" ref="K232">IFERROR(MID(INDEX(DATA_NHAP!$E:$E,MATCH($A232&amp;"|8",DATA_NHAP!$I:$I,0)),3,1),"")</f>
        <v/>
      </c>
      <c r="L232" s="3" t="str">
        <f t="array" ref="L232">IFERROR(MID(INDEX(DATA_NHAP!$E:$E,MATCH($A232&amp;"|8",DATA_NHAP!$I:$I,0)),4,1),"")</f>
        <v/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0" customHeight="1">
      <c r="A233" s="3">
        <v>230.0</v>
      </c>
      <c r="B233" s="3" t="str">
        <f t="array" ref="B233">IFERROR(MID(INDEX(DATA_NHAP!$E:$E,MATCH($A233&amp;"|2",DATA_NHAP!$I:$I,0)),2,1),"")</f>
        <v/>
      </c>
      <c r="C233" s="3" t="str">
        <f t="array" ref="C233">IFERROR(MID(INDEX(DATA_NHAP!$E:$E,MATCH($A233&amp;"|3",DATA_NHAP!$I:$I,0)),4,1),"")</f>
        <v/>
      </c>
      <c r="D233" s="3" t="str">
        <f t="array" ref="D233">IFERROR(MID(INDEX(DATA_NHAP!$E:$E,MATCH($A233&amp;"|4",DATA_NHAP!$I:$I,0)),5,1),"")</f>
        <v/>
      </c>
      <c r="E233" s="3" t="str">
        <f t="array" ref="E233">IFERROR(MID(INDEX(DATA_NHAP!$E:$E,MATCH($A233&amp;"|5",DATA_NHAP!$I:$I,0)),5,1),"")</f>
        <v/>
      </c>
      <c r="F233" s="3" t="str">
        <f t="array" ref="F233">IFERROR(MID(INDEX(DATA_NHAP!$E:$E,MATCH($A233&amp;"|6",DATA_NHAP!$I:$I,0)),2,1),"")</f>
        <v/>
      </c>
      <c r="G233" s="3" t="str">
        <f t="array" ref="G233">IFERROR(MID(INDEX(DATA_NHAP!$E:$E,MATCH($A233&amp;"|7",DATA_NHAP!$I:$I,0)),2,1),"")</f>
        <v/>
      </c>
      <c r="H233" s="3" t="str">
        <f t="array" ref="H233">IFERROR(MID(INDEX(DATA_NHAP!$E:$E,MATCH($A233&amp;"|3",DATA_NHAP!$I:$I,0)),4,1),"")</f>
        <v/>
      </c>
      <c r="I233" s="3" t="str">
        <f t="array" ref="I233">IFERROR(MID(INDEX(DATA_NHAP!$E:$E,MATCH($A233&amp;"|7",DATA_NHAP!$I:$I,0)),4,1),"")</f>
        <v/>
      </c>
      <c r="J233" s="3" t="str">
        <f t="array" ref="J233">IFERROR(MID(INDEX(DATA_NHAP!$E:$E,MATCH($A233&amp;"|8",DATA_NHAP!$I:$I,0)),2,1),"")</f>
        <v/>
      </c>
      <c r="K233" s="3" t="str">
        <f t="array" ref="K233">IFERROR(MID(INDEX(DATA_NHAP!$E:$E,MATCH($A233&amp;"|8",DATA_NHAP!$I:$I,0)),3,1),"")</f>
        <v/>
      </c>
      <c r="L233" s="3" t="str">
        <f t="array" ref="L233">IFERROR(MID(INDEX(DATA_NHAP!$E:$E,MATCH($A233&amp;"|8",DATA_NHAP!$I:$I,0)),4,1),"")</f>
        <v/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0" customHeight="1">
      <c r="A234" s="3">
        <v>231.0</v>
      </c>
      <c r="B234" s="3" t="str">
        <f t="array" ref="B234">IFERROR(MID(INDEX(DATA_NHAP!$E:$E,MATCH($A234&amp;"|2",DATA_NHAP!$I:$I,0)),2,1),"")</f>
        <v/>
      </c>
      <c r="C234" s="3" t="str">
        <f t="array" ref="C234">IFERROR(MID(INDEX(DATA_NHAP!$E:$E,MATCH($A234&amp;"|3",DATA_NHAP!$I:$I,0)),4,1),"")</f>
        <v/>
      </c>
      <c r="D234" s="3" t="str">
        <f t="array" ref="D234">IFERROR(MID(INDEX(DATA_NHAP!$E:$E,MATCH($A234&amp;"|4",DATA_NHAP!$I:$I,0)),5,1),"")</f>
        <v/>
      </c>
      <c r="E234" s="3" t="str">
        <f t="array" ref="E234">IFERROR(MID(INDEX(DATA_NHAP!$E:$E,MATCH($A234&amp;"|5",DATA_NHAP!$I:$I,0)),5,1),"")</f>
        <v/>
      </c>
      <c r="F234" s="3" t="str">
        <f t="array" ref="F234">IFERROR(MID(INDEX(DATA_NHAP!$E:$E,MATCH($A234&amp;"|6",DATA_NHAP!$I:$I,0)),2,1),"")</f>
        <v/>
      </c>
      <c r="G234" s="3" t="str">
        <f t="array" ref="G234">IFERROR(MID(INDEX(DATA_NHAP!$E:$E,MATCH($A234&amp;"|7",DATA_NHAP!$I:$I,0)),2,1),"")</f>
        <v/>
      </c>
      <c r="H234" s="3" t="str">
        <f t="array" ref="H234">IFERROR(MID(INDEX(DATA_NHAP!$E:$E,MATCH($A234&amp;"|3",DATA_NHAP!$I:$I,0)),4,1),"")</f>
        <v/>
      </c>
      <c r="I234" s="3" t="str">
        <f t="array" ref="I234">IFERROR(MID(INDEX(DATA_NHAP!$E:$E,MATCH($A234&amp;"|7",DATA_NHAP!$I:$I,0)),4,1),"")</f>
        <v/>
      </c>
      <c r="J234" s="3" t="str">
        <f t="array" ref="J234">IFERROR(MID(INDEX(DATA_NHAP!$E:$E,MATCH($A234&amp;"|8",DATA_NHAP!$I:$I,0)),2,1),"")</f>
        <v/>
      </c>
      <c r="K234" s="3" t="str">
        <f t="array" ref="K234">IFERROR(MID(INDEX(DATA_NHAP!$E:$E,MATCH($A234&amp;"|8",DATA_NHAP!$I:$I,0)),3,1),"")</f>
        <v/>
      </c>
      <c r="L234" s="3" t="str">
        <f t="array" ref="L234">IFERROR(MID(INDEX(DATA_NHAP!$E:$E,MATCH($A234&amp;"|8",DATA_NHAP!$I:$I,0)),4,1),"")</f>
        <v/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0" customHeight="1">
      <c r="A235" s="3">
        <v>232.0</v>
      </c>
      <c r="B235" s="3" t="str">
        <f t="array" ref="B235">IFERROR(MID(INDEX(DATA_NHAP!$E:$E,MATCH($A235&amp;"|2",DATA_NHAP!$I:$I,0)),2,1),"")</f>
        <v/>
      </c>
      <c r="C235" s="3" t="str">
        <f t="array" ref="C235">IFERROR(MID(INDEX(DATA_NHAP!$E:$E,MATCH($A235&amp;"|3",DATA_NHAP!$I:$I,0)),4,1),"")</f>
        <v/>
      </c>
      <c r="D235" s="3" t="str">
        <f t="array" ref="D235">IFERROR(MID(INDEX(DATA_NHAP!$E:$E,MATCH($A235&amp;"|4",DATA_NHAP!$I:$I,0)),5,1),"")</f>
        <v/>
      </c>
      <c r="E235" s="3" t="str">
        <f t="array" ref="E235">IFERROR(MID(INDEX(DATA_NHAP!$E:$E,MATCH($A235&amp;"|5",DATA_NHAP!$I:$I,0)),5,1),"")</f>
        <v/>
      </c>
      <c r="F235" s="3" t="str">
        <f t="array" ref="F235">IFERROR(MID(INDEX(DATA_NHAP!$E:$E,MATCH($A235&amp;"|6",DATA_NHAP!$I:$I,0)),2,1),"")</f>
        <v/>
      </c>
      <c r="G235" s="3" t="str">
        <f t="array" ref="G235">IFERROR(MID(INDEX(DATA_NHAP!$E:$E,MATCH($A235&amp;"|7",DATA_NHAP!$I:$I,0)),2,1),"")</f>
        <v/>
      </c>
      <c r="H235" s="3" t="str">
        <f t="array" ref="H235">IFERROR(MID(INDEX(DATA_NHAP!$E:$E,MATCH($A235&amp;"|3",DATA_NHAP!$I:$I,0)),4,1),"")</f>
        <v/>
      </c>
      <c r="I235" s="3" t="str">
        <f t="array" ref="I235">IFERROR(MID(INDEX(DATA_NHAP!$E:$E,MATCH($A235&amp;"|7",DATA_NHAP!$I:$I,0)),4,1),"")</f>
        <v/>
      </c>
      <c r="J235" s="3" t="str">
        <f t="array" ref="J235">IFERROR(MID(INDEX(DATA_NHAP!$E:$E,MATCH($A235&amp;"|8",DATA_NHAP!$I:$I,0)),2,1),"")</f>
        <v/>
      </c>
      <c r="K235" s="3" t="str">
        <f t="array" ref="K235">IFERROR(MID(INDEX(DATA_NHAP!$E:$E,MATCH($A235&amp;"|8",DATA_NHAP!$I:$I,0)),3,1),"")</f>
        <v/>
      </c>
      <c r="L235" s="3" t="str">
        <f t="array" ref="L235">IFERROR(MID(INDEX(DATA_NHAP!$E:$E,MATCH($A235&amp;"|8",DATA_NHAP!$I:$I,0)),4,1),"")</f>
        <v/>
      </c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0" customHeight="1">
      <c r="A236" s="3">
        <v>233.0</v>
      </c>
      <c r="B236" s="3" t="str">
        <f t="array" ref="B236">IFERROR(MID(INDEX(DATA_NHAP!$E:$E,MATCH($A236&amp;"|2",DATA_NHAP!$I:$I,0)),2,1),"")</f>
        <v/>
      </c>
      <c r="C236" s="3" t="str">
        <f t="array" ref="C236">IFERROR(MID(INDEX(DATA_NHAP!$E:$E,MATCH($A236&amp;"|3",DATA_NHAP!$I:$I,0)),4,1),"")</f>
        <v/>
      </c>
      <c r="D236" s="3" t="str">
        <f t="array" ref="D236">IFERROR(MID(INDEX(DATA_NHAP!$E:$E,MATCH($A236&amp;"|4",DATA_NHAP!$I:$I,0)),5,1),"")</f>
        <v/>
      </c>
      <c r="E236" s="3" t="str">
        <f t="array" ref="E236">IFERROR(MID(INDEX(DATA_NHAP!$E:$E,MATCH($A236&amp;"|5",DATA_NHAP!$I:$I,0)),5,1),"")</f>
        <v/>
      </c>
      <c r="F236" s="3" t="str">
        <f t="array" ref="F236">IFERROR(MID(INDEX(DATA_NHAP!$E:$E,MATCH($A236&amp;"|6",DATA_NHAP!$I:$I,0)),2,1),"")</f>
        <v/>
      </c>
      <c r="G236" s="3" t="str">
        <f t="array" ref="G236">IFERROR(MID(INDEX(DATA_NHAP!$E:$E,MATCH($A236&amp;"|7",DATA_NHAP!$I:$I,0)),2,1),"")</f>
        <v/>
      </c>
      <c r="H236" s="3" t="str">
        <f t="array" ref="H236">IFERROR(MID(INDEX(DATA_NHAP!$E:$E,MATCH($A236&amp;"|3",DATA_NHAP!$I:$I,0)),4,1),"")</f>
        <v/>
      </c>
      <c r="I236" s="3" t="str">
        <f t="array" ref="I236">IFERROR(MID(INDEX(DATA_NHAP!$E:$E,MATCH($A236&amp;"|7",DATA_NHAP!$I:$I,0)),4,1),"")</f>
        <v/>
      </c>
      <c r="J236" s="3" t="str">
        <f t="array" ref="J236">IFERROR(MID(INDEX(DATA_NHAP!$E:$E,MATCH($A236&amp;"|8",DATA_NHAP!$I:$I,0)),2,1),"")</f>
        <v/>
      </c>
      <c r="K236" s="3" t="str">
        <f t="array" ref="K236">IFERROR(MID(INDEX(DATA_NHAP!$E:$E,MATCH($A236&amp;"|8",DATA_NHAP!$I:$I,0)),3,1),"")</f>
        <v/>
      </c>
      <c r="L236" s="3" t="str">
        <f t="array" ref="L236">IFERROR(MID(INDEX(DATA_NHAP!$E:$E,MATCH($A236&amp;"|8",DATA_NHAP!$I:$I,0)),4,1),"")</f>
        <v/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0" customHeight="1">
      <c r="A237" s="3">
        <v>234.0</v>
      </c>
      <c r="B237" s="3" t="str">
        <f t="array" ref="B237">IFERROR(MID(INDEX(DATA_NHAP!$E:$E,MATCH($A237&amp;"|2",DATA_NHAP!$I:$I,0)),2,1),"")</f>
        <v/>
      </c>
      <c r="C237" s="3" t="str">
        <f t="array" ref="C237">IFERROR(MID(INDEX(DATA_NHAP!$E:$E,MATCH($A237&amp;"|3",DATA_NHAP!$I:$I,0)),4,1),"")</f>
        <v/>
      </c>
      <c r="D237" s="3" t="str">
        <f t="array" ref="D237">IFERROR(MID(INDEX(DATA_NHAP!$E:$E,MATCH($A237&amp;"|4",DATA_NHAP!$I:$I,0)),5,1),"")</f>
        <v/>
      </c>
      <c r="E237" s="3" t="str">
        <f t="array" ref="E237">IFERROR(MID(INDEX(DATA_NHAP!$E:$E,MATCH($A237&amp;"|5",DATA_NHAP!$I:$I,0)),5,1),"")</f>
        <v/>
      </c>
      <c r="F237" s="3" t="str">
        <f t="array" ref="F237">IFERROR(MID(INDEX(DATA_NHAP!$E:$E,MATCH($A237&amp;"|6",DATA_NHAP!$I:$I,0)),2,1),"")</f>
        <v/>
      </c>
      <c r="G237" s="3" t="str">
        <f t="array" ref="G237">IFERROR(MID(INDEX(DATA_NHAP!$E:$E,MATCH($A237&amp;"|7",DATA_NHAP!$I:$I,0)),2,1),"")</f>
        <v/>
      </c>
      <c r="H237" s="3" t="str">
        <f t="array" ref="H237">IFERROR(MID(INDEX(DATA_NHAP!$E:$E,MATCH($A237&amp;"|3",DATA_NHAP!$I:$I,0)),4,1),"")</f>
        <v/>
      </c>
      <c r="I237" s="3" t="str">
        <f t="array" ref="I237">IFERROR(MID(INDEX(DATA_NHAP!$E:$E,MATCH($A237&amp;"|7",DATA_NHAP!$I:$I,0)),4,1),"")</f>
        <v/>
      </c>
      <c r="J237" s="3" t="str">
        <f t="array" ref="J237">IFERROR(MID(INDEX(DATA_NHAP!$E:$E,MATCH($A237&amp;"|8",DATA_NHAP!$I:$I,0)),2,1),"")</f>
        <v/>
      </c>
      <c r="K237" s="3" t="str">
        <f t="array" ref="K237">IFERROR(MID(INDEX(DATA_NHAP!$E:$E,MATCH($A237&amp;"|8",DATA_NHAP!$I:$I,0)),3,1),"")</f>
        <v/>
      </c>
      <c r="L237" s="3" t="str">
        <f t="array" ref="L237">IFERROR(MID(INDEX(DATA_NHAP!$E:$E,MATCH($A237&amp;"|8",DATA_NHAP!$I:$I,0)),4,1),"")</f>
        <v/>
      </c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0" customHeight="1">
      <c r="A238" s="3">
        <v>235.0</v>
      </c>
      <c r="B238" s="3" t="str">
        <f t="array" ref="B238">IFERROR(MID(INDEX(DATA_NHAP!$E:$E,MATCH($A238&amp;"|2",DATA_NHAP!$I:$I,0)),2,1),"")</f>
        <v/>
      </c>
      <c r="C238" s="3" t="str">
        <f t="array" ref="C238">IFERROR(MID(INDEX(DATA_NHAP!$E:$E,MATCH($A238&amp;"|3",DATA_NHAP!$I:$I,0)),4,1),"")</f>
        <v/>
      </c>
      <c r="D238" s="3" t="str">
        <f t="array" ref="D238">IFERROR(MID(INDEX(DATA_NHAP!$E:$E,MATCH($A238&amp;"|4",DATA_NHAP!$I:$I,0)),5,1),"")</f>
        <v/>
      </c>
      <c r="E238" s="3" t="str">
        <f t="array" ref="E238">IFERROR(MID(INDEX(DATA_NHAP!$E:$E,MATCH($A238&amp;"|5",DATA_NHAP!$I:$I,0)),5,1),"")</f>
        <v/>
      </c>
      <c r="F238" s="3" t="str">
        <f t="array" ref="F238">IFERROR(MID(INDEX(DATA_NHAP!$E:$E,MATCH($A238&amp;"|6",DATA_NHAP!$I:$I,0)),2,1),"")</f>
        <v/>
      </c>
      <c r="G238" s="3" t="str">
        <f t="array" ref="G238">IFERROR(MID(INDEX(DATA_NHAP!$E:$E,MATCH($A238&amp;"|7",DATA_NHAP!$I:$I,0)),2,1),"")</f>
        <v/>
      </c>
      <c r="H238" s="3" t="str">
        <f t="array" ref="H238">IFERROR(MID(INDEX(DATA_NHAP!$E:$E,MATCH($A238&amp;"|3",DATA_NHAP!$I:$I,0)),4,1),"")</f>
        <v/>
      </c>
      <c r="I238" s="3" t="str">
        <f t="array" ref="I238">IFERROR(MID(INDEX(DATA_NHAP!$E:$E,MATCH($A238&amp;"|7",DATA_NHAP!$I:$I,0)),4,1),"")</f>
        <v/>
      </c>
      <c r="J238" s="3" t="str">
        <f t="array" ref="J238">IFERROR(MID(INDEX(DATA_NHAP!$E:$E,MATCH($A238&amp;"|8",DATA_NHAP!$I:$I,0)),2,1),"")</f>
        <v/>
      </c>
      <c r="K238" s="3" t="str">
        <f t="array" ref="K238">IFERROR(MID(INDEX(DATA_NHAP!$E:$E,MATCH($A238&amp;"|8",DATA_NHAP!$I:$I,0)),3,1),"")</f>
        <v/>
      </c>
      <c r="L238" s="3" t="str">
        <f t="array" ref="L238">IFERROR(MID(INDEX(DATA_NHAP!$E:$E,MATCH($A238&amp;"|8",DATA_NHAP!$I:$I,0)),4,1),"")</f>
        <v/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0" customHeight="1">
      <c r="A239" s="3">
        <v>236.0</v>
      </c>
      <c r="B239" s="3" t="str">
        <f t="array" ref="B239">IFERROR(MID(INDEX(DATA_NHAP!$E:$E,MATCH($A239&amp;"|2",DATA_NHAP!$I:$I,0)),2,1),"")</f>
        <v/>
      </c>
      <c r="C239" s="3" t="str">
        <f t="array" ref="C239">IFERROR(MID(INDEX(DATA_NHAP!$E:$E,MATCH($A239&amp;"|3",DATA_NHAP!$I:$I,0)),4,1),"")</f>
        <v/>
      </c>
      <c r="D239" s="3" t="str">
        <f t="array" ref="D239">IFERROR(MID(INDEX(DATA_NHAP!$E:$E,MATCH($A239&amp;"|4",DATA_NHAP!$I:$I,0)),5,1),"")</f>
        <v/>
      </c>
      <c r="E239" s="3" t="str">
        <f t="array" ref="E239">IFERROR(MID(INDEX(DATA_NHAP!$E:$E,MATCH($A239&amp;"|5",DATA_NHAP!$I:$I,0)),5,1),"")</f>
        <v/>
      </c>
      <c r="F239" s="3" t="str">
        <f t="array" ref="F239">IFERROR(MID(INDEX(DATA_NHAP!$E:$E,MATCH($A239&amp;"|6",DATA_NHAP!$I:$I,0)),2,1),"")</f>
        <v/>
      </c>
      <c r="G239" s="3" t="str">
        <f t="array" ref="G239">IFERROR(MID(INDEX(DATA_NHAP!$E:$E,MATCH($A239&amp;"|7",DATA_NHAP!$I:$I,0)),2,1),"")</f>
        <v/>
      </c>
      <c r="H239" s="3" t="str">
        <f t="array" ref="H239">IFERROR(MID(INDEX(DATA_NHAP!$E:$E,MATCH($A239&amp;"|3",DATA_NHAP!$I:$I,0)),4,1),"")</f>
        <v/>
      </c>
      <c r="I239" s="3" t="str">
        <f t="array" ref="I239">IFERROR(MID(INDEX(DATA_NHAP!$E:$E,MATCH($A239&amp;"|7",DATA_NHAP!$I:$I,0)),4,1),"")</f>
        <v/>
      </c>
      <c r="J239" s="3" t="str">
        <f t="array" ref="J239">IFERROR(MID(INDEX(DATA_NHAP!$E:$E,MATCH($A239&amp;"|8",DATA_NHAP!$I:$I,0)),2,1),"")</f>
        <v/>
      </c>
      <c r="K239" s="3" t="str">
        <f t="array" ref="K239">IFERROR(MID(INDEX(DATA_NHAP!$E:$E,MATCH($A239&amp;"|8",DATA_NHAP!$I:$I,0)),3,1),"")</f>
        <v/>
      </c>
      <c r="L239" s="3" t="str">
        <f t="array" ref="L239">IFERROR(MID(INDEX(DATA_NHAP!$E:$E,MATCH($A239&amp;"|8",DATA_NHAP!$I:$I,0)),4,1),"")</f>
        <v/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0" customHeight="1">
      <c r="A240" s="3">
        <v>237.0</v>
      </c>
      <c r="B240" s="3" t="str">
        <f t="array" ref="B240">IFERROR(MID(INDEX(DATA_NHAP!$E:$E,MATCH($A240&amp;"|2",DATA_NHAP!$I:$I,0)),2,1),"")</f>
        <v/>
      </c>
      <c r="C240" s="3" t="str">
        <f t="array" ref="C240">IFERROR(MID(INDEX(DATA_NHAP!$E:$E,MATCH($A240&amp;"|3",DATA_NHAP!$I:$I,0)),4,1),"")</f>
        <v/>
      </c>
      <c r="D240" s="3" t="str">
        <f t="array" ref="D240">IFERROR(MID(INDEX(DATA_NHAP!$E:$E,MATCH($A240&amp;"|4",DATA_NHAP!$I:$I,0)),5,1),"")</f>
        <v/>
      </c>
      <c r="E240" s="3" t="str">
        <f t="array" ref="E240">IFERROR(MID(INDEX(DATA_NHAP!$E:$E,MATCH($A240&amp;"|5",DATA_NHAP!$I:$I,0)),5,1),"")</f>
        <v/>
      </c>
      <c r="F240" s="3" t="str">
        <f t="array" ref="F240">IFERROR(MID(INDEX(DATA_NHAP!$E:$E,MATCH($A240&amp;"|6",DATA_NHAP!$I:$I,0)),2,1),"")</f>
        <v/>
      </c>
      <c r="G240" s="3" t="str">
        <f t="array" ref="G240">IFERROR(MID(INDEX(DATA_NHAP!$E:$E,MATCH($A240&amp;"|7",DATA_NHAP!$I:$I,0)),2,1),"")</f>
        <v/>
      </c>
      <c r="H240" s="3" t="str">
        <f t="array" ref="H240">IFERROR(MID(INDEX(DATA_NHAP!$E:$E,MATCH($A240&amp;"|3",DATA_NHAP!$I:$I,0)),4,1),"")</f>
        <v/>
      </c>
      <c r="I240" s="3" t="str">
        <f t="array" ref="I240">IFERROR(MID(INDEX(DATA_NHAP!$E:$E,MATCH($A240&amp;"|7",DATA_NHAP!$I:$I,0)),4,1),"")</f>
        <v/>
      </c>
      <c r="J240" s="3" t="str">
        <f t="array" ref="J240">IFERROR(MID(INDEX(DATA_NHAP!$E:$E,MATCH($A240&amp;"|8",DATA_NHAP!$I:$I,0)),2,1),"")</f>
        <v/>
      </c>
      <c r="K240" s="3" t="str">
        <f t="array" ref="K240">IFERROR(MID(INDEX(DATA_NHAP!$E:$E,MATCH($A240&amp;"|8",DATA_NHAP!$I:$I,0)),3,1),"")</f>
        <v/>
      </c>
      <c r="L240" s="3" t="str">
        <f t="array" ref="L240">IFERROR(MID(INDEX(DATA_NHAP!$E:$E,MATCH($A240&amp;"|8",DATA_NHAP!$I:$I,0)),4,1),"")</f>
        <v/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0" customHeight="1">
      <c r="A241" s="3">
        <v>238.0</v>
      </c>
      <c r="B241" s="3" t="str">
        <f t="array" ref="B241">IFERROR(MID(INDEX(DATA_NHAP!$E:$E,MATCH($A241&amp;"|2",DATA_NHAP!$I:$I,0)),2,1),"")</f>
        <v/>
      </c>
      <c r="C241" s="3" t="str">
        <f t="array" ref="C241">IFERROR(MID(INDEX(DATA_NHAP!$E:$E,MATCH($A241&amp;"|3",DATA_NHAP!$I:$I,0)),4,1),"")</f>
        <v/>
      </c>
      <c r="D241" s="3" t="str">
        <f t="array" ref="D241">IFERROR(MID(INDEX(DATA_NHAP!$E:$E,MATCH($A241&amp;"|4",DATA_NHAP!$I:$I,0)),5,1),"")</f>
        <v/>
      </c>
      <c r="E241" s="3" t="str">
        <f t="array" ref="E241">IFERROR(MID(INDEX(DATA_NHAP!$E:$E,MATCH($A241&amp;"|5",DATA_NHAP!$I:$I,0)),5,1),"")</f>
        <v/>
      </c>
      <c r="F241" s="3" t="str">
        <f t="array" ref="F241">IFERROR(MID(INDEX(DATA_NHAP!$E:$E,MATCH($A241&amp;"|6",DATA_NHAP!$I:$I,0)),2,1),"")</f>
        <v/>
      </c>
      <c r="G241" s="3" t="str">
        <f t="array" ref="G241">IFERROR(MID(INDEX(DATA_NHAP!$E:$E,MATCH($A241&amp;"|7",DATA_NHAP!$I:$I,0)),2,1),"")</f>
        <v/>
      </c>
      <c r="H241" s="3" t="str">
        <f t="array" ref="H241">IFERROR(MID(INDEX(DATA_NHAP!$E:$E,MATCH($A241&amp;"|3",DATA_NHAP!$I:$I,0)),4,1),"")</f>
        <v/>
      </c>
      <c r="I241" s="3" t="str">
        <f t="array" ref="I241">IFERROR(MID(INDEX(DATA_NHAP!$E:$E,MATCH($A241&amp;"|7",DATA_NHAP!$I:$I,0)),4,1),"")</f>
        <v/>
      </c>
      <c r="J241" s="3" t="str">
        <f t="array" ref="J241">IFERROR(MID(INDEX(DATA_NHAP!$E:$E,MATCH($A241&amp;"|8",DATA_NHAP!$I:$I,0)),2,1),"")</f>
        <v/>
      </c>
      <c r="K241" s="3" t="str">
        <f t="array" ref="K241">IFERROR(MID(INDEX(DATA_NHAP!$E:$E,MATCH($A241&amp;"|8",DATA_NHAP!$I:$I,0)),3,1),"")</f>
        <v/>
      </c>
      <c r="L241" s="3" t="str">
        <f t="array" ref="L241">IFERROR(MID(INDEX(DATA_NHAP!$E:$E,MATCH($A241&amp;"|8",DATA_NHAP!$I:$I,0)),4,1),"")</f>
        <v/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0" customHeight="1">
      <c r="A242" s="3">
        <v>239.0</v>
      </c>
      <c r="B242" s="3" t="str">
        <f t="array" ref="B242">IFERROR(MID(INDEX(DATA_NHAP!$E:$E,MATCH($A242&amp;"|2",DATA_NHAP!$I:$I,0)),2,1),"")</f>
        <v/>
      </c>
      <c r="C242" s="3" t="str">
        <f t="array" ref="C242">IFERROR(MID(INDEX(DATA_NHAP!$E:$E,MATCH($A242&amp;"|3",DATA_NHAP!$I:$I,0)),4,1),"")</f>
        <v/>
      </c>
      <c r="D242" s="3" t="str">
        <f t="array" ref="D242">IFERROR(MID(INDEX(DATA_NHAP!$E:$E,MATCH($A242&amp;"|4",DATA_NHAP!$I:$I,0)),5,1),"")</f>
        <v/>
      </c>
      <c r="E242" s="3" t="str">
        <f t="array" ref="E242">IFERROR(MID(INDEX(DATA_NHAP!$E:$E,MATCH($A242&amp;"|5",DATA_NHAP!$I:$I,0)),5,1),"")</f>
        <v/>
      </c>
      <c r="F242" s="3" t="str">
        <f t="array" ref="F242">IFERROR(MID(INDEX(DATA_NHAP!$E:$E,MATCH($A242&amp;"|6",DATA_NHAP!$I:$I,0)),2,1),"")</f>
        <v/>
      </c>
      <c r="G242" s="3" t="str">
        <f t="array" ref="G242">IFERROR(MID(INDEX(DATA_NHAP!$E:$E,MATCH($A242&amp;"|7",DATA_NHAP!$I:$I,0)),2,1),"")</f>
        <v/>
      </c>
      <c r="H242" s="3" t="str">
        <f t="array" ref="H242">IFERROR(MID(INDEX(DATA_NHAP!$E:$E,MATCH($A242&amp;"|3",DATA_NHAP!$I:$I,0)),4,1),"")</f>
        <v/>
      </c>
      <c r="I242" s="3" t="str">
        <f t="array" ref="I242">IFERROR(MID(INDEX(DATA_NHAP!$E:$E,MATCH($A242&amp;"|7",DATA_NHAP!$I:$I,0)),4,1),"")</f>
        <v/>
      </c>
      <c r="J242" s="3" t="str">
        <f t="array" ref="J242">IFERROR(MID(INDEX(DATA_NHAP!$E:$E,MATCH($A242&amp;"|8",DATA_NHAP!$I:$I,0)),2,1),"")</f>
        <v/>
      </c>
      <c r="K242" s="3" t="str">
        <f t="array" ref="K242">IFERROR(MID(INDEX(DATA_NHAP!$E:$E,MATCH($A242&amp;"|8",DATA_NHAP!$I:$I,0)),3,1),"")</f>
        <v/>
      </c>
      <c r="L242" s="3" t="str">
        <f t="array" ref="L242">IFERROR(MID(INDEX(DATA_NHAP!$E:$E,MATCH($A242&amp;"|8",DATA_NHAP!$I:$I,0)),4,1),"")</f>
        <v/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0" customHeight="1">
      <c r="A243" s="3">
        <v>240.0</v>
      </c>
      <c r="B243" s="3" t="str">
        <f t="array" ref="B243">IFERROR(MID(INDEX(DATA_NHAP!$E:$E,MATCH($A243&amp;"|2",DATA_NHAP!$I:$I,0)),2,1),"")</f>
        <v/>
      </c>
      <c r="C243" s="3" t="str">
        <f t="array" ref="C243">IFERROR(MID(INDEX(DATA_NHAP!$E:$E,MATCH($A243&amp;"|3",DATA_NHAP!$I:$I,0)),4,1),"")</f>
        <v/>
      </c>
      <c r="D243" s="3" t="str">
        <f t="array" ref="D243">IFERROR(MID(INDEX(DATA_NHAP!$E:$E,MATCH($A243&amp;"|4",DATA_NHAP!$I:$I,0)),5,1),"")</f>
        <v/>
      </c>
      <c r="E243" s="3" t="str">
        <f t="array" ref="E243">IFERROR(MID(INDEX(DATA_NHAP!$E:$E,MATCH($A243&amp;"|5",DATA_NHAP!$I:$I,0)),5,1),"")</f>
        <v/>
      </c>
      <c r="F243" s="3" t="str">
        <f t="array" ref="F243">IFERROR(MID(INDEX(DATA_NHAP!$E:$E,MATCH($A243&amp;"|6",DATA_NHAP!$I:$I,0)),2,1),"")</f>
        <v/>
      </c>
      <c r="G243" s="3" t="str">
        <f t="array" ref="G243">IFERROR(MID(INDEX(DATA_NHAP!$E:$E,MATCH($A243&amp;"|7",DATA_NHAP!$I:$I,0)),2,1),"")</f>
        <v/>
      </c>
      <c r="H243" s="3" t="str">
        <f t="array" ref="H243">IFERROR(MID(INDEX(DATA_NHAP!$E:$E,MATCH($A243&amp;"|3",DATA_NHAP!$I:$I,0)),4,1),"")</f>
        <v/>
      </c>
      <c r="I243" s="3" t="str">
        <f t="array" ref="I243">IFERROR(MID(INDEX(DATA_NHAP!$E:$E,MATCH($A243&amp;"|7",DATA_NHAP!$I:$I,0)),4,1),"")</f>
        <v/>
      </c>
      <c r="J243" s="3" t="str">
        <f t="array" ref="J243">IFERROR(MID(INDEX(DATA_NHAP!$E:$E,MATCH($A243&amp;"|8",DATA_NHAP!$I:$I,0)),2,1),"")</f>
        <v/>
      </c>
      <c r="K243" s="3" t="str">
        <f t="array" ref="K243">IFERROR(MID(INDEX(DATA_NHAP!$E:$E,MATCH($A243&amp;"|8",DATA_NHAP!$I:$I,0)),3,1),"")</f>
        <v/>
      </c>
      <c r="L243" s="3" t="str">
        <f t="array" ref="L243">IFERROR(MID(INDEX(DATA_NHAP!$E:$E,MATCH($A243&amp;"|8",DATA_NHAP!$I:$I,0)),4,1),"")</f>
        <v/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0" customHeight="1">
      <c r="A244" s="3">
        <v>241.0</v>
      </c>
      <c r="B244" s="3" t="str">
        <f t="array" ref="B244">IFERROR(MID(INDEX(DATA_NHAP!$E:$E,MATCH($A244&amp;"|2",DATA_NHAP!$I:$I,0)),2,1),"")</f>
        <v/>
      </c>
      <c r="C244" s="3" t="str">
        <f t="array" ref="C244">IFERROR(MID(INDEX(DATA_NHAP!$E:$E,MATCH($A244&amp;"|3",DATA_NHAP!$I:$I,0)),4,1),"")</f>
        <v/>
      </c>
      <c r="D244" s="3" t="str">
        <f t="array" ref="D244">IFERROR(MID(INDEX(DATA_NHAP!$E:$E,MATCH($A244&amp;"|4",DATA_NHAP!$I:$I,0)),5,1),"")</f>
        <v/>
      </c>
      <c r="E244" s="3" t="str">
        <f t="array" ref="E244">IFERROR(MID(INDEX(DATA_NHAP!$E:$E,MATCH($A244&amp;"|5",DATA_NHAP!$I:$I,0)),5,1),"")</f>
        <v/>
      </c>
      <c r="F244" s="3" t="str">
        <f t="array" ref="F244">IFERROR(MID(INDEX(DATA_NHAP!$E:$E,MATCH($A244&amp;"|6",DATA_NHAP!$I:$I,0)),2,1),"")</f>
        <v/>
      </c>
      <c r="G244" s="3" t="str">
        <f t="array" ref="G244">IFERROR(MID(INDEX(DATA_NHAP!$E:$E,MATCH($A244&amp;"|7",DATA_NHAP!$I:$I,0)),2,1),"")</f>
        <v/>
      </c>
      <c r="H244" s="3" t="str">
        <f t="array" ref="H244">IFERROR(MID(INDEX(DATA_NHAP!$E:$E,MATCH($A244&amp;"|3",DATA_NHAP!$I:$I,0)),4,1),"")</f>
        <v/>
      </c>
      <c r="I244" s="3" t="str">
        <f t="array" ref="I244">IFERROR(MID(INDEX(DATA_NHAP!$E:$E,MATCH($A244&amp;"|7",DATA_NHAP!$I:$I,0)),4,1),"")</f>
        <v/>
      </c>
      <c r="J244" s="3" t="str">
        <f t="array" ref="J244">IFERROR(MID(INDEX(DATA_NHAP!$E:$E,MATCH($A244&amp;"|8",DATA_NHAP!$I:$I,0)),2,1),"")</f>
        <v/>
      </c>
      <c r="K244" s="3" t="str">
        <f t="array" ref="K244">IFERROR(MID(INDEX(DATA_NHAP!$E:$E,MATCH($A244&amp;"|8",DATA_NHAP!$I:$I,0)),3,1),"")</f>
        <v/>
      </c>
      <c r="L244" s="3" t="str">
        <f t="array" ref="L244">IFERROR(MID(INDEX(DATA_NHAP!$E:$E,MATCH($A244&amp;"|8",DATA_NHAP!$I:$I,0)),4,1),"")</f>
        <v/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0" customHeight="1">
      <c r="A245" s="3">
        <v>242.0</v>
      </c>
      <c r="B245" s="3" t="str">
        <f t="array" ref="B245">IFERROR(MID(INDEX(DATA_NHAP!$E:$E,MATCH($A245&amp;"|2",DATA_NHAP!$I:$I,0)),2,1),"")</f>
        <v/>
      </c>
      <c r="C245" s="3" t="str">
        <f t="array" ref="C245">IFERROR(MID(INDEX(DATA_NHAP!$E:$E,MATCH($A245&amp;"|3",DATA_NHAP!$I:$I,0)),4,1),"")</f>
        <v/>
      </c>
      <c r="D245" s="3" t="str">
        <f t="array" ref="D245">IFERROR(MID(INDEX(DATA_NHAP!$E:$E,MATCH($A245&amp;"|4",DATA_NHAP!$I:$I,0)),5,1),"")</f>
        <v/>
      </c>
      <c r="E245" s="3" t="str">
        <f t="array" ref="E245">IFERROR(MID(INDEX(DATA_NHAP!$E:$E,MATCH($A245&amp;"|5",DATA_NHAP!$I:$I,0)),5,1),"")</f>
        <v/>
      </c>
      <c r="F245" s="3" t="str">
        <f t="array" ref="F245">IFERROR(MID(INDEX(DATA_NHAP!$E:$E,MATCH($A245&amp;"|6",DATA_NHAP!$I:$I,0)),2,1),"")</f>
        <v/>
      </c>
      <c r="G245" s="3" t="str">
        <f t="array" ref="G245">IFERROR(MID(INDEX(DATA_NHAP!$E:$E,MATCH($A245&amp;"|7",DATA_NHAP!$I:$I,0)),2,1),"")</f>
        <v/>
      </c>
      <c r="H245" s="3" t="str">
        <f t="array" ref="H245">IFERROR(MID(INDEX(DATA_NHAP!$E:$E,MATCH($A245&amp;"|3",DATA_NHAP!$I:$I,0)),4,1),"")</f>
        <v/>
      </c>
      <c r="I245" s="3" t="str">
        <f t="array" ref="I245">IFERROR(MID(INDEX(DATA_NHAP!$E:$E,MATCH($A245&amp;"|7",DATA_NHAP!$I:$I,0)),4,1),"")</f>
        <v/>
      </c>
      <c r="J245" s="3" t="str">
        <f t="array" ref="J245">IFERROR(MID(INDEX(DATA_NHAP!$E:$E,MATCH($A245&amp;"|8",DATA_NHAP!$I:$I,0)),2,1),"")</f>
        <v/>
      </c>
      <c r="K245" s="3" t="str">
        <f t="array" ref="K245">IFERROR(MID(INDEX(DATA_NHAP!$E:$E,MATCH($A245&amp;"|8",DATA_NHAP!$I:$I,0)),3,1),"")</f>
        <v/>
      </c>
      <c r="L245" s="3" t="str">
        <f t="array" ref="L245">IFERROR(MID(INDEX(DATA_NHAP!$E:$E,MATCH($A245&amp;"|8",DATA_NHAP!$I:$I,0)),4,1),"")</f>
        <v/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0" customHeight="1">
      <c r="A246" s="3">
        <v>243.0</v>
      </c>
      <c r="B246" s="3" t="str">
        <f t="array" ref="B246">IFERROR(MID(INDEX(DATA_NHAP!$E:$E,MATCH($A246&amp;"|2",DATA_NHAP!$I:$I,0)),2,1),"")</f>
        <v/>
      </c>
      <c r="C246" s="3" t="str">
        <f t="array" ref="C246">IFERROR(MID(INDEX(DATA_NHAP!$E:$E,MATCH($A246&amp;"|3",DATA_NHAP!$I:$I,0)),4,1),"")</f>
        <v/>
      </c>
      <c r="D246" s="3" t="str">
        <f t="array" ref="D246">IFERROR(MID(INDEX(DATA_NHAP!$E:$E,MATCH($A246&amp;"|4",DATA_NHAP!$I:$I,0)),5,1),"")</f>
        <v/>
      </c>
      <c r="E246" s="3" t="str">
        <f t="array" ref="E246">IFERROR(MID(INDEX(DATA_NHAP!$E:$E,MATCH($A246&amp;"|5",DATA_NHAP!$I:$I,0)),5,1),"")</f>
        <v/>
      </c>
      <c r="F246" s="3" t="str">
        <f t="array" ref="F246">IFERROR(MID(INDEX(DATA_NHAP!$E:$E,MATCH($A246&amp;"|6",DATA_NHAP!$I:$I,0)),2,1),"")</f>
        <v/>
      </c>
      <c r="G246" s="3" t="str">
        <f t="array" ref="G246">IFERROR(MID(INDEX(DATA_NHAP!$E:$E,MATCH($A246&amp;"|7",DATA_NHAP!$I:$I,0)),2,1),"")</f>
        <v/>
      </c>
      <c r="H246" s="3" t="str">
        <f t="array" ref="H246">IFERROR(MID(INDEX(DATA_NHAP!$E:$E,MATCH($A246&amp;"|3",DATA_NHAP!$I:$I,0)),4,1),"")</f>
        <v/>
      </c>
      <c r="I246" s="3" t="str">
        <f t="array" ref="I246">IFERROR(MID(INDEX(DATA_NHAP!$E:$E,MATCH($A246&amp;"|7",DATA_NHAP!$I:$I,0)),4,1),"")</f>
        <v/>
      </c>
      <c r="J246" s="3" t="str">
        <f t="array" ref="J246">IFERROR(MID(INDEX(DATA_NHAP!$E:$E,MATCH($A246&amp;"|8",DATA_NHAP!$I:$I,0)),2,1),"")</f>
        <v/>
      </c>
      <c r="K246" s="3" t="str">
        <f t="array" ref="K246">IFERROR(MID(INDEX(DATA_NHAP!$E:$E,MATCH($A246&amp;"|8",DATA_NHAP!$I:$I,0)),3,1),"")</f>
        <v/>
      </c>
      <c r="L246" s="3" t="str">
        <f t="array" ref="L246">IFERROR(MID(INDEX(DATA_NHAP!$E:$E,MATCH($A246&amp;"|8",DATA_NHAP!$I:$I,0)),4,1),"")</f>
        <v/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0" customHeight="1">
      <c r="A247" s="3">
        <v>244.0</v>
      </c>
      <c r="B247" s="3" t="str">
        <f t="array" ref="B247">IFERROR(MID(INDEX(DATA_NHAP!$E:$E,MATCH($A247&amp;"|2",DATA_NHAP!$I:$I,0)),2,1),"")</f>
        <v/>
      </c>
      <c r="C247" s="3" t="str">
        <f t="array" ref="C247">IFERROR(MID(INDEX(DATA_NHAP!$E:$E,MATCH($A247&amp;"|3",DATA_NHAP!$I:$I,0)),4,1),"")</f>
        <v/>
      </c>
      <c r="D247" s="3" t="str">
        <f t="array" ref="D247">IFERROR(MID(INDEX(DATA_NHAP!$E:$E,MATCH($A247&amp;"|4",DATA_NHAP!$I:$I,0)),5,1),"")</f>
        <v/>
      </c>
      <c r="E247" s="3" t="str">
        <f t="array" ref="E247">IFERROR(MID(INDEX(DATA_NHAP!$E:$E,MATCH($A247&amp;"|5",DATA_NHAP!$I:$I,0)),5,1),"")</f>
        <v/>
      </c>
      <c r="F247" s="3" t="str">
        <f t="array" ref="F247">IFERROR(MID(INDEX(DATA_NHAP!$E:$E,MATCH($A247&amp;"|6",DATA_NHAP!$I:$I,0)),2,1),"")</f>
        <v/>
      </c>
      <c r="G247" s="3" t="str">
        <f t="array" ref="G247">IFERROR(MID(INDEX(DATA_NHAP!$E:$E,MATCH($A247&amp;"|7",DATA_NHAP!$I:$I,0)),2,1),"")</f>
        <v/>
      </c>
      <c r="H247" s="3" t="str">
        <f t="array" ref="H247">IFERROR(MID(INDEX(DATA_NHAP!$E:$E,MATCH($A247&amp;"|3",DATA_NHAP!$I:$I,0)),4,1),"")</f>
        <v/>
      </c>
      <c r="I247" s="3" t="str">
        <f t="array" ref="I247">IFERROR(MID(INDEX(DATA_NHAP!$E:$E,MATCH($A247&amp;"|7",DATA_NHAP!$I:$I,0)),4,1),"")</f>
        <v/>
      </c>
      <c r="J247" s="3" t="str">
        <f t="array" ref="J247">IFERROR(MID(INDEX(DATA_NHAP!$E:$E,MATCH($A247&amp;"|8",DATA_NHAP!$I:$I,0)),2,1),"")</f>
        <v/>
      </c>
      <c r="K247" s="3" t="str">
        <f t="array" ref="K247">IFERROR(MID(INDEX(DATA_NHAP!$E:$E,MATCH($A247&amp;"|8",DATA_NHAP!$I:$I,0)),3,1),"")</f>
        <v/>
      </c>
      <c r="L247" s="3" t="str">
        <f t="array" ref="L247">IFERROR(MID(INDEX(DATA_NHAP!$E:$E,MATCH($A247&amp;"|8",DATA_NHAP!$I:$I,0)),4,1),"")</f>
        <v/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0" customHeight="1">
      <c r="A248" s="3">
        <v>245.0</v>
      </c>
      <c r="B248" s="3" t="str">
        <f t="array" ref="B248">IFERROR(MID(INDEX(DATA_NHAP!$E:$E,MATCH($A248&amp;"|2",DATA_NHAP!$I:$I,0)),2,1),"")</f>
        <v/>
      </c>
      <c r="C248" s="3" t="str">
        <f t="array" ref="C248">IFERROR(MID(INDEX(DATA_NHAP!$E:$E,MATCH($A248&amp;"|3",DATA_NHAP!$I:$I,0)),4,1),"")</f>
        <v/>
      </c>
      <c r="D248" s="3" t="str">
        <f t="array" ref="D248">IFERROR(MID(INDEX(DATA_NHAP!$E:$E,MATCH($A248&amp;"|4",DATA_NHAP!$I:$I,0)),5,1),"")</f>
        <v/>
      </c>
      <c r="E248" s="3" t="str">
        <f t="array" ref="E248">IFERROR(MID(INDEX(DATA_NHAP!$E:$E,MATCH($A248&amp;"|5",DATA_NHAP!$I:$I,0)),5,1),"")</f>
        <v/>
      </c>
      <c r="F248" s="3" t="str">
        <f t="array" ref="F248">IFERROR(MID(INDEX(DATA_NHAP!$E:$E,MATCH($A248&amp;"|6",DATA_NHAP!$I:$I,0)),2,1),"")</f>
        <v/>
      </c>
      <c r="G248" s="3" t="str">
        <f t="array" ref="G248">IFERROR(MID(INDEX(DATA_NHAP!$E:$E,MATCH($A248&amp;"|7",DATA_NHAP!$I:$I,0)),2,1),"")</f>
        <v/>
      </c>
      <c r="H248" s="3" t="str">
        <f t="array" ref="H248">IFERROR(MID(INDEX(DATA_NHAP!$E:$E,MATCH($A248&amp;"|3",DATA_NHAP!$I:$I,0)),4,1),"")</f>
        <v/>
      </c>
      <c r="I248" s="3" t="str">
        <f t="array" ref="I248">IFERROR(MID(INDEX(DATA_NHAP!$E:$E,MATCH($A248&amp;"|7",DATA_NHAP!$I:$I,0)),4,1),"")</f>
        <v/>
      </c>
      <c r="J248" s="3" t="str">
        <f t="array" ref="J248">IFERROR(MID(INDEX(DATA_NHAP!$E:$E,MATCH($A248&amp;"|8",DATA_NHAP!$I:$I,0)),2,1),"")</f>
        <v/>
      </c>
      <c r="K248" s="3" t="str">
        <f t="array" ref="K248">IFERROR(MID(INDEX(DATA_NHAP!$E:$E,MATCH($A248&amp;"|8",DATA_NHAP!$I:$I,0)),3,1),"")</f>
        <v/>
      </c>
      <c r="L248" s="3" t="str">
        <f t="array" ref="L248">IFERROR(MID(INDEX(DATA_NHAP!$E:$E,MATCH($A248&amp;"|8",DATA_NHAP!$I:$I,0)),4,1),"")</f>
        <v/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0" customHeight="1">
      <c r="A249" s="3">
        <v>246.0</v>
      </c>
      <c r="B249" s="3" t="str">
        <f t="array" ref="B249">IFERROR(MID(INDEX(DATA_NHAP!$E:$E,MATCH($A249&amp;"|2",DATA_NHAP!$I:$I,0)),2,1),"")</f>
        <v/>
      </c>
      <c r="C249" s="3" t="str">
        <f t="array" ref="C249">IFERROR(MID(INDEX(DATA_NHAP!$E:$E,MATCH($A249&amp;"|3",DATA_NHAP!$I:$I,0)),4,1),"")</f>
        <v/>
      </c>
      <c r="D249" s="3" t="str">
        <f t="array" ref="D249">IFERROR(MID(INDEX(DATA_NHAP!$E:$E,MATCH($A249&amp;"|4",DATA_NHAP!$I:$I,0)),5,1),"")</f>
        <v/>
      </c>
      <c r="E249" s="3" t="str">
        <f t="array" ref="E249">IFERROR(MID(INDEX(DATA_NHAP!$E:$E,MATCH($A249&amp;"|5",DATA_NHAP!$I:$I,0)),5,1),"")</f>
        <v/>
      </c>
      <c r="F249" s="3" t="str">
        <f t="array" ref="F249">IFERROR(MID(INDEX(DATA_NHAP!$E:$E,MATCH($A249&amp;"|6",DATA_NHAP!$I:$I,0)),2,1),"")</f>
        <v/>
      </c>
      <c r="G249" s="3" t="str">
        <f t="array" ref="G249">IFERROR(MID(INDEX(DATA_NHAP!$E:$E,MATCH($A249&amp;"|7",DATA_NHAP!$I:$I,0)),2,1),"")</f>
        <v/>
      </c>
      <c r="H249" s="3" t="str">
        <f t="array" ref="H249">IFERROR(MID(INDEX(DATA_NHAP!$E:$E,MATCH($A249&amp;"|3",DATA_NHAP!$I:$I,0)),4,1),"")</f>
        <v/>
      </c>
      <c r="I249" s="3" t="str">
        <f t="array" ref="I249">IFERROR(MID(INDEX(DATA_NHAP!$E:$E,MATCH($A249&amp;"|7",DATA_NHAP!$I:$I,0)),4,1),"")</f>
        <v/>
      </c>
      <c r="J249" s="3" t="str">
        <f t="array" ref="J249">IFERROR(MID(INDEX(DATA_NHAP!$E:$E,MATCH($A249&amp;"|8",DATA_NHAP!$I:$I,0)),2,1),"")</f>
        <v/>
      </c>
      <c r="K249" s="3" t="str">
        <f t="array" ref="K249">IFERROR(MID(INDEX(DATA_NHAP!$E:$E,MATCH($A249&amp;"|8",DATA_NHAP!$I:$I,0)),3,1),"")</f>
        <v/>
      </c>
      <c r="L249" s="3" t="str">
        <f t="array" ref="L249">IFERROR(MID(INDEX(DATA_NHAP!$E:$E,MATCH($A249&amp;"|8",DATA_NHAP!$I:$I,0)),4,1),"")</f>
        <v/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0" customHeight="1">
      <c r="A250" s="3">
        <v>247.0</v>
      </c>
      <c r="B250" s="3" t="str">
        <f t="array" ref="B250">IFERROR(MID(INDEX(DATA_NHAP!$E:$E,MATCH($A250&amp;"|2",DATA_NHAP!$I:$I,0)),2,1),"")</f>
        <v/>
      </c>
      <c r="C250" s="3" t="str">
        <f t="array" ref="C250">IFERROR(MID(INDEX(DATA_NHAP!$E:$E,MATCH($A250&amp;"|3",DATA_NHAP!$I:$I,0)),4,1),"")</f>
        <v/>
      </c>
      <c r="D250" s="3" t="str">
        <f t="array" ref="D250">IFERROR(MID(INDEX(DATA_NHAP!$E:$E,MATCH($A250&amp;"|4",DATA_NHAP!$I:$I,0)),5,1),"")</f>
        <v/>
      </c>
      <c r="E250" s="3" t="str">
        <f t="array" ref="E250">IFERROR(MID(INDEX(DATA_NHAP!$E:$E,MATCH($A250&amp;"|5",DATA_NHAP!$I:$I,0)),5,1),"")</f>
        <v/>
      </c>
      <c r="F250" s="3" t="str">
        <f t="array" ref="F250">IFERROR(MID(INDEX(DATA_NHAP!$E:$E,MATCH($A250&amp;"|6",DATA_NHAP!$I:$I,0)),2,1),"")</f>
        <v/>
      </c>
      <c r="G250" s="3" t="str">
        <f t="array" ref="G250">IFERROR(MID(INDEX(DATA_NHAP!$E:$E,MATCH($A250&amp;"|7",DATA_NHAP!$I:$I,0)),2,1),"")</f>
        <v/>
      </c>
      <c r="H250" s="3" t="str">
        <f t="array" ref="H250">IFERROR(MID(INDEX(DATA_NHAP!$E:$E,MATCH($A250&amp;"|3",DATA_NHAP!$I:$I,0)),4,1),"")</f>
        <v/>
      </c>
      <c r="I250" s="3" t="str">
        <f t="array" ref="I250">IFERROR(MID(INDEX(DATA_NHAP!$E:$E,MATCH($A250&amp;"|7",DATA_NHAP!$I:$I,0)),4,1),"")</f>
        <v/>
      </c>
      <c r="J250" s="3" t="str">
        <f t="array" ref="J250">IFERROR(MID(INDEX(DATA_NHAP!$E:$E,MATCH($A250&amp;"|8",DATA_NHAP!$I:$I,0)),2,1),"")</f>
        <v/>
      </c>
      <c r="K250" s="3" t="str">
        <f t="array" ref="K250">IFERROR(MID(INDEX(DATA_NHAP!$E:$E,MATCH($A250&amp;"|8",DATA_NHAP!$I:$I,0)),3,1),"")</f>
        <v/>
      </c>
      <c r="L250" s="3" t="str">
        <f t="array" ref="L250">IFERROR(MID(INDEX(DATA_NHAP!$E:$E,MATCH($A250&amp;"|8",DATA_NHAP!$I:$I,0)),4,1),"")</f>
        <v/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0" customHeight="1">
      <c r="A251" s="3">
        <v>248.0</v>
      </c>
      <c r="B251" s="3" t="str">
        <f t="array" ref="B251">IFERROR(MID(INDEX(DATA_NHAP!$E:$E,MATCH($A251&amp;"|2",DATA_NHAP!$I:$I,0)),2,1),"")</f>
        <v/>
      </c>
      <c r="C251" s="3" t="str">
        <f t="array" ref="C251">IFERROR(MID(INDEX(DATA_NHAP!$E:$E,MATCH($A251&amp;"|3",DATA_NHAP!$I:$I,0)),4,1),"")</f>
        <v/>
      </c>
      <c r="D251" s="3" t="str">
        <f t="array" ref="D251">IFERROR(MID(INDEX(DATA_NHAP!$E:$E,MATCH($A251&amp;"|4",DATA_NHAP!$I:$I,0)),5,1),"")</f>
        <v/>
      </c>
      <c r="E251" s="3" t="str">
        <f t="array" ref="E251">IFERROR(MID(INDEX(DATA_NHAP!$E:$E,MATCH($A251&amp;"|5",DATA_NHAP!$I:$I,0)),5,1),"")</f>
        <v/>
      </c>
      <c r="F251" s="3" t="str">
        <f t="array" ref="F251">IFERROR(MID(INDEX(DATA_NHAP!$E:$E,MATCH($A251&amp;"|6",DATA_NHAP!$I:$I,0)),2,1),"")</f>
        <v/>
      </c>
      <c r="G251" s="3" t="str">
        <f t="array" ref="G251">IFERROR(MID(INDEX(DATA_NHAP!$E:$E,MATCH($A251&amp;"|7",DATA_NHAP!$I:$I,0)),2,1),"")</f>
        <v/>
      </c>
      <c r="H251" s="3" t="str">
        <f t="array" ref="H251">IFERROR(MID(INDEX(DATA_NHAP!$E:$E,MATCH($A251&amp;"|3",DATA_NHAP!$I:$I,0)),4,1),"")</f>
        <v/>
      </c>
      <c r="I251" s="3" t="str">
        <f t="array" ref="I251">IFERROR(MID(INDEX(DATA_NHAP!$E:$E,MATCH($A251&amp;"|7",DATA_NHAP!$I:$I,0)),4,1),"")</f>
        <v/>
      </c>
      <c r="J251" s="3" t="str">
        <f t="array" ref="J251">IFERROR(MID(INDEX(DATA_NHAP!$E:$E,MATCH($A251&amp;"|8",DATA_NHAP!$I:$I,0)),2,1),"")</f>
        <v/>
      </c>
      <c r="K251" s="3" t="str">
        <f t="array" ref="K251">IFERROR(MID(INDEX(DATA_NHAP!$E:$E,MATCH($A251&amp;"|8",DATA_NHAP!$I:$I,0)),3,1),"")</f>
        <v/>
      </c>
      <c r="L251" s="3" t="str">
        <f t="array" ref="L251">IFERROR(MID(INDEX(DATA_NHAP!$E:$E,MATCH($A251&amp;"|8",DATA_NHAP!$I:$I,0)),4,1),"")</f>
        <v/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0" customHeight="1">
      <c r="A252" s="3">
        <v>249.0</v>
      </c>
      <c r="B252" s="3" t="str">
        <f t="array" ref="B252">IFERROR(MID(INDEX(DATA_NHAP!$E:$E,MATCH($A252&amp;"|2",DATA_NHAP!$I:$I,0)),2,1),"")</f>
        <v/>
      </c>
      <c r="C252" s="3" t="str">
        <f t="array" ref="C252">IFERROR(MID(INDEX(DATA_NHAP!$E:$E,MATCH($A252&amp;"|3",DATA_NHAP!$I:$I,0)),4,1),"")</f>
        <v/>
      </c>
      <c r="D252" s="3" t="str">
        <f t="array" ref="D252">IFERROR(MID(INDEX(DATA_NHAP!$E:$E,MATCH($A252&amp;"|4",DATA_NHAP!$I:$I,0)),5,1),"")</f>
        <v/>
      </c>
      <c r="E252" s="3" t="str">
        <f t="array" ref="E252">IFERROR(MID(INDEX(DATA_NHAP!$E:$E,MATCH($A252&amp;"|5",DATA_NHAP!$I:$I,0)),5,1),"")</f>
        <v/>
      </c>
      <c r="F252" s="3" t="str">
        <f t="array" ref="F252">IFERROR(MID(INDEX(DATA_NHAP!$E:$E,MATCH($A252&amp;"|6",DATA_NHAP!$I:$I,0)),2,1),"")</f>
        <v/>
      </c>
      <c r="G252" s="3" t="str">
        <f t="array" ref="G252">IFERROR(MID(INDEX(DATA_NHAP!$E:$E,MATCH($A252&amp;"|7",DATA_NHAP!$I:$I,0)),2,1),"")</f>
        <v/>
      </c>
      <c r="H252" s="3" t="str">
        <f t="array" ref="H252">IFERROR(MID(INDEX(DATA_NHAP!$E:$E,MATCH($A252&amp;"|3",DATA_NHAP!$I:$I,0)),4,1),"")</f>
        <v/>
      </c>
      <c r="I252" s="3" t="str">
        <f t="array" ref="I252">IFERROR(MID(INDEX(DATA_NHAP!$E:$E,MATCH($A252&amp;"|7",DATA_NHAP!$I:$I,0)),4,1),"")</f>
        <v/>
      </c>
      <c r="J252" s="3" t="str">
        <f t="array" ref="J252">IFERROR(MID(INDEX(DATA_NHAP!$E:$E,MATCH($A252&amp;"|8",DATA_NHAP!$I:$I,0)),2,1),"")</f>
        <v/>
      </c>
      <c r="K252" s="3" t="str">
        <f t="array" ref="K252">IFERROR(MID(INDEX(DATA_NHAP!$E:$E,MATCH($A252&amp;"|8",DATA_NHAP!$I:$I,0)),3,1),"")</f>
        <v/>
      </c>
      <c r="L252" s="3" t="str">
        <f t="array" ref="L252">IFERROR(MID(INDEX(DATA_NHAP!$E:$E,MATCH($A252&amp;"|8",DATA_NHAP!$I:$I,0)),4,1),"")</f>
        <v/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0" customHeight="1">
      <c r="A253" s="3">
        <v>250.0</v>
      </c>
      <c r="B253" s="3" t="str">
        <f t="array" ref="B253">IFERROR(MID(INDEX(DATA_NHAP!$E:$E,MATCH($A253&amp;"|2",DATA_NHAP!$I:$I,0)),2,1),"")</f>
        <v/>
      </c>
      <c r="C253" s="3" t="str">
        <f t="array" ref="C253">IFERROR(MID(INDEX(DATA_NHAP!$E:$E,MATCH($A253&amp;"|3",DATA_NHAP!$I:$I,0)),4,1),"")</f>
        <v/>
      </c>
      <c r="D253" s="3" t="str">
        <f t="array" ref="D253">IFERROR(MID(INDEX(DATA_NHAP!$E:$E,MATCH($A253&amp;"|4",DATA_NHAP!$I:$I,0)),5,1),"")</f>
        <v/>
      </c>
      <c r="E253" s="3" t="str">
        <f t="array" ref="E253">IFERROR(MID(INDEX(DATA_NHAP!$E:$E,MATCH($A253&amp;"|5",DATA_NHAP!$I:$I,0)),5,1),"")</f>
        <v/>
      </c>
      <c r="F253" s="3" t="str">
        <f t="array" ref="F253">IFERROR(MID(INDEX(DATA_NHAP!$E:$E,MATCH($A253&amp;"|6",DATA_NHAP!$I:$I,0)),2,1),"")</f>
        <v/>
      </c>
      <c r="G253" s="3" t="str">
        <f t="array" ref="G253">IFERROR(MID(INDEX(DATA_NHAP!$E:$E,MATCH($A253&amp;"|7",DATA_NHAP!$I:$I,0)),2,1),"")</f>
        <v/>
      </c>
      <c r="H253" s="3" t="str">
        <f t="array" ref="H253">IFERROR(MID(INDEX(DATA_NHAP!$E:$E,MATCH($A253&amp;"|3",DATA_NHAP!$I:$I,0)),4,1),"")</f>
        <v/>
      </c>
      <c r="I253" s="3" t="str">
        <f t="array" ref="I253">IFERROR(MID(INDEX(DATA_NHAP!$E:$E,MATCH($A253&amp;"|7",DATA_NHAP!$I:$I,0)),4,1),"")</f>
        <v/>
      </c>
      <c r="J253" s="3" t="str">
        <f t="array" ref="J253">IFERROR(MID(INDEX(DATA_NHAP!$E:$E,MATCH($A253&amp;"|8",DATA_NHAP!$I:$I,0)),2,1),"")</f>
        <v/>
      </c>
      <c r="K253" s="3" t="str">
        <f t="array" ref="K253">IFERROR(MID(INDEX(DATA_NHAP!$E:$E,MATCH($A253&amp;"|8",DATA_NHAP!$I:$I,0)),3,1),"")</f>
        <v/>
      </c>
      <c r="L253" s="3" t="str">
        <f t="array" ref="L253">IFERROR(MID(INDEX(DATA_NHAP!$E:$E,MATCH($A253&amp;"|8",DATA_NHAP!$I:$I,0)),4,1),"")</f>
        <v/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0" customHeight="1">
      <c r="A254" s="3">
        <v>251.0</v>
      </c>
      <c r="B254" s="3" t="str">
        <f t="array" ref="B254">IFERROR(MID(INDEX(DATA_NHAP!$E:$E,MATCH($A254&amp;"|2",DATA_NHAP!$I:$I,0)),2,1),"")</f>
        <v/>
      </c>
      <c r="C254" s="3" t="str">
        <f t="array" ref="C254">IFERROR(MID(INDEX(DATA_NHAP!$E:$E,MATCH($A254&amp;"|3",DATA_NHAP!$I:$I,0)),4,1),"")</f>
        <v/>
      </c>
      <c r="D254" s="3" t="str">
        <f t="array" ref="D254">IFERROR(MID(INDEX(DATA_NHAP!$E:$E,MATCH($A254&amp;"|4",DATA_NHAP!$I:$I,0)),5,1),"")</f>
        <v/>
      </c>
      <c r="E254" s="3" t="str">
        <f t="array" ref="E254">IFERROR(MID(INDEX(DATA_NHAP!$E:$E,MATCH($A254&amp;"|5",DATA_NHAP!$I:$I,0)),5,1),"")</f>
        <v/>
      </c>
      <c r="F254" s="3" t="str">
        <f t="array" ref="F254">IFERROR(MID(INDEX(DATA_NHAP!$E:$E,MATCH($A254&amp;"|6",DATA_NHAP!$I:$I,0)),2,1),"")</f>
        <v/>
      </c>
      <c r="G254" s="3" t="str">
        <f t="array" ref="G254">IFERROR(MID(INDEX(DATA_NHAP!$E:$E,MATCH($A254&amp;"|7",DATA_NHAP!$I:$I,0)),2,1),"")</f>
        <v/>
      </c>
      <c r="H254" s="3" t="str">
        <f t="array" ref="H254">IFERROR(MID(INDEX(DATA_NHAP!$E:$E,MATCH($A254&amp;"|3",DATA_NHAP!$I:$I,0)),4,1),"")</f>
        <v/>
      </c>
      <c r="I254" s="3" t="str">
        <f t="array" ref="I254">IFERROR(MID(INDEX(DATA_NHAP!$E:$E,MATCH($A254&amp;"|7",DATA_NHAP!$I:$I,0)),4,1),"")</f>
        <v/>
      </c>
      <c r="J254" s="3" t="str">
        <f t="array" ref="J254">IFERROR(MID(INDEX(DATA_NHAP!$E:$E,MATCH($A254&amp;"|8",DATA_NHAP!$I:$I,0)),2,1),"")</f>
        <v/>
      </c>
      <c r="K254" s="3" t="str">
        <f t="array" ref="K254">IFERROR(MID(INDEX(DATA_NHAP!$E:$E,MATCH($A254&amp;"|8",DATA_NHAP!$I:$I,0)),3,1),"")</f>
        <v/>
      </c>
      <c r="L254" s="3" t="str">
        <f t="array" ref="L254">IFERROR(MID(INDEX(DATA_NHAP!$E:$E,MATCH($A254&amp;"|8",DATA_NHAP!$I:$I,0)),4,1),"")</f>
        <v/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0" customHeight="1">
      <c r="A255" s="3">
        <v>252.0</v>
      </c>
      <c r="B255" s="3" t="str">
        <f t="array" ref="B255">IFERROR(MID(INDEX(DATA_NHAP!$E:$E,MATCH($A255&amp;"|2",DATA_NHAP!$I:$I,0)),2,1),"")</f>
        <v/>
      </c>
      <c r="C255" s="3" t="str">
        <f t="array" ref="C255">IFERROR(MID(INDEX(DATA_NHAP!$E:$E,MATCH($A255&amp;"|3",DATA_NHAP!$I:$I,0)),4,1),"")</f>
        <v/>
      </c>
      <c r="D255" s="3" t="str">
        <f t="array" ref="D255">IFERROR(MID(INDEX(DATA_NHAP!$E:$E,MATCH($A255&amp;"|4",DATA_NHAP!$I:$I,0)),5,1),"")</f>
        <v/>
      </c>
      <c r="E255" s="3" t="str">
        <f t="array" ref="E255">IFERROR(MID(INDEX(DATA_NHAP!$E:$E,MATCH($A255&amp;"|5",DATA_NHAP!$I:$I,0)),5,1),"")</f>
        <v/>
      </c>
      <c r="F255" s="3" t="str">
        <f t="array" ref="F255">IFERROR(MID(INDEX(DATA_NHAP!$E:$E,MATCH($A255&amp;"|6",DATA_NHAP!$I:$I,0)),2,1),"")</f>
        <v/>
      </c>
      <c r="G255" s="3" t="str">
        <f t="array" ref="G255">IFERROR(MID(INDEX(DATA_NHAP!$E:$E,MATCH($A255&amp;"|7",DATA_NHAP!$I:$I,0)),2,1),"")</f>
        <v/>
      </c>
      <c r="H255" s="3" t="str">
        <f t="array" ref="H255">IFERROR(MID(INDEX(DATA_NHAP!$E:$E,MATCH($A255&amp;"|3",DATA_NHAP!$I:$I,0)),4,1),"")</f>
        <v/>
      </c>
      <c r="I255" s="3" t="str">
        <f t="array" ref="I255">IFERROR(MID(INDEX(DATA_NHAP!$E:$E,MATCH($A255&amp;"|7",DATA_NHAP!$I:$I,0)),4,1),"")</f>
        <v/>
      </c>
      <c r="J255" s="3" t="str">
        <f t="array" ref="J255">IFERROR(MID(INDEX(DATA_NHAP!$E:$E,MATCH($A255&amp;"|8",DATA_NHAP!$I:$I,0)),2,1),"")</f>
        <v/>
      </c>
      <c r="K255" s="3" t="str">
        <f t="array" ref="K255">IFERROR(MID(INDEX(DATA_NHAP!$E:$E,MATCH($A255&amp;"|8",DATA_NHAP!$I:$I,0)),3,1),"")</f>
        <v/>
      </c>
      <c r="L255" s="3" t="str">
        <f t="array" ref="L255">IFERROR(MID(INDEX(DATA_NHAP!$E:$E,MATCH($A255&amp;"|8",DATA_NHAP!$I:$I,0)),4,1),"")</f>
        <v/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0" customHeight="1">
      <c r="A256" s="3">
        <v>253.0</v>
      </c>
      <c r="B256" s="3" t="str">
        <f t="array" ref="B256">IFERROR(MID(INDEX(DATA_NHAP!$E:$E,MATCH($A256&amp;"|2",DATA_NHAP!$I:$I,0)),2,1),"")</f>
        <v/>
      </c>
      <c r="C256" s="3" t="str">
        <f t="array" ref="C256">IFERROR(MID(INDEX(DATA_NHAP!$E:$E,MATCH($A256&amp;"|3",DATA_NHAP!$I:$I,0)),4,1),"")</f>
        <v/>
      </c>
      <c r="D256" s="3" t="str">
        <f t="array" ref="D256">IFERROR(MID(INDEX(DATA_NHAP!$E:$E,MATCH($A256&amp;"|4",DATA_NHAP!$I:$I,0)),5,1),"")</f>
        <v/>
      </c>
      <c r="E256" s="3" t="str">
        <f t="array" ref="E256">IFERROR(MID(INDEX(DATA_NHAP!$E:$E,MATCH($A256&amp;"|5",DATA_NHAP!$I:$I,0)),5,1),"")</f>
        <v/>
      </c>
      <c r="F256" s="3" t="str">
        <f t="array" ref="F256">IFERROR(MID(INDEX(DATA_NHAP!$E:$E,MATCH($A256&amp;"|6",DATA_NHAP!$I:$I,0)),2,1),"")</f>
        <v/>
      </c>
      <c r="G256" s="3" t="str">
        <f t="array" ref="G256">IFERROR(MID(INDEX(DATA_NHAP!$E:$E,MATCH($A256&amp;"|7",DATA_NHAP!$I:$I,0)),2,1),"")</f>
        <v/>
      </c>
      <c r="H256" s="3" t="str">
        <f t="array" ref="H256">IFERROR(MID(INDEX(DATA_NHAP!$E:$E,MATCH($A256&amp;"|3",DATA_NHAP!$I:$I,0)),4,1),"")</f>
        <v/>
      </c>
      <c r="I256" s="3" t="str">
        <f t="array" ref="I256">IFERROR(MID(INDEX(DATA_NHAP!$E:$E,MATCH($A256&amp;"|7",DATA_NHAP!$I:$I,0)),4,1),"")</f>
        <v/>
      </c>
      <c r="J256" s="3" t="str">
        <f t="array" ref="J256">IFERROR(MID(INDEX(DATA_NHAP!$E:$E,MATCH($A256&amp;"|8",DATA_NHAP!$I:$I,0)),2,1),"")</f>
        <v/>
      </c>
      <c r="K256" s="3" t="str">
        <f t="array" ref="K256">IFERROR(MID(INDEX(DATA_NHAP!$E:$E,MATCH($A256&amp;"|8",DATA_NHAP!$I:$I,0)),3,1),"")</f>
        <v/>
      </c>
      <c r="L256" s="3" t="str">
        <f t="array" ref="L256">IFERROR(MID(INDEX(DATA_NHAP!$E:$E,MATCH($A256&amp;"|8",DATA_NHAP!$I:$I,0)),4,1),"")</f>
        <v/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0" customHeight="1">
      <c r="A257" s="3">
        <v>254.0</v>
      </c>
      <c r="B257" s="3" t="str">
        <f t="array" ref="B257">IFERROR(MID(INDEX(DATA_NHAP!$E:$E,MATCH($A257&amp;"|2",DATA_NHAP!$I:$I,0)),2,1),"")</f>
        <v/>
      </c>
      <c r="C257" s="3" t="str">
        <f t="array" ref="C257">IFERROR(MID(INDEX(DATA_NHAP!$E:$E,MATCH($A257&amp;"|3",DATA_NHAP!$I:$I,0)),4,1),"")</f>
        <v/>
      </c>
      <c r="D257" s="3" t="str">
        <f t="array" ref="D257">IFERROR(MID(INDEX(DATA_NHAP!$E:$E,MATCH($A257&amp;"|4",DATA_NHAP!$I:$I,0)),5,1),"")</f>
        <v/>
      </c>
      <c r="E257" s="3" t="str">
        <f t="array" ref="E257">IFERROR(MID(INDEX(DATA_NHAP!$E:$E,MATCH($A257&amp;"|5",DATA_NHAP!$I:$I,0)),5,1),"")</f>
        <v/>
      </c>
      <c r="F257" s="3" t="str">
        <f t="array" ref="F257">IFERROR(MID(INDEX(DATA_NHAP!$E:$E,MATCH($A257&amp;"|6",DATA_NHAP!$I:$I,0)),2,1),"")</f>
        <v/>
      </c>
      <c r="G257" s="3" t="str">
        <f t="array" ref="G257">IFERROR(MID(INDEX(DATA_NHAP!$E:$E,MATCH($A257&amp;"|7",DATA_NHAP!$I:$I,0)),2,1),"")</f>
        <v/>
      </c>
      <c r="H257" s="3" t="str">
        <f t="array" ref="H257">IFERROR(MID(INDEX(DATA_NHAP!$E:$E,MATCH($A257&amp;"|3",DATA_NHAP!$I:$I,0)),4,1),"")</f>
        <v/>
      </c>
      <c r="I257" s="3" t="str">
        <f t="array" ref="I257">IFERROR(MID(INDEX(DATA_NHAP!$E:$E,MATCH($A257&amp;"|7",DATA_NHAP!$I:$I,0)),4,1),"")</f>
        <v/>
      </c>
      <c r="J257" s="3" t="str">
        <f t="array" ref="J257">IFERROR(MID(INDEX(DATA_NHAP!$E:$E,MATCH($A257&amp;"|8",DATA_NHAP!$I:$I,0)),2,1),"")</f>
        <v/>
      </c>
      <c r="K257" s="3" t="str">
        <f t="array" ref="K257">IFERROR(MID(INDEX(DATA_NHAP!$E:$E,MATCH($A257&amp;"|8",DATA_NHAP!$I:$I,0)),3,1),"")</f>
        <v/>
      </c>
      <c r="L257" s="3" t="str">
        <f t="array" ref="L257">IFERROR(MID(INDEX(DATA_NHAP!$E:$E,MATCH($A257&amp;"|8",DATA_NHAP!$I:$I,0)),4,1),"")</f>
        <v/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0" customHeight="1">
      <c r="A258" s="3">
        <v>255.0</v>
      </c>
      <c r="B258" s="3" t="str">
        <f t="array" ref="B258">IFERROR(MID(INDEX(DATA_NHAP!$E:$E,MATCH($A258&amp;"|2",DATA_NHAP!$I:$I,0)),2,1),"")</f>
        <v/>
      </c>
      <c r="C258" s="3" t="str">
        <f t="array" ref="C258">IFERROR(MID(INDEX(DATA_NHAP!$E:$E,MATCH($A258&amp;"|3",DATA_NHAP!$I:$I,0)),4,1),"")</f>
        <v/>
      </c>
      <c r="D258" s="3" t="str">
        <f t="array" ref="D258">IFERROR(MID(INDEX(DATA_NHAP!$E:$E,MATCH($A258&amp;"|4",DATA_NHAP!$I:$I,0)),5,1),"")</f>
        <v/>
      </c>
      <c r="E258" s="3" t="str">
        <f t="array" ref="E258">IFERROR(MID(INDEX(DATA_NHAP!$E:$E,MATCH($A258&amp;"|5",DATA_NHAP!$I:$I,0)),5,1),"")</f>
        <v/>
      </c>
      <c r="F258" s="3" t="str">
        <f t="array" ref="F258">IFERROR(MID(INDEX(DATA_NHAP!$E:$E,MATCH($A258&amp;"|6",DATA_NHAP!$I:$I,0)),2,1),"")</f>
        <v/>
      </c>
      <c r="G258" s="3" t="str">
        <f t="array" ref="G258">IFERROR(MID(INDEX(DATA_NHAP!$E:$E,MATCH($A258&amp;"|7",DATA_NHAP!$I:$I,0)),2,1),"")</f>
        <v/>
      </c>
      <c r="H258" s="3" t="str">
        <f t="array" ref="H258">IFERROR(MID(INDEX(DATA_NHAP!$E:$E,MATCH($A258&amp;"|3",DATA_NHAP!$I:$I,0)),4,1),"")</f>
        <v/>
      </c>
      <c r="I258" s="3" t="str">
        <f t="array" ref="I258">IFERROR(MID(INDEX(DATA_NHAP!$E:$E,MATCH($A258&amp;"|7",DATA_NHAP!$I:$I,0)),4,1),"")</f>
        <v/>
      </c>
      <c r="J258" s="3" t="str">
        <f t="array" ref="J258">IFERROR(MID(INDEX(DATA_NHAP!$E:$E,MATCH($A258&amp;"|8",DATA_NHAP!$I:$I,0)),2,1),"")</f>
        <v/>
      </c>
      <c r="K258" s="3" t="str">
        <f t="array" ref="K258">IFERROR(MID(INDEX(DATA_NHAP!$E:$E,MATCH($A258&amp;"|8",DATA_NHAP!$I:$I,0)),3,1),"")</f>
        <v/>
      </c>
      <c r="L258" s="3" t="str">
        <f t="array" ref="L258">IFERROR(MID(INDEX(DATA_NHAP!$E:$E,MATCH($A258&amp;"|8",DATA_NHAP!$I:$I,0)),4,1),"")</f>
        <v/>
      </c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0" customHeight="1">
      <c r="A259" s="3">
        <v>256.0</v>
      </c>
      <c r="B259" s="3" t="str">
        <f t="array" ref="B259">IFERROR(MID(INDEX(DATA_NHAP!$E:$E,MATCH($A259&amp;"|2",DATA_NHAP!$I:$I,0)),2,1),"")</f>
        <v/>
      </c>
      <c r="C259" s="3" t="str">
        <f t="array" ref="C259">IFERROR(MID(INDEX(DATA_NHAP!$E:$E,MATCH($A259&amp;"|3",DATA_NHAP!$I:$I,0)),4,1),"")</f>
        <v/>
      </c>
      <c r="D259" s="3" t="str">
        <f t="array" ref="D259">IFERROR(MID(INDEX(DATA_NHAP!$E:$E,MATCH($A259&amp;"|4",DATA_NHAP!$I:$I,0)),5,1),"")</f>
        <v/>
      </c>
      <c r="E259" s="3" t="str">
        <f t="array" ref="E259">IFERROR(MID(INDEX(DATA_NHAP!$E:$E,MATCH($A259&amp;"|5",DATA_NHAP!$I:$I,0)),5,1),"")</f>
        <v/>
      </c>
      <c r="F259" s="3" t="str">
        <f t="array" ref="F259">IFERROR(MID(INDEX(DATA_NHAP!$E:$E,MATCH($A259&amp;"|6",DATA_NHAP!$I:$I,0)),2,1),"")</f>
        <v/>
      </c>
      <c r="G259" s="3" t="str">
        <f t="array" ref="G259">IFERROR(MID(INDEX(DATA_NHAP!$E:$E,MATCH($A259&amp;"|7",DATA_NHAP!$I:$I,0)),2,1),"")</f>
        <v/>
      </c>
      <c r="H259" s="3" t="str">
        <f t="array" ref="H259">IFERROR(MID(INDEX(DATA_NHAP!$E:$E,MATCH($A259&amp;"|3",DATA_NHAP!$I:$I,0)),4,1),"")</f>
        <v/>
      </c>
      <c r="I259" s="3" t="str">
        <f t="array" ref="I259">IFERROR(MID(INDEX(DATA_NHAP!$E:$E,MATCH($A259&amp;"|7",DATA_NHAP!$I:$I,0)),4,1),"")</f>
        <v/>
      </c>
      <c r="J259" s="3" t="str">
        <f t="array" ref="J259">IFERROR(MID(INDEX(DATA_NHAP!$E:$E,MATCH($A259&amp;"|8",DATA_NHAP!$I:$I,0)),2,1),"")</f>
        <v/>
      </c>
      <c r="K259" s="3" t="str">
        <f t="array" ref="K259">IFERROR(MID(INDEX(DATA_NHAP!$E:$E,MATCH($A259&amp;"|8",DATA_NHAP!$I:$I,0)),3,1),"")</f>
        <v/>
      </c>
      <c r="L259" s="3" t="str">
        <f t="array" ref="L259">IFERROR(MID(INDEX(DATA_NHAP!$E:$E,MATCH($A259&amp;"|8",DATA_NHAP!$I:$I,0)),4,1),"")</f>
        <v/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0" customHeight="1">
      <c r="A260" s="3">
        <v>257.0</v>
      </c>
      <c r="B260" s="3" t="str">
        <f t="array" ref="B260">IFERROR(MID(INDEX(DATA_NHAP!$E:$E,MATCH($A260&amp;"|2",DATA_NHAP!$I:$I,0)),2,1),"")</f>
        <v/>
      </c>
      <c r="C260" s="3" t="str">
        <f t="array" ref="C260">IFERROR(MID(INDEX(DATA_NHAP!$E:$E,MATCH($A260&amp;"|3",DATA_NHAP!$I:$I,0)),4,1),"")</f>
        <v/>
      </c>
      <c r="D260" s="3" t="str">
        <f t="array" ref="D260">IFERROR(MID(INDEX(DATA_NHAP!$E:$E,MATCH($A260&amp;"|4",DATA_NHAP!$I:$I,0)),5,1),"")</f>
        <v/>
      </c>
      <c r="E260" s="3" t="str">
        <f t="array" ref="E260">IFERROR(MID(INDEX(DATA_NHAP!$E:$E,MATCH($A260&amp;"|5",DATA_NHAP!$I:$I,0)),5,1),"")</f>
        <v/>
      </c>
      <c r="F260" s="3" t="str">
        <f t="array" ref="F260">IFERROR(MID(INDEX(DATA_NHAP!$E:$E,MATCH($A260&amp;"|6",DATA_NHAP!$I:$I,0)),2,1),"")</f>
        <v/>
      </c>
      <c r="G260" s="3" t="str">
        <f t="array" ref="G260">IFERROR(MID(INDEX(DATA_NHAP!$E:$E,MATCH($A260&amp;"|7",DATA_NHAP!$I:$I,0)),2,1),"")</f>
        <v/>
      </c>
      <c r="H260" s="3" t="str">
        <f t="array" ref="H260">IFERROR(MID(INDEX(DATA_NHAP!$E:$E,MATCH($A260&amp;"|3",DATA_NHAP!$I:$I,0)),4,1),"")</f>
        <v/>
      </c>
      <c r="I260" s="3" t="str">
        <f t="array" ref="I260">IFERROR(MID(INDEX(DATA_NHAP!$E:$E,MATCH($A260&amp;"|7",DATA_NHAP!$I:$I,0)),4,1),"")</f>
        <v/>
      </c>
      <c r="J260" s="3" t="str">
        <f t="array" ref="J260">IFERROR(MID(INDEX(DATA_NHAP!$E:$E,MATCH($A260&amp;"|8",DATA_NHAP!$I:$I,0)),2,1),"")</f>
        <v/>
      </c>
      <c r="K260" s="3" t="str">
        <f t="array" ref="K260">IFERROR(MID(INDEX(DATA_NHAP!$E:$E,MATCH($A260&amp;"|8",DATA_NHAP!$I:$I,0)),3,1),"")</f>
        <v/>
      </c>
      <c r="L260" s="3" t="str">
        <f t="array" ref="L260">IFERROR(MID(INDEX(DATA_NHAP!$E:$E,MATCH($A260&amp;"|8",DATA_NHAP!$I:$I,0)),4,1),"")</f>
        <v/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0" customHeight="1">
      <c r="A261" s="3">
        <v>258.0</v>
      </c>
      <c r="B261" s="3" t="str">
        <f t="array" ref="B261">IFERROR(MID(INDEX(DATA_NHAP!$E:$E,MATCH($A261&amp;"|2",DATA_NHAP!$I:$I,0)),2,1),"")</f>
        <v/>
      </c>
      <c r="C261" s="3" t="str">
        <f t="array" ref="C261">IFERROR(MID(INDEX(DATA_NHAP!$E:$E,MATCH($A261&amp;"|3",DATA_NHAP!$I:$I,0)),4,1),"")</f>
        <v/>
      </c>
      <c r="D261" s="3" t="str">
        <f t="array" ref="D261">IFERROR(MID(INDEX(DATA_NHAP!$E:$E,MATCH($A261&amp;"|4",DATA_NHAP!$I:$I,0)),5,1),"")</f>
        <v/>
      </c>
      <c r="E261" s="3" t="str">
        <f t="array" ref="E261">IFERROR(MID(INDEX(DATA_NHAP!$E:$E,MATCH($A261&amp;"|5",DATA_NHAP!$I:$I,0)),5,1),"")</f>
        <v/>
      </c>
      <c r="F261" s="3" t="str">
        <f t="array" ref="F261">IFERROR(MID(INDEX(DATA_NHAP!$E:$E,MATCH($A261&amp;"|6",DATA_NHAP!$I:$I,0)),2,1),"")</f>
        <v/>
      </c>
      <c r="G261" s="3" t="str">
        <f t="array" ref="G261">IFERROR(MID(INDEX(DATA_NHAP!$E:$E,MATCH($A261&amp;"|7",DATA_NHAP!$I:$I,0)),2,1),"")</f>
        <v/>
      </c>
      <c r="H261" s="3" t="str">
        <f t="array" ref="H261">IFERROR(MID(INDEX(DATA_NHAP!$E:$E,MATCH($A261&amp;"|3",DATA_NHAP!$I:$I,0)),4,1),"")</f>
        <v/>
      </c>
      <c r="I261" s="3" t="str">
        <f t="array" ref="I261">IFERROR(MID(INDEX(DATA_NHAP!$E:$E,MATCH($A261&amp;"|7",DATA_NHAP!$I:$I,0)),4,1),"")</f>
        <v/>
      </c>
      <c r="J261" s="3" t="str">
        <f t="array" ref="J261">IFERROR(MID(INDEX(DATA_NHAP!$E:$E,MATCH($A261&amp;"|8",DATA_NHAP!$I:$I,0)),2,1),"")</f>
        <v/>
      </c>
      <c r="K261" s="3" t="str">
        <f t="array" ref="K261">IFERROR(MID(INDEX(DATA_NHAP!$E:$E,MATCH($A261&amp;"|8",DATA_NHAP!$I:$I,0)),3,1),"")</f>
        <v/>
      </c>
      <c r="L261" s="3" t="str">
        <f t="array" ref="L261">IFERROR(MID(INDEX(DATA_NHAP!$E:$E,MATCH($A261&amp;"|8",DATA_NHAP!$I:$I,0)),4,1),"")</f>
        <v/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0" customHeight="1">
      <c r="A262" s="3">
        <v>259.0</v>
      </c>
      <c r="B262" s="3" t="str">
        <f t="array" ref="B262">IFERROR(MID(INDEX(DATA_NHAP!$E:$E,MATCH($A262&amp;"|2",DATA_NHAP!$I:$I,0)),2,1),"")</f>
        <v/>
      </c>
      <c r="C262" s="3" t="str">
        <f t="array" ref="C262">IFERROR(MID(INDEX(DATA_NHAP!$E:$E,MATCH($A262&amp;"|3",DATA_NHAP!$I:$I,0)),4,1),"")</f>
        <v/>
      </c>
      <c r="D262" s="3" t="str">
        <f t="array" ref="D262">IFERROR(MID(INDEX(DATA_NHAP!$E:$E,MATCH($A262&amp;"|4",DATA_NHAP!$I:$I,0)),5,1),"")</f>
        <v/>
      </c>
      <c r="E262" s="3" t="str">
        <f t="array" ref="E262">IFERROR(MID(INDEX(DATA_NHAP!$E:$E,MATCH($A262&amp;"|5",DATA_NHAP!$I:$I,0)),5,1),"")</f>
        <v/>
      </c>
      <c r="F262" s="3" t="str">
        <f t="array" ref="F262">IFERROR(MID(INDEX(DATA_NHAP!$E:$E,MATCH($A262&amp;"|6",DATA_NHAP!$I:$I,0)),2,1),"")</f>
        <v/>
      </c>
      <c r="G262" s="3" t="str">
        <f t="array" ref="G262">IFERROR(MID(INDEX(DATA_NHAP!$E:$E,MATCH($A262&amp;"|7",DATA_NHAP!$I:$I,0)),2,1),"")</f>
        <v/>
      </c>
      <c r="H262" s="3" t="str">
        <f t="array" ref="H262">IFERROR(MID(INDEX(DATA_NHAP!$E:$E,MATCH($A262&amp;"|3",DATA_NHAP!$I:$I,0)),4,1),"")</f>
        <v/>
      </c>
      <c r="I262" s="3" t="str">
        <f t="array" ref="I262">IFERROR(MID(INDEX(DATA_NHAP!$E:$E,MATCH($A262&amp;"|7",DATA_NHAP!$I:$I,0)),4,1),"")</f>
        <v/>
      </c>
      <c r="J262" s="3" t="str">
        <f t="array" ref="J262">IFERROR(MID(INDEX(DATA_NHAP!$E:$E,MATCH($A262&amp;"|8",DATA_NHAP!$I:$I,0)),2,1),"")</f>
        <v/>
      </c>
      <c r="K262" s="3" t="str">
        <f t="array" ref="K262">IFERROR(MID(INDEX(DATA_NHAP!$E:$E,MATCH($A262&amp;"|8",DATA_NHAP!$I:$I,0)),3,1),"")</f>
        <v/>
      </c>
      <c r="L262" s="3" t="str">
        <f t="array" ref="L262">IFERROR(MID(INDEX(DATA_NHAP!$E:$E,MATCH($A262&amp;"|8",DATA_NHAP!$I:$I,0)),4,1),"")</f>
        <v/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0" customHeight="1">
      <c r="A263" s="3">
        <v>260.0</v>
      </c>
      <c r="B263" s="3" t="str">
        <f t="array" ref="B263">IFERROR(MID(INDEX(DATA_NHAP!$E:$E,MATCH($A263&amp;"|2",DATA_NHAP!$I:$I,0)),2,1),"")</f>
        <v/>
      </c>
      <c r="C263" s="3" t="str">
        <f t="array" ref="C263">IFERROR(MID(INDEX(DATA_NHAP!$E:$E,MATCH($A263&amp;"|3",DATA_NHAP!$I:$I,0)),4,1),"")</f>
        <v/>
      </c>
      <c r="D263" s="3" t="str">
        <f t="array" ref="D263">IFERROR(MID(INDEX(DATA_NHAP!$E:$E,MATCH($A263&amp;"|4",DATA_NHAP!$I:$I,0)),5,1),"")</f>
        <v/>
      </c>
      <c r="E263" s="3" t="str">
        <f t="array" ref="E263">IFERROR(MID(INDEX(DATA_NHAP!$E:$E,MATCH($A263&amp;"|5",DATA_NHAP!$I:$I,0)),5,1),"")</f>
        <v/>
      </c>
      <c r="F263" s="3" t="str">
        <f t="array" ref="F263">IFERROR(MID(INDEX(DATA_NHAP!$E:$E,MATCH($A263&amp;"|6",DATA_NHAP!$I:$I,0)),2,1),"")</f>
        <v/>
      </c>
      <c r="G263" s="3" t="str">
        <f t="array" ref="G263">IFERROR(MID(INDEX(DATA_NHAP!$E:$E,MATCH($A263&amp;"|7",DATA_NHAP!$I:$I,0)),2,1),"")</f>
        <v/>
      </c>
      <c r="H263" s="3" t="str">
        <f t="array" ref="H263">IFERROR(MID(INDEX(DATA_NHAP!$E:$E,MATCH($A263&amp;"|3",DATA_NHAP!$I:$I,0)),4,1),"")</f>
        <v/>
      </c>
      <c r="I263" s="3" t="str">
        <f t="array" ref="I263">IFERROR(MID(INDEX(DATA_NHAP!$E:$E,MATCH($A263&amp;"|7",DATA_NHAP!$I:$I,0)),4,1),"")</f>
        <v/>
      </c>
      <c r="J263" s="3" t="str">
        <f t="array" ref="J263">IFERROR(MID(INDEX(DATA_NHAP!$E:$E,MATCH($A263&amp;"|8",DATA_NHAP!$I:$I,0)),2,1),"")</f>
        <v/>
      </c>
      <c r="K263" s="3" t="str">
        <f t="array" ref="K263">IFERROR(MID(INDEX(DATA_NHAP!$E:$E,MATCH($A263&amp;"|8",DATA_NHAP!$I:$I,0)),3,1),"")</f>
        <v/>
      </c>
      <c r="L263" s="3" t="str">
        <f t="array" ref="L263">IFERROR(MID(INDEX(DATA_NHAP!$E:$E,MATCH($A263&amp;"|8",DATA_NHAP!$I:$I,0)),4,1),"")</f>
        <v/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0" customHeight="1">
      <c r="A264" s="3">
        <v>261.0</v>
      </c>
      <c r="B264" s="3" t="str">
        <f t="array" ref="B264">IFERROR(MID(INDEX(DATA_NHAP!$E:$E,MATCH($A264&amp;"|2",DATA_NHAP!$I:$I,0)),2,1),"")</f>
        <v/>
      </c>
      <c r="C264" s="3" t="str">
        <f t="array" ref="C264">IFERROR(MID(INDEX(DATA_NHAP!$E:$E,MATCH($A264&amp;"|3",DATA_NHAP!$I:$I,0)),4,1),"")</f>
        <v/>
      </c>
      <c r="D264" s="3" t="str">
        <f t="array" ref="D264">IFERROR(MID(INDEX(DATA_NHAP!$E:$E,MATCH($A264&amp;"|4",DATA_NHAP!$I:$I,0)),5,1),"")</f>
        <v/>
      </c>
      <c r="E264" s="3" t="str">
        <f t="array" ref="E264">IFERROR(MID(INDEX(DATA_NHAP!$E:$E,MATCH($A264&amp;"|5",DATA_NHAP!$I:$I,0)),5,1),"")</f>
        <v/>
      </c>
      <c r="F264" s="3" t="str">
        <f t="array" ref="F264">IFERROR(MID(INDEX(DATA_NHAP!$E:$E,MATCH($A264&amp;"|6",DATA_NHAP!$I:$I,0)),2,1),"")</f>
        <v/>
      </c>
      <c r="G264" s="3" t="str">
        <f t="array" ref="G264">IFERROR(MID(INDEX(DATA_NHAP!$E:$E,MATCH($A264&amp;"|7",DATA_NHAP!$I:$I,0)),2,1),"")</f>
        <v/>
      </c>
      <c r="H264" s="3" t="str">
        <f t="array" ref="H264">IFERROR(MID(INDEX(DATA_NHAP!$E:$E,MATCH($A264&amp;"|3",DATA_NHAP!$I:$I,0)),4,1),"")</f>
        <v/>
      </c>
      <c r="I264" s="3" t="str">
        <f t="array" ref="I264">IFERROR(MID(INDEX(DATA_NHAP!$E:$E,MATCH($A264&amp;"|7",DATA_NHAP!$I:$I,0)),4,1),"")</f>
        <v/>
      </c>
      <c r="J264" s="3" t="str">
        <f t="array" ref="J264">IFERROR(MID(INDEX(DATA_NHAP!$E:$E,MATCH($A264&amp;"|8",DATA_NHAP!$I:$I,0)),2,1),"")</f>
        <v/>
      </c>
      <c r="K264" s="3" t="str">
        <f t="array" ref="K264">IFERROR(MID(INDEX(DATA_NHAP!$E:$E,MATCH($A264&amp;"|8",DATA_NHAP!$I:$I,0)),3,1),"")</f>
        <v/>
      </c>
      <c r="L264" s="3" t="str">
        <f t="array" ref="L264">IFERROR(MID(INDEX(DATA_NHAP!$E:$E,MATCH($A264&amp;"|8",DATA_NHAP!$I:$I,0)),4,1),"")</f>
        <v/>
      </c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0" customHeight="1">
      <c r="A265" s="3">
        <v>262.0</v>
      </c>
      <c r="B265" s="3" t="str">
        <f t="array" ref="B265">IFERROR(MID(INDEX(DATA_NHAP!$E:$E,MATCH($A265&amp;"|2",DATA_NHAP!$I:$I,0)),2,1),"")</f>
        <v/>
      </c>
      <c r="C265" s="3" t="str">
        <f t="array" ref="C265">IFERROR(MID(INDEX(DATA_NHAP!$E:$E,MATCH($A265&amp;"|3",DATA_NHAP!$I:$I,0)),4,1),"")</f>
        <v/>
      </c>
      <c r="D265" s="3" t="str">
        <f t="array" ref="D265">IFERROR(MID(INDEX(DATA_NHAP!$E:$E,MATCH($A265&amp;"|4",DATA_NHAP!$I:$I,0)),5,1),"")</f>
        <v/>
      </c>
      <c r="E265" s="3" t="str">
        <f t="array" ref="E265">IFERROR(MID(INDEX(DATA_NHAP!$E:$E,MATCH($A265&amp;"|5",DATA_NHAP!$I:$I,0)),5,1),"")</f>
        <v/>
      </c>
      <c r="F265" s="3" t="str">
        <f t="array" ref="F265">IFERROR(MID(INDEX(DATA_NHAP!$E:$E,MATCH($A265&amp;"|6",DATA_NHAP!$I:$I,0)),2,1),"")</f>
        <v/>
      </c>
      <c r="G265" s="3" t="str">
        <f t="array" ref="G265">IFERROR(MID(INDEX(DATA_NHAP!$E:$E,MATCH($A265&amp;"|7",DATA_NHAP!$I:$I,0)),2,1),"")</f>
        <v/>
      </c>
      <c r="H265" s="3" t="str">
        <f t="array" ref="H265">IFERROR(MID(INDEX(DATA_NHAP!$E:$E,MATCH($A265&amp;"|3",DATA_NHAP!$I:$I,0)),4,1),"")</f>
        <v/>
      </c>
      <c r="I265" s="3" t="str">
        <f t="array" ref="I265">IFERROR(MID(INDEX(DATA_NHAP!$E:$E,MATCH($A265&amp;"|7",DATA_NHAP!$I:$I,0)),4,1),"")</f>
        <v/>
      </c>
      <c r="J265" s="3" t="str">
        <f t="array" ref="J265">IFERROR(MID(INDEX(DATA_NHAP!$E:$E,MATCH($A265&amp;"|8",DATA_NHAP!$I:$I,0)),2,1),"")</f>
        <v/>
      </c>
      <c r="K265" s="3" t="str">
        <f t="array" ref="K265">IFERROR(MID(INDEX(DATA_NHAP!$E:$E,MATCH($A265&amp;"|8",DATA_NHAP!$I:$I,0)),3,1),"")</f>
        <v/>
      </c>
      <c r="L265" s="3" t="str">
        <f t="array" ref="L265">IFERROR(MID(INDEX(DATA_NHAP!$E:$E,MATCH($A265&amp;"|8",DATA_NHAP!$I:$I,0)),4,1),"")</f>
        <v/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0" customHeight="1">
      <c r="A266" s="3">
        <v>263.0</v>
      </c>
      <c r="B266" s="3" t="str">
        <f t="array" ref="B266">IFERROR(MID(INDEX(DATA_NHAP!$E:$E,MATCH($A266&amp;"|2",DATA_NHAP!$I:$I,0)),2,1),"")</f>
        <v/>
      </c>
      <c r="C266" s="3" t="str">
        <f t="array" ref="C266">IFERROR(MID(INDEX(DATA_NHAP!$E:$E,MATCH($A266&amp;"|3",DATA_NHAP!$I:$I,0)),4,1),"")</f>
        <v/>
      </c>
      <c r="D266" s="3" t="str">
        <f t="array" ref="D266">IFERROR(MID(INDEX(DATA_NHAP!$E:$E,MATCH($A266&amp;"|4",DATA_NHAP!$I:$I,0)),5,1),"")</f>
        <v/>
      </c>
      <c r="E266" s="3" t="str">
        <f t="array" ref="E266">IFERROR(MID(INDEX(DATA_NHAP!$E:$E,MATCH($A266&amp;"|5",DATA_NHAP!$I:$I,0)),5,1),"")</f>
        <v/>
      </c>
      <c r="F266" s="3" t="str">
        <f t="array" ref="F266">IFERROR(MID(INDEX(DATA_NHAP!$E:$E,MATCH($A266&amp;"|6",DATA_NHAP!$I:$I,0)),2,1),"")</f>
        <v/>
      </c>
      <c r="G266" s="3" t="str">
        <f t="array" ref="G266">IFERROR(MID(INDEX(DATA_NHAP!$E:$E,MATCH($A266&amp;"|7",DATA_NHAP!$I:$I,0)),2,1),"")</f>
        <v/>
      </c>
      <c r="H266" s="3" t="str">
        <f t="array" ref="H266">IFERROR(MID(INDEX(DATA_NHAP!$E:$E,MATCH($A266&amp;"|3",DATA_NHAP!$I:$I,0)),4,1),"")</f>
        <v/>
      </c>
      <c r="I266" s="3" t="str">
        <f t="array" ref="I266">IFERROR(MID(INDEX(DATA_NHAP!$E:$E,MATCH($A266&amp;"|7",DATA_NHAP!$I:$I,0)),4,1),"")</f>
        <v/>
      </c>
      <c r="J266" s="3" t="str">
        <f t="array" ref="J266">IFERROR(MID(INDEX(DATA_NHAP!$E:$E,MATCH($A266&amp;"|8",DATA_NHAP!$I:$I,0)),2,1),"")</f>
        <v/>
      </c>
      <c r="K266" s="3" t="str">
        <f t="array" ref="K266">IFERROR(MID(INDEX(DATA_NHAP!$E:$E,MATCH($A266&amp;"|8",DATA_NHAP!$I:$I,0)),3,1),"")</f>
        <v/>
      </c>
      <c r="L266" s="3" t="str">
        <f t="array" ref="L266">IFERROR(MID(INDEX(DATA_NHAP!$E:$E,MATCH($A266&amp;"|8",DATA_NHAP!$I:$I,0)),4,1),"")</f>
        <v/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0" customHeight="1">
      <c r="A267" s="3">
        <v>264.0</v>
      </c>
      <c r="B267" s="3" t="str">
        <f t="array" ref="B267">IFERROR(MID(INDEX(DATA_NHAP!$E:$E,MATCH($A267&amp;"|2",DATA_NHAP!$I:$I,0)),2,1),"")</f>
        <v/>
      </c>
      <c r="C267" s="3" t="str">
        <f t="array" ref="C267">IFERROR(MID(INDEX(DATA_NHAP!$E:$E,MATCH($A267&amp;"|3",DATA_NHAP!$I:$I,0)),4,1),"")</f>
        <v/>
      </c>
      <c r="D267" s="3" t="str">
        <f t="array" ref="D267">IFERROR(MID(INDEX(DATA_NHAP!$E:$E,MATCH($A267&amp;"|4",DATA_NHAP!$I:$I,0)),5,1),"")</f>
        <v/>
      </c>
      <c r="E267" s="3" t="str">
        <f t="array" ref="E267">IFERROR(MID(INDEX(DATA_NHAP!$E:$E,MATCH($A267&amp;"|5",DATA_NHAP!$I:$I,0)),5,1),"")</f>
        <v/>
      </c>
      <c r="F267" s="3" t="str">
        <f t="array" ref="F267">IFERROR(MID(INDEX(DATA_NHAP!$E:$E,MATCH($A267&amp;"|6",DATA_NHAP!$I:$I,0)),2,1),"")</f>
        <v/>
      </c>
      <c r="G267" s="3" t="str">
        <f t="array" ref="G267">IFERROR(MID(INDEX(DATA_NHAP!$E:$E,MATCH($A267&amp;"|7",DATA_NHAP!$I:$I,0)),2,1),"")</f>
        <v/>
      </c>
      <c r="H267" s="3" t="str">
        <f t="array" ref="H267">IFERROR(MID(INDEX(DATA_NHAP!$E:$E,MATCH($A267&amp;"|3",DATA_NHAP!$I:$I,0)),4,1),"")</f>
        <v/>
      </c>
      <c r="I267" s="3" t="str">
        <f t="array" ref="I267">IFERROR(MID(INDEX(DATA_NHAP!$E:$E,MATCH($A267&amp;"|7",DATA_NHAP!$I:$I,0)),4,1),"")</f>
        <v/>
      </c>
      <c r="J267" s="3" t="str">
        <f t="array" ref="J267">IFERROR(MID(INDEX(DATA_NHAP!$E:$E,MATCH($A267&amp;"|8",DATA_NHAP!$I:$I,0)),2,1),"")</f>
        <v/>
      </c>
      <c r="K267" s="3" t="str">
        <f t="array" ref="K267">IFERROR(MID(INDEX(DATA_NHAP!$E:$E,MATCH($A267&amp;"|8",DATA_NHAP!$I:$I,0)),3,1),"")</f>
        <v/>
      </c>
      <c r="L267" s="3" t="str">
        <f t="array" ref="L267">IFERROR(MID(INDEX(DATA_NHAP!$E:$E,MATCH($A267&amp;"|8",DATA_NHAP!$I:$I,0)),4,1),"")</f>
        <v/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0" customHeight="1">
      <c r="A268" s="3">
        <v>265.0</v>
      </c>
      <c r="B268" s="3" t="str">
        <f t="array" ref="B268">IFERROR(MID(INDEX(DATA_NHAP!$E:$E,MATCH($A268&amp;"|2",DATA_NHAP!$I:$I,0)),2,1),"")</f>
        <v/>
      </c>
      <c r="C268" s="3" t="str">
        <f t="array" ref="C268">IFERROR(MID(INDEX(DATA_NHAP!$E:$E,MATCH($A268&amp;"|3",DATA_NHAP!$I:$I,0)),4,1),"")</f>
        <v/>
      </c>
      <c r="D268" s="3" t="str">
        <f t="array" ref="D268">IFERROR(MID(INDEX(DATA_NHAP!$E:$E,MATCH($A268&amp;"|4",DATA_NHAP!$I:$I,0)),5,1),"")</f>
        <v/>
      </c>
      <c r="E268" s="3" t="str">
        <f t="array" ref="E268">IFERROR(MID(INDEX(DATA_NHAP!$E:$E,MATCH($A268&amp;"|5",DATA_NHAP!$I:$I,0)),5,1),"")</f>
        <v/>
      </c>
      <c r="F268" s="3" t="str">
        <f t="array" ref="F268">IFERROR(MID(INDEX(DATA_NHAP!$E:$E,MATCH($A268&amp;"|6",DATA_NHAP!$I:$I,0)),2,1),"")</f>
        <v/>
      </c>
      <c r="G268" s="3" t="str">
        <f t="array" ref="G268">IFERROR(MID(INDEX(DATA_NHAP!$E:$E,MATCH($A268&amp;"|7",DATA_NHAP!$I:$I,0)),2,1),"")</f>
        <v/>
      </c>
      <c r="H268" s="3" t="str">
        <f t="array" ref="H268">IFERROR(MID(INDEX(DATA_NHAP!$E:$E,MATCH($A268&amp;"|3",DATA_NHAP!$I:$I,0)),4,1),"")</f>
        <v/>
      </c>
      <c r="I268" s="3" t="str">
        <f t="array" ref="I268">IFERROR(MID(INDEX(DATA_NHAP!$E:$E,MATCH($A268&amp;"|7",DATA_NHAP!$I:$I,0)),4,1),"")</f>
        <v/>
      </c>
      <c r="J268" s="3" t="str">
        <f t="array" ref="J268">IFERROR(MID(INDEX(DATA_NHAP!$E:$E,MATCH($A268&amp;"|8",DATA_NHAP!$I:$I,0)),2,1),"")</f>
        <v/>
      </c>
      <c r="K268" s="3" t="str">
        <f t="array" ref="K268">IFERROR(MID(INDEX(DATA_NHAP!$E:$E,MATCH($A268&amp;"|8",DATA_NHAP!$I:$I,0)),3,1),"")</f>
        <v/>
      </c>
      <c r="L268" s="3" t="str">
        <f t="array" ref="L268">IFERROR(MID(INDEX(DATA_NHAP!$E:$E,MATCH($A268&amp;"|8",DATA_NHAP!$I:$I,0)),4,1),"")</f>
        <v/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0" customHeight="1">
      <c r="A269" s="3">
        <v>266.0</v>
      </c>
      <c r="B269" s="3" t="str">
        <f t="array" ref="B269">IFERROR(MID(INDEX(DATA_NHAP!$E:$E,MATCH($A269&amp;"|2",DATA_NHAP!$I:$I,0)),2,1),"")</f>
        <v/>
      </c>
      <c r="C269" s="3" t="str">
        <f t="array" ref="C269">IFERROR(MID(INDEX(DATA_NHAP!$E:$E,MATCH($A269&amp;"|3",DATA_NHAP!$I:$I,0)),4,1),"")</f>
        <v/>
      </c>
      <c r="D269" s="3" t="str">
        <f t="array" ref="D269">IFERROR(MID(INDEX(DATA_NHAP!$E:$E,MATCH($A269&amp;"|4",DATA_NHAP!$I:$I,0)),5,1),"")</f>
        <v/>
      </c>
      <c r="E269" s="3" t="str">
        <f t="array" ref="E269">IFERROR(MID(INDEX(DATA_NHAP!$E:$E,MATCH($A269&amp;"|5",DATA_NHAP!$I:$I,0)),5,1),"")</f>
        <v/>
      </c>
      <c r="F269" s="3" t="str">
        <f t="array" ref="F269">IFERROR(MID(INDEX(DATA_NHAP!$E:$E,MATCH($A269&amp;"|6",DATA_NHAP!$I:$I,0)),2,1),"")</f>
        <v/>
      </c>
      <c r="G269" s="3" t="str">
        <f t="array" ref="G269">IFERROR(MID(INDEX(DATA_NHAP!$E:$E,MATCH($A269&amp;"|7",DATA_NHAP!$I:$I,0)),2,1),"")</f>
        <v/>
      </c>
      <c r="H269" s="3" t="str">
        <f t="array" ref="H269">IFERROR(MID(INDEX(DATA_NHAP!$E:$E,MATCH($A269&amp;"|3",DATA_NHAP!$I:$I,0)),4,1),"")</f>
        <v/>
      </c>
      <c r="I269" s="3" t="str">
        <f t="array" ref="I269">IFERROR(MID(INDEX(DATA_NHAP!$E:$E,MATCH($A269&amp;"|7",DATA_NHAP!$I:$I,0)),4,1),"")</f>
        <v/>
      </c>
      <c r="J269" s="3" t="str">
        <f t="array" ref="J269">IFERROR(MID(INDEX(DATA_NHAP!$E:$E,MATCH($A269&amp;"|8",DATA_NHAP!$I:$I,0)),2,1),"")</f>
        <v/>
      </c>
      <c r="K269" s="3" t="str">
        <f t="array" ref="K269">IFERROR(MID(INDEX(DATA_NHAP!$E:$E,MATCH($A269&amp;"|8",DATA_NHAP!$I:$I,0)),3,1),"")</f>
        <v/>
      </c>
      <c r="L269" s="3" t="str">
        <f t="array" ref="L269">IFERROR(MID(INDEX(DATA_NHAP!$E:$E,MATCH($A269&amp;"|8",DATA_NHAP!$I:$I,0)),4,1),"")</f>
        <v/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0" customHeight="1">
      <c r="A270" s="3">
        <v>267.0</v>
      </c>
      <c r="B270" s="3" t="str">
        <f t="array" ref="B270">IFERROR(MID(INDEX(DATA_NHAP!$E:$E,MATCH($A270&amp;"|2",DATA_NHAP!$I:$I,0)),2,1),"")</f>
        <v/>
      </c>
      <c r="C270" s="3" t="str">
        <f t="array" ref="C270">IFERROR(MID(INDEX(DATA_NHAP!$E:$E,MATCH($A270&amp;"|3",DATA_NHAP!$I:$I,0)),4,1),"")</f>
        <v/>
      </c>
      <c r="D270" s="3" t="str">
        <f t="array" ref="D270">IFERROR(MID(INDEX(DATA_NHAP!$E:$E,MATCH($A270&amp;"|4",DATA_NHAP!$I:$I,0)),5,1),"")</f>
        <v/>
      </c>
      <c r="E270" s="3" t="str">
        <f t="array" ref="E270">IFERROR(MID(INDEX(DATA_NHAP!$E:$E,MATCH($A270&amp;"|5",DATA_NHAP!$I:$I,0)),5,1),"")</f>
        <v/>
      </c>
      <c r="F270" s="3" t="str">
        <f t="array" ref="F270">IFERROR(MID(INDEX(DATA_NHAP!$E:$E,MATCH($A270&amp;"|6",DATA_NHAP!$I:$I,0)),2,1),"")</f>
        <v/>
      </c>
      <c r="G270" s="3" t="str">
        <f t="array" ref="G270">IFERROR(MID(INDEX(DATA_NHAP!$E:$E,MATCH($A270&amp;"|7",DATA_NHAP!$I:$I,0)),2,1),"")</f>
        <v/>
      </c>
      <c r="H270" s="3" t="str">
        <f t="array" ref="H270">IFERROR(MID(INDEX(DATA_NHAP!$E:$E,MATCH($A270&amp;"|3",DATA_NHAP!$I:$I,0)),4,1),"")</f>
        <v/>
      </c>
      <c r="I270" s="3" t="str">
        <f t="array" ref="I270">IFERROR(MID(INDEX(DATA_NHAP!$E:$E,MATCH($A270&amp;"|7",DATA_NHAP!$I:$I,0)),4,1),"")</f>
        <v/>
      </c>
      <c r="J270" s="3" t="str">
        <f t="array" ref="J270">IFERROR(MID(INDEX(DATA_NHAP!$E:$E,MATCH($A270&amp;"|8",DATA_NHAP!$I:$I,0)),2,1),"")</f>
        <v/>
      </c>
      <c r="K270" s="3" t="str">
        <f t="array" ref="K270">IFERROR(MID(INDEX(DATA_NHAP!$E:$E,MATCH($A270&amp;"|8",DATA_NHAP!$I:$I,0)),3,1),"")</f>
        <v/>
      </c>
      <c r="L270" s="3" t="str">
        <f t="array" ref="L270">IFERROR(MID(INDEX(DATA_NHAP!$E:$E,MATCH($A270&amp;"|8",DATA_NHAP!$I:$I,0)),4,1),"")</f>
        <v/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0" customHeight="1">
      <c r="A271" s="3">
        <v>268.0</v>
      </c>
      <c r="B271" s="3" t="str">
        <f t="array" ref="B271">IFERROR(MID(INDEX(DATA_NHAP!$E:$E,MATCH($A271&amp;"|2",DATA_NHAP!$I:$I,0)),2,1),"")</f>
        <v/>
      </c>
      <c r="C271" s="3" t="str">
        <f t="array" ref="C271">IFERROR(MID(INDEX(DATA_NHAP!$E:$E,MATCH($A271&amp;"|3",DATA_NHAP!$I:$I,0)),4,1),"")</f>
        <v/>
      </c>
      <c r="D271" s="3" t="str">
        <f t="array" ref="D271">IFERROR(MID(INDEX(DATA_NHAP!$E:$E,MATCH($A271&amp;"|4",DATA_NHAP!$I:$I,0)),5,1),"")</f>
        <v/>
      </c>
      <c r="E271" s="3" t="str">
        <f t="array" ref="E271">IFERROR(MID(INDEX(DATA_NHAP!$E:$E,MATCH($A271&amp;"|5",DATA_NHAP!$I:$I,0)),5,1),"")</f>
        <v/>
      </c>
      <c r="F271" s="3" t="str">
        <f t="array" ref="F271">IFERROR(MID(INDEX(DATA_NHAP!$E:$E,MATCH($A271&amp;"|6",DATA_NHAP!$I:$I,0)),2,1),"")</f>
        <v/>
      </c>
      <c r="G271" s="3" t="str">
        <f t="array" ref="G271">IFERROR(MID(INDEX(DATA_NHAP!$E:$E,MATCH($A271&amp;"|7",DATA_NHAP!$I:$I,0)),2,1),"")</f>
        <v/>
      </c>
      <c r="H271" s="3" t="str">
        <f t="array" ref="H271">IFERROR(MID(INDEX(DATA_NHAP!$E:$E,MATCH($A271&amp;"|3",DATA_NHAP!$I:$I,0)),4,1),"")</f>
        <v/>
      </c>
      <c r="I271" s="3" t="str">
        <f t="array" ref="I271">IFERROR(MID(INDEX(DATA_NHAP!$E:$E,MATCH($A271&amp;"|7",DATA_NHAP!$I:$I,0)),4,1),"")</f>
        <v/>
      </c>
      <c r="J271" s="3" t="str">
        <f t="array" ref="J271">IFERROR(MID(INDEX(DATA_NHAP!$E:$E,MATCH($A271&amp;"|8",DATA_NHAP!$I:$I,0)),2,1),"")</f>
        <v/>
      </c>
      <c r="K271" s="3" t="str">
        <f t="array" ref="K271">IFERROR(MID(INDEX(DATA_NHAP!$E:$E,MATCH($A271&amp;"|8",DATA_NHAP!$I:$I,0)),3,1),"")</f>
        <v/>
      </c>
      <c r="L271" s="3" t="str">
        <f t="array" ref="L271">IFERROR(MID(INDEX(DATA_NHAP!$E:$E,MATCH($A271&amp;"|8",DATA_NHAP!$I:$I,0)),4,1),"")</f>
        <v/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0" customHeight="1">
      <c r="A272" s="3">
        <v>269.0</v>
      </c>
      <c r="B272" s="3" t="str">
        <f t="array" ref="B272">IFERROR(MID(INDEX(DATA_NHAP!$E:$E,MATCH($A272&amp;"|2",DATA_NHAP!$I:$I,0)),2,1),"")</f>
        <v/>
      </c>
      <c r="C272" s="3" t="str">
        <f t="array" ref="C272">IFERROR(MID(INDEX(DATA_NHAP!$E:$E,MATCH($A272&amp;"|3",DATA_NHAP!$I:$I,0)),4,1),"")</f>
        <v/>
      </c>
      <c r="D272" s="3" t="str">
        <f t="array" ref="D272">IFERROR(MID(INDEX(DATA_NHAP!$E:$E,MATCH($A272&amp;"|4",DATA_NHAP!$I:$I,0)),5,1),"")</f>
        <v/>
      </c>
      <c r="E272" s="3" t="str">
        <f t="array" ref="E272">IFERROR(MID(INDEX(DATA_NHAP!$E:$E,MATCH($A272&amp;"|5",DATA_NHAP!$I:$I,0)),5,1),"")</f>
        <v/>
      </c>
      <c r="F272" s="3" t="str">
        <f t="array" ref="F272">IFERROR(MID(INDEX(DATA_NHAP!$E:$E,MATCH($A272&amp;"|6",DATA_NHAP!$I:$I,0)),2,1),"")</f>
        <v/>
      </c>
      <c r="G272" s="3" t="str">
        <f t="array" ref="G272">IFERROR(MID(INDEX(DATA_NHAP!$E:$E,MATCH($A272&amp;"|7",DATA_NHAP!$I:$I,0)),2,1),"")</f>
        <v/>
      </c>
      <c r="H272" s="3" t="str">
        <f t="array" ref="H272">IFERROR(MID(INDEX(DATA_NHAP!$E:$E,MATCH($A272&amp;"|3",DATA_NHAP!$I:$I,0)),4,1),"")</f>
        <v/>
      </c>
      <c r="I272" s="3" t="str">
        <f t="array" ref="I272">IFERROR(MID(INDEX(DATA_NHAP!$E:$E,MATCH($A272&amp;"|7",DATA_NHAP!$I:$I,0)),4,1),"")</f>
        <v/>
      </c>
      <c r="J272" s="3" t="str">
        <f t="array" ref="J272">IFERROR(MID(INDEX(DATA_NHAP!$E:$E,MATCH($A272&amp;"|8",DATA_NHAP!$I:$I,0)),2,1),"")</f>
        <v/>
      </c>
      <c r="K272" s="3" t="str">
        <f t="array" ref="K272">IFERROR(MID(INDEX(DATA_NHAP!$E:$E,MATCH($A272&amp;"|8",DATA_NHAP!$I:$I,0)),3,1),"")</f>
        <v/>
      </c>
      <c r="L272" s="3" t="str">
        <f t="array" ref="L272">IFERROR(MID(INDEX(DATA_NHAP!$E:$E,MATCH($A272&amp;"|8",DATA_NHAP!$I:$I,0)),4,1),"")</f>
        <v/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0" customHeight="1">
      <c r="A273" s="3">
        <v>270.0</v>
      </c>
      <c r="B273" s="3" t="str">
        <f t="array" ref="B273">IFERROR(MID(INDEX(DATA_NHAP!$E:$E,MATCH($A273&amp;"|2",DATA_NHAP!$I:$I,0)),2,1),"")</f>
        <v/>
      </c>
      <c r="C273" s="3" t="str">
        <f t="array" ref="C273">IFERROR(MID(INDEX(DATA_NHAP!$E:$E,MATCH($A273&amp;"|3",DATA_NHAP!$I:$I,0)),4,1),"")</f>
        <v/>
      </c>
      <c r="D273" s="3" t="str">
        <f t="array" ref="D273">IFERROR(MID(INDEX(DATA_NHAP!$E:$E,MATCH($A273&amp;"|4",DATA_NHAP!$I:$I,0)),5,1),"")</f>
        <v/>
      </c>
      <c r="E273" s="3" t="str">
        <f t="array" ref="E273">IFERROR(MID(INDEX(DATA_NHAP!$E:$E,MATCH($A273&amp;"|5",DATA_NHAP!$I:$I,0)),5,1),"")</f>
        <v/>
      </c>
      <c r="F273" s="3" t="str">
        <f t="array" ref="F273">IFERROR(MID(INDEX(DATA_NHAP!$E:$E,MATCH($A273&amp;"|6",DATA_NHAP!$I:$I,0)),2,1),"")</f>
        <v/>
      </c>
      <c r="G273" s="3" t="str">
        <f t="array" ref="G273">IFERROR(MID(INDEX(DATA_NHAP!$E:$E,MATCH($A273&amp;"|7",DATA_NHAP!$I:$I,0)),2,1),"")</f>
        <v/>
      </c>
      <c r="H273" s="3" t="str">
        <f t="array" ref="H273">IFERROR(MID(INDEX(DATA_NHAP!$E:$E,MATCH($A273&amp;"|3",DATA_NHAP!$I:$I,0)),4,1),"")</f>
        <v/>
      </c>
      <c r="I273" s="3" t="str">
        <f t="array" ref="I273">IFERROR(MID(INDEX(DATA_NHAP!$E:$E,MATCH($A273&amp;"|7",DATA_NHAP!$I:$I,0)),4,1),"")</f>
        <v/>
      </c>
      <c r="J273" s="3" t="str">
        <f t="array" ref="J273">IFERROR(MID(INDEX(DATA_NHAP!$E:$E,MATCH($A273&amp;"|8",DATA_NHAP!$I:$I,0)),2,1),"")</f>
        <v/>
      </c>
      <c r="K273" s="3" t="str">
        <f t="array" ref="K273">IFERROR(MID(INDEX(DATA_NHAP!$E:$E,MATCH($A273&amp;"|8",DATA_NHAP!$I:$I,0)),3,1),"")</f>
        <v/>
      </c>
      <c r="L273" s="3" t="str">
        <f t="array" ref="L273">IFERROR(MID(INDEX(DATA_NHAP!$E:$E,MATCH($A273&amp;"|8",DATA_NHAP!$I:$I,0)),4,1),"")</f>
        <v/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0" customHeight="1">
      <c r="A274" s="3">
        <v>271.0</v>
      </c>
      <c r="B274" s="3" t="str">
        <f t="array" ref="B274">IFERROR(MID(INDEX(DATA_NHAP!$E:$E,MATCH($A274&amp;"|2",DATA_NHAP!$I:$I,0)),2,1),"")</f>
        <v/>
      </c>
      <c r="C274" s="3" t="str">
        <f t="array" ref="C274">IFERROR(MID(INDEX(DATA_NHAP!$E:$E,MATCH($A274&amp;"|3",DATA_NHAP!$I:$I,0)),4,1),"")</f>
        <v/>
      </c>
      <c r="D274" s="3" t="str">
        <f t="array" ref="D274">IFERROR(MID(INDEX(DATA_NHAP!$E:$E,MATCH($A274&amp;"|4",DATA_NHAP!$I:$I,0)),5,1),"")</f>
        <v/>
      </c>
      <c r="E274" s="3" t="str">
        <f t="array" ref="E274">IFERROR(MID(INDEX(DATA_NHAP!$E:$E,MATCH($A274&amp;"|5",DATA_NHAP!$I:$I,0)),5,1),"")</f>
        <v/>
      </c>
      <c r="F274" s="3" t="str">
        <f t="array" ref="F274">IFERROR(MID(INDEX(DATA_NHAP!$E:$E,MATCH($A274&amp;"|6",DATA_NHAP!$I:$I,0)),2,1),"")</f>
        <v/>
      </c>
      <c r="G274" s="3" t="str">
        <f t="array" ref="G274">IFERROR(MID(INDEX(DATA_NHAP!$E:$E,MATCH($A274&amp;"|7",DATA_NHAP!$I:$I,0)),2,1),"")</f>
        <v/>
      </c>
      <c r="H274" s="3" t="str">
        <f t="array" ref="H274">IFERROR(MID(INDEX(DATA_NHAP!$E:$E,MATCH($A274&amp;"|3",DATA_NHAP!$I:$I,0)),4,1),"")</f>
        <v/>
      </c>
      <c r="I274" s="3" t="str">
        <f t="array" ref="I274">IFERROR(MID(INDEX(DATA_NHAP!$E:$E,MATCH($A274&amp;"|7",DATA_NHAP!$I:$I,0)),4,1),"")</f>
        <v/>
      </c>
      <c r="J274" s="3" t="str">
        <f t="array" ref="J274">IFERROR(MID(INDEX(DATA_NHAP!$E:$E,MATCH($A274&amp;"|8",DATA_NHAP!$I:$I,0)),2,1),"")</f>
        <v/>
      </c>
      <c r="K274" s="3" t="str">
        <f t="array" ref="K274">IFERROR(MID(INDEX(DATA_NHAP!$E:$E,MATCH($A274&amp;"|8",DATA_NHAP!$I:$I,0)),3,1),"")</f>
        <v/>
      </c>
      <c r="L274" s="3" t="str">
        <f t="array" ref="L274">IFERROR(MID(INDEX(DATA_NHAP!$E:$E,MATCH($A274&amp;"|8",DATA_NHAP!$I:$I,0)),4,1),"")</f>
        <v/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0" customHeight="1">
      <c r="A275" s="3">
        <v>272.0</v>
      </c>
      <c r="B275" s="3" t="str">
        <f t="array" ref="B275">IFERROR(MID(INDEX(DATA_NHAP!$E:$E,MATCH($A275&amp;"|2",DATA_NHAP!$I:$I,0)),2,1),"")</f>
        <v/>
      </c>
      <c r="C275" s="3" t="str">
        <f t="array" ref="C275">IFERROR(MID(INDEX(DATA_NHAP!$E:$E,MATCH($A275&amp;"|3",DATA_NHAP!$I:$I,0)),4,1),"")</f>
        <v/>
      </c>
      <c r="D275" s="3" t="str">
        <f t="array" ref="D275">IFERROR(MID(INDEX(DATA_NHAP!$E:$E,MATCH($A275&amp;"|4",DATA_NHAP!$I:$I,0)),5,1),"")</f>
        <v/>
      </c>
      <c r="E275" s="3" t="str">
        <f t="array" ref="E275">IFERROR(MID(INDEX(DATA_NHAP!$E:$E,MATCH($A275&amp;"|5",DATA_NHAP!$I:$I,0)),5,1),"")</f>
        <v/>
      </c>
      <c r="F275" s="3" t="str">
        <f t="array" ref="F275">IFERROR(MID(INDEX(DATA_NHAP!$E:$E,MATCH($A275&amp;"|6",DATA_NHAP!$I:$I,0)),2,1),"")</f>
        <v/>
      </c>
      <c r="G275" s="3" t="str">
        <f t="array" ref="G275">IFERROR(MID(INDEX(DATA_NHAP!$E:$E,MATCH($A275&amp;"|7",DATA_NHAP!$I:$I,0)),2,1),"")</f>
        <v/>
      </c>
      <c r="H275" s="3" t="str">
        <f t="array" ref="H275">IFERROR(MID(INDEX(DATA_NHAP!$E:$E,MATCH($A275&amp;"|3",DATA_NHAP!$I:$I,0)),4,1),"")</f>
        <v/>
      </c>
      <c r="I275" s="3" t="str">
        <f t="array" ref="I275">IFERROR(MID(INDEX(DATA_NHAP!$E:$E,MATCH($A275&amp;"|7",DATA_NHAP!$I:$I,0)),4,1),"")</f>
        <v/>
      </c>
      <c r="J275" s="3" t="str">
        <f t="array" ref="J275">IFERROR(MID(INDEX(DATA_NHAP!$E:$E,MATCH($A275&amp;"|8",DATA_NHAP!$I:$I,0)),2,1),"")</f>
        <v/>
      </c>
      <c r="K275" s="3" t="str">
        <f t="array" ref="K275">IFERROR(MID(INDEX(DATA_NHAP!$E:$E,MATCH($A275&amp;"|8",DATA_NHAP!$I:$I,0)),3,1),"")</f>
        <v/>
      </c>
      <c r="L275" s="3" t="str">
        <f t="array" ref="L275">IFERROR(MID(INDEX(DATA_NHAP!$E:$E,MATCH($A275&amp;"|8",DATA_NHAP!$I:$I,0)),4,1),"")</f>
        <v/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0" customHeight="1">
      <c r="A276" s="3">
        <v>273.0</v>
      </c>
      <c r="B276" s="3" t="str">
        <f t="array" ref="B276">IFERROR(MID(INDEX(DATA_NHAP!$E:$E,MATCH($A276&amp;"|2",DATA_NHAP!$I:$I,0)),2,1),"")</f>
        <v/>
      </c>
      <c r="C276" s="3" t="str">
        <f t="array" ref="C276">IFERROR(MID(INDEX(DATA_NHAP!$E:$E,MATCH($A276&amp;"|3",DATA_NHAP!$I:$I,0)),4,1),"")</f>
        <v/>
      </c>
      <c r="D276" s="3" t="str">
        <f t="array" ref="D276">IFERROR(MID(INDEX(DATA_NHAP!$E:$E,MATCH($A276&amp;"|4",DATA_NHAP!$I:$I,0)),5,1),"")</f>
        <v/>
      </c>
      <c r="E276" s="3" t="str">
        <f t="array" ref="E276">IFERROR(MID(INDEX(DATA_NHAP!$E:$E,MATCH($A276&amp;"|5",DATA_NHAP!$I:$I,0)),5,1),"")</f>
        <v/>
      </c>
      <c r="F276" s="3" t="str">
        <f t="array" ref="F276">IFERROR(MID(INDEX(DATA_NHAP!$E:$E,MATCH($A276&amp;"|6",DATA_NHAP!$I:$I,0)),2,1),"")</f>
        <v/>
      </c>
      <c r="G276" s="3" t="str">
        <f t="array" ref="G276">IFERROR(MID(INDEX(DATA_NHAP!$E:$E,MATCH($A276&amp;"|7",DATA_NHAP!$I:$I,0)),2,1),"")</f>
        <v/>
      </c>
      <c r="H276" s="3" t="str">
        <f t="array" ref="H276">IFERROR(MID(INDEX(DATA_NHAP!$E:$E,MATCH($A276&amp;"|3",DATA_NHAP!$I:$I,0)),4,1),"")</f>
        <v/>
      </c>
      <c r="I276" s="3" t="str">
        <f t="array" ref="I276">IFERROR(MID(INDEX(DATA_NHAP!$E:$E,MATCH($A276&amp;"|7",DATA_NHAP!$I:$I,0)),4,1),"")</f>
        <v/>
      </c>
      <c r="J276" s="3" t="str">
        <f t="array" ref="J276">IFERROR(MID(INDEX(DATA_NHAP!$E:$E,MATCH($A276&amp;"|8",DATA_NHAP!$I:$I,0)),2,1),"")</f>
        <v/>
      </c>
      <c r="K276" s="3" t="str">
        <f t="array" ref="K276">IFERROR(MID(INDEX(DATA_NHAP!$E:$E,MATCH($A276&amp;"|8",DATA_NHAP!$I:$I,0)),3,1),"")</f>
        <v/>
      </c>
      <c r="L276" s="3" t="str">
        <f t="array" ref="L276">IFERROR(MID(INDEX(DATA_NHAP!$E:$E,MATCH($A276&amp;"|8",DATA_NHAP!$I:$I,0)),4,1),"")</f>
        <v/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0" customHeight="1">
      <c r="A277" s="3">
        <v>274.0</v>
      </c>
      <c r="B277" s="3" t="str">
        <f t="array" ref="B277">IFERROR(MID(INDEX(DATA_NHAP!$E:$E,MATCH($A277&amp;"|2",DATA_NHAP!$I:$I,0)),2,1),"")</f>
        <v/>
      </c>
      <c r="C277" s="3" t="str">
        <f t="array" ref="C277">IFERROR(MID(INDEX(DATA_NHAP!$E:$E,MATCH($A277&amp;"|3",DATA_NHAP!$I:$I,0)),4,1),"")</f>
        <v/>
      </c>
      <c r="D277" s="3" t="str">
        <f t="array" ref="D277">IFERROR(MID(INDEX(DATA_NHAP!$E:$E,MATCH($A277&amp;"|4",DATA_NHAP!$I:$I,0)),5,1),"")</f>
        <v/>
      </c>
      <c r="E277" s="3" t="str">
        <f t="array" ref="E277">IFERROR(MID(INDEX(DATA_NHAP!$E:$E,MATCH($A277&amp;"|5",DATA_NHAP!$I:$I,0)),5,1),"")</f>
        <v/>
      </c>
      <c r="F277" s="3" t="str">
        <f t="array" ref="F277">IFERROR(MID(INDEX(DATA_NHAP!$E:$E,MATCH($A277&amp;"|6",DATA_NHAP!$I:$I,0)),2,1),"")</f>
        <v/>
      </c>
      <c r="G277" s="3" t="str">
        <f t="array" ref="G277">IFERROR(MID(INDEX(DATA_NHAP!$E:$E,MATCH($A277&amp;"|7",DATA_NHAP!$I:$I,0)),2,1),"")</f>
        <v/>
      </c>
      <c r="H277" s="3" t="str">
        <f t="array" ref="H277">IFERROR(MID(INDEX(DATA_NHAP!$E:$E,MATCH($A277&amp;"|3",DATA_NHAP!$I:$I,0)),4,1),"")</f>
        <v/>
      </c>
      <c r="I277" s="3" t="str">
        <f t="array" ref="I277">IFERROR(MID(INDEX(DATA_NHAP!$E:$E,MATCH($A277&amp;"|7",DATA_NHAP!$I:$I,0)),4,1),"")</f>
        <v/>
      </c>
      <c r="J277" s="3" t="str">
        <f t="array" ref="J277">IFERROR(MID(INDEX(DATA_NHAP!$E:$E,MATCH($A277&amp;"|8",DATA_NHAP!$I:$I,0)),2,1),"")</f>
        <v/>
      </c>
      <c r="K277" s="3" t="str">
        <f t="array" ref="K277">IFERROR(MID(INDEX(DATA_NHAP!$E:$E,MATCH($A277&amp;"|8",DATA_NHAP!$I:$I,0)),3,1),"")</f>
        <v/>
      </c>
      <c r="L277" s="3" t="str">
        <f t="array" ref="L277">IFERROR(MID(INDEX(DATA_NHAP!$E:$E,MATCH($A277&amp;"|8",DATA_NHAP!$I:$I,0)),4,1),"")</f>
        <v/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0" customHeight="1">
      <c r="A278" s="3">
        <v>275.0</v>
      </c>
      <c r="B278" s="3" t="str">
        <f t="array" ref="B278">IFERROR(MID(INDEX(DATA_NHAP!$E:$E,MATCH($A278&amp;"|2",DATA_NHAP!$I:$I,0)),2,1),"")</f>
        <v/>
      </c>
      <c r="C278" s="3" t="str">
        <f t="array" ref="C278">IFERROR(MID(INDEX(DATA_NHAP!$E:$E,MATCH($A278&amp;"|3",DATA_NHAP!$I:$I,0)),4,1),"")</f>
        <v/>
      </c>
      <c r="D278" s="3" t="str">
        <f t="array" ref="D278">IFERROR(MID(INDEX(DATA_NHAP!$E:$E,MATCH($A278&amp;"|4",DATA_NHAP!$I:$I,0)),5,1),"")</f>
        <v/>
      </c>
      <c r="E278" s="3" t="str">
        <f t="array" ref="E278">IFERROR(MID(INDEX(DATA_NHAP!$E:$E,MATCH($A278&amp;"|5",DATA_NHAP!$I:$I,0)),5,1),"")</f>
        <v/>
      </c>
      <c r="F278" s="3" t="str">
        <f t="array" ref="F278">IFERROR(MID(INDEX(DATA_NHAP!$E:$E,MATCH($A278&amp;"|6",DATA_NHAP!$I:$I,0)),2,1),"")</f>
        <v/>
      </c>
      <c r="G278" s="3" t="str">
        <f t="array" ref="G278">IFERROR(MID(INDEX(DATA_NHAP!$E:$E,MATCH($A278&amp;"|7",DATA_NHAP!$I:$I,0)),2,1),"")</f>
        <v/>
      </c>
      <c r="H278" s="3" t="str">
        <f t="array" ref="H278">IFERROR(MID(INDEX(DATA_NHAP!$E:$E,MATCH($A278&amp;"|3",DATA_NHAP!$I:$I,0)),4,1),"")</f>
        <v/>
      </c>
      <c r="I278" s="3" t="str">
        <f t="array" ref="I278">IFERROR(MID(INDEX(DATA_NHAP!$E:$E,MATCH($A278&amp;"|7",DATA_NHAP!$I:$I,0)),4,1),"")</f>
        <v/>
      </c>
      <c r="J278" s="3" t="str">
        <f t="array" ref="J278">IFERROR(MID(INDEX(DATA_NHAP!$E:$E,MATCH($A278&amp;"|8",DATA_NHAP!$I:$I,0)),2,1),"")</f>
        <v/>
      </c>
      <c r="K278" s="3" t="str">
        <f t="array" ref="K278">IFERROR(MID(INDEX(DATA_NHAP!$E:$E,MATCH($A278&amp;"|8",DATA_NHAP!$I:$I,0)),3,1),"")</f>
        <v/>
      </c>
      <c r="L278" s="3" t="str">
        <f t="array" ref="L278">IFERROR(MID(INDEX(DATA_NHAP!$E:$E,MATCH($A278&amp;"|8",DATA_NHAP!$I:$I,0)),4,1),"")</f>
        <v/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0" customHeight="1">
      <c r="A279" s="3">
        <v>276.0</v>
      </c>
      <c r="B279" s="3" t="str">
        <f t="array" ref="B279">IFERROR(MID(INDEX(DATA_NHAP!$E:$E,MATCH($A279&amp;"|2",DATA_NHAP!$I:$I,0)),2,1),"")</f>
        <v/>
      </c>
      <c r="C279" s="3" t="str">
        <f t="array" ref="C279">IFERROR(MID(INDEX(DATA_NHAP!$E:$E,MATCH($A279&amp;"|3",DATA_NHAP!$I:$I,0)),4,1),"")</f>
        <v/>
      </c>
      <c r="D279" s="3" t="str">
        <f t="array" ref="D279">IFERROR(MID(INDEX(DATA_NHAP!$E:$E,MATCH($A279&amp;"|4",DATA_NHAP!$I:$I,0)),5,1),"")</f>
        <v/>
      </c>
      <c r="E279" s="3" t="str">
        <f t="array" ref="E279">IFERROR(MID(INDEX(DATA_NHAP!$E:$E,MATCH($A279&amp;"|5",DATA_NHAP!$I:$I,0)),5,1),"")</f>
        <v/>
      </c>
      <c r="F279" s="3" t="str">
        <f t="array" ref="F279">IFERROR(MID(INDEX(DATA_NHAP!$E:$E,MATCH($A279&amp;"|6",DATA_NHAP!$I:$I,0)),2,1),"")</f>
        <v/>
      </c>
      <c r="G279" s="3" t="str">
        <f t="array" ref="G279">IFERROR(MID(INDEX(DATA_NHAP!$E:$E,MATCH($A279&amp;"|7",DATA_NHAP!$I:$I,0)),2,1),"")</f>
        <v/>
      </c>
      <c r="H279" s="3" t="str">
        <f t="array" ref="H279">IFERROR(MID(INDEX(DATA_NHAP!$E:$E,MATCH($A279&amp;"|3",DATA_NHAP!$I:$I,0)),4,1),"")</f>
        <v/>
      </c>
      <c r="I279" s="3" t="str">
        <f t="array" ref="I279">IFERROR(MID(INDEX(DATA_NHAP!$E:$E,MATCH($A279&amp;"|7",DATA_NHAP!$I:$I,0)),4,1),"")</f>
        <v/>
      </c>
      <c r="J279" s="3" t="str">
        <f t="array" ref="J279">IFERROR(MID(INDEX(DATA_NHAP!$E:$E,MATCH($A279&amp;"|8",DATA_NHAP!$I:$I,0)),2,1),"")</f>
        <v/>
      </c>
      <c r="K279" s="3" t="str">
        <f t="array" ref="K279">IFERROR(MID(INDEX(DATA_NHAP!$E:$E,MATCH($A279&amp;"|8",DATA_NHAP!$I:$I,0)),3,1),"")</f>
        <v/>
      </c>
      <c r="L279" s="3" t="str">
        <f t="array" ref="L279">IFERROR(MID(INDEX(DATA_NHAP!$E:$E,MATCH($A279&amp;"|8",DATA_NHAP!$I:$I,0)),4,1),"")</f>
        <v/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0" customHeight="1">
      <c r="A280" s="3">
        <v>277.0</v>
      </c>
      <c r="B280" s="3" t="str">
        <f t="array" ref="B280">IFERROR(MID(INDEX(DATA_NHAP!$E:$E,MATCH($A280&amp;"|2",DATA_NHAP!$I:$I,0)),2,1),"")</f>
        <v/>
      </c>
      <c r="C280" s="3" t="str">
        <f t="array" ref="C280">IFERROR(MID(INDEX(DATA_NHAP!$E:$E,MATCH($A280&amp;"|3",DATA_NHAP!$I:$I,0)),4,1),"")</f>
        <v/>
      </c>
      <c r="D280" s="3" t="str">
        <f t="array" ref="D280">IFERROR(MID(INDEX(DATA_NHAP!$E:$E,MATCH($A280&amp;"|4",DATA_NHAP!$I:$I,0)),5,1),"")</f>
        <v/>
      </c>
      <c r="E280" s="3" t="str">
        <f t="array" ref="E280">IFERROR(MID(INDEX(DATA_NHAP!$E:$E,MATCH($A280&amp;"|5",DATA_NHAP!$I:$I,0)),5,1),"")</f>
        <v/>
      </c>
      <c r="F280" s="3" t="str">
        <f t="array" ref="F280">IFERROR(MID(INDEX(DATA_NHAP!$E:$E,MATCH($A280&amp;"|6",DATA_NHAP!$I:$I,0)),2,1),"")</f>
        <v/>
      </c>
      <c r="G280" s="3" t="str">
        <f t="array" ref="G280">IFERROR(MID(INDEX(DATA_NHAP!$E:$E,MATCH($A280&amp;"|7",DATA_NHAP!$I:$I,0)),2,1),"")</f>
        <v/>
      </c>
      <c r="H280" s="3" t="str">
        <f t="array" ref="H280">IFERROR(MID(INDEX(DATA_NHAP!$E:$E,MATCH($A280&amp;"|3",DATA_NHAP!$I:$I,0)),4,1),"")</f>
        <v/>
      </c>
      <c r="I280" s="3" t="str">
        <f t="array" ref="I280">IFERROR(MID(INDEX(DATA_NHAP!$E:$E,MATCH($A280&amp;"|7",DATA_NHAP!$I:$I,0)),4,1),"")</f>
        <v/>
      </c>
      <c r="J280" s="3" t="str">
        <f t="array" ref="J280">IFERROR(MID(INDEX(DATA_NHAP!$E:$E,MATCH($A280&amp;"|8",DATA_NHAP!$I:$I,0)),2,1),"")</f>
        <v/>
      </c>
      <c r="K280" s="3" t="str">
        <f t="array" ref="K280">IFERROR(MID(INDEX(DATA_NHAP!$E:$E,MATCH($A280&amp;"|8",DATA_NHAP!$I:$I,0)),3,1),"")</f>
        <v/>
      </c>
      <c r="L280" s="3" t="str">
        <f t="array" ref="L280">IFERROR(MID(INDEX(DATA_NHAP!$E:$E,MATCH($A280&amp;"|8",DATA_NHAP!$I:$I,0)),4,1),"")</f>
        <v/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0" customHeight="1">
      <c r="A281" s="3">
        <v>278.0</v>
      </c>
      <c r="B281" s="3" t="str">
        <f t="array" ref="B281">IFERROR(MID(INDEX(DATA_NHAP!$E:$E,MATCH($A281&amp;"|2",DATA_NHAP!$I:$I,0)),2,1),"")</f>
        <v/>
      </c>
      <c r="C281" s="3" t="str">
        <f t="array" ref="C281">IFERROR(MID(INDEX(DATA_NHAP!$E:$E,MATCH($A281&amp;"|3",DATA_NHAP!$I:$I,0)),4,1),"")</f>
        <v/>
      </c>
      <c r="D281" s="3" t="str">
        <f t="array" ref="D281">IFERROR(MID(INDEX(DATA_NHAP!$E:$E,MATCH($A281&amp;"|4",DATA_NHAP!$I:$I,0)),5,1),"")</f>
        <v/>
      </c>
      <c r="E281" s="3" t="str">
        <f t="array" ref="E281">IFERROR(MID(INDEX(DATA_NHAP!$E:$E,MATCH($A281&amp;"|5",DATA_NHAP!$I:$I,0)),5,1),"")</f>
        <v/>
      </c>
      <c r="F281" s="3" t="str">
        <f t="array" ref="F281">IFERROR(MID(INDEX(DATA_NHAP!$E:$E,MATCH($A281&amp;"|6",DATA_NHAP!$I:$I,0)),2,1),"")</f>
        <v/>
      </c>
      <c r="G281" s="3" t="str">
        <f t="array" ref="G281">IFERROR(MID(INDEX(DATA_NHAP!$E:$E,MATCH($A281&amp;"|7",DATA_NHAP!$I:$I,0)),2,1),"")</f>
        <v/>
      </c>
      <c r="H281" s="3" t="str">
        <f t="array" ref="H281">IFERROR(MID(INDEX(DATA_NHAP!$E:$E,MATCH($A281&amp;"|3",DATA_NHAP!$I:$I,0)),4,1),"")</f>
        <v/>
      </c>
      <c r="I281" s="3" t="str">
        <f t="array" ref="I281">IFERROR(MID(INDEX(DATA_NHAP!$E:$E,MATCH($A281&amp;"|7",DATA_NHAP!$I:$I,0)),4,1),"")</f>
        <v/>
      </c>
      <c r="J281" s="3" t="str">
        <f t="array" ref="J281">IFERROR(MID(INDEX(DATA_NHAP!$E:$E,MATCH($A281&amp;"|8",DATA_NHAP!$I:$I,0)),2,1),"")</f>
        <v/>
      </c>
      <c r="K281" s="3" t="str">
        <f t="array" ref="K281">IFERROR(MID(INDEX(DATA_NHAP!$E:$E,MATCH($A281&amp;"|8",DATA_NHAP!$I:$I,0)),3,1),"")</f>
        <v/>
      </c>
      <c r="L281" s="3" t="str">
        <f t="array" ref="L281">IFERROR(MID(INDEX(DATA_NHAP!$E:$E,MATCH($A281&amp;"|8",DATA_NHAP!$I:$I,0)),4,1),"")</f>
        <v/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0" customHeight="1">
      <c r="A282" s="3">
        <v>279.0</v>
      </c>
      <c r="B282" s="3" t="str">
        <f t="array" ref="B282">IFERROR(MID(INDEX(DATA_NHAP!$E:$E,MATCH($A282&amp;"|2",DATA_NHAP!$I:$I,0)),2,1),"")</f>
        <v/>
      </c>
      <c r="C282" s="3" t="str">
        <f t="array" ref="C282">IFERROR(MID(INDEX(DATA_NHAP!$E:$E,MATCH($A282&amp;"|3",DATA_NHAP!$I:$I,0)),4,1),"")</f>
        <v/>
      </c>
      <c r="D282" s="3" t="str">
        <f t="array" ref="D282">IFERROR(MID(INDEX(DATA_NHAP!$E:$E,MATCH($A282&amp;"|4",DATA_NHAP!$I:$I,0)),5,1),"")</f>
        <v/>
      </c>
      <c r="E282" s="3" t="str">
        <f t="array" ref="E282">IFERROR(MID(INDEX(DATA_NHAP!$E:$E,MATCH($A282&amp;"|5",DATA_NHAP!$I:$I,0)),5,1),"")</f>
        <v/>
      </c>
      <c r="F282" s="3" t="str">
        <f t="array" ref="F282">IFERROR(MID(INDEX(DATA_NHAP!$E:$E,MATCH($A282&amp;"|6",DATA_NHAP!$I:$I,0)),2,1),"")</f>
        <v/>
      </c>
      <c r="G282" s="3" t="str">
        <f t="array" ref="G282">IFERROR(MID(INDEX(DATA_NHAP!$E:$E,MATCH($A282&amp;"|7",DATA_NHAP!$I:$I,0)),2,1),"")</f>
        <v/>
      </c>
      <c r="H282" s="3" t="str">
        <f t="array" ref="H282">IFERROR(MID(INDEX(DATA_NHAP!$E:$E,MATCH($A282&amp;"|3",DATA_NHAP!$I:$I,0)),4,1),"")</f>
        <v/>
      </c>
      <c r="I282" s="3" t="str">
        <f t="array" ref="I282">IFERROR(MID(INDEX(DATA_NHAP!$E:$E,MATCH($A282&amp;"|7",DATA_NHAP!$I:$I,0)),4,1),"")</f>
        <v/>
      </c>
      <c r="J282" s="3" t="str">
        <f t="array" ref="J282">IFERROR(MID(INDEX(DATA_NHAP!$E:$E,MATCH($A282&amp;"|8",DATA_NHAP!$I:$I,0)),2,1),"")</f>
        <v/>
      </c>
      <c r="K282" s="3" t="str">
        <f t="array" ref="K282">IFERROR(MID(INDEX(DATA_NHAP!$E:$E,MATCH($A282&amp;"|8",DATA_NHAP!$I:$I,0)),3,1),"")</f>
        <v/>
      </c>
      <c r="L282" s="3" t="str">
        <f t="array" ref="L282">IFERROR(MID(INDEX(DATA_NHAP!$E:$E,MATCH($A282&amp;"|8",DATA_NHAP!$I:$I,0)),4,1),"")</f>
        <v/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0" customHeight="1">
      <c r="A283" s="3">
        <v>280.0</v>
      </c>
      <c r="B283" s="3" t="str">
        <f t="array" ref="B283">IFERROR(MID(INDEX(DATA_NHAP!$E:$E,MATCH($A283&amp;"|2",DATA_NHAP!$I:$I,0)),2,1),"")</f>
        <v/>
      </c>
      <c r="C283" s="3" t="str">
        <f t="array" ref="C283">IFERROR(MID(INDEX(DATA_NHAP!$E:$E,MATCH($A283&amp;"|3",DATA_NHAP!$I:$I,0)),4,1),"")</f>
        <v/>
      </c>
      <c r="D283" s="3" t="str">
        <f t="array" ref="D283">IFERROR(MID(INDEX(DATA_NHAP!$E:$E,MATCH($A283&amp;"|4",DATA_NHAP!$I:$I,0)),5,1),"")</f>
        <v/>
      </c>
      <c r="E283" s="3" t="str">
        <f t="array" ref="E283">IFERROR(MID(INDEX(DATA_NHAP!$E:$E,MATCH($A283&amp;"|5",DATA_NHAP!$I:$I,0)),5,1),"")</f>
        <v/>
      </c>
      <c r="F283" s="3" t="str">
        <f t="array" ref="F283">IFERROR(MID(INDEX(DATA_NHAP!$E:$E,MATCH($A283&amp;"|6",DATA_NHAP!$I:$I,0)),2,1),"")</f>
        <v/>
      </c>
      <c r="G283" s="3" t="str">
        <f t="array" ref="G283">IFERROR(MID(INDEX(DATA_NHAP!$E:$E,MATCH($A283&amp;"|7",DATA_NHAP!$I:$I,0)),2,1),"")</f>
        <v/>
      </c>
      <c r="H283" s="3" t="str">
        <f t="array" ref="H283">IFERROR(MID(INDEX(DATA_NHAP!$E:$E,MATCH($A283&amp;"|3",DATA_NHAP!$I:$I,0)),4,1),"")</f>
        <v/>
      </c>
      <c r="I283" s="3" t="str">
        <f t="array" ref="I283">IFERROR(MID(INDEX(DATA_NHAP!$E:$E,MATCH($A283&amp;"|7",DATA_NHAP!$I:$I,0)),4,1),"")</f>
        <v/>
      </c>
      <c r="J283" s="3" t="str">
        <f t="array" ref="J283">IFERROR(MID(INDEX(DATA_NHAP!$E:$E,MATCH($A283&amp;"|8",DATA_NHAP!$I:$I,0)),2,1),"")</f>
        <v/>
      </c>
      <c r="K283" s="3" t="str">
        <f t="array" ref="K283">IFERROR(MID(INDEX(DATA_NHAP!$E:$E,MATCH($A283&amp;"|8",DATA_NHAP!$I:$I,0)),3,1),"")</f>
        <v/>
      </c>
      <c r="L283" s="3" t="str">
        <f t="array" ref="L283">IFERROR(MID(INDEX(DATA_NHAP!$E:$E,MATCH($A283&amp;"|8",DATA_NHAP!$I:$I,0)),4,1),"")</f>
        <v/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0" customHeight="1">
      <c r="A284" s="3">
        <v>281.0</v>
      </c>
      <c r="B284" s="3" t="str">
        <f t="array" ref="B284">IFERROR(MID(INDEX(DATA_NHAP!$E:$E,MATCH($A284&amp;"|2",DATA_NHAP!$I:$I,0)),2,1),"")</f>
        <v/>
      </c>
      <c r="C284" s="3" t="str">
        <f t="array" ref="C284">IFERROR(MID(INDEX(DATA_NHAP!$E:$E,MATCH($A284&amp;"|3",DATA_NHAP!$I:$I,0)),4,1),"")</f>
        <v/>
      </c>
      <c r="D284" s="3" t="str">
        <f t="array" ref="D284">IFERROR(MID(INDEX(DATA_NHAP!$E:$E,MATCH($A284&amp;"|4",DATA_NHAP!$I:$I,0)),5,1),"")</f>
        <v/>
      </c>
      <c r="E284" s="3" t="str">
        <f t="array" ref="E284">IFERROR(MID(INDEX(DATA_NHAP!$E:$E,MATCH($A284&amp;"|5",DATA_NHAP!$I:$I,0)),5,1),"")</f>
        <v/>
      </c>
      <c r="F284" s="3" t="str">
        <f t="array" ref="F284">IFERROR(MID(INDEX(DATA_NHAP!$E:$E,MATCH($A284&amp;"|6",DATA_NHAP!$I:$I,0)),2,1),"")</f>
        <v/>
      </c>
      <c r="G284" s="3" t="str">
        <f t="array" ref="G284">IFERROR(MID(INDEX(DATA_NHAP!$E:$E,MATCH($A284&amp;"|7",DATA_NHAP!$I:$I,0)),2,1),"")</f>
        <v/>
      </c>
      <c r="H284" s="3" t="str">
        <f t="array" ref="H284">IFERROR(MID(INDEX(DATA_NHAP!$E:$E,MATCH($A284&amp;"|3",DATA_NHAP!$I:$I,0)),4,1),"")</f>
        <v/>
      </c>
      <c r="I284" s="3" t="str">
        <f t="array" ref="I284">IFERROR(MID(INDEX(DATA_NHAP!$E:$E,MATCH($A284&amp;"|7",DATA_NHAP!$I:$I,0)),4,1),"")</f>
        <v/>
      </c>
      <c r="J284" s="3" t="str">
        <f t="array" ref="J284">IFERROR(MID(INDEX(DATA_NHAP!$E:$E,MATCH($A284&amp;"|8",DATA_NHAP!$I:$I,0)),2,1),"")</f>
        <v/>
      </c>
      <c r="K284" s="3" t="str">
        <f t="array" ref="K284">IFERROR(MID(INDEX(DATA_NHAP!$E:$E,MATCH($A284&amp;"|8",DATA_NHAP!$I:$I,0)),3,1),"")</f>
        <v/>
      </c>
      <c r="L284" s="3" t="str">
        <f t="array" ref="L284">IFERROR(MID(INDEX(DATA_NHAP!$E:$E,MATCH($A284&amp;"|8",DATA_NHAP!$I:$I,0)),4,1),"")</f>
        <v/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0" customHeight="1">
      <c r="A285" s="3">
        <v>282.0</v>
      </c>
      <c r="B285" s="3" t="str">
        <f t="array" ref="B285">IFERROR(MID(INDEX(DATA_NHAP!$E:$E,MATCH($A285&amp;"|2",DATA_NHAP!$I:$I,0)),2,1),"")</f>
        <v/>
      </c>
      <c r="C285" s="3" t="str">
        <f t="array" ref="C285">IFERROR(MID(INDEX(DATA_NHAP!$E:$E,MATCH($A285&amp;"|3",DATA_NHAP!$I:$I,0)),4,1),"")</f>
        <v/>
      </c>
      <c r="D285" s="3" t="str">
        <f t="array" ref="D285">IFERROR(MID(INDEX(DATA_NHAP!$E:$E,MATCH($A285&amp;"|4",DATA_NHAP!$I:$I,0)),5,1),"")</f>
        <v/>
      </c>
      <c r="E285" s="3" t="str">
        <f t="array" ref="E285">IFERROR(MID(INDEX(DATA_NHAP!$E:$E,MATCH($A285&amp;"|5",DATA_NHAP!$I:$I,0)),5,1),"")</f>
        <v/>
      </c>
      <c r="F285" s="3" t="str">
        <f t="array" ref="F285">IFERROR(MID(INDEX(DATA_NHAP!$E:$E,MATCH($A285&amp;"|6",DATA_NHAP!$I:$I,0)),2,1),"")</f>
        <v/>
      </c>
      <c r="G285" s="3" t="str">
        <f t="array" ref="G285">IFERROR(MID(INDEX(DATA_NHAP!$E:$E,MATCH($A285&amp;"|7",DATA_NHAP!$I:$I,0)),2,1),"")</f>
        <v/>
      </c>
      <c r="H285" s="3" t="str">
        <f t="array" ref="H285">IFERROR(MID(INDEX(DATA_NHAP!$E:$E,MATCH($A285&amp;"|3",DATA_NHAP!$I:$I,0)),4,1),"")</f>
        <v/>
      </c>
      <c r="I285" s="3" t="str">
        <f t="array" ref="I285">IFERROR(MID(INDEX(DATA_NHAP!$E:$E,MATCH($A285&amp;"|7",DATA_NHAP!$I:$I,0)),4,1),"")</f>
        <v/>
      </c>
      <c r="J285" s="3" t="str">
        <f t="array" ref="J285">IFERROR(MID(INDEX(DATA_NHAP!$E:$E,MATCH($A285&amp;"|8",DATA_NHAP!$I:$I,0)),2,1),"")</f>
        <v/>
      </c>
      <c r="K285" s="3" t="str">
        <f t="array" ref="K285">IFERROR(MID(INDEX(DATA_NHAP!$E:$E,MATCH($A285&amp;"|8",DATA_NHAP!$I:$I,0)),3,1),"")</f>
        <v/>
      </c>
      <c r="L285" s="3" t="str">
        <f t="array" ref="L285">IFERROR(MID(INDEX(DATA_NHAP!$E:$E,MATCH($A285&amp;"|8",DATA_NHAP!$I:$I,0)),4,1),"")</f>
        <v/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0" customHeight="1">
      <c r="A286" s="3">
        <v>283.0</v>
      </c>
      <c r="B286" s="3" t="str">
        <f t="array" ref="B286">IFERROR(MID(INDEX(DATA_NHAP!$E:$E,MATCH($A286&amp;"|2",DATA_NHAP!$I:$I,0)),2,1),"")</f>
        <v/>
      </c>
      <c r="C286" s="3" t="str">
        <f t="array" ref="C286">IFERROR(MID(INDEX(DATA_NHAP!$E:$E,MATCH($A286&amp;"|3",DATA_NHAP!$I:$I,0)),4,1),"")</f>
        <v/>
      </c>
      <c r="D286" s="3" t="str">
        <f t="array" ref="D286">IFERROR(MID(INDEX(DATA_NHAP!$E:$E,MATCH($A286&amp;"|4",DATA_NHAP!$I:$I,0)),5,1),"")</f>
        <v/>
      </c>
      <c r="E286" s="3" t="str">
        <f t="array" ref="E286">IFERROR(MID(INDEX(DATA_NHAP!$E:$E,MATCH($A286&amp;"|5",DATA_NHAP!$I:$I,0)),5,1),"")</f>
        <v/>
      </c>
      <c r="F286" s="3" t="str">
        <f t="array" ref="F286">IFERROR(MID(INDEX(DATA_NHAP!$E:$E,MATCH($A286&amp;"|6",DATA_NHAP!$I:$I,0)),2,1),"")</f>
        <v/>
      </c>
      <c r="G286" s="3" t="str">
        <f t="array" ref="G286">IFERROR(MID(INDEX(DATA_NHAP!$E:$E,MATCH($A286&amp;"|7",DATA_NHAP!$I:$I,0)),2,1),"")</f>
        <v/>
      </c>
      <c r="H286" s="3" t="str">
        <f t="array" ref="H286">IFERROR(MID(INDEX(DATA_NHAP!$E:$E,MATCH($A286&amp;"|3",DATA_NHAP!$I:$I,0)),4,1),"")</f>
        <v/>
      </c>
      <c r="I286" s="3" t="str">
        <f t="array" ref="I286">IFERROR(MID(INDEX(DATA_NHAP!$E:$E,MATCH($A286&amp;"|7",DATA_NHAP!$I:$I,0)),4,1),"")</f>
        <v/>
      </c>
      <c r="J286" s="3" t="str">
        <f t="array" ref="J286">IFERROR(MID(INDEX(DATA_NHAP!$E:$E,MATCH($A286&amp;"|8",DATA_NHAP!$I:$I,0)),2,1),"")</f>
        <v/>
      </c>
      <c r="K286" s="3" t="str">
        <f t="array" ref="K286">IFERROR(MID(INDEX(DATA_NHAP!$E:$E,MATCH($A286&amp;"|8",DATA_NHAP!$I:$I,0)),3,1),"")</f>
        <v/>
      </c>
      <c r="L286" s="3" t="str">
        <f t="array" ref="L286">IFERROR(MID(INDEX(DATA_NHAP!$E:$E,MATCH($A286&amp;"|8",DATA_NHAP!$I:$I,0)),4,1),"")</f>
        <v/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0" customHeight="1">
      <c r="A287" s="3">
        <v>284.0</v>
      </c>
      <c r="B287" s="3" t="str">
        <f t="array" ref="B287">IFERROR(MID(INDEX(DATA_NHAP!$E:$E,MATCH($A287&amp;"|2",DATA_NHAP!$I:$I,0)),2,1),"")</f>
        <v/>
      </c>
      <c r="C287" s="3" t="str">
        <f t="array" ref="C287">IFERROR(MID(INDEX(DATA_NHAP!$E:$E,MATCH($A287&amp;"|3",DATA_NHAP!$I:$I,0)),4,1),"")</f>
        <v/>
      </c>
      <c r="D287" s="3" t="str">
        <f t="array" ref="D287">IFERROR(MID(INDEX(DATA_NHAP!$E:$E,MATCH($A287&amp;"|4",DATA_NHAP!$I:$I,0)),5,1),"")</f>
        <v/>
      </c>
      <c r="E287" s="3" t="str">
        <f t="array" ref="E287">IFERROR(MID(INDEX(DATA_NHAP!$E:$E,MATCH($A287&amp;"|5",DATA_NHAP!$I:$I,0)),5,1),"")</f>
        <v/>
      </c>
      <c r="F287" s="3" t="str">
        <f t="array" ref="F287">IFERROR(MID(INDEX(DATA_NHAP!$E:$E,MATCH($A287&amp;"|6",DATA_NHAP!$I:$I,0)),2,1),"")</f>
        <v/>
      </c>
      <c r="G287" s="3" t="str">
        <f t="array" ref="G287">IFERROR(MID(INDEX(DATA_NHAP!$E:$E,MATCH($A287&amp;"|7",DATA_NHAP!$I:$I,0)),2,1),"")</f>
        <v/>
      </c>
      <c r="H287" s="3" t="str">
        <f t="array" ref="H287">IFERROR(MID(INDEX(DATA_NHAP!$E:$E,MATCH($A287&amp;"|3",DATA_NHAP!$I:$I,0)),4,1),"")</f>
        <v/>
      </c>
      <c r="I287" s="3" t="str">
        <f t="array" ref="I287">IFERROR(MID(INDEX(DATA_NHAP!$E:$E,MATCH($A287&amp;"|7",DATA_NHAP!$I:$I,0)),4,1),"")</f>
        <v/>
      </c>
      <c r="J287" s="3" t="str">
        <f t="array" ref="J287">IFERROR(MID(INDEX(DATA_NHAP!$E:$E,MATCH($A287&amp;"|8",DATA_NHAP!$I:$I,0)),2,1),"")</f>
        <v/>
      </c>
      <c r="K287" s="3" t="str">
        <f t="array" ref="K287">IFERROR(MID(INDEX(DATA_NHAP!$E:$E,MATCH($A287&amp;"|8",DATA_NHAP!$I:$I,0)),3,1),"")</f>
        <v/>
      </c>
      <c r="L287" s="3" t="str">
        <f t="array" ref="L287">IFERROR(MID(INDEX(DATA_NHAP!$E:$E,MATCH($A287&amp;"|8",DATA_NHAP!$I:$I,0)),4,1),"")</f>
        <v/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0" customHeight="1">
      <c r="A288" s="3">
        <v>285.0</v>
      </c>
      <c r="B288" s="3" t="str">
        <f t="array" ref="B288">IFERROR(MID(INDEX(DATA_NHAP!$E:$E,MATCH($A288&amp;"|2",DATA_NHAP!$I:$I,0)),2,1),"")</f>
        <v/>
      </c>
      <c r="C288" s="3" t="str">
        <f t="array" ref="C288">IFERROR(MID(INDEX(DATA_NHAP!$E:$E,MATCH($A288&amp;"|3",DATA_NHAP!$I:$I,0)),4,1),"")</f>
        <v/>
      </c>
      <c r="D288" s="3" t="str">
        <f t="array" ref="D288">IFERROR(MID(INDEX(DATA_NHAP!$E:$E,MATCH($A288&amp;"|4",DATA_NHAP!$I:$I,0)),5,1),"")</f>
        <v/>
      </c>
      <c r="E288" s="3" t="str">
        <f t="array" ref="E288">IFERROR(MID(INDEX(DATA_NHAP!$E:$E,MATCH($A288&amp;"|5",DATA_NHAP!$I:$I,0)),5,1),"")</f>
        <v/>
      </c>
      <c r="F288" s="3" t="str">
        <f t="array" ref="F288">IFERROR(MID(INDEX(DATA_NHAP!$E:$E,MATCH($A288&amp;"|6",DATA_NHAP!$I:$I,0)),2,1),"")</f>
        <v/>
      </c>
      <c r="G288" s="3" t="str">
        <f t="array" ref="G288">IFERROR(MID(INDEX(DATA_NHAP!$E:$E,MATCH($A288&amp;"|7",DATA_NHAP!$I:$I,0)),2,1),"")</f>
        <v/>
      </c>
      <c r="H288" s="3" t="str">
        <f t="array" ref="H288">IFERROR(MID(INDEX(DATA_NHAP!$E:$E,MATCH($A288&amp;"|3",DATA_NHAP!$I:$I,0)),4,1),"")</f>
        <v/>
      </c>
      <c r="I288" s="3" t="str">
        <f t="array" ref="I288">IFERROR(MID(INDEX(DATA_NHAP!$E:$E,MATCH($A288&amp;"|7",DATA_NHAP!$I:$I,0)),4,1),"")</f>
        <v/>
      </c>
      <c r="J288" s="3" t="str">
        <f t="array" ref="J288">IFERROR(MID(INDEX(DATA_NHAP!$E:$E,MATCH($A288&amp;"|8",DATA_NHAP!$I:$I,0)),2,1),"")</f>
        <v/>
      </c>
      <c r="K288" s="3" t="str">
        <f t="array" ref="K288">IFERROR(MID(INDEX(DATA_NHAP!$E:$E,MATCH($A288&amp;"|8",DATA_NHAP!$I:$I,0)),3,1),"")</f>
        <v/>
      </c>
      <c r="L288" s="3" t="str">
        <f t="array" ref="L288">IFERROR(MID(INDEX(DATA_NHAP!$E:$E,MATCH($A288&amp;"|8",DATA_NHAP!$I:$I,0)),4,1),"")</f>
        <v/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0" customHeight="1">
      <c r="A289" s="3">
        <v>286.0</v>
      </c>
      <c r="B289" s="3" t="str">
        <f t="array" ref="B289">IFERROR(MID(INDEX(DATA_NHAP!$E:$E,MATCH($A289&amp;"|2",DATA_NHAP!$I:$I,0)),2,1),"")</f>
        <v/>
      </c>
      <c r="C289" s="3" t="str">
        <f t="array" ref="C289">IFERROR(MID(INDEX(DATA_NHAP!$E:$E,MATCH($A289&amp;"|3",DATA_NHAP!$I:$I,0)),4,1),"")</f>
        <v/>
      </c>
      <c r="D289" s="3" t="str">
        <f t="array" ref="D289">IFERROR(MID(INDEX(DATA_NHAP!$E:$E,MATCH($A289&amp;"|4",DATA_NHAP!$I:$I,0)),5,1),"")</f>
        <v/>
      </c>
      <c r="E289" s="3" t="str">
        <f t="array" ref="E289">IFERROR(MID(INDEX(DATA_NHAP!$E:$E,MATCH($A289&amp;"|5",DATA_NHAP!$I:$I,0)),5,1),"")</f>
        <v/>
      </c>
      <c r="F289" s="3" t="str">
        <f t="array" ref="F289">IFERROR(MID(INDEX(DATA_NHAP!$E:$E,MATCH($A289&amp;"|6",DATA_NHAP!$I:$I,0)),2,1),"")</f>
        <v/>
      </c>
      <c r="G289" s="3" t="str">
        <f t="array" ref="G289">IFERROR(MID(INDEX(DATA_NHAP!$E:$E,MATCH($A289&amp;"|7",DATA_NHAP!$I:$I,0)),2,1),"")</f>
        <v/>
      </c>
      <c r="H289" s="3" t="str">
        <f t="array" ref="H289">IFERROR(MID(INDEX(DATA_NHAP!$E:$E,MATCH($A289&amp;"|3",DATA_NHAP!$I:$I,0)),4,1),"")</f>
        <v/>
      </c>
      <c r="I289" s="3" t="str">
        <f t="array" ref="I289">IFERROR(MID(INDEX(DATA_NHAP!$E:$E,MATCH($A289&amp;"|7",DATA_NHAP!$I:$I,0)),4,1),"")</f>
        <v/>
      </c>
      <c r="J289" s="3" t="str">
        <f t="array" ref="J289">IFERROR(MID(INDEX(DATA_NHAP!$E:$E,MATCH($A289&amp;"|8",DATA_NHAP!$I:$I,0)),2,1),"")</f>
        <v/>
      </c>
      <c r="K289" s="3" t="str">
        <f t="array" ref="K289">IFERROR(MID(INDEX(DATA_NHAP!$E:$E,MATCH($A289&amp;"|8",DATA_NHAP!$I:$I,0)),3,1),"")</f>
        <v/>
      </c>
      <c r="L289" s="3" t="str">
        <f t="array" ref="L289">IFERROR(MID(INDEX(DATA_NHAP!$E:$E,MATCH($A289&amp;"|8",DATA_NHAP!$I:$I,0)),4,1),"")</f>
        <v/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0" customHeight="1">
      <c r="A290" s="3">
        <v>287.0</v>
      </c>
      <c r="B290" s="3" t="str">
        <f t="array" ref="B290">IFERROR(MID(INDEX(DATA_NHAP!$E:$E,MATCH($A290&amp;"|2",DATA_NHAP!$I:$I,0)),2,1),"")</f>
        <v/>
      </c>
      <c r="C290" s="3" t="str">
        <f t="array" ref="C290">IFERROR(MID(INDEX(DATA_NHAP!$E:$E,MATCH($A290&amp;"|3",DATA_NHAP!$I:$I,0)),4,1),"")</f>
        <v/>
      </c>
      <c r="D290" s="3" t="str">
        <f t="array" ref="D290">IFERROR(MID(INDEX(DATA_NHAP!$E:$E,MATCH($A290&amp;"|4",DATA_NHAP!$I:$I,0)),5,1),"")</f>
        <v/>
      </c>
      <c r="E290" s="3" t="str">
        <f t="array" ref="E290">IFERROR(MID(INDEX(DATA_NHAP!$E:$E,MATCH($A290&amp;"|5",DATA_NHAP!$I:$I,0)),5,1),"")</f>
        <v/>
      </c>
      <c r="F290" s="3" t="str">
        <f t="array" ref="F290">IFERROR(MID(INDEX(DATA_NHAP!$E:$E,MATCH($A290&amp;"|6",DATA_NHAP!$I:$I,0)),2,1),"")</f>
        <v/>
      </c>
      <c r="G290" s="3" t="str">
        <f t="array" ref="G290">IFERROR(MID(INDEX(DATA_NHAP!$E:$E,MATCH($A290&amp;"|7",DATA_NHAP!$I:$I,0)),2,1),"")</f>
        <v/>
      </c>
      <c r="H290" s="3" t="str">
        <f t="array" ref="H290">IFERROR(MID(INDEX(DATA_NHAP!$E:$E,MATCH($A290&amp;"|3",DATA_NHAP!$I:$I,0)),4,1),"")</f>
        <v/>
      </c>
      <c r="I290" s="3" t="str">
        <f t="array" ref="I290">IFERROR(MID(INDEX(DATA_NHAP!$E:$E,MATCH($A290&amp;"|7",DATA_NHAP!$I:$I,0)),4,1),"")</f>
        <v/>
      </c>
      <c r="J290" s="3" t="str">
        <f t="array" ref="J290">IFERROR(MID(INDEX(DATA_NHAP!$E:$E,MATCH($A290&amp;"|8",DATA_NHAP!$I:$I,0)),2,1),"")</f>
        <v/>
      </c>
      <c r="K290" s="3" t="str">
        <f t="array" ref="K290">IFERROR(MID(INDEX(DATA_NHAP!$E:$E,MATCH($A290&amp;"|8",DATA_NHAP!$I:$I,0)),3,1),"")</f>
        <v/>
      </c>
      <c r="L290" s="3" t="str">
        <f t="array" ref="L290">IFERROR(MID(INDEX(DATA_NHAP!$E:$E,MATCH($A290&amp;"|8",DATA_NHAP!$I:$I,0)),4,1),"")</f>
        <v/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0" customHeight="1">
      <c r="A291" s="3">
        <v>288.0</v>
      </c>
      <c r="B291" s="3" t="str">
        <f t="array" ref="B291">IFERROR(MID(INDEX(DATA_NHAP!$E:$E,MATCH($A291&amp;"|2",DATA_NHAP!$I:$I,0)),2,1),"")</f>
        <v/>
      </c>
      <c r="C291" s="3" t="str">
        <f t="array" ref="C291">IFERROR(MID(INDEX(DATA_NHAP!$E:$E,MATCH($A291&amp;"|3",DATA_NHAP!$I:$I,0)),4,1),"")</f>
        <v/>
      </c>
      <c r="D291" s="3" t="str">
        <f t="array" ref="D291">IFERROR(MID(INDEX(DATA_NHAP!$E:$E,MATCH($A291&amp;"|4",DATA_NHAP!$I:$I,0)),5,1),"")</f>
        <v/>
      </c>
      <c r="E291" s="3" t="str">
        <f t="array" ref="E291">IFERROR(MID(INDEX(DATA_NHAP!$E:$E,MATCH($A291&amp;"|5",DATA_NHAP!$I:$I,0)),5,1),"")</f>
        <v/>
      </c>
      <c r="F291" s="3" t="str">
        <f t="array" ref="F291">IFERROR(MID(INDEX(DATA_NHAP!$E:$E,MATCH($A291&amp;"|6",DATA_NHAP!$I:$I,0)),2,1),"")</f>
        <v/>
      </c>
      <c r="G291" s="3" t="str">
        <f t="array" ref="G291">IFERROR(MID(INDEX(DATA_NHAP!$E:$E,MATCH($A291&amp;"|7",DATA_NHAP!$I:$I,0)),2,1),"")</f>
        <v/>
      </c>
      <c r="H291" s="3" t="str">
        <f t="array" ref="H291">IFERROR(MID(INDEX(DATA_NHAP!$E:$E,MATCH($A291&amp;"|3",DATA_NHAP!$I:$I,0)),4,1),"")</f>
        <v/>
      </c>
      <c r="I291" s="3" t="str">
        <f t="array" ref="I291">IFERROR(MID(INDEX(DATA_NHAP!$E:$E,MATCH($A291&amp;"|7",DATA_NHAP!$I:$I,0)),4,1),"")</f>
        <v/>
      </c>
      <c r="J291" s="3" t="str">
        <f t="array" ref="J291">IFERROR(MID(INDEX(DATA_NHAP!$E:$E,MATCH($A291&amp;"|8",DATA_NHAP!$I:$I,0)),2,1),"")</f>
        <v/>
      </c>
      <c r="K291" s="3" t="str">
        <f t="array" ref="K291">IFERROR(MID(INDEX(DATA_NHAP!$E:$E,MATCH($A291&amp;"|8",DATA_NHAP!$I:$I,0)),3,1),"")</f>
        <v/>
      </c>
      <c r="L291" s="3" t="str">
        <f t="array" ref="L291">IFERROR(MID(INDEX(DATA_NHAP!$E:$E,MATCH($A291&amp;"|8",DATA_NHAP!$I:$I,0)),4,1),"")</f>
        <v/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0" customHeight="1">
      <c r="A292" s="3">
        <v>289.0</v>
      </c>
      <c r="B292" s="3" t="str">
        <f t="array" ref="B292">IFERROR(MID(INDEX(DATA_NHAP!$E:$E,MATCH($A292&amp;"|2",DATA_NHAP!$I:$I,0)),2,1),"")</f>
        <v/>
      </c>
      <c r="C292" s="3" t="str">
        <f t="array" ref="C292">IFERROR(MID(INDEX(DATA_NHAP!$E:$E,MATCH($A292&amp;"|3",DATA_NHAP!$I:$I,0)),4,1),"")</f>
        <v/>
      </c>
      <c r="D292" s="3" t="str">
        <f t="array" ref="D292">IFERROR(MID(INDEX(DATA_NHAP!$E:$E,MATCH($A292&amp;"|4",DATA_NHAP!$I:$I,0)),5,1),"")</f>
        <v/>
      </c>
      <c r="E292" s="3" t="str">
        <f t="array" ref="E292">IFERROR(MID(INDEX(DATA_NHAP!$E:$E,MATCH($A292&amp;"|5",DATA_NHAP!$I:$I,0)),5,1),"")</f>
        <v/>
      </c>
      <c r="F292" s="3" t="str">
        <f t="array" ref="F292">IFERROR(MID(INDEX(DATA_NHAP!$E:$E,MATCH($A292&amp;"|6",DATA_NHAP!$I:$I,0)),2,1),"")</f>
        <v/>
      </c>
      <c r="G292" s="3" t="str">
        <f t="array" ref="G292">IFERROR(MID(INDEX(DATA_NHAP!$E:$E,MATCH($A292&amp;"|7",DATA_NHAP!$I:$I,0)),2,1),"")</f>
        <v/>
      </c>
      <c r="H292" s="3" t="str">
        <f t="array" ref="H292">IFERROR(MID(INDEX(DATA_NHAP!$E:$E,MATCH($A292&amp;"|3",DATA_NHAP!$I:$I,0)),4,1),"")</f>
        <v/>
      </c>
      <c r="I292" s="3" t="str">
        <f t="array" ref="I292">IFERROR(MID(INDEX(DATA_NHAP!$E:$E,MATCH($A292&amp;"|7",DATA_NHAP!$I:$I,0)),4,1),"")</f>
        <v/>
      </c>
      <c r="J292" s="3" t="str">
        <f t="array" ref="J292">IFERROR(MID(INDEX(DATA_NHAP!$E:$E,MATCH($A292&amp;"|8",DATA_NHAP!$I:$I,0)),2,1),"")</f>
        <v/>
      </c>
      <c r="K292" s="3" t="str">
        <f t="array" ref="K292">IFERROR(MID(INDEX(DATA_NHAP!$E:$E,MATCH($A292&amp;"|8",DATA_NHAP!$I:$I,0)),3,1),"")</f>
        <v/>
      </c>
      <c r="L292" s="3" t="str">
        <f t="array" ref="L292">IFERROR(MID(INDEX(DATA_NHAP!$E:$E,MATCH($A292&amp;"|8",DATA_NHAP!$I:$I,0)),4,1),"")</f>
        <v/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0" customHeight="1">
      <c r="A293" s="3">
        <v>290.0</v>
      </c>
      <c r="B293" s="3" t="str">
        <f t="array" ref="B293">IFERROR(MID(INDEX(DATA_NHAP!$E:$E,MATCH($A293&amp;"|2",DATA_NHAP!$I:$I,0)),2,1),"")</f>
        <v/>
      </c>
      <c r="C293" s="3" t="str">
        <f t="array" ref="C293">IFERROR(MID(INDEX(DATA_NHAP!$E:$E,MATCH($A293&amp;"|3",DATA_NHAP!$I:$I,0)),4,1),"")</f>
        <v/>
      </c>
      <c r="D293" s="3" t="str">
        <f t="array" ref="D293">IFERROR(MID(INDEX(DATA_NHAP!$E:$E,MATCH($A293&amp;"|4",DATA_NHAP!$I:$I,0)),5,1),"")</f>
        <v/>
      </c>
      <c r="E293" s="3" t="str">
        <f t="array" ref="E293">IFERROR(MID(INDEX(DATA_NHAP!$E:$E,MATCH($A293&amp;"|5",DATA_NHAP!$I:$I,0)),5,1),"")</f>
        <v/>
      </c>
      <c r="F293" s="3" t="str">
        <f t="array" ref="F293">IFERROR(MID(INDEX(DATA_NHAP!$E:$E,MATCH($A293&amp;"|6",DATA_NHAP!$I:$I,0)),2,1),"")</f>
        <v/>
      </c>
      <c r="G293" s="3" t="str">
        <f t="array" ref="G293">IFERROR(MID(INDEX(DATA_NHAP!$E:$E,MATCH($A293&amp;"|7",DATA_NHAP!$I:$I,0)),2,1),"")</f>
        <v/>
      </c>
      <c r="H293" s="3" t="str">
        <f t="array" ref="H293">IFERROR(MID(INDEX(DATA_NHAP!$E:$E,MATCH($A293&amp;"|3",DATA_NHAP!$I:$I,0)),4,1),"")</f>
        <v/>
      </c>
      <c r="I293" s="3" t="str">
        <f t="array" ref="I293">IFERROR(MID(INDEX(DATA_NHAP!$E:$E,MATCH($A293&amp;"|7",DATA_NHAP!$I:$I,0)),4,1),"")</f>
        <v/>
      </c>
      <c r="J293" s="3" t="str">
        <f t="array" ref="J293">IFERROR(MID(INDEX(DATA_NHAP!$E:$E,MATCH($A293&amp;"|8",DATA_NHAP!$I:$I,0)),2,1),"")</f>
        <v/>
      </c>
      <c r="K293" s="3" t="str">
        <f t="array" ref="K293">IFERROR(MID(INDEX(DATA_NHAP!$E:$E,MATCH($A293&amp;"|8",DATA_NHAP!$I:$I,0)),3,1),"")</f>
        <v/>
      </c>
      <c r="L293" s="3" t="str">
        <f t="array" ref="L293">IFERROR(MID(INDEX(DATA_NHAP!$E:$E,MATCH($A293&amp;"|8",DATA_NHAP!$I:$I,0)),4,1),"")</f>
        <v/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0" customHeight="1">
      <c r="A294" s="3">
        <v>291.0</v>
      </c>
      <c r="B294" s="3" t="str">
        <f t="array" ref="B294">IFERROR(MID(INDEX(DATA_NHAP!$E:$E,MATCH($A294&amp;"|2",DATA_NHAP!$I:$I,0)),2,1),"")</f>
        <v/>
      </c>
      <c r="C294" s="3" t="str">
        <f t="array" ref="C294">IFERROR(MID(INDEX(DATA_NHAP!$E:$E,MATCH($A294&amp;"|3",DATA_NHAP!$I:$I,0)),4,1),"")</f>
        <v/>
      </c>
      <c r="D294" s="3" t="str">
        <f t="array" ref="D294">IFERROR(MID(INDEX(DATA_NHAP!$E:$E,MATCH($A294&amp;"|4",DATA_NHAP!$I:$I,0)),5,1),"")</f>
        <v/>
      </c>
      <c r="E294" s="3" t="str">
        <f t="array" ref="E294">IFERROR(MID(INDEX(DATA_NHAP!$E:$E,MATCH($A294&amp;"|5",DATA_NHAP!$I:$I,0)),5,1),"")</f>
        <v/>
      </c>
      <c r="F294" s="3" t="str">
        <f t="array" ref="F294">IFERROR(MID(INDEX(DATA_NHAP!$E:$E,MATCH($A294&amp;"|6",DATA_NHAP!$I:$I,0)),2,1),"")</f>
        <v/>
      </c>
      <c r="G294" s="3" t="str">
        <f t="array" ref="G294">IFERROR(MID(INDEX(DATA_NHAP!$E:$E,MATCH($A294&amp;"|7",DATA_NHAP!$I:$I,0)),2,1),"")</f>
        <v/>
      </c>
      <c r="H294" s="3" t="str">
        <f t="array" ref="H294">IFERROR(MID(INDEX(DATA_NHAP!$E:$E,MATCH($A294&amp;"|3",DATA_NHAP!$I:$I,0)),4,1),"")</f>
        <v/>
      </c>
      <c r="I294" s="3" t="str">
        <f t="array" ref="I294">IFERROR(MID(INDEX(DATA_NHAP!$E:$E,MATCH($A294&amp;"|7",DATA_NHAP!$I:$I,0)),4,1),"")</f>
        <v/>
      </c>
      <c r="J294" s="3" t="str">
        <f t="array" ref="J294">IFERROR(MID(INDEX(DATA_NHAP!$E:$E,MATCH($A294&amp;"|8",DATA_NHAP!$I:$I,0)),2,1),"")</f>
        <v/>
      </c>
      <c r="K294" s="3" t="str">
        <f t="array" ref="K294">IFERROR(MID(INDEX(DATA_NHAP!$E:$E,MATCH($A294&amp;"|8",DATA_NHAP!$I:$I,0)),3,1),"")</f>
        <v/>
      </c>
      <c r="L294" s="3" t="str">
        <f t="array" ref="L294">IFERROR(MID(INDEX(DATA_NHAP!$E:$E,MATCH($A294&amp;"|8",DATA_NHAP!$I:$I,0)),4,1),"")</f>
        <v/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0" customHeight="1">
      <c r="A295" s="3">
        <v>292.0</v>
      </c>
      <c r="B295" s="3" t="str">
        <f t="array" ref="B295">IFERROR(MID(INDEX(DATA_NHAP!$E:$E,MATCH($A295&amp;"|2",DATA_NHAP!$I:$I,0)),2,1),"")</f>
        <v/>
      </c>
      <c r="C295" s="3" t="str">
        <f t="array" ref="C295">IFERROR(MID(INDEX(DATA_NHAP!$E:$E,MATCH($A295&amp;"|3",DATA_NHAP!$I:$I,0)),4,1),"")</f>
        <v/>
      </c>
      <c r="D295" s="3" t="str">
        <f t="array" ref="D295">IFERROR(MID(INDEX(DATA_NHAP!$E:$E,MATCH($A295&amp;"|4",DATA_NHAP!$I:$I,0)),5,1),"")</f>
        <v/>
      </c>
      <c r="E295" s="3" t="str">
        <f t="array" ref="E295">IFERROR(MID(INDEX(DATA_NHAP!$E:$E,MATCH($A295&amp;"|5",DATA_NHAP!$I:$I,0)),5,1),"")</f>
        <v/>
      </c>
      <c r="F295" s="3" t="str">
        <f t="array" ref="F295">IFERROR(MID(INDEX(DATA_NHAP!$E:$E,MATCH($A295&amp;"|6",DATA_NHAP!$I:$I,0)),2,1),"")</f>
        <v/>
      </c>
      <c r="G295" s="3" t="str">
        <f t="array" ref="G295">IFERROR(MID(INDEX(DATA_NHAP!$E:$E,MATCH($A295&amp;"|7",DATA_NHAP!$I:$I,0)),2,1),"")</f>
        <v/>
      </c>
      <c r="H295" s="3" t="str">
        <f t="array" ref="H295">IFERROR(MID(INDEX(DATA_NHAP!$E:$E,MATCH($A295&amp;"|3",DATA_NHAP!$I:$I,0)),4,1),"")</f>
        <v/>
      </c>
      <c r="I295" s="3" t="str">
        <f t="array" ref="I295">IFERROR(MID(INDEX(DATA_NHAP!$E:$E,MATCH($A295&amp;"|7",DATA_NHAP!$I:$I,0)),4,1),"")</f>
        <v/>
      </c>
      <c r="J295" s="3" t="str">
        <f t="array" ref="J295">IFERROR(MID(INDEX(DATA_NHAP!$E:$E,MATCH($A295&amp;"|8",DATA_NHAP!$I:$I,0)),2,1),"")</f>
        <v/>
      </c>
      <c r="K295" s="3" t="str">
        <f t="array" ref="K295">IFERROR(MID(INDEX(DATA_NHAP!$E:$E,MATCH($A295&amp;"|8",DATA_NHAP!$I:$I,0)),3,1),"")</f>
        <v/>
      </c>
      <c r="L295" s="3" t="str">
        <f t="array" ref="L295">IFERROR(MID(INDEX(DATA_NHAP!$E:$E,MATCH($A295&amp;"|8",DATA_NHAP!$I:$I,0)),4,1),"")</f>
        <v/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0" customHeight="1">
      <c r="A296" s="3">
        <v>293.0</v>
      </c>
      <c r="B296" s="3" t="str">
        <f t="array" ref="B296">IFERROR(MID(INDEX(DATA_NHAP!$E:$E,MATCH($A296&amp;"|2",DATA_NHAP!$I:$I,0)),2,1),"")</f>
        <v/>
      </c>
      <c r="C296" s="3" t="str">
        <f t="array" ref="C296">IFERROR(MID(INDEX(DATA_NHAP!$E:$E,MATCH($A296&amp;"|3",DATA_NHAP!$I:$I,0)),4,1),"")</f>
        <v/>
      </c>
      <c r="D296" s="3" t="str">
        <f t="array" ref="D296">IFERROR(MID(INDEX(DATA_NHAP!$E:$E,MATCH($A296&amp;"|4",DATA_NHAP!$I:$I,0)),5,1),"")</f>
        <v/>
      </c>
      <c r="E296" s="3" t="str">
        <f t="array" ref="E296">IFERROR(MID(INDEX(DATA_NHAP!$E:$E,MATCH($A296&amp;"|5",DATA_NHAP!$I:$I,0)),5,1),"")</f>
        <v/>
      </c>
      <c r="F296" s="3" t="str">
        <f t="array" ref="F296">IFERROR(MID(INDEX(DATA_NHAP!$E:$E,MATCH($A296&amp;"|6",DATA_NHAP!$I:$I,0)),2,1),"")</f>
        <v/>
      </c>
      <c r="G296" s="3" t="str">
        <f t="array" ref="G296">IFERROR(MID(INDEX(DATA_NHAP!$E:$E,MATCH($A296&amp;"|7",DATA_NHAP!$I:$I,0)),2,1),"")</f>
        <v/>
      </c>
      <c r="H296" s="3" t="str">
        <f t="array" ref="H296">IFERROR(MID(INDEX(DATA_NHAP!$E:$E,MATCH($A296&amp;"|3",DATA_NHAP!$I:$I,0)),4,1),"")</f>
        <v/>
      </c>
      <c r="I296" s="3" t="str">
        <f t="array" ref="I296">IFERROR(MID(INDEX(DATA_NHAP!$E:$E,MATCH($A296&amp;"|7",DATA_NHAP!$I:$I,0)),4,1),"")</f>
        <v/>
      </c>
      <c r="J296" s="3" t="str">
        <f t="array" ref="J296">IFERROR(MID(INDEX(DATA_NHAP!$E:$E,MATCH($A296&amp;"|8",DATA_NHAP!$I:$I,0)),2,1),"")</f>
        <v/>
      </c>
      <c r="K296" s="3" t="str">
        <f t="array" ref="K296">IFERROR(MID(INDEX(DATA_NHAP!$E:$E,MATCH($A296&amp;"|8",DATA_NHAP!$I:$I,0)),3,1),"")</f>
        <v/>
      </c>
      <c r="L296" s="3" t="str">
        <f t="array" ref="L296">IFERROR(MID(INDEX(DATA_NHAP!$E:$E,MATCH($A296&amp;"|8",DATA_NHAP!$I:$I,0)),4,1),"")</f>
        <v/>
      </c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0" customHeight="1">
      <c r="A297" s="3">
        <v>294.0</v>
      </c>
      <c r="B297" s="3" t="str">
        <f t="array" ref="B297">IFERROR(MID(INDEX(DATA_NHAP!$E:$E,MATCH($A297&amp;"|2",DATA_NHAP!$I:$I,0)),2,1),"")</f>
        <v/>
      </c>
      <c r="C297" s="3" t="str">
        <f t="array" ref="C297">IFERROR(MID(INDEX(DATA_NHAP!$E:$E,MATCH($A297&amp;"|3",DATA_NHAP!$I:$I,0)),4,1),"")</f>
        <v/>
      </c>
      <c r="D297" s="3" t="str">
        <f t="array" ref="D297">IFERROR(MID(INDEX(DATA_NHAP!$E:$E,MATCH($A297&amp;"|4",DATA_NHAP!$I:$I,0)),5,1),"")</f>
        <v/>
      </c>
      <c r="E297" s="3" t="str">
        <f t="array" ref="E297">IFERROR(MID(INDEX(DATA_NHAP!$E:$E,MATCH($A297&amp;"|5",DATA_NHAP!$I:$I,0)),5,1),"")</f>
        <v/>
      </c>
      <c r="F297" s="3" t="str">
        <f t="array" ref="F297">IFERROR(MID(INDEX(DATA_NHAP!$E:$E,MATCH($A297&amp;"|6",DATA_NHAP!$I:$I,0)),2,1),"")</f>
        <v/>
      </c>
      <c r="G297" s="3" t="str">
        <f t="array" ref="G297">IFERROR(MID(INDEX(DATA_NHAP!$E:$E,MATCH($A297&amp;"|7",DATA_NHAP!$I:$I,0)),2,1),"")</f>
        <v/>
      </c>
      <c r="H297" s="3" t="str">
        <f t="array" ref="H297">IFERROR(MID(INDEX(DATA_NHAP!$E:$E,MATCH($A297&amp;"|3",DATA_NHAP!$I:$I,0)),4,1),"")</f>
        <v/>
      </c>
      <c r="I297" s="3" t="str">
        <f t="array" ref="I297">IFERROR(MID(INDEX(DATA_NHAP!$E:$E,MATCH($A297&amp;"|7",DATA_NHAP!$I:$I,0)),4,1),"")</f>
        <v/>
      </c>
      <c r="J297" s="3" t="str">
        <f t="array" ref="J297">IFERROR(MID(INDEX(DATA_NHAP!$E:$E,MATCH($A297&amp;"|8",DATA_NHAP!$I:$I,0)),2,1),"")</f>
        <v/>
      </c>
      <c r="K297" s="3" t="str">
        <f t="array" ref="K297">IFERROR(MID(INDEX(DATA_NHAP!$E:$E,MATCH($A297&amp;"|8",DATA_NHAP!$I:$I,0)),3,1),"")</f>
        <v/>
      </c>
      <c r="L297" s="3" t="str">
        <f t="array" ref="L297">IFERROR(MID(INDEX(DATA_NHAP!$E:$E,MATCH($A297&amp;"|8",DATA_NHAP!$I:$I,0)),4,1),"")</f>
        <v/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0" customHeight="1">
      <c r="A298" s="3">
        <v>295.0</v>
      </c>
      <c r="B298" s="3" t="str">
        <f t="array" ref="B298">IFERROR(MID(INDEX(DATA_NHAP!$E:$E,MATCH($A298&amp;"|2",DATA_NHAP!$I:$I,0)),2,1),"")</f>
        <v/>
      </c>
      <c r="C298" s="3" t="str">
        <f t="array" ref="C298">IFERROR(MID(INDEX(DATA_NHAP!$E:$E,MATCH($A298&amp;"|3",DATA_NHAP!$I:$I,0)),4,1),"")</f>
        <v/>
      </c>
      <c r="D298" s="3" t="str">
        <f t="array" ref="D298">IFERROR(MID(INDEX(DATA_NHAP!$E:$E,MATCH($A298&amp;"|4",DATA_NHAP!$I:$I,0)),5,1),"")</f>
        <v/>
      </c>
      <c r="E298" s="3" t="str">
        <f t="array" ref="E298">IFERROR(MID(INDEX(DATA_NHAP!$E:$E,MATCH($A298&amp;"|5",DATA_NHAP!$I:$I,0)),5,1),"")</f>
        <v/>
      </c>
      <c r="F298" s="3" t="str">
        <f t="array" ref="F298">IFERROR(MID(INDEX(DATA_NHAP!$E:$E,MATCH($A298&amp;"|6",DATA_NHAP!$I:$I,0)),2,1),"")</f>
        <v/>
      </c>
      <c r="G298" s="3" t="str">
        <f t="array" ref="G298">IFERROR(MID(INDEX(DATA_NHAP!$E:$E,MATCH($A298&amp;"|7",DATA_NHAP!$I:$I,0)),2,1),"")</f>
        <v/>
      </c>
      <c r="H298" s="3" t="str">
        <f t="array" ref="H298">IFERROR(MID(INDEX(DATA_NHAP!$E:$E,MATCH($A298&amp;"|3",DATA_NHAP!$I:$I,0)),4,1),"")</f>
        <v/>
      </c>
      <c r="I298" s="3" t="str">
        <f t="array" ref="I298">IFERROR(MID(INDEX(DATA_NHAP!$E:$E,MATCH($A298&amp;"|7",DATA_NHAP!$I:$I,0)),4,1),"")</f>
        <v/>
      </c>
      <c r="J298" s="3" t="str">
        <f t="array" ref="J298">IFERROR(MID(INDEX(DATA_NHAP!$E:$E,MATCH($A298&amp;"|8",DATA_NHAP!$I:$I,0)),2,1),"")</f>
        <v/>
      </c>
      <c r="K298" s="3" t="str">
        <f t="array" ref="K298">IFERROR(MID(INDEX(DATA_NHAP!$E:$E,MATCH($A298&amp;"|8",DATA_NHAP!$I:$I,0)),3,1),"")</f>
        <v/>
      </c>
      <c r="L298" s="3" t="str">
        <f t="array" ref="L298">IFERROR(MID(INDEX(DATA_NHAP!$E:$E,MATCH($A298&amp;"|8",DATA_NHAP!$I:$I,0)),4,1),"")</f>
        <v/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0" customHeight="1">
      <c r="A299" s="3">
        <v>296.0</v>
      </c>
      <c r="B299" s="3" t="str">
        <f t="array" ref="B299">IFERROR(MID(INDEX(DATA_NHAP!$E:$E,MATCH($A299&amp;"|2",DATA_NHAP!$I:$I,0)),2,1),"")</f>
        <v/>
      </c>
      <c r="C299" s="3" t="str">
        <f t="array" ref="C299">IFERROR(MID(INDEX(DATA_NHAP!$E:$E,MATCH($A299&amp;"|3",DATA_NHAP!$I:$I,0)),4,1),"")</f>
        <v/>
      </c>
      <c r="D299" s="3" t="str">
        <f t="array" ref="D299">IFERROR(MID(INDEX(DATA_NHAP!$E:$E,MATCH($A299&amp;"|4",DATA_NHAP!$I:$I,0)),5,1),"")</f>
        <v/>
      </c>
      <c r="E299" s="3" t="str">
        <f t="array" ref="E299">IFERROR(MID(INDEX(DATA_NHAP!$E:$E,MATCH($A299&amp;"|5",DATA_NHAP!$I:$I,0)),5,1),"")</f>
        <v/>
      </c>
      <c r="F299" s="3" t="str">
        <f t="array" ref="F299">IFERROR(MID(INDEX(DATA_NHAP!$E:$E,MATCH($A299&amp;"|6",DATA_NHAP!$I:$I,0)),2,1),"")</f>
        <v/>
      </c>
      <c r="G299" s="3" t="str">
        <f t="array" ref="G299">IFERROR(MID(INDEX(DATA_NHAP!$E:$E,MATCH($A299&amp;"|7",DATA_NHAP!$I:$I,0)),2,1),"")</f>
        <v/>
      </c>
      <c r="H299" s="3" t="str">
        <f t="array" ref="H299">IFERROR(MID(INDEX(DATA_NHAP!$E:$E,MATCH($A299&amp;"|3",DATA_NHAP!$I:$I,0)),4,1),"")</f>
        <v/>
      </c>
      <c r="I299" s="3" t="str">
        <f t="array" ref="I299">IFERROR(MID(INDEX(DATA_NHAP!$E:$E,MATCH($A299&amp;"|7",DATA_NHAP!$I:$I,0)),4,1),"")</f>
        <v/>
      </c>
      <c r="J299" s="3" t="str">
        <f t="array" ref="J299">IFERROR(MID(INDEX(DATA_NHAP!$E:$E,MATCH($A299&amp;"|8",DATA_NHAP!$I:$I,0)),2,1),"")</f>
        <v/>
      </c>
      <c r="K299" s="3" t="str">
        <f t="array" ref="K299">IFERROR(MID(INDEX(DATA_NHAP!$E:$E,MATCH($A299&amp;"|8",DATA_NHAP!$I:$I,0)),3,1),"")</f>
        <v/>
      </c>
      <c r="L299" s="3" t="str">
        <f t="array" ref="L299">IFERROR(MID(INDEX(DATA_NHAP!$E:$E,MATCH($A299&amp;"|8",DATA_NHAP!$I:$I,0)),4,1),"")</f>
        <v/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0" customHeight="1">
      <c r="A300" s="3">
        <v>297.0</v>
      </c>
      <c r="B300" s="3" t="str">
        <f t="array" ref="B300">IFERROR(MID(INDEX(DATA_NHAP!$E:$E,MATCH($A300&amp;"|2",DATA_NHAP!$I:$I,0)),2,1),"")</f>
        <v/>
      </c>
      <c r="C300" s="3" t="str">
        <f t="array" ref="C300">IFERROR(MID(INDEX(DATA_NHAP!$E:$E,MATCH($A300&amp;"|3",DATA_NHAP!$I:$I,0)),4,1),"")</f>
        <v/>
      </c>
      <c r="D300" s="3" t="str">
        <f t="array" ref="D300">IFERROR(MID(INDEX(DATA_NHAP!$E:$E,MATCH($A300&amp;"|4",DATA_NHAP!$I:$I,0)),5,1),"")</f>
        <v/>
      </c>
      <c r="E300" s="3" t="str">
        <f t="array" ref="E300">IFERROR(MID(INDEX(DATA_NHAP!$E:$E,MATCH($A300&amp;"|5",DATA_NHAP!$I:$I,0)),5,1),"")</f>
        <v/>
      </c>
      <c r="F300" s="3" t="str">
        <f t="array" ref="F300">IFERROR(MID(INDEX(DATA_NHAP!$E:$E,MATCH($A300&amp;"|6",DATA_NHAP!$I:$I,0)),2,1),"")</f>
        <v/>
      </c>
      <c r="G300" s="3" t="str">
        <f t="array" ref="G300">IFERROR(MID(INDEX(DATA_NHAP!$E:$E,MATCH($A300&amp;"|7",DATA_NHAP!$I:$I,0)),2,1),"")</f>
        <v/>
      </c>
      <c r="H300" s="3" t="str">
        <f t="array" ref="H300">IFERROR(MID(INDEX(DATA_NHAP!$E:$E,MATCH($A300&amp;"|3",DATA_NHAP!$I:$I,0)),4,1),"")</f>
        <v/>
      </c>
      <c r="I300" s="3" t="str">
        <f t="array" ref="I300">IFERROR(MID(INDEX(DATA_NHAP!$E:$E,MATCH($A300&amp;"|7",DATA_NHAP!$I:$I,0)),4,1),"")</f>
        <v/>
      </c>
      <c r="J300" s="3" t="str">
        <f t="array" ref="J300">IFERROR(MID(INDEX(DATA_NHAP!$E:$E,MATCH($A300&amp;"|8",DATA_NHAP!$I:$I,0)),2,1),"")</f>
        <v/>
      </c>
      <c r="K300" s="3" t="str">
        <f t="array" ref="K300">IFERROR(MID(INDEX(DATA_NHAP!$E:$E,MATCH($A300&amp;"|8",DATA_NHAP!$I:$I,0)),3,1),"")</f>
        <v/>
      </c>
      <c r="L300" s="3" t="str">
        <f t="array" ref="L300">IFERROR(MID(INDEX(DATA_NHAP!$E:$E,MATCH($A300&amp;"|8",DATA_NHAP!$I:$I,0)),4,1),"")</f>
        <v/>
      </c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0" customHeight="1">
      <c r="A301" s="3">
        <v>298.0</v>
      </c>
      <c r="B301" s="3" t="str">
        <f t="array" ref="B301">IFERROR(MID(INDEX(DATA_NHAP!$E:$E,MATCH($A301&amp;"|2",DATA_NHAP!$I:$I,0)),2,1),"")</f>
        <v/>
      </c>
      <c r="C301" s="3" t="str">
        <f t="array" ref="C301">IFERROR(MID(INDEX(DATA_NHAP!$E:$E,MATCH($A301&amp;"|3",DATA_NHAP!$I:$I,0)),4,1),"")</f>
        <v/>
      </c>
      <c r="D301" s="3" t="str">
        <f t="array" ref="D301">IFERROR(MID(INDEX(DATA_NHAP!$E:$E,MATCH($A301&amp;"|4",DATA_NHAP!$I:$I,0)),5,1),"")</f>
        <v/>
      </c>
      <c r="E301" s="3" t="str">
        <f t="array" ref="E301">IFERROR(MID(INDEX(DATA_NHAP!$E:$E,MATCH($A301&amp;"|5",DATA_NHAP!$I:$I,0)),5,1),"")</f>
        <v/>
      </c>
      <c r="F301" s="3" t="str">
        <f t="array" ref="F301">IFERROR(MID(INDEX(DATA_NHAP!$E:$E,MATCH($A301&amp;"|6",DATA_NHAP!$I:$I,0)),2,1),"")</f>
        <v/>
      </c>
      <c r="G301" s="3" t="str">
        <f t="array" ref="G301">IFERROR(MID(INDEX(DATA_NHAP!$E:$E,MATCH($A301&amp;"|7",DATA_NHAP!$I:$I,0)),2,1),"")</f>
        <v/>
      </c>
      <c r="H301" s="3" t="str">
        <f t="array" ref="H301">IFERROR(MID(INDEX(DATA_NHAP!$E:$E,MATCH($A301&amp;"|3",DATA_NHAP!$I:$I,0)),4,1),"")</f>
        <v/>
      </c>
      <c r="I301" s="3" t="str">
        <f t="array" ref="I301">IFERROR(MID(INDEX(DATA_NHAP!$E:$E,MATCH($A301&amp;"|7",DATA_NHAP!$I:$I,0)),4,1),"")</f>
        <v/>
      </c>
      <c r="J301" s="3" t="str">
        <f t="array" ref="J301">IFERROR(MID(INDEX(DATA_NHAP!$E:$E,MATCH($A301&amp;"|8",DATA_NHAP!$I:$I,0)),2,1),"")</f>
        <v/>
      </c>
      <c r="K301" s="3" t="str">
        <f t="array" ref="K301">IFERROR(MID(INDEX(DATA_NHAP!$E:$E,MATCH($A301&amp;"|8",DATA_NHAP!$I:$I,0)),3,1),"")</f>
        <v/>
      </c>
      <c r="L301" s="3" t="str">
        <f t="array" ref="L301">IFERROR(MID(INDEX(DATA_NHAP!$E:$E,MATCH($A301&amp;"|8",DATA_NHAP!$I:$I,0)),4,1),"")</f>
        <v/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0" customHeight="1">
      <c r="A302" s="3">
        <v>299.0</v>
      </c>
      <c r="B302" s="3" t="str">
        <f t="array" ref="B302">IFERROR(MID(INDEX(DATA_NHAP!$E:$E,MATCH($A302&amp;"|2",DATA_NHAP!$I:$I,0)),2,1),"")</f>
        <v/>
      </c>
      <c r="C302" s="3" t="str">
        <f t="array" ref="C302">IFERROR(MID(INDEX(DATA_NHAP!$E:$E,MATCH($A302&amp;"|3",DATA_NHAP!$I:$I,0)),4,1),"")</f>
        <v/>
      </c>
      <c r="D302" s="3" t="str">
        <f t="array" ref="D302">IFERROR(MID(INDEX(DATA_NHAP!$E:$E,MATCH($A302&amp;"|4",DATA_NHAP!$I:$I,0)),5,1),"")</f>
        <v/>
      </c>
      <c r="E302" s="3" t="str">
        <f t="array" ref="E302">IFERROR(MID(INDEX(DATA_NHAP!$E:$E,MATCH($A302&amp;"|5",DATA_NHAP!$I:$I,0)),5,1),"")</f>
        <v/>
      </c>
      <c r="F302" s="3" t="str">
        <f t="array" ref="F302">IFERROR(MID(INDEX(DATA_NHAP!$E:$E,MATCH($A302&amp;"|6",DATA_NHAP!$I:$I,0)),2,1),"")</f>
        <v/>
      </c>
      <c r="G302" s="3" t="str">
        <f t="array" ref="G302">IFERROR(MID(INDEX(DATA_NHAP!$E:$E,MATCH($A302&amp;"|7",DATA_NHAP!$I:$I,0)),2,1),"")</f>
        <v/>
      </c>
      <c r="H302" s="3" t="str">
        <f t="array" ref="H302">IFERROR(MID(INDEX(DATA_NHAP!$E:$E,MATCH($A302&amp;"|3",DATA_NHAP!$I:$I,0)),4,1),"")</f>
        <v/>
      </c>
      <c r="I302" s="3" t="str">
        <f t="array" ref="I302">IFERROR(MID(INDEX(DATA_NHAP!$E:$E,MATCH($A302&amp;"|7",DATA_NHAP!$I:$I,0)),4,1),"")</f>
        <v/>
      </c>
      <c r="J302" s="3" t="str">
        <f t="array" ref="J302">IFERROR(MID(INDEX(DATA_NHAP!$E:$E,MATCH($A302&amp;"|8",DATA_NHAP!$I:$I,0)),2,1),"")</f>
        <v/>
      </c>
      <c r="K302" s="3" t="str">
        <f t="array" ref="K302">IFERROR(MID(INDEX(DATA_NHAP!$E:$E,MATCH($A302&amp;"|8",DATA_NHAP!$I:$I,0)),3,1),"")</f>
        <v/>
      </c>
      <c r="L302" s="3" t="str">
        <f t="array" ref="L302">IFERROR(MID(INDEX(DATA_NHAP!$E:$E,MATCH($A302&amp;"|8",DATA_NHAP!$I:$I,0)),4,1),"")</f>
        <v/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0" customHeight="1">
      <c r="A303" s="3">
        <v>300.0</v>
      </c>
      <c r="B303" s="3" t="str">
        <f t="array" ref="B303">IFERROR(MID(INDEX(DATA_NHAP!$E:$E,MATCH($A303&amp;"|2",DATA_NHAP!$I:$I,0)),2,1),"")</f>
        <v/>
      </c>
      <c r="C303" s="3" t="str">
        <f t="array" ref="C303">IFERROR(MID(INDEX(DATA_NHAP!$E:$E,MATCH($A303&amp;"|3",DATA_NHAP!$I:$I,0)),4,1),"")</f>
        <v/>
      </c>
      <c r="D303" s="3" t="str">
        <f t="array" ref="D303">IFERROR(MID(INDEX(DATA_NHAP!$E:$E,MATCH($A303&amp;"|4",DATA_NHAP!$I:$I,0)),5,1),"")</f>
        <v/>
      </c>
      <c r="E303" s="3" t="str">
        <f t="array" ref="E303">IFERROR(MID(INDEX(DATA_NHAP!$E:$E,MATCH($A303&amp;"|5",DATA_NHAP!$I:$I,0)),5,1),"")</f>
        <v/>
      </c>
      <c r="F303" s="3" t="str">
        <f t="array" ref="F303">IFERROR(MID(INDEX(DATA_NHAP!$E:$E,MATCH($A303&amp;"|6",DATA_NHAP!$I:$I,0)),2,1),"")</f>
        <v/>
      </c>
      <c r="G303" s="3" t="str">
        <f t="array" ref="G303">IFERROR(MID(INDEX(DATA_NHAP!$E:$E,MATCH($A303&amp;"|7",DATA_NHAP!$I:$I,0)),2,1),"")</f>
        <v/>
      </c>
      <c r="H303" s="3" t="str">
        <f t="array" ref="H303">IFERROR(MID(INDEX(DATA_NHAP!$E:$E,MATCH($A303&amp;"|3",DATA_NHAP!$I:$I,0)),4,1),"")</f>
        <v/>
      </c>
      <c r="I303" s="3" t="str">
        <f t="array" ref="I303">IFERROR(MID(INDEX(DATA_NHAP!$E:$E,MATCH($A303&amp;"|7",DATA_NHAP!$I:$I,0)),4,1),"")</f>
        <v/>
      </c>
      <c r="J303" s="3" t="str">
        <f t="array" ref="J303">IFERROR(MID(INDEX(DATA_NHAP!$E:$E,MATCH($A303&amp;"|8",DATA_NHAP!$I:$I,0)),2,1),"")</f>
        <v/>
      </c>
      <c r="K303" s="3" t="str">
        <f t="array" ref="K303">IFERROR(MID(INDEX(DATA_NHAP!$E:$E,MATCH($A303&amp;"|8",DATA_NHAP!$I:$I,0)),3,1),"")</f>
        <v/>
      </c>
      <c r="L303" s="3" t="str">
        <f t="array" ref="L303">IFERROR(MID(INDEX(DATA_NHAP!$E:$E,MATCH($A303&amp;"|8",DATA_NHAP!$I:$I,0)),4,1),"")</f>
        <v/>
      </c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0" customHeight="1">
      <c r="A304" s="3">
        <v>301.0</v>
      </c>
      <c r="B304" s="3" t="str">
        <f t="array" ref="B304">IFERROR(MID(INDEX(DATA_NHAP!$E:$E,MATCH($A304&amp;"|2",DATA_NHAP!$I:$I,0)),2,1),"")</f>
        <v/>
      </c>
      <c r="C304" s="3" t="str">
        <f t="array" ref="C304">IFERROR(MID(INDEX(DATA_NHAP!$E:$E,MATCH($A304&amp;"|3",DATA_NHAP!$I:$I,0)),4,1),"")</f>
        <v/>
      </c>
      <c r="D304" s="3" t="str">
        <f t="array" ref="D304">IFERROR(MID(INDEX(DATA_NHAP!$E:$E,MATCH($A304&amp;"|4",DATA_NHAP!$I:$I,0)),5,1),"")</f>
        <v/>
      </c>
      <c r="E304" s="3" t="str">
        <f t="array" ref="E304">IFERROR(MID(INDEX(DATA_NHAP!$E:$E,MATCH($A304&amp;"|5",DATA_NHAP!$I:$I,0)),5,1),"")</f>
        <v/>
      </c>
      <c r="F304" s="3" t="str">
        <f t="array" ref="F304">IFERROR(MID(INDEX(DATA_NHAP!$E:$E,MATCH($A304&amp;"|6",DATA_NHAP!$I:$I,0)),2,1),"")</f>
        <v/>
      </c>
      <c r="G304" s="3" t="str">
        <f t="array" ref="G304">IFERROR(MID(INDEX(DATA_NHAP!$E:$E,MATCH($A304&amp;"|7",DATA_NHAP!$I:$I,0)),2,1),"")</f>
        <v/>
      </c>
      <c r="H304" s="3" t="str">
        <f t="array" ref="H304">IFERROR(MID(INDEX(DATA_NHAP!$E:$E,MATCH($A304&amp;"|3",DATA_NHAP!$I:$I,0)),4,1),"")</f>
        <v/>
      </c>
      <c r="I304" s="3" t="str">
        <f t="array" ref="I304">IFERROR(MID(INDEX(DATA_NHAP!$E:$E,MATCH($A304&amp;"|7",DATA_NHAP!$I:$I,0)),4,1),"")</f>
        <v/>
      </c>
      <c r="J304" s="3" t="str">
        <f t="array" ref="J304">IFERROR(MID(INDEX(DATA_NHAP!$E:$E,MATCH($A304&amp;"|8",DATA_NHAP!$I:$I,0)),2,1),"")</f>
        <v/>
      </c>
      <c r="K304" s="3" t="str">
        <f t="array" ref="K304">IFERROR(MID(INDEX(DATA_NHAP!$E:$E,MATCH($A304&amp;"|8",DATA_NHAP!$I:$I,0)),3,1),"")</f>
        <v/>
      </c>
      <c r="L304" s="3" t="str">
        <f t="array" ref="L304">IFERROR(MID(INDEX(DATA_NHAP!$E:$E,MATCH($A304&amp;"|8",DATA_NHAP!$I:$I,0)),4,1),"")</f>
        <v/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0" customHeight="1">
      <c r="A305" s="3">
        <v>302.0</v>
      </c>
      <c r="B305" s="3" t="str">
        <f t="array" ref="B305">IFERROR(MID(INDEX(DATA_NHAP!$E:$E,MATCH($A305&amp;"|2",DATA_NHAP!$I:$I,0)),2,1),"")</f>
        <v/>
      </c>
      <c r="C305" s="3" t="str">
        <f t="array" ref="C305">IFERROR(MID(INDEX(DATA_NHAP!$E:$E,MATCH($A305&amp;"|3",DATA_NHAP!$I:$I,0)),4,1),"")</f>
        <v/>
      </c>
      <c r="D305" s="3" t="str">
        <f t="array" ref="D305">IFERROR(MID(INDEX(DATA_NHAP!$E:$E,MATCH($A305&amp;"|4",DATA_NHAP!$I:$I,0)),5,1),"")</f>
        <v/>
      </c>
      <c r="E305" s="3" t="str">
        <f t="array" ref="E305">IFERROR(MID(INDEX(DATA_NHAP!$E:$E,MATCH($A305&amp;"|5",DATA_NHAP!$I:$I,0)),5,1),"")</f>
        <v/>
      </c>
      <c r="F305" s="3" t="str">
        <f t="array" ref="F305">IFERROR(MID(INDEX(DATA_NHAP!$E:$E,MATCH($A305&amp;"|6",DATA_NHAP!$I:$I,0)),2,1),"")</f>
        <v/>
      </c>
      <c r="G305" s="3" t="str">
        <f t="array" ref="G305">IFERROR(MID(INDEX(DATA_NHAP!$E:$E,MATCH($A305&amp;"|7",DATA_NHAP!$I:$I,0)),2,1),"")</f>
        <v/>
      </c>
      <c r="H305" s="3" t="str">
        <f t="array" ref="H305">IFERROR(MID(INDEX(DATA_NHAP!$E:$E,MATCH($A305&amp;"|3",DATA_NHAP!$I:$I,0)),4,1),"")</f>
        <v/>
      </c>
      <c r="I305" s="3" t="str">
        <f t="array" ref="I305">IFERROR(MID(INDEX(DATA_NHAP!$E:$E,MATCH($A305&amp;"|7",DATA_NHAP!$I:$I,0)),4,1),"")</f>
        <v/>
      </c>
      <c r="J305" s="3" t="str">
        <f t="array" ref="J305">IFERROR(MID(INDEX(DATA_NHAP!$E:$E,MATCH($A305&amp;"|8",DATA_NHAP!$I:$I,0)),2,1),"")</f>
        <v/>
      </c>
      <c r="K305" s="3" t="str">
        <f t="array" ref="K305">IFERROR(MID(INDEX(DATA_NHAP!$E:$E,MATCH($A305&amp;"|8",DATA_NHAP!$I:$I,0)),3,1),"")</f>
        <v/>
      </c>
      <c r="L305" s="3" t="str">
        <f t="array" ref="L305">IFERROR(MID(INDEX(DATA_NHAP!$E:$E,MATCH($A305&amp;"|8",DATA_NHAP!$I:$I,0)),4,1),"")</f>
        <v/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0" customHeight="1">
      <c r="A306" s="3">
        <v>303.0</v>
      </c>
      <c r="B306" s="3" t="str">
        <f t="array" ref="B306">IFERROR(MID(INDEX(DATA_NHAP!$E:$E,MATCH($A306&amp;"|2",DATA_NHAP!$I:$I,0)),2,1),"")</f>
        <v/>
      </c>
      <c r="C306" s="3" t="str">
        <f t="array" ref="C306">IFERROR(MID(INDEX(DATA_NHAP!$E:$E,MATCH($A306&amp;"|3",DATA_NHAP!$I:$I,0)),4,1),"")</f>
        <v/>
      </c>
      <c r="D306" s="3" t="str">
        <f t="array" ref="D306">IFERROR(MID(INDEX(DATA_NHAP!$E:$E,MATCH($A306&amp;"|4",DATA_NHAP!$I:$I,0)),5,1),"")</f>
        <v/>
      </c>
      <c r="E306" s="3" t="str">
        <f t="array" ref="E306">IFERROR(MID(INDEX(DATA_NHAP!$E:$E,MATCH($A306&amp;"|5",DATA_NHAP!$I:$I,0)),5,1),"")</f>
        <v/>
      </c>
      <c r="F306" s="3" t="str">
        <f t="array" ref="F306">IFERROR(MID(INDEX(DATA_NHAP!$E:$E,MATCH($A306&amp;"|6",DATA_NHAP!$I:$I,0)),2,1),"")</f>
        <v/>
      </c>
      <c r="G306" s="3" t="str">
        <f t="array" ref="G306">IFERROR(MID(INDEX(DATA_NHAP!$E:$E,MATCH($A306&amp;"|7",DATA_NHAP!$I:$I,0)),2,1),"")</f>
        <v/>
      </c>
      <c r="H306" s="3" t="str">
        <f t="array" ref="H306">IFERROR(MID(INDEX(DATA_NHAP!$E:$E,MATCH($A306&amp;"|3",DATA_NHAP!$I:$I,0)),4,1),"")</f>
        <v/>
      </c>
      <c r="I306" s="3" t="str">
        <f t="array" ref="I306">IFERROR(MID(INDEX(DATA_NHAP!$E:$E,MATCH($A306&amp;"|7",DATA_NHAP!$I:$I,0)),4,1),"")</f>
        <v/>
      </c>
      <c r="J306" s="3" t="str">
        <f t="array" ref="J306">IFERROR(MID(INDEX(DATA_NHAP!$E:$E,MATCH($A306&amp;"|8",DATA_NHAP!$I:$I,0)),2,1),"")</f>
        <v/>
      </c>
      <c r="K306" s="3" t="str">
        <f t="array" ref="K306">IFERROR(MID(INDEX(DATA_NHAP!$E:$E,MATCH($A306&amp;"|8",DATA_NHAP!$I:$I,0)),3,1),"")</f>
        <v/>
      </c>
      <c r="L306" s="3" t="str">
        <f t="array" ref="L306">IFERROR(MID(INDEX(DATA_NHAP!$E:$E,MATCH($A306&amp;"|8",DATA_NHAP!$I:$I,0)),4,1),"")</f>
        <v/>
      </c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0" customHeight="1">
      <c r="A307" s="3">
        <v>304.0</v>
      </c>
      <c r="B307" s="3" t="str">
        <f t="array" ref="B307">IFERROR(MID(INDEX(DATA_NHAP!$E:$E,MATCH($A307&amp;"|2",DATA_NHAP!$I:$I,0)),2,1),"")</f>
        <v/>
      </c>
      <c r="C307" s="3" t="str">
        <f t="array" ref="C307">IFERROR(MID(INDEX(DATA_NHAP!$E:$E,MATCH($A307&amp;"|3",DATA_NHAP!$I:$I,0)),4,1),"")</f>
        <v/>
      </c>
      <c r="D307" s="3" t="str">
        <f t="array" ref="D307">IFERROR(MID(INDEX(DATA_NHAP!$E:$E,MATCH($A307&amp;"|4",DATA_NHAP!$I:$I,0)),5,1),"")</f>
        <v/>
      </c>
      <c r="E307" s="3" t="str">
        <f t="array" ref="E307">IFERROR(MID(INDEX(DATA_NHAP!$E:$E,MATCH($A307&amp;"|5",DATA_NHAP!$I:$I,0)),5,1),"")</f>
        <v/>
      </c>
      <c r="F307" s="3" t="str">
        <f t="array" ref="F307">IFERROR(MID(INDEX(DATA_NHAP!$E:$E,MATCH($A307&amp;"|6",DATA_NHAP!$I:$I,0)),2,1),"")</f>
        <v/>
      </c>
      <c r="G307" s="3" t="str">
        <f t="array" ref="G307">IFERROR(MID(INDEX(DATA_NHAP!$E:$E,MATCH($A307&amp;"|7",DATA_NHAP!$I:$I,0)),2,1),"")</f>
        <v/>
      </c>
      <c r="H307" s="3" t="str">
        <f t="array" ref="H307">IFERROR(MID(INDEX(DATA_NHAP!$E:$E,MATCH($A307&amp;"|3",DATA_NHAP!$I:$I,0)),4,1),"")</f>
        <v/>
      </c>
      <c r="I307" s="3" t="str">
        <f t="array" ref="I307">IFERROR(MID(INDEX(DATA_NHAP!$E:$E,MATCH($A307&amp;"|7",DATA_NHAP!$I:$I,0)),4,1),"")</f>
        <v/>
      </c>
      <c r="J307" s="3" t="str">
        <f t="array" ref="J307">IFERROR(MID(INDEX(DATA_NHAP!$E:$E,MATCH($A307&amp;"|8",DATA_NHAP!$I:$I,0)),2,1),"")</f>
        <v/>
      </c>
      <c r="K307" s="3" t="str">
        <f t="array" ref="K307">IFERROR(MID(INDEX(DATA_NHAP!$E:$E,MATCH($A307&amp;"|8",DATA_NHAP!$I:$I,0)),3,1),"")</f>
        <v/>
      </c>
      <c r="L307" s="3" t="str">
        <f t="array" ref="L307">IFERROR(MID(INDEX(DATA_NHAP!$E:$E,MATCH($A307&amp;"|8",DATA_NHAP!$I:$I,0)),4,1),"")</f>
        <v/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0" customHeight="1">
      <c r="A308" s="3">
        <v>305.0</v>
      </c>
      <c r="B308" s="3" t="str">
        <f t="array" ref="B308">IFERROR(MID(INDEX(DATA_NHAP!$E:$E,MATCH($A308&amp;"|2",DATA_NHAP!$I:$I,0)),2,1),"")</f>
        <v/>
      </c>
      <c r="C308" s="3" t="str">
        <f t="array" ref="C308">IFERROR(MID(INDEX(DATA_NHAP!$E:$E,MATCH($A308&amp;"|3",DATA_NHAP!$I:$I,0)),4,1),"")</f>
        <v/>
      </c>
      <c r="D308" s="3" t="str">
        <f t="array" ref="D308">IFERROR(MID(INDEX(DATA_NHAP!$E:$E,MATCH($A308&amp;"|4",DATA_NHAP!$I:$I,0)),5,1),"")</f>
        <v/>
      </c>
      <c r="E308" s="3" t="str">
        <f t="array" ref="E308">IFERROR(MID(INDEX(DATA_NHAP!$E:$E,MATCH($A308&amp;"|5",DATA_NHAP!$I:$I,0)),5,1),"")</f>
        <v/>
      </c>
      <c r="F308" s="3" t="str">
        <f t="array" ref="F308">IFERROR(MID(INDEX(DATA_NHAP!$E:$E,MATCH($A308&amp;"|6",DATA_NHAP!$I:$I,0)),2,1),"")</f>
        <v/>
      </c>
      <c r="G308" s="3" t="str">
        <f t="array" ref="G308">IFERROR(MID(INDEX(DATA_NHAP!$E:$E,MATCH($A308&amp;"|7",DATA_NHAP!$I:$I,0)),2,1),"")</f>
        <v/>
      </c>
      <c r="H308" s="3" t="str">
        <f t="array" ref="H308">IFERROR(MID(INDEX(DATA_NHAP!$E:$E,MATCH($A308&amp;"|3",DATA_NHAP!$I:$I,0)),4,1),"")</f>
        <v/>
      </c>
      <c r="I308" s="3" t="str">
        <f t="array" ref="I308">IFERROR(MID(INDEX(DATA_NHAP!$E:$E,MATCH($A308&amp;"|7",DATA_NHAP!$I:$I,0)),4,1),"")</f>
        <v/>
      </c>
      <c r="J308" s="3" t="str">
        <f t="array" ref="J308">IFERROR(MID(INDEX(DATA_NHAP!$E:$E,MATCH($A308&amp;"|8",DATA_NHAP!$I:$I,0)),2,1),"")</f>
        <v/>
      </c>
      <c r="K308" s="3" t="str">
        <f t="array" ref="K308">IFERROR(MID(INDEX(DATA_NHAP!$E:$E,MATCH($A308&amp;"|8",DATA_NHAP!$I:$I,0)),3,1),"")</f>
        <v/>
      </c>
      <c r="L308" s="3" t="str">
        <f t="array" ref="L308">IFERROR(MID(INDEX(DATA_NHAP!$E:$E,MATCH($A308&amp;"|8",DATA_NHAP!$I:$I,0)),4,1),"")</f>
        <v/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0" customHeight="1">
      <c r="A309" s="3">
        <v>306.0</v>
      </c>
      <c r="B309" s="3" t="str">
        <f t="array" ref="B309">IFERROR(MID(INDEX(DATA_NHAP!$E:$E,MATCH($A309&amp;"|2",DATA_NHAP!$I:$I,0)),2,1),"")</f>
        <v/>
      </c>
      <c r="C309" s="3" t="str">
        <f t="array" ref="C309">IFERROR(MID(INDEX(DATA_NHAP!$E:$E,MATCH($A309&amp;"|3",DATA_NHAP!$I:$I,0)),4,1),"")</f>
        <v/>
      </c>
      <c r="D309" s="3" t="str">
        <f t="array" ref="D309">IFERROR(MID(INDEX(DATA_NHAP!$E:$E,MATCH($A309&amp;"|4",DATA_NHAP!$I:$I,0)),5,1),"")</f>
        <v/>
      </c>
      <c r="E309" s="3" t="str">
        <f t="array" ref="E309">IFERROR(MID(INDEX(DATA_NHAP!$E:$E,MATCH($A309&amp;"|5",DATA_NHAP!$I:$I,0)),5,1),"")</f>
        <v/>
      </c>
      <c r="F309" s="3" t="str">
        <f t="array" ref="F309">IFERROR(MID(INDEX(DATA_NHAP!$E:$E,MATCH($A309&amp;"|6",DATA_NHAP!$I:$I,0)),2,1),"")</f>
        <v/>
      </c>
      <c r="G309" s="3" t="str">
        <f t="array" ref="G309">IFERROR(MID(INDEX(DATA_NHAP!$E:$E,MATCH($A309&amp;"|7",DATA_NHAP!$I:$I,0)),2,1),"")</f>
        <v/>
      </c>
      <c r="H309" s="3" t="str">
        <f t="array" ref="H309">IFERROR(MID(INDEX(DATA_NHAP!$E:$E,MATCH($A309&amp;"|3",DATA_NHAP!$I:$I,0)),4,1),"")</f>
        <v/>
      </c>
      <c r="I309" s="3" t="str">
        <f t="array" ref="I309">IFERROR(MID(INDEX(DATA_NHAP!$E:$E,MATCH($A309&amp;"|7",DATA_NHAP!$I:$I,0)),4,1),"")</f>
        <v/>
      </c>
      <c r="J309" s="3" t="str">
        <f t="array" ref="J309">IFERROR(MID(INDEX(DATA_NHAP!$E:$E,MATCH($A309&amp;"|8",DATA_NHAP!$I:$I,0)),2,1),"")</f>
        <v/>
      </c>
      <c r="K309" s="3" t="str">
        <f t="array" ref="K309">IFERROR(MID(INDEX(DATA_NHAP!$E:$E,MATCH($A309&amp;"|8",DATA_NHAP!$I:$I,0)),3,1),"")</f>
        <v/>
      </c>
      <c r="L309" s="3" t="str">
        <f t="array" ref="L309">IFERROR(MID(INDEX(DATA_NHAP!$E:$E,MATCH($A309&amp;"|8",DATA_NHAP!$I:$I,0)),4,1),"")</f>
        <v/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0" customHeight="1">
      <c r="A310" s="3">
        <v>307.0</v>
      </c>
      <c r="B310" s="3" t="str">
        <f t="array" ref="B310">IFERROR(MID(INDEX(DATA_NHAP!$E:$E,MATCH($A310&amp;"|2",DATA_NHAP!$I:$I,0)),2,1),"")</f>
        <v/>
      </c>
      <c r="C310" s="3" t="str">
        <f t="array" ref="C310">IFERROR(MID(INDEX(DATA_NHAP!$E:$E,MATCH($A310&amp;"|3",DATA_NHAP!$I:$I,0)),4,1),"")</f>
        <v/>
      </c>
      <c r="D310" s="3" t="str">
        <f t="array" ref="D310">IFERROR(MID(INDEX(DATA_NHAP!$E:$E,MATCH($A310&amp;"|4",DATA_NHAP!$I:$I,0)),5,1),"")</f>
        <v/>
      </c>
      <c r="E310" s="3" t="str">
        <f t="array" ref="E310">IFERROR(MID(INDEX(DATA_NHAP!$E:$E,MATCH($A310&amp;"|5",DATA_NHAP!$I:$I,0)),5,1),"")</f>
        <v/>
      </c>
      <c r="F310" s="3" t="str">
        <f t="array" ref="F310">IFERROR(MID(INDEX(DATA_NHAP!$E:$E,MATCH($A310&amp;"|6",DATA_NHAP!$I:$I,0)),2,1),"")</f>
        <v/>
      </c>
      <c r="G310" s="3" t="str">
        <f t="array" ref="G310">IFERROR(MID(INDEX(DATA_NHAP!$E:$E,MATCH($A310&amp;"|7",DATA_NHAP!$I:$I,0)),2,1),"")</f>
        <v/>
      </c>
      <c r="H310" s="3" t="str">
        <f t="array" ref="H310">IFERROR(MID(INDEX(DATA_NHAP!$E:$E,MATCH($A310&amp;"|3",DATA_NHAP!$I:$I,0)),4,1),"")</f>
        <v/>
      </c>
      <c r="I310" s="3" t="str">
        <f t="array" ref="I310">IFERROR(MID(INDEX(DATA_NHAP!$E:$E,MATCH($A310&amp;"|7",DATA_NHAP!$I:$I,0)),4,1),"")</f>
        <v/>
      </c>
      <c r="J310" s="3" t="str">
        <f t="array" ref="J310">IFERROR(MID(INDEX(DATA_NHAP!$E:$E,MATCH($A310&amp;"|8",DATA_NHAP!$I:$I,0)),2,1),"")</f>
        <v/>
      </c>
      <c r="K310" s="3" t="str">
        <f t="array" ref="K310">IFERROR(MID(INDEX(DATA_NHAP!$E:$E,MATCH($A310&amp;"|8",DATA_NHAP!$I:$I,0)),3,1),"")</f>
        <v/>
      </c>
      <c r="L310" s="3" t="str">
        <f t="array" ref="L310">IFERROR(MID(INDEX(DATA_NHAP!$E:$E,MATCH($A310&amp;"|8",DATA_NHAP!$I:$I,0)),4,1),"")</f>
        <v/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0" customHeight="1">
      <c r="A311" s="3">
        <v>308.0</v>
      </c>
      <c r="B311" s="3" t="str">
        <f t="array" ref="B311">IFERROR(MID(INDEX(DATA_NHAP!$E:$E,MATCH($A311&amp;"|2",DATA_NHAP!$I:$I,0)),2,1),"")</f>
        <v/>
      </c>
      <c r="C311" s="3" t="str">
        <f t="array" ref="C311">IFERROR(MID(INDEX(DATA_NHAP!$E:$E,MATCH($A311&amp;"|3",DATA_NHAP!$I:$I,0)),4,1),"")</f>
        <v/>
      </c>
      <c r="D311" s="3" t="str">
        <f t="array" ref="D311">IFERROR(MID(INDEX(DATA_NHAP!$E:$E,MATCH($A311&amp;"|4",DATA_NHAP!$I:$I,0)),5,1),"")</f>
        <v/>
      </c>
      <c r="E311" s="3" t="str">
        <f t="array" ref="E311">IFERROR(MID(INDEX(DATA_NHAP!$E:$E,MATCH($A311&amp;"|5",DATA_NHAP!$I:$I,0)),5,1),"")</f>
        <v/>
      </c>
      <c r="F311" s="3" t="str">
        <f t="array" ref="F311">IFERROR(MID(INDEX(DATA_NHAP!$E:$E,MATCH($A311&amp;"|6",DATA_NHAP!$I:$I,0)),2,1),"")</f>
        <v/>
      </c>
      <c r="G311" s="3" t="str">
        <f t="array" ref="G311">IFERROR(MID(INDEX(DATA_NHAP!$E:$E,MATCH($A311&amp;"|7",DATA_NHAP!$I:$I,0)),2,1),"")</f>
        <v/>
      </c>
      <c r="H311" s="3" t="str">
        <f t="array" ref="H311">IFERROR(MID(INDEX(DATA_NHAP!$E:$E,MATCH($A311&amp;"|3",DATA_NHAP!$I:$I,0)),4,1),"")</f>
        <v/>
      </c>
      <c r="I311" s="3" t="str">
        <f t="array" ref="I311">IFERROR(MID(INDEX(DATA_NHAP!$E:$E,MATCH($A311&amp;"|7",DATA_NHAP!$I:$I,0)),4,1),"")</f>
        <v/>
      </c>
      <c r="J311" s="3" t="str">
        <f t="array" ref="J311">IFERROR(MID(INDEX(DATA_NHAP!$E:$E,MATCH($A311&amp;"|8",DATA_NHAP!$I:$I,0)),2,1),"")</f>
        <v/>
      </c>
      <c r="K311" s="3" t="str">
        <f t="array" ref="K311">IFERROR(MID(INDEX(DATA_NHAP!$E:$E,MATCH($A311&amp;"|8",DATA_NHAP!$I:$I,0)),3,1),"")</f>
        <v/>
      </c>
      <c r="L311" s="3" t="str">
        <f t="array" ref="L311">IFERROR(MID(INDEX(DATA_NHAP!$E:$E,MATCH($A311&amp;"|8",DATA_NHAP!$I:$I,0)),4,1),"")</f>
        <v/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0" customHeight="1">
      <c r="A312" s="3">
        <v>309.0</v>
      </c>
      <c r="B312" s="3" t="str">
        <f t="array" ref="B312">IFERROR(MID(INDEX(DATA_NHAP!$E:$E,MATCH($A312&amp;"|2",DATA_NHAP!$I:$I,0)),2,1),"")</f>
        <v/>
      </c>
      <c r="C312" s="3" t="str">
        <f t="array" ref="C312">IFERROR(MID(INDEX(DATA_NHAP!$E:$E,MATCH($A312&amp;"|3",DATA_NHAP!$I:$I,0)),4,1),"")</f>
        <v/>
      </c>
      <c r="D312" s="3" t="str">
        <f t="array" ref="D312">IFERROR(MID(INDEX(DATA_NHAP!$E:$E,MATCH($A312&amp;"|4",DATA_NHAP!$I:$I,0)),5,1),"")</f>
        <v/>
      </c>
      <c r="E312" s="3" t="str">
        <f t="array" ref="E312">IFERROR(MID(INDEX(DATA_NHAP!$E:$E,MATCH($A312&amp;"|5",DATA_NHAP!$I:$I,0)),5,1),"")</f>
        <v/>
      </c>
      <c r="F312" s="3" t="str">
        <f t="array" ref="F312">IFERROR(MID(INDEX(DATA_NHAP!$E:$E,MATCH($A312&amp;"|6",DATA_NHAP!$I:$I,0)),2,1),"")</f>
        <v/>
      </c>
      <c r="G312" s="3" t="str">
        <f t="array" ref="G312">IFERROR(MID(INDEX(DATA_NHAP!$E:$E,MATCH($A312&amp;"|7",DATA_NHAP!$I:$I,0)),2,1),"")</f>
        <v/>
      </c>
      <c r="H312" s="3" t="str">
        <f t="array" ref="H312">IFERROR(MID(INDEX(DATA_NHAP!$E:$E,MATCH($A312&amp;"|3",DATA_NHAP!$I:$I,0)),4,1),"")</f>
        <v/>
      </c>
      <c r="I312" s="3" t="str">
        <f t="array" ref="I312">IFERROR(MID(INDEX(DATA_NHAP!$E:$E,MATCH($A312&amp;"|7",DATA_NHAP!$I:$I,0)),4,1),"")</f>
        <v/>
      </c>
      <c r="J312" s="3" t="str">
        <f t="array" ref="J312">IFERROR(MID(INDEX(DATA_NHAP!$E:$E,MATCH($A312&amp;"|8",DATA_NHAP!$I:$I,0)),2,1),"")</f>
        <v/>
      </c>
      <c r="K312" s="3" t="str">
        <f t="array" ref="K312">IFERROR(MID(INDEX(DATA_NHAP!$E:$E,MATCH($A312&amp;"|8",DATA_NHAP!$I:$I,0)),3,1),"")</f>
        <v/>
      </c>
      <c r="L312" s="3" t="str">
        <f t="array" ref="L312">IFERROR(MID(INDEX(DATA_NHAP!$E:$E,MATCH($A312&amp;"|8",DATA_NHAP!$I:$I,0)),4,1),"")</f>
        <v/>
      </c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0" customHeight="1">
      <c r="A313" s="3">
        <v>310.0</v>
      </c>
      <c r="B313" s="3" t="str">
        <f t="array" ref="B313">IFERROR(MID(INDEX(DATA_NHAP!$E:$E,MATCH($A313&amp;"|2",DATA_NHAP!$I:$I,0)),2,1),"")</f>
        <v/>
      </c>
      <c r="C313" s="3" t="str">
        <f t="array" ref="C313">IFERROR(MID(INDEX(DATA_NHAP!$E:$E,MATCH($A313&amp;"|3",DATA_NHAP!$I:$I,0)),4,1),"")</f>
        <v/>
      </c>
      <c r="D313" s="3" t="str">
        <f t="array" ref="D313">IFERROR(MID(INDEX(DATA_NHAP!$E:$E,MATCH($A313&amp;"|4",DATA_NHAP!$I:$I,0)),5,1),"")</f>
        <v/>
      </c>
      <c r="E313" s="3" t="str">
        <f t="array" ref="E313">IFERROR(MID(INDEX(DATA_NHAP!$E:$E,MATCH($A313&amp;"|5",DATA_NHAP!$I:$I,0)),5,1),"")</f>
        <v/>
      </c>
      <c r="F313" s="3" t="str">
        <f t="array" ref="F313">IFERROR(MID(INDEX(DATA_NHAP!$E:$E,MATCH($A313&amp;"|6",DATA_NHAP!$I:$I,0)),2,1),"")</f>
        <v/>
      </c>
      <c r="G313" s="3" t="str">
        <f t="array" ref="G313">IFERROR(MID(INDEX(DATA_NHAP!$E:$E,MATCH($A313&amp;"|7",DATA_NHAP!$I:$I,0)),2,1),"")</f>
        <v/>
      </c>
      <c r="H313" s="3" t="str">
        <f t="array" ref="H313">IFERROR(MID(INDEX(DATA_NHAP!$E:$E,MATCH($A313&amp;"|3",DATA_NHAP!$I:$I,0)),4,1),"")</f>
        <v/>
      </c>
      <c r="I313" s="3" t="str">
        <f t="array" ref="I313">IFERROR(MID(INDEX(DATA_NHAP!$E:$E,MATCH($A313&amp;"|7",DATA_NHAP!$I:$I,0)),4,1),"")</f>
        <v/>
      </c>
      <c r="J313" s="3" t="str">
        <f t="array" ref="J313">IFERROR(MID(INDEX(DATA_NHAP!$E:$E,MATCH($A313&amp;"|8",DATA_NHAP!$I:$I,0)),2,1),"")</f>
        <v/>
      </c>
      <c r="K313" s="3" t="str">
        <f t="array" ref="K313">IFERROR(MID(INDEX(DATA_NHAP!$E:$E,MATCH($A313&amp;"|8",DATA_NHAP!$I:$I,0)),3,1),"")</f>
        <v/>
      </c>
      <c r="L313" s="3" t="str">
        <f t="array" ref="L313">IFERROR(MID(INDEX(DATA_NHAP!$E:$E,MATCH($A313&amp;"|8",DATA_NHAP!$I:$I,0)),4,1),"")</f>
        <v/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0" customHeight="1">
      <c r="A314" s="3">
        <v>311.0</v>
      </c>
      <c r="B314" s="3" t="str">
        <f t="array" ref="B314">IFERROR(MID(INDEX(DATA_NHAP!$E:$E,MATCH($A314&amp;"|2",DATA_NHAP!$I:$I,0)),2,1),"")</f>
        <v/>
      </c>
      <c r="C314" s="3" t="str">
        <f t="array" ref="C314">IFERROR(MID(INDEX(DATA_NHAP!$E:$E,MATCH($A314&amp;"|3",DATA_NHAP!$I:$I,0)),4,1),"")</f>
        <v/>
      </c>
      <c r="D314" s="3" t="str">
        <f t="array" ref="D314">IFERROR(MID(INDEX(DATA_NHAP!$E:$E,MATCH($A314&amp;"|4",DATA_NHAP!$I:$I,0)),5,1),"")</f>
        <v/>
      </c>
      <c r="E314" s="3" t="str">
        <f t="array" ref="E314">IFERROR(MID(INDEX(DATA_NHAP!$E:$E,MATCH($A314&amp;"|5",DATA_NHAP!$I:$I,0)),5,1),"")</f>
        <v/>
      </c>
      <c r="F314" s="3" t="str">
        <f t="array" ref="F314">IFERROR(MID(INDEX(DATA_NHAP!$E:$E,MATCH($A314&amp;"|6",DATA_NHAP!$I:$I,0)),2,1),"")</f>
        <v/>
      </c>
      <c r="G314" s="3" t="str">
        <f t="array" ref="G314">IFERROR(MID(INDEX(DATA_NHAP!$E:$E,MATCH($A314&amp;"|7",DATA_NHAP!$I:$I,0)),2,1),"")</f>
        <v/>
      </c>
      <c r="H314" s="3" t="str">
        <f t="array" ref="H314">IFERROR(MID(INDEX(DATA_NHAP!$E:$E,MATCH($A314&amp;"|3",DATA_NHAP!$I:$I,0)),4,1),"")</f>
        <v/>
      </c>
      <c r="I314" s="3" t="str">
        <f t="array" ref="I314">IFERROR(MID(INDEX(DATA_NHAP!$E:$E,MATCH($A314&amp;"|7",DATA_NHAP!$I:$I,0)),4,1),"")</f>
        <v/>
      </c>
      <c r="J314" s="3" t="str">
        <f t="array" ref="J314">IFERROR(MID(INDEX(DATA_NHAP!$E:$E,MATCH($A314&amp;"|8",DATA_NHAP!$I:$I,0)),2,1),"")</f>
        <v/>
      </c>
      <c r="K314" s="3" t="str">
        <f t="array" ref="K314">IFERROR(MID(INDEX(DATA_NHAP!$E:$E,MATCH($A314&amp;"|8",DATA_NHAP!$I:$I,0)),3,1),"")</f>
        <v/>
      </c>
      <c r="L314" s="3" t="str">
        <f t="array" ref="L314">IFERROR(MID(INDEX(DATA_NHAP!$E:$E,MATCH($A314&amp;"|8",DATA_NHAP!$I:$I,0)),4,1),"")</f>
        <v/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0" customHeight="1">
      <c r="A315" s="3">
        <v>312.0</v>
      </c>
      <c r="B315" s="3" t="str">
        <f t="array" ref="B315">IFERROR(MID(INDEX(DATA_NHAP!$E:$E,MATCH($A315&amp;"|2",DATA_NHAP!$I:$I,0)),2,1),"")</f>
        <v/>
      </c>
      <c r="C315" s="3" t="str">
        <f t="array" ref="C315">IFERROR(MID(INDEX(DATA_NHAP!$E:$E,MATCH($A315&amp;"|3",DATA_NHAP!$I:$I,0)),4,1),"")</f>
        <v/>
      </c>
      <c r="D315" s="3" t="str">
        <f t="array" ref="D315">IFERROR(MID(INDEX(DATA_NHAP!$E:$E,MATCH($A315&amp;"|4",DATA_NHAP!$I:$I,0)),5,1),"")</f>
        <v/>
      </c>
      <c r="E315" s="3" t="str">
        <f t="array" ref="E315">IFERROR(MID(INDEX(DATA_NHAP!$E:$E,MATCH($A315&amp;"|5",DATA_NHAP!$I:$I,0)),5,1),"")</f>
        <v/>
      </c>
      <c r="F315" s="3" t="str">
        <f t="array" ref="F315">IFERROR(MID(INDEX(DATA_NHAP!$E:$E,MATCH($A315&amp;"|6",DATA_NHAP!$I:$I,0)),2,1),"")</f>
        <v/>
      </c>
      <c r="G315" s="3" t="str">
        <f t="array" ref="G315">IFERROR(MID(INDEX(DATA_NHAP!$E:$E,MATCH($A315&amp;"|7",DATA_NHAP!$I:$I,0)),2,1),"")</f>
        <v/>
      </c>
      <c r="H315" s="3" t="str">
        <f t="array" ref="H315">IFERROR(MID(INDEX(DATA_NHAP!$E:$E,MATCH($A315&amp;"|3",DATA_NHAP!$I:$I,0)),4,1),"")</f>
        <v/>
      </c>
      <c r="I315" s="3" t="str">
        <f t="array" ref="I315">IFERROR(MID(INDEX(DATA_NHAP!$E:$E,MATCH($A315&amp;"|7",DATA_NHAP!$I:$I,0)),4,1),"")</f>
        <v/>
      </c>
      <c r="J315" s="3" t="str">
        <f t="array" ref="J315">IFERROR(MID(INDEX(DATA_NHAP!$E:$E,MATCH($A315&amp;"|8",DATA_NHAP!$I:$I,0)),2,1),"")</f>
        <v/>
      </c>
      <c r="K315" s="3" t="str">
        <f t="array" ref="K315">IFERROR(MID(INDEX(DATA_NHAP!$E:$E,MATCH($A315&amp;"|8",DATA_NHAP!$I:$I,0)),3,1),"")</f>
        <v/>
      </c>
      <c r="L315" s="3" t="str">
        <f t="array" ref="L315">IFERROR(MID(INDEX(DATA_NHAP!$E:$E,MATCH($A315&amp;"|8",DATA_NHAP!$I:$I,0)),4,1),"")</f>
        <v/>
      </c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0" customHeight="1">
      <c r="A316" s="3">
        <v>313.0</v>
      </c>
      <c r="B316" s="3" t="str">
        <f t="array" ref="B316">IFERROR(MID(INDEX(DATA_NHAP!$E:$E,MATCH($A316&amp;"|2",DATA_NHAP!$I:$I,0)),2,1),"")</f>
        <v/>
      </c>
      <c r="C316" s="3" t="str">
        <f t="array" ref="C316">IFERROR(MID(INDEX(DATA_NHAP!$E:$E,MATCH($A316&amp;"|3",DATA_NHAP!$I:$I,0)),4,1),"")</f>
        <v/>
      </c>
      <c r="D316" s="3" t="str">
        <f t="array" ref="D316">IFERROR(MID(INDEX(DATA_NHAP!$E:$E,MATCH($A316&amp;"|4",DATA_NHAP!$I:$I,0)),5,1),"")</f>
        <v/>
      </c>
      <c r="E316" s="3" t="str">
        <f t="array" ref="E316">IFERROR(MID(INDEX(DATA_NHAP!$E:$E,MATCH($A316&amp;"|5",DATA_NHAP!$I:$I,0)),5,1),"")</f>
        <v/>
      </c>
      <c r="F316" s="3" t="str">
        <f t="array" ref="F316">IFERROR(MID(INDEX(DATA_NHAP!$E:$E,MATCH($A316&amp;"|6",DATA_NHAP!$I:$I,0)),2,1),"")</f>
        <v/>
      </c>
      <c r="G316" s="3" t="str">
        <f t="array" ref="G316">IFERROR(MID(INDEX(DATA_NHAP!$E:$E,MATCH($A316&amp;"|7",DATA_NHAP!$I:$I,0)),2,1),"")</f>
        <v/>
      </c>
      <c r="H316" s="3" t="str">
        <f t="array" ref="H316">IFERROR(MID(INDEX(DATA_NHAP!$E:$E,MATCH($A316&amp;"|3",DATA_NHAP!$I:$I,0)),4,1),"")</f>
        <v/>
      </c>
      <c r="I316" s="3" t="str">
        <f t="array" ref="I316">IFERROR(MID(INDEX(DATA_NHAP!$E:$E,MATCH($A316&amp;"|7",DATA_NHAP!$I:$I,0)),4,1),"")</f>
        <v/>
      </c>
      <c r="J316" s="3" t="str">
        <f t="array" ref="J316">IFERROR(MID(INDEX(DATA_NHAP!$E:$E,MATCH($A316&amp;"|8",DATA_NHAP!$I:$I,0)),2,1),"")</f>
        <v/>
      </c>
      <c r="K316" s="3" t="str">
        <f t="array" ref="K316">IFERROR(MID(INDEX(DATA_NHAP!$E:$E,MATCH($A316&amp;"|8",DATA_NHAP!$I:$I,0)),3,1),"")</f>
        <v/>
      </c>
      <c r="L316" s="3" t="str">
        <f t="array" ref="L316">IFERROR(MID(INDEX(DATA_NHAP!$E:$E,MATCH($A316&amp;"|8",DATA_NHAP!$I:$I,0)),4,1),"")</f>
        <v/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0" customHeight="1">
      <c r="A317" s="3">
        <v>314.0</v>
      </c>
      <c r="B317" s="3" t="str">
        <f t="array" ref="B317">IFERROR(MID(INDEX(DATA_NHAP!$E:$E,MATCH($A317&amp;"|2",DATA_NHAP!$I:$I,0)),2,1),"")</f>
        <v/>
      </c>
      <c r="C317" s="3" t="str">
        <f t="array" ref="C317">IFERROR(MID(INDEX(DATA_NHAP!$E:$E,MATCH($A317&amp;"|3",DATA_NHAP!$I:$I,0)),4,1),"")</f>
        <v/>
      </c>
      <c r="D317" s="3" t="str">
        <f t="array" ref="D317">IFERROR(MID(INDEX(DATA_NHAP!$E:$E,MATCH($A317&amp;"|4",DATA_NHAP!$I:$I,0)),5,1),"")</f>
        <v/>
      </c>
      <c r="E317" s="3" t="str">
        <f t="array" ref="E317">IFERROR(MID(INDEX(DATA_NHAP!$E:$E,MATCH($A317&amp;"|5",DATA_NHAP!$I:$I,0)),5,1),"")</f>
        <v/>
      </c>
      <c r="F317" s="3" t="str">
        <f t="array" ref="F317">IFERROR(MID(INDEX(DATA_NHAP!$E:$E,MATCH($A317&amp;"|6",DATA_NHAP!$I:$I,0)),2,1),"")</f>
        <v/>
      </c>
      <c r="G317" s="3" t="str">
        <f t="array" ref="G317">IFERROR(MID(INDEX(DATA_NHAP!$E:$E,MATCH($A317&amp;"|7",DATA_NHAP!$I:$I,0)),2,1),"")</f>
        <v/>
      </c>
      <c r="H317" s="3" t="str">
        <f t="array" ref="H317">IFERROR(MID(INDEX(DATA_NHAP!$E:$E,MATCH($A317&amp;"|3",DATA_NHAP!$I:$I,0)),4,1),"")</f>
        <v/>
      </c>
      <c r="I317" s="3" t="str">
        <f t="array" ref="I317">IFERROR(MID(INDEX(DATA_NHAP!$E:$E,MATCH($A317&amp;"|7",DATA_NHAP!$I:$I,0)),4,1),"")</f>
        <v/>
      </c>
      <c r="J317" s="3" t="str">
        <f t="array" ref="J317">IFERROR(MID(INDEX(DATA_NHAP!$E:$E,MATCH($A317&amp;"|8",DATA_NHAP!$I:$I,0)),2,1),"")</f>
        <v/>
      </c>
      <c r="K317" s="3" t="str">
        <f t="array" ref="K317">IFERROR(MID(INDEX(DATA_NHAP!$E:$E,MATCH($A317&amp;"|8",DATA_NHAP!$I:$I,0)),3,1),"")</f>
        <v/>
      </c>
      <c r="L317" s="3" t="str">
        <f t="array" ref="L317">IFERROR(MID(INDEX(DATA_NHAP!$E:$E,MATCH($A317&amp;"|8",DATA_NHAP!$I:$I,0)),4,1),"")</f>
        <v/>
      </c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0" customHeight="1">
      <c r="A318" s="3">
        <v>315.0</v>
      </c>
      <c r="B318" s="3" t="str">
        <f t="array" ref="B318">IFERROR(MID(INDEX(DATA_NHAP!$E:$E,MATCH($A318&amp;"|2",DATA_NHAP!$I:$I,0)),2,1),"")</f>
        <v/>
      </c>
      <c r="C318" s="3" t="str">
        <f t="array" ref="C318">IFERROR(MID(INDEX(DATA_NHAP!$E:$E,MATCH($A318&amp;"|3",DATA_NHAP!$I:$I,0)),4,1),"")</f>
        <v/>
      </c>
      <c r="D318" s="3" t="str">
        <f t="array" ref="D318">IFERROR(MID(INDEX(DATA_NHAP!$E:$E,MATCH($A318&amp;"|4",DATA_NHAP!$I:$I,0)),5,1),"")</f>
        <v/>
      </c>
      <c r="E318" s="3" t="str">
        <f t="array" ref="E318">IFERROR(MID(INDEX(DATA_NHAP!$E:$E,MATCH($A318&amp;"|5",DATA_NHAP!$I:$I,0)),5,1),"")</f>
        <v/>
      </c>
      <c r="F318" s="3" t="str">
        <f t="array" ref="F318">IFERROR(MID(INDEX(DATA_NHAP!$E:$E,MATCH($A318&amp;"|6",DATA_NHAP!$I:$I,0)),2,1),"")</f>
        <v/>
      </c>
      <c r="G318" s="3" t="str">
        <f t="array" ref="G318">IFERROR(MID(INDEX(DATA_NHAP!$E:$E,MATCH($A318&amp;"|7",DATA_NHAP!$I:$I,0)),2,1),"")</f>
        <v/>
      </c>
      <c r="H318" s="3" t="str">
        <f t="array" ref="H318">IFERROR(MID(INDEX(DATA_NHAP!$E:$E,MATCH($A318&amp;"|3",DATA_NHAP!$I:$I,0)),4,1),"")</f>
        <v/>
      </c>
      <c r="I318" s="3" t="str">
        <f t="array" ref="I318">IFERROR(MID(INDEX(DATA_NHAP!$E:$E,MATCH($A318&amp;"|7",DATA_NHAP!$I:$I,0)),4,1),"")</f>
        <v/>
      </c>
      <c r="J318" s="3" t="str">
        <f t="array" ref="J318">IFERROR(MID(INDEX(DATA_NHAP!$E:$E,MATCH($A318&amp;"|8",DATA_NHAP!$I:$I,0)),2,1),"")</f>
        <v/>
      </c>
      <c r="K318" s="3" t="str">
        <f t="array" ref="K318">IFERROR(MID(INDEX(DATA_NHAP!$E:$E,MATCH($A318&amp;"|8",DATA_NHAP!$I:$I,0)),3,1),"")</f>
        <v/>
      </c>
      <c r="L318" s="3" t="str">
        <f t="array" ref="L318">IFERROR(MID(INDEX(DATA_NHAP!$E:$E,MATCH($A318&amp;"|8",DATA_NHAP!$I:$I,0)),4,1),"")</f>
        <v/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0" customHeight="1">
      <c r="A319" s="3">
        <v>316.0</v>
      </c>
      <c r="B319" s="3" t="str">
        <f t="array" ref="B319">IFERROR(MID(INDEX(DATA_NHAP!$E:$E,MATCH($A319&amp;"|2",DATA_NHAP!$I:$I,0)),2,1),"")</f>
        <v/>
      </c>
      <c r="C319" s="3" t="str">
        <f t="array" ref="C319">IFERROR(MID(INDEX(DATA_NHAP!$E:$E,MATCH($A319&amp;"|3",DATA_NHAP!$I:$I,0)),4,1),"")</f>
        <v/>
      </c>
      <c r="D319" s="3" t="str">
        <f t="array" ref="D319">IFERROR(MID(INDEX(DATA_NHAP!$E:$E,MATCH($A319&amp;"|4",DATA_NHAP!$I:$I,0)),5,1),"")</f>
        <v/>
      </c>
      <c r="E319" s="3" t="str">
        <f t="array" ref="E319">IFERROR(MID(INDEX(DATA_NHAP!$E:$E,MATCH($A319&amp;"|5",DATA_NHAP!$I:$I,0)),5,1),"")</f>
        <v/>
      </c>
      <c r="F319" s="3" t="str">
        <f t="array" ref="F319">IFERROR(MID(INDEX(DATA_NHAP!$E:$E,MATCH($A319&amp;"|6",DATA_NHAP!$I:$I,0)),2,1),"")</f>
        <v/>
      </c>
      <c r="G319" s="3" t="str">
        <f t="array" ref="G319">IFERROR(MID(INDEX(DATA_NHAP!$E:$E,MATCH($A319&amp;"|7",DATA_NHAP!$I:$I,0)),2,1),"")</f>
        <v/>
      </c>
      <c r="H319" s="3" t="str">
        <f t="array" ref="H319">IFERROR(MID(INDEX(DATA_NHAP!$E:$E,MATCH($A319&amp;"|3",DATA_NHAP!$I:$I,0)),4,1),"")</f>
        <v/>
      </c>
      <c r="I319" s="3" t="str">
        <f t="array" ref="I319">IFERROR(MID(INDEX(DATA_NHAP!$E:$E,MATCH($A319&amp;"|7",DATA_NHAP!$I:$I,0)),4,1),"")</f>
        <v/>
      </c>
      <c r="J319" s="3" t="str">
        <f t="array" ref="J319">IFERROR(MID(INDEX(DATA_NHAP!$E:$E,MATCH($A319&amp;"|8",DATA_NHAP!$I:$I,0)),2,1),"")</f>
        <v/>
      </c>
      <c r="K319" s="3" t="str">
        <f t="array" ref="K319">IFERROR(MID(INDEX(DATA_NHAP!$E:$E,MATCH($A319&amp;"|8",DATA_NHAP!$I:$I,0)),3,1),"")</f>
        <v/>
      </c>
      <c r="L319" s="3" t="str">
        <f t="array" ref="L319">IFERROR(MID(INDEX(DATA_NHAP!$E:$E,MATCH($A319&amp;"|8",DATA_NHAP!$I:$I,0)),4,1),"")</f>
        <v/>
      </c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0" customHeight="1">
      <c r="A320" s="3">
        <v>317.0</v>
      </c>
      <c r="B320" s="3" t="str">
        <f t="array" ref="B320">IFERROR(MID(INDEX(DATA_NHAP!$E:$E,MATCH($A320&amp;"|2",DATA_NHAP!$I:$I,0)),2,1),"")</f>
        <v/>
      </c>
      <c r="C320" s="3" t="str">
        <f t="array" ref="C320">IFERROR(MID(INDEX(DATA_NHAP!$E:$E,MATCH($A320&amp;"|3",DATA_NHAP!$I:$I,0)),4,1),"")</f>
        <v/>
      </c>
      <c r="D320" s="3" t="str">
        <f t="array" ref="D320">IFERROR(MID(INDEX(DATA_NHAP!$E:$E,MATCH($A320&amp;"|4",DATA_NHAP!$I:$I,0)),5,1),"")</f>
        <v/>
      </c>
      <c r="E320" s="3" t="str">
        <f t="array" ref="E320">IFERROR(MID(INDEX(DATA_NHAP!$E:$E,MATCH($A320&amp;"|5",DATA_NHAP!$I:$I,0)),5,1),"")</f>
        <v/>
      </c>
      <c r="F320" s="3" t="str">
        <f t="array" ref="F320">IFERROR(MID(INDEX(DATA_NHAP!$E:$E,MATCH($A320&amp;"|6",DATA_NHAP!$I:$I,0)),2,1),"")</f>
        <v/>
      </c>
      <c r="G320" s="3" t="str">
        <f t="array" ref="G320">IFERROR(MID(INDEX(DATA_NHAP!$E:$E,MATCH($A320&amp;"|7",DATA_NHAP!$I:$I,0)),2,1),"")</f>
        <v/>
      </c>
      <c r="H320" s="3" t="str">
        <f t="array" ref="H320">IFERROR(MID(INDEX(DATA_NHAP!$E:$E,MATCH($A320&amp;"|3",DATA_NHAP!$I:$I,0)),4,1),"")</f>
        <v/>
      </c>
      <c r="I320" s="3" t="str">
        <f t="array" ref="I320">IFERROR(MID(INDEX(DATA_NHAP!$E:$E,MATCH($A320&amp;"|7",DATA_NHAP!$I:$I,0)),4,1),"")</f>
        <v/>
      </c>
      <c r="J320" s="3" t="str">
        <f t="array" ref="J320">IFERROR(MID(INDEX(DATA_NHAP!$E:$E,MATCH($A320&amp;"|8",DATA_NHAP!$I:$I,0)),2,1),"")</f>
        <v/>
      </c>
      <c r="K320" s="3" t="str">
        <f t="array" ref="K320">IFERROR(MID(INDEX(DATA_NHAP!$E:$E,MATCH($A320&amp;"|8",DATA_NHAP!$I:$I,0)),3,1),"")</f>
        <v/>
      </c>
      <c r="L320" s="3" t="str">
        <f t="array" ref="L320">IFERROR(MID(INDEX(DATA_NHAP!$E:$E,MATCH($A320&amp;"|8",DATA_NHAP!$I:$I,0)),4,1),"")</f>
        <v/>
      </c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0" customHeight="1">
      <c r="A321" s="3">
        <v>318.0</v>
      </c>
      <c r="B321" s="3" t="str">
        <f t="array" ref="B321">IFERROR(MID(INDEX(DATA_NHAP!$E:$E,MATCH($A321&amp;"|2",DATA_NHAP!$I:$I,0)),2,1),"")</f>
        <v/>
      </c>
      <c r="C321" s="3" t="str">
        <f t="array" ref="C321">IFERROR(MID(INDEX(DATA_NHAP!$E:$E,MATCH($A321&amp;"|3",DATA_NHAP!$I:$I,0)),4,1),"")</f>
        <v/>
      </c>
      <c r="D321" s="3" t="str">
        <f t="array" ref="D321">IFERROR(MID(INDEX(DATA_NHAP!$E:$E,MATCH($A321&amp;"|4",DATA_NHAP!$I:$I,0)),5,1),"")</f>
        <v/>
      </c>
      <c r="E321" s="3" t="str">
        <f t="array" ref="E321">IFERROR(MID(INDEX(DATA_NHAP!$E:$E,MATCH($A321&amp;"|5",DATA_NHAP!$I:$I,0)),5,1),"")</f>
        <v/>
      </c>
      <c r="F321" s="3" t="str">
        <f t="array" ref="F321">IFERROR(MID(INDEX(DATA_NHAP!$E:$E,MATCH($A321&amp;"|6",DATA_NHAP!$I:$I,0)),2,1),"")</f>
        <v/>
      </c>
      <c r="G321" s="3" t="str">
        <f t="array" ref="G321">IFERROR(MID(INDEX(DATA_NHAP!$E:$E,MATCH($A321&amp;"|7",DATA_NHAP!$I:$I,0)),2,1),"")</f>
        <v/>
      </c>
      <c r="H321" s="3" t="str">
        <f t="array" ref="H321">IFERROR(MID(INDEX(DATA_NHAP!$E:$E,MATCH($A321&amp;"|3",DATA_NHAP!$I:$I,0)),4,1),"")</f>
        <v/>
      </c>
      <c r="I321" s="3" t="str">
        <f t="array" ref="I321">IFERROR(MID(INDEX(DATA_NHAP!$E:$E,MATCH($A321&amp;"|7",DATA_NHAP!$I:$I,0)),4,1),"")</f>
        <v/>
      </c>
      <c r="J321" s="3" t="str">
        <f t="array" ref="J321">IFERROR(MID(INDEX(DATA_NHAP!$E:$E,MATCH($A321&amp;"|8",DATA_NHAP!$I:$I,0)),2,1),"")</f>
        <v/>
      </c>
      <c r="K321" s="3" t="str">
        <f t="array" ref="K321">IFERROR(MID(INDEX(DATA_NHAP!$E:$E,MATCH($A321&amp;"|8",DATA_NHAP!$I:$I,0)),3,1),"")</f>
        <v/>
      </c>
      <c r="L321" s="3" t="str">
        <f t="array" ref="L321">IFERROR(MID(INDEX(DATA_NHAP!$E:$E,MATCH($A321&amp;"|8",DATA_NHAP!$I:$I,0)),4,1),"")</f>
        <v/>
      </c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0" customHeight="1">
      <c r="A322" s="3">
        <v>319.0</v>
      </c>
      <c r="B322" s="3" t="str">
        <f t="array" ref="B322">IFERROR(MID(INDEX(DATA_NHAP!$E:$E,MATCH($A322&amp;"|2",DATA_NHAP!$I:$I,0)),2,1),"")</f>
        <v/>
      </c>
      <c r="C322" s="3" t="str">
        <f t="array" ref="C322">IFERROR(MID(INDEX(DATA_NHAP!$E:$E,MATCH($A322&amp;"|3",DATA_NHAP!$I:$I,0)),4,1),"")</f>
        <v/>
      </c>
      <c r="D322" s="3" t="str">
        <f t="array" ref="D322">IFERROR(MID(INDEX(DATA_NHAP!$E:$E,MATCH($A322&amp;"|4",DATA_NHAP!$I:$I,0)),5,1),"")</f>
        <v/>
      </c>
      <c r="E322" s="3" t="str">
        <f t="array" ref="E322">IFERROR(MID(INDEX(DATA_NHAP!$E:$E,MATCH($A322&amp;"|5",DATA_NHAP!$I:$I,0)),5,1),"")</f>
        <v/>
      </c>
      <c r="F322" s="3" t="str">
        <f t="array" ref="F322">IFERROR(MID(INDEX(DATA_NHAP!$E:$E,MATCH($A322&amp;"|6",DATA_NHAP!$I:$I,0)),2,1),"")</f>
        <v/>
      </c>
      <c r="G322" s="3" t="str">
        <f t="array" ref="G322">IFERROR(MID(INDEX(DATA_NHAP!$E:$E,MATCH($A322&amp;"|7",DATA_NHAP!$I:$I,0)),2,1),"")</f>
        <v/>
      </c>
      <c r="H322" s="3" t="str">
        <f t="array" ref="H322">IFERROR(MID(INDEX(DATA_NHAP!$E:$E,MATCH($A322&amp;"|3",DATA_NHAP!$I:$I,0)),4,1),"")</f>
        <v/>
      </c>
      <c r="I322" s="3" t="str">
        <f t="array" ref="I322">IFERROR(MID(INDEX(DATA_NHAP!$E:$E,MATCH($A322&amp;"|7",DATA_NHAP!$I:$I,0)),4,1),"")</f>
        <v/>
      </c>
      <c r="J322" s="3" t="str">
        <f t="array" ref="J322">IFERROR(MID(INDEX(DATA_NHAP!$E:$E,MATCH($A322&amp;"|8",DATA_NHAP!$I:$I,0)),2,1),"")</f>
        <v/>
      </c>
      <c r="K322" s="3" t="str">
        <f t="array" ref="K322">IFERROR(MID(INDEX(DATA_NHAP!$E:$E,MATCH($A322&amp;"|8",DATA_NHAP!$I:$I,0)),3,1),"")</f>
        <v/>
      </c>
      <c r="L322" s="3" t="str">
        <f t="array" ref="L322">IFERROR(MID(INDEX(DATA_NHAP!$E:$E,MATCH($A322&amp;"|8",DATA_NHAP!$I:$I,0)),4,1),"")</f>
        <v/>
      </c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0" customHeight="1">
      <c r="A323" s="3">
        <v>320.0</v>
      </c>
      <c r="B323" s="3" t="str">
        <f t="array" ref="B323">IFERROR(MID(INDEX(DATA_NHAP!$E:$E,MATCH($A323&amp;"|2",DATA_NHAP!$I:$I,0)),2,1),"")</f>
        <v/>
      </c>
      <c r="C323" s="3" t="str">
        <f t="array" ref="C323">IFERROR(MID(INDEX(DATA_NHAP!$E:$E,MATCH($A323&amp;"|3",DATA_NHAP!$I:$I,0)),4,1),"")</f>
        <v/>
      </c>
      <c r="D323" s="3" t="str">
        <f t="array" ref="D323">IFERROR(MID(INDEX(DATA_NHAP!$E:$E,MATCH($A323&amp;"|4",DATA_NHAP!$I:$I,0)),5,1),"")</f>
        <v/>
      </c>
      <c r="E323" s="3" t="str">
        <f t="array" ref="E323">IFERROR(MID(INDEX(DATA_NHAP!$E:$E,MATCH($A323&amp;"|5",DATA_NHAP!$I:$I,0)),5,1),"")</f>
        <v/>
      </c>
      <c r="F323" s="3" t="str">
        <f t="array" ref="F323">IFERROR(MID(INDEX(DATA_NHAP!$E:$E,MATCH($A323&amp;"|6",DATA_NHAP!$I:$I,0)),2,1),"")</f>
        <v/>
      </c>
      <c r="G323" s="3" t="str">
        <f t="array" ref="G323">IFERROR(MID(INDEX(DATA_NHAP!$E:$E,MATCH($A323&amp;"|7",DATA_NHAP!$I:$I,0)),2,1),"")</f>
        <v/>
      </c>
      <c r="H323" s="3" t="str">
        <f t="array" ref="H323">IFERROR(MID(INDEX(DATA_NHAP!$E:$E,MATCH($A323&amp;"|3",DATA_NHAP!$I:$I,0)),4,1),"")</f>
        <v/>
      </c>
      <c r="I323" s="3" t="str">
        <f t="array" ref="I323">IFERROR(MID(INDEX(DATA_NHAP!$E:$E,MATCH($A323&amp;"|7",DATA_NHAP!$I:$I,0)),4,1),"")</f>
        <v/>
      </c>
      <c r="J323" s="3" t="str">
        <f t="array" ref="J323">IFERROR(MID(INDEX(DATA_NHAP!$E:$E,MATCH($A323&amp;"|8",DATA_NHAP!$I:$I,0)),2,1),"")</f>
        <v/>
      </c>
      <c r="K323" s="3" t="str">
        <f t="array" ref="K323">IFERROR(MID(INDEX(DATA_NHAP!$E:$E,MATCH($A323&amp;"|8",DATA_NHAP!$I:$I,0)),3,1),"")</f>
        <v/>
      </c>
      <c r="L323" s="3" t="str">
        <f t="array" ref="L323">IFERROR(MID(INDEX(DATA_NHAP!$E:$E,MATCH($A323&amp;"|8",DATA_NHAP!$I:$I,0)),4,1),"")</f>
        <v/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L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9.71"/>
    <col customWidth="1" min="2" max="2" width="18.71"/>
    <col customWidth="1" min="3" max="8" width="9.71"/>
    <col customWidth="1" min="9" max="9" width="24.71"/>
    <col customWidth="1" min="10" max="45" width="9.71"/>
  </cols>
  <sheetData>
    <row r="1" ht="15.0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ht="15.0" customHeight="1">
      <c r="A3" s="8" t="s">
        <v>5</v>
      </c>
      <c r="B3" s="3">
        <f>LOC_COPY!B3</f>
        <v>137</v>
      </c>
      <c r="C3" s="5"/>
      <c r="D3" s="8" t="s">
        <v>7</v>
      </c>
      <c r="E3" s="3">
        <f>B3-1</f>
        <v>136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ht="15.0" customHeight="1">
      <c r="A5" s="8" t="s">
        <v>25</v>
      </c>
      <c r="B5" s="11" t="str">
        <f>LOC_COPY!B13</f>
        <v>08 09 17 18 26 27 29 35 36 38 45 47 49 53 54 56 58 62 63 65 67 71 72 74 76 80 81 83 85 90 92 94 99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ht="15.0" customHeight="1">
      <c r="A6" s="8" t="s">
        <v>32</v>
      </c>
      <c r="B6" s="11" t="str">
        <f>LOC_COPY!B14</f>
        <v>17 18 26 27 29 35 36 38 53 56 62 63 65 67 71 72 76 81 83 92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ht="15.0" customHeight="1">
      <c r="A8" s="5"/>
      <c r="B8" s="10" t="s">
        <v>39</v>
      </c>
      <c r="C8" s="10" t="s">
        <v>40</v>
      </c>
      <c r="D8" s="10" t="s">
        <v>41</v>
      </c>
      <c r="E8" s="10" t="s">
        <v>42</v>
      </c>
      <c r="F8" s="10" t="s">
        <v>43</v>
      </c>
      <c r="G8" s="10" t="s">
        <v>45</v>
      </c>
      <c r="H8" s="5"/>
      <c r="I8" s="10" t="s">
        <v>46</v>
      </c>
      <c r="J8" s="10" t="s">
        <v>47</v>
      </c>
      <c r="K8" s="10" t="s">
        <v>48</v>
      </c>
      <c r="L8" s="10" t="s">
        <v>49</v>
      </c>
      <c r="M8" s="10" t="s">
        <v>50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 ht="15.0" customHeight="1">
      <c r="A9" s="5"/>
      <c r="B9" s="3" t="str">
        <f t="array" ref="B9">IFERROR(INDEX(VI_TRI_GHEP!$B:$G,MATCH($E$3,VI_TRI_GHEP!$A:$A,0),1),"")</f>
        <v>9</v>
      </c>
      <c r="C9" s="3" t="str">
        <f t="array" ref="C9">IFERROR(INDEX(VI_TRI_GHEP!$B:$G,MATCH($E$3,VI_TRI_GHEP!$A:$A,0),2),"")</f>
        <v>2</v>
      </c>
      <c r="D9" s="3" t="str">
        <f t="array" ref="D9">IFERROR(INDEX(VI_TRI_GHEP!$B:$G,MATCH($E$3,VI_TRI_GHEP!$A:$A,0),3),"")</f>
        <v/>
      </c>
      <c r="E9" s="3" t="str">
        <f t="array" ref="E9">IFERROR(INDEX(VI_TRI_GHEP!$B:$G,MATCH($E$3,VI_TRI_GHEP!$A:$A,0),4),"")</f>
        <v/>
      </c>
      <c r="F9" s="3" t="str">
        <f t="array" ref="F9">IFERROR(INDEX(VI_TRI_GHEP!$B:$G,MATCH($E$3,VI_TRI_GHEP!$A:$A,0),5),"")</f>
        <v/>
      </c>
      <c r="G9" s="3" t="str">
        <f t="array" ref="G9">IFERROR(INDEX(VI_TRI_GHEP!$B:$G,MATCH($E$3,VI_TRI_GHEP!$A:$A,0),6),"")</f>
        <v/>
      </c>
      <c r="H9" s="5"/>
      <c r="I9" s="3" t="str">
        <f t="array" ref="I9">IFERROR(INDEX(VI_TRI_GHEP!$H:$L,MATCH($E$3,VI_TRI_GHEP!$A:$A,0),1),"")</f>
        <v>2</v>
      </c>
      <c r="J9" s="3" t="str">
        <f t="array" ref="J9">IFERROR(INDEX(VI_TRI_GHEP!$H:$L,MATCH($E$3,VI_TRI_GHEP!$A:$A,0),2),"")</f>
        <v/>
      </c>
      <c r="K9" s="3" t="str">
        <f t="array" ref="K9">IFERROR(INDEX(VI_TRI_GHEP!$H:$L,MATCH($E$3,VI_TRI_GHEP!$A:$A,0),3),"")</f>
        <v/>
      </c>
      <c r="L9" s="3" t="str">
        <f t="array" ref="L9">IFERROR(INDEX(VI_TRI_GHEP!$H:$L,MATCH($E$3,VI_TRI_GHEP!$A:$A,0),4),"")</f>
        <v/>
      </c>
      <c r="M9" s="3" t="str">
        <f t="array" ref="M9">IFERROR(INDEX(VI_TRI_GHEP!$H:$L,MATCH($E$3,VI_TRI_GHEP!$A:$A,0),5),"")</f>
        <v/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ht="15.0" customHeight="1">
      <c r="A13" s="10" t="s">
        <v>72</v>
      </c>
      <c r="B13" s="10" t="s">
        <v>60</v>
      </c>
      <c r="C13" s="10" t="s">
        <v>39</v>
      </c>
      <c r="D13" s="10" t="s">
        <v>40</v>
      </c>
      <c r="E13" s="10" t="s">
        <v>41</v>
      </c>
      <c r="F13" s="10" t="s">
        <v>42</v>
      </c>
      <c r="G13" s="10" t="s">
        <v>43</v>
      </c>
      <c r="H13" s="10" t="s">
        <v>45</v>
      </c>
      <c r="I13" s="10" t="s">
        <v>74</v>
      </c>
      <c r="J13" s="10" t="s">
        <v>75</v>
      </c>
      <c r="K13" s="10" t="s">
        <v>76</v>
      </c>
      <c r="L13" s="10" t="s">
        <v>77</v>
      </c>
      <c r="M13" s="10" t="s">
        <v>78</v>
      </c>
      <c r="N13" s="10" t="s">
        <v>79</v>
      </c>
      <c r="O13" s="10" t="s">
        <v>80</v>
      </c>
      <c r="P13" s="10" t="s">
        <v>81</v>
      </c>
      <c r="Q13" s="10" t="s">
        <v>82</v>
      </c>
      <c r="R13" s="10" t="s">
        <v>83</v>
      </c>
      <c r="S13" s="10" t="s">
        <v>84</v>
      </c>
      <c r="T13" s="10" t="s">
        <v>85</v>
      </c>
      <c r="U13" s="10" t="s">
        <v>86</v>
      </c>
      <c r="V13" s="10" t="s">
        <v>87</v>
      </c>
      <c r="W13" s="10" t="s">
        <v>88</v>
      </c>
      <c r="X13" s="10" t="s">
        <v>89</v>
      </c>
      <c r="Y13" s="10" t="s">
        <v>90</v>
      </c>
      <c r="Z13" s="10" t="s">
        <v>91</v>
      </c>
      <c r="AA13" s="10" t="s">
        <v>92</v>
      </c>
      <c r="AB13" s="10" t="s">
        <v>93</v>
      </c>
      <c r="AC13" s="10" t="s">
        <v>94</v>
      </c>
      <c r="AD13" s="10" t="s">
        <v>95</v>
      </c>
      <c r="AE13" s="10" t="s">
        <v>96</v>
      </c>
      <c r="AF13" s="10" t="s">
        <v>98</v>
      </c>
      <c r="AG13" s="10" t="s">
        <v>99</v>
      </c>
      <c r="AH13" s="10" t="s">
        <v>100</v>
      </c>
      <c r="AI13" s="10" t="s">
        <v>101</v>
      </c>
      <c r="AJ13" s="10" t="s">
        <v>102</v>
      </c>
      <c r="AK13" s="10" t="s">
        <v>103</v>
      </c>
      <c r="AL13" s="10" t="s">
        <v>104</v>
      </c>
      <c r="AM13" s="10" t="s">
        <v>105</v>
      </c>
      <c r="AN13" s="5"/>
      <c r="AO13" s="5"/>
      <c r="AP13" s="5"/>
      <c r="AQ13" s="5"/>
      <c r="AR13" s="5"/>
      <c r="AS13" s="5"/>
    </row>
    <row r="14" ht="15.0" customHeight="1">
      <c r="A14" s="11" t="str">
        <f>LOC_COPY!I20</f>
        <v/>
      </c>
      <c r="B14" s="16" t="str">
        <f>IF(A14="","",LOC_COPY!H20)</f>
        <v/>
      </c>
      <c r="C14" s="11" t="str">
        <f t="shared" ref="C14:H14" si="1">IF($A14="","",B$9&amp;$A14)</f>
        <v/>
      </c>
      <c r="D14" s="11" t="str">
        <f t="shared" si="1"/>
        <v/>
      </c>
      <c r="E14" s="11" t="str">
        <f t="shared" si="1"/>
        <v/>
      </c>
      <c r="F14" s="11" t="str">
        <f t="shared" si="1"/>
        <v/>
      </c>
      <c r="G14" s="11" t="str">
        <f t="shared" si="1"/>
        <v/>
      </c>
      <c r="H14" s="11" t="str">
        <f t="shared" si="1"/>
        <v/>
      </c>
      <c r="I14" s="11" t="str">
        <f t="shared" ref="I14:I113" si="3">TRIM(C14&amp;" "&amp;D14&amp;" "&amp;E14&amp;" "&amp;F14&amp;" "&amp;G14&amp;" "&amp;H14)</f>
        <v/>
      </c>
      <c r="J14" s="11" t="str">
        <f t="shared" ref="J14:J113" si="4">IF(C14="","",I$9&amp;C14)</f>
        <v/>
      </c>
      <c r="K14" s="11" t="str">
        <f t="shared" ref="K14:K113" si="5">IF(D14="","",I$9&amp;D14)</f>
        <v/>
      </c>
      <c r="L14" s="11" t="str">
        <f t="shared" ref="L14:L113" si="6">IF(E14="","",I$9&amp;E14)</f>
        <v/>
      </c>
      <c r="M14" s="11" t="str">
        <f t="shared" ref="M14:M113" si="7">IF(F14="","",I$9&amp;F14)</f>
        <v/>
      </c>
      <c r="N14" s="11" t="str">
        <f t="shared" ref="N14:N113" si="8">IF(G14="","",I$9&amp;G14)</f>
        <v/>
      </c>
      <c r="O14" s="11" t="str">
        <f t="shared" ref="O14:O113" si="9">IF(H14="","",I$9&amp;H14)</f>
        <v/>
      </c>
      <c r="P14" s="11" t="str">
        <f t="shared" ref="P14:P113" si="10">IF(C14="","",J$9&amp;C14)</f>
        <v/>
      </c>
      <c r="Q14" s="11" t="str">
        <f t="shared" ref="Q14:Q113" si="11">IF(D14="","",J$9&amp;D14)</f>
        <v/>
      </c>
      <c r="R14" s="11" t="str">
        <f t="shared" ref="R14:R113" si="12">IF(E14="","",J$9&amp;E14)</f>
        <v/>
      </c>
      <c r="S14" s="11" t="str">
        <f t="shared" ref="S14:S113" si="13">IF(F14="","",J$9&amp;F14)</f>
        <v/>
      </c>
      <c r="T14" s="11" t="str">
        <f t="shared" ref="T14:T113" si="14">IF(G14="","",J$9&amp;G14)</f>
        <v/>
      </c>
      <c r="U14" s="11" t="str">
        <f t="shared" ref="U14:U113" si="15">IF(H14="","",J$9&amp;H14)</f>
        <v/>
      </c>
      <c r="V14" s="11" t="str">
        <f t="shared" ref="V14:V113" si="16">IF(C14="","",K$9&amp;C14)</f>
        <v/>
      </c>
      <c r="W14" s="11" t="str">
        <f t="shared" ref="W14:W113" si="17">IF(D14="","",K$9&amp;D14)</f>
        <v/>
      </c>
      <c r="X14" s="11" t="str">
        <f t="shared" ref="X14:X113" si="18">IF(E14="","",K$9&amp;E14)</f>
        <v/>
      </c>
      <c r="Y14" s="11" t="str">
        <f t="shared" ref="Y14:Y113" si="19">IF(F14="","",K$9&amp;F14)</f>
        <v/>
      </c>
      <c r="Z14" s="11" t="str">
        <f t="shared" ref="Z14:Z113" si="20">IF(G14="","",K$9&amp;G14)</f>
        <v/>
      </c>
      <c r="AA14" s="11" t="str">
        <f t="shared" ref="AA14:AA113" si="21">IF(H14="","",K$9&amp;H14)</f>
        <v/>
      </c>
      <c r="AB14" s="11" t="str">
        <f t="shared" ref="AB14:AB113" si="22">IF(C14="","",L$9&amp;C14)</f>
        <v/>
      </c>
      <c r="AC14" s="11" t="str">
        <f t="shared" ref="AC14:AC113" si="23">IF(D14="","",L$9&amp;D14)</f>
        <v/>
      </c>
      <c r="AD14" s="11" t="str">
        <f t="shared" ref="AD14:AD113" si="24">IF(E14="","",L$9&amp;E14)</f>
        <v/>
      </c>
      <c r="AE14" s="11" t="str">
        <f t="shared" ref="AE14:AE113" si="25">IF(F14="","",L$9&amp;F14)</f>
        <v/>
      </c>
      <c r="AF14" s="11" t="str">
        <f t="shared" ref="AF14:AF113" si="26">IF(G14="","",L$9&amp;G14)</f>
        <v/>
      </c>
      <c r="AG14" s="11" t="str">
        <f t="shared" ref="AG14:AG113" si="27">IF(H14="","",L$9&amp;H14)</f>
        <v/>
      </c>
      <c r="AH14" s="11" t="str">
        <f t="shared" ref="AH14:AH113" si="28">IF(C14="","",M$9&amp;C14)</f>
        <v/>
      </c>
      <c r="AI14" s="11" t="str">
        <f t="shared" ref="AI14:AI113" si="29">IF(D14="","",M$9&amp;D14)</f>
        <v/>
      </c>
      <c r="AJ14" s="11" t="str">
        <f t="shared" ref="AJ14:AJ113" si="30">IF(E14="","",M$9&amp;E14)</f>
        <v/>
      </c>
      <c r="AK14" s="11" t="str">
        <f t="shared" ref="AK14:AK113" si="31">IF(F14="","",M$9&amp;F14)</f>
        <v/>
      </c>
      <c r="AL14" s="11" t="str">
        <f t="shared" ref="AL14:AL113" si="32">IF(G14="","",M$9&amp;G14)</f>
        <v/>
      </c>
      <c r="AM14" s="11" t="str">
        <f t="shared" ref="AM14:AM113" si="33">IF(H14="","",M$9&amp;H14)</f>
        <v/>
      </c>
      <c r="AN14" s="5"/>
      <c r="AO14" s="5"/>
      <c r="AP14" s="5"/>
      <c r="AQ14" s="5"/>
      <c r="AR14" s="5"/>
      <c r="AS14" s="5"/>
    </row>
    <row r="15" ht="15.0" customHeight="1">
      <c r="A15" s="11" t="str">
        <f>LOC_COPY!I21</f>
        <v/>
      </c>
      <c r="B15" s="16" t="str">
        <f>IF(A15="","",LOC_COPY!H21)</f>
        <v/>
      </c>
      <c r="C15" s="11" t="str">
        <f t="shared" ref="C15:H15" si="2">IF($A15="","",B$9&amp;$A15)</f>
        <v/>
      </c>
      <c r="D15" s="11" t="str">
        <f t="shared" si="2"/>
        <v/>
      </c>
      <c r="E15" s="11" t="str">
        <f t="shared" si="2"/>
        <v/>
      </c>
      <c r="F15" s="11" t="str">
        <f t="shared" si="2"/>
        <v/>
      </c>
      <c r="G15" s="11" t="str">
        <f t="shared" si="2"/>
        <v/>
      </c>
      <c r="H15" s="11" t="str">
        <f t="shared" si="2"/>
        <v/>
      </c>
      <c r="I15" s="11" t="str">
        <f t="shared" si="3"/>
        <v/>
      </c>
      <c r="J15" s="11" t="str">
        <f t="shared" si="4"/>
        <v/>
      </c>
      <c r="K15" s="11" t="str">
        <f t="shared" si="5"/>
        <v/>
      </c>
      <c r="L15" s="11" t="str">
        <f t="shared" si="6"/>
        <v/>
      </c>
      <c r="M15" s="11" t="str">
        <f t="shared" si="7"/>
        <v/>
      </c>
      <c r="N15" s="11" t="str">
        <f t="shared" si="8"/>
        <v/>
      </c>
      <c r="O15" s="11" t="str">
        <f t="shared" si="9"/>
        <v/>
      </c>
      <c r="P15" s="11" t="str">
        <f t="shared" si="10"/>
        <v/>
      </c>
      <c r="Q15" s="11" t="str">
        <f t="shared" si="11"/>
        <v/>
      </c>
      <c r="R15" s="11" t="str">
        <f t="shared" si="12"/>
        <v/>
      </c>
      <c r="S15" s="11" t="str">
        <f t="shared" si="13"/>
        <v/>
      </c>
      <c r="T15" s="11" t="str">
        <f t="shared" si="14"/>
        <v/>
      </c>
      <c r="U15" s="11" t="str">
        <f t="shared" si="15"/>
        <v/>
      </c>
      <c r="V15" s="11" t="str">
        <f t="shared" si="16"/>
        <v/>
      </c>
      <c r="W15" s="11" t="str">
        <f t="shared" si="17"/>
        <v/>
      </c>
      <c r="X15" s="11" t="str">
        <f t="shared" si="18"/>
        <v/>
      </c>
      <c r="Y15" s="11" t="str">
        <f t="shared" si="19"/>
        <v/>
      </c>
      <c r="Z15" s="11" t="str">
        <f t="shared" si="20"/>
        <v/>
      </c>
      <c r="AA15" s="11" t="str">
        <f t="shared" si="21"/>
        <v/>
      </c>
      <c r="AB15" s="11" t="str">
        <f t="shared" si="22"/>
        <v/>
      </c>
      <c r="AC15" s="11" t="str">
        <f t="shared" si="23"/>
        <v/>
      </c>
      <c r="AD15" s="11" t="str">
        <f t="shared" si="24"/>
        <v/>
      </c>
      <c r="AE15" s="11" t="str">
        <f t="shared" si="25"/>
        <v/>
      </c>
      <c r="AF15" s="11" t="str">
        <f t="shared" si="26"/>
        <v/>
      </c>
      <c r="AG15" s="11" t="str">
        <f t="shared" si="27"/>
        <v/>
      </c>
      <c r="AH15" s="11" t="str">
        <f t="shared" si="28"/>
        <v/>
      </c>
      <c r="AI15" s="11" t="str">
        <f t="shared" si="29"/>
        <v/>
      </c>
      <c r="AJ15" s="11" t="str">
        <f t="shared" si="30"/>
        <v/>
      </c>
      <c r="AK15" s="11" t="str">
        <f t="shared" si="31"/>
        <v/>
      </c>
      <c r="AL15" s="11" t="str">
        <f t="shared" si="32"/>
        <v/>
      </c>
      <c r="AM15" s="11" t="str">
        <f t="shared" si="33"/>
        <v/>
      </c>
      <c r="AN15" s="5"/>
      <c r="AO15" s="5"/>
      <c r="AP15" s="5"/>
      <c r="AQ15" s="5"/>
      <c r="AR15" s="5"/>
      <c r="AS15" s="5"/>
    </row>
    <row r="16" ht="15.0" customHeight="1">
      <c r="A16" s="11" t="str">
        <f>LOC_COPY!I22</f>
        <v/>
      </c>
      <c r="B16" s="16" t="str">
        <f>IF(A16="","",LOC_COPY!H22)</f>
        <v/>
      </c>
      <c r="C16" s="11" t="str">
        <f t="shared" ref="C16:H16" si="34">IF($A16="","",B$9&amp;$A16)</f>
        <v/>
      </c>
      <c r="D16" s="11" t="str">
        <f t="shared" si="34"/>
        <v/>
      </c>
      <c r="E16" s="11" t="str">
        <f t="shared" si="34"/>
        <v/>
      </c>
      <c r="F16" s="11" t="str">
        <f t="shared" si="34"/>
        <v/>
      </c>
      <c r="G16" s="11" t="str">
        <f t="shared" si="34"/>
        <v/>
      </c>
      <c r="H16" s="11" t="str">
        <f t="shared" si="34"/>
        <v/>
      </c>
      <c r="I16" s="11" t="str">
        <f t="shared" si="3"/>
        <v/>
      </c>
      <c r="J16" s="11" t="str">
        <f t="shared" si="4"/>
        <v/>
      </c>
      <c r="K16" s="11" t="str">
        <f t="shared" si="5"/>
        <v/>
      </c>
      <c r="L16" s="11" t="str">
        <f t="shared" si="6"/>
        <v/>
      </c>
      <c r="M16" s="11" t="str">
        <f t="shared" si="7"/>
        <v/>
      </c>
      <c r="N16" s="11" t="str">
        <f t="shared" si="8"/>
        <v/>
      </c>
      <c r="O16" s="11" t="str">
        <f t="shared" si="9"/>
        <v/>
      </c>
      <c r="P16" s="11" t="str">
        <f t="shared" si="10"/>
        <v/>
      </c>
      <c r="Q16" s="11" t="str">
        <f t="shared" si="11"/>
        <v/>
      </c>
      <c r="R16" s="11" t="str">
        <f t="shared" si="12"/>
        <v/>
      </c>
      <c r="S16" s="11" t="str">
        <f t="shared" si="13"/>
        <v/>
      </c>
      <c r="T16" s="11" t="str">
        <f t="shared" si="14"/>
        <v/>
      </c>
      <c r="U16" s="11" t="str">
        <f t="shared" si="15"/>
        <v/>
      </c>
      <c r="V16" s="11" t="str">
        <f t="shared" si="16"/>
        <v/>
      </c>
      <c r="W16" s="11" t="str">
        <f t="shared" si="17"/>
        <v/>
      </c>
      <c r="X16" s="11" t="str">
        <f t="shared" si="18"/>
        <v/>
      </c>
      <c r="Y16" s="11" t="str">
        <f t="shared" si="19"/>
        <v/>
      </c>
      <c r="Z16" s="11" t="str">
        <f t="shared" si="20"/>
        <v/>
      </c>
      <c r="AA16" s="11" t="str">
        <f t="shared" si="21"/>
        <v/>
      </c>
      <c r="AB16" s="11" t="str">
        <f t="shared" si="22"/>
        <v/>
      </c>
      <c r="AC16" s="11" t="str">
        <f t="shared" si="23"/>
        <v/>
      </c>
      <c r="AD16" s="11" t="str">
        <f t="shared" si="24"/>
        <v/>
      </c>
      <c r="AE16" s="11" t="str">
        <f t="shared" si="25"/>
        <v/>
      </c>
      <c r="AF16" s="11" t="str">
        <f t="shared" si="26"/>
        <v/>
      </c>
      <c r="AG16" s="11" t="str">
        <f t="shared" si="27"/>
        <v/>
      </c>
      <c r="AH16" s="11" t="str">
        <f t="shared" si="28"/>
        <v/>
      </c>
      <c r="AI16" s="11" t="str">
        <f t="shared" si="29"/>
        <v/>
      </c>
      <c r="AJ16" s="11" t="str">
        <f t="shared" si="30"/>
        <v/>
      </c>
      <c r="AK16" s="11" t="str">
        <f t="shared" si="31"/>
        <v/>
      </c>
      <c r="AL16" s="11" t="str">
        <f t="shared" si="32"/>
        <v/>
      </c>
      <c r="AM16" s="11" t="str">
        <f t="shared" si="33"/>
        <v/>
      </c>
      <c r="AN16" s="5"/>
      <c r="AO16" s="5"/>
      <c r="AP16" s="5"/>
      <c r="AQ16" s="5"/>
      <c r="AR16" s="5"/>
      <c r="AS16" s="5"/>
    </row>
    <row r="17" ht="15.0" customHeight="1">
      <c r="A17" s="11" t="str">
        <f>LOC_COPY!I23</f>
        <v/>
      </c>
      <c r="B17" s="16" t="str">
        <f>IF(A17="","",LOC_COPY!H23)</f>
        <v/>
      </c>
      <c r="C17" s="11" t="str">
        <f t="shared" ref="C17:H17" si="35">IF($A17="","",B$9&amp;$A17)</f>
        <v/>
      </c>
      <c r="D17" s="11" t="str">
        <f t="shared" si="35"/>
        <v/>
      </c>
      <c r="E17" s="11" t="str">
        <f t="shared" si="35"/>
        <v/>
      </c>
      <c r="F17" s="11" t="str">
        <f t="shared" si="35"/>
        <v/>
      </c>
      <c r="G17" s="11" t="str">
        <f t="shared" si="35"/>
        <v/>
      </c>
      <c r="H17" s="11" t="str">
        <f t="shared" si="35"/>
        <v/>
      </c>
      <c r="I17" s="11" t="str">
        <f t="shared" si="3"/>
        <v/>
      </c>
      <c r="J17" s="11" t="str">
        <f t="shared" si="4"/>
        <v/>
      </c>
      <c r="K17" s="11" t="str">
        <f t="shared" si="5"/>
        <v/>
      </c>
      <c r="L17" s="11" t="str">
        <f t="shared" si="6"/>
        <v/>
      </c>
      <c r="M17" s="11" t="str">
        <f t="shared" si="7"/>
        <v/>
      </c>
      <c r="N17" s="11" t="str">
        <f t="shared" si="8"/>
        <v/>
      </c>
      <c r="O17" s="11" t="str">
        <f t="shared" si="9"/>
        <v/>
      </c>
      <c r="P17" s="11" t="str">
        <f t="shared" si="10"/>
        <v/>
      </c>
      <c r="Q17" s="11" t="str">
        <f t="shared" si="11"/>
        <v/>
      </c>
      <c r="R17" s="11" t="str">
        <f t="shared" si="12"/>
        <v/>
      </c>
      <c r="S17" s="11" t="str">
        <f t="shared" si="13"/>
        <v/>
      </c>
      <c r="T17" s="11" t="str">
        <f t="shared" si="14"/>
        <v/>
      </c>
      <c r="U17" s="11" t="str">
        <f t="shared" si="15"/>
        <v/>
      </c>
      <c r="V17" s="11" t="str">
        <f t="shared" si="16"/>
        <v/>
      </c>
      <c r="W17" s="11" t="str">
        <f t="shared" si="17"/>
        <v/>
      </c>
      <c r="X17" s="11" t="str">
        <f t="shared" si="18"/>
        <v/>
      </c>
      <c r="Y17" s="11" t="str">
        <f t="shared" si="19"/>
        <v/>
      </c>
      <c r="Z17" s="11" t="str">
        <f t="shared" si="20"/>
        <v/>
      </c>
      <c r="AA17" s="11" t="str">
        <f t="shared" si="21"/>
        <v/>
      </c>
      <c r="AB17" s="11" t="str">
        <f t="shared" si="22"/>
        <v/>
      </c>
      <c r="AC17" s="11" t="str">
        <f t="shared" si="23"/>
        <v/>
      </c>
      <c r="AD17" s="11" t="str">
        <f t="shared" si="24"/>
        <v/>
      </c>
      <c r="AE17" s="11" t="str">
        <f t="shared" si="25"/>
        <v/>
      </c>
      <c r="AF17" s="11" t="str">
        <f t="shared" si="26"/>
        <v/>
      </c>
      <c r="AG17" s="11" t="str">
        <f t="shared" si="27"/>
        <v/>
      </c>
      <c r="AH17" s="11" t="str">
        <f t="shared" si="28"/>
        <v/>
      </c>
      <c r="AI17" s="11" t="str">
        <f t="shared" si="29"/>
        <v/>
      </c>
      <c r="AJ17" s="11" t="str">
        <f t="shared" si="30"/>
        <v/>
      </c>
      <c r="AK17" s="11" t="str">
        <f t="shared" si="31"/>
        <v/>
      </c>
      <c r="AL17" s="11" t="str">
        <f t="shared" si="32"/>
        <v/>
      </c>
      <c r="AM17" s="11" t="str">
        <f t="shared" si="33"/>
        <v/>
      </c>
      <c r="AN17" s="5"/>
      <c r="AO17" s="5"/>
      <c r="AP17" s="5"/>
      <c r="AQ17" s="5"/>
      <c r="AR17" s="5"/>
      <c r="AS17" s="5"/>
    </row>
    <row r="18" ht="15.0" customHeight="1">
      <c r="A18" s="11" t="str">
        <f>LOC_COPY!I24</f>
        <v/>
      </c>
      <c r="B18" s="16" t="str">
        <f>IF(A18="","",LOC_COPY!H24)</f>
        <v/>
      </c>
      <c r="C18" s="11" t="str">
        <f t="shared" ref="C18:H18" si="36">IF($A18="","",B$9&amp;$A18)</f>
        <v/>
      </c>
      <c r="D18" s="11" t="str">
        <f t="shared" si="36"/>
        <v/>
      </c>
      <c r="E18" s="11" t="str">
        <f t="shared" si="36"/>
        <v/>
      </c>
      <c r="F18" s="11" t="str">
        <f t="shared" si="36"/>
        <v/>
      </c>
      <c r="G18" s="11" t="str">
        <f t="shared" si="36"/>
        <v/>
      </c>
      <c r="H18" s="11" t="str">
        <f t="shared" si="36"/>
        <v/>
      </c>
      <c r="I18" s="11" t="str">
        <f t="shared" si="3"/>
        <v/>
      </c>
      <c r="J18" s="11" t="str">
        <f t="shared" si="4"/>
        <v/>
      </c>
      <c r="K18" s="11" t="str">
        <f t="shared" si="5"/>
        <v/>
      </c>
      <c r="L18" s="11" t="str">
        <f t="shared" si="6"/>
        <v/>
      </c>
      <c r="M18" s="11" t="str">
        <f t="shared" si="7"/>
        <v/>
      </c>
      <c r="N18" s="11" t="str">
        <f t="shared" si="8"/>
        <v/>
      </c>
      <c r="O18" s="11" t="str">
        <f t="shared" si="9"/>
        <v/>
      </c>
      <c r="P18" s="11" t="str">
        <f t="shared" si="10"/>
        <v/>
      </c>
      <c r="Q18" s="11" t="str">
        <f t="shared" si="11"/>
        <v/>
      </c>
      <c r="R18" s="11" t="str">
        <f t="shared" si="12"/>
        <v/>
      </c>
      <c r="S18" s="11" t="str">
        <f t="shared" si="13"/>
        <v/>
      </c>
      <c r="T18" s="11" t="str">
        <f t="shared" si="14"/>
        <v/>
      </c>
      <c r="U18" s="11" t="str">
        <f t="shared" si="15"/>
        <v/>
      </c>
      <c r="V18" s="11" t="str">
        <f t="shared" si="16"/>
        <v/>
      </c>
      <c r="W18" s="11" t="str">
        <f t="shared" si="17"/>
        <v/>
      </c>
      <c r="X18" s="11" t="str">
        <f t="shared" si="18"/>
        <v/>
      </c>
      <c r="Y18" s="11" t="str">
        <f t="shared" si="19"/>
        <v/>
      </c>
      <c r="Z18" s="11" t="str">
        <f t="shared" si="20"/>
        <v/>
      </c>
      <c r="AA18" s="11" t="str">
        <f t="shared" si="21"/>
        <v/>
      </c>
      <c r="AB18" s="11" t="str">
        <f t="shared" si="22"/>
        <v/>
      </c>
      <c r="AC18" s="11" t="str">
        <f t="shared" si="23"/>
        <v/>
      </c>
      <c r="AD18" s="11" t="str">
        <f t="shared" si="24"/>
        <v/>
      </c>
      <c r="AE18" s="11" t="str">
        <f t="shared" si="25"/>
        <v/>
      </c>
      <c r="AF18" s="11" t="str">
        <f t="shared" si="26"/>
        <v/>
      </c>
      <c r="AG18" s="11" t="str">
        <f t="shared" si="27"/>
        <v/>
      </c>
      <c r="AH18" s="11" t="str">
        <f t="shared" si="28"/>
        <v/>
      </c>
      <c r="AI18" s="11" t="str">
        <f t="shared" si="29"/>
        <v/>
      </c>
      <c r="AJ18" s="11" t="str">
        <f t="shared" si="30"/>
        <v/>
      </c>
      <c r="AK18" s="11" t="str">
        <f t="shared" si="31"/>
        <v/>
      </c>
      <c r="AL18" s="11" t="str">
        <f t="shared" si="32"/>
        <v/>
      </c>
      <c r="AM18" s="11" t="str">
        <f t="shared" si="33"/>
        <v/>
      </c>
      <c r="AN18" s="5"/>
      <c r="AO18" s="5"/>
      <c r="AP18" s="5"/>
      <c r="AQ18" s="5"/>
      <c r="AR18" s="5"/>
      <c r="AS18" s="5"/>
    </row>
    <row r="19" ht="15.0" customHeight="1">
      <c r="A19" s="11" t="str">
        <f>LOC_COPY!I25</f>
        <v/>
      </c>
      <c r="B19" s="16" t="str">
        <f>IF(A19="","",LOC_COPY!H25)</f>
        <v/>
      </c>
      <c r="C19" s="11" t="str">
        <f t="shared" ref="C19:H19" si="37">IF($A19="","",B$9&amp;$A19)</f>
        <v/>
      </c>
      <c r="D19" s="11" t="str">
        <f t="shared" si="37"/>
        <v/>
      </c>
      <c r="E19" s="11" t="str">
        <f t="shared" si="37"/>
        <v/>
      </c>
      <c r="F19" s="11" t="str">
        <f t="shared" si="37"/>
        <v/>
      </c>
      <c r="G19" s="11" t="str">
        <f t="shared" si="37"/>
        <v/>
      </c>
      <c r="H19" s="11" t="str">
        <f t="shared" si="37"/>
        <v/>
      </c>
      <c r="I19" s="11" t="str">
        <f t="shared" si="3"/>
        <v/>
      </c>
      <c r="J19" s="11" t="str">
        <f t="shared" si="4"/>
        <v/>
      </c>
      <c r="K19" s="11" t="str">
        <f t="shared" si="5"/>
        <v/>
      </c>
      <c r="L19" s="11" t="str">
        <f t="shared" si="6"/>
        <v/>
      </c>
      <c r="M19" s="11" t="str">
        <f t="shared" si="7"/>
        <v/>
      </c>
      <c r="N19" s="11" t="str">
        <f t="shared" si="8"/>
        <v/>
      </c>
      <c r="O19" s="11" t="str">
        <f t="shared" si="9"/>
        <v/>
      </c>
      <c r="P19" s="11" t="str">
        <f t="shared" si="10"/>
        <v/>
      </c>
      <c r="Q19" s="11" t="str">
        <f t="shared" si="11"/>
        <v/>
      </c>
      <c r="R19" s="11" t="str">
        <f t="shared" si="12"/>
        <v/>
      </c>
      <c r="S19" s="11" t="str">
        <f t="shared" si="13"/>
        <v/>
      </c>
      <c r="T19" s="11" t="str">
        <f t="shared" si="14"/>
        <v/>
      </c>
      <c r="U19" s="11" t="str">
        <f t="shared" si="15"/>
        <v/>
      </c>
      <c r="V19" s="11" t="str">
        <f t="shared" si="16"/>
        <v/>
      </c>
      <c r="W19" s="11" t="str">
        <f t="shared" si="17"/>
        <v/>
      </c>
      <c r="X19" s="11" t="str">
        <f t="shared" si="18"/>
        <v/>
      </c>
      <c r="Y19" s="11" t="str">
        <f t="shared" si="19"/>
        <v/>
      </c>
      <c r="Z19" s="11" t="str">
        <f t="shared" si="20"/>
        <v/>
      </c>
      <c r="AA19" s="11" t="str">
        <f t="shared" si="21"/>
        <v/>
      </c>
      <c r="AB19" s="11" t="str">
        <f t="shared" si="22"/>
        <v/>
      </c>
      <c r="AC19" s="11" t="str">
        <f t="shared" si="23"/>
        <v/>
      </c>
      <c r="AD19" s="11" t="str">
        <f t="shared" si="24"/>
        <v/>
      </c>
      <c r="AE19" s="11" t="str">
        <f t="shared" si="25"/>
        <v/>
      </c>
      <c r="AF19" s="11" t="str">
        <f t="shared" si="26"/>
        <v/>
      </c>
      <c r="AG19" s="11" t="str">
        <f t="shared" si="27"/>
        <v/>
      </c>
      <c r="AH19" s="11" t="str">
        <f t="shared" si="28"/>
        <v/>
      </c>
      <c r="AI19" s="11" t="str">
        <f t="shared" si="29"/>
        <v/>
      </c>
      <c r="AJ19" s="11" t="str">
        <f t="shared" si="30"/>
        <v/>
      </c>
      <c r="AK19" s="11" t="str">
        <f t="shared" si="31"/>
        <v/>
      </c>
      <c r="AL19" s="11" t="str">
        <f t="shared" si="32"/>
        <v/>
      </c>
      <c r="AM19" s="11" t="str">
        <f t="shared" si="33"/>
        <v/>
      </c>
      <c r="AN19" s="5"/>
      <c r="AO19" s="5"/>
      <c r="AP19" s="5"/>
      <c r="AQ19" s="5"/>
      <c r="AR19" s="5"/>
      <c r="AS19" s="5"/>
    </row>
    <row r="20" ht="15.0" customHeight="1">
      <c r="A20" s="11" t="str">
        <f>LOC_COPY!I26</f>
        <v/>
      </c>
      <c r="B20" s="16" t="str">
        <f>IF(A20="","",LOC_COPY!H26)</f>
        <v/>
      </c>
      <c r="C20" s="11" t="str">
        <f t="shared" ref="C20:H20" si="38">IF($A20="","",B$9&amp;$A20)</f>
        <v/>
      </c>
      <c r="D20" s="11" t="str">
        <f t="shared" si="38"/>
        <v/>
      </c>
      <c r="E20" s="11" t="str">
        <f t="shared" si="38"/>
        <v/>
      </c>
      <c r="F20" s="11" t="str">
        <f t="shared" si="38"/>
        <v/>
      </c>
      <c r="G20" s="11" t="str">
        <f t="shared" si="38"/>
        <v/>
      </c>
      <c r="H20" s="11" t="str">
        <f t="shared" si="38"/>
        <v/>
      </c>
      <c r="I20" s="11" t="str">
        <f t="shared" si="3"/>
        <v/>
      </c>
      <c r="J20" s="11" t="str">
        <f t="shared" si="4"/>
        <v/>
      </c>
      <c r="K20" s="11" t="str">
        <f t="shared" si="5"/>
        <v/>
      </c>
      <c r="L20" s="11" t="str">
        <f t="shared" si="6"/>
        <v/>
      </c>
      <c r="M20" s="11" t="str">
        <f t="shared" si="7"/>
        <v/>
      </c>
      <c r="N20" s="11" t="str">
        <f t="shared" si="8"/>
        <v/>
      </c>
      <c r="O20" s="11" t="str">
        <f t="shared" si="9"/>
        <v/>
      </c>
      <c r="P20" s="11" t="str">
        <f t="shared" si="10"/>
        <v/>
      </c>
      <c r="Q20" s="11" t="str">
        <f t="shared" si="11"/>
        <v/>
      </c>
      <c r="R20" s="11" t="str">
        <f t="shared" si="12"/>
        <v/>
      </c>
      <c r="S20" s="11" t="str">
        <f t="shared" si="13"/>
        <v/>
      </c>
      <c r="T20" s="11" t="str">
        <f t="shared" si="14"/>
        <v/>
      </c>
      <c r="U20" s="11" t="str">
        <f t="shared" si="15"/>
        <v/>
      </c>
      <c r="V20" s="11" t="str">
        <f t="shared" si="16"/>
        <v/>
      </c>
      <c r="W20" s="11" t="str">
        <f t="shared" si="17"/>
        <v/>
      </c>
      <c r="X20" s="11" t="str">
        <f t="shared" si="18"/>
        <v/>
      </c>
      <c r="Y20" s="11" t="str">
        <f t="shared" si="19"/>
        <v/>
      </c>
      <c r="Z20" s="11" t="str">
        <f t="shared" si="20"/>
        <v/>
      </c>
      <c r="AA20" s="11" t="str">
        <f t="shared" si="21"/>
        <v/>
      </c>
      <c r="AB20" s="11" t="str">
        <f t="shared" si="22"/>
        <v/>
      </c>
      <c r="AC20" s="11" t="str">
        <f t="shared" si="23"/>
        <v/>
      </c>
      <c r="AD20" s="11" t="str">
        <f t="shared" si="24"/>
        <v/>
      </c>
      <c r="AE20" s="11" t="str">
        <f t="shared" si="25"/>
        <v/>
      </c>
      <c r="AF20" s="11" t="str">
        <f t="shared" si="26"/>
        <v/>
      </c>
      <c r="AG20" s="11" t="str">
        <f t="shared" si="27"/>
        <v/>
      </c>
      <c r="AH20" s="11" t="str">
        <f t="shared" si="28"/>
        <v/>
      </c>
      <c r="AI20" s="11" t="str">
        <f t="shared" si="29"/>
        <v/>
      </c>
      <c r="AJ20" s="11" t="str">
        <f t="shared" si="30"/>
        <v/>
      </c>
      <c r="AK20" s="11" t="str">
        <f t="shared" si="31"/>
        <v/>
      </c>
      <c r="AL20" s="11" t="str">
        <f t="shared" si="32"/>
        <v/>
      </c>
      <c r="AM20" s="11" t="str">
        <f t="shared" si="33"/>
        <v/>
      </c>
      <c r="AN20" s="5"/>
      <c r="AO20" s="5"/>
      <c r="AP20" s="5"/>
      <c r="AQ20" s="5"/>
      <c r="AR20" s="5"/>
      <c r="AS20" s="5"/>
    </row>
    <row r="21" ht="15.0" customHeight="1">
      <c r="A21" s="11" t="str">
        <f>LOC_COPY!I27</f>
        <v/>
      </c>
      <c r="B21" s="16" t="str">
        <f>IF(A21="","",LOC_COPY!H27)</f>
        <v/>
      </c>
      <c r="C21" s="11" t="str">
        <f t="shared" ref="C21:H21" si="39">IF($A21="","",B$9&amp;$A21)</f>
        <v/>
      </c>
      <c r="D21" s="11" t="str">
        <f t="shared" si="39"/>
        <v/>
      </c>
      <c r="E21" s="11" t="str">
        <f t="shared" si="39"/>
        <v/>
      </c>
      <c r="F21" s="11" t="str">
        <f t="shared" si="39"/>
        <v/>
      </c>
      <c r="G21" s="11" t="str">
        <f t="shared" si="39"/>
        <v/>
      </c>
      <c r="H21" s="11" t="str">
        <f t="shared" si="39"/>
        <v/>
      </c>
      <c r="I21" s="11" t="str">
        <f t="shared" si="3"/>
        <v/>
      </c>
      <c r="J21" s="11" t="str">
        <f t="shared" si="4"/>
        <v/>
      </c>
      <c r="K21" s="11" t="str">
        <f t="shared" si="5"/>
        <v/>
      </c>
      <c r="L21" s="11" t="str">
        <f t="shared" si="6"/>
        <v/>
      </c>
      <c r="M21" s="11" t="str">
        <f t="shared" si="7"/>
        <v/>
      </c>
      <c r="N21" s="11" t="str">
        <f t="shared" si="8"/>
        <v/>
      </c>
      <c r="O21" s="11" t="str">
        <f t="shared" si="9"/>
        <v/>
      </c>
      <c r="P21" s="11" t="str">
        <f t="shared" si="10"/>
        <v/>
      </c>
      <c r="Q21" s="11" t="str">
        <f t="shared" si="11"/>
        <v/>
      </c>
      <c r="R21" s="11" t="str">
        <f t="shared" si="12"/>
        <v/>
      </c>
      <c r="S21" s="11" t="str">
        <f t="shared" si="13"/>
        <v/>
      </c>
      <c r="T21" s="11" t="str">
        <f t="shared" si="14"/>
        <v/>
      </c>
      <c r="U21" s="11" t="str">
        <f t="shared" si="15"/>
        <v/>
      </c>
      <c r="V21" s="11" t="str">
        <f t="shared" si="16"/>
        <v/>
      </c>
      <c r="W21" s="11" t="str">
        <f t="shared" si="17"/>
        <v/>
      </c>
      <c r="X21" s="11" t="str">
        <f t="shared" si="18"/>
        <v/>
      </c>
      <c r="Y21" s="11" t="str">
        <f t="shared" si="19"/>
        <v/>
      </c>
      <c r="Z21" s="11" t="str">
        <f t="shared" si="20"/>
        <v/>
      </c>
      <c r="AA21" s="11" t="str">
        <f t="shared" si="21"/>
        <v/>
      </c>
      <c r="AB21" s="11" t="str">
        <f t="shared" si="22"/>
        <v/>
      </c>
      <c r="AC21" s="11" t="str">
        <f t="shared" si="23"/>
        <v/>
      </c>
      <c r="AD21" s="11" t="str">
        <f t="shared" si="24"/>
        <v/>
      </c>
      <c r="AE21" s="11" t="str">
        <f t="shared" si="25"/>
        <v/>
      </c>
      <c r="AF21" s="11" t="str">
        <f t="shared" si="26"/>
        <v/>
      </c>
      <c r="AG21" s="11" t="str">
        <f t="shared" si="27"/>
        <v/>
      </c>
      <c r="AH21" s="11" t="str">
        <f t="shared" si="28"/>
        <v/>
      </c>
      <c r="AI21" s="11" t="str">
        <f t="shared" si="29"/>
        <v/>
      </c>
      <c r="AJ21" s="11" t="str">
        <f t="shared" si="30"/>
        <v/>
      </c>
      <c r="AK21" s="11" t="str">
        <f t="shared" si="31"/>
        <v/>
      </c>
      <c r="AL21" s="11" t="str">
        <f t="shared" si="32"/>
        <v/>
      </c>
      <c r="AM21" s="11" t="str">
        <f t="shared" si="33"/>
        <v/>
      </c>
      <c r="AN21" s="5"/>
      <c r="AO21" s="5"/>
      <c r="AP21" s="5"/>
      <c r="AQ21" s="5"/>
      <c r="AR21" s="5"/>
      <c r="AS21" s="5"/>
    </row>
    <row r="22" ht="15.0" customHeight="1">
      <c r="A22" s="11" t="str">
        <f>LOC_COPY!I28</f>
        <v>08</v>
      </c>
      <c r="B22" s="16">
        <f>IF(A22="","",LOC_COPY!H28)</f>
        <v>1</v>
      </c>
      <c r="C22" s="11" t="str">
        <f t="shared" ref="C22:H22" si="40">IF($A22="","",B$9&amp;$A22)</f>
        <v>908</v>
      </c>
      <c r="D22" s="11" t="str">
        <f t="shared" si="40"/>
        <v>208</v>
      </c>
      <c r="E22" s="11" t="str">
        <f t="shared" si="40"/>
        <v>08</v>
      </c>
      <c r="F22" s="11" t="str">
        <f t="shared" si="40"/>
        <v>08</v>
      </c>
      <c r="G22" s="11" t="str">
        <f t="shared" si="40"/>
        <v>08</v>
      </c>
      <c r="H22" s="11" t="str">
        <f t="shared" si="40"/>
        <v>08</v>
      </c>
      <c r="I22" s="11" t="str">
        <f t="shared" si="3"/>
        <v>908 208 08 08 08 08</v>
      </c>
      <c r="J22" s="11" t="str">
        <f t="shared" si="4"/>
        <v>2908</v>
      </c>
      <c r="K22" s="11" t="str">
        <f t="shared" si="5"/>
        <v>2208</v>
      </c>
      <c r="L22" s="11" t="str">
        <f t="shared" si="6"/>
        <v>208</v>
      </c>
      <c r="M22" s="11" t="str">
        <f t="shared" si="7"/>
        <v>208</v>
      </c>
      <c r="N22" s="11" t="str">
        <f t="shared" si="8"/>
        <v>208</v>
      </c>
      <c r="O22" s="11" t="str">
        <f t="shared" si="9"/>
        <v>208</v>
      </c>
      <c r="P22" s="11" t="str">
        <f t="shared" si="10"/>
        <v>908</v>
      </c>
      <c r="Q22" s="11" t="str">
        <f t="shared" si="11"/>
        <v>208</v>
      </c>
      <c r="R22" s="11" t="str">
        <f t="shared" si="12"/>
        <v>08</v>
      </c>
      <c r="S22" s="11" t="str">
        <f t="shared" si="13"/>
        <v>08</v>
      </c>
      <c r="T22" s="11" t="str">
        <f t="shared" si="14"/>
        <v>08</v>
      </c>
      <c r="U22" s="11" t="str">
        <f t="shared" si="15"/>
        <v>08</v>
      </c>
      <c r="V22" s="11" t="str">
        <f t="shared" si="16"/>
        <v>908</v>
      </c>
      <c r="W22" s="11" t="str">
        <f t="shared" si="17"/>
        <v>208</v>
      </c>
      <c r="X22" s="11" t="str">
        <f t="shared" si="18"/>
        <v>08</v>
      </c>
      <c r="Y22" s="11" t="str">
        <f t="shared" si="19"/>
        <v>08</v>
      </c>
      <c r="Z22" s="11" t="str">
        <f t="shared" si="20"/>
        <v>08</v>
      </c>
      <c r="AA22" s="11" t="str">
        <f t="shared" si="21"/>
        <v>08</v>
      </c>
      <c r="AB22" s="11" t="str">
        <f t="shared" si="22"/>
        <v>908</v>
      </c>
      <c r="AC22" s="11" t="str">
        <f t="shared" si="23"/>
        <v>208</v>
      </c>
      <c r="AD22" s="11" t="str">
        <f t="shared" si="24"/>
        <v>08</v>
      </c>
      <c r="AE22" s="11" t="str">
        <f t="shared" si="25"/>
        <v>08</v>
      </c>
      <c r="AF22" s="11" t="str">
        <f t="shared" si="26"/>
        <v>08</v>
      </c>
      <c r="AG22" s="11" t="str">
        <f t="shared" si="27"/>
        <v>08</v>
      </c>
      <c r="AH22" s="11" t="str">
        <f t="shared" si="28"/>
        <v>908</v>
      </c>
      <c r="AI22" s="11" t="str">
        <f t="shared" si="29"/>
        <v>208</v>
      </c>
      <c r="AJ22" s="11" t="str">
        <f t="shared" si="30"/>
        <v>08</v>
      </c>
      <c r="AK22" s="11" t="str">
        <f t="shared" si="31"/>
        <v>08</v>
      </c>
      <c r="AL22" s="11" t="str">
        <f t="shared" si="32"/>
        <v>08</v>
      </c>
      <c r="AM22" s="11" t="str">
        <f t="shared" si="33"/>
        <v>08</v>
      </c>
      <c r="AN22" s="5"/>
      <c r="AO22" s="5"/>
      <c r="AP22" s="5"/>
      <c r="AQ22" s="5"/>
      <c r="AR22" s="5"/>
      <c r="AS22" s="5"/>
    </row>
    <row r="23" ht="15.0" customHeight="1">
      <c r="A23" s="11" t="str">
        <f>LOC_COPY!I29</f>
        <v>09</v>
      </c>
      <c r="B23" s="16">
        <f>IF(A23="","",LOC_COPY!H29)</f>
        <v>1</v>
      </c>
      <c r="C23" s="11" t="str">
        <f t="shared" ref="C23:H23" si="41">IF($A23="","",B$9&amp;$A23)</f>
        <v>909</v>
      </c>
      <c r="D23" s="11" t="str">
        <f t="shared" si="41"/>
        <v>209</v>
      </c>
      <c r="E23" s="11" t="str">
        <f t="shared" si="41"/>
        <v>09</v>
      </c>
      <c r="F23" s="11" t="str">
        <f t="shared" si="41"/>
        <v>09</v>
      </c>
      <c r="G23" s="11" t="str">
        <f t="shared" si="41"/>
        <v>09</v>
      </c>
      <c r="H23" s="11" t="str">
        <f t="shared" si="41"/>
        <v>09</v>
      </c>
      <c r="I23" s="11" t="str">
        <f t="shared" si="3"/>
        <v>909 209 09 09 09 09</v>
      </c>
      <c r="J23" s="11" t="str">
        <f t="shared" si="4"/>
        <v>2909</v>
      </c>
      <c r="K23" s="11" t="str">
        <f t="shared" si="5"/>
        <v>2209</v>
      </c>
      <c r="L23" s="11" t="str">
        <f t="shared" si="6"/>
        <v>209</v>
      </c>
      <c r="M23" s="11" t="str">
        <f t="shared" si="7"/>
        <v>209</v>
      </c>
      <c r="N23" s="11" t="str">
        <f t="shared" si="8"/>
        <v>209</v>
      </c>
      <c r="O23" s="11" t="str">
        <f t="shared" si="9"/>
        <v>209</v>
      </c>
      <c r="P23" s="11" t="str">
        <f t="shared" si="10"/>
        <v>909</v>
      </c>
      <c r="Q23" s="11" t="str">
        <f t="shared" si="11"/>
        <v>209</v>
      </c>
      <c r="R23" s="11" t="str">
        <f t="shared" si="12"/>
        <v>09</v>
      </c>
      <c r="S23" s="11" t="str">
        <f t="shared" si="13"/>
        <v>09</v>
      </c>
      <c r="T23" s="11" t="str">
        <f t="shared" si="14"/>
        <v>09</v>
      </c>
      <c r="U23" s="11" t="str">
        <f t="shared" si="15"/>
        <v>09</v>
      </c>
      <c r="V23" s="11" t="str">
        <f t="shared" si="16"/>
        <v>909</v>
      </c>
      <c r="W23" s="11" t="str">
        <f t="shared" si="17"/>
        <v>209</v>
      </c>
      <c r="X23" s="11" t="str">
        <f t="shared" si="18"/>
        <v>09</v>
      </c>
      <c r="Y23" s="11" t="str">
        <f t="shared" si="19"/>
        <v>09</v>
      </c>
      <c r="Z23" s="11" t="str">
        <f t="shared" si="20"/>
        <v>09</v>
      </c>
      <c r="AA23" s="11" t="str">
        <f t="shared" si="21"/>
        <v>09</v>
      </c>
      <c r="AB23" s="11" t="str">
        <f t="shared" si="22"/>
        <v>909</v>
      </c>
      <c r="AC23" s="11" t="str">
        <f t="shared" si="23"/>
        <v>209</v>
      </c>
      <c r="AD23" s="11" t="str">
        <f t="shared" si="24"/>
        <v>09</v>
      </c>
      <c r="AE23" s="11" t="str">
        <f t="shared" si="25"/>
        <v>09</v>
      </c>
      <c r="AF23" s="11" t="str">
        <f t="shared" si="26"/>
        <v>09</v>
      </c>
      <c r="AG23" s="11" t="str">
        <f t="shared" si="27"/>
        <v>09</v>
      </c>
      <c r="AH23" s="11" t="str">
        <f t="shared" si="28"/>
        <v>909</v>
      </c>
      <c r="AI23" s="11" t="str">
        <f t="shared" si="29"/>
        <v>209</v>
      </c>
      <c r="AJ23" s="11" t="str">
        <f t="shared" si="30"/>
        <v>09</v>
      </c>
      <c r="AK23" s="11" t="str">
        <f t="shared" si="31"/>
        <v>09</v>
      </c>
      <c r="AL23" s="11" t="str">
        <f t="shared" si="32"/>
        <v>09</v>
      </c>
      <c r="AM23" s="11" t="str">
        <f t="shared" si="33"/>
        <v>09</v>
      </c>
      <c r="AN23" s="5"/>
      <c r="AO23" s="5"/>
      <c r="AP23" s="5"/>
      <c r="AQ23" s="5"/>
      <c r="AR23" s="5"/>
      <c r="AS23" s="5"/>
    </row>
    <row r="24" ht="15.0" customHeight="1">
      <c r="A24" s="11" t="str">
        <f>LOC_COPY!I30</f>
        <v/>
      </c>
      <c r="B24" s="16" t="str">
        <f>IF(A24="","",LOC_COPY!H30)</f>
        <v/>
      </c>
      <c r="C24" s="11" t="str">
        <f t="shared" ref="C24:H24" si="42">IF($A24="","",B$9&amp;$A24)</f>
        <v/>
      </c>
      <c r="D24" s="11" t="str">
        <f t="shared" si="42"/>
        <v/>
      </c>
      <c r="E24" s="11" t="str">
        <f t="shared" si="42"/>
        <v/>
      </c>
      <c r="F24" s="11" t="str">
        <f t="shared" si="42"/>
        <v/>
      </c>
      <c r="G24" s="11" t="str">
        <f t="shared" si="42"/>
        <v/>
      </c>
      <c r="H24" s="11" t="str">
        <f t="shared" si="42"/>
        <v/>
      </c>
      <c r="I24" s="11" t="str">
        <f t="shared" si="3"/>
        <v/>
      </c>
      <c r="J24" s="11" t="str">
        <f t="shared" si="4"/>
        <v/>
      </c>
      <c r="K24" s="11" t="str">
        <f t="shared" si="5"/>
        <v/>
      </c>
      <c r="L24" s="11" t="str">
        <f t="shared" si="6"/>
        <v/>
      </c>
      <c r="M24" s="11" t="str">
        <f t="shared" si="7"/>
        <v/>
      </c>
      <c r="N24" s="11" t="str">
        <f t="shared" si="8"/>
        <v/>
      </c>
      <c r="O24" s="11" t="str">
        <f t="shared" si="9"/>
        <v/>
      </c>
      <c r="P24" s="11" t="str">
        <f t="shared" si="10"/>
        <v/>
      </c>
      <c r="Q24" s="11" t="str">
        <f t="shared" si="11"/>
        <v/>
      </c>
      <c r="R24" s="11" t="str">
        <f t="shared" si="12"/>
        <v/>
      </c>
      <c r="S24" s="11" t="str">
        <f t="shared" si="13"/>
        <v/>
      </c>
      <c r="T24" s="11" t="str">
        <f t="shared" si="14"/>
        <v/>
      </c>
      <c r="U24" s="11" t="str">
        <f t="shared" si="15"/>
        <v/>
      </c>
      <c r="V24" s="11" t="str">
        <f t="shared" si="16"/>
        <v/>
      </c>
      <c r="W24" s="11" t="str">
        <f t="shared" si="17"/>
        <v/>
      </c>
      <c r="X24" s="11" t="str">
        <f t="shared" si="18"/>
        <v/>
      </c>
      <c r="Y24" s="11" t="str">
        <f t="shared" si="19"/>
        <v/>
      </c>
      <c r="Z24" s="11" t="str">
        <f t="shared" si="20"/>
        <v/>
      </c>
      <c r="AA24" s="11" t="str">
        <f t="shared" si="21"/>
        <v/>
      </c>
      <c r="AB24" s="11" t="str">
        <f t="shared" si="22"/>
        <v/>
      </c>
      <c r="AC24" s="11" t="str">
        <f t="shared" si="23"/>
        <v/>
      </c>
      <c r="AD24" s="11" t="str">
        <f t="shared" si="24"/>
        <v/>
      </c>
      <c r="AE24" s="11" t="str">
        <f t="shared" si="25"/>
        <v/>
      </c>
      <c r="AF24" s="11" t="str">
        <f t="shared" si="26"/>
        <v/>
      </c>
      <c r="AG24" s="11" t="str">
        <f t="shared" si="27"/>
        <v/>
      </c>
      <c r="AH24" s="11" t="str">
        <f t="shared" si="28"/>
        <v/>
      </c>
      <c r="AI24" s="11" t="str">
        <f t="shared" si="29"/>
        <v/>
      </c>
      <c r="AJ24" s="11" t="str">
        <f t="shared" si="30"/>
        <v/>
      </c>
      <c r="AK24" s="11" t="str">
        <f t="shared" si="31"/>
        <v/>
      </c>
      <c r="AL24" s="11" t="str">
        <f t="shared" si="32"/>
        <v/>
      </c>
      <c r="AM24" s="11" t="str">
        <f t="shared" si="33"/>
        <v/>
      </c>
      <c r="AN24" s="5"/>
      <c r="AO24" s="5"/>
      <c r="AP24" s="5"/>
      <c r="AQ24" s="5"/>
      <c r="AR24" s="5"/>
      <c r="AS24" s="5"/>
    </row>
    <row r="25" ht="15.0" customHeight="1">
      <c r="A25" s="11" t="str">
        <f>LOC_COPY!I31</f>
        <v/>
      </c>
      <c r="B25" s="16" t="str">
        <f>IF(A25="","",LOC_COPY!H31)</f>
        <v/>
      </c>
      <c r="C25" s="11" t="str">
        <f t="shared" ref="C25:H25" si="43">IF($A25="","",B$9&amp;$A25)</f>
        <v/>
      </c>
      <c r="D25" s="11" t="str">
        <f t="shared" si="43"/>
        <v/>
      </c>
      <c r="E25" s="11" t="str">
        <f t="shared" si="43"/>
        <v/>
      </c>
      <c r="F25" s="11" t="str">
        <f t="shared" si="43"/>
        <v/>
      </c>
      <c r="G25" s="11" t="str">
        <f t="shared" si="43"/>
        <v/>
      </c>
      <c r="H25" s="11" t="str">
        <f t="shared" si="43"/>
        <v/>
      </c>
      <c r="I25" s="11" t="str">
        <f t="shared" si="3"/>
        <v/>
      </c>
      <c r="J25" s="11" t="str">
        <f t="shared" si="4"/>
        <v/>
      </c>
      <c r="K25" s="11" t="str">
        <f t="shared" si="5"/>
        <v/>
      </c>
      <c r="L25" s="11" t="str">
        <f t="shared" si="6"/>
        <v/>
      </c>
      <c r="M25" s="11" t="str">
        <f t="shared" si="7"/>
        <v/>
      </c>
      <c r="N25" s="11" t="str">
        <f t="shared" si="8"/>
        <v/>
      </c>
      <c r="O25" s="11" t="str">
        <f t="shared" si="9"/>
        <v/>
      </c>
      <c r="P25" s="11" t="str">
        <f t="shared" si="10"/>
        <v/>
      </c>
      <c r="Q25" s="11" t="str">
        <f t="shared" si="11"/>
        <v/>
      </c>
      <c r="R25" s="11" t="str">
        <f t="shared" si="12"/>
        <v/>
      </c>
      <c r="S25" s="11" t="str">
        <f t="shared" si="13"/>
        <v/>
      </c>
      <c r="T25" s="11" t="str">
        <f t="shared" si="14"/>
        <v/>
      </c>
      <c r="U25" s="11" t="str">
        <f t="shared" si="15"/>
        <v/>
      </c>
      <c r="V25" s="11" t="str">
        <f t="shared" si="16"/>
        <v/>
      </c>
      <c r="W25" s="11" t="str">
        <f t="shared" si="17"/>
        <v/>
      </c>
      <c r="X25" s="11" t="str">
        <f t="shared" si="18"/>
        <v/>
      </c>
      <c r="Y25" s="11" t="str">
        <f t="shared" si="19"/>
        <v/>
      </c>
      <c r="Z25" s="11" t="str">
        <f t="shared" si="20"/>
        <v/>
      </c>
      <c r="AA25" s="11" t="str">
        <f t="shared" si="21"/>
        <v/>
      </c>
      <c r="AB25" s="11" t="str">
        <f t="shared" si="22"/>
        <v/>
      </c>
      <c r="AC25" s="11" t="str">
        <f t="shared" si="23"/>
        <v/>
      </c>
      <c r="AD25" s="11" t="str">
        <f t="shared" si="24"/>
        <v/>
      </c>
      <c r="AE25" s="11" t="str">
        <f t="shared" si="25"/>
        <v/>
      </c>
      <c r="AF25" s="11" t="str">
        <f t="shared" si="26"/>
        <v/>
      </c>
      <c r="AG25" s="11" t="str">
        <f t="shared" si="27"/>
        <v/>
      </c>
      <c r="AH25" s="11" t="str">
        <f t="shared" si="28"/>
        <v/>
      </c>
      <c r="AI25" s="11" t="str">
        <f t="shared" si="29"/>
        <v/>
      </c>
      <c r="AJ25" s="11" t="str">
        <f t="shared" si="30"/>
        <v/>
      </c>
      <c r="AK25" s="11" t="str">
        <f t="shared" si="31"/>
        <v/>
      </c>
      <c r="AL25" s="11" t="str">
        <f t="shared" si="32"/>
        <v/>
      </c>
      <c r="AM25" s="11" t="str">
        <f t="shared" si="33"/>
        <v/>
      </c>
      <c r="AN25" s="5"/>
      <c r="AO25" s="5"/>
      <c r="AP25" s="5"/>
      <c r="AQ25" s="5"/>
      <c r="AR25" s="5"/>
      <c r="AS25" s="5"/>
    </row>
    <row r="26" ht="15.0" customHeight="1">
      <c r="A26" s="11" t="str">
        <f>LOC_COPY!I32</f>
        <v/>
      </c>
      <c r="B26" s="16" t="str">
        <f>IF(A26="","",LOC_COPY!H32)</f>
        <v/>
      </c>
      <c r="C26" s="11" t="str">
        <f t="shared" ref="C26:H26" si="44">IF($A26="","",B$9&amp;$A26)</f>
        <v/>
      </c>
      <c r="D26" s="11" t="str">
        <f t="shared" si="44"/>
        <v/>
      </c>
      <c r="E26" s="11" t="str">
        <f t="shared" si="44"/>
        <v/>
      </c>
      <c r="F26" s="11" t="str">
        <f t="shared" si="44"/>
        <v/>
      </c>
      <c r="G26" s="11" t="str">
        <f t="shared" si="44"/>
        <v/>
      </c>
      <c r="H26" s="11" t="str">
        <f t="shared" si="44"/>
        <v/>
      </c>
      <c r="I26" s="11" t="str">
        <f t="shared" si="3"/>
        <v/>
      </c>
      <c r="J26" s="11" t="str">
        <f t="shared" si="4"/>
        <v/>
      </c>
      <c r="K26" s="11" t="str">
        <f t="shared" si="5"/>
        <v/>
      </c>
      <c r="L26" s="11" t="str">
        <f t="shared" si="6"/>
        <v/>
      </c>
      <c r="M26" s="11" t="str">
        <f t="shared" si="7"/>
        <v/>
      </c>
      <c r="N26" s="11" t="str">
        <f t="shared" si="8"/>
        <v/>
      </c>
      <c r="O26" s="11" t="str">
        <f t="shared" si="9"/>
        <v/>
      </c>
      <c r="P26" s="11" t="str">
        <f t="shared" si="10"/>
        <v/>
      </c>
      <c r="Q26" s="11" t="str">
        <f t="shared" si="11"/>
        <v/>
      </c>
      <c r="R26" s="11" t="str">
        <f t="shared" si="12"/>
        <v/>
      </c>
      <c r="S26" s="11" t="str">
        <f t="shared" si="13"/>
        <v/>
      </c>
      <c r="T26" s="11" t="str">
        <f t="shared" si="14"/>
        <v/>
      </c>
      <c r="U26" s="11" t="str">
        <f t="shared" si="15"/>
        <v/>
      </c>
      <c r="V26" s="11" t="str">
        <f t="shared" si="16"/>
        <v/>
      </c>
      <c r="W26" s="11" t="str">
        <f t="shared" si="17"/>
        <v/>
      </c>
      <c r="X26" s="11" t="str">
        <f t="shared" si="18"/>
        <v/>
      </c>
      <c r="Y26" s="11" t="str">
        <f t="shared" si="19"/>
        <v/>
      </c>
      <c r="Z26" s="11" t="str">
        <f t="shared" si="20"/>
        <v/>
      </c>
      <c r="AA26" s="11" t="str">
        <f t="shared" si="21"/>
        <v/>
      </c>
      <c r="AB26" s="11" t="str">
        <f t="shared" si="22"/>
        <v/>
      </c>
      <c r="AC26" s="11" t="str">
        <f t="shared" si="23"/>
        <v/>
      </c>
      <c r="AD26" s="11" t="str">
        <f t="shared" si="24"/>
        <v/>
      </c>
      <c r="AE26" s="11" t="str">
        <f t="shared" si="25"/>
        <v/>
      </c>
      <c r="AF26" s="11" t="str">
        <f t="shared" si="26"/>
        <v/>
      </c>
      <c r="AG26" s="11" t="str">
        <f t="shared" si="27"/>
        <v/>
      </c>
      <c r="AH26" s="11" t="str">
        <f t="shared" si="28"/>
        <v/>
      </c>
      <c r="AI26" s="11" t="str">
        <f t="shared" si="29"/>
        <v/>
      </c>
      <c r="AJ26" s="11" t="str">
        <f t="shared" si="30"/>
        <v/>
      </c>
      <c r="AK26" s="11" t="str">
        <f t="shared" si="31"/>
        <v/>
      </c>
      <c r="AL26" s="11" t="str">
        <f t="shared" si="32"/>
        <v/>
      </c>
      <c r="AM26" s="11" t="str">
        <f t="shared" si="33"/>
        <v/>
      </c>
      <c r="AN26" s="5"/>
      <c r="AO26" s="5"/>
      <c r="AP26" s="5"/>
      <c r="AQ26" s="5"/>
      <c r="AR26" s="5"/>
      <c r="AS26" s="5"/>
    </row>
    <row r="27" ht="15.0" customHeight="1">
      <c r="A27" s="11" t="str">
        <f>LOC_COPY!I33</f>
        <v/>
      </c>
      <c r="B27" s="16" t="str">
        <f>IF(A27="","",LOC_COPY!H33)</f>
        <v/>
      </c>
      <c r="C27" s="11" t="str">
        <f t="shared" ref="C27:H27" si="45">IF($A27="","",B$9&amp;$A27)</f>
        <v/>
      </c>
      <c r="D27" s="11" t="str">
        <f t="shared" si="45"/>
        <v/>
      </c>
      <c r="E27" s="11" t="str">
        <f t="shared" si="45"/>
        <v/>
      </c>
      <c r="F27" s="11" t="str">
        <f t="shared" si="45"/>
        <v/>
      </c>
      <c r="G27" s="11" t="str">
        <f t="shared" si="45"/>
        <v/>
      </c>
      <c r="H27" s="11" t="str">
        <f t="shared" si="45"/>
        <v/>
      </c>
      <c r="I27" s="11" t="str">
        <f t="shared" si="3"/>
        <v/>
      </c>
      <c r="J27" s="11" t="str">
        <f t="shared" si="4"/>
        <v/>
      </c>
      <c r="K27" s="11" t="str">
        <f t="shared" si="5"/>
        <v/>
      </c>
      <c r="L27" s="11" t="str">
        <f t="shared" si="6"/>
        <v/>
      </c>
      <c r="M27" s="11" t="str">
        <f t="shared" si="7"/>
        <v/>
      </c>
      <c r="N27" s="11" t="str">
        <f t="shared" si="8"/>
        <v/>
      </c>
      <c r="O27" s="11" t="str">
        <f t="shared" si="9"/>
        <v/>
      </c>
      <c r="P27" s="11" t="str">
        <f t="shared" si="10"/>
        <v/>
      </c>
      <c r="Q27" s="11" t="str">
        <f t="shared" si="11"/>
        <v/>
      </c>
      <c r="R27" s="11" t="str">
        <f t="shared" si="12"/>
        <v/>
      </c>
      <c r="S27" s="11" t="str">
        <f t="shared" si="13"/>
        <v/>
      </c>
      <c r="T27" s="11" t="str">
        <f t="shared" si="14"/>
        <v/>
      </c>
      <c r="U27" s="11" t="str">
        <f t="shared" si="15"/>
        <v/>
      </c>
      <c r="V27" s="11" t="str">
        <f t="shared" si="16"/>
        <v/>
      </c>
      <c r="W27" s="11" t="str">
        <f t="shared" si="17"/>
        <v/>
      </c>
      <c r="X27" s="11" t="str">
        <f t="shared" si="18"/>
        <v/>
      </c>
      <c r="Y27" s="11" t="str">
        <f t="shared" si="19"/>
        <v/>
      </c>
      <c r="Z27" s="11" t="str">
        <f t="shared" si="20"/>
        <v/>
      </c>
      <c r="AA27" s="11" t="str">
        <f t="shared" si="21"/>
        <v/>
      </c>
      <c r="AB27" s="11" t="str">
        <f t="shared" si="22"/>
        <v/>
      </c>
      <c r="AC27" s="11" t="str">
        <f t="shared" si="23"/>
        <v/>
      </c>
      <c r="AD27" s="11" t="str">
        <f t="shared" si="24"/>
        <v/>
      </c>
      <c r="AE27" s="11" t="str">
        <f t="shared" si="25"/>
        <v/>
      </c>
      <c r="AF27" s="11" t="str">
        <f t="shared" si="26"/>
        <v/>
      </c>
      <c r="AG27" s="11" t="str">
        <f t="shared" si="27"/>
        <v/>
      </c>
      <c r="AH27" s="11" t="str">
        <f t="shared" si="28"/>
        <v/>
      </c>
      <c r="AI27" s="11" t="str">
        <f t="shared" si="29"/>
        <v/>
      </c>
      <c r="AJ27" s="11" t="str">
        <f t="shared" si="30"/>
        <v/>
      </c>
      <c r="AK27" s="11" t="str">
        <f t="shared" si="31"/>
        <v/>
      </c>
      <c r="AL27" s="11" t="str">
        <f t="shared" si="32"/>
        <v/>
      </c>
      <c r="AM27" s="11" t="str">
        <f t="shared" si="33"/>
        <v/>
      </c>
      <c r="AN27" s="5"/>
      <c r="AO27" s="5"/>
      <c r="AP27" s="5"/>
      <c r="AQ27" s="5"/>
      <c r="AR27" s="5"/>
      <c r="AS27" s="5"/>
    </row>
    <row r="28" ht="15.0" customHeight="1">
      <c r="A28" s="11" t="str">
        <f>LOC_COPY!I34</f>
        <v/>
      </c>
      <c r="B28" s="16" t="str">
        <f>IF(A28="","",LOC_COPY!H34)</f>
        <v/>
      </c>
      <c r="C28" s="11" t="str">
        <f t="shared" ref="C28:H28" si="46">IF($A28="","",B$9&amp;$A28)</f>
        <v/>
      </c>
      <c r="D28" s="11" t="str">
        <f t="shared" si="46"/>
        <v/>
      </c>
      <c r="E28" s="11" t="str">
        <f t="shared" si="46"/>
        <v/>
      </c>
      <c r="F28" s="11" t="str">
        <f t="shared" si="46"/>
        <v/>
      </c>
      <c r="G28" s="11" t="str">
        <f t="shared" si="46"/>
        <v/>
      </c>
      <c r="H28" s="11" t="str">
        <f t="shared" si="46"/>
        <v/>
      </c>
      <c r="I28" s="11" t="str">
        <f t="shared" si="3"/>
        <v/>
      </c>
      <c r="J28" s="11" t="str">
        <f t="shared" si="4"/>
        <v/>
      </c>
      <c r="K28" s="11" t="str">
        <f t="shared" si="5"/>
        <v/>
      </c>
      <c r="L28" s="11" t="str">
        <f t="shared" si="6"/>
        <v/>
      </c>
      <c r="M28" s="11" t="str">
        <f t="shared" si="7"/>
        <v/>
      </c>
      <c r="N28" s="11" t="str">
        <f t="shared" si="8"/>
        <v/>
      </c>
      <c r="O28" s="11" t="str">
        <f t="shared" si="9"/>
        <v/>
      </c>
      <c r="P28" s="11" t="str">
        <f t="shared" si="10"/>
        <v/>
      </c>
      <c r="Q28" s="11" t="str">
        <f t="shared" si="11"/>
        <v/>
      </c>
      <c r="R28" s="11" t="str">
        <f t="shared" si="12"/>
        <v/>
      </c>
      <c r="S28" s="11" t="str">
        <f t="shared" si="13"/>
        <v/>
      </c>
      <c r="T28" s="11" t="str">
        <f t="shared" si="14"/>
        <v/>
      </c>
      <c r="U28" s="11" t="str">
        <f t="shared" si="15"/>
        <v/>
      </c>
      <c r="V28" s="11" t="str">
        <f t="shared" si="16"/>
        <v/>
      </c>
      <c r="W28" s="11" t="str">
        <f t="shared" si="17"/>
        <v/>
      </c>
      <c r="X28" s="11" t="str">
        <f t="shared" si="18"/>
        <v/>
      </c>
      <c r="Y28" s="11" t="str">
        <f t="shared" si="19"/>
        <v/>
      </c>
      <c r="Z28" s="11" t="str">
        <f t="shared" si="20"/>
        <v/>
      </c>
      <c r="AA28" s="11" t="str">
        <f t="shared" si="21"/>
        <v/>
      </c>
      <c r="AB28" s="11" t="str">
        <f t="shared" si="22"/>
        <v/>
      </c>
      <c r="AC28" s="11" t="str">
        <f t="shared" si="23"/>
        <v/>
      </c>
      <c r="AD28" s="11" t="str">
        <f t="shared" si="24"/>
        <v/>
      </c>
      <c r="AE28" s="11" t="str">
        <f t="shared" si="25"/>
        <v/>
      </c>
      <c r="AF28" s="11" t="str">
        <f t="shared" si="26"/>
        <v/>
      </c>
      <c r="AG28" s="11" t="str">
        <f t="shared" si="27"/>
        <v/>
      </c>
      <c r="AH28" s="11" t="str">
        <f t="shared" si="28"/>
        <v/>
      </c>
      <c r="AI28" s="11" t="str">
        <f t="shared" si="29"/>
        <v/>
      </c>
      <c r="AJ28" s="11" t="str">
        <f t="shared" si="30"/>
        <v/>
      </c>
      <c r="AK28" s="11" t="str">
        <f t="shared" si="31"/>
        <v/>
      </c>
      <c r="AL28" s="11" t="str">
        <f t="shared" si="32"/>
        <v/>
      </c>
      <c r="AM28" s="11" t="str">
        <f t="shared" si="33"/>
        <v/>
      </c>
      <c r="AN28" s="5"/>
      <c r="AO28" s="5"/>
      <c r="AP28" s="5"/>
      <c r="AQ28" s="5"/>
      <c r="AR28" s="5"/>
      <c r="AS28" s="5"/>
    </row>
    <row r="29" ht="15.0" customHeight="1">
      <c r="A29" s="11" t="str">
        <f>LOC_COPY!I35</f>
        <v/>
      </c>
      <c r="B29" s="16" t="str">
        <f>IF(A29="","",LOC_COPY!H35)</f>
        <v/>
      </c>
      <c r="C29" s="11" t="str">
        <f t="shared" ref="C29:H29" si="47">IF($A29="","",B$9&amp;$A29)</f>
        <v/>
      </c>
      <c r="D29" s="11" t="str">
        <f t="shared" si="47"/>
        <v/>
      </c>
      <c r="E29" s="11" t="str">
        <f t="shared" si="47"/>
        <v/>
      </c>
      <c r="F29" s="11" t="str">
        <f t="shared" si="47"/>
        <v/>
      </c>
      <c r="G29" s="11" t="str">
        <f t="shared" si="47"/>
        <v/>
      </c>
      <c r="H29" s="11" t="str">
        <f t="shared" si="47"/>
        <v/>
      </c>
      <c r="I29" s="11" t="str">
        <f t="shared" si="3"/>
        <v/>
      </c>
      <c r="J29" s="11" t="str">
        <f t="shared" si="4"/>
        <v/>
      </c>
      <c r="K29" s="11" t="str">
        <f t="shared" si="5"/>
        <v/>
      </c>
      <c r="L29" s="11" t="str">
        <f t="shared" si="6"/>
        <v/>
      </c>
      <c r="M29" s="11" t="str">
        <f t="shared" si="7"/>
        <v/>
      </c>
      <c r="N29" s="11" t="str">
        <f t="shared" si="8"/>
        <v/>
      </c>
      <c r="O29" s="11" t="str">
        <f t="shared" si="9"/>
        <v/>
      </c>
      <c r="P29" s="11" t="str">
        <f t="shared" si="10"/>
        <v/>
      </c>
      <c r="Q29" s="11" t="str">
        <f t="shared" si="11"/>
        <v/>
      </c>
      <c r="R29" s="11" t="str">
        <f t="shared" si="12"/>
        <v/>
      </c>
      <c r="S29" s="11" t="str">
        <f t="shared" si="13"/>
        <v/>
      </c>
      <c r="T29" s="11" t="str">
        <f t="shared" si="14"/>
        <v/>
      </c>
      <c r="U29" s="11" t="str">
        <f t="shared" si="15"/>
        <v/>
      </c>
      <c r="V29" s="11" t="str">
        <f t="shared" si="16"/>
        <v/>
      </c>
      <c r="W29" s="11" t="str">
        <f t="shared" si="17"/>
        <v/>
      </c>
      <c r="X29" s="11" t="str">
        <f t="shared" si="18"/>
        <v/>
      </c>
      <c r="Y29" s="11" t="str">
        <f t="shared" si="19"/>
        <v/>
      </c>
      <c r="Z29" s="11" t="str">
        <f t="shared" si="20"/>
        <v/>
      </c>
      <c r="AA29" s="11" t="str">
        <f t="shared" si="21"/>
        <v/>
      </c>
      <c r="AB29" s="11" t="str">
        <f t="shared" si="22"/>
        <v/>
      </c>
      <c r="AC29" s="11" t="str">
        <f t="shared" si="23"/>
        <v/>
      </c>
      <c r="AD29" s="11" t="str">
        <f t="shared" si="24"/>
        <v/>
      </c>
      <c r="AE29" s="11" t="str">
        <f t="shared" si="25"/>
        <v/>
      </c>
      <c r="AF29" s="11" t="str">
        <f t="shared" si="26"/>
        <v/>
      </c>
      <c r="AG29" s="11" t="str">
        <f t="shared" si="27"/>
        <v/>
      </c>
      <c r="AH29" s="11" t="str">
        <f t="shared" si="28"/>
        <v/>
      </c>
      <c r="AI29" s="11" t="str">
        <f t="shared" si="29"/>
        <v/>
      </c>
      <c r="AJ29" s="11" t="str">
        <f t="shared" si="30"/>
        <v/>
      </c>
      <c r="AK29" s="11" t="str">
        <f t="shared" si="31"/>
        <v/>
      </c>
      <c r="AL29" s="11" t="str">
        <f t="shared" si="32"/>
        <v/>
      </c>
      <c r="AM29" s="11" t="str">
        <f t="shared" si="33"/>
        <v/>
      </c>
      <c r="AN29" s="5"/>
      <c r="AO29" s="5"/>
      <c r="AP29" s="5"/>
      <c r="AQ29" s="5"/>
      <c r="AR29" s="5"/>
      <c r="AS29" s="5"/>
    </row>
    <row r="30" ht="15.0" customHeight="1">
      <c r="A30" s="11" t="str">
        <f>LOC_COPY!I36</f>
        <v/>
      </c>
      <c r="B30" s="16" t="str">
        <f>IF(A30="","",LOC_COPY!H36)</f>
        <v/>
      </c>
      <c r="C30" s="11" t="str">
        <f t="shared" ref="C30:H30" si="48">IF($A30="","",B$9&amp;$A30)</f>
        <v/>
      </c>
      <c r="D30" s="11" t="str">
        <f t="shared" si="48"/>
        <v/>
      </c>
      <c r="E30" s="11" t="str">
        <f t="shared" si="48"/>
        <v/>
      </c>
      <c r="F30" s="11" t="str">
        <f t="shared" si="48"/>
        <v/>
      </c>
      <c r="G30" s="11" t="str">
        <f t="shared" si="48"/>
        <v/>
      </c>
      <c r="H30" s="11" t="str">
        <f t="shared" si="48"/>
        <v/>
      </c>
      <c r="I30" s="11" t="str">
        <f t="shared" si="3"/>
        <v/>
      </c>
      <c r="J30" s="11" t="str">
        <f t="shared" si="4"/>
        <v/>
      </c>
      <c r="K30" s="11" t="str">
        <f t="shared" si="5"/>
        <v/>
      </c>
      <c r="L30" s="11" t="str">
        <f t="shared" si="6"/>
        <v/>
      </c>
      <c r="M30" s="11" t="str">
        <f t="shared" si="7"/>
        <v/>
      </c>
      <c r="N30" s="11" t="str">
        <f t="shared" si="8"/>
        <v/>
      </c>
      <c r="O30" s="11" t="str">
        <f t="shared" si="9"/>
        <v/>
      </c>
      <c r="P30" s="11" t="str">
        <f t="shared" si="10"/>
        <v/>
      </c>
      <c r="Q30" s="11" t="str">
        <f t="shared" si="11"/>
        <v/>
      </c>
      <c r="R30" s="11" t="str">
        <f t="shared" si="12"/>
        <v/>
      </c>
      <c r="S30" s="11" t="str">
        <f t="shared" si="13"/>
        <v/>
      </c>
      <c r="T30" s="11" t="str">
        <f t="shared" si="14"/>
        <v/>
      </c>
      <c r="U30" s="11" t="str">
        <f t="shared" si="15"/>
        <v/>
      </c>
      <c r="V30" s="11" t="str">
        <f t="shared" si="16"/>
        <v/>
      </c>
      <c r="W30" s="11" t="str">
        <f t="shared" si="17"/>
        <v/>
      </c>
      <c r="X30" s="11" t="str">
        <f t="shared" si="18"/>
        <v/>
      </c>
      <c r="Y30" s="11" t="str">
        <f t="shared" si="19"/>
        <v/>
      </c>
      <c r="Z30" s="11" t="str">
        <f t="shared" si="20"/>
        <v/>
      </c>
      <c r="AA30" s="11" t="str">
        <f t="shared" si="21"/>
        <v/>
      </c>
      <c r="AB30" s="11" t="str">
        <f t="shared" si="22"/>
        <v/>
      </c>
      <c r="AC30" s="11" t="str">
        <f t="shared" si="23"/>
        <v/>
      </c>
      <c r="AD30" s="11" t="str">
        <f t="shared" si="24"/>
        <v/>
      </c>
      <c r="AE30" s="11" t="str">
        <f t="shared" si="25"/>
        <v/>
      </c>
      <c r="AF30" s="11" t="str">
        <f t="shared" si="26"/>
        <v/>
      </c>
      <c r="AG30" s="11" t="str">
        <f t="shared" si="27"/>
        <v/>
      </c>
      <c r="AH30" s="11" t="str">
        <f t="shared" si="28"/>
        <v/>
      </c>
      <c r="AI30" s="11" t="str">
        <f t="shared" si="29"/>
        <v/>
      </c>
      <c r="AJ30" s="11" t="str">
        <f t="shared" si="30"/>
        <v/>
      </c>
      <c r="AK30" s="11" t="str">
        <f t="shared" si="31"/>
        <v/>
      </c>
      <c r="AL30" s="11" t="str">
        <f t="shared" si="32"/>
        <v/>
      </c>
      <c r="AM30" s="11" t="str">
        <f t="shared" si="33"/>
        <v/>
      </c>
      <c r="AN30" s="5"/>
      <c r="AO30" s="5"/>
      <c r="AP30" s="5"/>
      <c r="AQ30" s="5"/>
      <c r="AR30" s="5"/>
      <c r="AS30" s="5"/>
    </row>
    <row r="31" ht="15.0" customHeight="1">
      <c r="A31" s="11" t="str">
        <f>LOC_COPY!I37</f>
        <v>17</v>
      </c>
      <c r="B31" s="16">
        <f>IF(A31="","",LOC_COPY!H37)</f>
        <v>2</v>
      </c>
      <c r="C31" s="11" t="str">
        <f t="shared" ref="C31:H31" si="49">IF($A31="","",B$9&amp;$A31)</f>
        <v>917</v>
      </c>
      <c r="D31" s="11" t="str">
        <f t="shared" si="49"/>
        <v>217</v>
      </c>
      <c r="E31" s="11" t="str">
        <f t="shared" si="49"/>
        <v>17</v>
      </c>
      <c r="F31" s="11" t="str">
        <f t="shared" si="49"/>
        <v>17</v>
      </c>
      <c r="G31" s="11" t="str">
        <f t="shared" si="49"/>
        <v>17</v>
      </c>
      <c r="H31" s="11" t="str">
        <f t="shared" si="49"/>
        <v>17</v>
      </c>
      <c r="I31" s="11" t="str">
        <f t="shared" si="3"/>
        <v>917 217 17 17 17 17</v>
      </c>
      <c r="J31" s="11" t="str">
        <f t="shared" si="4"/>
        <v>2917</v>
      </c>
      <c r="K31" s="11" t="str">
        <f t="shared" si="5"/>
        <v>2217</v>
      </c>
      <c r="L31" s="11" t="str">
        <f t="shared" si="6"/>
        <v>217</v>
      </c>
      <c r="M31" s="11" t="str">
        <f t="shared" si="7"/>
        <v>217</v>
      </c>
      <c r="N31" s="11" t="str">
        <f t="shared" si="8"/>
        <v>217</v>
      </c>
      <c r="O31" s="11" t="str">
        <f t="shared" si="9"/>
        <v>217</v>
      </c>
      <c r="P31" s="11" t="str">
        <f t="shared" si="10"/>
        <v>917</v>
      </c>
      <c r="Q31" s="11" t="str">
        <f t="shared" si="11"/>
        <v>217</v>
      </c>
      <c r="R31" s="11" t="str">
        <f t="shared" si="12"/>
        <v>17</v>
      </c>
      <c r="S31" s="11" t="str">
        <f t="shared" si="13"/>
        <v>17</v>
      </c>
      <c r="T31" s="11" t="str">
        <f t="shared" si="14"/>
        <v>17</v>
      </c>
      <c r="U31" s="11" t="str">
        <f t="shared" si="15"/>
        <v>17</v>
      </c>
      <c r="V31" s="11" t="str">
        <f t="shared" si="16"/>
        <v>917</v>
      </c>
      <c r="W31" s="11" t="str">
        <f t="shared" si="17"/>
        <v>217</v>
      </c>
      <c r="X31" s="11" t="str">
        <f t="shared" si="18"/>
        <v>17</v>
      </c>
      <c r="Y31" s="11" t="str">
        <f t="shared" si="19"/>
        <v>17</v>
      </c>
      <c r="Z31" s="11" t="str">
        <f t="shared" si="20"/>
        <v>17</v>
      </c>
      <c r="AA31" s="11" t="str">
        <f t="shared" si="21"/>
        <v>17</v>
      </c>
      <c r="AB31" s="11" t="str">
        <f t="shared" si="22"/>
        <v>917</v>
      </c>
      <c r="AC31" s="11" t="str">
        <f t="shared" si="23"/>
        <v>217</v>
      </c>
      <c r="AD31" s="11" t="str">
        <f t="shared" si="24"/>
        <v>17</v>
      </c>
      <c r="AE31" s="11" t="str">
        <f t="shared" si="25"/>
        <v>17</v>
      </c>
      <c r="AF31" s="11" t="str">
        <f t="shared" si="26"/>
        <v>17</v>
      </c>
      <c r="AG31" s="11" t="str">
        <f t="shared" si="27"/>
        <v>17</v>
      </c>
      <c r="AH31" s="11" t="str">
        <f t="shared" si="28"/>
        <v>917</v>
      </c>
      <c r="AI31" s="11" t="str">
        <f t="shared" si="29"/>
        <v>217</v>
      </c>
      <c r="AJ31" s="11" t="str">
        <f t="shared" si="30"/>
        <v>17</v>
      </c>
      <c r="AK31" s="11" t="str">
        <f t="shared" si="31"/>
        <v>17</v>
      </c>
      <c r="AL31" s="11" t="str">
        <f t="shared" si="32"/>
        <v>17</v>
      </c>
      <c r="AM31" s="11" t="str">
        <f t="shared" si="33"/>
        <v>17</v>
      </c>
      <c r="AN31" s="5"/>
      <c r="AO31" s="5"/>
      <c r="AP31" s="5"/>
      <c r="AQ31" s="5"/>
      <c r="AR31" s="5"/>
      <c r="AS31" s="5"/>
    </row>
    <row r="32" ht="15.0" customHeight="1">
      <c r="A32" s="11" t="str">
        <f>LOC_COPY!I38</f>
        <v>18</v>
      </c>
      <c r="B32" s="16">
        <f>IF(A32="","",LOC_COPY!H38)</f>
        <v>2</v>
      </c>
      <c r="C32" s="11" t="str">
        <f t="shared" ref="C32:H32" si="50">IF($A32="","",B$9&amp;$A32)</f>
        <v>918</v>
      </c>
      <c r="D32" s="11" t="str">
        <f t="shared" si="50"/>
        <v>218</v>
      </c>
      <c r="E32" s="11" t="str">
        <f t="shared" si="50"/>
        <v>18</v>
      </c>
      <c r="F32" s="11" t="str">
        <f t="shared" si="50"/>
        <v>18</v>
      </c>
      <c r="G32" s="11" t="str">
        <f t="shared" si="50"/>
        <v>18</v>
      </c>
      <c r="H32" s="11" t="str">
        <f t="shared" si="50"/>
        <v>18</v>
      </c>
      <c r="I32" s="11" t="str">
        <f t="shared" si="3"/>
        <v>918 218 18 18 18 18</v>
      </c>
      <c r="J32" s="11" t="str">
        <f t="shared" si="4"/>
        <v>2918</v>
      </c>
      <c r="K32" s="11" t="str">
        <f t="shared" si="5"/>
        <v>2218</v>
      </c>
      <c r="L32" s="11" t="str">
        <f t="shared" si="6"/>
        <v>218</v>
      </c>
      <c r="M32" s="11" t="str">
        <f t="shared" si="7"/>
        <v>218</v>
      </c>
      <c r="N32" s="11" t="str">
        <f t="shared" si="8"/>
        <v>218</v>
      </c>
      <c r="O32" s="11" t="str">
        <f t="shared" si="9"/>
        <v>218</v>
      </c>
      <c r="P32" s="11" t="str">
        <f t="shared" si="10"/>
        <v>918</v>
      </c>
      <c r="Q32" s="11" t="str">
        <f t="shared" si="11"/>
        <v>218</v>
      </c>
      <c r="R32" s="11" t="str">
        <f t="shared" si="12"/>
        <v>18</v>
      </c>
      <c r="S32" s="11" t="str">
        <f t="shared" si="13"/>
        <v>18</v>
      </c>
      <c r="T32" s="11" t="str">
        <f t="shared" si="14"/>
        <v>18</v>
      </c>
      <c r="U32" s="11" t="str">
        <f t="shared" si="15"/>
        <v>18</v>
      </c>
      <c r="V32" s="11" t="str">
        <f t="shared" si="16"/>
        <v>918</v>
      </c>
      <c r="W32" s="11" t="str">
        <f t="shared" si="17"/>
        <v>218</v>
      </c>
      <c r="X32" s="11" t="str">
        <f t="shared" si="18"/>
        <v>18</v>
      </c>
      <c r="Y32" s="11" t="str">
        <f t="shared" si="19"/>
        <v>18</v>
      </c>
      <c r="Z32" s="11" t="str">
        <f t="shared" si="20"/>
        <v>18</v>
      </c>
      <c r="AA32" s="11" t="str">
        <f t="shared" si="21"/>
        <v>18</v>
      </c>
      <c r="AB32" s="11" t="str">
        <f t="shared" si="22"/>
        <v>918</v>
      </c>
      <c r="AC32" s="11" t="str">
        <f t="shared" si="23"/>
        <v>218</v>
      </c>
      <c r="AD32" s="11" t="str">
        <f t="shared" si="24"/>
        <v>18</v>
      </c>
      <c r="AE32" s="11" t="str">
        <f t="shared" si="25"/>
        <v>18</v>
      </c>
      <c r="AF32" s="11" t="str">
        <f t="shared" si="26"/>
        <v>18</v>
      </c>
      <c r="AG32" s="11" t="str">
        <f t="shared" si="27"/>
        <v>18</v>
      </c>
      <c r="AH32" s="11" t="str">
        <f t="shared" si="28"/>
        <v>918</v>
      </c>
      <c r="AI32" s="11" t="str">
        <f t="shared" si="29"/>
        <v>218</v>
      </c>
      <c r="AJ32" s="11" t="str">
        <f t="shared" si="30"/>
        <v>18</v>
      </c>
      <c r="AK32" s="11" t="str">
        <f t="shared" si="31"/>
        <v>18</v>
      </c>
      <c r="AL32" s="11" t="str">
        <f t="shared" si="32"/>
        <v>18</v>
      </c>
      <c r="AM32" s="11" t="str">
        <f t="shared" si="33"/>
        <v>18</v>
      </c>
      <c r="AN32" s="5"/>
      <c r="AO32" s="5"/>
      <c r="AP32" s="5"/>
      <c r="AQ32" s="5"/>
      <c r="AR32" s="5"/>
      <c r="AS32" s="5"/>
    </row>
    <row r="33" ht="15.0" customHeight="1">
      <c r="A33" s="11" t="str">
        <f>LOC_COPY!I39</f>
        <v/>
      </c>
      <c r="B33" s="16" t="str">
        <f>IF(A33="","",LOC_COPY!H39)</f>
        <v/>
      </c>
      <c r="C33" s="11" t="str">
        <f t="shared" ref="C33:H33" si="51">IF($A33="","",B$9&amp;$A33)</f>
        <v/>
      </c>
      <c r="D33" s="11" t="str">
        <f t="shared" si="51"/>
        <v/>
      </c>
      <c r="E33" s="11" t="str">
        <f t="shared" si="51"/>
        <v/>
      </c>
      <c r="F33" s="11" t="str">
        <f t="shared" si="51"/>
        <v/>
      </c>
      <c r="G33" s="11" t="str">
        <f t="shared" si="51"/>
        <v/>
      </c>
      <c r="H33" s="11" t="str">
        <f t="shared" si="51"/>
        <v/>
      </c>
      <c r="I33" s="11" t="str">
        <f t="shared" si="3"/>
        <v/>
      </c>
      <c r="J33" s="11" t="str">
        <f t="shared" si="4"/>
        <v/>
      </c>
      <c r="K33" s="11" t="str">
        <f t="shared" si="5"/>
        <v/>
      </c>
      <c r="L33" s="11" t="str">
        <f t="shared" si="6"/>
        <v/>
      </c>
      <c r="M33" s="11" t="str">
        <f t="shared" si="7"/>
        <v/>
      </c>
      <c r="N33" s="11" t="str">
        <f t="shared" si="8"/>
        <v/>
      </c>
      <c r="O33" s="11" t="str">
        <f t="shared" si="9"/>
        <v/>
      </c>
      <c r="P33" s="11" t="str">
        <f t="shared" si="10"/>
        <v/>
      </c>
      <c r="Q33" s="11" t="str">
        <f t="shared" si="11"/>
        <v/>
      </c>
      <c r="R33" s="11" t="str">
        <f t="shared" si="12"/>
        <v/>
      </c>
      <c r="S33" s="11" t="str">
        <f t="shared" si="13"/>
        <v/>
      </c>
      <c r="T33" s="11" t="str">
        <f t="shared" si="14"/>
        <v/>
      </c>
      <c r="U33" s="11" t="str">
        <f t="shared" si="15"/>
        <v/>
      </c>
      <c r="V33" s="11" t="str">
        <f t="shared" si="16"/>
        <v/>
      </c>
      <c r="W33" s="11" t="str">
        <f t="shared" si="17"/>
        <v/>
      </c>
      <c r="X33" s="11" t="str">
        <f t="shared" si="18"/>
        <v/>
      </c>
      <c r="Y33" s="11" t="str">
        <f t="shared" si="19"/>
        <v/>
      </c>
      <c r="Z33" s="11" t="str">
        <f t="shared" si="20"/>
        <v/>
      </c>
      <c r="AA33" s="11" t="str">
        <f t="shared" si="21"/>
        <v/>
      </c>
      <c r="AB33" s="11" t="str">
        <f t="shared" si="22"/>
        <v/>
      </c>
      <c r="AC33" s="11" t="str">
        <f t="shared" si="23"/>
        <v/>
      </c>
      <c r="AD33" s="11" t="str">
        <f t="shared" si="24"/>
        <v/>
      </c>
      <c r="AE33" s="11" t="str">
        <f t="shared" si="25"/>
        <v/>
      </c>
      <c r="AF33" s="11" t="str">
        <f t="shared" si="26"/>
        <v/>
      </c>
      <c r="AG33" s="11" t="str">
        <f t="shared" si="27"/>
        <v/>
      </c>
      <c r="AH33" s="11" t="str">
        <f t="shared" si="28"/>
        <v/>
      </c>
      <c r="AI33" s="11" t="str">
        <f t="shared" si="29"/>
        <v/>
      </c>
      <c r="AJ33" s="11" t="str">
        <f t="shared" si="30"/>
        <v/>
      </c>
      <c r="AK33" s="11" t="str">
        <f t="shared" si="31"/>
        <v/>
      </c>
      <c r="AL33" s="11" t="str">
        <f t="shared" si="32"/>
        <v/>
      </c>
      <c r="AM33" s="11" t="str">
        <f t="shared" si="33"/>
        <v/>
      </c>
      <c r="AN33" s="5"/>
      <c r="AO33" s="5"/>
      <c r="AP33" s="5"/>
      <c r="AQ33" s="5"/>
      <c r="AR33" s="5"/>
      <c r="AS33" s="5"/>
    </row>
    <row r="34" ht="15.0" customHeight="1">
      <c r="A34" s="11" t="str">
        <f>LOC_COPY!I40</f>
        <v/>
      </c>
      <c r="B34" s="16" t="str">
        <f>IF(A34="","",LOC_COPY!H40)</f>
        <v/>
      </c>
      <c r="C34" s="11" t="str">
        <f t="shared" ref="C34:H34" si="52">IF($A34="","",B$9&amp;$A34)</f>
        <v/>
      </c>
      <c r="D34" s="11" t="str">
        <f t="shared" si="52"/>
        <v/>
      </c>
      <c r="E34" s="11" t="str">
        <f t="shared" si="52"/>
        <v/>
      </c>
      <c r="F34" s="11" t="str">
        <f t="shared" si="52"/>
        <v/>
      </c>
      <c r="G34" s="11" t="str">
        <f t="shared" si="52"/>
        <v/>
      </c>
      <c r="H34" s="11" t="str">
        <f t="shared" si="52"/>
        <v/>
      </c>
      <c r="I34" s="11" t="str">
        <f t="shared" si="3"/>
        <v/>
      </c>
      <c r="J34" s="11" t="str">
        <f t="shared" si="4"/>
        <v/>
      </c>
      <c r="K34" s="11" t="str">
        <f t="shared" si="5"/>
        <v/>
      </c>
      <c r="L34" s="11" t="str">
        <f t="shared" si="6"/>
        <v/>
      </c>
      <c r="M34" s="11" t="str">
        <f t="shared" si="7"/>
        <v/>
      </c>
      <c r="N34" s="11" t="str">
        <f t="shared" si="8"/>
        <v/>
      </c>
      <c r="O34" s="11" t="str">
        <f t="shared" si="9"/>
        <v/>
      </c>
      <c r="P34" s="11" t="str">
        <f t="shared" si="10"/>
        <v/>
      </c>
      <c r="Q34" s="11" t="str">
        <f t="shared" si="11"/>
        <v/>
      </c>
      <c r="R34" s="11" t="str">
        <f t="shared" si="12"/>
        <v/>
      </c>
      <c r="S34" s="11" t="str">
        <f t="shared" si="13"/>
        <v/>
      </c>
      <c r="T34" s="11" t="str">
        <f t="shared" si="14"/>
        <v/>
      </c>
      <c r="U34" s="11" t="str">
        <f t="shared" si="15"/>
        <v/>
      </c>
      <c r="V34" s="11" t="str">
        <f t="shared" si="16"/>
        <v/>
      </c>
      <c r="W34" s="11" t="str">
        <f t="shared" si="17"/>
        <v/>
      </c>
      <c r="X34" s="11" t="str">
        <f t="shared" si="18"/>
        <v/>
      </c>
      <c r="Y34" s="11" t="str">
        <f t="shared" si="19"/>
        <v/>
      </c>
      <c r="Z34" s="11" t="str">
        <f t="shared" si="20"/>
        <v/>
      </c>
      <c r="AA34" s="11" t="str">
        <f t="shared" si="21"/>
        <v/>
      </c>
      <c r="AB34" s="11" t="str">
        <f t="shared" si="22"/>
        <v/>
      </c>
      <c r="AC34" s="11" t="str">
        <f t="shared" si="23"/>
        <v/>
      </c>
      <c r="AD34" s="11" t="str">
        <f t="shared" si="24"/>
        <v/>
      </c>
      <c r="AE34" s="11" t="str">
        <f t="shared" si="25"/>
        <v/>
      </c>
      <c r="AF34" s="11" t="str">
        <f t="shared" si="26"/>
        <v/>
      </c>
      <c r="AG34" s="11" t="str">
        <f t="shared" si="27"/>
        <v/>
      </c>
      <c r="AH34" s="11" t="str">
        <f t="shared" si="28"/>
        <v/>
      </c>
      <c r="AI34" s="11" t="str">
        <f t="shared" si="29"/>
        <v/>
      </c>
      <c r="AJ34" s="11" t="str">
        <f t="shared" si="30"/>
        <v/>
      </c>
      <c r="AK34" s="11" t="str">
        <f t="shared" si="31"/>
        <v/>
      </c>
      <c r="AL34" s="11" t="str">
        <f t="shared" si="32"/>
        <v/>
      </c>
      <c r="AM34" s="11" t="str">
        <f t="shared" si="33"/>
        <v/>
      </c>
      <c r="AN34" s="5"/>
      <c r="AO34" s="5"/>
      <c r="AP34" s="5"/>
      <c r="AQ34" s="5"/>
      <c r="AR34" s="5"/>
      <c r="AS34" s="5"/>
    </row>
    <row r="35" ht="15.0" customHeight="1">
      <c r="A35" s="11" t="str">
        <f>LOC_COPY!I41</f>
        <v/>
      </c>
      <c r="B35" s="16" t="str">
        <f>IF(A35="","",LOC_COPY!H41)</f>
        <v/>
      </c>
      <c r="C35" s="11" t="str">
        <f t="shared" ref="C35:H35" si="53">IF($A35="","",B$9&amp;$A35)</f>
        <v/>
      </c>
      <c r="D35" s="11" t="str">
        <f t="shared" si="53"/>
        <v/>
      </c>
      <c r="E35" s="11" t="str">
        <f t="shared" si="53"/>
        <v/>
      </c>
      <c r="F35" s="11" t="str">
        <f t="shared" si="53"/>
        <v/>
      </c>
      <c r="G35" s="11" t="str">
        <f t="shared" si="53"/>
        <v/>
      </c>
      <c r="H35" s="11" t="str">
        <f t="shared" si="53"/>
        <v/>
      </c>
      <c r="I35" s="11" t="str">
        <f t="shared" si="3"/>
        <v/>
      </c>
      <c r="J35" s="11" t="str">
        <f t="shared" si="4"/>
        <v/>
      </c>
      <c r="K35" s="11" t="str">
        <f t="shared" si="5"/>
        <v/>
      </c>
      <c r="L35" s="11" t="str">
        <f t="shared" si="6"/>
        <v/>
      </c>
      <c r="M35" s="11" t="str">
        <f t="shared" si="7"/>
        <v/>
      </c>
      <c r="N35" s="11" t="str">
        <f t="shared" si="8"/>
        <v/>
      </c>
      <c r="O35" s="11" t="str">
        <f t="shared" si="9"/>
        <v/>
      </c>
      <c r="P35" s="11" t="str">
        <f t="shared" si="10"/>
        <v/>
      </c>
      <c r="Q35" s="11" t="str">
        <f t="shared" si="11"/>
        <v/>
      </c>
      <c r="R35" s="11" t="str">
        <f t="shared" si="12"/>
        <v/>
      </c>
      <c r="S35" s="11" t="str">
        <f t="shared" si="13"/>
        <v/>
      </c>
      <c r="T35" s="11" t="str">
        <f t="shared" si="14"/>
        <v/>
      </c>
      <c r="U35" s="11" t="str">
        <f t="shared" si="15"/>
        <v/>
      </c>
      <c r="V35" s="11" t="str">
        <f t="shared" si="16"/>
        <v/>
      </c>
      <c r="W35" s="11" t="str">
        <f t="shared" si="17"/>
        <v/>
      </c>
      <c r="X35" s="11" t="str">
        <f t="shared" si="18"/>
        <v/>
      </c>
      <c r="Y35" s="11" t="str">
        <f t="shared" si="19"/>
        <v/>
      </c>
      <c r="Z35" s="11" t="str">
        <f t="shared" si="20"/>
        <v/>
      </c>
      <c r="AA35" s="11" t="str">
        <f t="shared" si="21"/>
        <v/>
      </c>
      <c r="AB35" s="11" t="str">
        <f t="shared" si="22"/>
        <v/>
      </c>
      <c r="AC35" s="11" t="str">
        <f t="shared" si="23"/>
        <v/>
      </c>
      <c r="AD35" s="11" t="str">
        <f t="shared" si="24"/>
        <v/>
      </c>
      <c r="AE35" s="11" t="str">
        <f t="shared" si="25"/>
        <v/>
      </c>
      <c r="AF35" s="11" t="str">
        <f t="shared" si="26"/>
        <v/>
      </c>
      <c r="AG35" s="11" t="str">
        <f t="shared" si="27"/>
        <v/>
      </c>
      <c r="AH35" s="11" t="str">
        <f t="shared" si="28"/>
        <v/>
      </c>
      <c r="AI35" s="11" t="str">
        <f t="shared" si="29"/>
        <v/>
      </c>
      <c r="AJ35" s="11" t="str">
        <f t="shared" si="30"/>
        <v/>
      </c>
      <c r="AK35" s="11" t="str">
        <f t="shared" si="31"/>
        <v/>
      </c>
      <c r="AL35" s="11" t="str">
        <f t="shared" si="32"/>
        <v/>
      </c>
      <c r="AM35" s="11" t="str">
        <f t="shared" si="33"/>
        <v/>
      </c>
      <c r="AN35" s="5"/>
      <c r="AO35" s="5"/>
      <c r="AP35" s="5"/>
      <c r="AQ35" s="5"/>
      <c r="AR35" s="5"/>
      <c r="AS35" s="5"/>
    </row>
    <row r="36" ht="15.0" customHeight="1">
      <c r="A36" s="11" t="str">
        <f>LOC_COPY!I42</f>
        <v/>
      </c>
      <c r="B36" s="16" t="str">
        <f>IF(A36="","",LOC_COPY!H42)</f>
        <v/>
      </c>
      <c r="C36" s="11" t="str">
        <f t="shared" ref="C36:H36" si="54">IF($A36="","",B$9&amp;$A36)</f>
        <v/>
      </c>
      <c r="D36" s="11" t="str">
        <f t="shared" si="54"/>
        <v/>
      </c>
      <c r="E36" s="11" t="str">
        <f t="shared" si="54"/>
        <v/>
      </c>
      <c r="F36" s="11" t="str">
        <f t="shared" si="54"/>
        <v/>
      </c>
      <c r="G36" s="11" t="str">
        <f t="shared" si="54"/>
        <v/>
      </c>
      <c r="H36" s="11" t="str">
        <f t="shared" si="54"/>
        <v/>
      </c>
      <c r="I36" s="11" t="str">
        <f t="shared" si="3"/>
        <v/>
      </c>
      <c r="J36" s="11" t="str">
        <f t="shared" si="4"/>
        <v/>
      </c>
      <c r="K36" s="11" t="str">
        <f t="shared" si="5"/>
        <v/>
      </c>
      <c r="L36" s="11" t="str">
        <f t="shared" si="6"/>
        <v/>
      </c>
      <c r="M36" s="11" t="str">
        <f t="shared" si="7"/>
        <v/>
      </c>
      <c r="N36" s="11" t="str">
        <f t="shared" si="8"/>
        <v/>
      </c>
      <c r="O36" s="11" t="str">
        <f t="shared" si="9"/>
        <v/>
      </c>
      <c r="P36" s="11" t="str">
        <f t="shared" si="10"/>
        <v/>
      </c>
      <c r="Q36" s="11" t="str">
        <f t="shared" si="11"/>
        <v/>
      </c>
      <c r="R36" s="11" t="str">
        <f t="shared" si="12"/>
        <v/>
      </c>
      <c r="S36" s="11" t="str">
        <f t="shared" si="13"/>
        <v/>
      </c>
      <c r="T36" s="11" t="str">
        <f t="shared" si="14"/>
        <v/>
      </c>
      <c r="U36" s="11" t="str">
        <f t="shared" si="15"/>
        <v/>
      </c>
      <c r="V36" s="11" t="str">
        <f t="shared" si="16"/>
        <v/>
      </c>
      <c r="W36" s="11" t="str">
        <f t="shared" si="17"/>
        <v/>
      </c>
      <c r="X36" s="11" t="str">
        <f t="shared" si="18"/>
        <v/>
      </c>
      <c r="Y36" s="11" t="str">
        <f t="shared" si="19"/>
        <v/>
      </c>
      <c r="Z36" s="11" t="str">
        <f t="shared" si="20"/>
        <v/>
      </c>
      <c r="AA36" s="11" t="str">
        <f t="shared" si="21"/>
        <v/>
      </c>
      <c r="AB36" s="11" t="str">
        <f t="shared" si="22"/>
        <v/>
      </c>
      <c r="AC36" s="11" t="str">
        <f t="shared" si="23"/>
        <v/>
      </c>
      <c r="AD36" s="11" t="str">
        <f t="shared" si="24"/>
        <v/>
      </c>
      <c r="AE36" s="11" t="str">
        <f t="shared" si="25"/>
        <v/>
      </c>
      <c r="AF36" s="11" t="str">
        <f t="shared" si="26"/>
        <v/>
      </c>
      <c r="AG36" s="11" t="str">
        <f t="shared" si="27"/>
        <v/>
      </c>
      <c r="AH36" s="11" t="str">
        <f t="shared" si="28"/>
        <v/>
      </c>
      <c r="AI36" s="11" t="str">
        <f t="shared" si="29"/>
        <v/>
      </c>
      <c r="AJ36" s="11" t="str">
        <f t="shared" si="30"/>
        <v/>
      </c>
      <c r="AK36" s="11" t="str">
        <f t="shared" si="31"/>
        <v/>
      </c>
      <c r="AL36" s="11" t="str">
        <f t="shared" si="32"/>
        <v/>
      </c>
      <c r="AM36" s="11" t="str">
        <f t="shared" si="33"/>
        <v/>
      </c>
      <c r="AN36" s="5"/>
      <c r="AO36" s="5"/>
      <c r="AP36" s="5"/>
      <c r="AQ36" s="5"/>
      <c r="AR36" s="5"/>
      <c r="AS36" s="5"/>
    </row>
    <row r="37" ht="15.0" customHeight="1">
      <c r="A37" s="11" t="str">
        <f>LOC_COPY!I43</f>
        <v/>
      </c>
      <c r="B37" s="16" t="str">
        <f>IF(A37="","",LOC_COPY!H43)</f>
        <v/>
      </c>
      <c r="C37" s="11" t="str">
        <f t="shared" ref="C37:H37" si="55">IF($A37="","",B$9&amp;$A37)</f>
        <v/>
      </c>
      <c r="D37" s="11" t="str">
        <f t="shared" si="55"/>
        <v/>
      </c>
      <c r="E37" s="11" t="str">
        <f t="shared" si="55"/>
        <v/>
      </c>
      <c r="F37" s="11" t="str">
        <f t="shared" si="55"/>
        <v/>
      </c>
      <c r="G37" s="11" t="str">
        <f t="shared" si="55"/>
        <v/>
      </c>
      <c r="H37" s="11" t="str">
        <f t="shared" si="55"/>
        <v/>
      </c>
      <c r="I37" s="11" t="str">
        <f t="shared" si="3"/>
        <v/>
      </c>
      <c r="J37" s="11" t="str">
        <f t="shared" si="4"/>
        <v/>
      </c>
      <c r="K37" s="11" t="str">
        <f t="shared" si="5"/>
        <v/>
      </c>
      <c r="L37" s="11" t="str">
        <f t="shared" si="6"/>
        <v/>
      </c>
      <c r="M37" s="11" t="str">
        <f t="shared" si="7"/>
        <v/>
      </c>
      <c r="N37" s="11" t="str">
        <f t="shared" si="8"/>
        <v/>
      </c>
      <c r="O37" s="11" t="str">
        <f t="shared" si="9"/>
        <v/>
      </c>
      <c r="P37" s="11" t="str">
        <f t="shared" si="10"/>
        <v/>
      </c>
      <c r="Q37" s="11" t="str">
        <f t="shared" si="11"/>
        <v/>
      </c>
      <c r="R37" s="11" t="str">
        <f t="shared" si="12"/>
        <v/>
      </c>
      <c r="S37" s="11" t="str">
        <f t="shared" si="13"/>
        <v/>
      </c>
      <c r="T37" s="11" t="str">
        <f t="shared" si="14"/>
        <v/>
      </c>
      <c r="U37" s="11" t="str">
        <f t="shared" si="15"/>
        <v/>
      </c>
      <c r="V37" s="11" t="str">
        <f t="shared" si="16"/>
        <v/>
      </c>
      <c r="W37" s="11" t="str">
        <f t="shared" si="17"/>
        <v/>
      </c>
      <c r="X37" s="11" t="str">
        <f t="shared" si="18"/>
        <v/>
      </c>
      <c r="Y37" s="11" t="str">
        <f t="shared" si="19"/>
        <v/>
      </c>
      <c r="Z37" s="11" t="str">
        <f t="shared" si="20"/>
        <v/>
      </c>
      <c r="AA37" s="11" t="str">
        <f t="shared" si="21"/>
        <v/>
      </c>
      <c r="AB37" s="11" t="str">
        <f t="shared" si="22"/>
        <v/>
      </c>
      <c r="AC37" s="11" t="str">
        <f t="shared" si="23"/>
        <v/>
      </c>
      <c r="AD37" s="11" t="str">
        <f t="shared" si="24"/>
        <v/>
      </c>
      <c r="AE37" s="11" t="str">
        <f t="shared" si="25"/>
        <v/>
      </c>
      <c r="AF37" s="11" t="str">
        <f t="shared" si="26"/>
        <v/>
      </c>
      <c r="AG37" s="11" t="str">
        <f t="shared" si="27"/>
        <v/>
      </c>
      <c r="AH37" s="11" t="str">
        <f t="shared" si="28"/>
        <v/>
      </c>
      <c r="AI37" s="11" t="str">
        <f t="shared" si="29"/>
        <v/>
      </c>
      <c r="AJ37" s="11" t="str">
        <f t="shared" si="30"/>
        <v/>
      </c>
      <c r="AK37" s="11" t="str">
        <f t="shared" si="31"/>
        <v/>
      </c>
      <c r="AL37" s="11" t="str">
        <f t="shared" si="32"/>
        <v/>
      </c>
      <c r="AM37" s="11" t="str">
        <f t="shared" si="33"/>
        <v/>
      </c>
      <c r="AN37" s="5"/>
      <c r="AO37" s="5"/>
      <c r="AP37" s="5"/>
      <c r="AQ37" s="5"/>
      <c r="AR37" s="5"/>
      <c r="AS37" s="5"/>
    </row>
    <row r="38" ht="15.0" customHeight="1">
      <c r="A38" s="11" t="str">
        <f>LOC_COPY!I44</f>
        <v/>
      </c>
      <c r="B38" s="16" t="str">
        <f>IF(A38="","",LOC_COPY!H44)</f>
        <v/>
      </c>
      <c r="C38" s="11" t="str">
        <f t="shared" ref="C38:H38" si="56">IF($A38="","",B$9&amp;$A38)</f>
        <v/>
      </c>
      <c r="D38" s="11" t="str">
        <f t="shared" si="56"/>
        <v/>
      </c>
      <c r="E38" s="11" t="str">
        <f t="shared" si="56"/>
        <v/>
      </c>
      <c r="F38" s="11" t="str">
        <f t="shared" si="56"/>
        <v/>
      </c>
      <c r="G38" s="11" t="str">
        <f t="shared" si="56"/>
        <v/>
      </c>
      <c r="H38" s="11" t="str">
        <f t="shared" si="56"/>
        <v/>
      </c>
      <c r="I38" s="11" t="str">
        <f t="shared" si="3"/>
        <v/>
      </c>
      <c r="J38" s="11" t="str">
        <f t="shared" si="4"/>
        <v/>
      </c>
      <c r="K38" s="11" t="str">
        <f t="shared" si="5"/>
        <v/>
      </c>
      <c r="L38" s="11" t="str">
        <f t="shared" si="6"/>
        <v/>
      </c>
      <c r="M38" s="11" t="str">
        <f t="shared" si="7"/>
        <v/>
      </c>
      <c r="N38" s="11" t="str">
        <f t="shared" si="8"/>
        <v/>
      </c>
      <c r="O38" s="11" t="str">
        <f t="shared" si="9"/>
        <v/>
      </c>
      <c r="P38" s="11" t="str">
        <f t="shared" si="10"/>
        <v/>
      </c>
      <c r="Q38" s="11" t="str">
        <f t="shared" si="11"/>
        <v/>
      </c>
      <c r="R38" s="11" t="str">
        <f t="shared" si="12"/>
        <v/>
      </c>
      <c r="S38" s="11" t="str">
        <f t="shared" si="13"/>
        <v/>
      </c>
      <c r="T38" s="11" t="str">
        <f t="shared" si="14"/>
        <v/>
      </c>
      <c r="U38" s="11" t="str">
        <f t="shared" si="15"/>
        <v/>
      </c>
      <c r="V38" s="11" t="str">
        <f t="shared" si="16"/>
        <v/>
      </c>
      <c r="W38" s="11" t="str">
        <f t="shared" si="17"/>
        <v/>
      </c>
      <c r="X38" s="11" t="str">
        <f t="shared" si="18"/>
        <v/>
      </c>
      <c r="Y38" s="11" t="str">
        <f t="shared" si="19"/>
        <v/>
      </c>
      <c r="Z38" s="11" t="str">
        <f t="shared" si="20"/>
        <v/>
      </c>
      <c r="AA38" s="11" t="str">
        <f t="shared" si="21"/>
        <v/>
      </c>
      <c r="AB38" s="11" t="str">
        <f t="shared" si="22"/>
        <v/>
      </c>
      <c r="AC38" s="11" t="str">
        <f t="shared" si="23"/>
        <v/>
      </c>
      <c r="AD38" s="11" t="str">
        <f t="shared" si="24"/>
        <v/>
      </c>
      <c r="AE38" s="11" t="str">
        <f t="shared" si="25"/>
        <v/>
      </c>
      <c r="AF38" s="11" t="str">
        <f t="shared" si="26"/>
        <v/>
      </c>
      <c r="AG38" s="11" t="str">
        <f t="shared" si="27"/>
        <v/>
      </c>
      <c r="AH38" s="11" t="str">
        <f t="shared" si="28"/>
        <v/>
      </c>
      <c r="AI38" s="11" t="str">
        <f t="shared" si="29"/>
        <v/>
      </c>
      <c r="AJ38" s="11" t="str">
        <f t="shared" si="30"/>
        <v/>
      </c>
      <c r="AK38" s="11" t="str">
        <f t="shared" si="31"/>
        <v/>
      </c>
      <c r="AL38" s="11" t="str">
        <f t="shared" si="32"/>
        <v/>
      </c>
      <c r="AM38" s="11" t="str">
        <f t="shared" si="33"/>
        <v/>
      </c>
      <c r="AN38" s="5"/>
      <c r="AO38" s="5"/>
      <c r="AP38" s="5"/>
      <c r="AQ38" s="5"/>
      <c r="AR38" s="5"/>
      <c r="AS38" s="5"/>
    </row>
    <row r="39" ht="15.0" customHeight="1">
      <c r="A39" s="11" t="str">
        <f>LOC_COPY!I45</f>
        <v/>
      </c>
      <c r="B39" s="16" t="str">
        <f>IF(A39="","",LOC_COPY!H45)</f>
        <v/>
      </c>
      <c r="C39" s="11" t="str">
        <f t="shared" ref="C39:H39" si="57">IF($A39="","",B$9&amp;$A39)</f>
        <v/>
      </c>
      <c r="D39" s="11" t="str">
        <f t="shared" si="57"/>
        <v/>
      </c>
      <c r="E39" s="11" t="str">
        <f t="shared" si="57"/>
        <v/>
      </c>
      <c r="F39" s="11" t="str">
        <f t="shared" si="57"/>
        <v/>
      </c>
      <c r="G39" s="11" t="str">
        <f t="shared" si="57"/>
        <v/>
      </c>
      <c r="H39" s="11" t="str">
        <f t="shared" si="57"/>
        <v/>
      </c>
      <c r="I39" s="11" t="str">
        <f t="shared" si="3"/>
        <v/>
      </c>
      <c r="J39" s="11" t="str">
        <f t="shared" si="4"/>
        <v/>
      </c>
      <c r="K39" s="11" t="str">
        <f t="shared" si="5"/>
        <v/>
      </c>
      <c r="L39" s="11" t="str">
        <f t="shared" si="6"/>
        <v/>
      </c>
      <c r="M39" s="11" t="str">
        <f t="shared" si="7"/>
        <v/>
      </c>
      <c r="N39" s="11" t="str">
        <f t="shared" si="8"/>
        <v/>
      </c>
      <c r="O39" s="11" t="str">
        <f t="shared" si="9"/>
        <v/>
      </c>
      <c r="P39" s="11" t="str">
        <f t="shared" si="10"/>
        <v/>
      </c>
      <c r="Q39" s="11" t="str">
        <f t="shared" si="11"/>
        <v/>
      </c>
      <c r="R39" s="11" t="str">
        <f t="shared" si="12"/>
        <v/>
      </c>
      <c r="S39" s="11" t="str">
        <f t="shared" si="13"/>
        <v/>
      </c>
      <c r="T39" s="11" t="str">
        <f t="shared" si="14"/>
        <v/>
      </c>
      <c r="U39" s="11" t="str">
        <f t="shared" si="15"/>
        <v/>
      </c>
      <c r="V39" s="11" t="str">
        <f t="shared" si="16"/>
        <v/>
      </c>
      <c r="W39" s="11" t="str">
        <f t="shared" si="17"/>
        <v/>
      </c>
      <c r="X39" s="11" t="str">
        <f t="shared" si="18"/>
        <v/>
      </c>
      <c r="Y39" s="11" t="str">
        <f t="shared" si="19"/>
        <v/>
      </c>
      <c r="Z39" s="11" t="str">
        <f t="shared" si="20"/>
        <v/>
      </c>
      <c r="AA39" s="11" t="str">
        <f t="shared" si="21"/>
        <v/>
      </c>
      <c r="AB39" s="11" t="str">
        <f t="shared" si="22"/>
        <v/>
      </c>
      <c r="AC39" s="11" t="str">
        <f t="shared" si="23"/>
        <v/>
      </c>
      <c r="AD39" s="11" t="str">
        <f t="shared" si="24"/>
        <v/>
      </c>
      <c r="AE39" s="11" t="str">
        <f t="shared" si="25"/>
        <v/>
      </c>
      <c r="AF39" s="11" t="str">
        <f t="shared" si="26"/>
        <v/>
      </c>
      <c r="AG39" s="11" t="str">
        <f t="shared" si="27"/>
        <v/>
      </c>
      <c r="AH39" s="11" t="str">
        <f t="shared" si="28"/>
        <v/>
      </c>
      <c r="AI39" s="11" t="str">
        <f t="shared" si="29"/>
        <v/>
      </c>
      <c r="AJ39" s="11" t="str">
        <f t="shared" si="30"/>
        <v/>
      </c>
      <c r="AK39" s="11" t="str">
        <f t="shared" si="31"/>
        <v/>
      </c>
      <c r="AL39" s="11" t="str">
        <f t="shared" si="32"/>
        <v/>
      </c>
      <c r="AM39" s="11" t="str">
        <f t="shared" si="33"/>
        <v/>
      </c>
      <c r="AN39" s="5"/>
      <c r="AO39" s="5"/>
      <c r="AP39" s="5"/>
      <c r="AQ39" s="5"/>
      <c r="AR39" s="5"/>
      <c r="AS39" s="5"/>
    </row>
    <row r="40" ht="15.0" customHeight="1">
      <c r="A40" s="11" t="str">
        <f>LOC_COPY!I46</f>
        <v>26</v>
      </c>
      <c r="B40" s="16">
        <f>IF(A40="","",LOC_COPY!H46)</f>
        <v>2</v>
      </c>
      <c r="C40" s="11" t="str">
        <f t="shared" ref="C40:H40" si="58">IF($A40="","",B$9&amp;$A40)</f>
        <v>926</v>
      </c>
      <c r="D40" s="11" t="str">
        <f t="shared" si="58"/>
        <v>226</v>
      </c>
      <c r="E40" s="11" t="str">
        <f t="shared" si="58"/>
        <v>26</v>
      </c>
      <c r="F40" s="11" t="str">
        <f t="shared" si="58"/>
        <v>26</v>
      </c>
      <c r="G40" s="11" t="str">
        <f t="shared" si="58"/>
        <v>26</v>
      </c>
      <c r="H40" s="11" t="str">
        <f t="shared" si="58"/>
        <v>26</v>
      </c>
      <c r="I40" s="11" t="str">
        <f t="shared" si="3"/>
        <v>926 226 26 26 26 26</v>
      </c>
      <c r="J40" s="11" t="str">
        <f t="shared" si="4"/>
        <v>2926</v>
      </c>
      <c r="K40" s="11" t="str">
        <f t="shared" si="5"/>
        <v>2226</v>
      </c>
      <c r="L40" s="11" t="str">
        <f t="shared" si="6"/>
        <v>226</v>
      </c>
      <c r="M40" s="11" t="str">
        <f t="shared" si="7"/>
        <v>226</v>
      </c>
      <c r="N40" s="11" t="str">
        <f t="shared" si="8"/>
        <v>226</v>
      </c>
      <c r="O40" s="11" t="str">
        <f t="shared" si="9"/>
        <v>226</v>
      </c>
      <c r="P40" s="11" t="str">
        <f t="shared" si="10"/>
        <v>926</v>
      </c>
      <c r="Q40" s="11" t="str">
        <f t="shared" si="11"/>
        <v>226</v>
      </c>
      <c r="R40" s="11" t="str">
        <f t="shared" si="12"/>
        <v>26</v>
      </c>
      <c r="S40" s="11" t="str">
        <f t="shared" si="13"/>
        <v>26</v>
      </c>
      <c r="T40" s="11" t="str">
        <f t="shared" si="14"/>
        <v>26</v>
      </c>
      <c r="U40" s="11" t="str">
        <f t="shared" si="15"/>
        <v>26</v>
      </c>
      <c r="V40" s="11" t="str">
        <f t="shared" si="16"/>
        <v>926</v>
      </c>
      <c r="W40" s="11" t="str">
        <f t="shared" si="17"/>
        <v>226</v>
      </c>
      <c r="X40" s="11" t="str">
        <f t="shared" si="18"/>
        <v>26</v>
      </c>
      <c r="Y40" s="11" t="str">
        <f t="shared" si="19"/>
        <v>26</v>
      </c>
      <c r="Z40" s="11" t="str">
        <f t="shared" si="20"/>
        <v>26</v>
      </c>
      <c r="AA40" s="11" t="str">
        <f t="shared" si="21"/>
        <v>26</v>
      </c>
      <c r="AB40" s="11" t="str">
        <f t="shared" si="22"/>
        <v>926</v>
      </c>
      <c r="AC40" s="11" t="str">
        <f t="shared" si="23"/>
        <v>226</v>
      </c>
      <c r="AD40" s="11" t="str">
        <f t="shared" si="24"/>
        <v>26</v>
      </c>
      <c r="AE40" s="11" t="str">
        <f t="shared" si="25"/>
        <v>26</v>
      </c>
      <c r="AF40" s="11" t="str">
        <f t="shared" si="26"/>
        <v>26</v>
      </c>
      <c r="AG40" s="11" t="str">
        <f t="shared" si="27"/>
        <v>26</v>
      </c>
      <c r="AH40" s="11" t="str">
        <f t="shared" si="28"/>
        <v>926</v>
      </c>
      <c r="AI40" s="11" t="str">
        <f t="shared" si="29"/>
        <v>226</v>
      </c>
      <c r="AJ40" s="11" t="str">
        <f t="shared" si="30"/>
        <v>26</v>
      </c>
      <c r="AK40" s="11" t="str">
        <f t="shared" si="31"/>
        <v>26</v>
      </c>
      <c r="AL40" s="11" t="str">
        <f t="shared" si="32"/>
        <v>26</v>
      </c>
      <c r="AM40" s="11" t="str">
        <f t="shared" si="33"/>
        <v>26</v>
      </c>
      <c r="AN40" s="5"/>
      <c r="AO40" s="5"/>
      <c r="AP40" s="5"/>
      <c r="AQ40" s="5"/>
      <c r="AR40" s="5"/>
      <c r="AS40" s="5"/>
    </row>
    <row r="41" ht="15.0" customHeight="1">
      <c r="A41" s="11" t="str">
        <f>LOC_COPY!I47</f>
        <v>27</v>
      </c>
      <c r="B41" s="16">
        <f>IF(A41="","",LOC_COPY!H47)</f>
        <v>2</v>
      </c>
      <c r="C41" s="11" t="str">
        <f t="shared" ref="C41:H41" si="59">IF($A41="","",B$9&amp;$A41)</f>
        <v>927</v>
      </c>
      <c r="D41" s="11" t="str">
        <f t="shared" si="59"/>
        <v>227</v>
      </c>
      <c r="E41" s="11" t="str">
        <f t="shared" si="59"/>
        <v>27</v>
      </c>
      <c r="F41" s="11" t="str">
        <f t="shared" si="59"/>
        <v>27</v>
      </c>
      <c r="G41" s="11" t="str">
        <f t="shared" si="59"/>
        <v>27</v>
      </c>
      <c r="H41" s="11" t="str">
        <f t="shared" si="59"/>
        <v>27</v>
      </c>
      <c r="I41" s="11" t="str">
        <f t="shared" si="3"/>
        <v>927 227 27 27 27 27</v>
      </c>
      <c r="J41" s="11" t="str">
        <f t="shared" si="4"/>
        <v>2927</v>
      </c>
      <c r="K41" s="11" t="str">
        <f t="shared" si="5"/>
        <v>2227</v>
      </c>
      <c r="L41" s="11" t="str">
        <f t="shared" si="6"/>
        <v>227</v>
      </c>
      <c r="M41" s="11" t="str">
        <f t="shared" si="7"/>
        <v>227</v>
      </c>
      <c r="N41" s="11" t="str">
        <f t="shared" si="8"/>
        <v>227</v>
      </c>
      <c r="O41" s="11" t="str">
        <f t="shared" si="9"/>
        <v>227</v>
      </c>
      <c r="P41" s="11" t="str">
        <f t="shared" si="10"/>
        <v>927</v>
      </c>
      <c r="Q41" s="11" t="str">
        <f t="shared" si="11"/>
        <v>227</v>
      </c>
      <c r="R41" s="11" t="str">
        <f t="shared" si="12"/>
        <v>27</v>
      </c>
      <c r="S41" s="11" t="str">
        <f t="shared" si="13"/>
        <v>27</v>
      </c>
      <c r="T41" s="11" t="str">
        <f t="shared" si="14"/>
        <v>27</v>
      </c>
      <c r="U41" s="11" t="str">
        <f t="shared" si="15"/>
        <v>27</v>
      </c>
      <c r="V41" s="11" t="str">
        <f t="shared" si="16"/>
        <v>927</v>
      </c>
      <c r="W41" s="11" t="str">
        <f t="shared" si="17"/>
        <v>227</v>
      </c>
      <c r="X41" s="11" t="str">
        <f t="shared" si="18"/>
        <v>27</v>
      </c>
      <c r="Y41" s="11" t="str">
        <f t="shared" si="19"/>
        <v>27</v>
      </c>
      <c r="Z41" s="11" t="str">
        <f t="shared" si="20"/>
        <v>27</v>
      </c>
      <c r="AA41" s="11" t="str">
        <f t="shared" si="21"/>
        <v>27</v>
      </c>
      <c r="AB41" s="11" t="str">
        <f t="shared" si="22"/>
        <v>927</v>
      </c>
      <c r="AC41" s="11" t="str">
        <f t="shared" si="23"/>
        <v>227</v>
      </c>
      <c r="AD41" s="11" t="str">
        <f t="shared" si="24"/>
        <v>27</v>
      </c>
      <c r="AE41" s="11" t="str">
        <f t="shared" si="25"/>
        <v>27</v>
      </c>
      <c r="AF41" s="11" t="str">
        <f t="shared" si="26"/>
        <v>27</v>
      </c>
      <c r="AG41" s="11" t="str">
        <f t="shared" si="27"/>
        <v>27</v>
      </c>
      <c r="AH41" s="11" t="str">
        <f t="shared" si="28"/>
        <v>927</v>
      </c>
      <c r="AI41" s="11" t="str">
        <f t="shared" si="29"/>
        <v>227</v>
      </c>
      <c r="AJ41" s="11" t="str">
        <f t="shared" si="30"/>
        <v>27</v>
      </c>
      <c r="AK41" s="11" t="str">
        <f t="shared" si="31"/>
        <v>27</v>
      </c>
      <c r="AL41" s="11" t="str">
        <f t="shared" si="32"/>
        <v>27</v>
      </c>
      <c r="AM41" s="11" t="str">
        <f t="shared" si="33"/>
        <v>27</v>
      </c>
      <c r="AN41" s="5"/>
      <c r="AO41" s="5"/>
      <c r="AP41" s="5"/>
      <c r="AQ41" s="5"/>
      <c r="AR41" s="5"/>
      <c r="AS41" s="5"/>
    </row>
    <row r="42" ht="15.0" customHeight="1">
      <c r="A42" s="11" t="str">
        <f>LOC_COPY!I48</f>
        <v/>
      </c>
      <c r="B42" s="16" t="str">
        <f>IF(A42="","",LOC_COPY!H48)</f>
        <v/>
      </c>
      <c r="C42" s="11" t="str">
        <f t="shared" ref="C42:H42" si="60">IF($A42="","",B$9&amp;$A42)</f>
        <v/>
      </c>
      <c r="D42" s="11" t="str">
        <f t="shared" si="60"/>
        <v/>
      </c>
      <c r="E42" s="11" t="str">
        <f t="shared" si="60"/>
        <v/>
      </c>
      <c r="F42" s="11" t="str">
        <f t="shared" si="60"/>
        <v/>
      </c>
      <c r="G42" s="11" t="str">
        <f t="shared" si="60"/>
        <v/>
      </c>
      <c r="H42" s="11" t="str">
        <f t="shared" si="60"/>
        <v/>
      </c>
      <c r="I42" s="11" t="str">
        <f t="shared" si="3"/>
        <v/>
      </c>
      <c r="J42" s="11" t="str">
        <f t="shared" si="4"/>
        <v/>
      </c>
      <c r="K42" s="11" t="str">
        <f t="shared" si="5"/>
        <v/>
      </c>
      <c r="L42" s="11" t="str">
        <f t="shared" si="6"/>
        <v/>
      </c>
      <c r="M42" s="11" t="str">
        <f t="shared" si="7"/>
        <v/>
      </c>
      <c r="N42" s="11" t="str">
        <f t="shared" si="8"/>
        <v/>
      </c>
      <c r="O42" s="11" t="str">
        <f t="shared" si="9"/>
        <v/>
      </c>
      <c r="P42" s="11" t="str">
        <f t="shared" si="10"/>
        <v/>
      </c>
      <c r="Q42" s="11" t="str">
        <f t="shared" si="11"/>
        <v/>
      </c>
      <c r="R42" s="11" t="str">
        <f t="shared" si="12"/>
        <v/>
      </c>
      <c r="S42" s="11" t="str">
        <f t="shared" si="13"/>
        <v/>
      </c>
      <c r="T42" s="11" t="str">
        <f t="shared" si="14"/>
        <v/>
      </c>
      <c r="U42" s="11" t="str">
        <f t="shared" si="15"/>
        <v/>
      </c>
      <c r="V42" s="11" t="str">
        <f t="shared" si="16"/>
        <v/>
      </c>
      <c r="W42" s="11" t="str">
        <f t="shared" si="17"/>
        <v/>
      </c>
      <c r="X42" s="11" t="str">
        <f t="shared" si="18"/>
        <v/>
      </c>
      <c r="Y42" s="11" t="str">
        <f t="shared" si="19"/>
        <v/>
      </c>
      <c r="Z42" s="11" t="str">
        <f t="shared" si="20"/>
        <v/>
      </c>
      <c r="AA42" s="11" t="str">
        <f t="shared" si="21"/>
        <v/>
      </c>
      <c r="AB42" s="11" t="str">
        <f t="shared" si="22"/>
        <v/>
      </c>
      <c r="AC42" s="11" t="str">
        <f t="shared" si="23"/>
        <v/>
      </c>
      <c r="AD42" s="11" t="str">
        <f t="shared" si="24"/>
        <v/>
      </c>
      <c r="AE42" s="11" t="str">
        <f t="shared" si="25"/>
        <v/>
      </c>
      <c r="AF42" s="11" t="str">
        <f t="shared" si="26"/>
        <v/>
      </c>
      <c r="AG42" s="11" t="str">
        <f t="shared" si="27"/>
        <v/>
      </c>
      <c r="AH42" s="11" t="str">
        <f t="shared" si="28"/>
        <v/>
      </c>
      <c r="AI42" s="11" t="str">
        <f t="shared" si="29"/>
        <v/>
      </c>
      <c r="AJ42" s="11" t="str">
        <f t="shared" si="30"/>
        <v/>
      </c>
      <c r="AK42" s="11" t="str">
        <f t="shared" si="31"/>
        <v/>
      </c>
      <c r="AL42" s="11" t="str">
        <f t="shared" si="32"/>
        <v/>
      </c>
      <c r="AM42" s="11" t="str">
        <f t="shared" si="33"/>
        <v/>
      </c>
      <c r="AN42" s="5"/>
      <c r="AO42" s="5"/>
      <c r="AP42" s="5"/>
      <c r="AQ42" s="5"/>
      <c r="AR42" s="5"/>
      <c r="AS42" s="5"/>
    </row>
    <row r="43" ht="15.0" customHeight="1">
      <c r="A43" s="11" t="str">
        <f>LOC_COPY!I49</f>
        <v>29</v>
      </c>
      <c r="B43" s="16">
        <f>IF(A43="","",LOC_COPY!H49)</f>
        <v>2</v>
      </c>
      <c r="C43" s="11" t="str">
        <f t="shared" ref="C43:H43" si="61">IF($A43="","",B$9&amp;$A43)</f>
        <v>929</v>
      </c>
      <c r="D43" s="11" t="str">
        <f t="shared" si="61"/>
        <v>229</v>
      </c>
      <c r="E43" s="11" t="str">
        <f t="shared" si="61"/>
        <v>29</v>
      </c>
      <c r="F43" s="11" t="str">
        <f t="shared" si="61"/>
        <v>29</v>
      </c>
      <c r="G43" s="11" t="str">
        <f t="shared" si="61"/>
        <v>29</v>
      </c>
      <c r="H43" s="11" t="str">
        <f t="shared" si="61"/>
        <v>29</v>
      </c>
      <c r="I43" s="11" t="str">
        <f t="shared" si="3"/>
        <v>929 229 29 29 29 29</v>
      </c>
      <c r="J43" s="11" t="str">
        <f t="shared" si="4"/>
        <v>2929</v>
      </c>
      <c r="K43" s="11" t="str">
        <f t="shared" si="5"/>
        <v>2229</v>
      </c>
      <c r="L43" s="11" t="str">
        <f t="shared" si="6"/>
        <v>229</v>
      </c>
      <c r="M43" s="11" t="str">
        <f t="shared" si="7"/>
        <v>229</v>
      </c>
      <c r="N43" s="11" t="str">
        <f t="shared" si="8"/>
        <v>229</v>
      </c>
      <c r="O43" s="11" t="str">
        <f t="shared" si="9"/>
        <v>229</v>
      </c>
      <c r="P43" s="11" t="str">
        <f t="shared" si="10"/>
        <v>929</v>
      </c>
      <c r="Q43" s="11" t="str">
        <f t="shared" si="11"/>
        <v>229</v>
      </c>
      <c r="R43" s="11" t="str">
        <f t="shared" si="12"/>
        <v>29</v>
      </c>
      <c r="S43" s="11" t="str">
        <f t="shared" si="13"/>
        <v>29</v>
      </c>
      <c r="T43" s="11" t="str">
        <f t="shared" si="14"/>
        <v>29</v>
      </c>
      <c r="U43" s="11" t="str">
        <f t="shared" si="15"/>
        <v>29</v>
      </c>
      <c r="V43" s="11" t="str">
        <f t="shared" si="16"/>
        <v>929</v>
      </c>
      <c r="W43" s="11" t="str">
        <f t="shared" si="17"/>
        <v>229</v>
      </c>
      <c r="X43" s="11" t="str">
        <f t="shared" si="18"/>
        <v>29</v>
      </c>
      <c r="Y43" s="11" t="str">
        <f t="shared" si="19"/>
        <v>29</v>
      </c>
      <c r="Z43" s="11" t="str">
        <f t="shared" si="20"/>
        <v>29</v>
      </c>
      <c r="AA43" s="11" t="str">
        <f t="shared" si="21"/>
        <v>29</v>
      </c>
      <c r="AB43" s="11" t="str">
        <f t="shared" si="22"/>
        <v>929</v>
      </c>
      <c r="AC43" s="11" t="str">
        <f t="shared" si="23"/>
        <v>229</v>
      </c>
      <c r="AD43" s="11" t="str">
        <f t="shared" si="24"/>
        <v>29</v>
      </c>
      <c r="AE43" s="11" t="str">
        <f t="shared" si="25"/>
        <v>29</v>
      </c>
      <c r="AF43" s="11" t="str">
        <f t="shared" si="26"/>
        <v>29</v>
      </c>
      <c r="AG43" s="11" t="str">
        <f t="shared" si="27"/>
        <v>29</v>
      </c>
      <c r="AH43" s="11" t="str">
        <f t="shared" si="28"/>
        <v>929</v>
      </c>
      <c r="AI43" s="11" t="str">
        <f t="shared" si="29"/>
        <v>229</v>
      </c>
      <c r="AJ43" s="11" t="str">
        <f t="shared" si="30"/>
        <v>29</v>
      </c>
      <c r="AK43" s="11" t="str">
        <f t="shared" si="31"/>
        <v>29</v>
      </c>
      <c r="AL43" s="11" t="str">
        <f t="shared" si="32"/>
        <v>29</v>
      </c>
      <c r="AM43" s="11" t="str">
        <f t="shared" si="33"/>
        <v>29</v>
      </c>
      <c r="AN43" s="5"/>
      <c r="AO43" s="5"/>
      <c r="AP43" s="5"/>
      <c r="AQ43" s="5"/>
      <c r="AR43" s="5"/>
      <c r="AS43" s="5"/>
    </row>
    <row r="44" ht="15.0" customHeight="1">
      <c r="A44" s="11" t="str">
        <f>LOC_COPY!I50</f>
        <v/>
      </c>
      <c r="B44" s="16" t="str">
        <f>IF(A44="","",LOC_COPY!H50)</f>
        <v/>
      </c>
      <c r="C44" s="11" t="str">
        <f t="shared" ref="C44:H44" si="62">IF($A44="","",B$9&amp;$A44)</f>
        <v/>
      </c>
      <c r="D44" s="11" t="str">
        <f t="shared" si="62"/>
        <v/>
      </c>
      <c r="E44" s="11" t="str">
        <f t="shared" si="62"/>
        <v/>
      </c>
      <c r="F44" s="11" t="str">
        <f t="shared" si="62"/>
        <v/>
      </c>
      <c r="G44" s="11" t="str">
        <f t="shared" si="62"/>
        <v/>
      </c>
      <c r="H44" s="11" t="str">
        <f t="shared" si="62"/>
        <v/>
      </c>
      <c r="I44" s="11" t="str">
        <f t="shared" si="3"/>
        <v/>
      </c>
      <c r="J44" s="11" t="str">
        <f t="shared" si="4"/>
        <v/>
      </c>
      <c r="K44" s="11" t="str">
        <f t="shared" si="5"/>
        <v/>
      </c>
      <c r="L44" s="11" t="str">
        <f t="shared" si="6"/>
        <v/>
      </c>
      <c r="M44" s="11" t="str">
        <f t="shared" si="7"/>
        <v/>
      </c>
      <c r="N44" s="11" t="str">
        <f t="shared" si="8"/>
        <v/>
      </c>
      <c r="O44" s="11" t="str">
        <f t="shared" si="9"/>
        <v/>
      </c>
      <c r="P44" s="11" t="str">
        <f t="shared" si="10"/>
        <v/>
      </c>
      <c r="Q44" s="11" t="str">
        <f t="shared" si="11"/>
        <v/>
      </c>
      <c r="R44" s="11" t="str">
        <f t="shared" si="12"/>
        <v/>
      </c>
      <c r="S44" s="11" t="str">
        <f t="shared" si="13"/>
        <v/>
      </c>
      <c r="T44" s="11" t="str">
        <f t="shared" si="14"/>
        <v/>
      </c>
      <c r="U44" s="11" t="str">
        <f t="shared" si="15"/>
        <v/>
      </c>
      <c r="V44" s="11" t="str">
        <f t="shared" si="16"/>
        <v/>
      </c>
      <c r="W44" s="11" t="str">
        <f t="shared" si="17"/>
        <v/>
      </c>
      <c r="X44" s="11" t="str">
        <f t="shared" si="18"/>
        <v/>
      </c>
      <c r="Y44" s="11" t="str">
        <f t="shared" si="19"/>
        <v/>
      </c>
      <c r="Z44" s="11" t="str">
        <f t="shared" si="20"/>
        <v/>
      </c>
      <c r="AA44" s="11" t="str">
        <f t="shared" si="21"/>
        <v/>
      </c>
      <c r="AB44" s="11" t="str">
        <f t="shared" si="22"/>
        <v/>
      </c>
      <c r="AC44" s="11" t="str">
        <f t="shared" si="23"/>
        <v/>
      </c>
      <c r="AD44" s="11" t="str">
        <f t="shared" si="24"/>
        <v/>
      </c>
      <c r="AE44" s="11" t="str">
        <f t="shared" si="25"/>
        <v/>
      </c>
      <c r="AF44" s="11" t="str">
        <f t="shared" si="26"/>
        <v/>
      </c>
      <c r="AG44" s="11" t="str">
        <f t="shared" si="27"/>
        <v/>
      </c>
      <c r="AH44" s="11" t="str">
        <f t="shared" si="28"/>
        <v/>
      </c>
      <c r="AI44" s="11" t="str">
        <f t="shared" si="29"/>
        <v/>
      </c>
      <c r="AJ44" s="11" t="str">
        <f t="shared" si="30"/>
        <v/>
      </c>
      <c r="AK44" s="11" t="str">
        <f t="shared" si="31"/>
        <v/>
      </c>
      <c r="AL44" s="11" t="str">
        <f t="shared" si="32"/>
        <v/>
      </c>
      <c r="AM44" s="11" t="str">
        <f t="shared" si="33"/>
        <v/>
      </c>
      <c r="AN44" s="5"/>
      <c r="AO44" s="5"/>
      <c r="AP44" s="5"/>
      <c r="AQ44" s="5"/>
      <c r="AR44" s="5"/>
      <c r="AS44" s="5"/>
    </row>
    <row r="45" ht="15.0" customHeight="1">
      <c r="A45" s="11" t="str">
        <f>LOC_COPY!I51</f>
        <v/>
      </c>
      <c r="B45" s="16" t="str">
        <f>IF(A45="","",LOC_COPY!H51)</f>
        <v/>
      </c>
      <c r="C45" s="11" t="str">
        <f t="shared" ref="C45:H45" si="63">IF($A45="","",B$9&amp;$A45)</f>
        <v/>
      </c>
      <c r="D45" s="11" t="str">
        <f t="shared" si="63"/>
        <v/>
      </c>
      <c r="E45" s="11" t="str">
        <f t="shared" si="63"/>
        <v/>
      </c>
      <c r="F45" s="11" t="str">
        <f t="shared" si="63"/>
        <v/>
      </c>
      <c r="G45" s="11" t="str">
        <f t="shared" si="63"/>
        <v/>
      </c>
      <c r="H45" s="11" t="str">
        <f t="shared" si="63"/>
        <v/>
      </c>
      <c r="I45" s="11" t="str">
        <f t="shared" si="3"/>
        <v/>
      </c>
      <c r="J45" s="11" t="str">
        <f t="shared" si="4"/>
        <v/>
      </c>
      <c r="K45" s="11" t="str">
        <f t="shared" si="5"/>
        <v/>
      </c>
      <c r="L45" s="11" t="str">
        <f t="shared" si="6"/>
        <v/>
      </c>
      <c r="M45" s="11" t="str">
        <f t="shared" si="7"/>
        <v/>
      </c>
      <c r="N45" s="11" t="str">
        <f t="shared" si="8"/>
        <v/>
      </c>
      <c r="O45" s="11" t="str">
        <f t="shared" si="9"/>
        <v/>
      </c>
      <c r="P45" s="11" t="str">
        <f t="shared" si="10"/>
        <v/>
      </c>
      <c r="Q45" s="11" t="str">
        <f t="shared" si="11"/>
        <v/>
      </c>
      <c r="R45" s="11" t="str">
        <f t="shared" si="12"/>
        <v/>
      </c>
      <c r="S45" s="11" t="str">
        <f t="shared" si="13"/>
        <v/>
      </c>
      <c r="T45" s="11" t="str">
        <f t="shared" si="14"/>
        <v/>
      </c>
      <c r="U45" s="11" t="str">
        <f t="shared" si="15"/>
        <v/>
      </c>
      <c r="V45" s="11" t="str">
        <f t="shared" si="16"/>
        <v/>
      </c>
      <c r="W45" s="11" t="str">
        <f t="shared" si="17"/>
        <v/>
      </c>
      <c r="X45" s="11" t="str">
        <f t="shared" si="18"/>
        <v/>
      </c>
      <c r="Y45" s="11" t="str">
        <f t="shared" si="19"/>
        <v/>
      </c>
      <c r="Z45" s="11" t="str">
        <f t="shared" si="20"/>
        <v/>
      </c>
      <c r="AA45" s="11" t="str">
        <f t="shared" si="21"/>
        <v/>
      </c>
      <c r="AB45" s="11" t="str">
        <f t="shared" si="22"/>
        <v/>
      </c>
      <c r="AC45" s="11" t="str">
        <f t="shared" si="23"/>
        <v/>
      </c>
      <c r="AD45" s="11" t="str">
        <f t="shared" si="24"/>
        <v/>
      </c>
      <c r="AE45" s="11" t="str">
        <f t="shared" si="25"/>
        <v/>
      </c>
      <c r="AF45" s="11" t="str">
        <f t="shared" si="26"/>
        <v/>
      </c>
      <c r="AG45" s="11" t="str">
        <f t="shared" si="27"/>
        <v/>
      </c>
      <c r="AH45" s="11" t="str">
        <f t="shared" si="28"/>
        <v/>
      </c>
      <c r="AI45" s="11" t="str">
        <f t="shared" si="29"/>
        <v/>
      </c>
      <c r="AJ45" s="11" t="str">
        <f t="shared" si="30"/>
        <v/>
      </c>
      <c r="AK45" s="11" t="str">
        <f t="shared" si="31"/>
        <v/>
      </c>
      <c r="AL45" s="11" t="str">
        <f t="shared" si="32"/>
        <v/>
      </c>
      <c r="AM45" s="11" t="str">
        <f t="shared" si="33"/>
        <v/>
      </c>
      <c r="AN45" s="5"/>
      <c r="AO45" s="5"/>
      <c r="AP45" s="5"/>
      <c r="AQ45" s="5"/>
      <c r="AR45" s="5"/>
      <c r="AS45" s="5"/>
    </row>
    <row r="46" ht="15.0" customHeight="1">
      <c r="A46" s="11" t="str">
        <f>LOC_COPY!I52</f>
        <v/>
      </c>
      <c r="B46" s="16" t="str">
        <f>IF(A46="","",LOC_COPY!H52)</f>
        <v/>
      </c>
      <c r="C46" s="11" t="str">
        <f t="shared" ref="C46:H46" si="64">IF($A46="","",B$9&amp;$A46)</f>
        <v/>
      </c>
      <c r="D46" s="11" t="str">
        <f t="shared" si="64"/>
        <v/>
      </c>
      <c r="E46" s="11" t="str">
        <f t="shared" si="64"/>
        <v/>
      </c>
      <c r="F46" s="11" t="str">
        <f t="shared" si="64"/>
        <v/>
      </c>
      <c r="G46" s="11" t="str">
        <f t="shared" si="64"/>
        <v/>
      </c>
      <c r="H46" s="11" t="str">
        <f t="shared" si="64"/>
        <v/>
      </c>
      <c r="I46" s="11" t="str">
        <f t="shared" si="3"/>
        <v/>
      </c>
      <c r="J46" s="11" t="str">
        <f t="shared" si="4"/>
        <v/>
      </c>
      <c r="K46" s="11" t="str">
        <f t="shared" si="5"/>
        <v/>
      </c>
      <c r="L46" s="11" t="str">
        <f t="shared" si="6"/>
        <v/>
      </c>
      <c r="M46" s="11" t="str">
        <f t="shared" si="7"/>
        <v/>
      </c>
      <c r="N46" s="11" t="str">
        <f t="shared" si="8"/>
        <v/>
      </c>
      <c r="O46" s="11" t="str">
        <f t="shared" si="9"/>
        <v/>
      </c>
      <c r="P46" s="11" t="str">
        <f t="shared" si="10"/>
        <v/>
      </c>
      <c r="Q46" s="11" t="str">
        <f t="shared" si="11"/>
        <v/>
      </c>
      <c r="R46" s="11" t="str">
        <f t="shared" si="12"/>
        <v/>
      </c>
      <c r="S46" s="11" t="str">
        <f t="shared" si="13"/>
        <v/>
      </c>
      <c r="T46" s="11" t="str">
        <f t="shared" si="14"/>
        <v/>
      </c>
      <c r="U46" s="11" t="str">
        <f t="shared" si="15"/>
        <v/>
      </c>
      <c r="V46" s="11" t="str">
        <f t="shared" si="16"/>
        <v/>
      </c>
      <c r="W46" s="11" t="str">
        <f t="shared" si="17"/>
        <v/>
      </c>
      <c r="X46" s="11" t="str">
        <f t="shared" si="18"/>
        <v/>
      </c>
      <c r="Y46" s="11" t="str">
        <f t="shared" si="19"/>
        <v/>
      </c>
      <c r="Z46" s="11" t="str">
        <f t="shared" si="20"/>
        <v/>
      </c>
      <c r="AA46" s="11" t="str">
        <f t="shared" si="21"/>
        <v/>
      </c>
      <c r="AB46" s="11" t="str">
        <f t="shared" si="22"/>
        <v/>
      </c>
      <c r="AC46" s="11" t="str">
        <f t="shared" si="23"/>
        <v/>
      </c>
      <c r="AD46" s="11" t="str">
        <f t="shared" si="24"/>
        <v/>
      </c>
      <c r="AE46" s="11" t="str">
        <f t="shared" si="25"/>
        <v/>
      </c>
      <c r="AF46" s="11" t="str">
        <f t="shared" si="26"/>
        <v/>
      </c>
      <c r="AG46" s="11" t="str">
        <f t="shared" si="27"/>
        <v/>
      </c>
      <c r="AH46" s="11" t="str">
        <f t="shared" si="28"/>
        <v/>
      </c>
      <c r="AI46" s="11" t="str">
        <f t="shared" si="29"/>
        <v/>
      </c>
      <c r="AJ46" s="11" t="str">
        <f t="shared" si="30"/>
        <v/>
      </c>
      <c r="AK46" s="11" t="str">
        <f t="shared" si="31"/>
        <v/>
      </c>
      <c r="AL46" s="11" t="str">
        <f t="shared" si="32"/>
        <v/>
      </c>
      <c r="AM46" s="11" t="str">
        <f t="shared" si="33"/>
        <v/>
      </c>
      <c r="AN46" s="5"/>
      <c r="AO46" s="5"/>
      <c r="AP46" s="5"/>
      <c r="AQ46" s="5"/>
      <c r="AR46" s="5"/>
      <c r="AS46" s="5"/>
    </row>
    <row r="47" ht="15.0" customHeight="1">
      <c r="A47" s="11" t="str">
        <f>LOC_COPY!I53</f>
        <v/>
      </c>
      <c r="B47" s="16" t="str">
        <f>IF(A47="","",LOC_COPY!H53)</f>
        <v/>
      </c>
      <c r="C47" s="11" t="str">
        <f t="shared" ref="C47:H47" si="65">IF($A47="","",B$9&amp;$A47)</f>
        <v/>
      </c>
      <c r="D47" s="11" t="str">
        <f t="shared" si="65"/>
        <v/>
      </c>
      <c r="E47" s="11" t="str">
        <f t="shared" si="65"/>
        <v/>
      </c>
      <c r="F47" s="11" t="str">
        <f t="shared" si="65"/>
        <v/>
      </c>
      <c r="G47" s="11" t="str">
        <f t="shared" si="65"/>
        <v/>
      </c>
      <c r="H47" s="11" t="str">
        <f t="shared" si="65"/>
        <v/>
      </c>
      <c r="I47" s="11" t="str">
        <f t="shared" si="3"/>
        <v/>
      </c>
      <c r="J47" s="11" t="str">
        <f t="shared" si="4"/>
        <v/>
      </c>
      <c r="K47" s="11" t="str">
        <f t="shared" si="5"/>
        <v/>
      </c>
      <c r="L47" s="11" t="str">
        <f t="shared" si="6"/>
        <v/>
      </c>
      <c r="M47" s="11" t="str">
        <f t="shared" si="7"/>
        <v/>
      </c>
      <c r="N47" s="11" t="str">
        <f t="shared" si="8"/>
        <v/>
      </c>
      <c r="O47" s="11" t="str">
        <f t="shared" si="9"/>
        <v/>
      </c>
      <c r="P47" s="11" t="str">
        <f t="shared" si="10"/>
        <v/>
      </c>
      <c r="Q47" s="11" t="str">
        <f t="shared" si="11"/>
        <v/>
      </c>
      <c r="R47" s="11" t="str">
        <f t="shared" si="12"/>
        <v/>
      </c>
      <c r="S47" s="11" t="str">
        <f t="shared" si="13"/>
        <v/>
      </c>
      <c r="T47" s="11" t="str">
        <f t="shared" si="14"/>
        <v/>
      </c>
      <c r="U47" s="11" t="str">
        <f t="shared" si="15"/>
        <v/>
      </c>
      <c r="V47" s="11" t="str">
        <f t="shared" si="16"/>
        <v/>
      </c>
      <c r="W47" s="11" t="str">
        <f t="shared" si="17"/>
        <v/>
      </c>
      <c r="X47" s="11" t="str">
        <f t="shared" si="18"/>
        <v/>
      </c>
      <c r="Y47" s="11" t="str">
        <f t="shared" si="19"/>
        <v/>
      </c>
      <c r="Z47" s="11" t="str">
        <f t="shared" si="20"/>
        <v/>
      </c>
      <c r="AA47" s="11" t="str">
        <f t="shared" si="21"/>
        <v/>
      </c>
      <c r="AB47" s="11" t="str">
        <f t="shared" si="22"/>
        <v/>
      </c>
      <c r="AC47" s="11" t="str">
        <f t="shared" si="23"/>
        <v/>
      </c>
      <c r="AD47" s="11" t="str">
        <f t="shared" si="24"/>
        <v/>
      </c>
      <c r="AE47" s="11" t="str">
        <f t="shared" si="25"/>
        <v/>
      </c>
      <c r="AF47" s="11" t="str">
        <f t="shared" si="26"/>
        <v/>
      </c>
      <c r="AG47" s="11" t="str">
        <f t="shared" si="27"/>
        <v/>
      </c>
      <c r="AH47" s="11" t="str">
        <f t="shared" si="28"/>
        <v/>
      </c>
      <c r="AI47" s="11" t="str">
        <f t="shared" si="29"/>
        <v/>
      </c>
      <c r="AJ47" s="11" t="str">
        <f t="shared" si="30"/>
        <v/>
      </c>
      <c r="AK47" s="11" t="str">
        <f t="shared" si="31"/>
        <v/>
      </c>
      <c r="AL47" s="11" t="str">
        <f t="shared" si="32"/>
        <v/>
      </c>
      <c r="AM47" s="11" t="str">
        <f t="shared" si="33"/>
        <v/>
      </c>
      <c r="AN47" s="5"/>
      <c r="AO47" s="5"/>
      <c r="AP47" s="5"/>
      <c r="AQ47" s="5"/>
      <c r="AR47" s="5"/>
      <c r="AS47" s="5"/>
    </row>
    <row r="48" ht="15.0" customHeight="1">
      <c r="A48" s="11" t="str">
        <f>LOC_COPY!I54</f>
        <v/>
      </c>
      <c r="B48" s="16" t="str">
        <f>IF(A48="","",LOC_COPY!H54)</f>
        <v/>
      </c>
      <c r="C48" s="11" t="str">
        <f t="shared" ref="C48:H48" si="66">IF($A48="","",B$9&amp;$A48)</f>
        <v/>
      </c>
      <c r="D48" s="11" t="str">
        <f t="shared" si="66"/>
        <v/>
      </c>
      <c r="E48" s="11" t="str">
        <f t="shared" si="66"/>
        <v/>
      </c>
      <c r="F48" s="11" t="str">
        <f t="shared" si="66"/>
        <v/>
      </c>
      <c r="G48" s="11" t="str">
        <f t="shared" si="66"/>
        <v/>
      </c>
      <c r="H48" s="11" t="str">
        <f t="shared" si="66"/>
        <v/>
      </c>
      <c r="I48" s="11" t="str">
        <f t="shared" si="3"/>
        <v/>
      </c>
      <c r="J48" s="11" t="str">
        <f t="shared" si="4"/>
        <v/>
      </c>
      <c r="K48" s="11" t="str">
        <f t="shared" si="5"/>
        <v/>
      </c>
      <c r="L48" s="11" t="str">
        <f t="shared" si="6"/>
        <v/>
      </c>
      <c r="M48" s="11" t="str">
        <f t="shared" si="7"/>
        <v/>
      </c>
      <c r="N48" s="11" t="str">
        <f t="shared" si="8"/>
        <v/>
      </c>
      <c r="O48" s="11" t="str">
        <f t="shared" si="9"/>
        <v/>
      </c>
      <c r="P48" s="11" t="str">
        <f t="shared" si="10"/>
        <v/>
      </c>
      <c r="Q48" s="11" t="str">
        <f t="shared" si="11"/>
        <v/>
      </c>
      <c r="R48" s="11" t="str">
        <f t="shared" si="12"/>
        <v/>
      </c>
      <c r="S48" s="11" t="str">
        <f t="shared" si="13"/>
        <v/>
      </c>
      <c r="T48" s="11" t="str">
        <f t="shared" si="14"/>
        <v/>
      </c>
      <c r="U48" s="11" t="str">
        <f t="shared" si="15"/>
        <v/>
      </c>
      <c r="V48" s="11" t="str">
        <f t="shared" si="16"/>
        <v/>
      </c>
      <c r="W48" s="11" t="str">
        <f t="shared" si="17"/>
        <v/>
      </c>
      <c r="X48" s="11" t="str">
        <f t="shared" si="18"/>
        <v/>
      </c>
      <c r="Y48" s="11" t="str">
        <f t="shared" si="19"/>
        <v/>
      </c>
      <c r="Z48" s="11" t="str">
        <f t="shared" si="20"/>
        <v/>
      </c>
      <c r="AA48" s="11" t="str">
        <f t="shared" si="21"/>
        <v/>
      </c>
      <c r="AB48" s="11" t="str">
        <f t="shared" si="22"/>
        <v/>
      </c>
      <c r="AC48" s="11" t="str">
        <f t="shared" si="23"/>
        <v/>
      </c>
      <c r="AD48" s="11" t="str">
        <f t="shared" si="24"/>
        <v/>
      </c>
      <c r="AE48" s="11" t="str">
        <f t="shared" si="25"/>
        <v/>
      </c>
      <c r="AF48" s="11" t="str">
        <f t="shared" si="26"/>
        <v/>
      </c>
      <c r="AG48" s="11" t="str">
        <f t="shared" si="27"/>
        <v/>
      </c>
      <c r="AH48" s="11" t="str">
        <f t="shared" si="28"/>
        <v/>
      </c>
      <c r="AI48" s="11" t="str">
        <f t="shared" si="29"/>
        <v/>
      </c>
      <c r="AJ48" s="11" t="str">
        <f t="shared" si="30"/>
        <v/>
      </c>
      <c r="AK48" s="11" t="str">
        <f t="shared" si="31"/>
        <v/>
      </c>
      <c r="AL48" s="11" t="str">
        <f t="shared" si="32"/>
        <v/>
      </c>
      <c r="AM48" s="11" t="str">
        <f t="shared" si="33"/>
        <v/>
      </c>
      <c r="AN48" s="5"/>
      <c r="AO48" s="5"/>
      <c r="AP48" s="5"/>
      <c r="AQ48" s="5"/>
      <c r="AR48" s="5"/>
      <c r="AS48" s="5"/>
    </row>
    <row r="49" ht="15.0" customHeight="1">
      <c r="A49" s="11" t="str">
        <f>LOC_COPY!I55</f>
        <v>35</v>
      </c>
      <c r="B49" s="16">
        <f>IF(A49="","",LOC_COPY!H55)</f>
        <v>2</v>
      </c>
      <c r="C49" s="11" t="str">
        <f t="shared" ref="C49:H49" si="67">IF($A49="","",B$9&amp;$A49)</f>
        <v>935</v>
      </c>
      <c r="D49" s="11" t="str">
        <f t="shared" si="67"/>
        <v>235</v>
      </c>
      <c r="E49" s="11" t="str">
        <f t="shared" si="67"/>
        <v>35</v>
      </c>
      <c r="F49" s="11" t="str">
        <f t="shared" si="67"/>
        <v>35</v>
      </c>
      <c r="G49" s="11" t="str">
        <f t="shared" si="67"/>
        <v>35</v>
      </c>
      <c r="H49" s="11" t="str">
        <f t="shared" si="67"/>
        <v>35</v>
      </c>
      <c r="I49" s="11" t="str">
        <f t="shared" si="3"/>
        <v>935 235 35 35 35 35</v>
      </c>
      <c r="J49" s="11" t="str">
        <f t="shared" si="4"/>
        <v>2935</v>
      </c>
      <c r="K49" s="11" t="str">
        <f t="shared" si="5"/>
        <v>2235</v>
      </c>
      <c r="L49" s="11" t="str">
        <f t="shared" si="6"/>
        <v>235</v>
      </c>
      <c r="M49" s="11" t="str">
        <f t="shared" si="7"/>
        <v>235</v>
      </c>
      <c r="N49" s="11" t="str">
        <f t="shared" si="8"/>
        <v>235</v>
      </c>
      <c r="O49" s="11" t="str">
        <f t="shared" si="9"/>
        <v>235</v>
      </c>
      <c r="P49" s="11" t="str">
        <f t="shared" si="10"/>
        <v>935</v>
      </c>
      <c r="Q49" s="11" t="str">
        <f t="shared" si="11"/>
        <v>235</v>
      </c>
      <c r="R49" s="11" t="str">
        <f t="shared" si="12"/>
        <v>35</v>
      </c>
      <c r="S49" s="11" t="str">
        <f t="shared" si="13"/>
        <v>35</v>
      </c>
      <c r="T49" s="11" t="str">
        <f t="shared" si="14"/>
        <v>35</v>
      </c>
      <c r="U49" s="11" t="str">
        <f t="shared" si="15"/>
        <v>35</v>
      </c>
      <c r="V49" s="11" t="str">
        <f t="shared" si="16"/>
        <v>935</v>
      </c>
      <c r="W49" s="11" t="str">
        <f t="shared" si="17"/>
        <v>235</v>
      </c>
      <c r="X49" s="11" t="str">
        <f t="shared" si="18"/>
        <v>35</v>
      </c>
      <c r="Y49" s="11" t="str">
        <f t="shared" si="19"/>
        <v>35</v>
      </c>
      <c r="Z49" s="11" t="str">
        <f t="shared" si="20"/>
        <v>35</v>
      </c>
      <c r="AA49" s="11" t="str">
        <f t="shared" si="21"/>
        <v>35</v>
      </c>
      <c r="AB49" s="11" t="str">
        <f t="shared" si="22"/>
        <v>935</v>
      </c>
      <c r="AC49" s="11" t="str">
        <f t="shared" si="23"/>
        <v>235</v>
      </c>
      <c r="AD49" s="11" t="str">
        <f t="shared" si="24"/>
        <v>35</v>
      </c>
      <c r="AE49" s="11" t="str">
        <f t="shared" si="25"/>
        <v>35</v>
      </c>
      <c r="AF49" s="11" t="str">
        <f t="shared" si="26"/>
        <v>35</v>
      </c>
      <c r="AG49" s="11" t="str">
        <f t="shared" si="27"/>
        <v>35</v>
      </c>
      <c r="AH49" s="11" t="str">
        <f t="shared" si="28"/>
        <v>935</v>
      </c>
      <c r="AI49" s="11" t="str">
        <f t="shared" si="29"/>
        <v>235</v>
      </c>
      <c r="AJ49" s="11" t="str">
        <f t="shared" si="30"/>
        <v>35</v>
      </c>
      <c r="AK49" s="11" t="str">
        <f t="shared" si="31"/>
        <v>35</v>
      </c>
      <c r="AL49" s="11" t="str">
        <f t="shared" si="32"/>
        <v>35</v>
      </c>
      <c r="AM49" s="11" t="str">
        <f t="shared" si="33"/>
        <v>35</v>
      </c>
      <c r="AN49" s="5"/>
      <c r="AO49" s="5"/>
      <c r="AP49" s="5"/>
      <c r="AQ49" s="5"/>
      <c r="AR49" s="5"/>
      <c r="AS49" s="5"/>
    </row>
    <row r="50" ht="15.0" customHeight="1">
      <c r="A50" s="11" t="str">
        <f>LOC_COPY!I56</f>
        <v>36</v>
      </c>
      <c r="B50" s="16">
        <f>IF(A50="","",LOC_COPY!H56)</f>
        <v>2</v>
      </c>
      <c r="C50" s="11" t="str">
        <f t="shared" ref="C50:H50" si="68">IF($A50="","",B$9&amp;$A50)</f>
        <v>936</v>
      </c>
      <c r="D50" s="11" t="str">
        <f t="shared" si="68"/>
        <v>236</v>
      </c>
      <c r="E50" s="11" t="str">
        <f t="shared" si="68"/>
        <v>36</v>
      </c>
      <c r="F50" s="11" t="str">
        <f t="shared" si="68"/>
        <v>36</v>
      </c>
      <c r="G50" s="11" t="str">
        <f t="shared" si="68"/>
        <v>36</v>
      </c>
      <c r="H50" s="11" t="str">
        <f t="shared" si="68"/>
        <v>36</v>
      </c>
      <c r="I50" s="11" t="str">
        <f t="shared" si="3"/>
        <v>936 236 36 36 36 36</v>
      </c>
      <c r="J50" s="11" t="str">
        <f t="shared" si="4"/>
        <v>2936</v>
      </c>
      <c r="K50" s="11" t="str">
        <f t="shared" si="5"/>
        <v>2236</v>
      </c>
      <c r="L50" s="11" t="str">
        <f t="shared" si="6"/>
        <v>236</v>
      </c>
      <c r="M50" s="11" t="str">
        <f t="shared" si="7"/>
        <v>236</v>
      </c>
      <c r="N50" s="11" t="str">
        <f t="shared" si="8"/>
        <v>236</v>
      </c>
      <c r="O50" s="11" t="str">
        <f t="shared" si="9"/>
        <v>236</v>
      </c>
      <c r="P50" s="11" t="str">
        <f t="shared" si="10"/>
        <v>936</v>
      </c>
      <c r="Q50" s="11" t="str">
        <f t="shared" si="11"/>
        <v>236</v>
      </c>
      <c r="R50" s="11" t="str">
        <f t="shared" si="12"/>
        <v>36</v>
      </c>
      <c r="S50" s="11" t="str">
        <f t="shared" si="13"/>
        <v>36</v>
      </c>
      <c r="T50" s="11" t="str">
        <f t="shared" si="14"/>
        <v>36</v>
      </c>
      <c r="U50" s="11" t="str">
        <f t="shared" si="15"/>
        <v>36</v>
      </c>
      <c r="V50" s="11" t="str">
        <f t="shared" si="16"/>
        <v>936</v>
      </c>
      <c r="W50" s="11" t="str">
        <f t="shared" si="17"/>
        <v>236</v>
      </c>
      <c r="X50" s="11" t="str">
        <f t="shared" si="18"/>
        <v>36</v>
      </c>
      <c r="Y50" s="11" t="str">
        <f t="shared" si="19"/>
        <v>36</v>
      </c>
      <c r="Z50" s="11" t="str">
        <f t="shared" si="20"/>
        <v>36</v>
      </c>
      <c r="AA50" s="11" t="str">
        <f t="shared" si="21"/>
        <v>36</v>
      </c>
      <c r="AB50" s="11" t="str">
        <f t="shared" si="22"/>
        <v>936</v>
      </c>
      <c r="AC50" s="11" t="str">
        <f t="shared" si="23"/>
        <v>236</v>
      </c>
      <c r="AD50" s="11" t="str">
        <f t="shared" si="24"/>
        <v>36</v>
      </c>
      <c r="AE50" s="11" t="str">
        <f t="shared" si="25"/>
        <v>36</v>
      </c>
      <c r="AF50" s="11" t="str">
        <f t="shared" si="26"/>
        <v>36</v>
      </c>
      <c r="AG50" s="11" t="str">
        <f t="shared" si="27"/>
        <v>36</v>
      </c>
      <c r="AH50" s="11" t="str">
        <f t="shared" si="28"/>
        <v>936</v>
      </c>
      <c r="AI50" s="11" t="str">
        <f t="shared" si="29"/>
        <v>236</v>
      </c>
      <c r="AJ50" s="11" t="str">
        <f t="shared" si="30"/>
        <v>36</v>
      </c>
      <c r="AK50" s="11" t="str">
        <f t="shared" si="31"/>
        <v>36</v>
      </c>
      <c r="AL50" s="11" t="str">
        <f t="shared" si="32"/>
        <v>36</v>
      </c>
      <c r="AM50" s="11" t="str">
        <f t="shared" si="33"/>
        <v>36</v>
      </c>
      <c r="AN50" s="5"/>
      <c r="AO50" s="5"/>
      <c r="AP50" s="5"/>
      <c r="AQ50" s="5"/>
      <c r="AR50" s="5"/>
      <c r="AS50" s="5"/>
    </row>
    <row r="51" ht="15.0" customHeight="1">
      <c r="A51" s="11" t="str">
        <f>LOC_COPY!I57</f>
        <v/>
      </c>
      <c r="B51" s="16" t="str">
        <f>IF(A51="","",LOC_COPY!H57)</f>
        <v/>
      </c>
      <c r="C51" s="11" t="str">
        <f t="shared" ref="C51:H51" si="69">IF($A51="","",B$9&amp;$A51)</f>
        <v/>
      </c>
      <c r="D51" s="11" t="str">
        <f t="shared" si="69"/>
        <v/>
      </c>
      <c r="E51" s="11" t="str">
        <f t="shared" si="69"/>
        <v/>
      </c>
      <c r="F51" s="11" t="str">
        <f t="shared" si="69"/>
        <v/>
      </c>
      <c r="G51" s="11" t="str">
        <f t="shared" si="69"/>
        <v/>
      </c>
      <c r="H51" s="11" t="str">
        <f t="shared" si="69"/>
        <v/>
      </c>
      <c r="I51" s="11" t="str">
        <f t="shared" si="3"/>
        <v/>
      </c>
      <c r="J51" s="11" t="str">
        <f t="shared" si="4"/>
        <v/>
      </c>
      <c r="K51" s="11" t="str">
        <f t="shared" si="5"/>
        <v/>
      </c>
      <c r="L51" s="11" t="str">
        <f t="shared" si="6"/>
        <v/>
      </c>
      <c r="M51" s="11" t="str">
        <f t="shared" si="7"/>
        <v/>
      </c>
      <c r="N51" s="11" t="str">
        <f t="shared" si="8"/>
        <v/>
      </c>
      <c r="O51" s="11" t="str">
        <f t="shared" si="9"/>
        <v/>
      </c>
      <c r="P51" s="11" t="str">
        <f t="shared" si="10"/>
        <v/>
      </c>
      <c r="Q51" s="11" t="str">
        <f t="shared" si="11"/>
        <v/>
      </c>
      <c r="R51" s="11" t="str">
        <f t="shared" si="12"/>
        <v/>
      </c>
      <c r="S51" s="11" t="str">
        <f t="shared" si="13"/>
        <v/>
      </c>
      <c r="T51" s="11" t="str">
        <f t="shared" si="14"/>
        <v/>
      </c>
      <c r="U51" s="11" t="str">
        <f t="shared" si="15"/>
        <v/>
      </c>
      <c r="V51" s="11" t="str">
        <f t="shared" si="16"/>
        <v/>
      </c>
      <c r="W51" s="11" t="str">
        <f t="shared" si="17"/>
        <v/>
      </c>
      <c r="X51" s="11" t="str">
        <f t="shared" si="18"/>
        <v/>
      </c>
      <c r="Y51" s="11" t="str">
        <f t="shared" si="19"/>
        <v/>
      </c>
      <c r="Z51" s="11" t="str">
        <f t="shared" si="20"/>
        <v/>
      </c>
      <c r="AA51" s="11" t="str">
        <f t="shared" si="21"/>
        <v/>
      </c>
      <c r="AB51" s="11" t="str">
        <f t="shared" si="22"/>
        <v/>
      </c>
      <c r="AC51" s="11" t="str">
        <f t="shared" si="23"/>
        <v/>
      </c>
      <c r="AD51" s="11" t="str">
        <f t="shared" si="24"/>
        <v/>
      </c>
      <c r="AE51" s="11" t="str">
        <f t="shared" si="25"/>
        <v/>
      </c>
      <c r="AF51" s="11" t="str">
        <f t="shared" si="26"/>
        <v/>
      </c>
      <c r="AG51" s="11" t="str">
        <f t="shared" si="27"/>
        <v/>
      </c>
      <c r="AH51" s="11" t="str">
        <f t="shared" si="28"/>
        <v/>
      </c>
      <c r="AI51" s="11" t="str">
        <f t="shared" si="29"/>
        <v/>
      </c>
      <c r="AJ51" s="11" t="str">
        <f t="shared" si="30"/>
        <v/>
      </c>
      <c r="AK51" s="11" t="str">
        <f t="shared" si="31"/>
        <v/>
      </c>
      <c r="AL51" s="11" t="str">
        <f t="shared" si="32"/>
        <v/>
      </c>
      <c r="AM51" s="11" t="str">
        <f t="shared" si="33"/>
        <v/>
      </c>
      <c r="AN51" s="5"/>
      <c r="AO51" s="5"/>
      <c r="AP51" s="5"/>
      <c r="AQ51" s="5"/>
      <c r="AR51" s="5"/>
      <c r="AS51" s="5"/>
    </row>
    <row r="52" ht="15.0" customHeight="1">
      <c r="A52" s="11" t="str">
        <f>LOC_COPY!I58</f>
        <v>38</v>
      </c>
      <c r="B52" s="16">
        <f>IF(A52="","",LOC_COPY!H58)</f>
        <v>2</v>
      </c>
      <c r="C52" s="11" t="str">
        <f t="shared" ref="C52:H52" si="70">IF($A52="","",B$9&amp;$A52)</f>
        <v>938</v>
      </c>
      <c r="D52" s="11" t="str">
        <f t="shared" si="70"/>
        <v>238</v>
      </c>
      <c r="E52" s="11" t="str">
        <f t="shared" si="70"/>
        <v>38</v>
      </c>
      <c r="F52" s="11" t="str">
        <f t="shared" si="70"/>
        <v>38</v>
      </c>
      <c r="G52" s="11" t="str">
        <f t="shared" si="70"/>
        <v>38</v>
      </c>
      <c r="H52" s="11" t="str">
        <f t="shared" si="70"/>
        <v>38</v>
      </c>
      <c r="I52" s="11" t="str">
        <f t="shared" si="3"/>
        <v>938 238 38 38 38 38</v>
      </c>
      <c r="J52" s="11" t="str">
        <f t="shared" si="4"/>
        <v>2938</v>
      </c>
      <c r="K52" s="11" t="str">
        <f t="shared" si="5"/>
        <v>2238</v>
      </c>
      <c r="L52" s="11" t="str">
        <f t="shared" si="6"/>
        <v>238</v>
      </c>
      <c r="M52" s="11" t="str">
        <f t="shared" si="7"/>
        <v>238</v>
      </c>
      <c r="N52" s="11" t="str">
        <f t="shared" si="8"/>
        <v>238</v>
      </c>
      <c r="O52" s="11" t="str">
        <f t="shared" si="9"/>
        <v>238</v>
      </c>
      <c r="P52" s="11" t="str">
        <f t="shared" si="10"/>
        <v>938</v>
      </c>
      <c r="Q52" s="11" t="str">
        <f t="shared" si="11"/>
        <v>238</v>
      </c>
      <c r="R52" s="11" t="str">
        <f t="shared" si="12"/>
        <v>38</v>
      </c>
      <c r="S52" s="11" t="str">
        <f t="shared" si="13"/>
        <v>38</v>
      </c>
      <c r="T52" s="11" t="str">
        <f t="shared" si="14"/>
        <v>38</v>
      </c>
      <c r="U52" s="11" t="str">
        <f t="shared" si="15"/>
        <v>38</v>
      </c>
      <c r="V52" s="11" t="str">
        <f t="shared" si="16"/>
        <v>938</v>
      </c>
      <c r="W52" s="11" t="str">
        <f t="shared" si="17"/>
        <v>238</v>
      </c>
      <c r="X52" s="11" t="str">
        <f t="shared" si="18"/>
        <v>38</v>
      </c>
      <c r="Y52" s="11" t="str">
        <f t="shared" si="19"/>
        <v>38</v>
      </c>
      <c r="Z52" s="11" t="str">
        <f t="shared" si="20"/>
        <v>38</v>
      </c>
      <c r="AA52" s="11" t="str">
        <f t="shared" si="21"/>
        <v>38</v>
      </c>
      <c r="AB52" s="11" t="str">
        <f t="shared" si="22"/>
        <v>938</v>
      </c>
      <c r="AC52" s="11" t="str">
        <f t="shared" si="23"/>
        <v>238</v>
      </c>
      <c r="AD52" s="11" t="str">
        <f t="shared" si="24"/>
        <v>38</v>
      </c>
      <c r="AE52" s="11" t="str">
        <f t="shared" si="25"/>
        <v>38</v>
      </c>
      <c r="AF52" s="11" t="str">
        <f t="shared" si="26"/>
        <v>38</v>
      </c>
      <c r="AG52" s="11" t="str">
        <f t="shared" si="27"/>
        <v>38</v>
      </c>
      <c r="AH52" s="11" t="str">
        <f t="shared" si="28"/>
        <v>938</v>
      </c>
      <c r="AI52" s="11" t="str">
        <f t="shared" si="29"/>
        <v>238</v>
      </c>
      <c r="AJ52" s="11" t="str">
        <f t="shared" si="30"/>
        <v>38</v>
      </c>
      <c r="AK52" s="11" t="str">
        <f t="shared" si="31"/>
        <v>38</v>
      </c>
      <c r="AL52" s="11" t="str">
        <f t="shared" si="32"/>
        <v>38</v>
      </c>
      <c r="AM52" s="11" t="str">
        <f t="shared" si="33"/>
        <v>38</v>
      </c>
      <c r="AN52" s="5"/>
      <c r="AO52" s="5"/>
      <c r="AP52" s="5"/>
      <c r="AQ52" s="5"/>
      <c r="AR52" s="5"/>
      <c r="AS52" s="5"/>
    </row>
    <row r="53" ht="15.0" customHeight="1">
      <c r="A53" s="11" t="str">
        <f>LOC_COPY!I59</f>
        <v/>
      </c>
      <c r="B53" s="16" t="str">
        <f>IF(A53="","",LOC_COPY!H59)</f>
        <v/>
      </c>
      <c r="C53" s="11" t="str">
        <f t="shared" ref="C53:H53" si="71">IF($A53="","",B$9&amp;$A53)</f>
        <v/>
      </c>
      <c r="D53" s="11" t="str">
        <f t="shared" si="71"/>
        <v/>
      </c>
      <c r="E53" s="11" t="str">
        <f t="shared" si="71"/>
        <v/>
      </c>
      <c r="F53" s="11" t="str">
        <f t="shared" si="71"/>
        <v/>
      </c>
      <c r="G53" s="11" t="str">
        <f t="shared" si="71"/>
        <v/>
      </c>
      <c r="H53" s="11" t="str">
        <f t="shared" si="71"/>
        <v/>
      </c>
      <c r="I53" s="11" t="str">
        <f t="shared" si="3"/>
        <v/>
      </c>
      <c r="J53" s="11" t="str">
        <f t="shared" si="4"/>
        <v/>
      </c>
      <c r="K53" s="11" t="str">
        <f t="shared" si="5"/>
        <v/>
      </c>
      <c r="L53" s="11" t="str">
        <f t="shared" si="6"/>
        <v/>
      </c>
      <c r="M53" s="11" t="str">
        <f t="shared" si="7"/>
        <v/>
      </c>
      <c r="N53" s="11" t="str">
        <f t="shared" si="8"/>
        <v/>
      </c>
      <c r="O53" s="11" t="str">
        <f t="shared" si="9"/>
        <v/>
      </c>
      <c r="P53" s="11" t="str">
        <f t="shared" si="10"/>
        <v/>
      </c>
      <c r="Q53" s="11" t="str">
        <f t="shared" si="11"/>
        <v/>
      </c>
      <c r="R53" s="11" t="str">
        <f t="shared" si="12"/>
        <v/>
      </c>
      <c r="S53" s="11" t="str">
        <f t="shared" si="13"/>
        <v/>
      </c>
      <c r="T53" s="11" t="str">
        <f t="shared" si="14"/>
        <v/>
      </c>
      <c r="U53" s="11" t="str">
        <f t="shared" si="15"/>
        <v/>
      </c>
      <c r="V53" s="11" t="str">
        <f t="shared" si="16"/>
        <v/>
      </c>
      <c r="W53" s="11" t="str">
        <f t="shared" si="17"/>
        <v/>
      </c>
      <c r="X53" s="11" t="str">
        <f t="shared" si="18"/>
        <v/>
      </c>
      <c r="Y53" s="11" t="str">
        <f t="shared" si="19"/>
        <v/>
      </c>
      <c r="Z53" s="11" t="str">
        <f t="shared" si="20"/>
        <v/>
      </c>
      <c r="AA53" s="11" t="str">
        <f t="shared" si="21"/>
        <v/>
      </c>
      <c r="AB53" s="11" t="str">
        <f t="shared" si="22"/>
        <v/>
      </c>
      <c r="AC53" s="11" t="str">
        <f t="shared" si="23"/>
        <v/>
      </c>
      <c r="AD53" s="11" t="str">
        <f t="shared" si="24"/>
        <v/>
      </c>
      <c r="AE53" s="11" t="str">
        <f t="shared" si="25"/>
        <v/>
      </c>
      <c r="AF53" s="11" t="str">
        <f t="shared" si="26"/>
        <v/>
      </c>
      <c r="AG53" s="11" t="str">
        <f t="shared" si="27"/>
        <v/>
      </c>
      <c r="AH53" s="11" t="str">
        <f t="shared" si="28"/>
        <v/>
      </c>
      <c r="AI53" s="11" t="str">
        <f t="shared" si="29"/>
        <v/>
      </c>
      <c r="AJ53" s="11" t="str">
        <f t="shared" si="30"/>
        <v/>
      </c>
      <c r="AK53" s="11" t="str">
        <f t="shared" si="31"/>
        <v/>
      </c>
      <c r="AL53" s="11" t="str">
        <f t="shared" si="32"/>
        <v/>
      </c>
      <c r="AM53" s="11" t="str">
        <f t="shared" si="33"/>
        <v/>
      </c>
      <c r="AN53" s="5"/>
      <c r="AO53" s="5"/>
      <c r="AP53" s="5"/>
      <c r="AQ53" s="5"/>
      <c r="AR53" s="5"/>
      <c r="AS53" s="5"/>
    </row>
    <row r="54" ht="15.0" customHeight="1">
      <c r="A54" s="11" t="str">
        <f>LOC_COPY!I60</f>
        <v/>
      </c>
      <c r="B54" s="16" t="str">
        <f>IF(A54="","",LOC_COPY!H60)</f>
        <v/>
      </c>
      <c r="C54" s="11" t="str">
        <f t="shared" ref="C54:H54" si="72">IF($A54="","",B$9&amp;$A54)</f>
        <v/>
      </c>
      <c r="D54" s="11" t="str">
        <f t="shared" si="72"/>
        <v/>
      </c>
      <c r="E54" s="11" t="str">
        <f t="shared" si="72"/>
        <v/>
      </c>
      <c r="F54" s="11" t="str">
        <f t="shared" si="72"/>
        <v/>
      </c>
      <c r="G54" s="11" t="str">
        <f t="shared" si="72"/>
        <v/>
      </c>
      <c r="H54" s="11" t="str">
        <f t="shared" si="72"/>
        <v/>
      </c>
      <c r="I54" s="11" t="str">
        <f t="shared" si="3"/>
        <v/>
      </c>
      <c r="J54" s="11" t="str">
        <f t="shared" si="4"/>
        <v/>
      </c>
      <c r="K54" s="11" t="str">
        <f t="shared" si="5"/>
        <v/>
      </c>
      <c r="L54" s="11" t="str">
        <f t="shared" si="6"/>
        <v/>
      </c>
      <c r="M54" s="11" t="str">
        <f t="shared" si="7"/>
        <v/>
      </c>
      <c r="N54" s="11" t="str">
        <f t="shared" si="8"/>
        <v/>
      </c>
      <c r="O54" s="11" t="str">
        <f t="shared" si="9"/>
        <v/>
      </c>
      <c r="P54" s="11" t="str">
        <f t="shared" si="10"/>
        <v/>
      </c>
      <c r="Q54" s="11" t="str">
        <f t="shared" si="11"/>
        <v/>
      </c>
      <c r="R54" s="11" t="str">
        <f t="shared" si="12"/>
        <v/>
      </c>
      <c r="S54" s="11" t="str">
        <f t="shared" si="13"/>
        <v/>
      </c>
      <c r="T54" s="11" t="str">
        <f t="shared" si="14"/>
        <v/>
      </c>
      <c r="U54" s="11" t="str">
        <f t="shared" si="15"/>
        <v/>
      </c>
      <c r="V54" s="11" t="str">
        <f t="shared" si="16"/>
        <v/>
      </c>
      <c r="W54" s="11" t="str">
        <f t="shared" si="17"/>
        <v/>
      </c>
      <c r="X54" s="11" t="str">
        <f t="shared" si="18"/>
        <v/>
      </c>
      <c r="Y54" s="11" t="str">
        <f t="shared" si="19"/>
        <v/>
      </c>
      <c r="Z54" s="11" t="str">
        <f t="shared" si="20"/>
        <v/>
      </c>
      <c r="AA54" s="11" t="str">
        <f t="shared" si="21"/>
        <v/>
      </c>
      <c r="AB54" s="11" t="str">
        <f t="shared" si="22"/>
        <v/>
      </c>
      <c r="AC54" s="11" t="str">
        <f t="shared" si="23"/>
        <v/>
      </c>
      <c r="AD54" s="11" t="str">
        <f t="shared" si="24"/>
        <v/>
      </c>
      <c r="AE54" s="11" t="str">
        <f t="shared" si="25"/>
        <v/>
      </c>
      <c r="AF54" s="11" t="str">
        <f t="shared" si="26"/>
        <v/>
      </c>
      <c r="AG54" s="11" t="str">
        <f t="shared" si="27"/>
        <v/>
      </c>
      <c r="AH54" s="11" t="str">
        <f t="shared" si="28"/>
        <v/>
      </c>
      <c r="AI54" s="11" t="str">
        <f t="shared" si="29"/>
        <v/>
      </c>
      <c r="AJ54" s="11" t="str">
        <f t="shared" si="30"/>
        <v/>
      </c>
      <c r="AK54" s="11" t="str">
        <f t="shared" si="31"/>
        <v/>
      </c>
      <c r="AL54" s="11" t="str">
        <f t="shared" si="32"/>
        <v/>
      </c>
      <c r="AM54" s="11" t="str">
        <f t="shared" si="33"/>
        <v/>
      </c>
      <c r="AN54" s="5"/>
      <c r="AO54" s="5"/>
      <c r="AP54" s="5"/>
      <c r="AQ54" s="5"/>
      <c r="AR54" s="5"/>
      <c r="AS54" s="5"/>
    </row>
    <row r="55" ht="15.0" customHeight="1">
      <c r="A55" s="11" t="str">
        <f>LOC_COPY!I61</f>
        <v/>
      </c>
      <c r="B55" s="16" t="str">
        <f>IF(A55="","",LOC_COPY!H61)</f>
        <v/>
      </c>
      <c r="C55" s="11" t="str">
        <f t="shared" ref="C55:H55" si="73">IF($A55="","",B$9&amp;$A55)</f>
        <v/>
      </c>
      <c r="D55" s="11" t="str">
        <f t="shared" si="73"/>
        <v/>
      </c>
      <c r="E55" s="11" t="str">
        <f t="shared" si="73"/>
        <v/>
      </c>
      <c r="F55" s="11" t="str">
        <f t="shared" si="73"/>
        <v/>
      </c>
      <c r="G55" s="11" t="str">
        <f t="shared" si="73"/>
        <v/>
      </c>
      <c r="H55" s="11" t="str">
        <f t="shared" si="73"/>
        <v/>
      </c>
      <c r="I55" s="11" t="str">
        <f t="shared" si="3"/>
        <v/>
      </c>
      <c r="J55" s="11" t="str">
        <f t="shared" si="4"/>
        <v/>
      </c>
      <c r="K55" s="11" t="str">
        <f t="shared" si="5"/>
        <v/>
      </c>
      <c r="L55" s="11" t="str">
        <f t="shared" si="6"/>
        <v/>
      </c>
      <c r="M55" s="11" t="str">
        <f t="shared" si="7"/>
        <v/>
      </c>
      <c r="N55" s="11" t="str">
        <f t="shared" si="8"/>
        <v/>
      </c>
      <c r="O55" s="11" t="str">
        <f t="shared" si="9"/>
        <v/>
      </c>
      <c r="P55" s="11" t="str">
        <f t="shared" si="10"/>
        <v/>
      </c>
      <c r="Q55" s="11" t="str">
        <f t="shared" si="11"/>
        <v/>
      </c>
      <c r="R55" s="11" t="str">
        <f t="shared" si="12"/>
        <v/>
      </c>
      <c r="S55" s="11" t="str">
        <f t="shared" si="13"/>
        <v/>
      </c>
      <c r="T55" s="11" t="str">
        <f t="shared" si="14"/>
        <v/>
      </c>
      <c r="U55" s="11" t="str">
        <f t="shared" si="15"/>
        <v/>
      </c>
      <c r="V55" s="11" t="str">
        <f t="shared" si="16"/>
        <v/>
      </c>
      <c r="W55" s="11" t="str">
        <f t="shared" si="17"/>
        <v/>
      </c>
      <c r="X55" s="11" t="str">
        <f t="shared" si="18"/>
        <v/>
      </c>
      <c r="Y55" s="11" t="str">
        <f t="shared" si="19"/>
        <v/>
      </c>
      <c r="Z55" s="11" t="str">
        <f t="shared" si="20"/>
        <v/>
      </c>
      <c r="AA55" s="11" t="str">
        <f t="shared" si="21"/>
        <v/>
      </c>
      <c r="AB55" s="11" t="str">
        <f t="shared" si="22"/>
        <v/>
      </c>
      <c r="AC55" s="11" t="str">
        <f t="shared" si="23"/>
        <v/>
      </c>
      <c r="AD55" s="11" t="str">
        <f t="shared" si="24"/>
        <v/>
      </c>
      <c r="AE55" s="11" t="str">
        <f t="shared" si="25"/>
        <v/>
      </c>
      <c r="AF55" s="11" t="str">
        <f t="shared" si="26"/>
        <v/>
      </c>
      <c r="AG55" s="11" t="str">
        <f t="shared" si="27"/>
        <v/>
      </c>
      <c r="AH55" s="11" t="str">
        <f t="shared" si="28"/>
        <v/>
      </c>
      <c r="AI55" s="11" t="str">
        <f t="shared" si="29"/>
        <v/>
      </c>
      <c r="AJ55" s="11" t="str">
        <f t="shared" si="30"/>
        <v/>
      </c>
      <c r="AK55" s="11" t="str">
        <f t="shared" si="31"/>
        <v/>
      </c>
      <c r="AL55" s="11" t="str">
        <f t="shared" si="32"/>
        <v/>
      </c>
      <c r="AM55" s="11" t="str">
        <f t="shared" si="33"/>
        <v/>
      </c>
      <c r="AN55" s="5"/>
      <c r="AO55" s="5"/>
      <c r="AP55" s="5"/>
      <c r="AQ55" s="5"/>
      <c r="AR55" s="5"/>
      <c r="AS55" s="5"/>
    </row>
    <row r="56" ht="15.0" customHeight="1">
      <c r="A56" s="11" t="str">
        <f>LOC_COPY!I62</f>
        <v/>
      </c>
      <c r="B56" s="16" t="str">
        <f>IF(A56="","",LOC_COPY!H62)</f>
        <v/>
      </c>
      <c r="C56" s="11" t="str">
        <f t="shared" ref="C56:H56" si="74">IF($A56="","",B$9&amp;$A56)</f>
        <v/>
      </c>
      <c r="D56" s="11" t="str">
        <f t="shared" si="74"/>
        <v/>
      </c>
      <c r="E56" s="11" t="str">
        <f t="shared" si="74"/>
        <v/>
      </c>
      <c r="F56" s="11" t="str">
        <f t="shared" si="74"/>
        <v/>
      </c>
      <c r="G56" s="11" t="str">
        <f t="shared" si="74"/>
        <v/>
      </c>
      <c r="H56" s="11" t="str">
        <f t="shared" si="74"/>
        <v/>
      </c>
      <c r="I56" s="11" t="str">
        <f t="shared" si="3"/>
        <v/>
      </c>
      <c r="J56" s="11" t="str">
        <f t="shared" si="4"/>
        <v/>
      </c>
      <c r="K56" s="11" t="str">
        <f t="shared" si="5"/>
        <v/>
      </c>
      <c r="L56" s="11" t="str">
        <f t="shared" si="6"/>
        <v/>
      </c>
      <c r="M56" s="11" t="str">
        <f t="shared" si="7"/>
        <v/>
      </c>
      <c r="N56" s="11" t="str">
        <f t="shared" si="8"/>
        <v/>
      </c>
      <c r="O56" s="11" t="str">
        <f t="shared" si="9"/>
        <v/>
      </c>
      <c r="P56" s="11" t="str">
        <f t="shared" si="10"/>
        <v/>
      </c>
      <c r="Q56" s="11" t="str">
        <f t="shared" si="11"/>
        <v/>
      </c>
      <c r="R56" s="11" t="str">
        <f t="shared" si="12"/>
        <v/>
      </c>
      <c r="S56" s="11" t="str">
        <f t="shared" si="13"/>
        <v/>
      </c>
      <c r="T56" s="11" t="str">
        <f t="shared" si="14"/>
        <v/>
      </c>
      <c r="U56" s="11" t="str">
        <f t="shared" si="15"/>
        <v/>
      </c>
      <c r="V56" s="11" t="str">
        <f t="shared" si="16"/>
        <v/>
      </c>
      <c r="W56" s="11" t="str">
        <f t="shared" si="17"/>
        <v/>
      </c>
      <c r="X56" s="11" t="str">
        <f t="shared" si="18"/>
        <v/>
      </c>
      <c r="Y56" s="11" t="str">
        <f t="shared" si="19"/>
        <v/>
      </c>
      <c r="Z56" s="11" t="str">
        <f t="shared" si="20"/>
        <v/>
      </c>
      <c r="AA56" s="11" t="str">
        <f t="shared" si="21"/>
        <v/>
      </c>
      <c r="AB56" s="11" t="str">
        <f t="shared" si="22"/>
        <v/>
      </c>
      <c r="AC56" s="11" t="str">
        <f t="shared" si="23"/>
        <v/>
      </c>
      <c r="AD56" s="11" t="str">
        <f t="shared" si="24"/>
        <v/>
      </c>
      <c r="AE56" s="11" t="str">
        <f t="shared" si="25"/>
        <v/>
      </c>
      <c r="AF56" s="11" t="str">
        <f t="shared" si="26"/>
        <v/>
      </c>
      <c r="AG56" s="11" t="str">
        <f t="shared" si="27"/>
        <v/>
      </c>
      <c r="AH56" s="11" t="str">
        <f t="shared" si="28"/>
        <v/>
      </c>
      <c r="AI56" s="11" t="str">
        <f t="shared" si="29"/>
        <v/>
      </c>
      <c r="AJ56" s="11" t="str">
        <f t="shared" si="30"/>
        <v/>
      </c>
      <c r="AK56" s="11" t="str">
        <f t="shared" si="31"/>
        <v/>
      </c>
      <c r="AL56" s="11" t="str">
        <f t="shared" si="32"/>
        <v/>
      </c>
      <c r="AM56" s="11" t="str">
        <f t="shared" si="33"/>
        <v/>
      </c>
      <c r="AN56" s="5"/>
      <c r="AO56" s="5"/>
      <c r="AP56" s="5"/>
      <c r="AQ56" s="5"/>
      <c r="AR56" s="5"/>
      <c r="AS56" s="5"/>
    </row>
    <row r="57" ht="15.0" customHeight="1">
      <c r="A57" s="11" t="str">
        <f>LOC_COPY!I63</f>
        <v/>
      </c>
      <c r="B57" s="16" t="str">
        <f>IF(A57="","",LOC_COPY!H63)</f>
        <v/>
      </c>
      <c r="C57" s="11" t="str">
        <f t="shared" ref="C57:H57" si="75">IF($A57="","",B$9&amp;$A57)</f>
        <v/>
      </c>
      <c r="D57" s="11" t="str">
        <f t="shared" si="75"/>
        <v/>
      </c>
      <c r="E57" s="11" t="str">
        <f t="shared" si="75"/>
        <v/>
      </c>
      <c r="F57" s="11" t="str">
        <f t="shared" si="75"/>
        <v/>
      </c>
      <c r="G57" s="11" t="str">
        <f t="shared" si="75"/>
        <v/>
      </c>
      <c r="H57" s="11" t="str">
        <f t="shared" si="75"/>
        <v/>
      </c>
      <c r="I57" s="11" t="str">
        <f t="shared" si="3"/>
        <v/>
      </c>
      <c r="J57" s="11" t="str">
        <f t="shared" si="4"/>
        <v/>
      </c>
      <c r="K57" s="11" t="str">
        <f t="shared" si="5"/>
        <v/>
      </c>
      <c r="L57" s="11" t="str">
        <f t="shared" si="6"/>
        <v/>
      </c>
      <c r="M57" s="11" t="str">
        <f t="shared" si="7"/>
        <v/>
      </c>
      <c r="N57" s="11" t="str">
        <f t="shared" si="8"/>
        <v/>
      </c>
      <c r="O57" s="11" t="str">
        <f t="shared" si="9"/>
        <v/>
      </c>
      <c r="P57" s="11" t="str">
        <f t="shared" si="10"/>
        <v/>
      </c>
      <c r="Q57" s="11" t="str">
        <f t="shared" si="11"/>
        <v/>
      </c>
      <c r="R57" s="11" t="str">
        <f t="shared" si="12"/>
        <v/>
      </c>
      <c r="S57" s="11" t="str">
        <f t="shared" si="13"/>
        <v/>
      </c>
      <c r="T57" s="11" t="str">
        <f t="shared" si="14"/>
        <v/>
      </c>
      <c r="U57" s="11" t="str">
        <f t="shared" si="15"/>
        <v/>
      </c>
      <c r="V57" s="11" t="str">
        <f t="shared" si="16"/>
        <v/>
      </c>
      <c r="W57" s="11" t="str">
        <f t="shared" si="17"/>
        <v/>
      </c>
      <c r="X57" s="11" t="str">
        <f t="shared" si="18"/>
        <v/>
      </c>
      <c r="Y57" s="11" t="str">
        <f t="shared" si="19"/>
        <v/>
      </c>
      <c r="Z57" s="11" t="str">
        <f t="shared" si="20"/>
        <v/>
      </c>
      <c r="AA57" s="11" t="str">
        <f t="shared" si="21"/>
        <v/>
      </c>
      <c r="AB57" s="11" t="str">
        <f t="shared" si="22"/>
        <v/>
      </c>
      <c r="AC57" s="11" t="str">
        <f t="shared" si="23"/>
        <v/>
      </c>
      <c r="AD57" s="11" t="str">
        <f t="shared" si="24"/>
        <v/>
      </c>
      <c r="AE57" s="11" t="str">
        <f t="shared" si="25"/>
        <v/>
      </c>
      <c r="AF57" s="11" t="str">
        <f t="shared" si="26"/>
        <v/>
      </c>
      <c r="AG57" s="11" t="str">
        <f t="shared" si="27"/>
        <v/>
      </c>
      <c r="AH57" s="11" t="str">
        <f t="shared" si="28"/>
        <v/>
      </c>
      <c r="AI57" s="11" t="str">
        <f t="shared" si="29"/>
        <v/>
      </c>
      <c r="AJ57" s="11" t="str">
        <f t="shared" si="30"/>
        <v/>
      </c>
      <c r="AK57" s="11" t="str">
        <f t="shared" si="31"/>
        <v/>
      </c>
      <c r="AL57" s="11" t="str">
        <f t="shared" si="32"/>
        <v/>
      </c>
      <c r="AM57" s="11" t="str">
        <f t="shared" si="33"/>
        <v/>
      </c>
      <c r="AN57" s="5"/>
      <c r="AO57" s="5"/>
      <c r="AP57" s="5"/>
      <c r="AQ57" s="5"/>
      <c r="AR57" s="5"/>
      <c r="AS57" s="5"/>
    </row>
    <row r="58" ht="15.0" customHeight="1">
      <c r="A58" s="11" t="str">
        <f>LOC_COPY!I64</f>
        <v/>
      </c>
      <c r="B58" s="16" t="str">
        <f>IF(A58="","",LOC_COPY!H64)</f>
        <v/>
      </c>
      <c r="C58" s="11" t="str">
        <f t="shared" ref="C58:H58" si="76">IF($A58="","",B$9&amp;$A58)</f>
        <v/>
      </c>
      <c r="D58" s="11" t="str">
        <f t="shared" si="76"/>
        <v/>
      </c>
      <c r="E58" s="11" t="str">
        <f t="shared" si="76"/>
        <v/>
      </c>
      <c r="F58" s="11" t="str">
        <f t="shared" si="76"/>
        <v/>
      </c>
      <c r="G58" s="11" t="str">
        <f t="shared" si="76"/>
        <v/>
      </c>
      <c r="H58" s="11" t="str">
        <f t="shared" si="76"/>
        <v/>
      </c>
      <c r="I58" s="11" t="str">
        <f t="shared" si="3"/>
        <v/>
      </c>
      <c r="J58" s="11" t="str">
        <f t="shared" si="4"/>
        <v/>
      </c>
      <c r="K58" s="11" t="str">
        <f t="shared" si="5"/>
        <v/>
      </c>
      <c r="L58" s="11" t="str">
        <f t="shared" si="6"/>
        <v/>
      </c>
      <c r="M58" s="11" t="str">
        <f t="shared" si="7"/>
        <v/>
      </c>
      <c r="N58" s="11" t="str">
        <f t="shared" si="8"/>
        <v/>
      </c>
      <c r="O58" s="11" t="str">
        <f t="shared" si="9"/>
        <v/>
      </c>
      <c r="P58" s="11" t="str">
        <f t="shared" si="10"/>
        <v/>
      </c>
      <c r="Q58" s="11" t="str">
        <f t="shared" si="11"/>
        <v/>
      </c>
      <c r="R58" s="11" t="str">
        <f t="shared" si="12"/>
        <v/>
      </c>
      <c r="S58" s="11" t="str">
        <f t="shared" si="13"/>
        <v/>
      </c>
      <c r="T58" s="11" t="str">
        <f t="shared" si="14"/>
        <v/>
      </c>
      <c r="U58" s="11" t="str">
        <f t="shared" si="15"/>
        <v/>
      </c>
      <c r="V58" s="11" t="str">
        <f t="shared" si="16"/>
        <v/>
      </c>
      <c r="W58" s="11" t="str">
        <f t="shared" si="17"/>
        <v/>
      </c>
      <c r="X58" s="11" t="str">
        <f t="shared" si="18"/>
        <v/>
      </c>
      <c r="Y58" s="11" t="str">
        <f t="shared" si="19"/>
        <v/>
      </c>
      <c r="Z58" s="11" t="str">
        <f t="shared" si="20"/>
        <v/>
      </c>
      <c r="AA58" s="11" t="str">
        <f t="shared" si="21"/>
        <v/>
      </c>
      <c r="AB58" s="11" t="str">
        <f t="shared" si="22"/>
        <v/>
      </c>
      <c r="AC58" s="11" t="str">
        <f t="shared" si="23"/>
        <v/>
      </c>
      <c r="AD58" s="11" t="str">
        <f t="shared" si="24"/>
        <v/>
      </c>
      <c r="AE58" s="11" t="str">
        <f t="shared" si="25"/>
        <v/>
      </c>
      <c r="AF58" s="11" t="str">
        <f t="shared" si="26"/>
        <v/>
      </c>
      <c r="AG58" s="11" t="str">
        <f t="shared" si="27"/>
        <v/>
      </c>
      <c r="AH58" s="11" t="str">
        <f t="shared" si="28"/>
        <v/>
      </c>
      <c r="AI58" s="11" t="str">
        <f t="shared" si="29"/>
        <v/>
      </c>
      <c r="AJ58" s="11" t="str">
        <f t="shared" si="30"/>
        <v/>
      </c>
      <c r="AK58" s="11" t="str">
        <f t="shared" si="31"/>
        <v/>
      </c>
      <c r="AL58" s="11" t="str">
        <f t="shared" si="32"/>
        <v/>
      </c>
      <c r="AM58" s="11" t="str">
        <f t="shared" si="33"/>
        <v/>
      </c>
      <c r="AN58" s="5"/>
      <c r="AO58" s="5"/>
      <c r="AP58" s="5"/>
      <c r="AQ58" s="5"/>
      <c r="AR58" s="5"/>
      <c r="AS58" s="5"/>
    </row>
    <row r="59" ht="15.0" customHeight="1">
      <c r="A59" s="11" t="str">
        <f>LOC_COPY!I65</f>
        <v>45</v>
      </c>
      <c r="B59" s="16">
        <f>IF(A59="","",LOC_COPY!H65)</f>
        <v>1</v>
      </c>
      <c r="C59" s="11" t="str">
        <f t="shared" ref="C59:H59" si="77">IF($A59="","",B$9&amp;$A59)</f>
        <v>945</v>
      </c>
      <c r="D59" s="11" t="str">
        <f t="shared" si="77"/>
        <v>245</v>
      </c>
      <c r="E59" s="11" t="str">
        <f t="shared" si="77"/>
        <v>45</v>
      </c>
      <c r="F59" s="11" t="str">
        <f t="shared" si="77"/>
        <v>45</v>
      </c>
      <c r="G59" s="11" t="str">
        <f t="shared" si="77"/>
        <v>45</v>
      </c>
      <c r="H59" s="11" t="str">
        <f t="shared" si="77"/>
        <v>45</v>
      </c>
      <c r="I59" s="11" t="str">
        <f t="shared" si="3"/>
        <v>945 245 45 45 45 45</v>
      </c>
      <c r="J59" s="11" t="str">
        <f t="shared" si="4"/>
        <v>2945</v>
      </c>
      <c r="K59" s="11" t="str">
        <f t="shared" si="5"/>
        <v>2245</v>
      </c>
      <c r="L59" s="11" t="str">
        <f t="shared" si="6"/>
        <v>245</v>
      </c>
      <c r="M59" s="11" t="str">
        <f t="shared" si="7"/>
        <v>245</v>
      </c>
      <c r="N59" s="11" t="str">
        <f t="shared" si="8"/>
        <v>245</v>
      </c>
      <c r="O59" s="11" t="str">
        <f t="shared" si="9"/>
        <v>245</v>
      </c>
      <c r="P59" s="11" t="str">
        <f t="shared" si="10"/>
        <v>945</v>
      </c>
      <c r="Q59" s="11" t="str">
        <f t="shared" si="11"/>
        <v>245</v>
      </c>
      <c r="R59" s="11" t="str">
        <f t="shared" si="12"/>
        <v>45</v>
      </c>
      <c r="S59" s="11" t="str">
        <f t="shared" si="13"/>
        <v>45</v>
      </c>
      <c r="T59" s="11" t="str">
        <f t="shared" si="14"/>
        <v>45</v>
      </c>
      <c r="U59" s="11" t="str">
        <f t="shared" si="15"/>
        <v>45</v>
      </c>
      <c r="V59" s="11" t="str">
        <f t="shared" si="16"/>
        <v>945</v>
      </c>
      <c r="W59" s="11" t="str">
        <f t="shared" si="17"/>
        <v>245</v>
      </c>
      <c r="X59" s="11" t="str">
        <f t="shared" si="18"/>
        <v>45</v>
      </c>
      <c r="Y59" s="11" t="str">
        <f t="shared" si="19"/>
        <v>45</v>
      </c>
      <c r="Z59" s="11" t="str">
        <f t="shared" si="20"/>
        <v>45</v>
      </c>
      <c r="AA59" s="11" t="str">
        <f t="shared" si="21"/>
        <v>45</v>
      </c>
      <c r="AB59" s="11" t="str">
        <f t="shared" si="22"/>
        <v>945</v>
      </c>
      <c r="AC59" s="11" t="str">
        <f t="shared" si="23"/>
        <v>245</v>
      </c>
      <c r="AD59" s="11" t="str">
        <f t="shared" si="24"/>
        <v>45</v>
      </c>
      <c r="AE59" s="11" t="str">
        <f t="shared" si="25"/>
        <v>45</v>
      </c>
      <c r="AF59" s="11" t="str">
        <f t="shared" si="26"/>
        <v>45</v>
      </c>
      <c r="AG59" s="11" t="str">
        <f t="shared" si="27"/>
        <v>45</v>
      </c>
      <c r="AH59" s="11" t="str">
        <f t="shared" si="28"/>
        <v>945</v>
      </c>
      <c r="AI59" s="11" t="str">
        <f t="shared" si="29"/>
        <v>245</v>
      </c>
      <c r="AJ59" s="11" t="str">
        <f t="shared" si="30"/>
        <v>45</v>
      </c>
      <c r="AK59" s="11" t="str">
        <f t="shared" si="31"/>
        <v>45</v>
      </c>
      <c r="AL59" s="11" t="str">
        <f t="shared" si="32"/>
        <v>45</v>
      </c>
      <c r="AM59" s="11" t="str">
        <f t="shared" si="33"/>
        <v>45</v>
      </c>
      <c r="AN59" s="5"/>
      <c r="AO59" s="5"/>
      <c r="AP59" s="5"/>
      <c r="AQ59" s="5"/>
      <c r="AR59" s="5"/>
      <c r="AS59" s="5"/>
    </row>
    <row r="60" ht="15.0" customHeight="1">
      <c r="A60" s="11" t="str">
        <f>LOC_COPY!I66</f>
        <v/>
      </c>
      <c r="B60" s="16" t="str">
        <f>IF(A60="","",LOC_COPY!H66)</f>
        <v/>
      </c>
      <c r="C60" s="11" t="str">
        <f t="shared" ref="C60:H60" si="78">IF($A60="","",B$9&amp;$A60)</f>
        <v/>
      </c>
      <c r="D60" s="11" t="str">
        <f t="shared" si="78"/>
        <v/>
      </c>
      <c r="E60" s="11" t="str">
        <f t="shared" si="78"/>
        <v/>
      </c>
      <c r="F60" s="11" t="str">
        <f t="shared" si="78"/>
        <v/>
      </c>
      <c r="G60" s="11" t="str">
        <f t="shared" si="78"/>
        <v/>
      </c>
      <c r="H60" s="11" t="str">
        <f t="shared" si="78"/>
        <v/>
      </c>
      <c r="I60" s="11" t="str">
        <f t="shared" si="3"/>
        <v/>
      </c>
      <c r="J60" s="11" t="str">
        <f t="shared" si="4"/>
        <v/>
      </c>
      <c r="K60" s="11" t="str">
        <f t="shared" si="5"/>
        <v/>
      </c>
      <c r="L60" s="11" t="str">
        <f t="shared" si="6"/>
        <v/>
      </c>
      <c r="M60" s="11" t="str">
        <f t="shared" si="7"/>
        <v/>
      </c>
      <c r="N60" s="11" t="str">
        <f t="shared" si="8"/>
        <v/>
      </c>
      <c r="O60" s="11" t="str">
        <f t="shared" si="9"/>
        <v/>
      </c>
      <c r="P60" s="11" t="str">
        <f t="shared" si="10"/>
        <v/>
      </c>
      <c r="Q60" s="11" t="str">
        <f t="shared" si="11"/>
        <v/>
      </c>
      <c r="R60" s="11" t="str">
        <f t="shared" si="12"/>
        <v/>
      </c>
      <c r="S60" s="11" t="str">
        <f t="shared" si="13"/>
        <v/>
      </c>
      <c r="T60" s="11" t="str">
        <f t="shared" si="14"/>
        <v/>
      </c>
      <c r="U60" s="11" t="str">
        <f t="shared" si="15"/>
        <v/>
      </c>
      <c r="V60" s="11" t="str">
        <f t="shared" si="16"/>
        <v/>
      </c>
      <c r="W60" s="11" t="str">
        <f t="shared" si="17"/>
        <v/>
      </c>
      <c r="X60" s="11" t="str">
        <f t="shared" si="18"/>
        <v/>
      </c>
      <c r="Y60" s="11" t="str">
        <f t="shared" si="19"/>
        <v/>
      </c>
      <c r="Z60" s="11" t="str">
        <f t="shared" si="20"/>
        <v/>
      </c>
      <c r="AA60" s="11" t="str">
        <f t="shared" si="21"/>
        <v/>
      </c>
      <c r="AB60" s="11" t="str">
        <f t="shared" si="22"/>
        <v/>
      </c>
      <c r="AC60" s="11" t="str">
        <f t="shared" si="23"/>
        <v/>
      </c>
      <c r="AD60" s="11" t="str">
        <f t="shared" si="24"/>
        <v/>
      </c>
      <c r="AE60" s="11" t="str">
        <f t="shared" si="25"/>
        <v/>
      </c>
      <c r="AF60" s="11" t="str">
        <f t="shared" si="26"/>
        <v/>
      </c>
      <c r="AG60" s="11" t="str">
        <f t="shared" si="27"/>
        <v/>
      </c>
      <c r="AH60" s="11" t="str">
        <f t="shared" si="28"/>
        <v/>
      </c>
      <c r="AI60" s="11" t="str">
        <f t="shared" si="29"/>
        <v/>
      </c>
      <c r="AJ60" s="11" t="str">
        <f t="shared" si="30"/>
        <v/>
      </c>
      <c r="AK60" s="11" t="str">
        <f t="shared" si="31"/>
        <v/>
      </c>
      <c r="AL60" s="11" t="str">
        <f t="shared" si="32"/>
        <v/>
      </c>
      <c r="AM60" s="11" t="str">
        <f t="shared" si="33"/>
        <v/>
      </c>
      <c r="AN60" s="5"/>
      <c r="AO60" s="5"/>
      <c r="AP60" s="5"/>
      <c r="AQ60" s="5"/>
      <c r="AR60" s="5"/>
      <c r="AS60" s="5"/>
    </row>
    <row r="61" ht="15.0" customHeight="1">
      <c r="A61" s="11" t="str">
        <f>LOC_COPY!I67</f>
        <v>47</v>
      </c>
      <c r="B61" s="16">
        <f>IF(A61="","",LOC_COPY!H67)</f>
        <v>1</v>
      </c>
      <c r="C61" s="11" t="str">
        <f t="shared" ref="C61:H61" si="79">IF($A61="","",B$9&amp;$A61)</f>
        <v>947</v>
      </c>
      <c r="D61" s="11" t="str">
        <f t="shared" si="79"/>
        <v>247</v>
      </c>
      <c r="E61" s="11" t="str">
        <f t="shared" si="79"/>
        <v>47</v>
      </c>
      <c r="F61" s="11" t="str">
        <f t="shared" si="79"/>
        <v>47</v>
      </c>
      <c r="G61" s="11" t="str">
        <f t="shared" si="79"/>
        <v>47</v>
      </c>
      <c r="H61" s="11" t="str">
        <f t="shared" si="79"/>
        <v>47</v>
      </c>
      <c r="I61" s="11" t="str">
        <f t="shared" si="3"/>
        <v>947 247 47 47 47 47</v>
      </c>
      <c r="J61" s="11" t="str">
        <f t="shared" si="4"/>
        <v>2947</v>
      </c>
      <c r="K61" s="11" t="str">
        <f t="shared" si="5"/>
        <v>2247</v>
      </c>
      <c r="L61" s="11" t="str">
        <f t="shared" si="6"/>
        <v>247</v>
      </c>
      <c r="M61" s="11" t="str">
        <f t="shared" si="7"/>
        <v>247</v>
      </c>
      <c r="N61" s="11" t="str">
        <f t="shared" si="8"/>
        <v>247</v>
      </c>
      <c r="O61" s="11" t="str">
        <f t="shared" si="9"/>
        <v>247</v>
      </c>
      <c r="P61" s="11" t="str">
        <f t="shared" si="10"/>
        <v>947</v>
      </c>
      <c r="Q61" s="11" t="str">
        <f t="shared" si="11"/>
        <v>247</v>
      </c>
      <c r="R61" s="11" t="str">
        <f t="shared" si="12"/>
        <v>47</v>
      </c>
      <c r="S61" s="11" t="str">
        <f t="shared" si="13"/>
        <v>47</v>
      </c>
      <c r="T61" s="11" t="str">
        <f t="shared" si="14"/>
        <v>47</v>
      </c>
      <c r="U61" s="11" t="str">
        <f t="shared" si="15"/>
        <v>47</v>
      </c>
      <c r="V61" s="11" t="str">
        <f t="shared" si="16"/>
        <v>947</v>
      </c>
      <c r="W61" s="11" t="str">
        <f t="shared" si="17"/>
        <v>247</v>
      </c>
      <c r="X61" s="11" t="str">
        <f t="shared" si="18"/>
        <v>47</v>
      </c>
      <c r="Y61" s="11" t="str">
        <f t="shared" si="19"/>
        <v>47</v>
      </c>
      <c r="Z61" s="11" t="str">
        <f t="shared" si="20"/>
        <v>47</v>
      </c>
      <c r="AA61" s="11" t="str">
        <f t="shared" si="21"/>
        <v>47</v>
      </c>
      <c r="AB61" s="11" t="str">
        <f t="shared" si="22"/>
        <v>947</v>
      </c>
      <c r="AC61" s="11" t="str">
        <f t="shared" si="23"/>
        <v>247</v>
      </c>
      <c r="AD61" s="11" t="str">
        <f t="shared" si="24"/>
        <v>47</v>
      </c>
      <c r="AE61" s="11" t="str">
        <f t="shared" si="25"/>
        <v>47</v>
      </c>
      <c r="AF61" s="11" t="str">
        <f t="shared" si="26"/>
        <v>47</v>
      </c>
      <c r="AG61" s="11" t="str">
        <f t="shared" si="27"/>
        <v>47</v>
      </c>
      <c r="AH61" s="11" t="str">
        <f t="shared" si="28"/>
        <v>947</v>
      </c>
      <c r="AI61" s="11" t="str">
        <f t="shared" si="29"/>
        <v>247</v>
      </c>
      <c r="AJ61" s="11" t="str">
        <f t="shared" si="30"/>
        <v>47</v>
      </c>
      <c r="AK61" s="11" t="str">
        <f t="shared" si="31"/>
        <v>47</v>
      </c>
      <c r="AL61" s="11" t="str">
        <f t="shared" si="32"/>
        <v>47</v>
      </c>
      <c r="AM61" s="11" t="str">
        <f t="shared" si="33"/>
        <v>47</v>
      </c>
      <c r="AN61" s="5"/>
      <c r="AO61" s="5"/>
      <c r="AP61" s="5"/>
      <c r="AQ61" s="5"/>
      <c r="AR61" s="5"/>
      <c r="AS61" s="5"/>
    </row>
    <row r="62" ht="15.0" customHeight="1">
      <c r="A62" s="11" t="str">
        <f>LOC_COPY!I68</f>
        <v/>
      </c>
      <c r="B62" s="16" t="str">
        <f>IF(A62="","",LOC_COPY!H68)</f>
        <v/>
      </c>
      <c r="C62" s="11" t="str">
        <f t="shared" ref="C62:H62" si="80">IF($A62="","",B$9&amp;$A62)</f>
        <v/>
      </c>
      <c r="D62" s="11" t="str">
        <f t="shared" si="80"/>
        <v/>
      </c>
      <c r="E62" s="11" t="str">
        <f t="shared" si="80"/>
        <v/>
      </c>
      <c r="F62" s="11" t="str">
        <f t="shared" si="80"/>
        <v/>
      </c>
      <c r="G62" s="11" t="str">
        <f t="shared" si="80"/>
        <v/>
      </c>
      <c r="H62" s="11" t="str">
        <f t="shared" si="80"/>
        <v/>
      </c>
      <c r="I62" s="11" t="str">
        <f t="shared" si="3"/>
        <v/>
      </c>
      <c r="J62" s="11" t="str">
        <f t="shared" si="4"/>
        <v/>
      </c>
      <c r="K62" s="11" t="str">
        <f t="shared" si="5"/>
        <v/>
      </c>
      <c r="L62" s="11" t="str">
        <f t="shared" si="6"/>
        <v/>
      </c>
      <c r="M62" s="11" t="str">
        <f t="shared" si="7"/>
        <v/>
      </c>
      <c r="N62" s="11" t="str">
        <f t="shared" si="8"/>
        <v/>
      </c>
      <c r="O62" s="11" t="str">
        <f t="shared" si="9"/>
        <v/>
      </c>
      <c r="P62" s="11" t="str">
        <f t="shared" si="10"/>
        <v/>
      </c>
      <c r="Q62" s="11" t="str">
        <f t="shared" si="11"/>
        <v/>
      </c>
      <c r="R62" s="11" t="str">
        <f t="shared" si="12"/>
        <v/>
      </c>
      <c r="S62" s="11" t="str">
        <f t="shared" si="13"/>
        <v/>
      </c>
      <c r="T62" s="11" t="str">
        <f t="shared" si="14"/>
        <v/>
      </c>
      <c r="U62" s="11" t="str">
        <f t="shared" si="15"/>
        <v/>
      </c>
      <c r="V62" s="11" t="str">
        <f t="shared" si="16"/>
        <v/>
      </c>
      <c r="W62" s="11" t="str">
        <f t="shared" si="17"/>
        <v/>
      </c>
      <c r="X62" s="11" t="str">
        <f t="shared" si="18"/>
        <v/>
      </c>
      <c r="Y62" s="11" t="str">
        <f t="shared" si="19"/>
        <v/>
      </c>
      <c r="Z62" s="11" t="str">
        <f t="shared" si="20"/>
        <v/>
      </c>
      <c r="AA62" s="11" t="str">
        <f t="shared" si="21"/>
        <v/>
      </c>
      <c r="AB62" s="11" t="str">
        <f t="shared" si="22"/>
        <v/>
      </c>
      <c r="AC62" s="11" t="str">
        <f t="shared" si="23"/>
        <v/>
      </c>
      <c r="AD62" s="11" t="str">
        <f t="shared" si="24"/>
        <v/>
      </c>
      <c r="AE62" s="11" t="str">
        <f t="shared" si="25"/>
        <v/>
      </c>
      <c r="AF62" s="11" t="str">
        <f t="shared" si="26"/>
        <v/>
      </c>
      <c r="AG62" s="11" t="str">
        <f t="shared" si="27"/>
        <v/>
      </c>
      <c r="AH62" s="11" t="str">
        <f t="shared" si="28"/>
        <v/>
      </c>
      <c r="AI62" s="11" t="str">
        <f t="shared" si="29"/>
        <v/>
      </c>
      <c r="AJ62" s="11" t="str">
        <f t="shared" si="30"/>
        <v/>
      </c>
      <c r="AK62" s="11" t="str">
        <f t="shared" si="31"/>
        <v/>
      </c>
      <c r="AL62" s="11" t="str">
        <f t="shared" si="32"/>
        <v/>
      </c>
      <c r="AM62" s="11" t="str">
        <f t="shared" si="33"/>
        <v/>
      </c>
      <c r="AN62" s="5"/>
      <c r="AO62" s="5"/>
      <c r="AP62" s="5"/>
      <c r="AQ62" s="5"/>
      <c r="AR62" s="5"/>
      <c r="AS62" s="5"/>
    </row>
    <row r="63" ht="15.0" customHeight="1">
      <c r="A63" s="11" t="str">
        <f>LOC_COPY!I69</f>
        <v>49</v>
      </c>
      <c r="B63" s="16">
        <f>IF(A63="","",LOC_COPY!H69)</f>
        <v>1</v>
      </c>
      <c r="C63" s="11" t="str">
        <f t="shared" ref="C63:H63" si="81">IF($A63="","",B$9&amp;$A63)</f>
        <v>949</v>
      </c>
      <c r="D63" s="11" t="str">
        <f t="shared" si="81"/>
        <v>249</v>
      </c>
      <c r="E63" s="11" t="str">
        <f t="shared" si="81"/>
        <v>49</v>
      </c>
      <c r="F63" s="11" t="str">
        <f t="shared" si="81"/>
        <v>49</v>
      </c>
      <c r="G63" s="11" t="str">
        <f t="shared" si="81"/>
        <v>49</v>
      </c>
      <c r="H63" s="11" t="str">
        <f t="shared" si="81"/>
        <v>49</v>
      </c>
      <c r="I63" s="11" t="str">
        <f t="shared" si="3"/>
        <v>949 249 49 49 49 49</v>
      </c>
      <c r="J63" s="11" t="str">
        <f t="shared" si="4"/>
        <v>2949</v>
      </c>
      <c r="K63" s="11" t="str">
        <f t="shared" si="5"/>
        <v>2249</v>
      </c>
      <c r="L63" s="11" t="str">
        <f t="shared" si="6"/>
        <v>249</v>
      </c>
      <c r="M63" s="11" t="str">
        <f t="shared" si="7"/>
        <v>249</v>
      </c>
      <c r="N63" s="11" t="str">
        <f t="shared" si="8"/>
        <v>249</v>
      </c>
      <c r="O63" s="11" t="str">
        <f t="shared" si="9"/>
        <v>249</v>
      </c>
      <c r="P63" s="11" t="str">
        <f t="shared" si="10"/>
        <v>949</v>
      </c>
      <c r="Q63" s="11" t="str">
        <f t="shared" si="11"/>
        <v>249</v>
      </c>
      <c r="R63" s="11" t="str">
        <f t="shared" si="12"/>
        <v>49</v>
      </c>
      <c r="S63" s="11" t="str">
        <f t="shared" si="13"/>
        <v>49</v>
      </c>
      <c r="T63" s="11" t="str">
        <f t="shared" si="14"/>
        <v>49</v>
      </c>
      <c r="U63" s="11" t="str">
        <f t="shared" si="15"/>
        <v>49</v>
      </c>
      <c r="V63" s="11" t="str">
        <f t="shared" si="16"/>
        <v>949</v>
      </c>
      <c r="W63" s="11" t="str">
        <f t="shared" si="17"/>
        <v>249</v>
      </c>
      <c r="X63" s="11" t="str">
        <f t="shared" si="18"/>
        <v>49</v>
      </c>
      <c r="Y63" s="11" t="str">
        <f t="shared" si="19"/>
        <v>49</v>
      </c>
      <c r="Z63" s="11" t="str">
        <f t="shared" si="20"/>
        <v>49</v>
      </c>
      <c r="AA63" s="11" t="str">
        <f t="shared" si="21"/>
        <v>49</v>
      </c>
      <c r="AB63" s="11" t="str">
        <f t="shared" si="22"/>
        <v>949</v>
      </c>
      <c r="AC63" s="11" t="str">
        <f t="shared" si="23"/>
        <v>249</v>
      </c>
      <c r="AD63" s="11" t="str">
        <f t="shared" si="24"/>
        <v>49</v>
      </c>
      <c r="AE63" s="11" t="str">
        <f t="shared" si="25"/>
        <v>49</v>
      </c>
      <c r="AF63" s="11" t="str">
        <f t="shared" si="26"/>
        <v>49</v>
      </c>
      <c r="AG63" s="11" t="str">
        <f t="shared" si="27"/>
        <v>49</v>
      </c>
      <c r="AH63" s="11" t="str">
        <f t="shared" si="28"/>
        <v>949</v>
      </c>
      <c r="AI63" s="11" t="str">
        <f t="shared" si="29"/>
        <v>249</v>
      </c>
      <c r="AJ63" s="11" t="str">
        <f t="shared" si="30"/>
        <v>49</v>
      </c>
      <c r="AK63" s="11" t="str">
        <f t="shared" si="31"/>
        <v>49</v>
      </c>
      <c r="AL63" s="11" t="str">
        <f t="shared" si="32"/>
        <v>49</v>
      </c>
      <c r="AM63" s="11" t="str">
        <f t="shared" si="33"/>
        <v>49</v>
      </c>
      <c r="AN63" s="5"/>
      <c r="AO63" s="5"/>
      <c r="AP63" s="5"/>
      <c r="AQ63" s="5"/>
      <c r="AR63" s="5"/>
      <c r="AS63" s="5"/>
    </row>
    <row r="64" ht="15.0" customHeight="1">
      <c r="A64" s="11" t="str">
        <f>LOC_COPY!I70</f>
        <v/>
      </c>
      <c r="B64" s="16" t="str">
        <f>IF(A64="","",LOC_COPY!H70)</f>
        <v/>
      </c>
      <c r="C64" s="11" t="str">
        <f t="shared" ref="C64:H64" si="82">IF($A64="","",B$9&amp;$A64)</f>
        <v/>
      </c>
      <c r="D64" s="11" t="str">
        <f t="shared" si="82"/>
        <v/>
      </c>
      <c r="E64" s="11" t="str">
        <f t="shared" si="82"/>
        <v/>
      </c>
      <c r="F64" s="11" t="str">
        <f t="shared" si="82"/>
        <v/>
      </c>
      <c r="G64" s="11" t="str">
        <f t="shared" si="82"/>
        <v/>
      </c>
      <c r="H64" s="11" t="str">
        <f t="shared" si="82"/>
        <v/>
      </c>
      <c r="I64" s="11" t="str">
        <f t="shared" si="3"/>
        <v/>
      </c>
      <c r="J64" s="11" t="str">
        <f t="shared" si="4"/>
        <v/>
      </c>
      <c r="K64" s="11" t="str">
        <f t="shared" si="5"/>
        <v/>
      </c>
      <c r="L64" s="11" t="str">
        <f t="shared" si="6"/>
        <v/>
      </c>
      <c r="M64" s="11" t="str">
        <f t="shared" si="7"/>
        <v/>
      </c>
      <c r="N64" s="11" t="str">
        <f t="shared" si="8"/>
        <v/>
      </c>
      <c r="O64" s="11" t="str">
        <f t="shared" si="9"/>
        <v/>
      </c>
      <c r="P64" s="11" t="str">
        <f t="shared" si="10"/>
        <v/>
      </c>
      <c r="Q64" s="11" t="str">
        <f t="shared" si="11"/>
        <v/>
      </c>
      <c r="R64" s="11" t="str">
        <f t="shared" si="12"/>
        <v/>
      </c>
      <c r="S64" s="11" t="str">
        <f t="shared" si="13"/>
        <v/>
      </c>
      <c r="T64" s="11" t="str">
        <f t="shared" si="14"/>
        <v/>
      </c>
      <c r="U64" s="11" t="str">
        <f t="shared" si="15"/>
        <v/>
      </c>
      <c r="V64" s="11" t="str">
        <f t="shared" si="16"/>
        <v/>
      </c>
      <c r="W64" s="11" t="str">
        <f t="shared" si="17"/>
        <v/>
      </c>
      <c r="X64" s="11" t="str">
        <f t="shared" si="18"/>
        <v/>
      </c>
      <c r="Y64" s="11" t="str">
        <f t="shared" si="19"/>
        <v/>
      </c>
      <c r="Z64" s="11" t="str">
        <f t="shared" si="20"/>
        <v/>
      </c>
      <c r="AA64" s="11" t="str">
        <f t="shared" si="21"/>
        <v/>
      </c>
      <c r="AB64" s="11" t="str">
        <f t="shared" si="22"/>
        <v/>
      </c>
      <c r="AC64" s="11" t="str">
        <f t="shared" si="23"/>
        <v/>
      </c>
      <c r="AD64" s="11" t="str">
        <f t="shared" si="24"/>
        <v/>
      </c>
      <c r="AE64" s="11" t="str">
        <f t="shared" si="25"/>
        <v/>
      </c>
      <c r="AF64" s="11" t="str">
        <f t="shared" si="26"/>
        <v/>
      </c>
      <c r="AG64" s="11" t="str">
        <f t="shared" si="27"/>
        <v/>
      </c>
      <c r="AH64" s="11" t="str">
        <f t="shared" si="28"/>
        <v/>
      </c>
      <c r="AI64" s="11" t="str">
        <f t="shared" si="29"/>
        <v/>
      </c>
      <c r="AJ64" s="11" t="str">
        <f t="shared" si="30"/>
        <v/>
      </c>
      <c r="AK64" s="11" t="str">
        <f t="shared" si="31"/>
        <v/>
      </c>
      <c r="AL64" s="11" t="str">
        <f t="shared" si="32"/>
        <v/>
      </c>
      <c r="AM64" s="11" t="str">
        <f t="shared" si="33"/>
        <v/>
      </c>
      <c r="AN64" s="5"/>
      <c r="AO64" s="5"/>
      <c r="AP64" s="5"/>
      <c r="AQ64" s="5"/>
      <c r="AR64" s="5"/>
      <c r="AS64" s="5"/>
    </row>
    <row r="65" ht="15.0" customHeight="1">
      <c r="A65" s="11" t="str">
        <f>LOC_COPY!I71</f>
        <v/>
      </c>
      <c r="B65" s="16" t="str">
        <f>IF(A65="","",LOC_COPY!H71)</f>
        <v/>
      </c>
      <c r="C65" s="11" t="str">
        <f t="shared" ref="C65:H65" si="83">IF($A65="","",B$9&amp;$A65)</f>
        <v/>
      </c>
      <c r="D65" s="11" t="str">
        <f t="shared" si="83"/>
        <v/>
      </c>
      <c r="E65" s="11" t="str">
        <f t="shared" si="83"/>
        <v/>
      </c>
      <c r="F65" s="11" t="str">
        <f t="shared" si="83"/>
        <v/>
      </c>
      <c r="G65" s="11" t="str">
        <f t="shared" si="83"/>
        <v/>
      </c>
      <c r="H65" s="11" t="str">
        <f t="shared" si="83"/>
        <v/>
      </c>
      <c r="I65" s="11" t="str">
        <f t="shared" si="3"/>
        <v/>
      </c>
      <c r="J65" s="11" t="str">
        <f t="shared" si="4"/>
        <v/>
      </c>
      <c r="K65" s="11" t="str">
        <f t="shared" si="5"/>
        <v/>
      </c>
      <c r="L65" s="11" t="str">
        <f t="shared" si="6"/>
        <v/>
      </c>
      <c r="M65" s="11" t="str">
        <f t="shared" si="7"/>
        <v/>
      </c>
      <c r="N65" s="11" t="str">
        <f t="shared" si="8"/>
        <v/>
      </c>
      <c r="O65" s="11" t="str">
        <f t="shared" si="9"/>
        <v/>
      </c>
      <c r="P65" s="11" t="str">
        <f t="shared" si="10"/>
        <v/>
      </c>
      <c r="Q65" s="11" t="str">
        <f t="shared" si="11"/>
        <v/>
      </c>
      <c r="R65" s="11" t="str">
        <f t="shared" si="12"/>
        <v/>
      </c>
      <c r="S65" s="11" t="str">
        <f t="shared" si="13"/>
        <v/>
      </c>
      <c r="T65" s="11" t="str">
        <f t="shared" si="14"/>
        <v/>
      </c>
      <c r="U65" s="11" t="str">
        <f t="shared" si="15"/>
        <v/>
      </c>
      <c r="V65" s="11" t="str">
        <f t="shared" si="16"/>
        <v/>
      </c>
      <c r="W65" s="11" t="str">
        <f t="shared" si="17"/>
        <v/>
      </c>
      <c r="X65" s="11" t="str">
        <f t="shared" si="18"/>
        <v/>
      </c>
      <c r="Y65" s="11" t="str">
        <f t="shared" si="19"/>
        <v/>
      </c>
      <c r="Z65" s="11" t="str">
        <f t="shared" si="20"/>
        <v/>
      </c>
      <c r="AA65" s="11" t="str">
        <f t="shared" si="21"/>
        <v/>
      </c>
      <c r="AB65" s="11" t="str">
        <f t="shared" si="22"/>
        <v/>
      </c>
      <c r="AC65" s="11" t="str">
        <f t="shared" si="23"/>
        <v/>
      </c>
      <c r="AD65" s="11" t="str">
        <f t="shared" si="24"/>
        <v/>
      </c>
      <c r="AE65" s="11" t="str">
        <f t="shared" si="25"/>
        <v/>
      </c>
      <c r="AF65" s="11" t="str">
        <f t="shared" si="26"/>
        <v/>
      </c>
      <c r="AG65" s="11" t="str">
        <f t="shared" si="27"/>
        <v/>
      </c>
      <c r="AH65" s="11" t="str">
        <f t="shared" si="28"/>
        <v/>
      </c>
      <c r="AI65" s="11" t="str">
        <f t="shared" si="29"/>
        <v/>
      </c>
      <c r="AJ65" s="11" t="str">
        <f t="shared" si="30"/>
        <v/>
      </c>
      <c r="AK65" s="11" t="str">
        <f t="shared" si="31"/>
        <v/>
      </c>
      <c r="AL65" s="11" t="str">
        <f t="shared" si="32"/>
        <v/>
      </c>
      <c r="AM65" s="11" t="str">
        <f t="shared" si="33"/>
        <v/>
      </c>
      <c r="AN65" s="5"/>
      <c r="AO65" s="5"/>
      <c r="AP65" s="5"/>
      <c r="AQ65" s="5"/>
      <c r="AR65" s="5"/>
      <c r="AS65" s="5"/>
    </row>
    <row r="66" ht="15.0" customHeight="1">
      <c r="A66" s="11" t="str">
        <f>LOC_COPY!I72</f>
        <v/>
      </c>
      <c r="B66" s="16" t="str">
        <f>IF(A66="","",LOC_COPY!H72)</f>
        <v/>
      </c>
      <c r="C66" s="11" t="str">
        <f t="shared" ref="C66:H66" si="84">IF($A66="","",B$9&amp;$A66)</f>
        <v/>
      </c>
      <c r="D66" s="11" t="str">
        <f t="shared" si="84"/>
        <v/>
      </c>
      <c r="E66" s="11" t="str">
        <f t="shared" si="84"/>
        <v/>
      </c>
      <c r="F66" s="11" t="str">
        <f t="shared" si="84"/>
        <v/>
      </c>
      <c r="G66" s="11" t="str">
        <f t="shared" si="84"/>
        <v/>
      </c>
      <c r="H66" s="11" t="str">
        <f t="shared" si="84"/>
        <v/>
      </c>
      <c r="I66" s="11" t="str">
        <f t="shared" si="3"/>
        <v/>
      </c>
      <c r="J66" s="11" t="str">
        <f t="shared" si="4"/>
        <v/>
      </c>
      <c r="K66" s="11" t="str">
        <f t="shared" si="5"/>
        <v/>
      </c>
      <c r="L66" s="11" t="str">
        <f t="shared" si="6"/>
        <v/>
      </c>
      <c r="M66" s="11" t="str">
        <f t="shared" si="7"/>
        <v/>
      </c>
      <c r="N66" s="11" t="str">
        <f t="shared" si="8"/>
        <v/>
      </c>
      <c r="O66" s="11" t="str">
        <f t="shared" si="9"/>
        <v/>
      </c>
      <c r="P66" s="11" t="str">
        <f t="shared" si="10"/>
        <v/>
      </c>
      <c r="Q66" s="11" t="str">
        <f t="shared" si="11"/>
        <v/>
      </c>
      <c r="R66" s="11" t="str">
        <f t="shared" si="12"/>
        <v/>
      </c>
      <c r="S66" s="11" t="str">
        <f t="shared" si="13"/>
        <v/>
      </c>
      <c r="T66" s="11" t="str">
        <f t="shared" si="14"/>
        <v/>
      </c>
      <c r="U66" s="11" t="str">
        <f t="shared" si="15"/>
        <v/>
      </c>
      <c r="V66" s="11" t="str">
        <f t="shared" si="16"/>
        <v/>
      </c>
      <c r="W66" s="11" t="str">
        <f t="shared" si="17"/>
        <v/>
      </c>
      <c r="X66" s="11" t="str">
        <f t="shared" si="18"/>
        <v/>
      </c>
      <c r="Y66" s="11" t="str">
        <f t="shared" si="19"/>
        <v/>
      </c>
      <c r="Z66" s="11" t="str">
        <f t="shared" si="20"/>
        <v/>
      </c>
      <c r="AA66" s="11" t="str">
        <f t="shared" si="21"/>
        <v/>
      </c>
      <c r="AB66" s="11" t="str">
        <f t="shared" si="22"/>
        <v/>
      </c>
      <c r="AC66" s="11" t="str">
        <f t="shared" si="23"/>
        <v/>
      </c>
      <c r="AD66" s="11" t="str">
        <f t="shared" si="24"/>
        <v/>
      </c>
      <c r="AE66" s="11" t="str">
        <f t="shared" si="25"/>
        <v/>
      </c>
      <c r="AF66" s="11" t="str">
        <f t="shared" si="26"/>
        <v/>
      </c>
      <c r="AG66" s="11" t="str">
        <f t="shared" si="27"/>
        <v/>
      </c>
      <c r="AH66" s="11" t="str">
        <f t="shared" si="28"/>
        <v/>
      </c>
      <c r="AI66" s="11" t="str">
        <f t="shared" si="29"/>
        <v/>
      </c>
      <c r="AJ66" s="11" t="str">
        <f t="shared" si="30"/>
        <v/>
      </c>
      <c r="AK66" s="11" t="str">
        <f t="shared" si="31"/>
        <v/>
      </c>
      <c r="AL66" s="11" t="str">
        <f t="shared" si="32"/>
        <v/>
      </c>
      <c r="AM66" s="11" t="str">
        <f t="shared" si="33"/>
        <v/>
      </c>
      <c r="AN66" s="5"/>
      <c r="AO66" s="5"/>
      <c r="AP66" s="5"/>
      <c r="AQ66" s="5"/>
      <c r="AR66" s="5"/>
      <c r="AS66" s="5"/>
    </row>
    <row r="67" ht="15.0" customHeight="1">
      <c r="A67" s="11" t="str">
        <f>LOC_COPY!I73</f>
        <v>53</v>
      </c>
      <c r="B67" s="16">
        <f>IF(A67="","",LOC_COPY!H73)</f>
        <v>2</v>
      </c>
      <c r="C67" s="11" t="str">
        <f t="shared" ref="C67:H67" si="85">IF($A67="","",B$9&amp;$A67)</f>
        <v>953</v>
      </c>
      <c r="D67" s="11" t="str">
        <f t="shared" si="85"/>
        <v>253</v>
      </c>
      <c r="E67" s="11" t="str">
        <f t="shared" si="85"/>
        <v>53</v>
      </c>
      <c r="F67" s="11" t="str">
        <f t="shared" si="85"/>
        <v>53</v>
      </c>
      <c r="G67" s="11" t="str">
        <f t="shared" si="85"/>
        <v>53</v>
      </c>
      <c r="H67" s="11" t="str">
        <f t="shared" si="85"/>
        <v>53</v>
      </c>
      <c r="I67" s="11" t="str">
        <f t="shared" si="3"/>
        <v>953 253 53 53 53 53</v>
      </c>
      <c r="J67" s="11" t="str">
        <f t="shared" si="4"/>
        <v>2953</v>
      </c>
      <c r="K67" s="11" t="str">
        <f t="shared" si="5"/>
        <v>2253</v>
      </c>
      <c r="L67" s="11" t="str">
        <f t="shared" si="6"/>
        <v>253</v>
      </c>
      <c r="M67" s="11" t="str">
        <f t="shared" si="7"/>
        <v>253</v>
      </c>
      <c r="N67" s="11" t="str">
        <f t="shared" si="8"/>
        <v>253</v>
      </c>
      <c r="O67" s="11" t="str">
        <f t="shared" si="9"/>
        <v>253</v>
      </c>
      <c r="P67" s="11" t="str">
        <f t="shared" si="10"/>
        <v>953</v>
      </c>
      <c r="Q67" s="11" t="str">
        <f t="shared" si="11"/>
        <v>253</v>
      </c>
      <c r="R67" s="11" t="str">
        <f t="shared" si="12"/>
        <v>53</v>
      </c>
      <c r="S67" s="11" t="str">
        <f t="shared" si="13"/>
        <v>53</v>
      </c>
      <c r="T67" s="11" t="str">
        <f t="shared" si="14"/>
        <v>53</v>
      </c>
      <c r="U67" s="11" t="str">
        <f t="shared" si="15"/>
        <v>53</v>
      </c>
      <c r="V67" s="11" t="str">
        <f t="shared" si="16"/>
        <v>953</v>
      </c>
      <c r="W67" s="11" t="str">
        <f t="shared" si="17"/>
        <v>253</v>
      </c>
      <c r="X67" s="11" t="str">
        <f t="shared" si="18"/>
        <v>53</v>
      </c>
      <c r="Y67" s="11" t="str">
        <f t="shared" si="19"/>
        <v>53</v>
      </c>
      <c r="Z67" s="11" t="str">
        <f t="shared" si="20"/>
        <v>53</v>
      </c>
      <c r="AA67" s="11" t="str">
        <f t="shared" si="21"/>
        <v>53</v>
      </c>
      <c r="AB67" s="11" t="str">
        <f t="shared" si="22"/>
        <v>953</v>
      </c>
      <c r="AC67" s="11" t="str">
        <f t="shared" si="23"/>
        <v>253</v>
      </c>
      <c r="AD67" s="11" t="str">
        <f t="shared" si="24"/>
        <v>53</v>
      </c>
      <c r="AE67" s="11" t="str">
        <f t="shared" si="25"/>
        <v>53</v>
      </c>
      <c r="AF67" s="11" t="str">
        <f t="shared" si="26"/>
        <v>53</v>
      </c>
      <c r="AG67" s="11" t="str">
        <f t="shared" si="27"/>
        <v>53</v>
      </c>
      <c r="AH67" s="11" t="str">
        <f t="shared" si="28"/>
        <v>953</v>
      </c>
      <c r="AI67" s="11" t="str">
        <f t="shared" si="29"/>
        <v>253</v>
      </c>
      <c r="AJ67" s="11" t="str">
        <f t="shared" si="30"/>
        <v>53</v>
      </c>
      <c r="AK67" s="11" t="str">
        <f t="shared" si="31"/>
        <v>53</v>
      </c>
      <c r="AL67" s="11" t="str">
        <f t="shared" si="32"/>
        <v>53</v>
      </c>
      <c r="AM67" s="11" t="str">
        <f t="shared" si="33"/>
        <v>53</v>
      </c>
      <c r="AN67" s="5"/>
      <c r="AO67" s="5"/>
      <c r="AP67" s="5"/>
      <c r="AQ67" s="5"/>
      <c r="AR67" s="5"/>
      <c r="AS67" s="5"/>
    </row>
    <row r="68" ht="15.0" customHeight="1">
      <c r="A68" s="11" t="str">
        <f>LOC_COPY!I74</f>
        <v>54</v>
      </c>
      <c r="B68" s="16">
        <f>IF(A68="","",LOC_COPY!H74)</f>
        <v>1</v>
      </c>
      <c r="C68" s="11" t="str">
        <f t="shared" ref="C68:H68" si="86">IF($A68="","",B$9&amp;$A68)</f>
        <v>954</v>
      </c>
      <c r="D68" s="11" t="str">
        <f t="shared" si="86"/>
        <v>254</v>
      </c>
      <c r="E68" s="11" t="str">
        <f t="shared" si="86"/>
        <v>54</v>
      </c>
      <c r="F68" s="11" t="str">
        <f t="shared" si="86"/>
        <v>54</v>
      </c>
      <c r="G68" s="11" t="str">
        <f t="shared" si="86"/>
        <v>54</v>
      </c>
      <c r="H68" s="11" t="str">
        <f t="shared" si="86"/>
        <v>54</v>
      </c>
      <c r="I68" s="11" t="str">
        <f t="shared" si="3"/>
        <v>954 254 54 54 54 54</v>
      </c>
      <c r="J68" s="11" t="str">
        <f t="shared" si="4"/>
        <v>2954</v>
      </c>
      <c r="K68" s="11" t="str">
        <f t="shared" si="5"/>
        <v>2254</v>
      </c>
      <c r="L68" s="11" t="str">
        <f t="shared" si="6"/>
        <v>254</v>
      </c>
      <c r="M68" s="11" t="str">
        <f t="shared" si="7"/>
        <v>254</v>
      </c>
      <c r="N68" s="11" t="str">
        <f t="shared" si="8"/>
        <v>254</v>
      </c>
      <c r="O68" s="11" t="str">
        <f t="shared" si="9"/>
        <v>254</v>
      </c>
      <c r="P68" s="11" t="str">
        <f t="shared" si="10"/>
        <v>954</v>
      </c>
      <c r="Q68" s="11" t="str">
        <f t="shared" si="11"/>
        <v>254</v>
      </c>
      <c r="R68" s="11" t="str">
        <f t="shared" si="12"/>
        <v>54</v>
      </c>
      <c r="S68" s="11" t="str">
        <f t="shared" si="13"/>
        <v>54</v>
      </c>
      <c r="T68" s="11" t="str">
        <f t="shared" si="14"/>
        <v>54</v>
      </c>
      <c r="U68" s="11" t="str">
        <f t="shared" si="15"/>
        <v>54</v>
      </c>
      <c r="V68" s="11" t="str">
        <f t="shared" si="16"/>
        <v>954</v>
      </c>
      <c r="W68" s="11" t="str">
        <f t="shared" si="17"/>
        <v>254</v>
      </c>
      <c r="X68" s="11" t="str">
        <f t="shared" si="18"/>
        <v>54</v>
      </c>
      <c r="Y68" s="11" t="str">
        <f t="shared" si="19"/>
        <v>54</v>
      </c>
      <c r="Z68" s="11" t="str">
        <f t="shared" si="20"/>
        <v>54</v>
      </c>
      <c r="AA68" s="11" t="str">
        <f t="shared" si="21"/>
        <v>54</v>
      </c>
      <c r="AB68" s="11" t="str">
        <f t="shared" si="22"/>
        <v>954</v>
      </c>
      <c r="AC68" s="11" t="str">
        <f t="shared" si="23"/>
        <v>254</v>
      </c>
      <c r="AD68" s="11" t="str">
        <f t="shared" si="24"/>
        <v>54</v>
      </c>
      <c r="AE68" s="11" t="str">
        <f t="shared" si="25"/>
        <v>54</v>
      </c>
      <c r="AF68" s="11" t="str">
        <f t="shared" si="26"/>
        <v>54</v>
      </c>
      <c r="AG68" s="11" t="str">
        <f t="shared" si="27"/>
        <v>54</v>
      </c>
      <c r="AH68" s="11" t="str">
        <f t="shared" si="28"/>
        <v>954</v>
      </c>
      <c r="AI68" s="11" t="str">
        <f t="shared" si="29"/>
        <v>254</v>
      </c>
      <c r="AJ68" s="11" t="str">
        <f t="shared" si="30"/>
        <v>54</v>
      </c>
      <c r="AK68" s="11" t="str">
        <f t="shared" si="31"/>
        <v>54</v>
      </c>
      <c r="AL68" s="11" t="str">
        <f t="shared" si="32"/>
        <v>54</v>
      </c>
      <c r="AM68" s="11" t="str">
        <f t="shared" si="33"/>
        <v>54</v>
      </c>
      <c r="AN68" s="5"/>
      <c r="AO68" s="5"/>
      <c r="AP68" s="5"/>
      <c r="AQ68" s="5"/>
      <c r="AR68" s="5"/>
      <c r="AS68" s="5"/>
    </row>
    <row r="69" ht="15.0" customHeight="1">
      <c r="A69" s="11" t="str">
        <f>LOC_COPY!I75</f>
        <v/>
      </c>
      <c r="B69" s="16" t="str">
        <f>IF(A69="","",LOC_COPY!H75)</f>
        <v/>
      </c>
      <c r="C69" s="11" t="str">
        <f t="shared" ref="C69:H69" si="87">IF($A69="","",B$9&amp;$A69)</f>
        <v/>
      </c>
      <c r="D69" s="11" t="str">
        <f t="shared" si="87"/>
        <v/>
      </c>
      <c r="E69" s="11" t="str">
        <f t="shared" si="87"/>
        <v/>
      </c>
      <c r="F69" s="11" t="str">
        <f t="shared" si="87"/>
        <v/>
      </c>
      <c r="G69" s="11" t="str">
        <f t="shared" si="87"/>
        <v/>
      </c>
      <c r="H69" s="11" t="str">
        <f t="shared" si="87"/>
        <v/>
      </c>
      <c r="I69" s="11" t="str">
        <f t="shared" si="3"/>
        <v/>
      </c>
      <c r="J69" s="11" t="str">
        <f t="shared" si="4"/>
        <v/>
      </c>
      <c r="K69" s="11" t="str">
        <f t="shared" si="5"/>
        <v/>
      </c>
      <c r="L69" s="11" t="str">
        <f t="shared" si="6"/>
        <v/>
      </c>
      <c r="M69" s="11" t="str">
        <f t="shared" si="7"/>
        <v/>
      </c>
      <c r="N69" s="11" t="str">
        <f t="shared" si="8"/>
        <v/>
      </c>
      <c r="O69" s="11" t="str">
        <f t="shared" si="9"/>
        <v/>
      </c>
      <c r="P69" s="11" t="str">
        <f t="shared" si="10"/>
        <v/>
      </c>
      <c r="Q69" s="11" t="str">
        <f t="shared" si="11"/>
        <v/>
      </c>
      <c r="R69" s="11" t="str">
        <f t="shared" si="12"/>
        <v/>
      </c>
      <c r="S69" s="11" t="str">
        <f t="shared" si="13"/>
        <v/>
      </c>
      <c r="T69" s="11" t="str">
        <f t="shared" si="14"/>
        <v/>
      </c>
      <c r="U69" s="11" t="str">
        <f t="shared" si="15"/>
        <v/>
      </c>
      <c r="V69" s="11" t="str">
        <f t="shared" si="16"/>
        <v/>
      </c>
      <c r="W69" s="11" t="str">
        <f t="shared" si="17"/>
        <v/>
      </c>
      <c r="X69" s="11" t="str">
        <f t="shared" si="18"/>
        <v/>
      </c>
      <c r="Y69" s="11" t="str">
        <f t="shared" si="19"/>
        <v/>
      </c>
      <c r="Z69" s="11" t="str">
        <f t="shared" si="20"/>
        <v/>
      </c>
      <c r="AA69" s="11" t="str">
        <f t="shared" si="21"/>
        <v/>
      </c>
      <c r="AB69" s="11" t="str">
        <f t="shared" si="22"/>
        <v/>
      </c>
      <c r="AC69" s="11" t="str">
        <f t="shared" si="23"/>
        <v/>
      </c>
      <c r="AD69" s="11" t="str">
        <f t="shared" si="24"/>
        <v/>
      </c>
      <c r="AE69" s="11" t="str">
        <f t="shared" si="25"/>
        <v/>
      </c>
      <c r="AF69" s="11" t="str">
        <f t="shared" si="26"/>
        <v/>
      </c>
      <c r="AG69" s="11" t="str">
        <f t="shared" si="27"/>
        <v/>
      </c>
      <c r="AH69" s="11" t="str">
        <f t="shared" si="28"/>
        <v/>
      </c>
      <c r="AI69" s="11" t="str">
        <f t="shared" si="29"/>
        <v/>
      </c>
      <c r="AJ69" s="11" t="str">
        <f t="shared" si="30"/>
        <v/>
      </c>
      <c r="AK69" s="11" t="str">
        <f t="shared" si="31"/>
        <v/>
      </c>
      <c r="AL69" s="11" t="str">
        <f t="shared" si="32"/>
        <v/>
      </c>
      <c r="AM69" s="11" t="str">
        <f t="shared" si="33"/>
        <v/>
      </c>
      <c r="AN69" s="5"/>
      <c r="AO69" s="5"/>
      <c r="AP69" s="5"/>
      <c r="AQ69" s="5"/>
      <c r="AR69" s="5"/>
      <c r="AS69" s="5"/>
    </row>
    <row r="70" ht="15.0" customHeight="1">
      <c r="A70" s="11" t="str">
        <f>LOC_COPY!I76</f>
        <v>56</v>
      </c>
      <c r="B70" s="16">
        <f>IF(A70="","",LOC_COPY!H76)</f>
        <v>2</v>
      </c>
      <c r="C70" s="11" t="str">
        <f t="shared" ref="C70:H70" si="88">IF($A70="","",B$9&amp;$A70)</f>
        <v>956</v>
      </c>
      <c r="D70" s="11" t="str">
        <f t="shared" si="88"/>
        <v>256</v>
      </c>
      <c r="E70" s="11" t="str">
        <f t="shared" si="88"/>
        <v>56</v>
      </c>
      <c r="F70" s="11" t="str">
        <f t="shared" si="88"/>
        <v>56</v>
      </c>
      <c r="G70" s="11" t="str">
        <f t="shared" si="88"/>
        <v>56</v>
      </c>
      <c r="H70" s="11" t="str">
        <f t="shared" si="88"/>
        <v>56</v>
      </c>
      <c r="I70" s="11" t="str">
        <f t="shared" si="3"/>
        <v>956 256 56 56 56 56</v>
      </c>
      <c r="J70" s="11" t="str">
        <f t="shared" si="4"/>
        <v>2956</v>
      </c>
      <c r="K70" s="11" t="str">
        <f t="shared" si="5"/>
        <v>2256</v>
      </c>
      <c r="L70" s="11" t="str">
        <f t="shared" si="6"/>
        <v>256</v>
      </c>
      <c r="M70" s="11" t="str">
        <f t="shared" si="7"/>
        <v>256</v>
      </c>
      <c r="N70" s="11" t="str">
        <f t="shared" si="8"/>
        <v>256</v>
      </c>
      <c r="O70" s="11" t="str">
        <f t="shared" si="9"/>
        <v>256</v>
      </c>
      <c r="P70" s="11" t="str">
        <f t="shared" si="10"/>
        <v>956</v>
      </c>
      <c r="Q70" s="11" t="str">
        <f t="shared" si="11"/>
        <v>256</v>
      </c>
      <c r="R70" s="11" t="str">
        <f t="shared" si="12"/>
        <v>56</v>
      </c>
      <c r="S70" s="11" t="str">
        <f t="shared" si="13"/>
        <v>56</v>
      </c>
      <c r="T70" s="11" t="str">
        <f t="shared" si="14"/>
        <v>56</v>
      </c>
      <c r="U70" s="11" t="str">
        <f t="shared" si="15"/>
        <v>56</v>
      </c>
      <c r="V70" s="11" t="str">
        <f t="shared" si="16"/>
        <v>956</v>
      </c>
      <c r="W70" s="11" t="str">
        <f t="shared" si="17"/>
        <v>256</v>
      </c>
      <c r="X70" s="11" t="str">
        <f t="shared" si="18"/>
        <v>56</v>
      </c>
      <c r="Y70" s="11" t="str">
        <f t="shared" si="19"/>
        <v>56</v>
      </c>
      <c r="Z70" s="11" t="str">
        <f t="shared" si="20"/>
        <v>56</v>
      </c>
      <c r="AA70" s="11" t="str">
        <f t="shared" si="21"/>
        <v>56</v>
      </c>
      <c r="AB70" s="11" t="str">
        <f t="shared" si="22"/>
        <v>956</v>
      </c>
      <c r="AC70" s="11" t="str">
        <f t="shared" si="23"/>
        <v>256</v>
      </c>
      <c r="AD70" s="11" t="str">
        <f t="shared" si="24"/>
        <v>56</v>
      </c>
      <c r="AE70" s="11" t="str">
        <f t="shared" si="25"/>
        <v>56</v>
      </c>
      <c r="AF70" s="11" t="str">
        <f t="shared" si="26"/>
        <v>56</v>
      </c>
      <c r="AG70" s="11" t="str">
        <f t="shared" si="27"/>
        <v>56</v>
      </c>
      <c r="AH70" s="11" t="str">
        <f t="shared" si="28"/>
        <v>956</v>
      </c>
      <c r="AI70" s="11" t="str">
        <f t="shared" si="29"/>
        <v>256</v>
      </c>
      <c r="AJ70" s="11" t="str">
        <f t="shared" si="30"/>
        <v>56</v>
      </c>
      <c r="AK70" s="11" t="str">
        <f t="shared" si="31"/>
        <v>56</v>
      </c>
      <c r="AL70" s="11" t="str">
        <f t="shared" si="32"/>
        <v>56</v>
      </c>
      <c r="AM70" s="11" t="str">
        <f t="shared" si="33"/>
        <v>56</v>
      </c>
      <c r="AN70" s="5"/>
      <c r="AO70" s="5"/>
      <c r="AP70" s="5"/>
      <c r="AQ70" s="5"/>
      <c r="AR70" s="5"/>
      <c r="AS70" s="5"/>
    </row>
    <row r="71" ht="15.0" customHeight="1">
      <c r="A71" s="11" t="str">
        <f>LOC_COPY!I77</f>
        <v/>
      </c>
      <c r="B71" s="16" t="str">
        <f>IF(A71="","",LOC_COPY!H77)</f>
        <v/>
      </c>
      <c r="C71" s="11" t="str">
        <f t="shared" ref="C71:H71" si="89">IF($A71="","",B$9&amp;$A71)</f>
        <v/>
      </c>
      <c r="D71" s="11" t="str">
        <f t="shared" si="89"/>
        <v/>
      </c>
      <c r="E71" s="11" t="str">
        <f t="shared" si="89"/>
        <v/>
      </c>
      <c r="F71" s="11" t="str">
        <f t="shared" si="89"/>
        <v/>
      </c>
      <c r="G71" s="11" t="str">
        <f t="shared" si="89"/>
        <v/>
      </c>
      <c r="H71" s="11" t="str">
        <f t="shared" si="89"/>
        <v/>
      </c>
      <c r="I71" s="11" t="str">
        <f t="shared" si="3"/>
        <v/>
      </c>
      <c r="J71" s="11" t="str">
        <f t="shared" si="4"/>
        <v/>
      </c>
      <c r="K71" s="11" t="str">
        <f t="shared" si="5"/>
        <v/>
      </c>
      <c r="L71" s="11" t="str">
        <f t="shared" si="6"/>
        <v/>
      </c>
      <c r="M71" s="11" t="str">
        <f t="shared" si="7"/>
        <v/>
      </c>
      <c r="N71" s="11" t="str">
        <f t="shared" si="8"/>
        <v/>
      </c>
      <c r="O71" s="11" t="str">
        <f t="shared" si="9"/>
        <v/>
      </c>
      <c r="P71" s="11" t="str">
        <f t="shared" si="10"/>
        <v/>
      </c>
      <c r="Q71" s="11" t="str">
        <f t="shared" si="11"/>
        <v/>
      </c>
      <c r="R71" s="11" t="str">
        <f t="shared" si="12"/>
        <v/>
      </c>
      <c r="S71" s="11" t="str">
        <f t="shared" si="13"/>
        <v/>
      </c>
      <c r="T71" s="11" t="str">
        <f t="shared" si="14"/>
        <v/>
      </c>
      <c r="U71" s="11" t="str">
        <f t="shared" si="15"/>
        <v/>
      </c>
      <c r="V71" s="11" t="str">
        <f t="shared" si="16"/>
        <v/>
      </c>
      <c r="W71" s="11" t="str">
        <f t="shared" si="17"/>
        <v/>
      </c>
      <c r="X71" s="11" t="str">
        <f t="shared" si="18"/>
        <v/>
      </c>
      <c r="Y71" s="11" t="str">
        <f t="shared" si="19"/>
        <v/>
      </c>
      <c r="Z71" s="11" t="str">
        <f t="shared" si="20"/>
        <v/>
      </c>
      <c r="AA71" s="11" t="str">
        <f t="shared" si="21"/>
        <v/>
      </c>
      <c r="AB71" s="11" t="str">
        <f t="shared" si="22"/>
        <v/>
      </c>
      <c r="AC71" s="11" t="str">
        <f t="shared" si="23"/>
        <v/>
      </c>
      <c r="AD71" s="11" t="str">
        <f t="shared" si="24"/>
        <v/>
      </c>
      <c r="AE71" s="11" t="str">
        <f t="shared" si="25"/>
        <v/>
      </c>
      <c r="AF71" s="11" t="str">
        <f t="shared" si="26"/>
        <v/>
      </c>
      <c r="AG71" s="11" t="str">
        <f t="shared" si="27"/>
        <v/>
      </c>
      <c r="AH71" s="11" t="str">
        <f t="shared" si="28"/>
        <v/>
      </c>
      <c r="AI71" s="11" t="str">
        <f t="shared" si="29"/>
        <v/>
      </c>
      <c r="AJ71" s="11" t="str">
        <f t="shared" si="30"/>
        <v/>
      </c>
      <c r="AK71" s="11" t="str">
        <f t="shared" si="31"/>
        <v/>
      </c>
      <c r="AL71" s="11" t="str">
        <f t="shared" si="32"/>
        <v/>
      </c>
      <c r="AM71" s="11" t="str">
        <f t="shared" si="33"/>
        <v/>
      </c>
      <c r="AN71" s="5"/>
      <c r="AO71" s="5"/>
      <c r="AP71" s="5"/>
      <c r="AQ71" s="5"/>
      <c r="AR71" s="5"/>
      <c r="AS71" s="5"/>
    </row>
    <row r="72" ht="15.0" customHeight="1">
      <c r="A72" s="11" t="str">
        <f>LOC_COPY!I78</f>
        <v>58</v>
      </c>
      <c r="B72" s="16">
        <f>IF(A72="","",LOC_COPY!H78)</f>
        <v>1</v>
      </c>
      <c r="C72" s="11" t="str">
        <f t="shared" ref="C72:H72" si="90">IF($A72="","",B$9&amp;$A72)</f>
        <v>958</v>
      </c>
      <c r="D72" s="11" t="str">
        <f t="shared" si="90"/>
        <v>258</v>
      </c>
      <c r="E72" s="11" t="str">
        <f t="shared" si="90"/>
        <v>58</v>
      </c>
      <c r="F72" s="11" t="str">
        <f t="shared" si="90"/>
        <v>58</v>
      </c>
      <c r="G72" s="11" t="str">
        <f t="shared" si="90"/>
        <v>58</v>
      </c>
      <c r="H72" s="11" t="str">
        <f t="shared" si="90"/>
        <v>58</v>
      </c>
      <c r="I72" s="11" t="str">
        <f t="shared" si="3"/>
        <v>958 258 58 58 58 58</v>
      </c>
      <c r="J72" s="11" t="str">
        <f t="shared" si="4"/>
        <v>2958</v>
      </c>
      <c r="K72" s="11" t="str">
        <f t="shared" si="5"/>
        <v>2258</v>
      </c>
      <c r="L72" s="11" t="str">
        <f t="shared" si="6"/>
        <v>258</v>
      </c>
      <c r="M72" s="11" t="str">
        <f t="shared" si="7"/>
        <v>258</v>
      </c>
      <c r="N72" s="11" t="str">
        <f t="shared" si="8"/>
        <v>258</v>
      </c>
      <c r="O72" s="11" t="str">
        <f t="shared" si="9"/>
        <v>258</v>
      </c>
      <c r="P72" s="11" t="str">
        <f t="shared" si="10"/>
        <v>958</v>
      </c>
      <c r="Q72" s="11" t="str">
        <f t="shared" si="11"/>
        <v>258</v>
      </c>
      <c r="R72" s="11" t="str">
        <f t="shared" si="12"/>
        <v>58</v>
      </c>
      <c r="S72" s="11" t="str">
        <f t="shared" si="13"/>
        <v>58</v>
      </c>
      <c r="T72" s="11" t="str">
        <f t="shared" si="14"/>
        <v>58</v>
      </c>
      <c r="U72" s="11" t="str">
        <f t="shared" si="15"/>
        <v>58</v>
      </c>
      <c r="V72" s="11" t="str">
        <f t="shared" si="16"/>
        <v>958</v>
      </c>
      <c r="W72" s="11" t="str">
        <f t="shared" si="17"/>
        <v>258</v>
      </c>
      <c r="X72" s="11" t="str">
        <f t="shared" si="18"/>
        <v>58</v>
      </c>
      <c r="Y72" s="11" t="str">
        <f t="shared" si="19"/>
        <v>58</v>
      </c>
      <c r="Z72" s="11" t="str">
        <f t="shared" si="20"/>
        <v>58</v>
      </c>
      <c r="AA72" s="11" t="str">
        <f t="shared" si="21"/>
        <v>58</v>
      </c>
      <c r="AB72" s="11" t="str">
        <f t="shared" si="22"/>
        <v>958</v>
      </c>
      <c r="AC72" s="11" t="str">
        <f t="shared" si="23"/>
        <v>258</v>
      </c>
      <c r="AD72" s="11" t="str">
        <f t="shared" si="24"/>
        <v>58</v>
      </c>
      <c r="AE72" s="11" t="str">
        <f t="shared" si="25"/>
        <v>58</v>
      </c>
      <c r="AF72" s="11" t="str">
        <f t="shared" si="26"/>
        <v>58</v>
      </c>
      <c r="AG72" s="11" t="str">
        <f t="shared" si="27"/>
        <v>58</v>
      </c>
      <c r="AH72" s="11" t="str">
        <f t="shared" si="28"/>
        <v>958</v>
      </c>
      <c r="AI72" s="11" t="str">
        <f t="shared" si="29"/>
        <v>258</v>
      </c>
      <c r="AJ72" s="11" t="str">
        <f t="shared" si="30"/>
        <v>58</v>
      </c>
      <c r="AK72" s="11" t="str">
        <f t="shared" si="31"/>
        <v>58</v>
      </c>
      <c r="AL72" s="11" t="str">
        <f t="shared" si="32"/>
        <v>58</v>
      </c>
      <c r="AM72" s="11" t="str">
        <f t="shared" si="33"/>
        <v>58</v>
      </c>
      <c r="AN72" s="5"/>
      <c r="AO72" s="5"/>
      <c r="AP72" s="5"/>
      <c r="AQ72" s="5"/>
      <c r="AR72" s="5"/>
      <c r="AS72" s="5"/>
    </row>
    <row r="73" ht="15.0" customHeight="1">
      <c r="A73" s="11" t="str">
        <f>LOC_COPY!I79</f>
        <v/>
      </c>
      <c r="B73" s="16" t="str">
        <f>IF(A73="","",LOC_COPY!H79)</f>
        <v/>
      </c>
      <c r="C73" s="11" t="str">
        <f t="shared" ref="C73:H73" si="91">IF($A73="","",B$9&amp;$A73)</f>
        <v/>
      </c>
      <c r="D73" s="11" t="str">
        <f t="shared" si="91"/>
        <v/>
      </c>
      <c r="E73" s="11" t="str">
        <f t="shared" si="91"/>
        <v/>
      </c>
      <c r="F73" s="11" t="str">
        <f t="shared" si="91"/>
        <v/>
      </c>
      <c r="G73" s="11" t="str">
        <f t="shared" si="91"/>
        <v/>
      </c>
      <c r="H73" s="11" t="str">
        <f t="shared" si="91"/>
        <v/>
      </c>
      <c r="I73" s="11" t="str">
        <f t="shared" si="3"/>
        <v/>
      </c>
      <c r="J73" s="11" t="str">
        <f t="shared" si="4"/>
        <v/>
      </c>
      <c r="K73" s="11" t="str">
        <f t="shared" si="5"/>
        <v/>
      </c>
      <c r="L73" s="11" t="str">
        <f t="shared" si="6"/>
        <v/>
      </c>
      <c r="M73" s="11" t="str">
        <f t="shared" si="7"/>
        <v/>
      </c>
      <c r="N73" s="11" t="str">
        <f t="shared" si="8"/>
        <v/>
      </c>
      <c r="O73" s="11" t="str">
        <f t="shared" si="9"/>
        <v/>
      </c>
      <c r="P73" s="11" t="str">
        <f t="shared" si="10"/>
        <v/>
      </c>
      <c r="Q73" s="11" t="str">
        <f t="shared" si="11"/>
        <v/>
      </c>
      <c r="R73" s="11" t="str">
        <f t="shared" si="12"/>
        <v/>
      </c>
      <c r="S73" s="11" t="str">
        <f t="shared" si="13"/>
        <v/>
      </c>
      <c r="T73" s="11" t="str">
        <f t="shared" si="14"/>
        <v/>
      </c>
      <c r="U73" s="11" t="str">
        <f t="shared" si="15"/>
        <v/>
      </c>
      <c r="V73" s="11" t="str">
        <f t="shared" si="16"/>
        <v/>
      </c>
      <c r="W73" s="11" t="str">
        <f t="shared" si="17"/>
        <v/>
      </c>
      <c r="X73" s="11" t="str">
        <f t="shared" si="18"/>
        <v/>
      </c>
      <c r="Y73" s="11" t="str">
        <f t="shared" si="19"/>
        <v/>
      </c>
      <c r="Z73" s="11" t="str">
        <f t="shared" si="20"/>
        <v/>
      </c>
      <c r="AA73" s="11" t="str">
        <f t="shared" si="21"/>
        <v/>
      </c>
      <c r="AB73" s="11" t="str">
        <f t="shared" si="22"/>
        <v/>
      </c>
      <c r="AC73" s="11" t="str">
        <f t="shared" si="23"/>
        <v/>
      </c>
      <c r="AD73" s="11" t="str">
        <f t="shared" si="24"/>
        <v/>
      </c>
      <c r="AE73" s="11" t="str">
        <f t="shared" si="25"/>
        <v/>
      </c>
      <c r="AF73" s="11" t="str">
        <f t="shared" si="26"/>
        <v/>
      </c>
      <c r="AG73" s="11" t="str">
        <f t="shared" si="27"/>
        <v/>
      </c>
      <c r="AH73" s="11" t="str">
        <f t="shared" si="28"/>
        <v/>
      </c>
      <c r="AI73" s="11" t="str">
        <f t="shared" si="29"/>
        <v/>
      </c>
      <c r="AJ73" s="11" t="str">
        <f t="shared" si="30"/>
        <v/>
      </c>
      <c r="AK73" s="11" t="str">
        <f t="shared" si="31"/>
        <v/>
      </c>
      <c r="AL73" s="11" t="str">
        <f t="shared" si="32"/>
        <v/>
      </c>
      <c r="AM73" s="11" t="str">
        <f t="shared" si="33"/>
        <v/>
      </c>
      <c r="AN73" s="5"/>
      <c r="AO73" s="5"/>
      <c r="AP73" s="5"/>
      <c r="AQ73" s="5"/>
      <c r="AR73" s="5"/>
      <c r="AS73" s="5"/>
    </row>
    <row r="74" ht="15.0" customHeight="1">
      <c r="A74" s="11" t="str">
        <f>LOC_COPY!I80</f>
        <v/>
      </c>
      <c r="B74" s="16" t="str">
        <f>IF(A74="","",LOC_COPY!H80)</f>
        <v/>
      </c>
      <c r="C74" s="11" t="str">
        <f t="shared" ref="C74:H74" si="92">IF($A74="","",B$9&amp;$A74)</f>
        <v/>
      </c>
      <c r="D74" s="11" t="str">
        <f t="shared" si="92"/>
        <v/>
      </c>
      <c r="E74" s="11" t="str">
        <f t="shared" si="92"/>
        <v/>
      </c>
      <c r="F74" s="11" t="str">
        <f t="shared" si="92"/>
        <v/>
      </c>
      <c r="G74" s="11" t="str">
        <f t="shared" si="92"/>
        <v/>
      </c>
      <c r="H74" s="11" t="str">
        <f t="shared" si="92"/>
        <v/>
      </c>
      <c r="I74" s="11" t="str">
        <f t="shared" si="3"/>
        <v/>
      </c>
      <c r="J74" s="11" t="str">
        <f t="shared" si="4"/>
        <v/>
      </c>
      <c r="K74" s="11" t="str">
        <f t="shared" si="5"/>
        <v/>
      </c>
      <c r="L74" s="11" t="str">
        <f t="shared" si="6"/>
        <v/>
      </c>
      <c r="M74" s="11" t="str">
        <f t="shared" si="7"/>
        <v/>
      </c>
      <c r="N74" s="11" t="str">
        <f t="shared" si="8"/>
        <v/>
      </c>
      <c r="O74" s="11" t="str">
        <f t="shared" si="9"/>
        <v/>
      </c>
      <c r="P74" s="11" t="str">
        <f t="shared" si="10"/>
        <v/>
      </c>
      <c r="Q74" s="11" t="str">
        <f t="shared" si="11"/>
        <v/>
      </c>
      <c r="R74" s="11" t="str">
        <f t="shared" si="12"/>
        <v/>
      </c>
      <c r="S74" s="11" t="str">
        <f t="shared" si="13"/>
        <v/>
      </c>
      <c r="T74" s="11" t="str">
        <f t="shared" si="14"/>
        <v/>
      </c>
      <c r="U74" s="11" t="str">
        <f t="shared" si="15"/>
        <v/>
      </c>
      <c r="V74" s="11" t="str">
        <f t="shared" si="16"/>
        <v/>
      </c>
      <c r="W74" s="11" t="str">
        <f t="shared" si="17"/>
        <v/>
      </c>
      <c r="X74" s="11" t="str">
        <f t="shared" si="18"/>
        <v/>
      </c>
      <c r="Y74" s="11" t="str">
        <f t="shared" si="19"/>
        <v/>
      </c>
      <c r="Z74" s="11" t="str">
        <f t="shared" si="20"/>
        <v/>
      </c>
      <c r="AA74" s="11" t="str">
        <f t="shared" si="21"/>
        <v/>
      </c>
      <c r="AB74" s="11" t="str">
        <f t="shared" si="22"/>
        <v/>
      </c>
      <c r="AC74" s="11" t="str">
        <f t="shared" si="23"/>
        <v/>
      </c>
      <c r="AD74" s="11" t="str">
        <f t="shared" si="24"/>
        <v/>
      </c>
      <c r="AE74" s="11" t="str">
        <f t="shared" si="25"/>
        <v/>
      </c>
      <c r="AF74" s="11" t="str">
        <f t="shared" si="26"/>
        <v/>
      </c>
      <c r="AG74" s="11" t="str">
        <f t="shared" si="27"/>
        <v/>
      </c>
      <c r="AH74" s="11" t="str">
        <f t="shared" si="28"/>
        <v/>
      </c>
      <c r="AI74" s="11" t="str">
        <f t="shared" si="29"/>
        <v/>
      </c>
      <c r="AJ74" s="11" t="str">
        <f t="shared" si="30"/>
        <v/>
      </c>
      <c r="AK74" s="11" t="str">
        <f t="shared" si="31"/>
        <v/>
      </c>
      <c r="AL74" s="11" t="str">
        <f t="shared" si="32"/>
        <v/>
      </c>
      <c r="AM74" s="11" t="str">
        <f t="shared" si="33"/>
        <v/>
      </c>
      <c r="AN74" s="5"/>
      <c r="AO74" s="5"/>
      <c r="AP74" s="5"/>
      <c r="AQ74" s="5"/>
      <c r="AR74" s="5"/>
      <c r="AS74" s="5"/>
    </row>
    <row r="75" ht="15.0" customHeight="1">
      <c r="A75" s="11" t="str">
        <f>LOC_COPY!I81</f>
        <v/>
      </c>
      <c r="B75" s="16" t="str">
        <f>IF(A75="","",LOC_COPY!H81)</f>
        <v/>
      </c>
      <c r="C75" s="11" t="str">
        <f t="shared" ref="C75:H75" si="93">IF($A75="","",B$9&amp;$A75)</f>
        <v/>
      </c>
      <c r="D75" s="11" t="str">
        <f t="shared" si="93"/>
        <v/>
      </c>
      <c r="E75" s="11" t="str">
        <f t="shared" si="93"/>
        <v/>
      </c>
      <c r="F75" s="11" t="str">
        <f t="shared" si="93"/>
        <v/>
      </c>
      <c r="G75" s="11" t="str">
        <f t="shared" si="93"/>
        <v/>
      </c>
      <c r="H75" s="11" t="str">
        <f t="shared" si="93"/>
        <v/>
      </c>
      <c r="I75" s="11" t="str">
        <f t="shared" si="3"/>
        <v/>
      </c>
      <c r="J75" s="11" t="str">
        <f t="shared" si="4"/>
        <v/>
      </c>
      <c r="K75" s="11" t="str">
        <f t="shared" si="5"/>
        <v/>
      </c>
      <c r="L75" s="11" t="str">
        <f t="shared" si="6"/>
        <v/>
      </c>
      <c r="M75" s="11" t="str">
        <f t="shared" si="7"/>
        <v/>
      </c>
      <c r="N75" s="11" t="str">
        <f t="shared" si="8"/>
        <v/>
      </c>
      <c r="O75" s="11" t="str">
        <f t="shared" si="9"/>
        <v/>
      </c>
      <c r="P75" s="11" t="str">
        <f t="shared" si="10"/>
        <v/>
      </c>
      <c r="Q75" s="11" t="str">
        <f t="shared" si="11"/>
        <v/>
      </c>
      <c r="R75" s="11" t="str">
        <f t="shared" si="12"/>
        <v/>
      </c>
      <c r="S75" s="11" t="str">
        <f t="shared" si="13"/>
        <v/>
      </c>
      <c r="T75" s="11" t="str">
        <f t="shared" si="14"/>
        <v/>
      </c>
      <c r="U75" s="11" t="str">
        <f t="shared" si="15"/>
        <v/>
      </c>
      <c r="V75" s="11" t="str">
        <f t="shared" si="16"/>
        <v/>
      </c>
      <c r="W75" s="11" t="str">
        <f t="shared" si="17"/>
        <v/>
      </c>
      <c r="X75" s="11" t="str">
        <f t="shared" si="18"/>
        <v/>
      </c>
      <c r="Y75" s="11" t="str">
        <f t="shared" si="19"/>
        <v/>
      </c>
      <c r="Z75" s="11" t="str">
        <f t="shared" si="20"/>
        <v/>
      </c>
      <c r="AA75" s="11" t="str">
        <f t="shared" si="21"/>
        <v/>
      </c>
      <c r="AB75" s="11" t="str">
        <f t="shared" si="22"/>
        <v/>
      </c>
      <c r="AC75" s="11" t="str">
        <f t="shared" si="23"/>
        <v/>
      </c>
      <c r="AD75" s="11" t="str">
        <f t="shared" si="24"/>
        <v/>
      </c>
      <c r="AE75" s="11" t="str">
        <f t="shared" si="25"/>
        <v/>
      </c>
      <c r="AF75" s="11" t="str">
        <f t="shared" si="26"/>
        <v/>
      </c>
      <c r="AG75" s="11" t="str">
        <f t="shared" si="27"/>
        <v/>
      </c>
      <c r="AH75" s="11" t="str">
        <f t="shared" si="28"/>
        <v/>
      </c>
      <c r="AI75" s="11" t="str">
        <f t="shared" si="29"/>
        <v/>
      </c>
      <c r="AJ75" s="11" t="str">
        <f t="shared" si="30"/>
        <v/>
      </c>
      <c r="AK75" s="11" t="str">
        <f t="shared" si="31"/>
        <v/>
      </c>
      <c r="AL75" s="11" t="str">
        <f t="shared" si="32"/>
        <v/>
      </c>
      <c r="AM75" s="11" t="str">
        <f t="shared" si="33"/>
        <v/>
      </c>
      <c r="AN75" s="5"/>
      <c r="AO75" s="5"/>
      <c r="AP75" s="5"/>
      <c r="AQ75" s="5"/>
      <c r="AR75" s="5"/>
      <c r="AS75" s="5"/>
    </row>
    <row r="76" ht="15.0" customHeight="1">
      <c r="A76" s="11" t="str">
        <f>LOC_COPY!I82</f>
        <v>62</v>
      </c>
      <c r="B76" s="16">
        <f>IF(A76="","",LOC_COPY!H82)</f>
        <v>2</v>
      </c>
      <c r="C76" s="11" t="str">
        <f t="shared" ref="C76:H76" si="94">IF($A76="","",B$9&amp;$A76)</f>
        <v>962</v>
      </c>
      <c r="D76" s="11" t="str">
        <f t="shared" si="94"/>
        <v>262</v>
      </c>
      <c r="E76" s="11" t="str">
        <f t="shared" si="94"/>
        <v>62</v>
      </c>
      <c r="F76" s="11" t="str">
        <f t="shared" si="94"/>
        <v>62</v>
      </c>
      <c r="G76" s="11" t="str">
        <f t="shared" si="94"/>
        <v>62</v>
      </c>
      <c r="H76" s="11" t="str">
        <f t="shared" si="94"/>
        <v>62</v>
      </c>
      <c r="I76" s="11" t="str">
        <f t="shared" si="3"/>
        <v>962 262 62 62 62 62</v>
      </c>
      <c r="J76" s="11" t="str">
        <f t="shared" si="4"/>
        <v>2962</v>
      </c>
      <c r="K76" s="11" t="str">
        <f t="shared" si="5"/>
        <v>2262</v>
      </c>
      <c r="L76" s="11" t="str">
        <f t="shared" si="6"/>
        <v>262</v>
      </c>
      <c r="M76" s="11" t="str">
        <f t="shared" si="7"/>
        <v>262</v>
      </c>
      <c r="N76" s="11" t="str">
        <f t="shared" si="8"/>
        <v>262</v>
      </c>
      <c r="O76" s="11" t="str">
        <f t="shared" si="9"/>
        <v>262</v>
      </c>
      <c r="P76" s="11" t="str">
        <f t="shared" si="10"/>
        <v>962</v>
      </c>
      <c r="Q76" s="11" t="str">
        <f t="shared" si="11"/>
        <v>262</v>
      </c>
      <c r="R76" s="11" t="str">
        <f t="shared" si="12"/>
        <v>62</v>
      </c>
      <c r="S76" s="11" t="str">
        <f t="shared" si="13"/>
        <v>62</v>
      </c>
      <c r="T76" s="11" t="str">
        <f t="shared" si="14"/>
        <v>62</v>
      </c>
      <c r="U76" s="11" t="str">
        <f t="shared" si="15"/>
        <v>62</v>
      </c>
      <c r="V76" s="11" t="str">
        <f t="shared" si="16"/>
        <v>962</v>
      </c>
      <c r="W76" s="11" t="str">
        <f t="shared" si="17"/>
        <v>262</v>
      </c>
      <c r="X76" s="11" t="str">
        <f t="shared" si="18"/>
        <v>62</v>
      </c>
      <c r="Y76" s="11" t="str">
        <f t="shared" si="19"/>
        <v>62</v>
      </c>
      <c r="Z76" s="11" t="str">
        <f t="shared" si="20"/>
        <v>62</v>
      </c>
      <c r="AA76" s="11" t="str">
        <f t="shared" si="21"/>
        <v>62</v>
      </c>
      <c r="AB76" s="11" t="str">
        <f t="shared" si="22"/>
        <v>962</v>
      </c>
      <c r="AC76" s="11" t="str">
        <f t="shared" si="23"/>
        <v>262</v>
      </c>
      <c r="AD76" s="11" t="str">
        <f t="shared" si="24"/>
        <v>62</v>
      </c>
      <c r="AE76" s="11" t="str">
        <f t="shared" si="25"/>
        <v>62</v>
      </c>
      <c r="AF76" s="11" t="str">
        <f t="shared" si="26"/>
        <v>62</v>
      </c>
      <c r="AG76" s="11" t="str">
        <f t="shared" si="27"/>
        <v>62</v>
      </c>
      <c r="AH76" s="11" t="str">
        <f t="shared" si="28"/>
        <v>962</v>
      </c>
      <c r="AI76" s="11" t="str">
        <f t="shared" si="29"/>
        <v>262</v>
      </c>
      <c r="AJ76" s="11" t="str">
        <f t="shared" si="30"/>
        <v>62</v>
      </c>
      <c r="AK76" s="11" t="str">
        <f t="shared" si="31"/>
        <v>62</v>
      </c>
      <c r="AL76" s="11" t="str">
        <f t="shared" si="32"/>
        <v>62</v>
      </c>
      <c r="AM76" s="11" t="str">
        <f t="shared" si="33"/>
        <v>62</v>
      </c>
      <c r="AN76" s="5"/>
      <c r="AO76" s="5"/>
      <c r="AP76" s="5"/>
      <c r="AQ76" s="5"/>
      <c r="AR76" s="5"/>
      <c r="AS76" s="5"/>
    </row>
    <row r="77" ht="15.0" customHeight="1">
      <c r="A77" s="11" t="str">
        <f>LOC_COPY!I83</f>
        <v>63</v>
      </c>
      <c r="B77" s="16">
        <f>IF(A77="","",LOC_COPY!H83)</f>
        <v>2</v>
      </c>
      <c r="C77" s="11" t="str">
        <f t="shared" ref="C77:H77" si="95">IF($A77="","",B$9&amp;$A77)</f>
        <v>963</v>
      </c>
      <c r="D77" s="11" t="str">
        <f t="shared" si="95"/>
        <v>263</v>
      </c>
      <c r="E77" s="11" t="str">
        <f t="shared" si="95"/>
        <v>63</v>
      </c>
      <c r="F77" s="11" t="str">
        <f t="shared" si="95"/>
        <v>63</v>
      </c>
      <c r="G77" s="11" t="str">
        <f t="shared" si="95"/>
        <v>63</v>
      </c>
      <c r="H77" s="11" t="str">
        <f t="shared" si="95"/>
        <v>63</v>
      </c>
      <c r="I77" s="11" t="str">
        <f t="shared" si="3"/>
        <v>963 263 63 63 63 63</v>
      </c>
      <c r="J77" s="11" t="str">
        <f t="shared" si="4"/>
        <v>2963</v>
      </c>
      <c r="K77" s="11" t="str">
        <f t="shared" si="5"/>
        <v>2263</v>
      </c>
      <c r="L77" s="11" t="str">
        <f t="shared" si="6"/>
        <v>263</v>
      </c>
      <c r="M77" s="11" t="str">
        <f t="shared" si="7"/>
        <v>263</v>
      </c>
      <c r="N77" s="11" t="str">
        <f t="shared" si="8"/>
        <v>263</v>
      </c>
      <c r="O77" s="11" t="str">
        <f t="shared" si="9"/>
        <v>263</v>
      </c>
      <c r="P77" s="11" t="str">
        <f t="shared" si="10"/>
        <v>963</v>
      </c>
      <c r="Q77" s="11" t="str">
        <f t="shared" si="11"/>
        <v>263</v>
      </c>
      <c r="R77" s="11" t="str">
        <f t="shared" si="12"/>
        <v>63</v>
      </c>
      <c r="S77" s="11" t="str">
        <f t="shared" si="13"/>
        <v>63</v>
      </c>
      <c r="T77" s="11" t="str">
        <f t="shared" si="14"/>
        <v>63</v>
      </c>
      <c r="U77" s="11" t="str">
        <f t="shared" si="15"/>
        <v>63</v>
      </c>
      <c r="V77" s="11" t="str">
        <f t="shared" si="16"/>
        <v>963</v>
      </c>
      <c r="W77" s="11" t="str">
        <f t="shared" si="17"/>
        <v>263</v>
      </c>
      <c r="X77" s="11" t="str">
        <f t="shared" si="18"/>
        <v>63</v>
      </c>
      <c r="Y77" s="11" t="str">
        <f t="shared" si="19"/>
        <v>63</v>
      </c>
      <c r="Z77" s="11" t="str">
        <f t="shared" si="20"/>
        <v>63</v>
      </c>
      <c r="AA77" s="11" t="str">
        <f t="shared" si="21"/>
        <v>63</v>
      </c>
      <c r="AB77" s="11" t="str">
        <f t="shared" si="22"/>
        <v>963</v>
      </c>
      <c r="AC77" s="11" t="str">
        <f t="shared" si="23"/>
        <v>263</v>
      </c>
      <c r="AD77" s="11" t="str">
        <f t="shared" si="24"/>
        <v>63</v>
      </c>
      <c r="AE77" s="11" t="str">
        <f t="shared" si="25"/>
        <v>63</v>
      </c>
      <c r="AF77" s="11" t="str">
        <f t="shared" si="26"/>
        <v>63</v>
      </c>
      <c r="AG77" s="11" t="str">
        <f t="shared" si="27"/>
        <v>63</v>
      </c>
      <c r="AH77" s="11" t="str">
        <f t="shared" si="28"/>
        <v>963</v>
      </c>
      <c r="AI77" s="11" t="str">
        <f t="shared" si="29"/>
        <v>263</v>
      </c>
      <c r="AJ77" s="11" t="str">
        <f t="shared" si="30"/>
        <v>63</v>
      </c>
      <c r="AK77" s="11" t="str">
        <f t="shared" si="31"/>
        <v>63</v>
      </c>
      <c r="AL77" s="11" t="str">
        <f t="shared" si="32"/>
        <v>63</v>
      </c>
      <c r="AM77" s="11" t="str">
        <f t="shared" si="33"/>
        <v>63</v>
      </c>
      <c r="AN77" s="5"/>
      <c r="AO77" s="5"/>
      <c r="AP77" s="5"/>
      <c r="AQ77" s="5"/>
      <c r="AR77" s="5"/>
      <c r="AS77" s="5"/>
    </row>
    <row r="78" ht="15.0" customHeight="1">
      <c r="A78" s="11" t="str">
        <f>LOC_COPY!I84</f>
        <v/>
      </c>
      <c r="B78" s="16" t="str">
        <f>IF(A78="","",LOC_COPY!H84)</f>
        <v/>
      </c>
      <c r="C78" s="11" t="str">
        <f t="shared" ref="C78:H78" si="96">IF($A78="","",B$9&amp;$A78)</f>
        <v/>
      </c>
      <c r="D78" s="11" t="str">
        <f t="shared" si="96"/>
        <v/>
      </c>
      <c r="E78" s="11" t="str">
        <f t="shared" si="96"/>
        <v/>
      </c>
      <c r="F78" s="11" t="str">
        <f t="shared" si="96"/>
        <v/>
      </c>
      <c r="G78" s="11" t="str">
        <f t="shared" si="96"/>
        <v/>
      </c>
      <c r="H78" s="11" t="str">
        <f t="shared" si="96"/>
        <v/>
      </c>
      <c r="I78" s="11" t="str">
        <f t="shared" si="3"/>
        <v/>
      </c>
      <c r="J78" s="11" t="str">
        <f t="shared" si="4"/>
        <v/>
      </c>
      <c r="K78" s="11" t="str">
        <f t="shared" si="5"/>
        <v/>
      </c>
      <c r="L78" s="11" t="str">
        <f t="shared" si="6"/>
        <v/>
      </c>
      <c r="M78" s="11" t="str">
        <f t="shared" si="7"/>
        <v/>
      </c>
      <c r="N78" s="11" t="str">
        <f t="shared" si="8"/>
        <v/>
      </c>
      <c r="O78" s="11" t="str">
        <f t="shared" si="9"/>
        <v/>
      </c>
      <c r="P78" s="11" t="str">
        <f t="shared" si="10"/>
        <v/>
      </c>
      <c r="Q78" s="11" t="str">
        <f t="shared" si="11"/>
        <v/>
      </c>
      <c r="R78" s="11" t="str">
        <f t="shared" si="12"/>
        <v/>
      </c>
      <c r="S78" s="11" t="str">
        <f t="shared" si="13"/>
        <v/>
      </c>
      <c r="T78" s="11" t="str">
        <f t="shared" si="14"/>
        <v/>
      </c>
      <c r="U78" s="11" t="str">
        <f t="shared" si="15"/>
        <v/>
      </c>
      <c r="V78" s="11" t="str">
        <f t="shared" si="16"/>
        <v/>
      </c>
      <c r="W78" s="11" t="str">
        <f t="shared" si="17"/>
        <v/>
      </c>
      <c r="X78" s="11" t="str">
        <f t="shared" si="18"/>
        <v/>
      </c>
      <c r="Y78" s="11" t="str">
        <f t="shared" si="19"/>
        <v/>
      </c>
      <c r="Z78" s="11" t="str">
        <f t="shared" si="20"/>
        <v/>
      </c>
      <c r="AA78" s="11" t="str">
        <f t="shared" si="21"/>
        <v/>
      </c>
      <c r="AB78" s="11" t="str">
        <f t="shared" si="22"/>
        <v/>
      </c>
      <c r="AC78" s="11" t="str">
        <f t="shared" si="23"/>
        <v/>
      </c>
      <c r="AD78" s="11" t="str">
        <f t="shared" si="24"/>
        <v/>
      </c>
      <c r="AE78" s="11" t="str">
        <f t="shared" si="25"/>
        <v/>
      </c>
      <c r="AF78" s="11" t="str">
        <f t="shared" si="26"/>
        <v/>
      </c>
      <c r="AG78" s="11" t="str">
        <f t="shared" si="27"/>
        <v/>
      </c>
      <c r="AH78" s="11" t="str">
        <f t="shared" si="28"/>
        <v/>
      </c>
      <c r="AI78" s="11" t="str">
        <f t="shared" si="29"/>
        <v/>
      </c>
      <c r="AJ78" s="11" t="str">
        <f t="shared" si="30"/>
        <v/>
      </c>
      <c r="AK78" s="11" t="str">
        <f t="shared" si="31"/>
        <v/>
      </c>
      <c r="AL78" s="11" t="str">
        <f t="shared" si="32"/>
        <v/>
      </c>
      <c r="AM78" s="11" t="str">
        <f t="shared" si="33"/>
        <v/>
      </c>
      <c r="AN78" s="5"/>
      <c r="AO78" s="5"/>
      <c r="AP78" s="5"/>
      <c r="AQ78" s="5"/>
      <c r="AR78" s="5"/>
      <c r="AS78" s="5"/>
    </row>
    <row r="79" ht="15.0" customHeight="1">
      <c r="A79" s="11" t="str">
        <f>LOC_COPY!I85</f>
        <v>65</v>
      </c>
      <c r="B79" s="16">
        <f>IF(A79="","",LOC_COPY!H85)</f>
        <v>2</v>
      </c>
      <c r="C79" s="11" t="str">
        <f t="shared" ref="C79:H79" si="97">IF($A79="","",B$9&amp;$A79)</f>
        <v>965</v>
      </c>
      <c r="D79" s="11" t="str">
        <f t="shared" si="97"/>
        <v>265</v>
      </c>
      <c r="E79" s="11" t="str">
        <f t="shared" si="97"/>
        <v>65</v>
      </c>
      <c r="F79" s="11" t="str">
        <f t="shared" si="97"/>
        <v>65</v>
      </c>
      <c r="G79" s="11" t="str">
        <f t="shared" si="97"/>
        <v>65</v>
      </c>
      <c r="H79" s="11" t="str">
        <f t="shared" si="97"/>
        <v>65</v>
      </c>
      <c r="I79" s="11" t="str">
        <f t="shared" si="3"/>
        <v>965 265 65 65 65 65</v>
      </c>
      <c r="J79" s="11" t="str">
        <f t="shared" si="4"/>
        <v>2965</v>
      </c>
      <c r="K79" s="11" t="str">
        <f t="shared" si="5"/>
        <v>2265</v>
      </c>
      <c r="L79" s="11" t="str">
        <f t="shared" si="6"/>
        <v>265</v>
      </c>
      <c r="M79" s="11" t="str">
        <f t="shared" si="7"/>
        <v>265</v>
      </c>
      <c r="N79" s="11" t="str">
        <f t="shared" si="8"/>
        <v>265</v>
      </c>
      <c r="O79" s="11" t="str">
        <f t="shared" si="9"/>
        <v>265</v>
      </c>
      <c r="P79" s="11" t="str">
        <f t="shared" si="10"/>
        <v>965</v>
      </c>
      <c r="Q79" s="11" t="str">
        <f t="shared" si="11"/>
        <v>265</v>
      </c>
      <c r="R79" s="11" t="str">
        <f t="shared" si="12"/>
        <v>65</v>
      </c>
      <c r="S79" s="11" t="str">
        <f t="shared" si="13"/>
        <v>65</v>
      </c>
      <c r="T79" s="11" t="str">
        <f t="shared" si="14"/>
        <v>65</v>
      </c>
      <c r="U79" s="11" t="str">
        <f t="shared" si="15"/>
        <v>65</v>
      </c>
      <c r="V79" s="11" t="str">
        <f t="shared" si="16"/>
        <v>965</v>
      </c>
      <c r="W79" s="11" t="str">
        <f t="shared" si="17"/>
        <v>265</v>
      </c>
      <c r="X79" s="11" t="str">
        <f t="shared" si="18"/>
        <v>65</v>
      </c>
      <c r="Y79" s="11" t="str">
        <f t="shared" si="19"/>
        <v>65</v>
      </c>
      <c r="Z79" s="11" t="str">
        <f t="shared" si="20"/>
        <v>65</v>
      </c>
      <c r="AA79" s="11" t="str">
        <f t="shared" si="21"/>
        <v>65</v>
      </c>
      <c r="AB79" s="11" t="str">
        <f t="shared" si="22"/>
        <v>965</v>
      </c>
      <c r="AC79" s="11" t="str">
        <f t="shared" si="23"/>
        <v>265</v>
      </c>
      <c r="AD79" s="11" t="str">
        <f t="shared" si="24"/>
        <v>65</v>
      </c>
      <c r="AE79" s="11" t="str">
        <f t="shared" si="25"/>
        <v>65</v>
      </c>
      <c r="AF79" s="11" t="str">
        <f t="shared" si="26"/>
        <v>65</v>
      </c>
      <c r="AG79" s="11" t="str">
        <f t="shared" si="27"/>
        <v>65</v>
      </c>
      <c r="AH79" s="11" t="str">
        <f t="shared" si="28"/>
        <v>965</v>
      </c>
      <c r="AI79" s="11" t="str">
        <f t="shared" si="29"/>
        <v>265</v>
      </c>
      <c r="AJ79" s="11" t="str">
        <f t="shared" si="30"/>
        <v>65</v>
      </c>
      <c r="AK79" s="11" t="str">
        <f t="shared" si="31"/>
        <v>65</v>
      </c>
      <c r="AL79" s="11" t="str">
        <f t="shared" si="32"/>
        <v>65</v>
      </c>
      <c r="AM79" s="11" t="str">
        <f t="shared" si="33"/>
        <v>65</v>
      </c>
      <c r="AN79" s="5"/>
      <c r="AO79" s="5"/>
      <c r="AP79" s="5"/>
      <c r="AQ79" s="5"/>
      <c r="AR79" s="5"/>
      <c r="AS79" s="5"/>
    </row>
    <row r="80" ht="15.0" customHeight="1">
      <c r="A80" s="11" t="str">
        <f>LOC_COPY!I86</f>
        <v/>
      </c>
      <c r="B80" s="16" t="str">
        <f>IF(A80="","",LOC_COPY!H86)</f>
        <v/>
      </c>
      <c r="C80" s="11" t="str">
        <f t="shared" ref="C80:H80" si="98">IF($A80="","",B$9&amp;$A80)</f>
        <v/>
      </c>
      <c r="D80" s="11" t="str">
        <f t="shared" si="98"/>
        <v/>
      </c>
      <c r="E80" s="11" t="str">
        <f t="shared" si="98"/>
        <v/>
      </c>
      <c r="F80" s="11" t="str">
        <f t="shared" si="98"/>
        <v/>
      </c>
      <c r="G80" s="11" t="str">
        <f t="shared" si="98"/>
        <v/>
      </c>
      <c r="H80" s="11" t="str">
        <f t="shared" si="98"/>
        <v/>
      </c>
      <c r="I80" s="11" t="str">
        <f t="shared" si="3"/>
        <v/>
      </c>
      <c r="J80" s="11" t="str">
        <f t="shared" si="4"/>
        <v/>
      </c>
      <c r="K80" s="11" t="str">
        <f t="shared" si="5"/>
        <v/>
      </c>
      <c r="L80" s="11" t="str">
        <f t="shared" si="6"/>
        <v/>
      </c>
      <c r="M80" s="11" t="str">
        <f t="shared" si="7"/>
        <v/>
      </c>
      <c r="N80" s="11" t="str">
        <f t="shared" si="8"/>
        <v/>
      </c>
      <c r="O80" s="11" t="str">
        <f t="shared" si="9"/>
        <v/>
      </c>
      <c r="P80" s="11" t="str">
        <f t="shared" si="10"/>
        <v/>
      </c>
      <c r="Q80" s="11" t="str">
        <f t="shared" si="11"/>
        <v/>
      </c>
      <c r="R80" s="11" t="str">
        <f t="shared" si="12"/>
        <v/>
      </c>
      <c r="S80" s="11" t="str">
        <f t="shared" si="13"/>
        <v/>
      </c>
      <c r="T80" s="11" t="str">
        <f t="shared" si="14"/>
        <v/>
      </c>
      <c r="U80" s="11" t="str">
        <f t="shared" si="15"/>
        <v/>
      </c>
      <c r="V80" s="11" t="str">
        <f t="shared" si="16"/>
        <v/>
      </c>
      <c r="W80" s="11" t="str">
        <f t="shared" si="17"/>
        <v/>
      </c>
      <c r="X80" s="11" t="str">
        <f t="shared" si="18"/>
        <v/>
      </c>
      <c r="Y80" s="11" t="str">
        <f t="shared" si="19"/>
        <v/>
      </c>
      <c r="Z80" s="11" t="str">
        <f t="shared" si="20"/>
        <v/>
      </c>
      <c r="AA80" s="11" t="str">
        <f t="shared" si="21"/>
        <v/>
      </c>
      <c r="AB80" s="11" t="str">
        <f t="shared" si="22"/>
        <v/>
      </c>
      <c r="AC80" s="11" t="str">
        <f t="shared" si="23"/>
        <v/>
      </c>
      <c r="AD80" s="11" t="str">
        <f t="shared" si="24"/>
        <v/>
      </c>
      <c r="AE80" s="11" t="str">
        <f t="shared" si="25"/>
        <v/>
      </c>
      <c r="AF80" s="11" t="str">
        <f t="shared" si="26"/>
        <v/>
      </c>
      <c r="AG80" s="11" t="str">
        <f t="shared" si="27"/>
        <v/>
      </c>
      <c r="AH80" s="11" t="str">
        <f t="shared" si="28"/>
        <v/>
      </c>
      <c r="AI80" s="11" t="str">
        <f t="shared" si="29"/>
        <v/>
      </c>
      <c r="AJ80" s="11" t="str">
        <f t="shared" si="30"/>
        <v/>
      </c>
      <c r="AK80" s="11" t="str">
        <f t="shared" si="31"/>
        <v/>
      </c>
      <c r="AL80" s="11" t="str">
        <f t="shared" si="32"/>
        <v/>
      </c>
      <c r="AM80" s="11" t="str">
        <f t="shared" si="33"/>
        <v/>
      </c>
      <c r="AN80" s="5"/>
      <c r="AO80" s="5"/>
      <c r="AP80" s="5"/>
      <c r="AQ80" s="5"/>
      <c r="AR80" s="5"/>
      <c r="AS80" s="5"/>
    </row>
    <row r="81" ht="15.0" customHeight="1">
      <c r="A81" s="11" t="str">
        <f>LOC_COPY!I87</f>
        <v>67</v>
      </c>
      <c r="B81" s="16">
        <f>IF(A81="","",LOC_COPY!H87)</f>
        <v>2</v>
      </c>
      <c r="C81" s="11" t="str">
        <f t="shared" ref="C81:H81" si="99">IF($A81="","",B$9&amp;$A81)</f>
        <v>967</v>
      </c>
      <c r="D81" s="11" t="str">
        <f t="shared" si="99"/>
        <v>267</v>
      </c>
      <c r="E81" s="11" t="str">
        <f t="shared" si="99"/>
        <v>67</v>
      </c>
      <c r="F81" s="11" t="str">
        <f t="shared" si="99"/>
        <v>67</v>
      </c>
      <c r="G81" s="11" t="str">
        <f t="shared" si="99"/>
        <v>67</v>
      </c>
      <c r="H81" s="11" t="str">
        <f t="shared" si="99"/>
        <v>67</v>
      </c>
      <c r="I81" s="11" t="str">
        <f t="shared" si="3"/>
        <v>967 267 67 67 67 67</v>
      </c>
      <c r="J81" s="11" t="str">
        <f t="shared" si="4"/>
        <v>2967</v>
      </c>
      <c r="K81" s="11" t="str">
        <f t="shared" si="5"/>
        <v>2267</v>
      </c>
      <c r="L81" s="11" t="str">
        <f t="shared" si="6"/>
        <v>267</v>
      </c>
      <c r="M81" s="11" t="str">
        <f t="shared" si="7"/>
        <v>267</v>
      </c>
      <c r="N81" s="11" t="str">
        <f t="shared" si="8"/>
        <v>267</v>
      </c>
      <c r="O81" s="11" t="str">
        <f t="shared" si="9"/>
        <v>267</v>
      </c>
      <c r="P81" s="11" t="str">
        <f t="shared" si="10"/>
        <v>967</v>
      </c>
      <c r="Q81" s="11" t="str">
        <f t="shared" si="11"/>
        <v>267</v>
      </c>
      <c r="R81" s="11" t="str">
        <f t="shared" si="12"/>
        <v>67</v>
      </c>
      <c r="S81" s="11" t="str">
        <f t="shared" si="13"/>
        <v>67</v>
      </c>
      <c r="T81" s="11" t="str">
        <f t="shared" si="14"/>
        <v>67</v>
      </c>
      <c r="U81" s="11" t="str">
        <f t="shared" si="15"/>
        <v>67</v>
      </c>
      <c r="V81" s="11" t="str">
        <f t="shared" si="16"/>
        <v>967</v>
      </c>
      <c r="W81" s="11" t="str">
        <f t="shared" si="17"/>
        <v>267</v>
      </c>
      <c r="X81" s="11" t="str">
        <f t="shared" si="18"/>
        <v>67</v>
      </c>
      <c r="Y81" s="11" t="str">
        <f t="shared" si="19"/>
        <v>67</v>
      </c>
      <c r="Z81" s="11" t="str">
        <f t="shared" si="20"/>
        <v>67</v>
      </c>
      <c r="AA81" s="11" t="str">
        <f t="shared" si="21"/>
        <v>67</v>
      </c>
      <c r="AB81" s="11" t="str">
        <f t="shared" si="22"/>
        <v>967</v>
      </c>
      <c r="AC81" s="11" t="str">
        <f t="shared" si="23"/>
        <v>267</v>
      </c>
      <c r="AD81" s="11" t="str">
        <f t="shared" si="24"/>
        <v>67</v>
      </c>
      <c r="AE81" s="11" t="str">
        <f t="shared" si="25"/>
        <v>67</v>
      </c>
      <c r="AF81" s="11" t="str">
        <f t="shared" si="26"/>
        <v>67</v>
      </c>
      <c r="AG81" s="11" t="str">
        <f t="shared" si="27"/>
        <v>67</v>
      </c>
      <c r="AH81" s="11" t="str">
        <f t="shared" si="28"/>
        <v>967</v>
      </c>
      <c r="AI81" s="11" t="str">
        <f t="shared" si="29"/>
        <v>267</v>
      </c>
      <c r="AJ81" s="11" t="str">
        <f t="shared" si="30"/>
        <v>67</v>
      </c>
      <c r="AK81" s="11" t="str">
        <f t="shared" si="31"/>
        <v>67</v>
      </c>
      <c r="AL81" s="11" t="str">
        <f t="shared" si="32"/>
        <v>67</v>
      </c>
      <c r="AM81" s="11" t="str">
        <f t="shared" si="33"/>
        <v>67</v>
      </c>
      <c r="AN81" s="5"/>
      <c r="AO81" s="5"/>
      <c r="AP81" s="5"/>
      <c r="AQ81" s="5"/>
      <c r="AR81" s="5"/>
      <c r="AS81" s="5"/>
    </row>
    <row r="82" ht="15.0" customHeight="1">
      <c r="A82" s="11" t="str">
        <f>LOC_COPY!I88</f>
        <v/>
      </c>
      <c r="B82" s="16" t="str">
        <f>IF(A82="","",LOC_COPY!H88)</f>
        <v/>
      </c>
      <c r="C82" s="11" t="str">
        <f t="shared" ref="C82:H82" si="100">IF($A82="","",B$9&amp;$A82)</f>
        <v/>
      </c>
      <c r="D82" s="11" t="str">
        <f t="shared" si="100"/>
        <v/>
      </c>
      <c r="E82" s="11" t="str">
        <f t="shared" si="100"/>
        <v/>
      </c>
      <c r="F82" s="11" t="str">
        <f t="shared" si="100"/>
        <v/>
      </c>
      <c r="G82" s="11" t="str">
        <f t="shared" si="100"/>
        <v/>
      </c>
      <c r="H82" s="11" t="str">
        <f t="shared" si="100"/>
        <v/>
      </c>
      <c r="I82" s="11" t="str">
        <f t="shared" si="3"/>
        <v/>
      </c>
      <c r="J82" s="11" t="str">
        <f t="shared" si="4"/>
        <v/>
      </c>
      <c r="K82" s="11" t="str">
        <f t="shared" si="5"/>
        <v/>
      </c>
      <c r="L82" s="11" t="str">
        <f t="shared" si="6"/>
        <v/>
      </c>
      <c r="M82" s="11" t="str">
        <f t="shared" si="7"/>
        <v/>
      </c>
      <c r="N82" s="11" t="str">
        <f t="shared" si="8"/>
        <v/>
      </c>
      <c r="O82" s="11" t="str">
        <f t="shared" si="9"/>
        <v/>
      </c>
      <c r="P82" s="11" t="str">
        <f t="shared" si="10"/>
        <v/>
      </c>
      <c r="Q82" s="11" t="str">
        <f t="shared" si="11"/>
        <v/>
      </c>
      <c r="R82" s="11" t="str">
        <f t="shared" si="12"/>
        <v/>
      </c>
      <c r="S82" s="11" t="str">
        <f t="shared" si="13"/>
        <v/>
      </c>
      <c r="T82" s="11" t="str">
        <f t="shared" si="14"/>
        <v/>
      </c>
      <c r="U82" s="11" t="str">
        <f t="shared" si="15"/>
        <v/>
      </c>
      <c r="V82" s="11" t="str">
        <f t="shared" si="16"/>
        <v/>
      </c>
      <c r="W82" s="11" t="str">
        <f t="shared" si="17"/>
        <v/>
      </c>
      <c r="X82" s="11" t="str">
        <f t="shared" si="18"/>
        <v/>
      </c>
      <c r="Y82" s="11" t="str">
        <f t="shared" si="19"/>
        <v/>
      </c>
      <c r="Z82" s="11" t="str">
        <f t="shared" si="20"/>
        <v/>
      </c>
      <c r="AA82" s="11" t="str">
        <f t="shared" si="21"/>
        <v/>
      </c>
      <c r="AB82" s="11" t="str">
        <f t="shared" si="22"/>
        <v/>
      </c>
      <c r="AC82" s="11" t="str">
        <f t="shared" si="23"/>
        <v/>
      </c>
      <c r="AD82" s="11" t="str">
        <f t="shared" si="24"/>
        <v/>
      </c>
      <c r="AE82" s="11" t="str">
        <f t="shared" si="25"/>
        <v/>
      </c>
      <c r="AF82" s="11" t="str">
        <f t="shared" si="26"/>
        <v/>
      </c>
      <c r="AG82" s="11" t="str">
        <f t="shared" si="27"/>
        <v/>
      </c>
      <c r="AH82" s="11" t="str">
        <f t="shared" si="28"/>
        <v/>
      </c>
      <c r="AI82" s="11" t="str">
        <f t="shared" si="29"/>
        <v/>
      </c>
      <c r="AJ82" s="11" t="str">
        <f t="shared" si="30"/>
        <v/>
      </c>
      <c r="AK82" s="11" t="str">
        <f t="shared" si="31"/>
        <v/>
      </c>
      <c r="AL82" s="11" t="str">
        <f t="shared" si="32"/>
        <v/>
      </c>
      <c r="AM82" s="11" t="str">
        <f t="shared" si="33"/>
        <v/>
      </c>
      <c r="AN82" s="5"/>
      <c r="AO82" s="5"/>
      <c r="AP82" s="5"/>
      <c r="AQ82" s="5"/>
      <c r="AR82" s="5"/>
      <c r="AS82" s="5"/>
    </row>
    <row r="83" ht="15.0" customHeight="1">
      <c r="A83" s="11" t="str">
        <f>LOC_COPY!I89</f>
        <v/>
      </c>
      <c r="B83" s="16" t="str">
        <f>IF(A83="","",LOC_COPY!H89)</f>
        <v/>
      </c>
      <c r="C83" s="11" t="str">
        <f t="shared" ref="C83:H83" si="101">IF($A83="","",B$9&amp;$A83)</f>
        <v/>
      </c>
      <c r="D83" s="11" t="str">
        <f t="shared" si="101"/>
        <v/>
      </c>
      <c r="E83" s="11" t="str">
        <f t="shared" si="101"/>
        <v/>
      </c>
      <c r="F83" s="11" t="str">
        <f t="shared" si="101"/>
        <v/>
      </c>
      <c r="G83" s="11" t="str">
        <f t="shared" si="101"/>
        <v/>
      </c>
      <c r="H83" s="11" t="str">
        <f t="shared" si="101"/>
        <v/>
      </c>
      <c r="I83" s="11" t="str">
        <f t="shared" si="3"/>
        <v/>
      </c>
      <c r="J83" s="11" t="str">
        <f t="shared" si="4"/>
        <v/>
      </c>
      <c r="K83" s="11" t="str">
        <f t="shared" si="5"/>
        <v/>
      </c>
      <c r="L83" s="11" t="str">
        <f t="shared" si="6"/>
        <v/>
      </c>
      <c r="M83" s="11" t="str">
        <f t="shared" si="7"/>
        <v/>
      </c>
      <c r="N83" s="11" t="str">
        <f t="shared" si="8"/>
        <v/>
      </c>
      <c r="O83" s="11" t="str">
        <f t="shared" si="9"/>
        <v/>
      </c>
      <c r="P83" s="11" t="str">
        <f t="shared" si="10"/>
        <v/>
      </c>
      <c r="Q83" s="11" t="str">
        <f t="shared" si="11"/>
        <v/>
      </c>
      <c r="R83" s="11" t="str">
        <f t="shared" si="12"/>
        <v/>
      </c>
      <c r="S83" s="11" t="str">
        <f t="shared" si="13"/>
        <v/>
      </c>
      <c r="T83" s="11" t="str">
        <f t="shared" si="14"/>
        <v/>
      </c>
      <c r="U83" s="11" t="str">
        <f t="shared" si="15"/>
        <v/>
      </c>
      <c r="V83" s="11" t="str">
        <f t="shared" si="16"/>
        <v/>
      </c>
      <c r="W83" s="11" t="str">
        <f t="shared" si="17"/>
        <v/>
      </c>
      <c r="X83" s="11" t="str">
        <f t="shared" si="18"/>
        <v/>
      </c>
      <c r="Y83" s="11" t="str">
        <f t="shared" si="19"/>
        <v/>
      </c>
      <c r="Z83" s="11" t="str">
        <f t="shared" si="20"/>
        <v/>
      </c>
      <c r="AA83" s="11" t="str">
        <f t="shared" si="21"/>
        <v/>
      </c>
      <c r="AB83" s="11" t="str">
        <f t="shared" si="22"/>
        <v/>
      </c>
      <c r="AC83" s="11" t="str">
        <f t="shared" si="23"/>
        <v/>
      </c>
      <c r="AD83" s="11" t="str">
        <f t="shared" si="24"/>
        <v/>
      </c>
      <c r="AE83" s="11" t="str">
        <f t="shared" si="25"/>
        <v/>
      </c>
      <c r="AF83" s="11" t="str">
        <f t="shared" si="26"/>
        <v/>
      </c>
      <c r="AG83" s="11" t="str">
        <f t="shared" si="27"/>
        <v/>
      </c>
      <c r="AH83" s="11" t="str">
        <f t="shared" si="28"/>
        <v/>
      </c>
      <c r="AI83" s="11" t="str">
        <f t="shared" si="29"/>
        <v/>
      </c>
      <c r="AJ83" s="11" t="str">
        <f t="shared" si="30"/>
        <v/>
      </c>
      <c r="AK83" s="11" t="str">
        <f t="shared" si="31"/>
        <v/>
      </c>
      <c r="AL83" s="11" t="str">
        <f t="shared" si="32"/>
        <v/>
      </c>
      <c r="AM83" s="11" t="str">
        <f t="shared" si="33"/>
        <v/>
      </c>
      <c r="AN83" s="5"/>
      <c r="AO83" s="5"/>
      <c r="AP83" s="5"/>
      <c r="AQ83" s="5"/>
      <c r="AR83" s="5"/>
      <c r="AS83" s="5"/>
    </row>
    <row r="84" ht="15.0" customHeight="1">
      <c r="A84" s="11" t="str">
        <f>LOC_COPY!I90</f>
        <v/>
      </c>
      <c r="B84" s="16" t="str">
        <f>IF(A84="","",LOC_COPY!H90)</f>
        <v/>
      </c>
      <c r="C84" s="11" t="str">
        <f t="shared" ref="C84:H84" si="102">IF($A84="","",B$9&amp;$A84)</f>
        <v/>
      </c>
      <c r="D84" s="11" t="str">
        <f t="shared" si="102"/>
        <v/>
      </c>
      <c r="E84" s="11" t="str">
        <f t="shared" si="102"/>
        <v/>
      </c>
      <c r="F84" s="11" t="str">
        <f t="shared" si="102"/>
        <v/>
      </c>
      <c r="G84" s="11" t="str">
        <f t="shared" si="102"/>
        <v/>
      </c>
      <c r="H84" s="11" t="str">
        <f t="shared" si="102"/>
        <v/>
      </c>
      <c r="I84" s="11" t="str">
        <f t="shared" si="3"/>
        <v/>
      </c>
      <c r="J84" s="11" t="str">
        <f t="shared" si="4"/>
        <v/>
      </c>
      <c r="K84" s="11" t="str">
        <f t="shared" si="5"/>
        <v/>
      </c>
      <c r="L84" s="11" t="str">
        <f t="shared" si="6"/>
        <v/>
      </c>
      <c r="M84" s="11" t="str">
        <f t="shared" si="7"/>
        <v/>
      </c>
      <c r="N84" s="11" t="str">
        <f t="shared" si="8"/>
        <v/>
      </c>
      <c r="O84" s="11" t="str">
        <f t="shared" si="9"/>
        <v/>
      </c>
      <c r="P84" s="11" t="str">
        <f t="shared" si="10"/>
        <v/>
      </c>
      <c r="Q84" s="11" t="str">
        <f t="shared" si="11"/>
        <v/>
      </c>
      <c r="R84" s="11" t="str">
        <f t="shared" si="12"/>
        <v/>
      </c>
      <c r="S84" s="11" t="str">
        <f t="shared" si="13"/>
        <v/>
      </c>
      <c r="T84" s="11" t="str">
        <f t="shared" si="14"/>
        <v/>
      </c>
      <c r="U84" s="11" t="str">
        <f t="shared" si="15"/>
        <v/>
      </c>
      <c r="V84" s="11" t="str">
        <f t="shared" si="16"/>
        <v/>
      </c>
      <c r="W84" s="11" t="str">
        <f t="shared" si="17"/>
        <v/>
      </c>
      <c r="X84" s="11" t="str">
        <f t="shared" si="18"/>
        <v/>
      </c>
      <c r="Y84" s="11" t="str">
        <f t="shared" si="19"/>
        <v/>
      </c>
      <c r="Z84" s="11" t="str">
        <f t="shared" si="20"/>
        <v/>
      </c>
      <c r="AA84" s="11" t="str">
        <f t="shared" si="21"/>
        <v/>
      </c>
      <c r="AB84" s="11" t="str">
        <f t="shared" si="22"/>
        <v/>
      </c>
      <c r="AC84" s="11" t="str">
        <f t="shared" si="23"/>
        <v/>
      </c>
      <c r="AD84" s="11" t="str">
        <f t="shared" si="24"/>
        <v/>
      </c>
      <c r="AE84" s="11" t="str">
        <f t="shared" si="25"/>
        <v/>
      </c>
      <c r="AF84" s="11" t="str">
        <f t="shared" si="26"/>
        <v/>
      </c>
      <c r="AG84" s="11" t="str">
        <f t="shared" si="27"/>
        <v/>
      </c>
      <c r="AH84" s="11" t="str">
        <f t="shared" si="28"/>
        <v/>
      </c>
      <c r="AI84" s="11" t="str">
        <f t="shared" si="29"/>
        <v/>
      </c>
      <c r="AJ84" s="11" t="str">
        <f t="shared" si="30"/>
        <v/>
      </c>
      <c r="AK84" s="11" t="str">
        <f t="shared" si="31"/>
        <v/>
      </c>
      <c r="AL84" s="11" t="str">
        <f t="shared" si="32"/>
        <v/>
      </c>
      <c r="AM84" s="11" t="str">
        <f t="shared" si="33"/>
        <v/>
      </c>
      <c r="AN84" s="5"/>
      <c r="AO84" s="5"/>
      <c r="AP84" s="5"/>
      <c r="AQ84" s="5"/>
      <c r="AR84" s="5"/>
      <c r="AS84" s="5"/>
    </row>
    <row r="85" ht="15.0" customHeight="1">
      <c r="A85" s="11" t="str">
        <f>LOC_COPY!I91</f>
        <v>71</v>
      </c>
      <c r="B85" s="16">
        <f>IF(A85="","",LOC_COPY!H91)</f>
        <v>2</v>
      </c>
      <c r="C85" s="11" t="str">
        <f t="shared" ref="C85:H85" si="103">IF($A85="","",B$9&amp;$A85)</f>
        <v>971</v>
      </c>
      <c r="D85" s="11" t="str">
        <f t="shared" si="103"/>
        <v>271</v>
      </c>
      <c r="E85" s="11" t="str">
        <f t="shared" si="103"/>
        <v>71</v>
      </c>
      <c r="F85" s="11" t="str">
        <f t="shared" si="103"/>
        <v>71</v>
      </c>
      <c r="G85" s="11" t="str">
        <f t="shared" si="103"/>
        <v>71</v>
      </c>
      <c r="H85" s="11" t="str">
        <f t="shared" si="103"/>
        <v>71</v>
      </c>
      <c r="I85" s="11" t="str">
        <f t="shared" si="3"/>
        <v>971 271 71 71 71 71</v>
      </c>
      <c r="J85" s="11" t="str">
        <f t="shared" si="4"/>
        <v>2971</v>
      </c>
      <c r="K85" s="11" t="str">
        <f t="shared" si="5"/>
        <v>2271</v>
      </c>
      <c r="L85" s="11" t="str">
        <f t="shared" si="6"/>
        <v>271</v>
      </c>
      <c r="M85" s="11" t="str">
        <f t="shared" si="7"/>
        <v>271</v>
      </c>
      <c r="N85" s="11" t="str">
        <f t="shared" si="8"/>
        <v>271</v>
      </c>
      <c r="O85" s="11" t="str">
        <f t="shared" si="9"/>
        <v>271</v>
      </c>
      <c r="P85" s="11" t="str">
        <f t="shared" si="10"/>
        <v>971</v>
      </c>
      <c r="Q85" s="11" t="str">
        <f t="shared" si="11"/>
        <v>271</v>
      </c>
      <c r="R85" s="11" t="str">
        <f t="shared" si="12"/>
        <v>71</v>
      </c>
      <c r="S85" s="11" t="str">
        <f t="shared" si="13"/>
        <v>71</v>
      </c>
      <c r="T85" s="11" t="str">
        <f t="shared" si="14"/>
        <v>71</v>
      </c>
      <c r="U85" s="11" t="str">
        <f t="shared" si="15"/>
        <v>71</v>
      </c>
      <c r="V85" s="11" t="str">
        <f t="shared" si="16"/>
        <v>971</v>
      </c>
      <c r="W85" s="11" t="str">
        <f t="shared" si="17"/>
        <v>271</v>
      </c>
      <c r="X85" s="11" t="str">
        <f t="shared" si="18"/>
        <v>71</v>
      </c>
      <c r="Y85" s="11" t="str">
        <f t="shared" si="19"/>
        <v>71</v>
      </c>
      <c r="Z85" s="11" t="str">
        <f t="shared" si="20"/>
        <v>71</v>
      </c>
      <c r="AA85" s="11" t="str">
        <f t="shared" si="21"/>
        <v>71</v>
      </c>
      <c r="AB85" s="11" t="str">
        <f t="shared" si="22"/>
        <v>971</v>
      </c>
      <c r="AC85" s="11" t="str">
        <f t="shared" si="23"/>
        <v>271</v>
      </c>
      <c r="AD85" s="11" t="str">
        <f t="shared" si="24"/>
        <v>71</v>
      </c>
      <c r="AE85" s="11" t="str">
        <f t="shared" si="25"/>
        <v>71</v>
      </c>
      <c r="AF85" s="11" t="str">
        <f t="shared" si="26"/>
        <v>71</v>
      </c>
      <c r="AG85" s="11" t="str">
        <f t="shared" si="27"/>
        <v>71</v>
      </c>
      <c r="AH85" s="11" t="str">
        <f t="shared" si="28"/>
        <v>971</v>
      </c>
      <c r="AI85" s="11" t="str">
        <f t="shared" si="29"/>
        <v>271</v>
      </c>
      <c r="AJ85" s="11" t="str">
        <f t="shared" si="30"/>
        <v>71</v>
      </c>
      <c r="AK85" s="11" t="str">
        <f t="shared" si="31"/>
        <v>71</v>
      </c>
      <c r="AL85" s="11" t="str">
        <f t="shared" si="32"/>
        <v>71</v>
      </c>
      <c r="AM85" s="11" t="str">
        <f t="shared" si="33"/>
        <v>71</v>
      </c>
      <c r="AN85" s="5"/>
      <c r="AO85" s="5"/>
      <c r="AP85" s="5"/>
      <c r="AQ85" s="5"/>
      <c r="AR85" s="5"/>
      <c r="AS85" s="5"/>
    </row>
    <row r="86" ht="15.0" customHeight="1">
      <c r="A86" s="11" t="str">
        <f>LOC_COPY!I92</f>
        <v>72</v>
      </c>
      <c r="B86" s="16">
        <f>IF(A86="","",LOC_COPY!H92)</f>
        <v>2</v>
      </c>
      <c r="C86" s="11" t="str">
        <f t="shared" ref="C86:H86" si="104">IF($A86="","",B$9&amp;$A86)</f>
        <v>972</v>
      </c>
      <c r="D86" s="11" t="str">
        <f t="shared" si="104"/>
        <v>272</v>
      </c>
      <c r="E86" s="11" t="str">
        <f t="shared" si="104"/>
        <v>72</v>
      </c>
      <c r="F86" s="11" t="str">
        <f t="shared" si="104"/>
        <v>72</v>
      </c>
      <c r="G86" s="11" t="str">
        <f t="shared" si="104"/>
        <v>72</v>
      </c>
      <c r="H86" s="11" t="str">
        <f t="shared" si="104"/>
        <v>72</v>
      </c>
      <c r="I86" s="11" t="str">
        <f t="shared" si="3"/>
        <v>972 272 72 72 72 72</v>
      </c>
      <c r="J86" s="11" t="str">
        <f t="shared" si="4"/>
        <v>2972</v>
      </c>
      <c r="K86" s="11" t="str">
        <f t="shared" si="5"/>
        <v>2272</v>
      </c>
      <c r="L86" s="11" t="str">
        <f t="shared" si="6"/>
        <v>272</v>
      </c>
      <c r="M86" s="11" t="str">
        <f t="shared" si="7"/>
        <v>272</v>
      </c>
      <c r="N86" s="11" t="str">
        <f t="shared" si="8"/>
        <v>272</v>
      </c>
      <c r="O86" s="11" t="str">
        <f t="shared" si="9"/>
        <v>272</v>
      </c>
      <c r="P86" s="11" t="str">
        <f t="shared" si="10"/>
        <v>972</v>
      </c>
      <c r="Q86" s="11" t="str">
        <f t="shared" si="11"/>
        <v>272</v>
      </c>
      <c r="R86" s="11" t="str">
        <f t="shared" si="12"/>
        <v>72</v>
      </c>
      <c r="S86" s="11" t="str">
        <f t="shared" si="13"/>
        <v>72</v>
      </c>
      <c r="T86" s="11" t="str">
        <f t="shared" si="14"/>
        <v>72</v>
      </c>
      <c r="U86" s="11" t="str">
        <f t="shared" si="15"/>
        <v>72</v>
      </c>
      <c r="V86" s="11" t="str">
        <f t="shared" si="16"/>
        <v>972</v>
      </c>
      <c r="W86" s="11" t="str">
        <f t="shared" si="17"/>
        <v>272</v>
      </c>
      <c r="X86" s="11" t="str">
        <f t="shared" si="18"/>
        <v>72</v>
      </c>
      <c r="Y86" s="11" t="str">
        <f t="shared" si="19"/>
        <v>72</v>
      </c>
      <c r="Z86" s="11" t="str">
        <f t="shared" si="20"/>
        <v>72</v>
      </c>
      <c r="AA86" s="11" t="str">
        <f t="shared" si="21"/>
        <v>72</v>
      </c>
      <c r="AB86" s="11" t="str">
        <f t="shared" si="22"/>
        <v>972</v>
      </c>
      <c r="AC86" s="11" t="str">
        <f t="shared" si="23"/>
        <v>272</v>
      </c>
      <c r="AD86" s="11" t="str">
        <f t="shared" si="24"/>
        <v>72</v>
      </c>
      <c r="AE86" s="11" t="str">
        <f t="shared" si="25"/>
        <v>72</v>
      </c>
      <c r="AF86" s="11" t="str">
        <f t="shared" si="26"/>
        <v>72</v>
      </c>
      <c r="AG86" s="11" t="str">
        <f t="shared" si="27"/>
        <v>72</v>
      </c>
      <c r="AH86" s="11" t="str">
        <f t="shared" si="28"/>
        <v>972</v>
      </c>
      <c r="AI86" s="11" t="str">
        <f t="shared" si="29"/>
        <v>272</v>
      </c>
      <c r="AJ86" s="11" t="str">
        <f t="shared" si="30"/>
        <v>72</v>
      </c>
      <c r="AK86" s="11" t="str">
        <f t="shared" si="31"/>
        <v>72</v>
      </c>
      <c r="AL86" s="11" t="str">
        <f t="shared" si="32"/>
        <v>72</v>
      </c>
      <c r="AM86" s="11" t="str">
        <f t="shared" si="33"/>
        <v>72</v>
      </c>
      <c r="AN86" s="5"/>
      <c r="AO86" s="5"/>
      <c r="AP86" s="5"/>
      <c r="AQ86" s="5"/>
      <c r="AR86" s="5"/>
      <c r="AS86" s="5"/>
    </row>
    <row r="87" ht="15.0" customHeight="1">
      <c r="A87" s="11" t="str">
        <f>LOC_COPY!I93</f>
        <v/>
      </c>
      <c r="B87" s="16" t="str">
        <f>IF(A87="","",LOC_COPY!H93)</f>
        <v/>
      </c>
      <c r="C87" s="11" t="str">
        <f t="shared" ref="C87:H87" si="105">IF($A87="","",B$9&amp;$A87)</f>
        <v/>
      </c>
      <c r="D87" s="11" t="str">
        <f t="shared" si="105"/>
        <v/>
      </c>
      <c r="E87" s="11" t="str">
        <f t="shared" si="105"/>
        <v/>
      </c>
      <c r="F87" s="11" t="str">
        <f t="shared" si="105"/>
        <v/>
      </c>
      <c r="G87" s="11" t="str">
        <f t="shared" si="105"/>
        <v/>
      </c>
      <c r="H87" s="11" t="str">
        <f t="shared" si="105"/>
        <v/>
      </c>
      <c r="I87" s="11" t="str">
        <f t="shared" si="3"/>
        <v/>
      </c>
      <c r="J87" s="11" t="str">
        <f t="shared" si="4"/>
        <v/>
      </c>
      <c r="K87" s="11" t="str">
        <f t="shared" si="5"/>
        <v/>
      </c>
      <c r="L87" s="11" t="str">
        <f t="shared" si="6"/>
        <v/>
      </c>
      <c r="M87" s="11" t="str">
        <f t="shared" si="7"/>
        <v/>
      </c>
      <c r="N87" s="11" t="str">
        <f t="shared" si="8"/>
        <v/>
      </c>
      <c r="O87" s="11" t="str">
        <f t="shared" si="9"/>
        <v/>
      </c>
      <c r="P87" s="11" t="str">
        <f t="shared" si="10"/>
        <v/>
      </c>
      <c r="Q87" s="11" t="str">
        <f t="shared" si="11"/>
        <v/>
      </c>
      <c r="R87" s="11" t="str">
        <f t="shared" si="12"/>
        <v/>
      </c>
      <c r="S87" s="11" t="str">
        <f t="shared" si="13"/>
        <v/>
      </c>
      <c r="T87" s="11" t="str">
        <f t="shared" si="14"/>
        <v/>
      </c>
      <c r="U87" s="11" t="str">
        <f t="shared" si="15"/>
        <v/>
      </c>
      <c r="V87" s="11" t="str">
        <f t="shared" si="16"/>
        <v/>
      </c>
      <c r="W87" s="11" t="str">
        <f t="shared" si="17"/>
        <v/>
      </c>
      <c r="X87" s="11" t="str">
        <f t="shared" si="18"/>
        <v/>
      </c>
      <c r="Y87" s="11" t="str">
        <f t="shared" si="19"/>
        <v/>
      </c>
      <c r="Z87" s="11" t="str">
        <f t="shared" si="20"/>
        <v/>
      </c>
      <c r="AA87" s="11" t="str">
        <f t="shared" si="21"/>
        <v/>
      </c>
      <c r="AB87" s="11" t="str">
        <f t="shared" si="22"/>
        <v/>
      </c>
      <c r="AC87" s="11" t="str">
        <f t="shared" si="23"/>
        <v/>
      </c>
      <c r="AD87" s="11" t="str">
        <f t="shared" si="24"/>
        <v/>
      </c>
      <c r="AE87" s="11" t="str">
        <f t="shared" si="25"/>
        <v/>
      </c>
      <c r="AF87" s="11" t="str">
        <f t="shared" si="26"/>
        <v/>
      </c>
      <c r="AG87" s="11" t="str">
        <f t="shared" si="27"/>
        <v/>
      </c>
      <c r="AH87" s="11" t="str">
        <f t="shared" si="28"/>
        <v/>
      </c>
      <c r="AI87" s="11" t="str">
        <f t="shared" si="29"/>
        <v/>
      </c>
      <c r="AJ87" s="11" t="str">
        <f t="shared" si="30"/>
        <v/>
      </c>
      <c r="AK87" s="11" t="str">
        <f t="shared" si="31"/>
        <v/>
      </c>
      <c r="AL87" s="11" t="str">
        <f t="shared" si="32"/>
        <v/>
      </c>
      <c r="AM87" s="11" t="str">
        <f t="shared" si="33"/>
        <v/>
      </c>
      <c r="AN87" s="5"/>
      <c r="AO87" s="5"/>
      <c r="AP87" s="5"/>
      <c r="AQ87" s="5"/>
      <c r="AR87" s="5"/>
      <c r="AS87" s="5"/>
    </row>
    <row r="88" ht="15.0" customHeight="1">
      <c r="A88" s="11" t="str">
        <f>LOC_COPY!I94</f>
        <v>74</v>
      </c>
      <c r="B88" s="16">
        <f>IF(A88="","",LOC_COPY!H94)</f>
        <v>1</v>
      </c>
      <c r="C88" s="11" t="str">
        <f t="shared" ref="C88:H88" si="106">IF($A88="","",B$9&amp;$A88)</f>
        <v>974</v>
      </c>
      <c r="D88" s="11" t="str">
        <f t="shared" si="106"/>
        <v>274</v>
      </c>
      <c r="E88" s="11" t="str">
        <f t="shared" si="106"/>
        <v>74</v>
      </c>
      <c r="F88" s="11" t="str">
        <f t="shared" si="106"/>
        <v>74</v>
      </c>
      <c r="G88" s="11" t="str">
        <f t="shared" si="106"/>
        <v>74</v>
      </c>
      <c r="H88" s="11" t="str">
        <f t="shared" si="106"/>
        <v>74</v>
      </c>
      <c r="I88" s="11" t="str">
        <f t="shared" si="3"/>
        <v>974 274 74 74 74 74</v>
      </c>
      <c r="J88" s="11" t="str">
        <f t="shared" si="4"/>
        <v>2974</v>
      </c>
      <c r="K88" s="11" t="str">
        <f t="shared" si="5"/>
        <v>2274</v>
      </c>
      <c r="L88" s="11" t="str">
        <f t="shared" si="6"/>
        <v>274</v>
      </c>
      <c r="M88" s="11" t="str">
        <f t="shared" si="7"/>
        <v>274</v>
      </c>
      <c r="N88" s="11" t="str">
        <f t="shared" si="8"/>
        <v>274</v>
      </c>
      <c r="O88" s="11" t="str">
        <f t="shared" si="9"/>
        <v>274</v>
      </c>
      <c r="P88" s="11" t="str">
        <f t="shared" si="10"/>
        <v>974</v>
      </c>
      <c r="Q88" s="11" t="str">
        <f t="shared" si="11"/>
        <v>274</v>
      </c>
      <c r="R88" s="11" t="str">
        <f t="shared" si="12"/>
        <v>74</v>
      </c>
      <c r="S88" s="11" t="str">
        <f t="shared" si="13"/>
        <v>74</v>
      </c>
      <c r="T88" s="11" t="str">
        <f t="shared" si="14"/>
        <v>74</v>
      </c>
      <c r="U88" s="11" t="str">
        <f t="shared" si="15"/>
        <v>74</v>
      </c>
      <c r="V88" s="11" t="str">
        <f t="shared" si="16"/>
        <v>974</v>
      </c>
      <c r="W88" s="11" t="str">
        <f t="shared" si="17"/>
        <v>274</v>
      </c>
      <c r="X88" s="11" t="str">
        <f t="shared" si="18"/>
        <v>74</v>
      </c>
      <c r="Y88" s="11" t="str">
        <f t="shared" si="19"/>
        <v>74</v>
      </c>
      <c r="Z88" s="11" t="str">
        <f t="shared" si="20"/>
        <v>74</v>
      </c>
      <c r="AA88" s="11" t="str">
        <f t="shared" si="21"/>
        <v>74</v>
      </c>
      <c r="AB88" s="11" t="str">
        <f t="shared" si="22"/>
        <v>974</v>
      </c>
      <c r="AC88" s="11" t="str">
        <f t="shared" si="23"/>
        <v>274</v>
      </c>
      <c r="AD88" s="11" t="str">
        <f t="shared" si="24"/>
        <v>74</v>
      </c>
      <c r="AE88" s="11" t="str">
        <f t="shared" si="25"/>
        <v>74</v>
      </c>
      <c r="AF88" s="11" t="str">
        <f t="shared" si="26"/>
        <v>74</v>
      </c>
      <c r="AG88" s="11" t="str">
        <f t="shared" si="27"/>
        <v>74</v>
      </c>
      <c r="AH88" s="11" t="str">
        <f t="shared" si="28"/>
        <v>974</v>
      </c>
      <c r="AI88" s="11" t="str">
        <f t="shared" si="29"/>
        <v>274</v>
      </c>
      <c r="AJ88" s="11" t="str">
        <f t="shared" si="30"/>
        <v>74</v>
      </c>
      <c r="AK88" s="11" t="str">
        <f t="shared" si="31"/>
        <v>74</v>
      </c>
      <c r="AL88" s="11" t="str">
        <f t="shared" si="32"/>
        <v>74</v>
      </c>
      <c r="AM88" s="11" t="str">
        <f t="shared" si="33"/>
        <v>74</v>
      </c>
      <c r="AN88" s="5"/>
      <c r="AO88" s="5"/>
      <c r="AP88" s="5"/>
      <c r="AQ88" s="5"/>
      <c r="AR88" s="5"/>
      <c r="AS88" s="5"/>
    </row>
    <row r="89" ht="15.0" customHeight="1">
      <c r="A89" s="11" t="str">
        <f>LOC_COPY!I95</f>
        <v/>
      </c>
      <c r="B89" s="16" t="str">
        <f>IF(A89="","",LOC_COPY!H95)</f>
        <v/>
      </c>
      <c r="C89" s="11" t="str">
        <f t="shared" ref="C89:H89" si="107">IF($A89="","",B$9&amp;$A89)</f>
        <v/>
      </c>
      <c r="D89" s="11" t="str">
        <f t="shared" si="107"/>
        <v/>
      </c>
      <c r="E89" s="11" t="str">
        <f t="shared" si="107"/>
        <v/>
      </c>
      <c r="F89" s="11" t="str">
        <f t="shared" si="107"/>
        <v/>
      </c>
      <c r="G89" s="11" t="str">
        <f t="shared" si="107"/>
        <v/>
      </c>
      <c r="H89" s="11" t="str">
        <f t="shared" si="107"/>
        <v/>
      </c>
      <c r="I89" s="11" t="str">
        <f t="shared" si="3"/>
        <v/>
      </c>
      <c r="J89" s="11" t="str">
        <f t="shared" si="4"/>
        <v/>
      </c>
      <c r="K89" s="11" t="str">
        <f t="shared" si="5"/>
        <v/>
      </c>
      <c r="L89" s="11" t="str">
        <f t="shared" si="6"/>
        <v/>
      </c>
      <c r="M89" s="11" t="str">
        <f t="shared" si="7"/>
        <v/>
      </c>
      <c r="N89" s="11" t="str">
        <f t="shared" si="8"/>
        <v/>
      </c>
      <c r="O89" s="11" t="str">
        <f t="shared" si="9"/>
        <v/>
      </c>
      <c r="P89" s="11" t="str">
        <f t="shared" si="10"/>
        <v/>
      </c>
      <c r="Q89" s="11" t="str">
        <f t="shared" si="11"/>
        <v/>
      </c>
      <c r="R89" s="11" t="str">
        <f t="shared" si="12"/>
        <v/>
      </c>
      <c r="S89" s="11" t="str">
        <f t="shared" si="13"/>
        <v/>
      </c>
      <c r="T89" s="11" t="str">
        <f t="shared" si="14"/>
        <v/>
      </c>
      <c r="U89" s="11" t="str">
        <f t="shared" si="15"/>
        <v/>
      </c>
      <c r="V89" s="11" t="str">
        <f t="shared" si="16"/>
        <v/>
      </c>
      <c r="W89" s="11" t="str">
        <f t="shared" si="17"/>
        <v/>
      </c>
      <c r="X89" s="11" t="str">
        <f t="shared" si="18"/>
        <v/>
      </c>
      <c r="Y89" s="11" t="str">
        <f t="shared" si="19"/>
        <v/>
      </c>
      <c r="Z89" s="11" t="str">
        <f t="shared" si="20"/>
        <v/>
      </c>
      <c r="AA89" s="11" t="str">
        <f t="shared" si="21"/>
        <v/>
      </c>
      <c r="AB89" s="11" t="str">
        <f t="shared" si="22"/>
        <v/>
      </c>
      <c r="AC89" s="11" t="str">
        <f t="shared" si="23"/>
        <v/>
      </c>
      <c r="AD89" s="11" t="str">
        <f t="shared" si="24"/>
        <v/>
      </c>
      <c r="AE89" s="11" t="str">
        <f t="shared" si="25"/>
        <v/>
      </c>
      <c r="AF89" s="11" t="str">
        <f t="shared" si="26"/>
        <v/>
      </c>
      <c r="AG89" s="11" t="str">
        <f t="shared" si="27"/>
        <v/>
      </c>
      <c r="AH89" s="11" t="str">
        <f t="shared" si="28"/>
        <v/>
      </c>
      <c r="AI89" s="11" t="str">
        <f t="shared" si="29"/>
        <v/>
      </c>
      <c r="AJ89" s="11" t="str">
        <f t="shared" si="30"/>
        <v/>
      </c>
      <c r="AK89" s="11" t="str">
        <f t="shared" si="31"/>
        <v/>
      </c>
      <c r="AL89" s="11" t="str">
        <f t="shared" si="32"/>
        <v/>
      </c>
      <c r="AM89" s="11" t="str">
        <f t="shared" si="33"/>
        <v/>
      </c>
      <c r="AN89" s="5"/>
      <c r="AO89" s="5"/>
      <c r="AP89" s="5"/>
      <c r="AQ89" s="5"/>
      <c r="AR89" s="5"/>
      <c r="AS89" s="5"/>
    </row>
    <row r="90" ht="15.0" customHeight="1">
      <c r="A90" s="11" t="str">
        <f>LOC_COPY!I96</f>
        <v>76</v>
      </c>
      <c r="B90" s="16">
        <f>IF(A90="","",LOC_COPY!H96)</f>
        <v>2</v>
      </c>
      <c r="C90" s="11" t="str">
        <f t="shared" ref="C90:H90" si="108">IF($A90="","",B$9&amp;$A90)</f>
        <v>976</v>
      </c>
      <c r="D90" s="11" t="str">
        <f t="shared" si="108"/>
        <v>276</v>
      </c>
      <c r="E90" s="11" t="str">
        <f t="shared" si="108"/>
        <v>76</v>
      </c>
      <c r="F90" s="11" t="str">
        <f t="shared" si="108"/>
        <v>76</v>
      </c>
      <c r="G90" s="11" t="str">
        <f t="shared" si="108"/>
        <v>76</v>
      </c>
      <c r="H90" s="11" t="str">
        <f t="shared" si="108"/>
        <v>76</v>
      </c>
      <c r="I90" s="11" t="str">
        <f t="shared" si="3"/>
        <v>976 276 76 76 76 76</v>
      </c>
      <c r="J90" s="11" t="str">
        <f t="shared" si="4"/>
        <v>2976</v>
      </c>
      <c r="K90" s="11" t="str">
        <f t="shared" si="5"/>
        <v>2276</v>
      </c>
      <c r="L90" s="11" t="str">
        <f t="shared" si="6"/>
        <v>276</v>
      </c>
      <c r="M90" s="11" t="str">
        <f t="shared" si="7"/>
        <v>276</v>
      </c>
      <c r="N90" s="11" t="str">
        <f t="shared" si="8"/>
        <v>276</v>
      </c>
      <c r="O90" s="11" t="str">
        <f t="shared" si="9"/>
        <v>276</v>
      </c>
      <c r="P90" s="11" t="str">
        <f t="shared" si="10"/>
        <v>976</v>
      </c>
      <c r="Q90" s="11" t="str">
        <f t="shared" si="11"/>
        <v>276</v>
      </c>
      <c r="R90" s="11" t="str">
        <f t="shared" si="12"/>
        <v>76</v>
      </c>
      <c r="S90" s="11" t="str">
        <f t="shared" si="13"/>
        <v>76</v>
      </c>
      <c r="T90" s="11" t="str">
        <f t="shared" si="14"/>
        <v>76</v>
      </c>
      <c r="U90" s="11" t="str">
        <f t="shared" si="15"/>
        <v>76</v>
      </c>
      <c r="V90" s="11" t="str">
        <f t="shared" si="16"/>
        <v>976</v>
      </c>
      <c r="W90" s="11" t="str">
        <f t="shared" si="17"/>
        <v>276</v>
      </c>
      <c r="X90" s="11" t="str">
        <f t="shared" si="18"/>
        <v>76</v>
      </c>
      <c r="Y90" s="11" t="str">
        <f t="shared" si="19"/>
        <v>76</v>
      </c>
      <c r="Z90" s="11" t="str">
        <f t="shared" si="20"/>
        <v>76</v>
      </c>
      <c r="AA90" s="11" t="str">
        <f t="shared" si="21"/>
        <v>76</v>
      </c>
      <c r="AB90" s="11" t="str">
        <f t="shared" si="22"/>
        <v>976</v>
      </c>
      <c r="AC90" s="11" t="str">
        <f t="shared" si="23"/>
        <v>276</v>
      </c>
      <c r="AD90" s="11" t="str">
        <f t="shared" si="24"/>
        <v>76</v>
      </c>
      <c r="AE90" s="11" t="str">
        <f t="shared" si="25"/>
        <v>76</v>
      </c>
      <c r="AF90" s="11" t="str">
        <f t="shared" si="26"/>
        <v>76</v>
      </c>
      <c r="AG90" s="11" t="str">
        <f t="shared" si="27"/>
        <v>76</v>
      </c>
      <c r="AH90" s="11" t="str">
        <f t="shared" si="28"/>
        <v>976</v>
      </c>
      <c r="AI90" s="11" t="str">
        <f t="shared" si="29"/>
        <v>276</v>
      </c>
      <c r="AJ90" s="11" t="str">
        <f t="shared" si="30"/>
        <v>76</v>
      </c>
      <c r="AK90" s="11" t="str">
        <f t="shared" si="31"/>
        <v>76</v>
      </c>
      <c r="AL90" s="11" t="str">
        <f t="shared" si="32"/>
        <v>76</v>
      </c>
      <c r="AM90" s="11" t="str">
        <f t="shared" si="33"/>
        <v>76</v>
      </c>
      <c r="AN90" s="5"/>
      <c r="AO90" s="5"/>
      <c r="AP90" s="5"/>
      <c r="AQ90" s="5"/>
      <c r="AR90" s="5"/>
      <c r="AS90" s="5"/>
    </row>
    <row r="91" ht="15.0" customHeight="1">
      <c r="A91" s="11" t="str">
        <f>LOC_COPY!I97</f>
        <v/>
      </c>
      <c r="B91" s="16" t="str">
        <f>IF(A91="","",LOC_COPY!H97)</f>
        <v/>
      </c>
      <c r="C91" s="11" t="str">
        <f t="shared" ref="C91:H91" si="109">IF($A91="","",B$9&amp;$A91)</f>
        <v/>
      </c>
      <c r="D91" s="11" t="str">
        <f t="shared" si="109"/>
        <v/>
      </c>
      <c r="E91" s="11" t="str">
        <f t="shared" si="109"/>
        <v/>
      </c>
      <c r="F91" s="11" t="str">
        <f t="shared" si="109"/>
        <v/>
      </c>
      <c r="G91" s="11" t="str">
        <f t="shared" si="109"/>
        <v/>
      </c>
      <c r="H91" s="11" t="str">
        <f t="shared" si="109"/>
        <v/>
      </c>
      <c r="I91" s="11" t="str">
        <f t="shared" si="3"/>
        <v/>
      </c>
      <c r="J91" s="11" t="str">
        <f t="shared" si="4"/>
        <v/>
      </c>
      <c r="K91" s="11" t="str">
        <f t="shared" si="5"/>
        <v/>
      </c>
      <c r="L91" s="11" t="str">
        <f t="shared" si="6"/>
        <v/>
      </c>
      <c r="M91" s="11" t="str">
        <f t="shared" si="7"/>
        <v/>
      </c>
      <c r="N91" s="11" t="str">
        <f t="shared" si="8"/>
        <v/>
      </c>
      <c r="O91" s="11" t="str">
        <f t="shared" si="9"/>
        <v/>
      </c>
      <c r="P91" s="11" t="str">
        <f t="shared" si="10"/>
        <v/>
      </c>
      <c r="Q91" s="11" t="str">
        <f t="shared" si="11"/>
        <v/>
      </c>
      <c r="R91" s="11" t="str">
        <f t="shared" si="12"/>
        <v/>
      </c>
      <c r="S91" s="11" t="str">
        <f t="shared" si="13"/>
        <v/>
      </c>
      <c r="T91" s="11" t="str">
        <f t="shared" si="14"/>
        <v/>
      </c>
      <c r="U91" s="11" t="str">
        <f t="shared" si="15"/>
        <v/>
      </c>
      <c r="V91" s="11" t="str">
        <f t="shared" si="16"/>
        <v/>
      </c>
      <c r="W91" s="11" t="str">
        <f t="shared" si="17"/>
        <v/>
      </c>
      <c r="X91" s="11" t="str">
        <f t="shared" si="18"/>
        <v/>
      </c>
      <c r="Y91" s="11" t="str">
        <f t="shared" si="19"/>
        <v/>
      </c>
      <c r="Z91" s="11" t="str">
        <f t="shared" si="20"/>
        <v/>
      </c>
      <c r="AA91" s="11" t="str">
        <f t="shared" si="21"/>
        <v/>
      </c>
      <c r="AB91" s="11" t="str">
        <f t="shared" si="22"/>
        <v/>
      </c>
      <c r="AC91" s="11" t="str">
        <f t="shared" si="23"/>
        <v/>
      </c>
      <c r="AD91" s="11" t="str">
        <f t="shared" si="24"/>
        <v/>
      </c>
      <c r="AE91" s="11" t="str">
        <f t="shared" si="25"/>
        <v/>
      </c>
      <c r="AF91" s="11" t="str">
        <f t="shared" si="26"/>
        <v/>
      </c>
      <c r="AG91" s="11" t="str">
        <f t="shared" si="27"/>
        <v/>
      </c>
      <c r="AH91" s="11" t="str">
        <f t="shared" si="28"/>
        <v/>
      </c>
      <c r="AI91" s="11" t="str">
        <f t="shared" si="29"/>
        <v/>
      </c>
      <c r="AJ91" s="11" t="str">
        <f t="shared" si="30"/>
        <v/>
      </c>
      <c r="AK91" s="11" t="str">
        <f t="shared" si="31"/>
        <v/>
      </c>
      <c r="AL91" s="11" t="str">
        <f t="shared" si="32"/>
        <v/>
      </c>
      <c r="AM91" s="11" t="str">
        <f t="shared" si="33"/>
        <v/>
      </c>
      <c r="AN91" s="5"/>
      <c r="AO91" s="5"/>
      <c r="AP91" s="5"/>
      <c r="AQ91" s="5"/>
      <c r="AR91" s="5"/>
      <c r="AS91" s="5"/>
    </row>
    <row r="92" ht="15.0" customHeight="1">
      <c r="A92" s="11" t="str">
        <f>LOC_COPY!I98</f>
        <v/>
      </c>
      <c r="B92" s="16" t="str">
        <f>IF(A92="","",LOC_COPY!H98)</f>
        <v/>
      </c>
      <c r="C92" s="11" t="str">
        <f t="shared" ref="C92:H92" si="110">IF($A92="","",B$9&amp;$A92)</f>
        <v/>
      </c>
      <c r="D92" s="11" t="str">
        <f t="shared" si="110"/>
        <v/>
      </c>
      <c r="E92" s="11" t="str">
        <f t="shared" si="110"/>
        <v/>
      </c>
      <c r="F92" s="11" t="str">
        <f t="shared" si="110"/>
        <v/>
      </c>
      <c r="G92" s="11" t="str">
        <f t="shared" si="110"/>
        <v/>
      </c>
      <c r="H92" s="11" t="str">
        <f t="shared" si="110"/>
        <v/>
      </c>
      <c r="I92" s="11" t="str">
        <f t="shared" si="3"/>
        <v/>
      </c>
      <c r="J92" s="11" t="str">
        <f t="shared" si="4"/>
        <v/>
      </c>
      <c r="K92" s="11" t="str">
        <f t="shared" si="5"/>
        <v/>
      </c>
      <c r="L92" s="11" t="str">
        <f t="shared" si="6"/>
        <v/>
      </c>
      <c r="M92" s="11" t="str">
        <f t="shared" si="7"/>
        <v/>
      </c>
      <c r="N92" s="11" t="str">
        <f t="shared" si="8"/>
        <v/>
      </c>
      <c r="O92" s="11" t="str">
        <f t="shared" si="9"/>
        <v/>
      </c>
      <c r="P92" s="11" t="str">
        <f t="shared" si="10"/>
        <v/>
      </c>
      <c r="Q92" s="11" t="str">
        <f t="shared" si="11"/>
        <v/>
      </c>
      <c r="R92" s="11" t="str">
        <f t="shared" si="12"/>
        <v/>
      </c>
      <c r="S92" s="11" t="str">
        <f t="shared" si="13"/>
        <v/>
      </c>
      <c r="T92" s="11" t="str">
        <f t="shared" si="14"/>
        <v/>
      </c>
      <c r="U92" s="11" t="str">
        <f t="shared" si="15"/>
        <v/>
      </c>
      <c r="V92" s="11" t="str">
        <f t="shared" si="16"/>
        <v/>
      </c>
      <c r="W92" s="11" t="str">
        <f t="shared" si="17"/>
        <v/>
      </c>
      <c r="X92" s="11" t="str">
        <f t="shared" si="18"/>
        <v/>
      </c>
      <c r="Y92" s="11" t="str">
        <f t="shared" si="19"/>
        <v/>
      </c>
      <c r="Z92" s="11" t="str">
        <f t="shared" si="20"/>
        <v/>
      </c>
      <c r="AA92" s="11" t="str">
        <f t="shared" si="21"/>
        <v/>
      </c>
      <c r="AB92" s="11" t="str">
        <f t="shared" si="22"/>
        <v/>
      </c>
      <c r="AC92" s="11" t="str">
        <f t="shared" si="23"/>
        <v/>
      </c>
      <c r="AD92" s="11" t="str">
        <f t="shared" si="24"/>
        <v/>
      </c>
      <c r="AE92" s="11" t="str">
        <f t="shared" si="25"/>
        <v/>
      </c>
      <c r="AF92" s="11" t="str">
        <f t="shared" si="26"/>
        <v/>
      </c>
      <c r="AG92" s="11" t="str">
        <f t="shared" si="27"/>
        <v/>
      </c>
      <c r="AH92" s="11" t="str">
        <f t="shared" si="28"/>
        <v/>
      </c>
      <c r="AI92" s="11" t="str">
        <f t="shared" si="29"/>
        <v/>
      </c>
      <c r="AJ92" s="11" t="str">
        <f t="shared" si="30"/>
        <v/>
      </c>
      <c r="AK92" s="11" t="str">
        <f t="shared" si="31"/>
        <v/>
      </c>
      <c r="AL92" s="11" t="str">
        <f t="shared" si="32"/>
        <v/>
      </c>
      <c r="AM92" s="11" t="str">
        <f t="shared" si="33"/>
        <v/>
      </c>
      <c r="AN92" s="5"/>
      <c r="AO92" s="5"/>
      <c r="AP92" s="5"/>
      <c r="AQ92" s="5"/>
      <c r="AR92" s="5"/>
      <c r="AS92" s="5"/>
    </row>
    <row r="93" ht="15.0" customHeight="1">
      <c r="A93" s="11" t="str">
        <f>LOC_COPY!I99</f>
        <v/>
      </c>
      <c r="B93" s="16" t="str">
        <f>IF(A93="","",LOC_COPY!H99)</f>
        <v/>
      </c>
      <c r="C93" s="11" t="str">
        <f t="shared" ref="C93:H93" si="111">IF($A93="","",B$9&amp;$A93)</f>
        <v/>
      </c>
      <c r="D93" s="11" t="str">
        <f t="shared" si="111"/>
        <v/>
      </c>
      <c r="E93" s="11" t="str">
        <f t="shared" si="111"/>
        <v/>
      </c>
      <c r="F93" s="11" t="str">
        <f t="shared" si="111"/>
        <v/>
      </c>
      <c r="G93" s="11" t="str">
        <f t="shared" si="111"/>
        <v/>
      </c>
      <c r="H93" s="11" t="str">
        <f t="shared" si="111"/>
        <v/>
      </c>
      <c r="I93" s="11" t="str">
        <f t="shared" si="3"/>
        <v/>
      </c>
      <c r="J93" s="11" t="str">
        <f t="shared" si="4"/>
        <v/>
      </c>
      <c r="K93" s="11" t="str">
        <f t="shared" si="5"/>
        <v/>
      </c>
      <c r="L93" s="11" t="str">
        <f t="shared" si="6"/>
        <v/>
      </c>
      <c r="M93" s="11" t="str">
        <f t="shared" si="7"/>
        <v/>
      </c>
      <c r="N93" s="11" t="str">
        <f t="shared" si="8"/>
        <v/>
      </c>
      <c r="O93" s="11" t="str">
        <f t="shared" si="9"/>
        <v/>
      </c>
      <c r="P93" s="11" t="str">
        <f t="shared" si="10"/>
        <v/>
      </c>
      <c r="Q93" s="11" t="str">
        <f t="shared" si="11"/>
        <v/>
      </c>
      <c r="R93" s="11" t="str">
        <f t="shared" si="12"/>
        <v/>
      </c>
      <c r="S93" s="11" t="str">
        <f t="shared" si="13"/>
        <v/>
      </c>
      <c r="T93" s="11" t="str">
        <f t="shared" si="14"/>
        <v/>
      </c>
      <c r="U93" s="11" t="str">
        <f t="shared" si="15"/>
        <v/>
      </c>
      <c r="V93" s="11" t="str">
        <f t="shared" si="16"/>
        <v/>
      </c>
      <c r="W93" s="11" t="str">
        <f t="shared" si="17"/>
        <v/>
      </c>
      <c r="X93" s="11" t="str">
        <f t="shared" si="18"/>
        <v/>
      </c>
      <c r="Y93" s="11" t="str">
        <f t="shared" si="19"/>
        <v/>
      </c>
      <c r="Z93" s="11" t="str">
        <f t="shared" si="20"/>
        <v/>
      </c>
      <c r="AA93" s="11" t="str">
        <f t="shared" si="21"/>
        <v/>
      </c>
      <c r="AB93" s="11" t="str">
        <f t="shared" si="22"/>
        <v/>
      </c>
      <c r="AC93" s="11" t="str">
        <f t="shared" si="23"/>
        <v/>
      </c>
      <c r="AD93" s="11" t="str">
        <f t="shared" si="24"/>
        <v/>
      </c>
      <c r="AE93" s="11" t="str">
        <f t="shared" si="25"/>
        <v/>
      </c>
      <c r="AF93" s="11" t="str">
        <f t="shared" si="26"/>
        <v/>
      </c>
      <c r="AG93" s="11" t="str">
        <f t="shared" si="27"/>
        <v/>
      </c>
      <c r="AH93" s="11" t="str">
        <f t="shared" si="28"/>
        <v/>
      </c>
      <c r="AI93" s="11" t="str">
        <f t="shared" si="29"/>
        <v/>
      </c>
      <c r="AJ93" s="11" t="str">
        <f t="shared" si="30"/>
        <v/>
      </c>
      <c r="AK93" s="11" t="str">
        <f t="shared" si="31"/>
        <v/>
      </c>
      <c r="AL93" s="11" t="str">
        <f t="shared" si="32"/>
        <v/>
      </c>
      <c r="AM93" s="11" t="str">
        <f t="shared" si="33"/>
        <v/>
      </c>
      <c r="AN93" s="5"/>
      <c r="AO93" s="5"/>
      <c r="AP93" s="5"/>
      <c r="AQ93" s="5"/>
      <c r="AR93" s="5"/>
      <c r="AS93" s="5"/>
    </row>
    <row r="94" ht="15.0" customHeight="1">
      <c r="A94" s="11" t="str">
        <f>LOC_COPY!I100</f>
        <v>80</v>
      </c>
      <c r="B94" s="16">
        <f>IF(A94="","",LOC_COPY!H100)</f>
        <v>1</v>
      </c>
      <c r="C94" s="11" t="str">
        <f t="shared" ref="C94:H94" si="112">IF($A94="","",B$9&amp;$A94)</f>
        <v>980</v>
      </c>
      <c r="D94" s="11" t="str">
        <f t="shared" si="112"/>
        <v>280</v>
      </c>
      <c r="E94" s="11" t="str">
        <f t="shared" si="112"/>
        <v>80</v>
      </c>
      <c r="F94" s="11" t="str">
        <f t="shared" si="112"/>
        <v>80</v>
      </c>
      <c r="G94" s="11" t="str">
        <f t="shared" si="112"/>
        <v>80</v>
      </c>
      <c r="H94" s="11" t="str">
        <f t="shared" si="112"/>
        <v>80</v>
      </c>
      <c r="I94" s="11" t="str">
        <f t="shared" si="3"/>
        <v>980 280 80 80 80 80</v>
      </c>
      <c r="J94" s="11" t="str">
        <f t="shared" si="4"/>
        <v>2980</v>
      </c>
      <c r="K94" s="11" t="str">
        <f t="shared" si="5"/>
        <v>2280</v>
      </c>
      <c r="L94" s="11" t="str">
        <f t="shared" si="6"/>
        <v>280</v>
      </c>
      <c r="M94" s="11" t="str">
        <f t="shared" si="7"/>
        <v>280</v>
      </c>
      <c r="N94" s="11" t="str">
        <f t="shared" si="8"/>
        <v>280</v>
      </c>
      <c r="O94" s="11" t="str">
        <f t="shared" si="9"/>
        <v>280</v>
      </c>
      <c r="P94" s="11" t="str">
        <f t="shared" si="10"/>
        <v>980</v>
      </c>
      <c r="Q94" s="11" t="str">
        <f t="shared" si="11"/>
        <v>280</v>
      </c>
      <c r="R94" s="11" t="str">
        <f t="shared" si="12"/>
        <v>80</v>
      </c>
      <c r="S94" s="11" t="str">
        <f t="shared" si="13"/>
        <v>80</v>
      </c>
      <c r="T94" s="11" t="str">
        <f t="shared" si="14"/>
        <v>80</v>
      </c>
      <c r="U94" s="11" t="str">
        <f t="shared" si="15"/>
        <v>80</v>
      </c>
      <c r="V94" s="11" t="str">
        <f t="shared" si="16"/>
        <v>980</v>
      </c>
      <c r="W94" s="11" t="str">
        <f t="shared" si="17"/>
        <v>280</v>
      </c>
      <c r="X94" s="11" t="str">
        <f t="shared" si="18"/>
        <v>80</v>
      </c>
      <c r="Y94" s="11" t="str">
        <f t="shared" si="19"/>
        <v>80</v>
      </c>
      <c r="Z94" s="11" t="str">
        <f t="shared" si="20"/>
        <v>80</v>
      </c>
      <c r="AA94" s="11" t="str">
        <f t="shared" si="21"/>
        <v>80</v>
      </c>
      <c r="AB94" s="11" t="str">
        <f t="shared" si="22"/>
        <v>980</v>
      </c>
      <c r="AC94" s="11" t="str">
        <f t="shared" si="23"/>
        <v>280</v>
      </c>
      <c r="AD94" s="11" t="str">
        <f t="shared" si="24"/>
        <v>80</v>
      </c>
      <c r="AE94" s="11" t="str">
        <f t="shared" si="25"/>
        <v>80</v>
      </c>
      <c r="AF94" s="11" t="str">
        <f t="shared" si="26"/>
        <v>80</v>
      </c>
      <c r="AG94" s="11" t="str">
        <f t="shared" si="27"/>
        <v>80</v>
      </c>
      <c r="AH94" s="11" t="str">
        <f t="shared" si="28"/>
        <v>980</v>
      </c>
      <c r="AI94" s="11" t="str">
        <f t="shared" si="29"/>
        <v>280</v>
      </c>
      <c r="AJ94" s="11" t="str">
        <f t="shared" si="30"/>
        <v>80</v>
      </c>
      <c r="AK94" s="11" t="str">
        <f t="shared" si="31"/>
        <v>80</v>
      </c>
      <c r="AL94" s="11" t="str">
        <f t="shared" si="32"/>
        <v>80</v>
      </c>
      <c r="AM94" s="11" t="str">
        <f t="shared" si="33"/>
        <v>80</v>
      </c>
      <c r="AN94" s="5"/>
      <c r="AO94" s="5"/>
      <c r="AP94" s="5"/>
      <c r="AQ94" s="5"/>
      <c r="AR94" s="5"/>
      <c r="AS94" s="5"/>
    </row>
    <row r="95" ht="15.0" customHeight="1">
      <c r="A95" s="11" t="str">
        <f>LOC_COPY!I101</f>
        <v>81</v>
      </c>
      <c r="B95" s="16">
        <f>IF(A95="","",LOC_COPY!H101)</f>
        <v>2</v>
      </c>
      <c r="C95" s="11" t="str">
        <f t="shared" ref="C95:H95" si="113">IF($A95="","",B$9&amp;$A95)</f>
        <v>981</v>
      </c>
      <c r="D95" s="11" t="str">
        <f t="shared" si="113"/>
        <v>281</v>
      </c>
      <c r="E95" s="11" t="str">
        <f t="shared" si="113"/>
        <v>81</v>
      </c>
      <c r="F95" s="11" t="str">
        <f t="shared" si="113"/>
        <v>81</v>
      </c>
      <c r="G95" s="11" t="str">
        <f t="shared" si="113"/>
        <v>81</v>
      </c>
      <c r="H95" s="11" t="str">
        <f t="shared" si="113"/>
        <v>81</v>
      </c>
      <c r="I95" s="11" t="str">
        <f t="shared" si="3"/>
        <v>981 281 81 81 81 81</v>
      </c>
      <c r="J95" s="11" t="str">
        <f t="shared" si="4"/>
        <v>2981</v>
      </c>
      <c r="K95" s="11" t="str">
        <f t="shared" si="5"/>
        <v>2281</v>
      </c>
      <c r="L95" s="11" t="str">
        <f t="shared" si="6"/>
        <v>281</v>
      </c>
      <c r="M95" s="11" t="str">
        <f t="shared" si="7"/>
        <v>281</v>
      </c>
      <c r="N95" s="11" t="str">
        <f t="shared" si="8"/>
        <v>281</v>
      </c>
      <c r="O95" s="11" t="str">
        <f t="shared" si="9"/>
        <v>281</v>
      </c>
      <c r="P95" s="11" t="str">
        <f t="shared" si="10"/>
        <v>981</v>
      </c>
      <c r="Q95" s="11" t="str">
        <f t="shared" si="11"/>
        <v>281</v>
      </c>
      <c r="R95" s="11" t="str">
        <f t="shared" si="12"/>
        <v>81</v>
      </c>
      <c r="S95" s="11" t="str">
        <f t="shared" si="13"/>
        <v>81</v>
      </c>
      <c r="T95" s="11" t="str">
        <f t="shared" si="14"/>
        <v>81</v>
      </c>
      <c r="U95" s="11" t="str">
        <f t="shared" si="15"/>
        <v>81</v>
      </c>
      <c r="V95" s="11" t="str">
        <f t="shared" si="16"/>
        <v>981</v>
      </c>
      <c r="W95" s="11" t="str">
        <f t="shared" si="17"/>
        <v>281</v>
      </c>
      <c r="X95" s="11" t="str">
        <f t="shared" si="18"/>
        <v>81</v>
      </c>
      <c r="Y95" s="11" t="str">
        <f t="shared" si="19"/>
        <v>81</v>
      </c>
      <c r="Z95" s="11" t="str">
        <f t="shared" si="20"/>
        <v>81</v>
      </c>
      <c r="AA95" s="11" t="str">
        <f t="shared" si="21"/>
        <v>81</v>
      </c>
      <c r="AB95" s="11" t="str">
        <f t="shared" si="22"/>
        <v>981</v>
      </c>
      <c r="AC95" s="11" t="str">
        <f t="shared" si="23"/>
        <v>281</v>
      </c>
      <c r="AD95" s="11" t="str">
        <f t="shared" si="24"/>
        <v>81</v>
      </c>
      <c r="AE95" s="11" t="str">
        <f t="shared" si="25"/>
        <v>81</v>
      </c>
      <c r="AF95" s="11" t="str">
        <f t="shared" si="26"/>
        <v>81</v>
      </c>
      <c r="AG95" s="11" t="str">
        <f t="shared" si="27"/>
        <v>81</v>
      </c>
      <c r="AH95" s="11" t="str">
        <f t="shared" si="28"/>
        <v>981</v>
      </c>
      <c r="AI95" s="11" t="str">
        <f t="shared" si="29"/>
        <v>281</v>
      </c>
      <c r="AJ95" s="11" t="str">
        <f t="shared" si="30"/>
        <v>81</v>
      </c>
      <c r="AK95" s="11" t="str">
        <f t="shared" si="31"/>
        <v>81</v>
      </c>
      <c r="AL95" s="11" t="str">
        <f t="shared" si="32"/>
        <v>81</v>
      </c>
      <c r="AM95" s="11" t="str">
        <f t="shared" si="33"/>
        <v>81</v>
      </c>
      <c r="AN95" s="5"/>
      <c r="AO95" s="5"/>
      <c r="AP95" s="5"/>
      <c r="AQ95" s="5"/>
      <c r="AR95" s="5"/>
      <c r="AS95" s="5"/>
    </row>
    <row r="96" ht="15.0" customHeight="1">
      <c r="A96" s="11" t="str">
        <f>LOC_COPY!I102</f>
        <v/>
      </c>
      <c r="B96" s="16" t="str">
        <f>IF(A96="","",LOC_COPY!H102)</f>
        <v/>
      </c>
      <c r="C96" s="11" t="str">
        <f t="shared" ref="C96:H96" si="114">IF($A96="","",B$9&amp;$A96)</f>
        <v/>
      </c>
      <c r="D96" s="11" t="str">
        <f t="shared" si="114"/>
        <v/>
      </c>
      <c r="E96" s="11" t="str">
        <f t="shared" si="114"/>
        <v/>
      </c>
      <c r="F96" s="11" t="str">
        <f t="shared" si="114"/>
        <v/>
      </c>
      <c r="G96" s="11" t="str">
        <f t="shared" si="114"/>
        <v/>
      </c>
      <c r="H96" s="11" t="str">
        <f t="shared" si="114"/>
        <v/>
      </c>
      <c r="I96" s="11" t="str">
        <f t="shared" si="3"/>
        <v/>
      </c>
      <c r="J96" s="11" t="str">
        <f t="shared" si="4"/>
        <v/>
      </c>
      <c r="K96" s="11" t="str">
        <f t="shared" si="5"/>
        <v/>
      </c>
      <c r="L96" s="11" t="str">
        <f t="shared" si="6"/>
        <v/>
      </c>
      <c r="M96" s="11" t="str">
        <f t="shared" si="7"/>
        <v/>
      </c>
      <c r="N96" s="11" t="str">
        <f t="shared" si="8"/>
        <v/>
      </c>
      <c r="O96" s="11" t="str">
        <f t="shared" si="9"/>
        <v/>
      </c>
      <c r="P96" s="11" t="str">
        <f t="shared" si="10"/>
        <v/>
      </c>
      <c r="Q96" s="11" t="str">
        <f t="shared" si="11"/>
        <v/>
      </c>
      <c r="R96" s="11" t="str">
        <f t="shared" si="12"/>
        <v/>
      </c>
      <c r="S96" s="11" t="str">
        <f t="shared" si="13"/>
        <v/>
      </c>
      <c r="T96" s="11" t="str">
        <f t="shared" si="14"/>
        <v/>
      </c>
      <c r="U96" s="11" t="str">
        <f t="shared" si="15"/>
        <v/>
      </c>
      <c r="V96" s="11" t="str">
        <f t="shared" si="16"/>
        <v/>
      </c>
      <c r="W96" s="11" t="str">
        <f t="shared" si="17"/>
        <v/>
      </c>
      <c r="X96" s="11" t="str">
        <f t="shared" si="18"/>
        <v/>
      </c>
      <c r="Y96" s="11" t="str">
        <f t="shared" si="19"/>
        <v/>
      </c>
      <c r="Z96" s="11" t="str">
        <f t="shared" si="20"/>
        <v/>
      </c>
      <c r="AA96" s="11" t="str">
        <f t="shared" si="21"/>
        <v/>
      </c>
      <c r="AB96" s="11" t="str">
        <f t="shared" si="22"/>
        <v/>
      </c>
      <c r="AC96" s="11" t="str">
        <f t="shared" si="23"/>
        <v/>
      </c>
      <c r="AD96" s="11" t="str">
        <f t="shared" si="24"/>
        <v/>
      </c>
      <c r="AE96" s="11" t="str">
        <f t="shared" si="25"/>
        <v/>
      </c>
      <c r="AF96" s="11" t="str">
        <f t="shared" si="26"/>
        <v/>
      </c>
      <c r="AG96" s="11" t="str">
        <f t="shared" si="27"/>
        <v/>
      </c>
      <c r="AH96" s="11" t="str">
        <f t="shared" si="28"/>
        <v/>
      </c>
      <c r="AI96" s="11" t="str">
        <f t="shared" si="29"/>
        <v/>
      </c>
      <c r="AJ96" s="11" t="str">
        <f t="shared" si="30"/>
        <v/>
      </c>
      <c r="AK96" s="11" t="str">
        <f t="shared" si="31"/>
        <v/>
      </c>
      <c r="AL96" s="11" t="str">
        <f t="shared" si="32"/>
        <v/>
      </c>
      <c r="AM96" s="11" t="str">
        <f t="shared" si="33"/>
        <v/>
      </c>
      <c r="AN96" s="5"/>
      <c r="AO96" s="5"/>
      <c r="AP96" s="5"/>
      <c r="AQ96" s="5"/>
      <c r="AR96" s="5"/>
      <c r="AS96" s="5"/>
    </row>
    <row r="97" ht="15.0" customHeight="1">
      <c r="A97" s="11" t="str">
        <f>LOC_COPY!I103</f>
        <v>83</v>
      </c>
      <c r="B97" s="16">
        <f>IF(A97="","",LOC_COPY!H103)</f>
        <v>2</v>
      </c>
      <c r="C97" s="11" t="str">
        <f t="shared" ref="C97:H97" si="115">IF($A97="","",B$9&amp;$A97)</f>
        <v>983</v>
      </c>
      <c r="D97" s="11" t="str">
        <f t="shared" si="115"/>
        <v>283</v>
      </c>
      <c r="E97" s="11" t="str">
        <f t="shared" si="115"/>
        <v>83</v>
      </c>
      <c r="F97" s="11" t="str">
        <f t="shared" si="115"/>
        <v>83</v>
      </c>
      <c r="G97" s="11" t="str">
        <f t="shared" si="115"/>
        <v>83</v>
      </c>
      <c r="H97" s="11" t="str">
        <f t="shared" si="115"/>
        <v>83</v>
      </c>
      <c r="I97" s="11" t="str">
        <f t="shared" si="3"/>
        <v>983 283 83 83 83 83</v>
      </c>
      <c r="J97" s="11" t="str">
        <f t="shared" si="4"/>
        <v>2983</v>
      </c>
      <c r="K97" s="11" t="str">
        <f t="shared" si="5"/>
        <v>2283</v>
      </c>
      <c r="L97" s="11" t="str">
        <f t="shared" si="6"/>
        <v>283</v>
      </c>
      <c r="M97" s="11" t="str">
        <f t="shared" si="7"/>
        <v>283</v>
      </c>
      <c r="N97" s="11" t="str">
        <f t="shared" si="8"/>
        <v>283</v>
      </c>
      <c r="O97" s="11" t="str">
        <f t="shared" si="9"/>
        <v>283</v>
      </c>
      <c r="P97" s="11" t="str">
        <f t="shared" si="10"/>
        <v>983</v>
      </c>
      <c r="Q97" s="11" t="str">
        <f t="shared" si="11"/>
        <v>283</v>
      </c>
      <c r="R97" s="11" t="str">
        <f t="shared" si="12"/>
        <v>83</v>
      </c>
      <c r="S97" s="11" t="str">
        <f t="shared" si="13"/>
        <v>83</v>
      </c>
      <c r="T97" s="11" t="str">
        <f t="shared" si="14"/>
        <v>83</v>
      </c>
      <c r="U97" s="11" t="str">
        <f t="shared" si="15"/>
        <v>83</v>
      </c>
      <c r="V97" s="11" t="str">
        <f t="shared" si="16"/>
        <v>983</v>
      </c>
      <c r="W97" s="11" t="str">
        <f t="shared" si="17"/>
        <v>283</v>
      </c>
      <c r="X97" s="11" t="str">
        <f t="shared" si="18"/>
        <v>83</v>
      </c>
      <c r="Y97" s="11" t="str">
        <f t="shared" si="19"/>
        <v>83</v>
      </c>
      <c r="Z97" s="11" t="str">
        <f t="shared" si="20"/>
        <v>83</v>
      </c>
      <c r="AA97" s="11" t="str">
        <f t="shared" si="21"/>
        <v>83</v>
      </c>
      <c r="AB97" s="11" t="str">
        <f t="shared" si="22"/>
        <v>983</v>
      </c>
      <c r="AC97" s="11" t="str">
        <f t="shared" si="23"/>
        <v>283</v>
      </c>
      <c r="AD97" s="11" t="str">
        <f t="shared" si="24"/>
        <v>83</v>
      </c>
      <c r="AE97" s="11" t="str">
        <f t="shared" si="25"/>
        <v>83</v>
      </c>
      <c r="AF97" s="11" t="str">
        <f t="shared" si="26"/>
        <v>83</v>
      </c>
      <c r="AG97" s="11" t="str">
        <f t="shared" si="27"/>
        <v>83</v>
      </c>
      <c r="AH97" s="11" t="str">
        <f t="shared" si="28"/>
        <v>983</v>
      </c>
      <c r="AI97" s="11" t="str">
        <f t="shared" si="29"/>
        <v>283</v>
      </c>
      <c r="AJ97" s="11" t="str">
        <f t="shared" si="30"/>
        <v>83</v>
      </c>
      <c r="AK97" s="11" t="str">
        <f t="shared" si="31"/>
        <v>83</v>
      </c>
      <c r="AL97" s="11" t="str">
        <f t="shared" si="32"/>
        <v>83</v>
      </c>
      <c r="AM97" s="11" t="str">
        <f t="shared" si="33"/>
        <v>83</v>
      </c>
      <c r="AN97" s="5"/>
      <c r="AO97" s="5"/>
      <c r="AP97" s="5"/>
      <c r="AQ97" s="5"/>
      <c r="AR97" s="5"/>
      <c r="AS97" s="5"/>
    </row>
    <row r="98" ht="15.0" customHeight="1">
      <c r="A98" s="11" t="str">
        <f>LOC_COPY!I104</f>
        <v/>
      </c>
      <c r="B98" s="16" t="str">
        <f>IF(A98="","",LOC_COPY!H104)</f>
        <v/>
      </c>
      <c r="C98" s="11" t="str">
        <f t="shared" ref="C98:H98" si="116">IF($A98="","",B$9&amp;$A98)</f>
        <v/>
      </c>
      <c r="D98" s="11" t="str">
        <f t="shared" si="116"/>
        <v/>
      </c>
      <c r="E98" s="11" t="str">
        <f t="shared" si="116"/>
        <v/>
      </c>
      <c r="F98" s="11" t="str">
        <f t="shared" si="116"/>
        <v/>
      </c>
      <c r="G98" s="11" t="str">
        <f t="shared" si="116"/>
        <v/>
      </c>
      <c r="H98" s="11" t="str">
        <f t="shared" si="116"/>
        <v/>
      </c>
      <c r="I98" s="11" t="str">
        <f t="shared" si="3"/>
        <v/>
      </c>
      <c r="J98" s="11" t="str">
        <f t="shared" si="4"/>
        <v/>
      </c>
      <c r="K98" s="11" t="str">
        <f t="shared" si="5"/>
        <v/>
      </c>
      <c r="L98" s="11" t="str">
        <f t="shared" si="6"/>
        <v/>
      </c>
      <c r="M98" s="11" t="str">
        <f t="shared" si="7"/>
        <v/>
      </c>
      <c r="N98" s="11" t="str">
        <f t="shared" si="8"/>
        <v/>
      </c>
      <c r="O98" s="11" t="str">
        <f t="shared" si="9"/>
        <v/>
      </c>
      <c r="P98" s="11" t="str">
        <f t="shared" si="10"/>
        <v/>
      </c>
      <c r="Q98" s="11" t="str">
        <f t="shared" si="11"/>
        <v/>
      </c>
      <c r="R98" s="11" t="str">
        <f t="shared" si="12"/>
        <v/>
      </c>
      <c r="S98" s="11" t="str">
        <f t="shared" si="13"/>
        <v/>
      </c>
      <c r="T98" s="11" t="str">
        <f t="shared" si="14"/>
        <v/>
      </c>
      <c r="U98" s="11" t="str">
        <f t="shared" si="15"/>
        <v/>
      </c>
      <c r="V98" s="11" t="str">
        <f t="shared" si="16"/>
        <v/>
      </c>
      <c r="W98" s="11" t="str">
        <f t="shared" si="17"/>
        <v/>
      </c>
      <c r="X98" s="11" t="str">
        <f t="shared" si="18"/>
        <v/>
      </c>
      <c r="Y98" s="11" t="str">
        <f t="shared" si="19"/>
        <v/>
      </c>
      <c r="Z98" s="11" t="str">
        <f t="shared" si="20"/>
        <v/>
      </c>
      <c r="AA98" s="11" t="str">
        <f t="shared" si="21"/>
        <v/>
      </c>
      <c r="AB98" s="11" t="str">
        <f t="shared" si="22"/>
        <v/>
      </c>
      <c r="AC98" s="11" t="str">
        <f t="shared" si="23"/>
        <v/>
      </c>
      <c r="AD98" s="11" t="str">
        <f t="shared" si="24"/>
        <v/>
      </c>
      <c r="AE98" s="11" t="str">
        <f t="shared" si="25"/>
        <v/>
      </c>
      <c r="AF98" s="11" t="str">
        <f t="shared" si="26"/>
        <v/>
      </c>
      <c r="AG98" s="11" t="str">
        <f t="shared" si="27"/>
        <v/>
      </c>
      <c r="AH98" s="11" t="str">
        <f t="shared" si="28"/>
        <v/>
      </c>
      <c r="AI98" s="11" t="str">
        <f t="shared" si="29"/>
        <v/>
      </c>
      <c r="AJ98" s="11" t="str">
        <f t="shared" si="30"/>
        <v/>
      </c>
      <c r="AK98" s="11" t="str">
        <f t="shared" si="31"/>
        <v/>
      </c>
      <c r="AL98" s="11" t="str">
        <f t="shared" si="32"/>
        <v/>
      </c>
      <c r="AM98" s="11" t="str">
        <f t="shared" si="33"/>
        <v/>
      </c>
      <c r="AN98" s="5"/>
      <c r="AO98" s="5"/>
      <c r="AP98" s="5"/>
      <c r="AQ98" s="5"/>
      <c r="AR98" s="5"/>
      <c r="AS98" s="5"/>
    </row>
    <row r="99" ht="15.0" customHeight="1">
      <c r="A99" s="11" t="str">
        <f>LOC_COPY!I105</f>
        <v>85</v>
      </c>
      <c r="B99" s="16">
        <f>IF(A99="","",LOC_COPY!H105)</f>
        <v>1</v>
      </c>
      <c r="C99" s="11" t="str">
        <f t="shared" ref="C99:H99" si="117">IF($A99="","",B$9&amp;$A99)</f>
        <v>985</v>
      </c>
      <c r="D99" s="11" t="str">
        <f t="shared" si="117"/>
        <v>285</v>
      </c>
      <c r="E99" s="11" t="str">
        <f t="shared" si="117"/>
        <v>85</v>
      </c>
      <c r="F99" s="11" t="str">
        <f t="shared" si="117"/>
        <v>85</v>
      </c>
      <c r="G99" s="11" t="str">
        <f t="shared" si="117"/>
        <v>85</v>
      </c>
      <c r="H99" s="11" t="str">
        <f t="shared" si="117"/>
        <v>85</v>
      </c>
      <c r="I99" s="11" t="str">
        <f t="shared" si="3"/>
        <v>985 285 85 85 85 85</v>
      </c>
      <c r="J99" s="11" t="str">
        <f t="shared" si="4"/>
        <v>2985</v>
      </c>
      <c r="K99" s="11" t="str">
        <f t="shared" si="5"/>
        <v>2285</v>
      </c>
      <c r="L99" s="11" t="str">
        <f t="shared" si="6"/>
        <v>285</v>
      </c>
      <c r="M99" s="11" t="str">
        <f t="shared" si="7"/>
        <v>285</v>
      </c>
      <c r="N99" s="11" t="str">
        <f t="shared" si="8"/>
        <v>285</v>
      </c>
      <c r="O99" s="11" t="str">
        <f t="shared" si="9"/>
        <v>285</v>
      </c>
      <c r="P99" s="11" t="str">
        <f t="shared" si="10"/>
        <v>985</v>
      </c>
      <c r="Q99" s="11" t="str">
        <f t="shared" si="11"/>
        <v>285</v>
      </c>
      <c r="R99" s="11" t="str">
        <f t="shared" si="12"/>
        <v>85</v>
      </c>
      <c r="S99" s="11" t="str">
        <f t="shared" si="13"/>
        <v>85</v>
      </c>
      <c r="T99" s="11" t="str">
        <f t="shared" si="14"/>
        <v>85</v>
      </c>
      <c r="U99" s="11" t="str">
        <f t="shared" si="15"/>
        <v>85</v>
      </c>
      <c r="V99" s="11" t="str">
        <f t="shared" si="16"/>
        <v>985</v>
      </c>
      <c r="W99" s="11" t="str">
        <f t="shared" si="17"/>
        <v>285</v>
      </c>
      <c r="X99" s="11" t="str">
        <f t="shared" si="18"/>
        <v>85</v>
      </c>
      <c r="Y99" s="11" t="str">
        <f t="shared" si="19"/>
        <v>85</v>
      </c>
      <c r="Z99" s="11" t="str">
        <f t="shared" si="20"/>
        <v>85</v>
      </c>
      <c r="AA99" s="11" t="str">
        <f t="shared" si="21"/>
        <v>85</v>
      </c>
      <c r="AB99" s="11" t="str">
        <f t="shared" si="22"/>
        <v>985</v>
      </c>
      <c r="AC99" s="11" t="str">
        <f t="shared" si="23"/>
        <v>285</v>
      </c>
      <c r="AD99" s="11" t="str">
        <f t="shared" si="24"/>
        <v>85</v>
      </c>
      <c r="AE99" s="11" t="str">
        <f t="shared" si="25"/>
        <v>85</v>
      </c>
      <c r="AF99" s="11" t="str">
        <f t="shared" si="26"/>
        <v>85</v>
      </c>
      <c r="AG99" s="11" t="str">
        <f t="shared" si="27"/>
        <v>85</v>
      </c>
      <c r="AH99" s="11" t="str">
        <f t="shared" si="28"/>
        <v>985</v>
      </c>
      <c r="AI99" s="11" t="str">
        <f t="shared" si="29"/>
        <v>285</v>
      </c>
      <c r="AJ99" s="11" t="str">
        <f t="shared" si="30"/>
        <v>85</v>
      </c>
      <c r="AK99" s="11" t="str">
        <f t="shared" si="31"/>
        <v>85</v>
      </c>
      <c r="AL99" s="11" t="str">
        <f t="shared" si="32"/>
        <v>85</v>
      </c>
      <c r="AM99" s="11" t="str">
        <f t="shared" si="33"/>
        <v>85</v>
      </c>
      <c r="AN99" s="5"/>
      <c r="AO99" s="5"/>
      <c r="AP99" s="5"/>
      <c r="AQ99" s="5"/>
      <c r="AR99" s="5"/>
      <c r="AS99" s="5"/>
    </row>
    <row r="100" ht="15.0" customHeight="1">
      <c r="A100" s="11" t="str">
        <f>LOC_COPY!I106</f>
        <v/>
      </c>
      <c r="B100" s="16" t="str">
        <f>IF(A100="","",LOC_COPY!H106)</f>
        <v/>
      </c>
      <c r="C100" s="11" t="str">
        <f t="shared" ref="C100:H100" si="118">IF($A100="","",B$9&amp;$A100)</f>
        <v/>
      </c>
      <c r="D100" s="11" t="str">
        <f t="shared" si="118"/>
        <v/>
      </c>
      <c r="E100" s="11" t="str">
        <f t="shared" si="118"/>
        <v/>
      </c>
      <c r="F100" s="11" t="str">
        <f t="shared" si="118"/>
        <v/>
      </c>
      <c r="G100" s="11" t="str">
        <f t="shared" si="118"/>
        <v/>
      </c>
      <c r="H100" s="11" t="str">
        <f t="shared" si="118"/>
        <v/>
      </c>
      <c r="I100" s="11" t="str">
        <f t="shared" si="3"/>
        <v/>
      </c>
      <c r="J100" s="11" t="str">
        <f t="shared" si="4"/>
        <v/>
      </c>
      <c r="K100" s="11" t="str">
        <f t="shared" si="5"/>
        <v/>
      </c>
      <c r="L100" s="11" t="str">
        <f t="shared" si="6"/>
        <v/>
      </c>
      <c r="M100" s="11" t="str">
        <f t="shared" si="7"/>
        <v/>
      </c>
      <c r="N100" s="11" t="str">
        <f t="shared" si="8"/>
        <v/>
      </c>
      <c r="O100" s="11" t="str">
        <f t="shared" si="9"/>
        <v/>
      </c>
      <c r="P100" s="11" t="str">
        <f t="shared" si="10"/>
        <v/>
      </c>
      <c r="Q100" s="11" t="str">
        <f t="shared" si="11"/>
        <v/>
      </c>
      <c r="R100" s="11" t="str">
        <f t="shared" si="12"/>
        <v/>
      </c>
      <c r="S100" s="11" t="str">
        <f t="shared" si="13"/>
        <v/>
      </c>
      <c r="T100" s="11" t="str">
        <f t="shared" si="14"/>
        <v/>
      </c>
      <c r="U100" s="11" t="str">
        <f t="shared" si="15"/>
        <v/>
      </c>
      <c r="V100" s="11" t="str">
        <f t="shared" si="16"/>
        <v/>
      </c>
      <c r="W100" s="11" t="str">
        <f t="shared" si="17"/>
        <v/>
      </c>
      <c r="X100" s="11" t="str">
        <f t="shared" si="18"/>
        <v/>
      </c>
      <c r="Y100" s="11" t="str">
        <f t="shared" si="19"/>
        <v/>
      </c>
      <c r="Z100" s="11" t="str">
        <f t="shared" si="20"/>
        <v/>
      </c>
      <c r="AA100" s="11" t="str">
        <f t="shared" si="21"/>
        <v/>
      </c>
      <c r="AB100" s="11" t="str">
        <f t="shared" si="22"/>
        <v/>
      </c>
      <c r="AC100" s="11" t="str">
        <f t="shared" si="23"/>
        <v/>
      </c>
      <c r="AD100" s="11" t="str">
        <f t="shared" si="24"/>
        <v/>
      </c>
      <c r="AE100" s="11" t="str">
        <f t="shared" si="25"/>
        <v/>
      </c>
      <c r="AF100" s="11" t="str">
        <f t="shared" si="26"/>
        <v/>
      </c>
      <c r="AG100" s="11" t="str">
        <f t="shared" si="27"/>
        <v/>
      </c>
      <c r="AH100" s="11" t="str">
        <f t="shared" si="28"/>
        <v/>
      </c>
      <c r="AI100" s="11" t="str">
        <f t="shared" si="29"/>
        <v/>
      </c>
      <c r="AJ100" s="11" t="str">
        <f t="shared" si="30"/>
        <v/>
      </c>
      <c r="AK100" s="11" t="str">
        <f t="shared" si="31"/>
        <v/>
      </c>
      <c r="AL100" s="11" t="str">
        <f t="shared" si="32"/>
        <v/>
      </c>
      <c r="AM100" s="11" t="str">
        <f t="shared" si="33"/>
        <v/>
      </c>
      <c r="AN100" s="5"/>
      <c r="AO100" s="5"/>
      <c r="AP100" s="5"/>
      <c r="AQ100" s="5"/>
      <c r="AR100" s="5"/>
      <c r="AS100" s="5"/>
    </row>
    <row r="101" ht="15.0" customHeight="1">
      <c r="A101" s="11" t="str">
        <f>LOC_COPY!I107</f>
        <v/>
      </c>
      <c r="B101" s="16" t="str">
        <f>IF(A101="","",LOC_COPY!H107)</f>
        <v/>
      </c>
      <c r="C101" s="11" t="str">
        <f t="shared" ref="C101:H101" si="119">IF($A101="","",B$9&amp;$A101)</f>
        <v/>
      </c>
      <c r="D101" s="11" t="str">
        <f t="shared" si="119"/>
        <v/>
      </c>
      <c r="E101" s="11" t="str">
        <f t="shared" si="119"/>
        <v/>
      </c>
      <c r="F101" s="11" t="str">
        <f t="shared" si="119"/>
        <v/>
      </c>
      <c r="G101" s="11" t="str">
        <f t="shared" si="119"/>
        <v/>
      </c>
      <c r="H101" s="11" t="str">
        <f t="shared" si="119"/>
        <v/>
      </c>
      <c r="I101" s="11" t="str">
        <f t="shared" si="3"/>
        <v/>
      </c>
      <c r="J101" s="11" t="str">
        <f t="shared" si="4"/>
        <v/>
      </c>
      <c r="K101" s="11" t="str">
        <f t="shared" si="5"/>
        <v/>
      </c>
      <c r="L101" s="11" t="str">
        <f t="shared" si="6"/>
        <v/>
      </c>
      <c r="M101" s="11" t="str">
        <f t="shared" si="7"/>
        <v/>
      </c>
      <c r="N101" s="11" t="str">
        <f t="shared" si="8"/>
        <v/>
      </c>
      <c r="O101" s="11" t="str">
        <f t="shared" si="9"/>
        <v/>
      </c>
      <c r="P101" s="11" t="str">
        <f t="shared" si="10"/>
        <v/>
      </c>
      <c r="Q101" s="11" t="str">
        <f t="shared" si="11"/>
        <v/>
      </c>
      <c r="R101" s="11" t="str">
        <f t="shared" si="12"/>
        <v/>
      </c>
      <c r="S101" s="11" t="str">
        <f t="shared" si="13"/>
        <v/>
      </c>
      <c r="T101" s="11" t="str">
        <f t="shared" si="14"/>
        <v/>
      </c>
      <c r="U101" s="11" t="str">
        <f t="shared" si="15"/>
        <v/>
      </c>
      <c r="V101" s="11" t="str">
        <f t="shared" si="16"/>
        <v/>
      </c>
      <c r="W101" s="11" t="str">
        <f t="shared" si="17"/>
        <v/>
      </c>
      <c r="X101" s="11" t="str">
        <f t="shared" si="18"/>
        <v/>
      </c>
      <c r="Y101" s="11" t="str">
        <f t="shared" si="19"/>
        <v/>
      </c>
      <c r="Z101" s="11" t="str">
        <f t="shared" si="20"/>
        <v/>
      </c>
      <c r="AA101" s="11" t="str">
        <f t="shared" si="21"/>
        <v/>
      </c>
      <c r="AB101" s="11" t="str">
        <f t="shared" si="22"/>
        <v/>
      </c>
      <c r="AC101" s="11" t="str">
        <f t="shared" si="23"/>
        <v/>
      </c>
      <c r="AD101" s="11" t="str">
        <f t="shared" si="24"/>
        <v/>
      </c>
      <c r="AE101" s="11" t="str">
        <f t="shared" si="25"/>
        <v/>
      </c>
      <c r="AF101" s="11" t="str">
        <f t="shared" si="26"/>
        <v/>
      </c>
      <c r="AG101" s="11" t="str">
        <f t="shared" si="27"/>
        <v/>
      </c>
      <c r="AH101" s="11" t="str">
        <f t="shared" si="28"/>
        <v/>
      </c>
      <c r="AI101" s="11" t="str">
        <f t="shared" si="29"/>
        <v/>
      </c>
      <c r="AJ101" s="11" t="str">
        <f t="shared" si="30"/>
        <v/>
      </c>
      <c r="AK101" s="11" t="str">
        <f t="shared" si="31"/>
        <v/>
      </c>
      <c r="AL101" s="11" t="str">
        <f t="shared" si="32"/>
        <v/>
      </c>
      <c r="AM101" s="11" t="str">
        <f t="shared" si="33"/>
        <v/>
      </c>
      <c r="AN101" s="5"/>
      <c r="AO101" s="5"/>
      <c r="AP101" s="5"/>
      <c r="AQ101" s="5"/>
      <c r="AR101" s="5"/>
      <c r="AS101" s="5"/>
    </row>
    <row r="102" ht="15.0" customHeight="1">
      <c r="A102" s="11" t="str">
        <f>LOC_COPY!I108</f>
        <v/>
      </c>
      <c r="B102" s="16" t="str">
        <f>IF(A102="","",LOC_COPY!H108)</f>
        <v/>
      </c>
      <c r="C102" s="11" t="str">
        <f t="shared" ref="C102:H102" si="120">IF($A102="","",B$9&amp;$A102)</f>
        <v/>
      </c>
      <c r="D102" s="11" t="str">
        <f t="shared" si="120"/>
        <v/>
      </c>
      <c r="E102" s="11" t="str">
        <f t="shared" si="120"/>
        <v/>
      </c>
      <c r="F102" s="11" t="str">
        <f t="shared" si="120"/>
        <v/>
      </c>
      <c r="G102" s="11" t="str">
        <f t="shared" si="120"/>
        <v/>
      </c>
      <c r="H102" s="11" t="str">
        <f t="shared" si="120"/>
        <v/>
      </c>
      <c r="I102" s="11" t="str">
        <f t="shared" si="3"/>
        <v/>
      </c>
      <c r="J102" s="11" t="str">
        <f t="shared" si="4"/>
        <v/>
      </c>
      <c r="K102" s="11" t="str">
        <f t="shared" si="5"/>
        <v/>
      </c>
      <c r="L102" s="11" t="str">
        <f t="shared" si="6"/>
        <v/>
      </c>
      <c r="M102" s="11" t="str">
        <f t="shared" si="7"/>
        <v/>
      </c>
      <c r="N102" s="11" t="str">
        <f t="shared" si="8"/>
        <v/>
      </c>
      <c r="O102" s="11" t="str">
        <f t="shared" si="9"/>
        <v/>
      </c>
      <c r="P102" s="11" t="str">
        <f t="shared" si="10"/>
        <v/>
      </c>
      <c r="Q102" s="11" t="str">
        <f t="shared" si="11"/>
        <v/>
      </c>
      <c r="R102" s="11" t="str">
        <f t="shared" si="12"/>
        <v/>
      </c>
      <c r="S102" s="11" t="str">
        <f t="shared" si="13"/>
        <v/>
      </c>
      <c r="T102" s="11" t="str">
        <f t="shared" si="14"/>
        <v/>
      </c>
      <c r="U102" s="11" t="str">
        <f t="shared" si="15"/>
        <v/>
      </c>
      <c r="V102" s="11" t="str">
        <f t="shared" si="16"/>
        <v/>
      </c>
      <c r="W102" s="11" t="str">
        <f t="shared" si="17"/>
        <v/>
      </c>
      <c r="X102" s="11" t="str">
        <f t="shared" si="18"/>
        <v/>
      </c>
      <c r="Y102" s="11" t="str">
        <f t="shared" si="19"/>
        <v/>
      </c>
      <c r="Z102" s="11" t="str">
        <f t="shared" si="20"/>
        <v/>
      </c>
      <c r="AA102" s="11" t="str">
        <f t="shared" si="21"/>
        <v/>
      </c>
      <c r="AB102" s="11" t="str">
        <f t="shared" si="22"/>
        <v/>
      </c>
      <c r="AC102" s="11" t="str">
        <f t="shared" si="23"/>
        <v/>
      </c>
      <c r="AD102" s="11" t="str">
        <f t="shared" si="24"/>
        <v/>
      </c>
      <c r="AE102" s="11" t="str">
        <f t="shared" si="25"/>
        <v/>
      </c>
      <c r="AF102" s="11" t="str">
        <f t="shared" si="26"/>
        <v/>
      </c>
      <c r="AG102" s="11" t="str">
        <f t="shared" si="27"/>
        <v/>
      </c>
      <c r="AH102" s="11" t="str">
        <f t="shared" si="28"/>
        <v/>
      </c>
      <c r="AI102" s="11" t="str">
        <f t="shared" si="29"/>
        <v/>
      </c>
      <c r="AJ102" s="11" t="str">
        <f t="shared" si="30"/>
        <v/>
      </c>
      <c r="AK102" s="11" t="str">
        <f t="shared" si="31"/>
        <v/>
      </c>
      <c r="AL102" s="11" t="str">
        <f t="shared" si="32"/>
        <v/>
      </c>
      <c r="AM102" s="11" t="str">
        <f t="shared" si="33"/>
        <v/>
      </c>
      <c r="AN102" s="5"/>
      <c r="AO102" s="5"/>
      <c r="AP102" s="5"/>
      <c r="AQ102" s="5"/>
      <c r="AR102" s="5"/>
      <c r="AS102" s="5"/>
    </row>
    <row r="103" ht="15.0" customHeight="1">
      <c r="A103" s="11" t="str">
        <f>LOC_COPY!I109</f>
        <v/>
      </c>
      <c r="B103" s="16" t="str">
        <f>IF(A103="","",LOC_COPY!H109)</f>
        <v/>
      </c>
      <c r="C103" s="11" t="str">
        <f t="shared" ref="C103:H103" si="121">IF($A103="","",B$9&amp;$A103)</f>
        <v/>
      </c>
      <c r="D103" s="11" t="str">
        <f t="shared" si="121"/>
        <v/>
      </c>
      <c r="E103" s="11" t="str">
        <f t="shared" si="121"/>
        <v/>
      </c>
      <c r="F103" s="11" t="str">
        <f t="shared" si="121"/>
        <v/>
      </c>
      <c r="G103" s="11" t="str">
        <f t="shared" si="121"/>
        <v/>
      </c>
      <c r="H103" s="11" t="str">
        <f t="shared" si="121"/>
        <v/>
      </c>
      <c r="I103" s="11" t="str">
        <f t="shared" si="3"/>
        <v/>
      </c>
      <c r="J103" s="11" t="str">
        <f t="shared" si="4"/>
        <v/>
      </c>
      <c r="K103" s="11" t="str">
        <f t="shared" si="5"/>
        <v/>
      </c>
      <c r="L103" s="11" t="str">
        <f t="shared" si="6"/>
        <v/>
      </c>
      <c r="M103" s="11" t="str">
        <f t="shared" si="7"/>
        <v/>
      </c>
      <c r="N103" s="11" t="str">
        <f t="shared" si="8"/>
        <v/>
      </c>
      <c r="O103" s="11" t="str">
        <f t="shared" si="9"/>
        <v/>
      </c>
      <c r="P103" s="11" t="str">
        <f t="shared" si="10"/>
        <v/>
      </c>
      <c r="Q103" s="11" t="str">
        <f t="shared" si="11"/>
        <v/>
      </c>
      <c r="R103" s="11" t="str">
        <f t="shared" si="12"/>
        <v/>
      </c>
      <c r="S103" s="11" t="str">
        <f t="shared" si="13"/>
        <v/>
      </c>
      <c r="T103" s="11" t="str">
        <f t="shared" si="14"/>
        <v/>
      </c>
      <c r="U103" s="11" t="str">
        <f t="shared" si="15"/>
        <v/>
      </c>
      <c r="V103" s="11" t="str">
        <f t="shared" si="16"/>
        <v/>
      </c>
      <c r="W103" s="11" t="str">
        <f t="shared" si="17"/>
        <v/>
      </c>
      <c r="X103" s="11" t="str">
        <f t="shared" si="18"/>
        <v/>
      </c>
      <c r="Y103" s="11" t="str">
        <f t="shared" si="19"/>
        <v/>
      </c>
      <c r="Z103" s="11" t="str">
        <f t="shared" si="20"/>
        <v/>
      </c>
      <c r="AA103" s="11" t="str">
        <f t="shared" si="21"/>
        <v/>
      </c>
      <c r="AB103" s="11" t="str">
        <f t="shared" si="22"/>
        <v/>
      </c>
      <c r="AC103" s="11" t="str">
        <f t="shared" si="23"/>
        <v/>
      </c>
      <c r="AD103" s="11" t="str">
        <f t="shared" si="24"/>
        <v/>
      </c>
      <c r="AE103" s="11" t="str">
        <f t="shared" si="25"/>
        <v/>
      </c>
      <c r="AF103" s="11" t="str">
        <f t="shared" si="26"/>
        <v/>
      </c>
      <c r="AG103" s="11" t="str">
        <f t="shared" si="27"/>
        <v/>
      </c>
      <c r="AH103" s="11" t="str">
        <f t="shared" si="28"/>
        <v/>
      </c>
      <c r="AI103" s="11" t="str">
        <f t="shared" si="29"/>
        <v/>
      </c>
      <c r="AJ103" s="11" t="str">
        <f t="shared" si="30"/>
        <v/>
      </c>
      <c r="AK103" s="11" t="str">
        <f t="shared" si="31"/>
        <v/>
      </c>
      <c r="AL103" s="11" t="str">
        <f t="shared" si="32"/>
        <v/>
      </c>
      <c r="AM103" s="11" t="str">
        <f t="shared" si="33"/>
        <v/>
      </c>
      <c r="AN103" s="5"/>
      <c r="AO103" s="5"/>
      <c r="AP103" s="5"/>
      <c r="AQ103" s="5"/>
      <c r="AR103" s="5"/>
      <c r="AS103" s="5"/>
    </row>
    <row r="104" ht="15.0" customHeight="1">
      <c r="A104" s="11" t="str">
        <f>LOC_COPY!I110</f>
        <v>90</v>
      </c>
      <c r="B104" s="16">
        <f>IF(A104="","",LOC_COPY!H110)</f>
        <v>1</v>
      </c>
      <c r="C104" s="11" t="str">
        <f t="shared" ref="C104:H104" si="122">IF($A104="","",B$9&amp;$A104)</f>
        <v>990</v>
      </c>
      <c r="D104" s="11" t="str">
        <f t="shared" si="122"/>
        <v>290</v>
      </c>
      <c r="E104" s="11" t="str">
        <f t="shared" si="122"/>
        <v>90</v>
      </c>
      <c r="F104" s="11" t="str">
        <f t="shared" si="122"/>
        <v>90</v>
      </c>
      <c r="G104" s="11" t="str">
        <f t="shared" si="122"/>
        <v>90</v>
      </c>
      <c r="H104" s="11" t="str">
        <f t="shared" si="122"/>
        <v>90</v>
      </c>
      <c r="I104" s="11" t="str">
        <f t="shared" si="3"/>
        <v>990 290 90 90 90 90</v>
      </c>
      <c r="J104" s="11" t="str">
        <f t="shared" si="4"/>
        <v>2990</v>
      </c>
      <c r="K104" s="11" t="str">
        <f t="shared" si="5"/>
        <v>2290</v>
      </c>
      <c r="L104" s="11" t="str">
        <f t="shared" si="6"/>
        <v>290</v>
      </c>
      <c r="M104" s="11" t="str">
        <f t="shared" si="7"/>
        <v>290</v>
      </c>
      <c r="N104" s="11" t="str">
        <f t="shared" si="8"/>
        <v>290</v>
      </c>
      <c r="O104" s="11" t="str">
        <f t="shared" si="9"/>
        <v>290</v>
      </c>
      <c r="P104" s="11" t="str">
        <f t="shared" si="10"/>
        <v>990</v>
      </c>
      <c r="Q104" s="11" t="str">
        <f t="shared" si="11"/>
        <v>290</v>
      </c>
      <c r="R104" s="11" t="str">
        <f t="shared" si="12"/>
        <v>90</v>
      </c>
      <c r="S104" s="11" t="str">
        <f t="shared" si="13"/>
        <v>90</v>
      </c>
      <c r="T104" s="11" t="str">
        <f t="shared" si="14"/>
        <v>90</v>
      </c>
      <c r="U104" s="11" t="str">
        <f t="shared" si="15"/>
        <v>90</v>
      </c>
      <c r="V104" s="11" t="str">
        <f t="shared" si="16"/>
        <v>990</v>
      </c>
      <c r="W104" s="11" t="str">
        <f t="shared" si="17"/>
        <v>290</v>
      </c>
      <c r="X104" s="11" t="str">
        <f t="shared" si="18"/>
        <v>90</v>
      </c>
      <c r="Y104" s="11" t="str">
        <f t="shared" si="19"/>
        <v>90</v>
      </c>
      <c r="Z104" s="11" t="str">
        <f t="shared" si="20"/>
        <v>90</v>
      </c>
      <c r="AA104" s="11" t="str">
        <f t="shared" si="21"/>
        <v>90</v>
      </c>
      <c r="AB104" s="11" t="str">
        <f t="shared" si="22"/>
        <v>990</v>
      </c>
      <c r="AC104" s="11" t="str">
        <f t="shared" si="23"/>
        <v>290</v>
      </c>
      <c r="AD104" s="11" t="str">
        <f t="shared" si="24"/>
        <v>90</v>
      </c>
      <c r="AE104" s="11" t="str">
        <f t="shared" si="25"/>
        <v>90</v>
      </c>
      <c r="AF104" s="11" t="str">
        <f t="shared" si="26"/>
        <v>90</v>
      </c>
      <c r="AG104" s="11" t="str">
        <f t="shared" si="27"/>
        <v>90</v>
      </c>
      <c r="AH104" s="11" t="str">
        <f t="shared" si="28"/>
        <v>990</v>
      </c>
      <c r="AI104" s="11" t="str">
        <f t="shared" si="29"/>
        <v>290</v>
      </c>
      <c r="AJ104" s="11" t="str">
        <f t="shared" si="30"/>
        <v>90</v>
      </c>
      <c r="AK104" s="11" t="str">
        <f t="shared" si="31"/>
        <v>90</v>
      </c>
      <c r="AL104" s="11" t="str">
        <f t="shared" si="32"/>
        <v>90</v>
      </c>
      <c r="AM104" s="11" t="str">
        <f t="shared" si="33"/>
        <v>90</v>
      </c>
      <c r="AN104" s="5"/>
      <c r="AO104" s="5"/>
      <c r="AP104" s="5"/>
      <c r="AQ104" s="5"/>
      <c r="AR104" s="5"/>
      <c r="AS104" s="5"/>
    </row>
    <row r="105" ht="15.0" customHeight="1">
      <c r="A105" s="11" t="str">
        <f>LOC_COPY!I111</f>
        <v/>
      </c>
      <c r="B105" s="16" t="str">
        <f>IF(A105="","",LOC_COPY!H111)</f>
        <v/>
      </c>
      <c r="C105" s="11" t="str">
        <f t="shared" ref="C105:H105" si="123">IF($A105="","",B$9&amp;$A105)</f>
        <v/>
      </c>
      <c r="D105" s="11" t="str">
        <f t="shared" si="123"/>
        <v/>
      </c>
      <c r="E105" s="11" t="str">
        <f t="shared" si="123"/>
        <v/>
      </c>
      <c r="F105" s="11" t="str">
        <f t="shared" si="123"/>
        <v/>
      </c>
      <c r="G105" s="11" t="str">
        <f t="shared" si="123"/>
        <v/>
      </c>
      <c r="H105" s="11" t="str">
        <f t="shared" si="123"/>
        <v/>
      </c>
      <c r="I105" s="11" t="str">
        <f t="shared" si="3"/>
        <v/>
      </c>
      <c r="J105" s="11" t="str">
        <f t="shared" si="4"/>
        <v/>
      </c>
      <c r="K105" s="11" t="str">
        <f t="shared" si="5"/>
        <v/>
      </c>
      <c r="L105" s="11" t="str">
        <f t="shared" si="6"/>
        <v/>
      </c>
      <c r="M105" s="11" t="str">
        <f t="shared" si="7"/>
        <v/>
      </c>
      <c r="N105" s="11" t="str">
        <f t="shared" si="8"/>
        <v/>
      </c>
      <c r="O105" s="11" t="str">
        <f t="shared" si="9"/>
        <v/>
      </c>
      <c r="P105" s="11" t="str">
        <f t="shared" si="10"/>
        <v/>
      </c>
      <c r="Q105" s="11" t="str">
        <f t="shared" si="11"/>
        <v/>
      </c>
      <c r="R105" s="11" t="str">
        <f t="shared" si="12"/>
        <v/>
      </c>
      <c r="S105" s="11" t="str">
        <f t="shared" si="13"/>
        <v/>
      </c>
      <c r="T105" s="11" t="str">
        <f t="shared" si="14"/>
        <v/>
      </c>
      <c r="U105" s="11" t="str">
        <f t="shared" si="15"/>
        <v/>
      </c>
      <c r="V105" s="11" t="str">
        <f t="shared" si="16"/>
        <v/>
      </c>
      <c r="W105" s="11" t="str">
        <f t="shared" si="17"/>
        <v/>
      </c>
      <c r="X105" s="11" t="str">
        <f t="shared" si="18"/>
        <v/>
      </c>
      <c r="Y105" s="11" t="str">
        <f t="shared" si="19"/>
        <v/>
      </c>
      <c r="Z105" s="11" t="str">
        <f t="shared" si="20"/>
        <v/>
      </c>
      <c r="AA105" s="11" t="str">
        <f t="shared" si="21"/>
        <v/>
      </c>
      <c r="AB105" s="11" t="str">
        <f t="shared" si="22"/>
        <v/>
      </c>
      <c r="AC105" s="11" t="str">
        <f t="shared" si="23"/>
        <v/>
      </c>
      <c r="AD105" s="11" t="str">
        <f t="shared" si="24"/>
        <v/>
      </c>
      <c r="AE105" s="11" t="str">
        <f t="shared" si="25"/>
        <v/>
      </c>
      <c r="AF105" s="11" t="str">
        <f t="shared" si="26"/>
        <v/>
      </c>
      <c r="AG105" s="11" t="str">
        <f t="shared" si="27"/>
        <v/>
      </c>
      <c r="AH105" s="11" t="str">
        <f t="shared" si="28"/>
        <v/>
      </c>
      <c r="AI105" s="11" t="str">
        <f t="shared" si="29"/>
        <v/>
      </c>
      <c r="AJ105" s="11" t="str">
        <f t="shared" si="30"/>
        <v/>
      </c>
      <c r="AK105" s="11" t="str">
        <f t="shared" si="31"/>
        <v/>
      </c>
      <c r="AL105" s="11" t="str">
        <f t="shared" si="32"/>
        <v/>
      </c>
      <c r="AM105" s="11" t="str">
        <f t="shared" si="33"/>
        <v/>
      </c>
      <c r="AN105" s="5"/>
      <c r="AO105" s="5"/>
      <c r="AP105" s="5"/>
      <c r="AQ105" s="5"/>
      <c r="AR105" s="5"/>
      <c r="AS105" s="5"/>
    </row>
    <row r="106" ht="15.0" customHeight="1">
      <c r="A106" s="11" t="str">
        <f>LOC_COPY!I112</f>
        <v>92</v>
      </c>
      <c r="B106" s="16">
        <f>IF(A106="","",LOC_COPY!H112)</f>
        <v>2</v>
      </c>
      <c r="C106" s="11" t="str">
        <f t="shared" ref="C106:H106" si="124">IF($A106="","",B$9&amp;$A106)</f>
        <v>992</v>
      </c>
      <c r="D106" s="11" t="str">
        <f t="shared" si="124"/>
        <v>292</v>
      </c>
      <c r="E106" s="11" t="str">
        <f t="shared" si="124"/>
        <v>92</v>
      </c>
      <c r="F106" s="11" t="str">
        <f t="shared" si="124"/>
        <v>92</v>
      </c>
      <c r="G106" s="11" t="str">
        <f t="shared" si="124"/>
        <v>92</v>
      </c>
      <c r="H106" s="11" t="str">
        <f t="shared" si="124"/>
        <v>92</v>
      </c>
      <c r="I106" s="11" t="str">
        <f t="shared" si="3"/>
        <v>992 292 92 92 92 92</v>
      </c>
      <c r="J106" s="11" t="str">
        <f t="shared" si="4"/>
        <v>2992</v>
      </c>
      <c r="K106" s="11" t="str">
        <f t="shared" si="5"/>
        <v>2292</v>
      </c>
      <c r="L106" s="11" t="str">
        <f t="shared" si="6"/>
        <v>292</v>
      </c>
      <c r="M106" s="11" t="str">
        <f t="shared" si="7"/>
        <v>292</v>
      </c>
      <c r="N106" s="11" t="str">
        <f t="shared" si="8"/>
        <v>292</v>
      </c>
      <c r="O106" s="11" t="str">
        <f t="shared" si="9"/>
        <v>292</v>
      </c>
      <c r="P106" s="11" t="str">
        <f t="shared" si="10"/>
        <v>992</v>
      </c>
      <c r="Q106" s="11" t="str">
        <f t="shared" si="11"/>
        <v>292</v>
      </c>
      <c r="R106" s="11" t="str">
        <f t="shared" si="12"/>
        <v>92</v>
      </c>
      <c r="S106" s="11" t="str">
        <f t="shared" si="13"/>
        <v>92</v>
      </c>
      <c r="T106" s="11" t="str">
        <f t="shared" si="14"/>
        <v>92</v>
      </c>
      <c r="U106" s="11" t="str">
        <f t="shared" si="15"/>
        <v>92</v>
      </c>
      <c r="V106" s="11" t="str">
        <f t="shared" si="16"/>
        <v>992</v>
      </c>
      <c r="W106" s="11" t="str">
        <f t="shared" si="17"/>
        <v>292</v>
      </c>
      <c r="X106" s="11" t="str">
        <f t="shared" si="18"/>
        <v>92</v>
      </c>
      <c r="Y106" s="11" t="str">
        <f t="shared" si="19"/>
        <v>92</v>
      </c>
      <c r="Z106" s="11" t="str">
        <f t="shared" si="20"/>
        <v>92</v>
      </c>
      <c r="AA106" s="11" t="str">
        <f t="shared" si="21"/>
        <v>92</v>
      </c>
      <c r="AB106" s="11" t="str">
        <f t="shared" si="22"/>
        <v>992</v>
      </c>
      <c r="AC106" s="11" t="str">
        <f t="shared" si="23"/>
        <v>292</v>
      </c>
      <c r="AD106" s="11" t="str">
        <f t="shared" si="24"/>
        <v>92</v>
      </c>
      <c r="AE106" s="11" t="str">
        <f t="shared" si="25"/>
        <v>92</v>
      </c>
      <c r="AF106" s="11" t="str">
        <f t="shared" si="26"/>
        <v>92</v>
      </c>
      <c r="AG106" s="11" t="str">
        <f t="shared" si="27"/>
        <v>92</v>
      </c>
      <c r="AH106" s="11" t="str">
        <f t="shared" si="28"/>
        <v>992</v>
      </c>
      <c r="AI106" s="11" t="str">
        <f t="shared" si="29"/>
        <v>292</v>
      </c>
      <c r="AJ106" s="11" t="str">
        <f t="shared" si="30"/>
        <v>92</v>
      </c>
      <c r="AK106" s="11" t="str">
        <f t="shared" si="31"/>
        <v>92</v>
      </c>
      <c r="AL106" s="11" t="str">
        <f t="shared" si="32"/>
        <v>92</v>
      </c>
      <c r="AM106" s="11" t="str">
        <f t="shared" si="33"/>
        <v>92</v>
      </c>
      <c r="AN106" s="5"/>
      <c r="AO106" s="5"/>
      <c r="AP106" s="5"/>
      <c r="AQ106" s="5"/>
      <c r="AR106" s="5"/>
      <c r="AS106" s="5"/>
    </row>
    <row r="107" ht="15.0" customHeight="1">
      <c r="A107" s="11" t="str">
        <f>LOC_COPY!I113</f>
        <v/>
      </c>
      <c r="B107" s="16" t="str">
        <f>IF(A107="","",LOC_COPY!H113)</f>
        <v/>
      </c>
      <c r="C107" s="11" t="str">
        <f t="shared" ref="C107:H107" si="125">IF($A107="","",B$9&amp;$A107)</f>
        <v/>
      </c>
      <c r="D107" s="11" t="str">
        <f t="shared" si="125"/>
        <v/>
      </c>
      <c r="E107" s="11" t="str">
        <f t="shared" si="125"/>
        <v/>
      </c>
      <c r="F107" s="11" t="str">
        <f t="shared" si="125"/>
        <v/>
      </c>
      <c r="G107" s="11" t="str">
        <f t="shared" si="125"/>
        <v/>
      </c>
      <c r="H107" s="11" t="str">
        <f t="shared" si="125"/>
        <v/>
      </c>
      <c r="I107" s="11" t="str">
        <f t="shared" si="3"/>
        <v/>
      </c>
      <c r="J107" s="11" t="str">
        <f t="shared" si="4"/>
        <v/>
      </c>
      <c r="K107" s="11" t="str">
        <f t="shared" si="5"/>
        <v/>
      </c>
      <c r="L107" s="11" t="str">
        <f t="shared" si="6"/>
        <v/>
      </c>
      <c r="M107" s="11" t="str">
        <f t="shared" si="7"/>
        <v/>
      </c>
      <c r="N107" s="11" t="str">
        <f t="shared" si="8"/>
        <v/>
      </c>
      <c r="O107" s="11" t="str">
        <f t="shared" si="9"/>
        <v/>
      </c>
      <c r="P107" s="11" t="str">
        <f t="shared" si="10"/>
        <v/>
      </c>
      <c r="Q107" s="11" t="str">
        <f t="shared" si="11"/>
        <v/>
      </c>
      <c r="R107" s="11" t="str">
        <f t="shared" si="12"/>
        <v/>
      </c>
      <c r="S107" s="11" t="str">
        <f t="shared" si="13"/>
        <v/>
      </c>
      <c r="T107" s="11" t="str">
        <f t="shared" si="14"/>
        <v/>
      </c>
      <c r="U107" s="11" t="str">
        <f t="shared" si="15"/>
        <v/>
      </c>
      <c r="V107" s="11" t="str">
        <f t="shared" si="16"/>
        <v/>
      </c>
      <c r="W107" s="11" t="str">
        <f t="shared" si="17"/>
        <v/>
      </c>
      <c r="X107" s="11" t="str">
        <f t="shared" si="18"/>
        <v/>
      </c>
      <c r="Y107" s="11" t="str">
        <f t="shared" si="19"/>
        <v/>
      </c>
      <c r="Z107" s="11" t="str">
        <f t="shared" si="20"/>
        <v/>
      </c>
      <c r="AA107" s="11" t="str">
        <f t="shared" si="21"/>
        <v/>
      </c>
      <c r="AB107" s="11" t="str">
        <f t="shared" si="22"/>
        <v/>
      </c>
      <c r="AC107" s="11" t="str">
        <f t="shared" si="23"/>
        <v/>
      </c>
      <c r="AD107" s="11" t="str">
        <f t="shared" si="24"/>
        <v/>
      </c>
      <c r="AE107" s="11" t="str">
        <f t="shared" si="25"/>
        <v/>
      </c>
      <c r="AF107" s="11" t="str">
        <f t="shared" si="26"/>
        <v/>
      </c>
      <c r="AG107" s="11" t="str">
        <f t="shared" si="27"/>
        <v/>
      </c>
      <c r="AH107" s="11" t="str">
        <f t="shared" si="28"/>
        <v/>
      </c>
      <c r="AI107" s="11" t="str">
        <f t="shared" si="29"/>
        <v/>
      </c>
      <c r="AJ107" s="11" t="str">
        <f t="shared" si="30"/>
        <v/>
      </c>
      <c r="AK107" s="11" t="str">
        <f t="shared" si="31"/>
        <v/>
      </c>
      <c r="AL107" s="11" t="str">
        <f t="shared" si="32"/>
        <v/>
      </c>
      <c r="AM107" s="11" t="str">
        <f t="shared" si="33"/>
        <v/>
      </c>
      <c r="AN107" s="5"/>
      <c r="AO107" s="5"/>
      <c r="AP107" s="5"/>
      <c r="AQ107" s="5"/>
      <c r="AR107" s="5"/>
      <c r="AS107" s="5"/>
    </row>
    <row r="108" ht="15.0" customHeight="1">
      <c r="A108" s="11" t="str">
        <f>LOC_COPY!I114</f>
        <v>94</v>
      </c>
      <c r="B108" s="16">
        <f>IF(A108="","",LOC_COPY!H114)</f>
        <v>1</v>
      </c>
      <c r="C108" s="11" t="str">
        <f t="shared" ref="C108:H108" si="126">IF($A108="","",B$9&amp;$A108)</f>
        <v>994</v>
      </c>
      <c r="D108" s="11" t="str">
        <f t="shared" si="126"/>
        <v>294</v>
      </c>
      <c r="E108" s="11" t="str">
        <f t="shared" si="126"/>
        <v>94</v>
      </c>
      <c r="F108" s="11" t="str">
        <f t="shared" si="126"/>
        <v>94</v>
      </c>
      <c r="G108" s="11" t="str">
        <f t="shared" si="126"/>
        <v>94</v>
      </c>
      <c r="H108" s="11" t="str">
        <f t="shared" si="126"/>
        <v>94</v>
      </c>
      <c r="I108" s="11" t="str">
        <f t="shared" si="3"/>
        <v>994 294 94 94 94 94</v>
      </c>
      <c r="J108" s="11" t="str">
        <f t="shared" si="4"/>
        <v>2994</v>
      </c>
      <c r="K108" s="11" t="str">
        <f t="shared" si="5"/>
        <v>2294</v>
      </c>
      <c r="L108" s="11" t="str">
        <f t="shared" si="6"/>
        <v>294</v>
      </c>
      <c r="M108" s="11" t="str">
        <f t="shared" si="7"/>
        <v>294</v>
      </c>
      <c r="N108" s="11" t="str">
        <f t="shared" si="8"/>
        <v>294</v>
      </c>
      <c r="O108" s="11" t="str">
        <f t="shared" si="9"/>
        <v>294</v>
      </c>
      <c r="P108" s="11" t="str">
        <f t="shared" si="10"/>
        <v>994</v>
      </c>
      <c r="Q108" s="11" t="str">
        <f t="shared" si="11"/>
        <v>294</v>
      </c>
      <c r="R108" s="11" t="str">
        <f t="shared" si="12"/>
        <v>94</v>
      </c>
      <c r="S108" s="11" t="str">
        <f t="shared" si="13"/>
        <v>94</v>
      </c>
      <c r="T108" s="11" t="str">
        <f t="shared" si="14"/>
        <v>94</v>
      </c>
      <c r="U108" s="11" t="str">
        <f t="shared" si="15"/>
        <v>94</v>
      </c>
      <c r="V108" s="11" t="str">
        <f t="shared" si="16"/>
        <v>994</v>
      </c>
      <c r="W108" s="11" t="str">
        <f t="shared" si="17"/>
        <v>294</v>
      </c>
      <c r="X108" s="11" t="str">
        <f t="shared" si="18"/>
        <v>94</v>
      </c>
      <c r="Y108" s="11" t="str">
        <f t="shared" si="19"/>
        <v>94</v>
      </c>
      <c r="Z108" s="11" t="str">
        <f t="shared" si="20"/>
        <v>94</v>
      </c>
      <c r="AA108" s="11" t="str">
        <f t="shared" si="21"/>
        <v>94</v>
      </c>
      <c r="AB108" s="11" t="str">
        <f t="shared" si="22"/>
        <v>994</v>
      </c>
      <c r="AC108" s="11" t="str">
        <f t="shared" si="23"/>
        <v>294</v>
      </c>
      <c r="AD108" s="11" t="str">
        <f t="shared" si="24"/>
        <v>94</v>
      </c>
      <c r="AE108" s="11" t="str">
        <f t="shared" si="25"/>
        <v>94</v>
      </c>
      <c r="AF108" s="11" t="str">
        <f t="shared" si="26"/>
        <v>94</v>
      </c>
      <c r="AG108" s="11" t="str">
        <f t="shared" si="27"/>
        <v>94</v>
      </c>
      <c r="AH108" s="11" t="str">
        <f t="shared" si="28"/>
        <v>994</v>
      </c>
      <c r="AI108" s="11" t="str">
        <f t="shared" si="29"/>
        <v>294</v>
      </c>
      <c r="AJ108" s="11" t="str">
        <f t="shared" si="30"/>
        <v>94</v>
      </c>
      <c r="AK108" s="11" t="str">
        <f t="shared" si="31"/>
        <v>94</v>
      </c>
      <c r="AL108" s="11" t="str">
        <f t="shared" si="32"/>
        <v>94</v>
      </c>
      <c r="AM108" s="11" t="str">
        <f t="shared" si="33"/>
        <v>94</v>
      </c>
      <c r="AN108" s="5"/>
      <c r="AO108" s="5"/>
      <c r="AP108" s="5"/>
      <c r="AQ108" s="5"/>
      <c r="AR108" s="5"/>
      <c r="AS108" s="5"/>
    </row>
    <row r="109" ht="15.0" customHeight="1">
      <c r="A109" s="11" t="str">
        <f>LOC_COPY!I115</f>
        <v/>
      </c>
      <c r="B109" s="16" t="str">
        <f>IF(A109="","",LOC_COPY!H115)</f>
        <v/>
      </c>
      <c r="C109" s="11" t="str">
        <f t="shared" ref="C109:H109" si="127">IF($A109="","",B$9&amp;$A109)</f>
        <v/>
      </c>
      <c r="D109" s="11" t="str">
        <f t="shared" si="127"/>
        <v/>
      </c>
      <c r="E109" s="11" t="str">
        <f t="shared" si="127"/>
        <v/>
      </c>
      <c r="F109" s="11" t="str">
        <f t="shared" si="127"/>
        <v/>
      </c>
      <c r="G109" s="11" t="str">
        <f t="shared" si="127"/>
        <v/>
      </c>
      <c r="H109" s="11" t="str">
        <f t="shared" si="127"/>
        <v/>
      </c>
      <c r="I109" s="11" t="str">
        <f t="shared" si="3"/>
        <v/>
      </c>
      <c r="J109" s="11" t="str">
        <f t="shared" si="4"/>
        <v/>
      </c>
      <c r="K109" s="11" t="str">
        <f t="shared" si="5"/>
        <v/>
      </c>
      <c r="L109" s="11" t="str">
        <f t="shared" si="6"/>
        <v/>
      </c>
      <c r="M109" s="11" t="str">
        <f t="shared" si="7"/>
        <v/>
      </c>
      <c r="N109" s="11" t="str">
        <f t="shared" si="8"/>
        <v/>
      </c>
      <c r="O109" s="11" t="str">
        <f t="shared" si="9"/>
        <v/>
      </c>
      <c r="P109" s="11" t="str">
        <f t="shared" si="10"/>
        <v/>
      </c>
      <c r="Q109" s="11" t="str">
        <f t="shared" si="11"/>
        <v/>
      </c>
      <c r="R109" s="11" t="str">
        <f t="shared" si="12"/>
        <v/>
      </c>
      <c r="S109" s="11" t="str">
        <f t="shared" si="13"/>
        <v/>
      </c>
      <c r="T109" s="11" t="str">
        <f t="shared" si="14"/>
        <v/>
      </c>
      <c r="U109" s="11" t="str">
        <f t="shared" si="15"/>
        <v/>
      </c>
      <c r="V109" s="11" t="str">
        <f t="shared" si="16"/>
        <v/>
      </c>
      <c r="W109" s="11" t="str">
        <f t="shared" si="17"/>
        <v/>
      </c>
      <c r="X109" s="11" t="str">
        <f t="shared" si="18"/>
        <v/>
      </c>
      <c r="Y109" s="11" t="str">
        <f t="shared" si="19"/>
        <v/>
      </c>
      <c r="Z109" s="11" t="str">
        <f t="shared" si="20"/>
        <v/>
      </c>
      <c r="AA109" s="11" t="str">
        <f t="shared" si="21"/>
        <v/>
      </c>
      <c r="AB109" s="11" t="str">
        <f t="shared" si="22"/>
        <v/>
      </c>
      <c r="AC109" s="11" t="str">
        <f t="shared" si="23"/>
        <v/>
      </c>
      <c r="AD109" s="11" t="str">
        <f t="shared" si="24"/>
        <v/>
      </c>
      <c r="AE109" s="11" t="str">
        <f t="shared" si="25"/>
        <v/>
      </c>
      <c r="AF109" s="11" t="str">
        <f t="shared" si="26"/>
        <v/>
      </c>
      <c r="AG109" s="11" t="str">
        <f t="shared" si="27"/>
        <v/>
      </c>
      <c r="AH109" s="11" t="str">
        <f t="shared" si="28"/>
        <v/>
      </c>
      <c r="AI109" s="11" t="str">
        <f t="shared" si="29"/>
        <v/>
      </c>
      <c r="AJ109" s="11" t="str">
        <f t="shared" si="30"/>
        <v/>
      </c>
      <c r="AK109" s="11" t="str">
        <f t="shared" si="31"/>
        <v/>
      </c>
      <c r="AL109" s="11" t="str">
        <f t="shared" si="32"/>
        <v/>
      </c>
      <c r="AM109" s="11" t="str">
        <f t="shared" si="33"/>
        <v/>
      </c>
      <c r="AN109" s="5"/>
      <c r="AO109" s="5"/>
      <c r="AP109" s="5"/>
      <c r="AQ109" s="5"/>
      <c r="AR109" s="5"/>
      <c r="AS109" s="5"/>
    </row>
    <row r="110" ht="15.0" customHeight="1">
      <c r="A110" s="11" t="str">
        <f>LOC_COPY!I116</f>
        <v/>
      </c>
      <c r="B110" s="16" t="str">
        <f>IF(A110="","",LOC_COPY!H116)</f>
        <v/>
      </c>
      <c r="C110" s="11" t="str">
        <f t="shared" ref="C110:H110" si="128">IF($A110="","",B$9&amp;$A110)</f>
        <v/>
      </c>
      <c r="D110" s="11" t="str">
        <f t="shared" si="128"/>
        <v/>
      </c>
      <c r="E110" s="11" t="str">
        <f t="shared" si="128"/>
        <v/>
      </c>
      <c r="F110" s="11" t="str">
        <f t="shared" si="128"/>
        <v/>
      </c>
      <c r="G110" s="11" t="str">
        <f t="shared" si="128"/>
        <v/>
      </c>
      <c r="H110" s="11" t="str">
        <f t="shared" si="128"/>
        <v/>
      </c>
      <c r="I110" s="11" t="str">
        <f t="shared" si="3"/>
        <v/>
      </c>
      <c r="J110" s="11" t="str">
        <f t="shared" si="4"/>
        <v/>
      </c>
      <c r="K110" s="11" t="str">
        <f t="shared" si="5"/>
        <v/>
      </c>
      <c r="L110" s="11" t="str">
        <f t="shared" si="6"/>
        <v/>
      </c>
      <c r="M110" s="11" t="str">
        <f t="shared" si="7"/>
        <v/>
      </c>
      <c r="N110" s="11" t="str">
        <f t="shared" si="8"/>
        <v/>
      </c>
      <c r="O110" s="11" t="str">
        <f t="shared" si="9"/>
        <v/>
      </c>
      <c r="P110" s="11" t="str">
        <f t="shared" si="10"/>
        <v/>
      </c>
      <c r="Q110" s="11" t="str">
        <f t="shared" si="11"/>
        <v/>
      </c>
      <c r="R110" s="11" t="str">
        <f t="shared" si="12"/>
        <v/>
      </c>
      <c r="S110" s="11" t="str">
        <f t="shared" si="13"/>
        <v/>
      </c>
      <c r="T110" s="11" t="str">
        <f t="shared" si="14"/>
        <v/>
      </c>
      <c r="U110" s="11" t="str">
        <f t="shared" si="15"/>
        <v/>
      </c>
      <c r="V110" s="11" t="str">
        <f t="shared" si="16"/>
        <v/>
      </c>
      <c r="W110" s="11" t="str">
        <f t="shared" si="17"/>
        <v/>
      </c>
      <c r="X110" s="11" t="str">
        <f t="shared" si="18"/>
        <v/>
      </c>
      <c r="Y110" s="11" t="str">
        <f t="shared" si="19"/>
        <v/>
      </c>
      <c r="Z110" s="11" t="str">
        <f t="shared" si="20"/>
        <v/>
      </c>
      <c r="AA110" s="11" t="str">
        <f t="shared" si="21"/>
        <v/>
      </c>
      <c r="AB110" s="11" t="str">
        <f t="shared" si="22"/>
        <v/>
      </c>
      <c r="AC110" s="11" t="str">
        <f t="shared" si="23"/>
        <v/>
      </c>
      <c r="AD110" s="11" t="str">
        <f t="shared" si="24"/>
        <v/>
      </c>
      <c r="AE110" s="11" t="str">
        <f t="shared" si="25"/>
        <v/>
      </c>
      <c r="AF110" s="11" t="str">
        <f t="shared" si="26"/>
        <v/>
      </c>
      <c r="AG110" s="11" t="str">
        <f t="shared" si="27"/>
        <v/>
      </c>
      <c r="AH110" s="11" t="str">
        <f t="shared" si="28"/>
        <v/>
      </c>
      <c r="AI110" s="11" t="str">
        <f t="shared" si="29"/>
        <v/>
      </c>
      <c r="AJ110" s="11" t="str">
        <f t="shared" si="30"/>
        <v/>
      </c>
      <c r="AK110" s="11" t="str">
        <f t="shared" si="31"/>
        <v/>
      </c>
      <c r="AL110" s="11" t="str">
        <f t="shared" si="32"/>
        <v/>
      </c>
      <c r="AM110" s="11" t="str">
        <f t="shared" si="33"/>
        <v/>
      </c>
      <c r="AN110" s="5"/>
      <c r="AO110" s="5"/>
      <c r="AP110" s="5"/>
      <c r="AQ110" s="5"/>
      <c r="AR110" s="5"/>
      <c r="AS110" s="5"/>
    </row>
    <row r="111" ht="15.0" customHeight="1">
      <c r="A111" s="11" t="str">
        <f>LOC_COPY!I117</f>
        <v/>
      </c>
      <c r="B111" s="16" t="str">
        <f>IF(A111="","",LOC_COPY!H117)</f>
        <v/>
      </c>
      <c r="C111" s="11" t="str">
        <f t="shared" ref="C111:H111" si="129">IF($A111="","",B$9&amp;$A111)</f>
        <v/>
      </c>
      <c r="D111" s="11" t="str">
        <f t="shared" si="129"/>
        <v/>
      </c>
      <c r="E111" s="11" t="str">
        <f t="shared" si="129"/>
        <v/>
      </c>
      <c r="F111" s="11" t="str">
        <f t="shared" si="129"/>
        <v/>
      </c>
      <c r="G111" s="11" t="str">
        <f t="shared" si="129"/>
        <v/>
      </c>
      <c r="H111" s="11" t="str">
        <f t="shared" si="129"/>
        <v/>
      </c>
      <c r="I111" s="11" t="str">
        <f t="shared" si="3"/>
        <v/>
      </c>
      <c r="J111" s="11" t="str">
        <f t="shared" si="4"/>
        <v/>
      </c>
      <c r="K111" s="11" t="str">
        <f t="shared" si="5"/>
        <v/>
      </c>
      <c r="L111" s="11" t="str">
        <f t="shared" si="6"/>
        <v/>
      </c>
      <c r="M111" s="11" t="str">
        <f t="shared" si="7"/>
        <v/>
      </c>
      <c r="N111" s="11" t="str">
        <f t="shared" si="8"/>
        <v/>
      </c>
      <c r="O111" s="11" t="str">
        <f t="shared" si="9"/>
        <v/>
      </c>
      <c r="P111" s="11" t="str">
        <f t="shared" si="10"/>
        <v/>
      </c>
      <c r="Q111" s="11" t="str">
        <f t="shared" si="11"/>
        <v/>
      </c>
      <c r="R111" s="11" t="str">
        <f t="shared" si="12"/>
        <v/>
      </c>
      <c r="S111" s="11" t="str">
        <f t="shared" si="13"/>
        <v/>
      </c>
      <c r="T111" s="11" t="str">
        <f t="shared" si="14"/>
        <v/>
      </c>
      <c r="U111" s="11" t="str">
        <f t="shared" si="15"/>
        <v/>
      </c>
      <c r="V111" s="11" t="str">
        <f t="shared" si="16"/>
        <v/>
      </c>
      <c r="W111" s="11" t="str">
        <f t="shared" si="17"/>
        <v/>
      </c>
      <c r="X111" s="11" t="str">
        <f t="shared" si="18"/>
        <v/>
      </c>
      <c r="Y111" s="11" t="str">
        <f t="shared" si="19"/>
        <v/>
      </c>
      <c r="Z111" s="11" t="str">
        <f t="shared" si="20"/>
        <v/>
      </c>
      <c r="AA111" s="11" t="str">
        <f t="shared" si="21"/>
        <v/>
      </c>
      <c r="AB111" s="11" t="str">
        <f t="shared" si="22"/>
        <v/>
      </c>
      <c r="AC111" s="11" t="str">
        <f t="shared" si="23"/>
        <v/>
      </c>
      <c r="AD111" s="11" t="str">
        <f t="shared" si="24"/>
        <v/>
      </c>
      <c r="AE111" s="11" t="str">
        <f t="shared" si="25"/>
        <v/>
      </c>
      <c r="AF111" s="11" t="str">
        <f t="shared" si="26"/>
        <v/>
      </c>
      <c r="AG111" s="11" t="str">
        <f t="shared" si="27"/>
        <v/>
      </c>
      <c r="AH111" s="11" t="str">
        <f t="shared" si="28"/>
        <v/>
      </c>
      <c r="AI111" s="11" t="str">
        <f t="shared" si="29"/>
        <v/>
      </c>
      <c r="AJ111" s="11" t="str">
        <f t="shared" si="30"/>
        <v/>
      </c>
      <c r="AK111" s="11" t="str">
        <f t="shared" si="31"/>
        <v/>
      </c>
      <c r="AL111" s="11" t="str">
        <f t="shared" si="32"/>
        <v/>
      </c>
      <c r="AM111" s="11" t="str">
        <f t="shared" si="33"/>
        <v/>
      </c>
      <c r="AN111" s="5"/>
      <c r="AO111" s="5"/>
      <c r="AP111" s="5"/>
      <c r="AQ111" s="5"/>
      <c r="AR111" s="5"/>
      <c r="AS111" s="5"/>
    </row>
    <row r="112" ht="15.0" customHeight="1">
      <c r="A112" s="11" t="str">
        <f>LOC_COPY!I118</f>
        <v/>
      </c>
      <c r="B112" s="16" t="str">
        <f>IF(A112="","",LOC_COPY!H118)</f>
        <v/>
      </c>
      <c r="C112" s="11" t="str">
        <f t="shared" ref="C112:H112" si="130">IF($A112="","",B$9&amp;$A112)</f>
        <v/>
      </c>
      <c r="D112" s="11" t="str">
        <f t="shared" si="130"/>
        <v/>
      </c>
      <c r="E112" s="11" t="str">
        <f t="shared" si="130"/>
        <v/>
      </c>
      <c r="F112" s="11" t="str">
        <f t="shared" si="130"/>
        <v/>
      </c>
      <c r="G112" s="11" t="str">
        <f t="shared" si="130"/>
        <v/>
      </c>
      <c r="H112" s="11" t="str">
        <f t="shared" si="130"/>
        <v/>
      </c>
      <c r="I112" s="11" t="str">
        <f t="shared" si="3"/>
        <v/>
      </c>
      <c r="J112" s="11" t="str">
        <f t="shared" si="4"/>
        <v/>
      </c>
      <c r="K112" s="11" t="str">
        <f t="shared" si="5"/>
        <v/>
      </c>
      <c r="L112" s="11" t="str">
        <f t="shared" si="6"/>
        <v/>
      </c>
      <c r="M112" s="11" t="str">
        <f t="shared" si="7"/>
        <v/>
      </c>
      <c r="N112" s="11" t="str">
        <f t="shared" si="8"/>
        <v/>
      </c>
      <c r="O112" s="11" t="str">
        <f t="shared" si="9"/>
        <v/>
      </c>
      <c r="P112" s="11" t="str">
        <f t="shared" si="10"/>
        <v/>
      </c>
      <c r="Q112" s="11" t="str">
        <f t="shared" si="11"/>
        <v/>
      </c>
      <c r="R112" s="11" t="str">
        <f t="shared" si="12"/>
        <v/>
      </c>
      <c r="S112" s="11" t="str">
        <f t="shared" si="13"/>
        <v/>
      </c>
      <c r="T112" s="11" t="str">
        <f t="shared" si="14"/>
        <v/>
      </c>
      <c r="U112" s="11" t="str">
        <f t="shared" si="15"/>
        <v/>
      </c>
      <c r="V112" s="11" t="str">
        <f t="shared" si="16"/>
        <v/>
      </c>
      <c r="W112" s="11" t="str">
        <f t="shared" si="17"/>
        <v/>
      </c>
      <c r="X112" s="11" t="str">
        <f t="shared" si="18"/>
        <v/>
      </c>
      <c r="Y112" s="11" t="str">
        <f t="shared" si="19"/>
        <v/>
      </c>
      <c r="Z112" s="11" t="str">
        <f t="shared" si="20"/>
        <v/>
      </c>
      <c r="AA112" s="11" t="str">
        <f t="shared" si="21"/>
        <v/>
      </c>
      <c r="AB112" s="11" t="str">
        <f t="shared" si="22"/>
        <v/>
      </c>
      <c r="AC112" s="11" t="str">
        <f t="shared" si="23"/>
        <v/>
      </c>
      <c r="AD112" s="11" t="str">
        <f t="shared" si="24"/>
        <v/>
      </c>
      <c r="AE112" s="11" t="str">
        <f t="shared" si="25"/>
        <v/>
      </c>
      <c r="AF112" s="11" t="str">
        <f t="shared" si="26"/>
        <v/>
      </c>
      <c r="AG112" s="11" t="str">
        <f t="shared" si="27"/>
        <v/>
      </c>
      <c r="AH112" s="11" t="str">
        <f t="shared" si="28"/>
        <v/>
      </c>
      <c r="AI112" s="11" t="str">
        <f t="shared" si="29"/>
        <v/>
      </c>
      <c r="AJ112" s="11" t="str">
        <f t="shared" si="30"/>
        <v/>
      </c>
      <c r="AK112" s="11" t="str">
        <f t="shared" si="31"/>
        <v/>
      </c>
      <c r="AL112" s="11" t="str">
        <f t="shared" si="32"/>
        <v/>
      </c>
      <c r="AM112" s="11" t="str">
        <f t="shared" si="33"/>
        <v/>
      </c>
      <c r="AN112" s="5"/>
      <c r="AO112" s="5"/>
      <c r="AP112" s="5"/>
      <c r="AQ112" s="5"/>
      <c r="AR112" s="5"/>
      <c r="AS112" s="5"/>
    </row>
    <row r="113" ht="15.0" customHeight="1">
      <c r="A113" s="11" t="str">
        <f>LOC_COPY!I119</f>
        <v>99</v>
      </c>
      <c r="B113" s="16">
        <f>IF(A113="","",LOC_COPY!H119)</f>
        <v>1</v>
      </c>
      <c r="C113" s="11" t="str">
        <f t="shared" ref="C113:H113" si="131">IF($A113="","",B$9&amp;$A113)</f>
        <v>999</v>
      </c>
      <c r="D113" s="11" t="str">
        <f t="shared" si="131"/>
        <v>299</v>
      </c>
      <c r="E113" s="11" t="str">
        <f t="shared" si="131"/>
        <v>99</v>
      </c>
      <c r="F113" s="11" t="str">
        <f t="shared" si="131"/>
        <v>99</v>
      </c>
      <c r="G113" s="11" t="str">
        <f t="shared" si="131"/>
        <v>99</v>
      </c>
      <c r="H113" s="11" t="str">
        <f t="shared" si="131"/>
        <v>99</v>
      </c>
      <c r="I113" s="11" t="str">
        <f t="shared" si="3"/>
        <v>999 299 99 99 99 99</v>
      </c>
      <c r="J113" s="11" t="str">
        <f t="shared" si="4"/>
        <v>2999</v>
      </c>
      <c r="K113" s="11" t="str">
        <f t="shared" si="5"/>
        <v>2299</v>
      </c>
      <c r="L113" s="11" t="str">
        <f t="shared" si="6"/>
        <v>299</v>
      </c>
      <c r="M113" s="11" t="str">
        <f t="shared" si="7"/>
        <v>299</v>
      </c>
      <c r="N113" s="11" t="str">
        <f t="shared" si="8"/>
        <v>299</v>
      </c>
      <c r="O113" s="11" t="str">
        <f t="shared" si="9"/>
        <v>299</v>
      </c>
      <c r="P113" s="11" t="str">
        <f t="shared" si="10"/>
        <v>999</v>
      </c>
      <c r="Q113" s="11" t="str">
        <f t="shared" si="11"/>
        <v>299</v>
      </c>
      <c r="R113" s="11" t="str">
        <f t="shared" si="12"/>
        <v>99</v>
      </c>
      <c r="S113" s="11" t="str">
        <f t="shared" si="13"/>
        <v>99</v>
      </c>
      <c r="T113" s="11" t="str">
        <f t="shared" si="14"/>
        <v>99</v>
      </c>
      <c r="U113" s="11" t="str">
        <f t="shared" si="15"/>
        <v>99</v>
      </c>
      <c r="V113" s="11" t="str">
        <f t="shared" si="16"/>
        <v>999</v>
      </c>
      <c r="W113" s="11" t="str">
        <f t="shared" si="17"/>
        <v>299</v>
      </c>
      <c r="X113" s="11" t="str">
        <f t="shared" si="18"/>
        <v>99</v>
      </c>
      <c r="Y113" s="11" t="str">
        <f t="shared" si="19"/>
        <v>99</v>
      </c>
      <c r="Z113" s="11" t="str">
        <f t="shared" si="20"/>
        <v>99</v>
      </c>
      <c r="AA113" s="11" t="str">
        <f t="shared" si="21"/>
        <v>99</v>
      </c>
      <c r="AB113" s="11" t="str">
        <f t="shared" si="22"/>
        <v>999</v>
      </c>
      <c r="AC113" s="11" t="str">
        <f t="shared" si="23"/>
        <v>299</v>
      </c>
      <c r="AD113" s="11" t="str">
        <f t="shared" si="24"/>
        <v>99</v>
      </c>
      <c r="AE113" s="11" t="str">
        <f t="shared" si="25"/>
        <v>99</v>
      </c>
      <c r="AF113" s="11" t="str">
        <f t="shared" si="26"/>
        <v>99</v>
      </c>
      <c r="AG113" s="11" t="str">
        <f t="shared" si="27"/>
        <v>99</v>
      </c>
      <c r="AH113" s="11" t="str">
        <f t="shared" si="28"/>
        <v>999</v>
      </c>
      <c r="AI113" s="11" t="str">
        <f t="shared" si="29"/>
        <v>299</v>
      </c>
      <c r="AJ113" s="11" t="str">
        <f t="shared" si="30"/>
        <v>99</v>
      </c>
      <c r="AK113" s="11" t="str">
        <f t="shared" si="31"/>
        <v>99</v>
      </c>
      <c r="AL113" s="11" t="str">
        <f t="shared" si="32"/>
        <v>99</v>
      </c>
      <c r="AM113" s="11" t="str">
        <f t="shared" si="33"/>
        <v>99</v>
      </c>
      <c r="AN113" s="5"/>
      <c r="AO113" s="5"/>
      <c r="AP113" s="5"/>
      <c r="AQ113" s="5"/>
      <c r="AR113" s="5"/>
      <c r="AS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</row>
  </sheetData>
  <mergeCells count="1">
    <mergeCell ref="A1:AS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4" width="16.0"/>
    <col customWidth="1" min="5" max="6" width="12.0"/>
    <col customWidth="1" min="7" max="7" width="18.57"/>
    <col customWidth="1" min="8" max="8" width="12.0"/>
    <col customWidth="1" min="9" max="10" width="14.0"/>
    <col customWidth="1" min="11" max="11" width="12.0"/>
    <col customWidth="1" min="12" max="12" width="22.0"/>
    <col customWidth="1" min="13" max="13" width="8.71"/>
    <col customWidth="1" min="14" max="14" width="8.0"/>
    <col customWidth="1" min="15" max="18" width="12.0"/>
    <col customWidth="1" min="19" max="19" width="14.0"/>
  </cols>
  <sheetData>
    <row r="1" ht="27.75" customHeight="1">
      <c r="A1" s="18" t="s">
        <v>682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5"/>
      <c r="N1" s="5"/>
      <c r="O1" s="5"/>
      <c r="P1" s="5"/>
      <c r="Q1" s="5"/>
      <c r="R1" s="5"/>
      <c r="S1" s="5"/>
    </row>
    <row r="2">
      <c r="A2" s="21" t="s">
        <v>684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5"/>
      <c r="N2" s="5"/>
      <c r="O2" s="5"/>
      <c r="P2" s="5"/>
      <c r="Q2" s="5"/>
      <c r="R2" s="5"/>
      <c r="S2" s="5"/>
    </row>
    <row r="3">
      <c r="A3" s="22" t="s">
        <v>5</v>
      </c>
      <c r="B3" s="23">
        <f>LOC_COPY!B3</f>
        <v>137</v>
      </c>
      <c r="C3" s="5"/>
      <c r="D3" s="22" t="s">
        <v>7</v>
      </c>
      <c r="E3" s="23">
        <f>DONG_THUAN_GHEP!E3</f>
        <v>136</v>
      </c>
      <c r="F3" s="5"/>
      <c r="G3" s="22" t="s">
        <v>25</v>
      </c>
      <c r="H3" s="24" t="str">
        <f>LOC_COPY!B13</f>
        <v>08 09 17 18 26 27 29 35 36 38 45 47 49 53 54 56 58 62 63 65 67 71 72 74 76 80 81 83 85 90 92 94 99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>
      <c r="A6" s="25" t="s">
        <v>689</v>
      </c>
      <c r="B6" s="25" t="s">
        <v>690</v>
      </c>
      <c r="C6" s="25" t="s">
        <v>691</v>
      </c>
      <c r="D6" s="25" t="s">
        <v>692</v>
      </c>
      <c r="E6" s="25" t="s">
        <v>693</v>
      </c>
      <c r="F6" s="25" t="s">
        <v>694</v>
      </c>
      <c r="G6" s="25" t="s">
        <v>695</v>
      </c>
      <c r="H6" s="25" t="s">
        <v>696</v>
      </c>
      <c r="I6" s="25" t="s">
        <v>697</v>
      </c>
      <c r="J6" s="25" t="s">
        <v>698</v>
      </c>
      <c r="K6" s="25" t="s">
        <v>700</v>
      </c>
      <c r="L6" s="25" t="s">
        <v>24</v>
      </c>
      <c r="M6" s="26"/>
      <c r="N6" s="27" t="s">
        <v>701</v>
      </c>
      <c r="O6" s="19"/>
      <c r="P6" s="19"/>
      <c r="Q6" s="19"/>
      <c r="R6" s="19"/>
      <c r="S6" s="20"/>
    </row>
    <row r="7">
      <c r="A7" s="28" t="s">
        <v>702</v>
      </c>
      <c r="B7" s="28" t="s">
        <v>39</v>
      </c>
      <c r="C7" s="28" t="str">
        <f>IFERROR(TRIM(MID(VI_TRI_GHEP!$B$3,FIND(" ",VI_TRI_GHEP!$B$3)+1,99)),VI_TRI_GHEP!$B$3)</f>
        <v>T2-P2</v>
      </c>
      <c r="D7" s="28" t="str">
        <f>DONG_THUAN_GHEP!$B$9</f>
        <v>9</v>
      </c>
      <c r="E7" s="28">
        <f t="shared" ref="E7:E12" si="1">COUNTIF($D$23:$D$622,B7)</f>
        <v>100</v>
      </c>
      <c r="F7" s="28">
        <f t="shared" ref="F7:F12" si="2">SUMIF($D$23:$D$622,B7,$F$23:$F$622)</f>
        <v>33</v>
      </c>
      <c r="G7" s="29">
        <f t="shared" ref="G7:G17" si="3">IF(E7=0,0,F7/E7)</f>
        <v>0.33</v>
      </c>
      <c r="H7" s="30">
        <f t="shared" ref="H7:H12" si="4">IFERROR(AVERAGEIF($D$23:$D$622,B7,$G$23:$G$622),0)</f>
        <v>0.86</v>
      </c>
      <c r="I7" s="30">
        <f t="shared" ref="I7:I17" si="5">ROUND(H7+F7*0.5+G7*10,1)</f>
        <v>20.7</v>
      </c>
      <c r="J7" s="31" t="str">
        <f t="shared" ref="J7:J17" si="6">IF(I7&gt;=LARGE($I$7:$I$17,3),"MẠNH",IF(I7&gt;=LARGE($I$7:$I$17,8),"TRUNG BÌNH","YẾU"))</f>
        <v>YẾU</v>
      </c>
      <c r="K7" s="28">
        <f t="shared" ref="K7:K17" si="7">IF(J7="MẠNH",2,IF(J7="TRUNG BÌNH",1,-1))</f>
        <v>-1</v>
      </c>
      <c r="L7" s="28" t="str">
        <f t="shared" ref="L7:L17" si="8">IF(J7="MẠNH","Ưu tiên cộng vào dàn ghép",IF(J7="TRUNG BÌNH","Giữ theo dõi, dùng phụ","Yếu - chỉ giữ khi 2D rất mạnh"))</f>
        <v>Yếu - chỉ giữ khi 2D rất mạnh</v>
      </c>
      <c r="M7" s="5"/>
      <c r="N7" s="25" t="s">
        <v>55</v>
      </c>
      <c r="O7" s="25" t="s">
        <v>702</v>
      </c>
      <c r="P7" s="25" t="s">
        <v>709</v>
      </c>
      <c r="Q7" s="25" t="s">
        <v>710</v>
      </c>
      <c r="R7" s="25" t="s">
        <v>711</v>
      </c>
      <c r="S7" s="25" t="s">
        <v>20</v>
      </c>
    </row>
    <row r="8">
      <c r="A8" s="28" t="s">
        <v>702</v>
      </c>
      <c r="B8" s="28" t="s">
        <v>40</v>
      </c>
      <c r="C8" s="28" t="str">
        <f>IFERROR(TRIM(MID(VI_TRI_GHEP!$C$3,FIND(" ",VI_TRI_GHEP!$C$3)+1,99)),VI_TRI_GHEP!$C$3)</f>
        <v>T3-P4</v>
      </c>
      <c r="D8" s="28" t="str">
        <f>DONG_THUAN_GHEP!$C$9</f>
        <v>2</v>
      </c>
      <c r="E8" s="28">
        <f t="shared" si="1"/>
        <v>100</v>
      </c>
      <c r="F8" s="28">
        <f t="shared" si="2"/>
        <v>33</v>
      </c>
      <c r="G8" s="29">
        <f t="shared" si="3"/>
        <v>0.33</v>
      </c>
      <c r="H8" s="30">
        <f t="shared" si="4"/>
        <v>0.86</v>
      </c>
      <c r="I8" s="30">
        <f t="shared" si="5"/>
        <v>20.7</v>
      </c>
      <c r="J8" s="31" t="str">
        <f t="shared" si="6"/>
        <v>YẾU</v>
      </c>
      <c r="K8" s="28">
        <f t="shared" si="7"/>
        <v>-1</v>
      </c>
      <c r="L8" s="28" t="str">
        <f t="shared" si="8"/>
        <v>Yếu - chỉ giữ khi 2D rất mạnh</v>
      </c>
      <c r="M8" s="5"/>
      <c r="N8" s="28">
        <v>1.0</v>
      </c>
      <c r="O8" s="28" t="str">
        <f t="shared" ref="O8:O27" si="9">IFERROR(INDEX($B$23:$B$622,MATCH(LARGE($L$23:$L$622,N8),$L$23:$L$622,0)),"")</f>
        <v>92</v>
      </c>
      <c r="P8" s="28" t="str">
        <f t="shared" ref="P8:P27" si="10">IFERROR(INDEX($C$23:$C$622,MATCH(LARGE($L$23:$L$622,N8),$L$23:$L$622,0)),"")</f>
        <v>92</v>
      </c>
      <c r="Q8" s="28" t="str">
        <f t="shared" ref="Q8:Q27" si="11">IFERROR(INDEX($D$23:$D$622,MATCH(LARGE($L$23:$L$622,N8),$L$23:$L$622,0)),"")</f>
        <v>3D-3</v>
      </c>
      <c r="R8" s="28">
        <f t="shared" ref="R8:R27" si="12">IFERROR(INDEX($J$23:$J$622,MATCH(LARGE($L$23:$L$622,N8),$L$23:$L$622,0)),"")</f>
        <v>15.11</v>
      </c>
      <c r="S8" s="28" t="str">
        <f t="shared" ref="S8:S27" si="13">IFERROR(INDEX($K$23:$K$622,MATCH(LARGE($L$23:$L$622,N8),$L$23:$L$622,0)),"")</f>
        <v>MẠNH</v>
      </c>
    </row>
    <row r="9">
      <c r="A9" s="28" t="s">
        <v>702</v>
      </c>
      <c r="B9" s="28" t="s">
        <v>41</v>
      </c>
      <c r="C9" s="28" t="str">
        <f>IFERROR(TRIM(MID(VI_TRI_GHEP!$D$3,FIND(" ",VI_TRI_GHEP!$D$3)+1,99)),VI_TRI_GHEP!$D$3)</f>
        <v>T4-P5</v>
      </c>
      <c r="D9" s="28" t="str">
        <f>DONG_THUAN_GHEP!$D$9</f>
        <v/>
      </c>
      <c r="E9" s="28">
        <f t="shared" si="1"/>
        <v>100</v>
      </c>
      <c r="F9" s="28">
        <f t="shared" si="2"/>
        <v>132</v>
      </c>
      <c r="G9" s="29">
        <f t="shared" si="3"/>
        <v>1.32</v>
      </c>
      <c r="H9" s="30">
        <f t="shared" si="4"/>
        <v>1.868686869</v>
      </c>
      <c r="I9" s="30">
        <f t="shared" si="5"/>
        <v>81.1</v>
      </c>
      <c r="J9" s="31" t="str">
        <f t="shared" si="6"/>
        <v>TRUNG BÌNH</v>
      </c>
      <c r="K9" s="28">
        <f t="shared" si="7"/>
        <v>1</v>
      </c>
      <c r="L9" s="28" t="str">
        <f t="shared" si="8"/>
        <v>Giữ theo dõi, dùng phụ</v>
      </c>
      <c r="M9" s="5"/>
      <c r="N9" s="28">
        <v>2.0</v>
      </c>
      <c r="O9" s="28" t="str">
        <f t="shared" si="9"/>
        <v>92</v>
      </c>
      <c r="P9" s="28" t="str">
        <f t="shared" si="10"/>
        <v>92</v>
      </c>
      <c r="Q9" s="28" t="str">
        <f t="shared" si="11"/>
        <v>3D-3</v>
      </c>
      <c r="R9" s="28">
        <f t="shared" si="12"/>
        <v>15.11</v>
      </c>
      <c r="S9" s="28" t="str">
        <f t="shared" si="13"/>
        <v>MẠNH</v>
      </c>
    </row>
    <row r="10">
      <c r="A10" s="28" t="s">
        <v>702</v>
      </c>
      <c r="B10" s="28" t="s">
        <v>42</v>
      </c>
      <c r="C10" s="28" t="str">
        <f>IFERROR(TRIM(MID(VI_TRI_GHEP!$E$3,FIND(" ",VI_TRI_GHEP!$E$3)+1,99)),VI_TRI_GHEP!$E$3)</f>
        <v>T5-P5</v>
      </c>
      <c r="D10" s="28" t="str">
        <f>DONG_THUAN_GHEP!$E$9</f>
        <v/>
      </c>
      <c r="E10" s="28">
        <f t="shared" si="1"/>
        <v>100</v>
      </c>
      <c r="F10" s="28">
        <f t="shared" si="2"/>
        <v>132</v>
      </c>
      <c r="G10" s="29">
        <f t="shared" si="3"/>
        <v>1.32</v>
      </c>
      <c r="H10" s="30">
        <f t="shared" si="4"/>
        <v>1.85</v>
      </c>
      <c r="I10" s="30">
        <f t="shared" si="5"/>
        <v>81.1</v>
      </c>
      <c r="J10" s="31" t="str">
        <f t="shared" si="6"/>
        <v>TRUNG BÌNH</v>
      </c>
      <c r="K10" s="28">
        <f t="shared" si="7"/>
        <v>1</v>
      </c>
      <c r="L10" s="28" t="str">
        <f t="shared" si="8"/>
        <v>Giữ theo dõi, dùng phụ</v>
      </c>
      <c r="M10" s="5"/>
      <c r="N10" s="28">
        <v>3.0</v>
      </c>
      <c r="O10" s="28" t="str">
        <f t="shared" si="9"/>
        <v>92</v>
      </c>
      <c r="P10" s="28" t="str">
        <f t="shared" si="10"/>
        <v>92</v>
      </c>
      <c r="Q10" s="28" t="str">
        <f t="shared" si="11"/>
        <v>3D-3</v>
      </c>
      <c r="R10" s="28">
        <f t="shared" si="12"/>
        <v>15.11</v>
      </c>
      <c r="S10" s="28" t="str">
        <f t="shared" si="13"/>
        <v>MẠNH</v>
      </c>
    </row>
    <row r="11">
      <c r="A11" s="28" t="s">
        <v>702</v>
      </c>
      <c r="B11" s="28" t="s">
        <v>43</v>
      </c>
      <c r="C11" s="28" t="str">
        <f>IFERROR(TRIM(MID(VI_TRI_GHEP!$F$3,FIND(" ",VI_TRI_GHEP!$F$3)+1,99)),VI_TRI_GHEP!$F$3)</f>
        <v>T6-P2</v>
      </c>
      <c r="D11" s="28" t="str">
        <f>DONG_THUAN_GHEP!$F$9</f>
        <v/>
      </c>
      <c r="E11" s="28">
        <f t="shared" si="1"/>
        <v>100</v>
      </c>
      <c r="F11" s="28">
        <f t="shared" si="2"/>
        <v>132</v>
      </c>
      <c r="G11" s="29">
        <f t="shared" si="3"/>
        <v>1.32</v>
      </c>
      <c r="H11" s="30">
        <f t="shared" si="4"/>
        <v>1.85</v>
      </c>
      <c r="I11" s="30">
        <f t="shared" si="5"/>
        <v>81.1</v>
      </c>
      <c r="J11" s="31" t="str">
        <f t="shared" si="6"/>
        <v>TRUNG BÌNH</v>
      </c>
      <c r="K11" s="28">
        <f t="shared" si="7"/>
        <v>1</v>
      </c>
      <c r="L11" s="28" t="str">
        <f t="shared" si="8"/>
        <v>Giữ theo dõi, dùng phụ</v>
      </c>
      <c r="M11" s="5"/>
      <c r="N11" s="28">
        <v>4.0</v>
      </c>
      <c r="O11" s="28" t="str">
        <f t="shared" si="9"/>
        <v>92</v>
      </c>
      <c r="P11" s="28" t="str">
        <f t="shared" si="10"/>
        <v>92</v>
      </c>
      <c r="Q11" s="28" t="str">
        <f t="shared" si="11"/>
        <v>3D-3</v>
      </c>
      <c r="R11" s="28">
        <f t="shared" si="12"/>
        <v>15.11</v>
      </c>
      <c r="S11" s="28" t="str">
        <f t="shared" si="13"/>
        <v>MẠNH</v>
      </c>
    </row>
    <row r="12">
      <c r="A12" s="28" t="s">
        <v>702</v>
      </c>
      <c r="B12" s="28" t="s">
        <v>45</v>
      </c>
      <c r="C12" s="28" t="str">
        <f>IFERROR(TRIM(MID(VI_TRI_GHEP!$G$3,FIND(" ",VI_TRI_GHEP!$G$3)+1,99)),VI_TRI_GHEP!$G$3)</f>
        <v>T7-P2</v>
      </c>
      <c r="D12" s="28" t="str">
        <f>DONG_THUAN_GHEP!$G$9</f>
        <v/>
      </c>
      <c r="E12" s="28">
        <f t="shared" si="1"/>
        <v>100</v>
      </c>
      <c r="F12" s="28">
        <f t="shared" si="2"/>
        <v>132</v>
      </c>
      <c r="G12" s="29">
        <f t="shared" si="3"/>
        <v>1.32</v>
      </c>
      <c r="H12" s="30">
        <f t="shared" si="4"/>
        <v>1.85</v>
      </c>
      <c r="I12" s="30">
        <f t="shared" si="5"/>
        <v>81.1</v>
      </c>
      <c r="J12" s="31" t="str">
        <f t="shared" si="6"/>
        <v>TRUNG BÌNH</v>
      </c>
      <c r="K12" s="28">
        <f t="shared" si="7"/>
        <v>1</v>
      </c>
      <c r="L12" s="28" t="str">
        <f t="shared" si="8"/>
        <v>Giữ theo dõi, dùng phụ</v>
      </c>
      <c r="M12" s="5"/>
      <c r="N12" s="28">
        <v>5.0</v>
      </c>
      <c r="O12" s="28" t="str">
        <f t="shared" si="9"/>
        <v>83</v>
      </c>
      <c r="P12" s="28" t="str">
        <f t="shared" si="10"/>
        <v>83</v>
      </c>
      <c r="Q12" s="28" t="str">
        <f t="shared" si="11"/>
        <v>3D-3</v>
      </c>
      <c r="R12" s="28">
        <f t="shared" si="12"/>
        <v>15.11</v>
      </c>
      <c r="S12" s="28" t="str">
        <f t="shared" si="13"/>
        <v>MẠNH</v>
      </c>
    </row>
    <row r="13">
      <c r="A13" s="28" t="s">
        <v>727</v>
      </c>
      <c r="B13" s="28" t="s">
        <v>46</v>
      </c>
      <c r="C13" s="28" t="str">
        <f>IFERROR(TRIM(MID(VI_TRI_GHEP!$H$3,FIND(" ",VI_TRI_GHEP!$H$3)+1,99)),VI_TRI_GHEP!$H$3)</f>
        <v>T3-P4</v>
      </c>
      <c r="D13" s="28" t="str">
        <f>DONG_THUAN_GHEP!$I$9</f>
        <v>2</v>
      </c>
      <c r="E13" s="28">
        <f t="shared" ref="E13:E17" si="14">COUNTIF($D$630:$D$3629,B13)</f>
        <v>600</v>
      </c>
      <c r="F13" s="28">
        <f t="shared" ref="F13:F17" si="15">SUMIF($D$630:$D$3629,B13,$F$630:$F$3629)</f>
        <v>2145</v>
      </c>
      <c r="G13" s="29">
        <f t="shared" si="3"/>
        <v>3.575</v>
      </c>
      <c r="H13" s="30">
        <f t="shared" ref="H13:H17" si="16">IFERROR(AVERAGEIF($D$630:$D$3629,B13,$G$630:$G$3629),0)</f>
        <v>4.105</v>
      </c>
      <c r="I13" s="30">
        <f t="shared" si="5"/>
        <v>1112.4</v>
      </c>
      <c r="J13" s="31" t="str">
        <f t="shared" si="6"/>
        <v>TRUNG BÌNH</v>
      </c>
      <c r="K13" s="28">
        <f t="shared" si="7"/>
        <v>1</v>
      </c>
      <c r="L13" s="28" t="str">
        <f t="shared" si="8"/>
        <v>Giữ theo dõi, dùng phụ</v>
      </c>
      <c r="M13" s="5"/>
      <c r="N13" s="28">
        <v>6.0</v>
      </c>
      <c r="O13" s="28" t="str">
        <f t="shared" si="9"/>
        <v>83</v>
      </c>
      <c r="P13" s="28" t="str">
        <f t="shared" si="10"/>
        <v>83</v>
      </c>
      <c r="Q13" s="28" t="str">
        <f t="shared" si="11"/>
        <v>3D-3</v>
      </c>
      <c r="R13" s="28">
        <f t="shared" si="12"/>
        <v>15.11</v>
      </c>
      <c r="S13" s="28" t="str">
        <f t="shared" si="13"/>
        <v>MẠNH</v>
      </c>
    </row>
    <row r="14">
      <c r="A14" s="28" t="s">
        <v>727</v>
      </c>
      <c r="B14" s="28" t="s">
        <v>47</v>
      </c>
      <c r="C14" s="28" t="str">
        <f>IFERROR(TRIM(MID(VI_TRI_GHEP!$I$3,FIND(" ",VI_TRI_GHEP!$I$3)+1,99)),VI_TRI_GHEP!$I$3)</f>
        <v>T7-P4</v>
      </c>
      <c r="D14" s="28" t="str">
        <f>DONG_THUAN_GHEP!$J$9</f>
        <v/>
      </c>
      <c r="E14" s="28">
        <f t="shared" si="14"/>
        <v>600</v>
      </c>
      <c r="F14" s="28">
        <f t="shared" si="15"/>
        <v>2277</v>
      </c>
      <c r="G14" s="29">
        <f t="shared" si="3"/>
        <v>3.795</v>
      </c>
      <c r="H14" s="30">
        <f t="shared" si="16"/>
        <v>4.325</v>
      </c>
      <c r="I14" s="30">
        <f t="shared" si="5"/>
        <v>1180.8</v>
      </c>
      <c r="J14" s="31" t="str">
        <f t="shared" si="6"/>
        <v>MẠNH</v>
      </c>
      <c r="K14" s="28">
        <f t="shared" si="7"/>
        <v>2</v>
      </c>
      <c r="L14" s="28" t="str">
        <f t="shared" si="8"/>
        <v>Ưu tiên cộng vào dàn ghép</v>
      </c>
      <c r="M14" s="5"/>
      <c r="N14" s="28">
        <v>7.0</v>
      </c>
      <c r="O14" s="28" t="str">
        <f t="shared" si="9"/>
        <v>83</v>
      </c>
      <c r="P14" s="28" t="str">
        <f t="shared" si="10"/>
        <v>83</v>
      </c>
      <c r="Q14" s="28" t="str">
        <f t="shared" si="11"/>
        <v>3D-3</v>
      </c>
      <c r="R14" s="28">
        <f t="shared" si="12"/>
        <v>15.11</v>
      </c>
      <c r="S14" s="28" t="str">
        <f t="shared" si="13"/>
        <v>MẠNH</v>
      </c>
    </row>
    <row r="15">
      <c r="A15" s="28" t="s">
        <v>727</v>
      </c>
      <c r="B15" s="28" t="s">
        <v>48</v>
      </c>
      <c r="C15" s="28" t="str">
        <f>IFERROR(TRIM(MID(VI_TRI_GHEP!$J$3,FIND(" ",VI_TRI_GHEP!$J$3)+1,99)),VI_TRI_GHEP!$J$3)</f>
        <v>CN-P2</v>
      </c>
      <c r="D15" s="28" t="str">
        <f>DONG_THUAN_GHEP!$K$9</f>
        <v/>
      </c>
      <c r="E15" s="28">
        <f t="shared" si="14"/>
        <v>600</v>
      </c>
      <c r="F15" s="28">
        <f t="shared" si="15"/>
        <v>2244</v>
      </c>
      <c r="G15" s="29">
        <f t="shared" si="3"/>
        <v>3.74</v>
      </c>
      <c r="H15" s="30">
        <f t="shared" si="16"/>
        <v>4.27</v>
      </c>
      <c r="I15" s="30">
        <f t="shared" si="5"/>
        <v>1163.7</v>
      </c>
      <c r="J15" s="31" t="str">
        <f t="shared" si="6"/>
        <v>MẠNH</v>
      </c>
      <c r="K15" s="28">
        <f t="shared" si="7"/>
        <v>2</v>
      </c>
      <c r="L15" s="28" t="str">
        <f t="shared" si="8"/>
        <v>Ưu tiên cộng vào dàn ghép</v>
      </c>
      <c r="M15" s="5"/>
      <c r="N15" s="28">
        <v>8.0</v>
      </c>
      <c r="O15" s="28" t="str">
        <f t="shared" si="9"/>
        <v>83</v>
      </c>
      <c r="P15" s="28" t="str">
        <f t="shared" si="10"/>
        <v>83</v>
      </c>
      <c r="Q15" s="28" t="str">
        <f t="shared" si="11"/>
        <v>3D-3</v>
      </c>
      <c r="R15" s="28">
        <f t="shared" si="12"/>
        <v>15.11</v>
      </c>
      <c r="S15" s="28" t="str">
        <f t="shared" si="13"/>
        <v>MẠNH</v>
      </c>
    </row>
    <row r="16">
      <c r="A16" s="28" t="s">
        <v>727</v>
      </c>
      <c r="B16" s="28" t="s">
        <v>49</v>
      </c>
      <c r="C16" s="28" t="str">
        <f>IFERROR(TRIM(MID(VI_TRI_GHEP!$K$3,FIND(" ",VI_TRI_GHEP!$K$3)+1,99)),VI_TRI_GHEP!$K$3)</f>
        <v>CN-P3</v>
      </c>
      <c r="D16" s="28" t="str">
        <f>DONG_THUAN_GHEP!$L$9</f>
        <v/>
      </c>
      <c r="E16" s="28">
        <f t="shared" si="14"/>
        <v>600</v>
      </c>
      <c r="F16" s="28">
        <f t="shared" si="15"/>
        <v>2244</v>
      </c>
      <c r="G16" s="29">
        <f t="shared" si="3"/>
        <v>3.74</v>
      </c>
      <c r="H16" s="30">
        <f t="shared" si="16"/>
        <v>4.27</v>
      </c>
      <c r="I16" s="30">
        <f t="shared" si="5"/>
        <v>1163.7</v>
      </c>
      <c r="J16" s="31" t="str">
        <f t="shared" si="6"/>
        <v>MẠNH</v>
      </c>
      <c r="K16" s="28">
        <f t="shared" si="7"/>
        <v>2</v>
      </c>
      <c r="L16" s="28" t="str">
        <f t="shared" si="8"/>
        <v>Ưu tiên cộng vào dàn ghép</v>
      </c>
      <c r="M16" s="5"/>
      <c r="N16" s="28">
        <v>9.0</v>
      </c>
      <c r="O16" s="28" t="str">
        <f t="shared" si="9"/>
        <v>81</v>
      </c>
      <c r="P16" s="28" t="str">
        <f t="shared" si="10"/>
        <v>81</v>
      </c>
      <c r="Q16" s="28" t="str">
        <f t="shared" si="11"/>
        <v>3D-3</v>
      </c>
      <c r="R16" s="28">
        <f t="shared" si="12"/>
        <v>15.11</v>
      </c>
      <c r="S16" s="28" t="str">
        <f t="shared" si="13"/>
        <v>MẠNH</v>
      </c>
    </row>
    <row r="17">
      <c r="A17" s="28" t="s">
        <v>727</v>
      </c>
      <c r="B17" s="28" t="s">
        <v>50</v>
      </c>
      <c r="C17" s="28" t="str">
        <f>IFERROR(TRIM(MID(VI_TRI_GHEP!$L$3,FIND(" ",VI_TRI_GHEP!$L$3)+1,99)),VI_TRI_GHEP!$L$3)</f>
        <v>CN-P4</v>
      </c>
      <c r="D17" s="28" t="str">
        <f>DONG_THUAN_GHEP!$M$9</f>
        <v/>
      </c>
      <c r="E17" s="28">
        <f t="shared" si="14"/>
        <v>600</v>
      </c>
      <c r="F17" s="28">
        <f t="shared" si="15"/>
        <v>2244</v>
      </c>
      <c r="G17" s="29">
        <f t="shared" si="3"/>
        <v>3.74</v>
      </c>
      <c r="H17" s="30">
        <f t="shared" si="16"/>
        <v>4.27</v>
      </c>
      <c r="I17" s="30">
        <f t="shared" si="5"/>
        <v>1163.7</v>
      </c>
      <c r="J17" s="31" t="str">
        <f t="shared" si="6"/>
        <v>MẠNH</v>
      </c>
      <c r="K17" s="28">
        <f t="shared" si="7"/>
        <v>2</v>
      </c>
      <c r="L17" s="28" t="str">
        <f t="shared" si="8"/>
        <v>Ưu tiên cộng vào dàn ghép</v>
      </c>
      <c r="M17" s="5"/>
      <c r="N17" s="28">
        <v>10.0</v>
      </c>
      <c r="O17" s="28" t="str">
        <f t="shared" si="9"/>
        <v>81</v>
      </c>
      <c r="P17" s="28" t="str">
        <f t="shared" si="10"/>
        <v>81</v>
      </c>
      <c r="Q17" s="28" t="str">
        <f t="shared" si="11"/>
        <v>3D-3</v>
      </c>
      <c r="R17" s="28">
        <f t="shared" si="12"/>
        <v>15.11</v>
      </c>
      <c r="S17" s="28" t="str">
        <f t="shared" si="13"/>
        <v>MẠNH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8">
        <v>11.0</v>
      </c>
      <c r="O18" s="28" t="str">
        <f t="shared" si="9"/>
        <v>81</v>
      </c>
      <c r="P18" s="28" t="str">
        <f t="shared" si="10"/>
        <v>81</v>
      </c>
      <c r="Q18" s="28" t="str">
        <f t="shared" si="11"/>
        <v>3D-3</v>
      </c>
      <c r="R18" s="28">
        <f t="shared" si="12"/>
        <v>15.11</v>
      </c>
      <c r="S18" s="28" t="str">
        <f t="shared" si="13"/>
        <v>MẠNH</v>
      </c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28">
        <v>12.0</v>
      </c>
      <c r="O19" s="28" t="str">
        <f t="shared" si="9"/>
        <v>81</v>
      </c>
      <c r="P19" s="28" t="str">
        <f t="shared" si="10"/>
        <v>81</v>
      </c>
      <c r="Q19" s="28" t="str">
        <f t="shared" si="11"/>
        <v>3D-3</v>
      </c>
      <c r="R19" s="28">
        <f t="shared" si="12"/>
        <v>15.11</v>
      </c>
      <c r="S19" s="28" t="str">
        <f t="shared" si="13"/>
        <v>MẠNH</v>
      </c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28">
        <v>13.0</v>
      </c>
      <c r="O20" s="28" t="str">
        <f t="shared" si="9"/>
        <v>76</v>
      </c>
      <c r="P20" s="28" t="str">
        <f t="shared" si="10"/>
        <v>76</v>
      </c>
      <c r="Q20" s="28" t="str">
        <f t="shared" si="11"/>
        <v>3D-3</v>
      </c>
      <c r="R20" s="28">
        <f t="shared" si="12"/>
        <v>15.11</v>
      </c>
      <c r="S20" s="28" t="str">
        <f t="shared" si="13"/>
        <v>MẠNH</v>
      </c>
    </row>
    <row r="21" ht="15.75" customHeight="1">
      <c r="A21" s="32" t="s">
        <v>742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0"/>
      <c r="M21" s="5"/>
      <c r="N21" s="28">
        <v>14.0</v>
      </c>
      <c r="O21" s="28" t="str">
        <f t="shared" si="9"/>
        <v>76</v>
      </c>
      <c r="P21" s="28" t="str">
        <f t="shared" si="10"/>
        <v>76</v>
      </c>
      <c r="Q21" s="28" t="str">
        <f t="shared" si="11"/>
        <v>3D-3</v>
      </c>
      <c r="R21" s="28">
        <f t="shared" si="12"/>
        <v>15.11</v>
      </c>
      <c r="S21" s="28" t="str">
        <f t="shared" si="13"/>
        <v>MẠNH</v>
      </c>
    </row>
    <row r="22" ht="15.75" customHeight="1">
      <c r="A22" s="25" t="s">
        <v>55</v>
      </c>
      <c r="B22" s="25" t="s">
        <v>702</v>
      </c>
      <c r="C22" s="25" t="s">
        <v>709</v>
      </c>
      <c r="D22" s="25" t="s">
        <v>690</v>
      </c>
      <c r="E22" s="25" t="s">
        <v>60</v>
      </c>
      <c r="F22" s="25" t="s">
        <v>745</v>
      </c>
      <c r="G22" s="25" t="s">
        <v>746</v>
      </c>
      <c r="H22" s="25" t="s">
        <v>697</v>
      </c>
      <c r="I22" s="25" t="s">
        <v>747</v>
      </c>
      <c r="J22" s="25" t="s">
        <v>748</v>
      </c>
      <c r="K22" s="25" t="s">
        <v>749</v>
      </c>
      <c r="L22" s="25" t="s">
        <v>750</v>
      </c>
      <c r="M22" s="5"/>
      <c r="N22" s="28">
        <v>15.0</v>
      </c>
      <c r="O22" s="28" t="str">
        <f t="shared" si="9"/>
        <v>76</v>
      </c>
      <c r="P22" s="28" t="str">
        <f t="shared" si="10"/>
        <v>76</v>
      </c>
      <c r="Q22" s="28" t="str">
        <f t="shared" si="11"/>
        <v>3D-3</v>
      </c>
      <c r="R22" s="28">
        <f t="shared" si="12"/>
        <v>15.11</v>
      </c>
      <c r="S22" s="28" t="str">
        <f t="shared" si="13"/>
        <v>MẠNH</v>
      </c>
    </row>
    <row r="23" ht="15.75" customHeight="1">
      <c r="A23" s="28">
        <v>1.0</v>
      </c>
      <c r="B23" s="33" t="str">
        <f>DIEM_3D!A2</f>
        <v/>
      </c>
      <c r="C23" s="33" t="str">
        <f>DIEM_3D!B2</f>
        <v/>
      </c>
      <c r="D23" s="28" t="str">
        <f t="shared" ref="D23:D622" si="17">INDEX($B$7:$B$12,MOD(ROW()-23,6)+1)</f>
        <v>3D-1</v>
      </c>
      <c r="E23" s="28">
        <f>DIEM_3D!C2</f>
        <v>0</v>
      </c>
      <c r="F23" s="28">
        <f>DIEM_3D!D2</f>
        <v>0</v>
      </c>
      <c r="G23" s="28">
        <f>DIEM_3D!E2</f>
        <v>0</v>
      </c>
      <c r="H23" s="28">
        <f t="shared" ref="H23:H622" si="18">IF(B23="",0,VLOOKUP(D23,$B$7:$K$17,8,FALSE))</f>
        <v>0</v>
      </c>
      <c r="I23" s="28" t="str">
        <f t="shared" ref="I23:I622" si="19">IF(B23="","",VLOOKUP(D23,$B$7:$K$17,9,FALSE))</f>
        <v/>
      </c>
      <c r="J23" s="28">
        <f t="shared" ref="J23:J30" si="20">IF(B23="",0,G23+H23/10+VLOOKUP(D23,$B$7:$K$17,10,FALSE))</f>
        <v>0</v>
      </c>
      <c r="K23" s="28" t="str">
        <f t="shared" ref="K23:K622" si="21">IF(B23="","",IF(J23&gt;=LARGE($J$23:$J$622,15),"MẠNH",IF(J23&gt;=LARGE($J$23:$J$622,40),"TRUNG BÌNH","YẾU")))</f>
        <v/>
      </c>
      <c r="L23" s="28">
        <f t="shared" ref="L23:L35" si="22">IF(B23="",0,J23*1000000+VALUE(B23))</f>
        <v>0</v>
      </c>
      <c r="M23" s="5"/>
      <c r="N23" s="28">
        <v>16.0</v>
      </c>
      <c r="O23" s="28" t="str">
        <f t="shared" si="9"/>
        <v>76</v>
      </c>
      <c r="P23" s="28" t="str">
        <f t="shared" si="10"/>
        <v>76</v>
      </c>
      <c r="Q23" s="28" t="str">
        <f t="shared" si="11"/>
        <v>3D-3</v>
      </c>
      <c r="R23" s="28">
        <f t="shared" si="12"/>
        <v>15.11</v>
      </c>
      <c r="S23" s="28" t="str">
        <f t="shared" si="13"/>
        <v>MẠNH</v>
      </c>
    </row>
    <row r="24" ht="15.75" customHeight="1">
      <c r="A24" s="28">
        <v>2.0</v>
      </c>
      <c r="B24" s="33" t="str">
        <f>DIEM_3D!A3</f>
        <v/>
      </c>
      <c r="C24" s="33" t="str">
        <f>DIEM_3D!B3</f>
        <v/>
      </c>
      <c r="D24" s="28" t="str">
        <f t="shared" si="17"/>
        <v>3D-2</v>
      </c>
      <c r="E24" s="28">
        <f>DIEM_3D!C3</f>
        <v>0</v>
      </c>
      <c r="F24" s="28">
        <f>DIEM_3D!D3</f>
        <v>0</v>
      </c>
      <c r="G24" s="28">
        <f>DIEM_3D!E3</f>
        <v>0</v>
      </c>
      <c r="H24" s="28">
        <f t="shared" si="18"/>
        <v>0</v>
      </c>
      <c r="I24" s="28" t="str">
        <f t="shared" si="19"/>
        <v/>
      </c>
      <c r="J24" s="28">
        <f t="shared" si="20"/>
        <v>0</v>
      </c>
      <c r="K24" s="28" t="str">
        <f t="shared" si="21"/>
        <v/>
      </c>
      <c r="L24" s="28">
        <f t="shared" si="22"/>
        <v>0</v>
      </c>
      <c r="M24" s="5"/>
      <c r="N24" s="28">
        <v>17.0</v>
      </c>
      <c r="O24" s="28" t="str">
        <f t="shared" si="9"/>
        <v>72</v>
      </c>
      <c r="P24" s="28" t="str">
        <f t="shared" si="10"/>
        <v>72</v>
      </c>
      <c r="Q24" s="28" t="str">
        <f t="shared" si="11"/>
        <v>3D-3</v>
      </c>
      <c r="R24" s="28">
        <f t="shared" si="12"/>
        <v>15.11</v>
      </c>
      <c r="S24" s="28" t="str">
        <f t="shared" si="13"/>
        <v>MẠNH</v>
      </c>
    </row>
    <row r="25" ht="15.75" customHeight="1">
      <c r="A25" s="28">
        <v>3.0</v>
      </c>
      <c r="B25" s="33" t="str">
        <f>DIEM_3D!A4</f>
        <v/>
      </c>
      <c r="C25" s="33" t="str">
        <f>DIEM_3D!B4</f>
        <v/>
      </c>
      <c r="D25" s="28" t="str">
        <f t="shared" si="17"/>
        <v>3D-3</v>
      </c>
      <c r="E25" s="28">
        <f>DIEM_3D!C4</f>
        <v>0</v>
      </c>
      <c r="F25" s="28">
        <f>DIEM_3D!D4</f>
        <v>0</v>
      </c>
      <c r="G25" s="28">
        <f>DIEM_3D!E4</f>
        <v>0</v>
      </c>
      <c r="H25" s="28">
        <f t="shared" si="18"/>
        <v>0</v>
      </c>
      <c r="I25" s="28" t="str">
        <f t="shared" si="19"/>
        <v/>
      </c>
      <c r="J25" s="28">
        <f t="shared" si="20"/>
        <v>0</v>
      </c>
      <c r="K25" s="28" t="str">
        <f t="shared" si="21"/>
        <v/>
      </c>
      <c r="L25" s="28">
        <f t="shared" si="22"/>
        <v>0</v>
      </c>
      <c r="M25" s="5"/>
      <c r="N25" s="28">
        <v>18.0</v>
      </c>
      <c r="O25" s="28" t="str">
        <f t="shared" si="9"/>
        <v>72</v>
      </c>
      <c r="P25" s="28" t="str">
        <f t="shared" si="10"/>
        <v>72</v>
      </c>
      <c r="Q25" s="28" t="str">
        <f t="shared" si="11"/>
        <v>3D-3</v>
      </c>
      <c r="R25" s="28">
        <f t="shared" si="12"/>
        <v>15.11</v>
      </c>
      <c r="S25" s="28" t="str">
        <f t="shared" si="13"/>
        <v>MẠNH</v>
      </c>
    </row>
    <row r="26" ht="15.75" customHeight="1">
      <c r="A26" s="28">
        <v>4.0</v>
      </c>
      <c r="B26" s="33" t="str">
        <f>DIEM_3D!A5</f>
        <v/>
      </c>
      <c r="C26" s="33" t="str">
        <f>DIEM_3D!B5</f>
        <v/>
      </c>
      <c r="D26" s="28" t="str">
        <f t="shared" si="17"/>
        <v>3D-4</v>
      </c>
      <c r="E26" s="28">
        <f>DIEM_3D!C5</f>
        <v>0</v>
      </c>
      <c r="F26" s="28">
        <f>DIEM_3D!D5</f>
        <v>0</v>
      </c>
      <c r="G26" s="28">
        <f>DIEM_3D!E5</f>
        <v>0</v>
      </c>
      <c r="H26" s="28">
        <f t="shared" si="18"/>
        <v>0</v>
      </c>
      <c r="I26" s="28" t="str">
        <f t="shared" si="19"/>
        <v/>
      </c>
      <c r="J26" s="28">
        <f t="shared" si="20"/>
        <v>0</v>
      </c>
      <c r="K26" s="28" t="str">
        <f t="shared" si="21"/>
        <v/>
      </c>
      <c r="L26" s="28">
        <f t="shared" si="22"/>
        <v>0</v>
      </c>
      <c r="M26" s="5"/>
      <c r="N26" s="28">
        <v>19.0</v>
      </c>
      <c r="O26" s="28" t="str">
        <f t="shared" si="9"/>
        <v>72</v>
      </c>
      <c r="P26" s="28" t="str">
        <f t="shared" si="10"/>
        <v>72</v>
      </c>
      <c r="Q26" s="28" t="str">
        <f t="shared" si="11"/>
        <v>3D-3</v>
      </c>
      <c r="R26" s="28">
        <f t="shared" si="12"/>
        <v>15.11</v>
      </c>
      <c r="S26" s="28" t="str">
        <f t="shared" si="13"/>
        <v>MẠNH</v>
      </c>
    </row>
    <row r="27" ht="15.75" customHeight="1">
      <c r="A27" s="28">
        <v>5.0</v>
      </c>
      <c r="B27" s="33" t="str">
        <f>DIEM_3D!A6</f>
        <v/>
      </c>
      <c r="C27" s="33" t="str">
        <f>DIEM_3D!B6</f>
        <v/>
      </c>
      <c r="D27" s="28" t="str">
        <f t="shared" si="17"/>
        <v>3D-5</v>
      </c>
      <c r="E27" s="28">
        <f>DIEM_3D!C6</f>
        <v>0</v>
      </c>
      <c r="F27" s="28">
        <f>DIEM_3D!D6</f>
        <v>0</v>
      </c>
      <c r="G27" s="28">
        <f>DIEM_3D!E6</f>
        <v>0</v>
      </c>
      <c r="H27" s="28">
        <f t="shared" si="18"/>
        <v>0</v>
      </c>
      <c r="I27" s="28" t="str">
        <f t="shared" si="19"/>
        <v/>
      </c>
      <c r="J27" s="28">
        <f t="shared" si="20"/>
        <v>0</v>
      </c>
      <c r="K27" s="28" t="str">
        <f t="shared" si="21"/>
        <v/>
      </c>
      <c r="L27" s="28">
        <f t="shared" si="22"/>
        <v>0</v>
      </c>
      <c r="M27" s="5"/>
      <c r="N27" s="28">
        <v>20.0</v>
      </c>
      <c r="O27" s="28" t="str">
        <f t="shared" si="9"/>
        <v>72</v>
      </c>
      <c r="P27" s="28" t="str">
        <f t="shared" si="10"/>
        <v>72</v>
      </c>
      <c r="Q27" s="28" t="str">
        <f t="shared" si="11"/>
        <v>3D-3</v>
      </c>
      <c r="R27" s="28">
        <f t="shared" si="12"/>
        <v>15.11</v>
      </c>
      <c r="S27" s="28" t="str">
        <f t="shared" si="13"/>
        <v>MẠNH</v>
      </c>
    </row>
    <row r="28" ht="15.75" customHeight="1">
      <c r="A28" s="28">
        <v>6.0</v>
      </c>
      <c r="B28" s="33" t="str">
        <f>DIEM_3D!A7</f>
        <v/>
      </c>
      <c r="C28" s="33" t="str">
        <f>DIEM_3D!B7</f>
        <v/>
      </c>
      <c r="D28" s="28" t="str">
        <f t="shared" si="17"/>
        <v>3D-6</v>
      </c>
      <c r="E28" s="28">
        <f>DIEM_3D!C7</f>
        <v>0</v>
      </c>
      <c r="F28" s="28">
        <f>DIEM_3D!D7</f>
        <v>0</v>
      </c>
      <c r="G28" s="28">
        <f>DIEM_3D!E7</f>
        <v>0</v>
      </c>
      <c r="H28" s="28">
        <f t="shared" si="18"/>
        <v>0</v>
      </c>
      <c r="I28" s="28" t="str">
        <f t="shared" si="19"/>
        <v/>
      </c>
      <c r="J28" s="28">
        <f t="shared" si="20"/>
        <v>0</v>
      </c>
      <c r="K28" s="28" t="str">
        <f t="shared" si="21"/>
        <v/>
      </c>
      <c r="L28" s="28">
        <f t="shared" si="22"/>
        <v>0</v>
      </c>
      <c r="M28" s="5"/>
      <c r="N28" s="5"/>
      <c r="O28" s="5"/>
      <c r="P28" s="5"/>
      <c r="Q28" s="5"/>
      <c r="R28" s="5"/>
      <c r="S28" s="5"/>
    </row>
    <row r="29" ht="15.75" customHeight="1">
      <c r="A29" s="28">
        <v>7.0</v>
      </c>
      <c r="B29" s="33" t="str">
        <f>DIEM_3D!A8</f>
        <v/>
      </c>
      <c r="C29" s="33" t="str">
        <f>DIEM_3D!B8</f>
        <v/>
      </c>
      <c r="D29" s="28" t="str">
        <f t="shared" si="17"/>
        <v>3D-1</v>
      </c>
      <c r="E29" s="28">
        <f>DIEM_3D!C8</f>
        <v>0</v>
      </c>
      <c r="F29" s="28">
        <f>DIEM_3D!D8</f>
        <v>0</v>
      </c>
      <c r="G29" s="28">
        <f>DIEM_3D!E8</f>
        <v>0</v>
      </c>
      <c r="H29" s="28">
        <f t="shared" si="18"/>
        <v>0</v>
      </c>
      <c r="I29" s="28" t="str">
        <f t="shared" si="19"/>
        <v/>
      </c>
      <c r="J29" s="28">
        <f t="shared" si="20"/>
        <v>0</v>
      </c>
      <c r="K29" s="28" t="str">
        <f t="shared" si="21"/>
        <v/>
      </c>
      <c r="L29" s="28">
        <f t="shared" si="22"/>
        <v>0</v>
      </c>
      <c r="M29" s="5"/>
      <c r="N29" s="5"/>
      <c r="O29" s="5"/>
      <c r="P29" s="5"/>
      <c r="Q29" s="5"/>
      <c r="R29" s="5"/>
      <c r="S29" s="5"/>
    </row>
    <row r="30" ht="15.75" customHeight="1">
      <c r="A30" s="28">
        <v>8.0</v>
      </c>
      <c r="B30" s="33" t="str">
        <f>DIEM_3D!A9</f>
        <v/>
      </c>
      <c r="C30" s="33" t="str">
        <f>DIEM_3D!B9</f>
        <v/>
      </c>
      <c r="D30" s="28" t="str">
        <f t="shared" si="17"/>
        <v>3D-2</v>
      </c>
      <c r="E30" s="28">
        <f>DIEM_3D!C9</f>
        <v>0</v>
      </c>
      <c r="F30" s="28">
        <f>DIEM_3D!D9</f>
        <v>0</v>
      </c>
      <c r="G30" s="28">
        <f>DIEM_3D!E9</f>
        <v>0</v>
      </c>
      <c r="H30" s="28">
        <f t="shared" si="18"/>
        <v>0</v>
      </c>
      <c r="I30" s="28" t="str">
        <f t="shared" si="19"/>
        <v/>
      </c>
      <c r="J30" s="28">
        <f t="shared" si="20"/>
        <v>0</v>
      </c>
      <c r="K30" s="28" t="str">
        <f t="shared" si="21"/>
        <v/>
      </c>
      <c r="L30" s="28">
        <f t="shared" si="22"/>
        <v>0</v>
      </c>
      <c r="M30" s="5"/>
      <c r="N30" s="32" t="s">
        <v>769</v>
      </c>
      <c r="O30" s="19"/>
      <c r="P30" s="19"/>
      <c r="Q30" s="19"/>
      <c r="R30" s="19"/>
      <c r="S30" s="20"/>
    </row>
    <row r="31" ht="15.75" customHeight="1">
      <c r="A31" s="28">
        <v>9.0</v>
      </c>
      <c r="B31" s="33" t="str">
        <f>DIEM_3D!A10</f>
        <v/>
      </c>
      <c r="C31" s="33" t="str">
        <f>DIEM_3D!B10</f>
        <v/>
      </c>
      <c r="D31" s="28" t="str">
        <f t="shared" si="17"/>
        <v>3D-3</v>
      </c>
      <c r="E31" s="28">
        <f>DIEM_3D!C10</f>
        <v>0</v>
      </c>
      <c r="F31" s="28">
        <f>DIEM_3D!D10</f>
        <v>0</v>
      </c>
      <c r="G31" s="5"/>
      <c r="H31" s="28">
        <f t="shared" si="18"/>
        <v>0</v>
      </c>
      <c r="I31" s="28" t="str">
        <f t="shared" si="19"/>
        <v/>
      </c>
      <c r="J31" s="28">
        <f>IF(B31="",0,L36+H31/10+VLOOKUP(D31,$B$7:$K$17,10,FALSE))</f>
        <v>0</v>
      </c>
      <c r="K31" s="28" t="str">
        <f t="shared" si="21"/>
        <v/>
      </c>
      <c r="L31" s="28">
        <f t="shared" si="22"/>
        <v>0</v>
      </c>
      <c r="M31" s="5"/>
      <c r="N31" s="25" t="s">
        <v>55</v>
      </c>
      <c r="O31" s="25" t="s">
        <v>727</v>
      </c>
      <c r="P31" s="25" t="s">
        <v>709</v>
      </c>
      <c r="Q31" s="25" t="s">
        <v>710</v>
      </c>
      <c r="R31" s="25" t="s">
        <v>711</v>
      </c>
      <c r="S31" s="25" t="s">
        <v>20</v>
      </c>
    </row>
    <row r="32" ht="15.75" customHeight="1">
      <c r="A32" s="28">
        <v>10.0</v>
      </c>
      <c r="B32" s="33" t="str">
        <f>DIEM_3D!A11</f>
        <v/>
      </c>
      <c r="C32" s="33" t="str">
        <f>DIEM_3D!B11</f>
        <v/>
      </c>
      <c r="D32" s="28" t="str">
        <f t="shared" si="17"/>
        <v>3D-4</v>
      </c>
      <c r="E32" s="28">
        <f>DIEM_3D!C11</f>
        <v>0</v>
      </c>
      <c r="F32" s="28">
        <f>DIEM_3D!D11</f>
        <v>0</v>
      </c>
      <c r="G32" s="28">
        <f>DIEM_3D!E11</f>
        <v>0</v>
      </c>
      <c r="H32" s="28">
        <f t="shared" si="18"/>
        <v>0</v>
      </c>
      <c r="I32" s="28" t="str">
        <f t="shared" si="19"/>
        <v/>
      </c>
      <c r="J32" s="28">
        <f t="shared" ref="J32:J622" si="23">IF(B32="",0,G32+H32/10+VLOOKUP(D32,$B$7:$K$17,10,FALSE))</f>
        <v>0</v>
      </c>
      <c r="K32" s="28" t="str">
        <f t="shared" si="21"/>
        <v/>
      </c>
      <c r="L32" s="28">
        <f t="shared" si="22"/>
        <v>0</v>
      </c>
      <c r="M32" s="5"/>
      <c r="N32" s="28">
        <v>1.0</v>
      </c>
      <c r="O32" s="28" t="str">
        <f t="shared" ref="O32:O51" si="24">IFERROR(INDEX($B$630:$B$3629,MATCH(LARGE($L$630:$L$3629,N32),$L$630:$L$3629,0)),"")</f>
        <v>92</v>
      </c>
      <c r="P32" s="28" t="str">
        <f t="shared" ref="P32:P51" si="25">IFERROR(INDEX($C$630:$C$3629,MATCH(LARGE($L$630:$L$3629,N32),$L$630:$L$3629,0)),"")</f>
        <v>92</v>
      </c>
      <c r="Q32" s="28" t="str">
        <f t="shared" ref="Q32:Q51" si="26">IFERROR(INDEX($D$630:$D$3629,MATCH(LARGE($L$630:$L$3629,N32),$L$630:$L$3629,0)),"")</f>
        <v>4D-2</v>
      </c>
      <c r="R32" s="28">
        <f t="shared" ref="R32:R51" si="27">IFERROR(INDEX($J$630:$J$3629,MATCH(LARGE($L$630:$L$3629,N32),$L$630:$L$3629,0)),"")</f>
        <v>138.08</v>
      </c>
      <c r="S32" s="28" t="str">
        <f t="shared" ref="S32:S51" si="28">IFERROR(INDEX($K$630:$K$3629,MATCH(LARGE($L$630:$L$3629,N32),$L$630:$L$3629,0)),"")</f>
        <v>MẠNH</v>
      </c>
    </row>
    <row r="33" ht="15.75" customHeight="1">
      <c r="A33" s="28">
        <v>11.0</v>
      </c>
      <c r="B33" s="33" t="str">
        <f>DIEM_3D!A12</f>
        <v/>
      </c>
      <c r="C33" s="33" t="str">
        <f>DIEM_3D!B12</f>
        <v/>
      </c>
      <c r="D33" s="28" t="str">
        <f t="shared" si="17"/>
        <v>3D-5</v>
      </c>
      <c r="E33" s="28">
        <f>DIEM_3D!C12</f>
        <v>0</v>
      </c>
      <c r="F33" s="28">
        <f>DIEM_3D!D12</f>
        <v>0</v>
      </c>
      <c r="G33" s="28">
        <f>DIEM_3D!E12</f>
        <v>0</v>
      </c>
      <c r="H33" s="28">
        <f t="shared" si="18"/>
        <v>0</v>
      </c>
      <c r="I33" s="28" t="str">
        <f t="shared" si="19"/>
        <v/>
      </c>
      <c r="J33" s="28">
        <f t="shared" si="23"/>
        <v>0</v>
      </c>
      <c r="K33" s="28" t="str">
        <f t="shared" si="21"/>
        <v/>
      </c>
      <c r="L33" s="28">
        <f t="shared" si="22"/>
        <v>0</v>
      </c>
      <c r="M33" s="5"/>
      <c r="N33" s="28">
        <v>2.0</v>
      </c>
      <c r="O33" s="28" t="str">
        <f t="shared" si="24"/>
        <v>92</v>
      </c>
      <c r="P33" s="28" t="str">
        <f t="shared" si="25"/>
        <v>92</v>
      </c>
      <c r="Q33" s="28" t="str">
        <f t="shared" si="26"/>
        <v>4D-2</v>
      </c>
      <c r="R33" s="28">
        <f t="shared" si="27"/>
        <v>138.08</v>
      </c>
      <c r="S33" s="28" t="str">
        <f t="shared" si="28"/>
        <v>MẠNH</v>
      </c>
    </row>
    <row r="34" ht="15.75" customHeight="1">
      <c r="A34" s="28">
        <v>12.0</v>
      </c>
      <c r="B34" s="33" t="str">
        <f>DIEM_3D!A13</f>
        <v/>
      </c>
      <c r="C34" s="33" t="str">
        <f>DIEM_3D!B13</f>
        <v/>
      </c>
      <c r="D34" s="28" t="str">
        <f t="shared" si="17"/>
        <v>3D-6</v>
      </c>
      <c r="E34" s="28">
        <f>DIEM_3D!C13</f>
        <v>0</v>
      </c>
      <c r="F34" s="28">
        <f>DIEM_3D!D13</f>
        <v>0</v>
      </c>
      <c r="G34" s="28">
        <f>DIEM_3D!E13</f>
        <v>0</v>
      </c>
      <c r="H34" s="28">
        <f t="shared" si="18"/>
        <v>0</v>
      </c>
      <c r="I34" s="28" t="str">
        <f t="shared" si="19"/>
        <v/>
      </c>
      <c r="J34" s="28">
        <f t="shared" si="23"/>
        <v>0</v>
      </c>
      <c r="K34" s="28" t="str">
        <f t="shared" si="21"/>
        <v/>
      </c>
      <c r="L34" s="28">
        <f t="shared" si="22"/>
        <v>0</v>
      </c>
      <c r="M34" s="5"/>
      <c r="N34" s="28">
        <v>3.0</v>
      </c>
      <c r="O34" s="28" t="str">
        <f t="shared" si="24"/>
        <v>92</v>
      </c>
      <c r="P34" s="28" t="str">
        <f t="shared" si="25"/>
        <v>92</v>
      </c>
      <c r="Q34" s="28" t="str">
        <f t="shared" si="26"/>
        <v>4D-2</v>
      </c>
      <c r="R34" s="28">
        <f t="shared" si="27"/>
        <v>138.08</v>
      </c>
      <c r="S34" s="28" t="str">
        <f t="shared" si="28"/>
        <v>MẠNH</v>
      </c>
    </row>
    <row r="35" ht="15.75" customHeight="1">
      <c r="A35" s="28">
        <v>13.0</v>
      </c>
      <c r="B35" s="33" t="str">
        <f>DIEM_3D!A14</f>
        <v/>
      </c>
      <c r="C35" s="33" t="str">
        <f>DIEM_3D!B14</f>
        <v/>
      </c>
      <c r="D35" s="28" t="str">
        <f t="shared" si="17"/>
        <v>3D-1</v>
      </c>
      <c r="E35" s="28">
        <f>DIEM_3D!C14</f>
        <v>0</v>
      </c>
      <c r="F35" s="28">
        <f>DIEM_3D!D14</f>
        <v>0</v>
      </c>
      <c r="G35" s="28">
        <f>DIEM_3D!E14</f>
        <v>0</v>
      </c>
      <c r="H35" s="28">
        <f t="shared" si="18"/>
        <v>0</v>
      </c>
      <c r="I35" s="28" t="str">
        <f t="shared" si="19"/>
        <v/>
      </c>
      <c r="J35" s="28">
        <f t="shared" si="23"/>
        <v>0</v>
      </c>
      <c r="K35" s="28" t="str">
        <f t="shared" si="21"/>
        <v/>
      </c>
      <c r="L35" s="28">
        <f t="shared" si="22"/>
        <v>0</v>
      </c>
      <c r="M35" s="5"/>
      <c r="N35" s="28">
        <v>4.0</v>
      </c>
      <c r="O35" s="28" t="str">
        <f t="shared" si="24"/>
        <v>92</v>
      </c>
      <c r="P35" s="28" t="str">
        <f t="shared" si="25"/>
        <v>92</v>
      </c>
      <c r="Q35" s="28" t="str">
        <f t="shared" si="26"/>
        <v>4D-2</v>
      </c>
      <c r="R35" s="28">
        <f t="shared" si="27"/>
        <v>138.08</v>
      </c>
      <c r="S35" s="28" t="str">
        <f t="shared" si="28"/>
        <v>MẠNH</v>
      </c>
    </row>
    <row r="36" ht="15.75" customHeight="1">
      <c r="A36" s="28">
        <v>14.0</v>
      </c>
      <c r="B36" s="33" t="str">
        <f>DIEM_3D!A15</f>
        <v/>
      </c>
      <c r="C36" s="33" t="str">
        <f>DIEM_3D!B15</f>
        <v/>
      </c>
      <c r="D36" s="28" t="str">
        <f t="shared" si="17"/>
        <v>3D-2</v>
      </c>
      <c r="E36" s="28">
        <f>DIEM_3D!C15</f>
        <v>0</v>
      </c>
      <c r="F36" s="28">
        <f>DIEM_3D!D15</f>
        <v>0</v>
      </c>
      <c r="G36" s="28">
        <f>DIEM_3D!E15</f>
        <v>0</v>
      </c>
      <c r="H36" s="28">
        <f t="shared" si="18"/>
        <v>0</v>
      </c>
      <c r="I36" s="28" t="str">
        <f t="shared" si="19"/>
        <v/>
      </c>
      <c r="J36" s="28">
        <f t="shared" si="23"/>
        <v>0</v>
      </c>
      <c r="K36" s="28" t="str">
        <f t="shared" si="21"/>
        <v/>
      </c>
      <c r="L36" s="28">
        <f>DIEM_3D!E10</f>
        <v>0</v>
      </c>
      <c r="M36" s="5"/>
      <c r="N36" s="28">
        <v>5.0</v>
      </c>
      <c r="O36" s="28" t="str">
        <f t="shared" si="24"/>
        <v>83</v>
      </c>
      <c r="P36" s="28" t="str">
        <f t="shared" si="25"/>
        <v>83</v>
      </c>
      <c r="Q36" s="28" t="str">
        <f t="shared" si="26"/>
        <v>4D-2</v>
      </c>
      <c r="R36" s="28">
        <f t="shared" si="27"/>
        <v>138.08</v>
      </c>
      <c r="S36" s="28" t="str">
        <f t="shared" si="28"/>
        <v>MẠNH</v>
      </c>
    </row>
    <row r="37" ht="15.75" customHeight="1">
      <c r="A37" s="28">
        <v>15.0</v>
      </c>
      <c r="B37" s="33" t="str">
        <f>DIEM_3D!A16</f>
        <v/>
      </c>
      <c r="C37" s="33" t="str">
        <f>DIEM_3D!B16</f>
        <v/>
      </c>
      <c r="D37" s="28" t="str">
        <f t="shared" si="17"/>
        <v>3D-3</v>
      </c>
      <c r="E37" s="28">
        <f>DIEM_3D!C16</f>
        <v>0</v>
      </c>
      <c r="F37" s="28">
        <f>DIEM_3D!D16</f>
        <v>0</v>
      </c>
      <c r="G37" s="28">
        <f>DIEM_3D!E16</f>
        <v>0</v>
      </c>
      <c r="H37" s="28">
        <f t="shared" si="18"/>
        <v>0</v>
      </c>
      <c r="I37" s="28" t="str">
        <f t="shared" si="19"/>
        <v/>
      </c>
      <c r="J37" s="28">
        <f t="shared" si="23"/>
        <v>0</v>
      </c>
      <c r="K37" s="28" t="str">
        <f t="shared" si="21"/>
        <v/>
      </c>
      <c r="L37" s="28">
        <f t="shared" ref="L37:L622" si="29">IF(B37="",0,J37*1000000+VALUE(B37))</f>
        <v>0</v>
      </c>
      <c r="M37" s="5"/>
      <c r="N37" s="28">
        <v>6.0</v>
      </c>
      <c r="O37" s="28" t="str">
        <f t="shared" si="24"/>
        <v>83</v>
      </c>
      <c r="P37" s="28" t="str">
        <f t="shared" si="25"/>
        <v>83</v>
      </c>
      <c r="Q37" s="28" t="str">
        <f t="shared" si="26"/>
        <v>4D-2</v>
      </c>
      <c r="R37" s="28">
        <f t="shared" si="27"/>
        <v>138.08</v>
      </c>
      <c r="S37" s="28" t="str">
        <f t="shared" si="28"/>
        <v>MẠNH</v>
      </c>
    </row>
    <row r="38" ht="15.75" customHeight="1">
      <c r="A38" s="28">
        <v>16.0</v>
      </c>
      <c r="B38" s="33" t="str">
        <f>DIEM_3D!A17</f>
        <v/>
      </c>
      <c r="C38" s="33" t="str">
        <f>DIEM_3D!B17</f>
        <v/>
      </c>
      <c r="D38" s="28" t="str">
        <f t="shared" si="17"/>
        <v>3D-4</v>
      </c>
      <c r="E38" s="28">
        <f>DIEM_3D!C17</f>
        <v>0</v>
      </c>
      <c r="F38" s="28">
        <f>DIEM_3D!D17</f>
        <v>0</v>
      </c>
      <c r="G38" s="28">
        <f>DIEM_3D!E17</f>
        <v>0</v>
      </c>
      <c r="H38" s="28">
        <f t="shared" si="18"/>
        <v>0</v>
      </c>
      <c r="I38" s="28" t="str">
        <f t="shared" si="19"/>
        <v/>
      </c>
      <c r="J38" s="28">
        <f t="shared" si="23"/>
        <v>0</v>
      </c>
      <c r="K38" s="28" t="str">
        <f t="shared" si="21"/>
        <v/>
      </c>
      <c r="L38" s="28">
        <f t="shared" si="29"/>
        <v>0</v>
      </c>
      <c r="M38" s="5"/>
      <c r="N38" s="28">
        <v>7.0</v>
      </c>
      <c r="O38" s="28" t="str">
        <f t="shared" si="24"/>
        <v>83</v>
      </c>
      <c r="P38" s="28" t="str">
        <f t="shared" si="25"/>
        <v>83</v>
      </c>
      <c r="Q38" s="28" t="str">
        <f t="shared" si="26"/>
        <v>4D-2</v>
      </c>
      <c r="R38" s="28">
        <f t="shared" si="27"/>
        <v>138.08</v>
      </c>
      <c r="S38" s="28" t="str">
        <f t="shared" si="28"/>
        <v>MẠNH</v>
      </c>
    </row>
    <row r="39" ht="15.75" customHeight="1">
      <c r="A39" s="28">
        <v>17.0</v>
      </c>
      <c r="B39" s="33" t="str">
        <f>DIEM_3D!A18</f>
        <v/>
      </c>
      <c r="C39" s="33" t="str">
        <f>DIEM_3D!B18</f>
        <v/>
      </c>
      <c r="D39" s="28" t="str">
        <f t="shared" si="17"/>
        <v>3D-5</v>
      </c>
      <c r="E39" s="28">
        <f>DIEM_3D!C18</f>
        <v>0</v>
      </c>
      <c r="F39" s="28">
        <f>DIEM_3D!D18</f>
        <v>0</v>
      </c>
      <c r="G39" s="28">
        <f>DIEM_3D!E18</f>
        <v>0</v>
      </c>
      <c r="H39" s="28">
        <f t="shared" si="18"/>
        <v>0</v>
      </c>
      <c r="I39" s="28" t="str">
        <f t="shared" si="19"/>
        <v/>
      </c>
      <c r="J39" s="28">
        <f t="shared" si="23"/>
        <v>0</v>
      </c>
      <c r="K39" s="28" t="str">
        <f t="shared" si="21"/>
        <v/>
      </c>
      <c r="L39" s="28">
        <f t="shared" si="29"/>
        <v>0</v>
      </c>
      <c r="M39" s="5"/>
      <c r="N39" s="28">
        <v>8.0</v>
      </c>
      <c r="O39" s="28" t="str">
        <f t="shared" si="24"/>
        <v>83</v>
      </c>
      <c r="P39" s="28" t="str">
        <f t="shared" si="25"/>
        <v>83</v>
      </c>
      <c r="Q39" s="28" t="str">
        <f t="shared" si="26"/>
        <v>4D-2</v>
      </c>
      <c r="R39" s="28">
        <f t="shared" si="27"/>
        <v>138.08</v>
      </c>
      <c r="S39" s="28" t="str">
        <f t="shared" si="28"/>
        <v>MẠNH</v>
      </c>
    </row>
    <row r="40" ht="15.75" customHeight="1">
      <c r="A40" s="28">
        <v>18.0</v>
      </c>
      <c r="B40" s="33" t="str">
        <f>DIEM_3D!A19</f>
        <v/>
      </c>
      <c r="C40" s="33" t="str">
        <f>DIEM_3D!B19</f>
        <v/>
      </c>
      <c r="D40" s="28" t="str">
        <f t="shared" si="17"/>
        <v>3D-6</v>
      </c>
      <c r="E40" s="28">
        <f>DIEM_3D!C19</f>
        <v>0</v>
      </c>
      <c r="F40" s="28">
        <f>DIEM_3D!D19</f>
        <v>0</v>
      </c>
      <c r="G40" s="28">
        <f>DIEM_3D!E19</f>
        <v>0</v>
      </c>
      <c r="H40" s="28">
        <f t="shared" si="18"/>
        <v>0</v>
      </c>
      <c r="I40" s="28" t="str">
        <f t="shared" si="19"/>
        <v/>
      </c>
      <c r="J40" s="28">
        <f t="shared" si="23"/>
        <v>0</v>
      </c>
      <c r="K40" s="28" t="str">
        <f t="shared" si="21"/>
        <v/>
      </c>
      <c r="L40" s="28">
        <f t="shared" si="29"/>
        <v>0</v>
      </c>
      <c r="M40" s="5"/>
      <c r="N40" s="28">
        <v>9.0</v>
      </c>
      <c r="O40" s="28" t="str">
        <f t="shared" si="24"/>
        <v>81</v>
      </c>
      <c r="P40" s="28" t="str">
        <f t="shared" si="25"/>
        <v>81</v>
      </c>
      <c r="Q40" s="28" t="str">
        <f t="shared" si="26"/>
        <v>4D-2</v>
      </c>
      <c r="R40" s="28">
        <f t="shared" si="27"/>
        <v>138.08</v>
      </c>
      <c r="S40" s="28" t="str">
        <f t="shared" si="28"/>
        <v>MẠNH</v>
      </c>
    </row>
    <row r="41" ht="15.75" customHeight="1">
      <c r="A41" s="28">
        <v>19.0</v>
      </c>
      <c r="B41" s="33" t="str">
        <f>DIEM_3D!A20</f>
        <v/>
      </c>
      <c r="C41" s="33" t="str">
        <f>DIEM_3D!B20</f>
        <v/>
      </c>
      <c r="D41" s="28" t="str">
        <f t="shared" si="17"/>
        <v>3D-1</v>
      </c>
      <c r="E41" s="28">
        <f>DIEM_3D!C20</f>
        <v>0</v>
      </c>
      <c r="F41" s="28">
        <f>DIEM_3D!D20</f>
        <v>0</v>
      </c>
      <c r="G41" s="28">
        <f>DIEM_3D!E20</f>
        <v>0</v>
      </c>
      <c r="H41" s="28">
        <f t="shared" si="18"/>
        <v>0</v>
      </c>
      <c r="I41" s="28" t="str">
        <f t="shared" si="19"/>
        <v/>
      </c>
      <c r="J41" s="28">
        <f t="shared" si="23"/>
        <v>0</v>
      </c>
      <c r="K41" s="28" t="str">
        <f t="shared" si="21"/>
        <v/>
      </c>
      <c r="L41" s="28">
        <f t="shared" si="29"/>
        <v>0</v>
      </c>
      <c r="M41" s="5"/>
      <c r="N41" s="28">
        <v>10.0</v>
      </c>
      <c r="O41" s="28" t="str">
        <f t="shared" si="24"/>
        <v>81</v>
      </c>
      <c r="P41" s="28" t="str">
        <f t="shared" si="25"/>
        <v>81</v>
      </c>
      <c r="Q41" s="28" t="str">
        <f t="shared" si="26"/>
        <v>4D-2</v>
      </c>
      <c r="R41" s="28">
        <f t="shared" si="27"/>
        <v>138.08</v>
      </c>
      <c r="S41" s="28" t="str">
        <f t="shared" si="28"/>
        <v>MẠNH</v>
      </c>
    </row>
    <row r="42" ht="15.75" customHeight="1">
      <c r="A42" s="28">
        <v>20.0</v>
      </c>
      <c r="B42" s="33" t="str">
        <f>DIEM_3D!A21</f>
        <v/>
      </c>
      <c r="C42" s="33" t="str">
        <f>DIEM_3D!B21</f>
        <v/>
      </c>
      <c r="D42" s="28" t="str">
        <f t="shared" si="17"/>
        <v>3D-2</v>
      </c>
      <c r="E42" s="28">
        <f>DIEM_3D!C21</f>
        <v>0</v>
      </c>
      <c r="F42" s="28">
        <f>DIEM_3D!D21</f>
        <v>0</v>
      </c>
      <c r="G42" s="28">
        <f>DIEM_3D!E21</f>
        <v>0</v>
      </c>
      <c r="H42" s="28">
        <f t="shared" si="18"/>
        <v>0</v>
      </c>
      <c r="I42" s="28" t="str">
        <f t="shared" si="19"/>
        <v/>
      </c>
      <c r="J42" s="28">
        <f t="shared" si="23"/>
        <v>0</v>
      </c>
      <c r="K42" s="28" t="str">
        <f t="shared" si="21"/>
        <v/>
      </c>
      <c r="L42" s="28">
        <f t="shared" si="29"/>
        <v>0</v>
      </c>
      <c r="M42" s="5"/>
      <c r="N42" s="28">
        <v>11.0</v>
      </c>
      <c r="O42" s="28" t="str">
        <f t="shared" si="24"/>
        <v>81</v>
      </c>
      <c r="P42" s="28" t="str">
        <f t="shared" si="25"/>
        <v>81</v>
      </c>
      <c r="Q42" s="28" t="str">
        <f t="shared" si="26"/>
        <v>4D-2</v>
      </c>
      <c r="R42" s="28">
        <f t="shared" si="27"/>
        <v>138.08</v>
      </c>
      <c r="S42" s="28" t="str">
        <f t="shared" si="28"/>
        <v>MẠNH</v>
      </c>
    </row>
    <row r="43" ht="15.75" customHeight="1">
      <c r="A43" s="28">
        <v>21.0</v>
      </c>
      <c r="B43" s="33" t="str">
        <f>DIEM_3D!A22</f>
        <v/>
      </c>
      <c r="C43" s="33" t="str">
        <f>DIEM_3D!B22</f>
        <v/>
      </c>
      <c r="D43" s="28" t="str">
        <f t="shared" si="17"/>
        <v>3D-3</v>
      </c>
      <c r="E43" s="28">
        <f>DIEM_3D!C22</f>
        <v>0</v>
      </c>
      <c r="F43" s="28">
        <f>DIEM_3D!D22</f>
        <v>0</v>
      </c>
      <c r="G43" s="28">
        <f>DIEM_3D!E22</f>
        <v>0</v>
      </c>
      <c r="H43" s="28">
        <f t="shared" si="18"/>
        <v>0</v>
      </c>
      <c r="I43" s="28" t="str">
        <f t="shared" si="19"/>
        <v/>
      </c>
      <c r="J43" s="28">
        <f t="shared" si="23"/>
        <v>0</v>
      </c>
      <c r="K43" s="28" t="str">
        <f t="shared" si="21"/>
        <v/>
      </c>
      <c r="L43" s="28">
        <f t="shared" si="29"/>
        <v>0</v>
      </c>
      <c r="M43" s="5"/>
      <c r="N43" s="28">
        <v>12.0</v>
      </c>
      <c r="O43" s="28" t="str">
        <f t="shared" si="24"/>
        <v>81</v>
      </c>
      <c r="P43" s="28" t="str">
        <f t="shared" si="25"/>
        <v>81</v>
      </c>
      <c r="Q43" s="28" t="str">
        <f t="shared" si="26"/>
        <v>4D-2</v>
      </c>
      <c r="R43" s="28">
        <f t="shared" si="27"/>
        <v>138.08</v>
      </c>
      <c r="S43" s="28" t="str">
        <f t="shared" si="28"/>
        <v>MẠNH</v>
      </c>
    </row>
    <row r="44" ht="15.75" customHeight="1">
      <c r="A44" s="28">
        <v>22.0</v>
      </c>
      <c r="B44" s="33" t="str">
        <f>DIEM_3D!A23</f>
        <v/>
      </c>
      <c r="C44" s="33" t="str">
        <f>DIEM_3D!B23</f>
        <v/>
      </c>
      <c r="D44" s="28" t="str">
        <f t="shared" si="17"/>
        <v>3D-4</v>
      </c>
      <c r="E44" s="28">
        <f>DIEM_3D!C23</f>
        <v>0</v>
      </c>
      <c r="F44" s="28">
        <f>DIEM_3D!D23</f>
        <v>0</v>
      </c>
      <c r="G44" s="28">
        <f>DIEM_3D!E23</f>
        <v>0</v>
      </c>
      <c r="H44" s="28">
        <f t="shared" si="18"/>
        <v>0</v>
      </c>
      <c r="I44" s="28" t="str">
        <f t="shared" si="19"/>
        <v/>
      </c>
      <c r="J44" s="28">
        <f t="shared" si="23"/>
        <v>0</v>
      </c>
      <c r="K44" s="28" t="str">
        <f t="shared" si="21"/>
        <v/>
      </c>
      <c r="L44" s="28">
        <f t="shared" si="29"/>
        <v>0</v>
      </c>
      <c r="M44" s="5"/>
      <c r="N44" s="28">
        <v>13.0</v>
      </c>
      <c r="O44" s="28" t="str">
        <f t="shared" si="24"/>
        <v>76</v>
      </c>
      <c r="P44" s="28" t="str">
        <f t="shared" si="25"/>
        <v>76</v>
      </c>
      <c r="Q44" s="28" t="str">
        <f t="shared" si="26"/>
        <v>4D-2</v>
      </c>
      <c r="R44" s="28">
        <f t="shared" si="27"/>
        <v>138.08</v>
      </c>
      <c r="S44" s="28" t="str">
        <f t="shared" si="28"/>
        <v>MẠNH</v>
      </c>
    </row>
    <row r="45" ht="15.75" customHeight="1">
      <c r="A45" s="28">
        <v>23.0</v>
      </c>
      <c r="B45" s="33" t="str">
        <f>DIEM_3D!A24</f>
        <v/>
      </c>
      <c r="C45" s="33" t="str">
        <f>DIEM_3D!B24</f>
        <v/>
      </c>
      <c r="D45" s="28" t="str">
        <f t="shared" si="17"/>
        <v>3D-5</v>
      </c>
      <c r="E45" s="28">
        <f>DIEM_3D!C24</f>
        <v>0</v>
      </c>
      <c r="F45" s="28">
        <f>DIEM_3D!D24</f>
        <v>0</v>
      </c>
      <c r="G45" s="28">
        <f>DIEM_3D!E24</f>
        <v>0</v>
      </c>
      <c r="H45" s="28">
        <f t="shared" si="18"/>
        <v>0</v>
      </c>
      <c r="I45" s="28" t="str">
        <f t="shared" si="19"/>
        <v/>
      </c>
      <c r="J45" s="28">
        <f t="shared" si="23"/>
        <v>0</v>
      </c>
      <c r="K45" s="28" t="str">
        <f t="shared" si="21"/>
        <v/>
      </c>
      <c r="L45" s="28">
        <f t="shared" si="29"/>
        <v>0</v>
      </c>
      <c r="M45" s="5"/>
      <c r="N45" s="28">
        <v>14.0</v>
      </c>
      <c r="O45" s="28" t="str">
        <f t="shared" si="24"/>
        <v>76</v>
      </c>
      <c r="P45" s="28" t="str">
        <f t="shared" si="25"/>
        <v>76</v>
      </c>
      <c r="Q45" s="28" t="str">
        <f t="shared" si="26"/>
        <v>4D-2</v>
      </c>
      <c r="R45" s="28">
        <f t="shared" si="27"/>
        <v>138.08</v>
      </c>
      <c r="S45" s="28" t="str">
        <f t="shared" si="28"/>
        <v>MẠNH</v>
      </c>
    </row>
    <row r="46" ht="15.75" customHeight="1">
      <c r="A46" s="28">
        <v>24.0</v>
      </c>
      <c r="B46" s="33" t="str">
        <f>DIEM_3D!A25</f>
        <v/>
      </c>
      <c r="C46" s="33" t="str">
        <f>DIEM_3D!B25</f>
        <v/>
      </c>
      <c r="D46" s="28" t="str">
        <f t="shared" si="17"/>
        <v>3D-6</v>
      </c>
      <c r="E46" s="28">
        <f>DIEM_3D!C25</f>
        <v>0</v>
      </c>
      <c r="F46" s="28">
        <f>DIEM_3D!D25</f>
        <v>0</v>
      </c>
      <c r="G46" s="28">
        <f>DIEM_3D!E25</f>
        <v>0</v>
      </c>
      <c r="H46" s="28">
        <f t="shared" si="18"/>
        <v>0</v>
      </c>
      <c r="I46" s="28" t="str">
        <f t="shared" si="19"/>
        <v/>
      </c>
      <c r="J46" s="28">
        <f t="shared" si="23"/>
        <v>0</v>
      </c>
      <c r="K46" s="28" t="str">
        <f t="shared" si="21"/>
        <v/>
      </c>
      <c r="L46" s="28">
        <f t="shared" si="29"/>
        <v>0</v>
      </c>
      <c r="M46" s="5"/>
      <c r="N46" s="28">
        <v>15.0</v>
      </c>
      <c r="O46" s="28" t="str">
        <f t="shared" si="24"/>
        <v>76</v>
      </c>
      <c r="P46" s="28" t="str">
        <f t="shared" si="25"/>
        <v>76</v>
      </c>
      <c r="Q46" s="28" t="str">
        <f t="shared" si="26"/>
        <v>4D-2</v>
      </c>
      <c r="R46" s="28">
        <f t="shared" si="27"/>
        <v>138.08</v>
      </c>
      <c r="S46" s="28" t="str">
        <f t="shared" si="28"/>
        <v>MẠNH</v>
      </c>
    </row>
    <row r="47" ht="15.75" customHeight="1">
      <c r="A47" s="28">
        <v>25.0</v>
      </c>
      <c r="B47" s="33" t="str">
        <f>DIEM_3D!A26</f>
        <v/>
      </c>
      <c r="C47" s="33" t="str">
        <f>DIEM_3D!B26</f>
        <v/>
      </c>
      <c r="D47" s="28" t="str">
        <f t="shared" si="17"/>
        <v>3D-1</v>
      </c>
      <c r="E47" s="28">
        <f>DIEM_3D!C26</f>
        <v>0</v>
      </c>
      <c r="F47" s="28">
        <f>DIEM_3D!D26</f>
        <v>0</v>
      </c>
      <c r="G47" s="28">
        <f>DIEM_3D!E26</f>
        <v>0</v>
      </c>
      <c r="H47" s="28">
        <f t="shared" si="18"/>
        <v>0</v>
      </c>
      <c r="I47" s="28" t="str">
        <f t="shared" si="19"/>
        <v/>
      </c>
      <c r="J47" s="28">
        <f t="shared" si="23"/>
        <v>0</v>
      </c>
      <c r="K47" s="28" t="str">
        <f t="shared" si="21"/>
        <v/>
      </c>
      <c r="L47" s="28">
        <f t="shared" si="29"/>
        <v>0</v>
      </c>
      <c r="M47" s="5"/>
      <c r="N47" s="28">
        <v>16.0</v>
      </c>
      <c r="O47" s="28" t="str">
        <f t="shared" si="24"/>
        <v>76</v>
      </c>
      <c r="P47" s="28" t="str">
        <f t="shared" si="25"/>
        <v>76</v>
      </c>
      <c r="Q47" s="28" t="str">
        <f t="shared" si="26"/>
        <v>4D-2</v>
      </c>
      <c r="R47" s="28">
        <f t="shared" si="27"/>
        <v>138.08</v>
      </c>
      <c r="S47" s="28" t="str">
        <f t="shared" si="28"/>
        <v>MẠNH</v>
      </c>
    </row>
    <row r="48" ht="15.75" customHeight="1">
      <c r="A48" s="28">
        <v>26.0</v>
      </c>
      <c r="B48" s="33" t="str">
        <f>DIEM_3D!A27</f>
        <v/>
      </c>
      <c r="C48" s="33" t="str">
        <f>DIEM_3D!B27</f>
        <v/>
      </c>
      <c r="D48" s="28" t="str">
        <f t="shared" si="17"/>
        <v>3D-2</v>
      </c>
      <c r="E48" s="28">
        <f>DIEM_3D!C27</f>
        <v>0</v>
      </c>
      <c r="F48" s="28">
        <f>DIEM_3D!D27</f>
        <v>0</v>
      </c>
      <c r="G48" s="28">
        <f>DIEM_3D!E27</f>
        <v>0</v>
      </c>
      <c r="H48" s="28">
        <f t="shared" si="18"/>
        <v>0</v>
      </c>
      <c r="I48" s="28" t="str">
        <f t="shared" si="19"/>
        <v/>
      </c>
      <c r="J48" s="28">
        <f t="shared" si="23"/>
        <v>0</v>
      </c>
      <c r="K48" s="28" t="str">
        <f t="shared" si="21"/>
        <v/>
      </c>
      <c r="L48" s="28">
        <f t="shared" si="29"/>
        <v>0</v>
      </c>
      <c r="M48" s="5"/>
      <c r="N48" s="28">
        <v>17.0</v>
      </c>
      <c r="O48" s="28" t="str">
        <f t="shared" si="24"/>
        <v>72</v>
      </c>
      <c r="P48" s="28" t="str">
        <f t="shared" si="25"/>
        <v>72</v>
      </c>
      <c r="Q48" s="28" t="str">
        <f t="shared" si="26"/>
        <v>4D-2</v>
      </c>
      <c r="R48" s="28">
        <f t="shared" si="27"/>
        <v>138.08</v>
      </c>
      <c r="S48" s="28" t="str">
        <f t="shared" si="28"/>
        <v>MẠNH</v>
      </c>
    </row>
    <row r="49" ht="15.75" customHeight="1">
      <c r="A49" s="28">
        <v>27.0</v>
      </c>
      <c r="B49" s="33" t="str">
        <f>DIEM_3D!A28</f>
        <v/>
      </c>
      <c r="C49" s="33" t="str">
        <f>DIEM_3D!B28</f>
        <v/>
      </c>
      <c r="D49" s="28" t="str">
        <f t="shared" si="17"/>
        <v>3D-3</v>
      </c>
      <c r="E49" s="28">
        <f>DIEM_3D!C28</f>
        <v>0</v>
      </c>
      <c r="F49" s="28">
        <f>DIEM_3D!D28</f>
        <v>0</v>
      </c>
      <c r="G49" s="28">
        <f>DIEM_3D!E28</f>
        <v>0</v>
      </c>
      <c r="H49" s="28">
        <f t="shared" si="18"/>
        <v>0</v>
      </c>
      <c r="I49" s="28" t="str">
        <f t="shared" si="19"/>
        <v/>
      </c>
      <c r="J49" s="28">
        <f t="shared" si="23"/>
        <v>0</v>
      </c>
      <c r="K49" s="28" t="str">
        <f t="shared" si="21"/>
        <v/>
      </c>
      <c r="L49" s="28">
        <f t="shared" si="29"/>
        <v>0</v>
      </c>
      <c r="M49" s="5"/>
      <c r="N49" s="28">
        <v>18.0</v>
      </c>
      <c r="O49" s="28" t="str">
        <f t="shared" si="24"/>
        <v>72</v>
      </c>
      <c r="P49" s="28" t="str">
        <f t="shared" si="25"/>
        <v>72</v>
      </c>
      <c r="Q49" s="28" t="str">
        <f t="shared" si="26"/>
        <v>4D-2</v>
      </c>
      <c r="R49" s="28">
        <f t="shared" si="27"/>
        <v>138.08</v>
      </c>
      <c r="S49" s="28" t="str">
        <f t="shared" si="28"/>
        <v>MẠNH</v>
      </c>
    </row>
    <row r="50" ht="15.75" customHeight="1">
      <c r="A50" s="28">
        <v>28.0</v>
      </c>
      <c r="B50" s="33" t="str">
        <f>DIEM_3D!A29</f>
        <v/>
      </c>
      <c r="C50" s="33" t="str">
        <f>DIEM_3D!B29</f>
        <v/>
      </c>
      <c r="D50" s="28" t="str">
        <f t="shared" si="17"/>
        <v>3D-4</v>
      </c>
      <c r="E50" s="28">
        <f>DIEM_3D!C29</f>
        <v>0</v>
      </c>
      <c r="F50" s="28">
        <f>DIEM_3D!D29</f>
        <v>0</v>
      </c>
      <c r="G50" s="28">
        <f>DIEM_3D!E29</f>
        <v>0</v>
      </c>
      <c r="H50" s="28">
        <f t="shared" si="18"/>
        <v>0</v>
      </c>
      <c r="I50" s="28" t="str">
        <f t="shared" si="19"/>
        <v/>
      </c>
      <c r="J50" s="28">
        <f t="shared" si="23"/>
        <v>0</v>
      </c>
      <c r="K50" s="28" t="str">
        <f t="shared" si="21"/>
        <v/>
      </c>
      <c r="L50" s="28">
        <f t="shared" si="29"/>
        <v>0</v>
      </c>
      <c r="M50" s="5"/>
      <c r="N50" s="28">
        <v>19.0</v>
      </c>
      <c r="O50" s="28" t="str">
        <f t="shared" si="24"/>
        <v>72</v>
      </c>
      <c r="P50" s="28" t="str">
        <f t="shared" si="25"/>
        <v>72</v>
      </c>
      <c r="Q50" s="28" t="str">
        <f t="shared" si="26"/>
        <v>4D-2</v>
      </c>
      <c r="R50" s="28">
        <f t="shared" si="27"/>
        <v>138.08</v>
      </c>
      <c r="S50" s="28" t="str">
        <f t="shared" si="28"/>
        <v>MẠNH</v>
      </c>
    </row>
    <row r="51" ht="15.75" customHeight="1">
      <c r="A51" s="28">
        <v>29.0</v>
      </c>
      <c r="B51" s="33" t="str">
        <f>DIEM_3D!A30</f>
        <v/>
      </c>
      <c r="C51" s="33" t="str">
        <f>DIEM_3D!B30</f>
        <v/>
      </c>
      <c r="D51" s="28" t="str">
        <f t="shared" si="17"/>
        <v>3D-5</v>
      </c>
      <c r="E51" s="28">
        <f>DIEM_3D!C30</f>
        <v>0</v>
      </c>
      <c r="F51" s="28">
        <f>DIEM_3D!D30</f>
        <v>0</v>
      </c>
      <c r="G51" s="28">
        <f>DIEM_3D!E30</f>
        <v>0</v>
      </c>
      <c r="H51" s="28">
        <f t="shared" si="18"/>
        <v>0</v>
      </c>
      <c r="I51" s="28" t="str">
        <f t="shared" si="19"/>
        <v/>
      </c>
      <c r="J51" s="28">
        <f t="shared" si="23"/>
        <v>0</v>
      </c>
      <c r="K51" s="28" t="str">
        <f t="shared" si="21"/>
        <v/>
      </c>
      <c r="L51" s="28">
        <f t="shared" si="29"/>
        <v>0</v>
      </c>
      <c r="M51" s="5"/>
      <c r="N51" s="28">
        <v>20.0</v>
      </c>
      <c r="O51" s="28" t="str">
        <f t="shared" si="24"/>
        <v>72</v>
      </c>
      <c r="P51" s="28" t="str">
        <f t="shared" si="25"/>
        <v>72</v>
      </c>
      <c r="Q51" s="28" t="str">
        <f t="shared" si="26"/>
        <v>4D-2</v>
      </c>
      <c r="R51" s="28">
        <f t="shared" si="27"/>
        <v>138.08</v>
      </c>
      <c r="S51" s="28" t="str">
        <f t="shared" si="28"/>
        <v>MẠNH</v>
      </c>
    </row>
    <row r="52" ht="15.75" customHeight="1">
      <c r="A52" s="28">
        <v>30.0</v>
      </c>
      <c r="B52" s="33" t="str">
        <f>DIEM_3D!A31</f>
        <v/>
      </c>
      <c r="C52" s="33" t="str">
        <f>DIEM_3D!B31</f>
        <v/>
      </c>
      <c r="D52" s="28" t="str">
        <f t="shared" si="17"/>
        <v>3D-6</v>
      </c>
      <c r="E52" s="28">
        <f>DIEM_3D!C31</f>
        <v>0</v>
      </c>
      <c r="F52" s="28">
        <f>DIEM_3D!D31</f>
        <v>0</v>
      </c>
      <c r="G52" s="28">
        <f>DIEM_3D!E31</f>
        <v>0</v>
      </c>
      <c r="H52" s="28">
        <f t="shared" si="18"/>
        <v>0</v>
      </c>
      <c r="I52" s="28" t="str">
        <f t="shared" si="19"/>
        <v/>
      </c>
      <c r="J52" s="28">
        <f t="shared" si="23"/>
        <v>0</v>
      </c>
      <c r="K52" s="28" t="str">
        <f t="shared" si="21"/>
        <v/>
      </c>
      <c r="L52" s="28">
        <f t="shared" si="29"/>
        <v>0</v>
      </c>
      <c r="M52" s="5"/>
      <c r="N52" s="5"/>
      <c r="O52" s="5"/>
      <c r="P52" s="5"/>
      <c r="Q52" s="5"/>
      <c r="R52" s="5"/>
      <c r="S52" s="5"/>
    </row>
    <row r="53" ht="15.75" customHeight="1">
      <c r="A53" s="28">
        <v>31.0</v>
      </c>
      <c r="B53" s="33" t="str">
        <f>DIEM_3D!A32</f>
        <v/>
      </c>
      <c r="C53" s="33" t="str">
        <f>DIEM_3D!B32</f>
        <v/>
      </c>
      <c r="D53" s="28" t="str">
        <f t="shared" si="17"/>
        <v>3D-1</v>
      </c>
      <c r="E53" s="28">
        <f>DIEM_3D!C32</f>
        <v>0</v>
      </c>
      <c r="F53" s="28">
        <f>DIEM_3D!D32</f>
        <v>0</v>
      </c>
      <c r="G53" s="28">
        <f>DIEM_3D!E32</f>
        <v>0</v>
      </c>
      <c r="H53" s="30">
        <f t="shared" si="18"/>
        <v>0</v>
      </c>
      <c r="I53" s="28" t="str">
        <f t="shared" si="19"/>
        <v/>
      </c>
      <c r="J53" s="28">
        <f t="shared" si="23"/>
        <v>0</v>
      </c>
      <c r="K53" s="28" t="str">
        <f t="shared" si="21"/>
        <v/>
      </c>
      <c r="L53" s="28">
        <f t="shared" si="29"/>
        <v>0</v>
      </c>
      <c r="M53" s="5"/>
      <c r="N53" s="5"/>
      <c r="O53" s="5"/>
      <c r="P53" s="5"/>
      <c r="Q53" s="5"/>
      <c r="R53" s="5"/>
      <c r="S53" s="5"/>
    </row>
    <row r="54" ht="15.75" customHeight="1">
      <c r="A54" s="28">
        <v>32.0</v>
      </c>
      <c r="B54" s="33" t="str">
        <f>DIEM_3D!A33</f>
        <v/>
      </c>
      <c r="C54" s="33" t="str">
        <f>DIEM_3D!B33</f>
        <v/>
      </c>
      <c r="D54" s="28" t="str">
        <f t="shared" si="17"/>
        <v>3D-2</v>
      </c>
      <c r="E54" s="28">
        <f>DIEM_3D!C33</f>
        <v>0</v>
      </c>
      <c r="F54" s="28">
        <f>DIEM_3D!D33</f>
        <v>0</v>
      </c>
      <c r="G54" s="28">
        <f>DIEM_3D!E33</f>
        <v>0</v>
      </c>
      <c r="H54" s="30">
        <f t="shared" si="18"/>
        <v>0</v>
      </c>
      <c r="I54" s="28" t="str">
        <f t="shared" si="19"/>
        <v/>
      </c>
      <c r="J54" s="28">
        <f t="shared" si="23"/>
        <v>0</v>
      </c>
      <c r="K54" s="28" t="str">
        <f t="shared" si="21"/>
        <v/>
      </c>
      <c r="L54" s="28">
        <f t="shared" si="29"/>
        <v>0</v>
      </c>
      <c r="M54" s="5"/>
      <c r="N54" s="5"/>
      <c r="O54" s="5"/>
      <c r="P54" s="5"/>
      <c r="Q54" s="5"/>
      <c r="R54" s="5"/>
      <c r="S54" s="5"/>
    </row>
    <row r="55" ht="15.75" customHeight="1">
      <c r="A55" s="28">
        <v>33.0</v>
      </c>
      <c r="B55" s="33" t="str">
        <f>DIEM_3D!A34</f>
        <v/>
      </c>
      <c r="C55" s="33" t="str">
        <f>DIEM_3D!B34</f>
        <v/>
      </c>
      <c r="D55" s="28" t="str">
        <f t="shared" si="17"/>
        <v>3D-3</v>
      </c>
      <c r="E55" s="28">
        <f>DIEM_3D!C34</f>
        <v>0</v>
      </c>
      <c r="F55" s="28">
        <f>DIEM_3D!D34</f>
        <v>0</v>
      </c>
      <c r="G55" s="28">
        <f>DIEM_3D!E34</f>
        <v>0</v>
      </c>
      <c r="H55" s="30">
        <f t="shared" si="18"/>
        <v>0</v>
      </c>
      <c r="I55" s="28" t="str">
        <f t="shared" si="19"/>
        <v/>
      </c>
      <c r="J55" s="28">
        <f t="shared" si="23"/>
        <v>0</v>
      </c>
      <c r="K55" s="28" t="str">
        <f t="shared" si="21"/>
        <v/>
      </c>
      <c r="L55" s="28">
        <f t="shared" si="29"/>
        <v>0</v>
      </c>
      <c r="M55" s="5"/>
      <c r="N55" s="5"/>
      <c r="O55" s="5"/>
      <c r="P55" s="5"/>
      <c r="Q55" s="5"/>
      <c r="R55" s="5"/>
      <c r="S55" s="5"/>
    </row>
    <row r="56" ht="15.75" customHeight="1">
      <c r="A56" s="28">
        <v>34.0</v>
      </c>
      <c r="B56" s="33" t="str">
        <f>DIEM_3D!A35</f>
        <v/>
      </c>
      <c r="C56" s="33" t="str">
        <f>DIEM_3D!B35</f>
        <v/>
      </c>
      <c r="D56" s="28" t="str">
        <f t="shared" si="17"/>
        <v>3D-4</v>
      </c>
      <c r="E56" s="28">
        <f>DIEM_3D!C35</f>
        <v>0</v>
      </c>
      <c r="F56" s="28">
        <f>DIEM_3D!D35</f>
        <v>0</v>
      </c>
      <c r="G56" s="28">
        <f>DIEM_3D!E35</f>
        <v>0</v>
      </c>
      <c r="H56" s="30">
        <f t="shared" si="18"/>
        <v>0</v>
      </c>
      <c r="I56" s="28" t="str">
        <f t="shared" si="19"/>
        <v/>
      </c>
      <c r="J56" s="28">
        <f t="shared" si="23"/>
        <v>0</v>
      </c>
      <c r="K56" s="28" t="str">
        <f t="shared" si="21"/>
        <v/>
      </c>
      <c r="L56" s="28">
        <f t="shared" si="29"/>
        <v>0</v>
      </c>
      <c r="M56" s="5"/>
      <c r="N56" s="5"/>
      <c r="O56" s="5"/>
      <c r="P56" s="5"/>
      <c r="Q56" s="5"/>
      <c r="R56" s="5"/>
      <c r="S56" s="5"/>
    </row>
    <row r="57" ht="15.75" customHeight="1">
      <c r="A57" s="28">
        <v>35.0</v>
      </c>
      <c r="B57" s="33" t="str">
        <f>DIEM_3D!A36</f>
        <v/>
      </c>
      <c r="C57" s="33" t="str">
        <f>DIEM_3D!B36</f>
        <v/>
      </c>
      <c r="D57" s="28" t="str">
        <f t="shared" si="17"/>
        <v>3D-5</v>
      </c>
      <c r="E57" s="28">
        <f>DIEM_3D!C36</f>
        <v>0</v>
      </c>
      <c r="F57" s="28">
        <f>DIEM_3D!D36</f>
        <v>0</v>
      </c>
      <c r="G57" s="28">
        <f>DIEM_3D!E36</f>
        <v>0</v>
      </c>
      <c r="H57" s="30">
        <f t="shared" si="18"/>
        <v>0</v>
      </c>
      <c r="I57" s="28" t="str">
        <f t="shared" si="19"/>
        <v/>
      </c>
      <c r="J57" s="28">
        <f t="shared" si="23"/>
        <v>0</v>
      </c>
      <c r="K57" s="28" t="str">
        <f t="shared" si="21"/>
        <v/>
      </c>
      <c r="L57" s="28">
        <f t="shared" si="29"/>
        <v>0</v>
      </c>
      <c r="M57" s="5"/>
      <c r="N57" s="5"/>
      <c r="O57" s="5"/>
      <c r="P57" s="5"/>
      <c r="Q57" s="5"/>
      <c r="R57" s="5"/>
      <c r="S57" s="5"/>
    </row>
    <row r="58" ht="15.75" customHeight="1">
      <c r="A58" s="28">
        <v>36.0</v>
      </c>
      <c r="B58" s="33" t="str">
        <f>DIEM_3D!A37</f>
        <v/>
      </c>
      <c r="C58" s="33" t="str">
        <f>DIEM_3D!B37</f>
        <v/>
      </c>
      <c r="D58" s="28" t="str">
        <f t="shared" si="17"/>
        <v>3D-6</v>
      </c>
      <c r="E58" s="28">
        <f>DIEM_3D!C37</f>
        <v>0</v>
      </c>
      <c r="F58" s="28">
        <f>DIEM_3D!D37</f>
        <v>0</v>
      </c>
      <c r="G58" s="28">
        <f>DIEM_3D!E37</f>
        <v>0</v>
      </c>
      <c r="H58" s="30">
        <f t="shared" si="18"/>
        <v>0</v>
      </c>
      <c r="I58" s="28" t="str">
        <f t="shared" si="19"/>
        <v/>
      </c>
      <c r="J58" s="28">
        <f t="shared" si="23"/>
        <v>0</v>
      </c>
      <c r="K58" s="28" t="str">
        <f t="shared" si="21"/>
        <v/>
      </c>
      <c r="L58" s="28">
        <f t="shared" si="29"/>
        <v>0</v>
      </c>
      <c r="M58" s="5"/>
      <c r="N58" s="5"/>
      <c r="O58" s="5"/>
      <c r="P58" s="5"/>
      <c r="Q58" s="5"/>
      <c r="R58" s="5"/>
      <c r="S58" s="5"/>
    </row>
    <row r="59" ht="15.75" customHeight="1">
      <c r="A59" s="28">
        <v>37.0</v>
      </c>
      <c r="B59" s="33" t="str">
        <f>DIEM_3D!A38</f>
        <v/>
      </c>
      <c r="C59" s="33" t="str">
        <f>DIEM_3D!B38</f>
        <v/>
      </c>
      <c r="D59" s="28" t="str">
        <f t="shared" si="17"/>
        <v>3D-1</v>
      </c>
      <c r="E59" s="28">
        <f>DIEM_3D!C38</f>
        <v>0</v>
      </c>
      <c r="F59" s="28">
        <f>DIEM_3D!D38</f>
        <v>0</v>
      </c>
      <c r="G59" s="28">
        <f>DIEM_3D!E38</f>
        <v>0</v>
      </c>
      <c r="H59" s="30">
        <f t="shared" si="18"/>
        <v>0</v>
      </c>
      <c r="I59" s="28" t="str">
        <f t="shared" si="19"/>
        <v/>
      </c>
      <c r="J59" s="28">
        <f t="shared" si="23"/>
        <v>0</v>
      </c>
      <c r="K59" s="28" t="str">
        <f t="shared" si="21"/>
        <v/>
      </c>
      <c r="L59" s="28">
        <f t="shared" si="29"/>
        <v>0</v>
      </c>
      <c r="M59" s="5"/>
      <c r="N59" s="5"/>
      <c r="O59" s="5"/>
      <c r="P59" s="5"/>
      <c r="Q59" s="5"/>
      <c r="R59" s="5"/>
      <c r="S59" s="5"/>
    </row>
    <row r="60" ht="15.75" customHeight="1">
      <c r="A60" s="28">
        <v>38.0</v>
      </c>
      <c r="B60" s="33" t="str">
        <f>DIEM_3D!A39</f>
        <v/>
      </c>
      <c r="C60" s="33" t="str">
        <f>DIEM_3D!B39</f>
        <v/>
      </c>
      <c r="D60" s="28" t="str">
        <f t="shared" si="17"/>
        <v>3D-2</v>
      </c>
      <c r="E60" s="28">
        <f>DIEM_3D!C39</f>
        <v>0</v>
      </c>
      <c r="F60" s="28">
        <f>DIEM_3D!D39</f>
        <v>0</v>
      </c>
      <c r="G60" s="28">
        <f>DIEM_3D!E39</f>
        <v>0</v>
      </c>
      <c r="H60" s="30">
        <f t="shared" si="18"/>
        <v>0</v>
      </c>
      <c r="I60" s="28" t="str">
        <f t="shared" si="19"/>
        <v/>
      </c>
      <c r="J60" s="28">
        <f t="shared" si="23"/>
        <v>0</v>
      </c>
      <c r="K60" s="28" t="str">
        <f t="shared" si="21"/>
        <v/>
      </c>
      <c r="L60" s="28">
        <f t="shared" si="29"/>
        <v>0</v>
      </c>
      <c r="M60" s="5"/>
      <c r="N60" s="5"/>
      <c r="O60" s="5"/>
      <c r="P60" s="5"/>
      <c r="Q60" s="5"/>
      <c r="R60" s="5"/>
      <c r="S60" s="5"/>
    </row>
    <row r="61" ht="15.75" customHeight="1">
      <c r="A61" s="28">
        <v>39.0</v>
      </c>
      <c r="B61" s="33" t="str">
        <f>DIEM_3D!A40</f>
        <v/>
      </c>
      <c r="C61" s="33" t="str">
        <f>DIEM_3D!B40</f>
        <v/>
      </c>
      <c r="D61" s="28" t="str">
        <f t="shared" si="17"/>
        <v>3D-3</v>
      </c>
      <c r="E61" s="28">
        <f>DIEM_3D!C40</f>
        <v>0</v>
      </c>
      <c r="F61" s="28">
        <f>DIEM_3D!D40</f>
        <v>0</v>
      </c>
      <c r="G61" s="28">
        <f>DIEM_3D!E40</f>
        <v>0</v>
      </c>
      <c r="H61" s="30">
        <f t="shared" si="18"/>
        <v>0</v>
      </c>
      <c r="I61" s="28" t="str">
        <f t="shared" si="19"/>
        <v/>
      </c>
      <c r="J61" s="28">
        <f t="shared" si="23"/>
        <v>0</v>
      </c>
      <c r="K61" s="28" t="str">
        <f t="shared" si="21"/>
        <v/>
      </c>
      <c r="L61" s="28">
        <f t="shared" si="29"/>
        <v>0</v>
      </c>
      <c r="M61" s="5"/>
      <c r="N61" s="5"/>
      <c r="O61" s="5"/>
      <c r="P61" s="5"/>
      <c r="Q61" s="5"/>
      <c r="R61" s="5"/>
      <c r="S61" s="5"/>
    </row>
    <row r="62" ht="15.75" customHeight="1">
      <c r="A62" s="28">
        <v>40.0</v>
      </c>
      <c r="B62" s="33" t="str">
        <f>DIEM_3D!A41</f>
        <v/>
      </c>
      <c r="C62" s="33" t="str">
        <f>DIEM_3D!B41</f>
        <v/>
      </c>
      <c r="D62" s="28" t="str">
        <f t="shared" si="17"/>
        <v>3D-4</v>
      </c>
      <c r="E62" s="28">
        <f>DIEM_3D!C41</f>
        <v>0</v>
      </c>
      <c r="F62" s="28">
        <f>DIEM_3D!D41</f>
        <v>0</v>
      </c>
      <c r="G62" s="28">
        <f>DIEM_3D!E41</f>
        <v>0</v>
      </c>
      <c r="H62" s="30">
        <f t="shared" si="18"/>
        <v>0</v>
      </c>
      <c r="I62" s="28" t="str">
        <f t="shared" si="19"/>
        <v/>
      </c>
      <c r="J62" s="28">
        <f t="shared" si="23"/>
        <v>0</v>
      </c>
      <c r="K62" s="28" t="str">
        <f t="shared" si="21"/>
        <v/>
      </c>
      <c r="L62" s="28">
        <f t="shared" si="29"/>
        <v>0</v>
      </c>
      <c r="M62" s="5"/>
      <c r="N62" s="5"/>
      <c r="O62" s="5"/>
      <c r="P62" s="5"/>
      <c r="Q62" s="5"/>
      <c r="R62" s="5"/>
      <c r="S62" s="5"/>
    </row>
    <row r="63" ht="15.75" customHeight="1">
      <c r="A63" s="28">
        <v>41.0</v>
      </c>
      <c r="B63" s="33" t="str">
        <f>DIEM_3D!A42</f>
        <v/>
      </c>
      <c r="C63" s="33" t="str">
        <f>DIEM_3D!B42</f>
        <v/>
      </c>
      <c r="D63" s="28" t="str">
        <f t="shared" si="17"/>
        <v>3D-5</v>
      </c>
      <c r="E63" s="28">
        <f>DIEM_3D!C42</f>
        <v>0</v>
      </c>
      <c r="F63" s="28">
        <f>DIEM_3D!D42</f>
        <v>0</v>
      </c>
      <c r="G63" s="28">
        <f>DIEM_3D!E42</f>
        <v>0</v>
      </c>
      <c r="H63" s="30">
        <f t="shared" si="18"/>
        <v>0</v>
      </c>
      <c r="I63" s="28" t="str">
        <f t="shared" si="19"/>
        <v/>
      </c>
      <c r="J63" s="28">
        <f t="shared" si="23"/>
        <v>0</v>
      </c>
      <c r="K63" s="28" t="str">
        <f t="shared" si="21"/>
        <v/>
      </c>
      <c r="L63" s="28">
        <f t="shared" si="29"/>
        <v>0</v>
      </c>
      <c r="M63" s="5"/>
      <c r="N63" s="5"/>
      <c r="O63" s="5"/>
      <c r="P63" s="5"/>
      <c r="Q63" s="5"/>
      <c r="R63" s="5"/>
      <c r="S63" s="5"/>
    </row>
    <row r="64" ht="15.75" customHeight="1">
      <c r="A64" s="28">
        <v>42.0</v>
      </c>
      <c r="B64" s="33" t="str">
        <f>DIEM_3D!A43</f>
        <v/>
      </c>
      <c r="C64" s="33" t="str">
        <f>DIEM_3D!B43</f>
        <v/>
      </c>
      <c r="D64" s="28" t="str">
        <f t="shared" si="17"/>
        <v>3D-6</v>
      </c>
      <c r="E64" s="28">
        <f>DIEM_3D!C43</f>
        <v>0</v>
      </c>
      <c r="F64" s="28">
        <f>DIEM_3D!D43</f>
        <v>0</v>
      </c>
      <c r="G64" s="28">
        <f>DIEM_3D!E43</f>
        <v>0</v>
      </c>
      <c r="H64" s="30">
        <f t="shared" si="18"/>
        <v>0</v>
      </c>
      <c r="I64" s="28" t="str">
        <f t="shared" si="19"/>
        <v/>
      </c>
      <c r="J64" s="28">
        <f t="shared" si="23"/>
        <v>0</v>
      </c>
      <c r="K64" s="28" t="str">
        <f t="shared" si="21"/>
        <v/>
      </c>
      <c r="L64" s="28">
        <f t="shared" si="29"/>
        <v>0</v>
      </c>
      <c r="M64" s="5"/>
      <c r="N64" s="5"/>
      <c r="O64" s="5"/>
      <c r="P64" s="5"/>
      <c r="Q64" s="5"/>
      <c r="R64" s="5"/>
      <c r="S64" s="5"/>
    </row>
    <row r="65" ht="15.75" customHeight="1">
      <c r="A65" s="28">
        <v>43.0</v>
      </c>
      <c r="B65" s="33" t="str">
        <f>DIEM_3D!A44</f>
        <v/>
      </c>
      <c r="C65" s="33" t="str">
        <f>DIEM_3D!B44</f>
        <v/>
      </c>
      <c r="D65" s="28" t="str">
        <f t="shared" si="17"/>
        <v>3D-1</v>
      </c>
      <c r="E65" s="28">
        <f>DIEM_3D!C44</f>
        <v>0</v>
      </c>
      <c r="F65" s="28">
        <f>DIEM_3D!D44</f>
        <v>0</v>
      </c>
      <c r="G65" s="28">
        <f>DIEM_3D!E44</f>
        <v>0</v>
      </c>
      <c r="H65" s="30">
        <f t="shared" si="18"/>
        <v>0</v>
      </c>
      <c r="I65" s="28" t="str">
        <f t="shared" si="19"/>
        <v/>
      </c>
      <c r="J65" s="28">
        <f t="shared" si="23"/>
        <v>0</v>
      </c>
      <c r="K65" s="28" t="str">
        <f t="shared" si="21"/>
        <v/>
      </c>
      <c r="L65" s="28">
        <f t="shared" si="29"/>
        <v>0</v>
      </c>
      <c r="M65" s="5"/>
      <c r="N65" s="5"/>
      <c r="O65" s="5"/>
      <c r="P65" s="5"/>
      <c r="Q65" s="5"/>
      <c r="R65" s="5"/>
      <c r="S65" s="5"/>
    </row>
    <row r="66" ht="15.75" customHeight="1">
      <c r="A66" s="28">
        <v>44.0</v>
      </c>
      <c r="B66" s="33" t="str">
        <f>DIEM_3D!A45</f>
        <v/>
      </c>
      <c r="C66" s="33" t="str">
        <f>DIEM_3D!B45</f>
        <v/>
      </c>
      <c r="D66" s="28" t="str">
        <f t="shared" si="17"/>
        <v>3D-2</v>
      </c>
      <c r="E66" s="28">
        <f>DIEM_3D!C45</f>
        <v>0</v>
      </c>
      <c r="F66" s="28">
        <f>DIEM_3D!D45</f>
        <v>0</v>
      </c>
      <c r="G66" s="28">
        <f>DIEM_3D!E45</f>
        <v>0</v>
      </c>
      <c r="H66" s="30">
        <f t="shared" si="18"/>
        <v>0</v>
      </c>
      <c r="I66" s="28" t="str">
        <f t="shared" si="19"/>
        <v/>
      </c>
      <c r="J66" s="28">
        <f t="shared" si="23"/>
        <v>0</v>
      </c>
      <c r="K66" s="28" t="str">
        <f t="shared" si="21"/>
        <v/>
      </c>
      <c r="L66" s="28">
        <f t="shared" si="29"/>
        <v>0</v>
      </c>
      <c r="M66" s="5"/>
      <c r="N66" s="5"/>
      <c r="O66" s="5"/>
      <c r="P66" s="5"/>
      <c r="Q66" s="5"/>
      <c r="R66" s="5"/>
      <c r="S66" s="5"/>
    </row>
    <row r="67" ht="15.75" customHeight="1">
      <c r="A67" s="28">
        <v>45.0</v>
      </c>
      <c r="B67" s="33" t="str">
        <f>DIEM_3D!A46</f>
        <v/>
      </c>
      <c r="C67" s="33" t="str">
        <f>DIEM_3D!B46</f>
        <v/>
      </c>
      <c r="D67" s="28" t="str">
        <f t="shared" si="17"/>
        <v>3D-3</v>
      </c>
      <c r="E67" s="28">
        <f>DIEM_3D!C46</f>
        <v>0</v>
      </c>
      <c r="F67" s="28">
        <f>DIEM_3D!D46</f>
        <v>0</v>
      </c>
      <c r="G67" s="28">
        <f>DIEM_3D!E46</f>
        <v>0</v>
      </c>
      <c r="H67" s="30">
        <f t="shared" si="18"/>
        <v>0</v>
      </c>
      <c r="I67" s="28" t="str">
        <f t="shared" si="19"/>
        <v/>
      </c>
      <c r="J67" s="28">
        <f t="shared" si="23"/>
        <v>0</v>
      </c>
      <c r="K67" s="28" t="str">
        <f t="shared" si="21"/>
        <v/>
      </c>
      <c r="L67" s="28">
        <f t="shared" si="29"/>
        <v>0</v>
      </c>
      <c r="M67" s="5"/>
      <c r="N67" s="5"/>
      <c r="O67" s="5"/>
      <c r="P67" s="5"/>
      <c r="Q67" s="5"/>
      <c r="R67" s="5"/>
      <c r="S67" s="5"/>
    </row>
    <row r="68" ht="15.75" customHeight="1">
      <c r="A68" s="28">
        <v>46.0</v>
      </c>
      <c r="B68" s="33" t="str">
        <f>DIEM_3D!A47</f>
        <v/>
      </c>
      <c r="C68" s="33" t="str">
        <f>DIEM_3D!B47</f>
        <v/>
      </c>
      <c r="D68" s="28" t="str">
        <f t="shared" si="17"/>
        <v>3D-4</v>
      </c>
      <c r="E68" s="28">
        <f>DIEM_3D!C47</f>
        <v>0</v>
      </c>
      <c r="F68" s="28">
        <f>DIEM_3D!D47</f>
        <v>0</v>
      </c>
      <c r="G68" s="28">
        <f>DIEM_3D!E47</f>
        <v>0</v>
      </c>
      <c r="H68" s="30">
        <f t="shared" si="18"/>
        <v>0</v>
      </c>
      <c r="I68" s="28" t="str">
        <f t="shared" si="19"/>
        <v/>
      </c>
      <c r="J68" s="28">
        <f t="shared" si="23"/>
        <v>0</v>
      </c>
      <c r="K68" s="28" t="str">
        <f t="shared" si="21"/>
        <v/>
      </c>
      <c r="L68" s="28">
        <f t="shared" si="29"/>
        <v>0</v>
      </c>
      <c r="M68" s="5"/>
      <c r="N68" s="5"/>
      <c r="O68" s="5"/>
      <c r="P68" s="5"/>
      <c r="Q68" s="5"/>
      <c r="R68" s="5"/>
      <c r="S68" s="5"/>
    </row>
    <row r="69" ht="15.75" customHeight="1">
      <c r="A69" s="28">
        <v>47.0</v>
      </c>
      <c r="B69" s="33" t="str">
        <f>DIEM_3D!A48</f>
        <v/>
      </c>
      <c r="C69" s="33" t="str">
        <f>DIEM_3D!B48</f>
        <v/>
      </c>
      <c r="D69" s="28" t="str">
        <f t="shared" si="17"/>
        <v>3D-5</v>
      </c>
      <c r="E69" s="28">
        <f>DIEM_3D!C48</f>
        <v>0</v>
      </c>
      <c r="F69" s="28">
        <f>DIEM_3D!D48</f>
        <v>0</v>
      </c>
      <c r="G69" s="28">
        <f>DIEM_3D!E48</f>
        <v>0</v>
      </c>
      <c r="H69" s="30">
        <f t="shared" si="18"/>
        <v>0</v>
      </c>
      <c r="I69" s="28" t="str">
        <f t="shared" si="19"/>
        <v/>
      </c>
      <c r="J69" s="28">
        <f t="shared" si="23"/>
        <v>0</v>
      </c>
      <c r="K69" s="28" t="str">
        <f t="shared" si="21"/>
        <v/>
      </c>
      <c r="L69" s="28">
        <f t="shared" si="29"/>
        <v>0</v>
      </c>
      <c r="M69" s="5"/>
      <c r="N69" s="5"/>
      <c r="O69" s="5"/>
      <c r="P69" s="5"/>
      <c r="Q69" s="5"/>
      <c r="R69" s="5"/>
      <c r="S69" s="5"/>
    </row>
    <row r="70" ht="15.75" customHeight="1">
      <c r="A70" s="28">
        <v>48.0</v>
      </c>
      <c r="B70" s="33" t="str">
        <f>DIEM_3D!A49</f>
        <v/>
      </c>
      <c r="C70" s="33" t="str">
        <f>DIEM_3D!B49</f>
        <v/>
      </c>
      <c r="D70" s="28" t="str">
        <f t="shared" si="17"/>
        <v>3D-6</v>
      </c>
      <c r="E70" s="28">
        <f>DIEM_3D!C49</f>
        <v>0</v>
      </c>
      <c r="F70" s="28">
        <f>DIEM_3D!D49</f>
        <v>0</v>
      </c>
      <c r="G70" s="28">
        <f>DIEM_3D!E49</f>
        <v>0</v>
      </c>
      <c r="H70" s="30">
        <f t="shared" si="18"/>
        <v>0</v>
      </c>
      <c r="I70" s="28" t="str">
        <f t="shared" si="19"/>
        <v/>
      </c>
      <c r="J70" s="28">
        <f t="shared" si="23"/>
        <v>0</v>
      </c>
      <c r="K70" s="28" t="str">
        <f t="shared" si="21"/>
        <v/>
      </c>
      <c r="L70" s="28">
        <f t="shared" si="29"/>
        <v>0</v>
      </c>
      <c r="M70" s="5"/>
      <c r="N70" s="5"/>
      <c r="O70" s="5"/>
      <c r="P70" s="5"/>
      <c r="Q70" s="5"/>
      <c r="R70" s="5"/>
      <c r="S70" s="5"/>
    </row>
    <row r="71" ht="15.75" customHeight="1">
      <c r="A71" s="28">
        <v>49.0</v>
      </c>
      <c r="B71" s="33" t="str">
        <f>DIEM_3D!A50</f>
        <v>908</v>
      </c>
      <c r="C71" s="33" t="str">
        <f>DIEM_3D!B50</f>
        <v>08</v>
      </c>
      <c r="D71" s="28" t="str">
        <f t="shared" si="17"/>
        <v>3D-1</v>
      </c>
      <c r="E71" s="28">
        <f>DIEM_3D!C50</f>
        <v>1</v>
      </c>
      <c r="F71" s="28">
        <f>DIEM_3D!D50</f>
        <v>1</v>
      </c>
      <c r="G71" s="28">
        <f>DIEM_3D!E50</f>
        <v>2</v>
      </c>
      <c r="H71" s="30">
        <f t="shared" si="18"/>
        <v>20.7</v>
      </c>
      <c r="I71" s="28" t="str">
        <f t="shared" si="19"/>
        <v>YẾU</v>
      </c>
      <c r="J71" s="28">
        <f t="shared" si="23"/>
        <v>3.07</v>
      </c>
      <c r="K71" s="28" t="str">
        <f t="shared" si="21"/>
        <v>YẾU</v>
      </c>
      <c r="L71" s="28">
        <f t="shared" si="29"/>
        <v>3070908</v>
      </c>
      <c r="M71" s="5"/>
      <c r="N71" s="5"/>
      <c r="O71" s="5"/>
      <c r="P71" s="5"/>
      <c r="Q71" s="5"/>
      <c r="R71" s="5"/>
      <c r="S71" s="5"/>
    </row>
    <row r="72" ht="15.75" customHeight="1">
      <c r="A72" s="28">
        <v>50.0</v>
      </c>
      <c r="B72" s="33" t="str">
        <f>DIEM_3D!A51</f>
        <v>208</v>
      </c>
      <c r="C72" s="33" t="str">
        <f>DIEM_3D!B51</f>
        <v>08</v>
      </c>
      <c r="D72" s="28" t="str">
        <f t="shared" si="17"/>
        <v>3D-2</v>
      </c>
      <c r="E72" s="28">
        <f>DIEM_3D!C51</f>
        <v>1</v>
      </c>
      <c r="F72" s="28">
        <f>DIEM_3D!D51</f>
        <v>1</v>
      </c>
      <c r="G72" s="28">
        <f>DIEM_3D!E51</f>
        <v>2</v>
      </c>
      <c r="H72" s="30">
        <f t="shared" si="18"/>
        <v>20.7</v>
      </c>
      <c r="I72" s="28" t="str">
        <f t="shared" si="19"/>
        <v>YẾU</v>
      </c>
      <c r="J72" s="28">
        <f t="shared" si="23"/>
        <v>3.07</v>
      </c>
      <c r="K72" s="28" t="str">
        <f t="shared" si="21"/>
        <v>YẾU</v>
      </c>
      <c r="L72" s="28">
        <f t="shared" si="29"/>
        <v>3070208</v>
      </c>
      <c r="M72" s="5"/>
      <c r="N72" s="5"/>
      <c r="O72" s="5"/>
      <c r="P72" s="5"/>
      <c r="Q72" s="5"/>
      <c r="R72" s="5"/>
      <c r="S72" s="5"/>
    </row>
    <row r="73" ht="15.75" customHeight="1">
      <c r="A73" s="28">
        <v>51.0</v>
      </c>
      <c r="B73" s="33" t="str">
        <f>DIEM_3D!A52</f>
        <v>08</v>
      </c>
      <c r="C73" s="33" t="str">
        <f>DIEM_3D!B52</f>
        <v>08</v>
      </c>
      <c r="D73" s="28" t="str">
        <f t="shared" si="17"/>
        <v>3D-3</v>
      </c>
      <c r="E73" s="28">
        <f>DIEM_3D!C52</f>
        <v>1</v>
      </c>
      <c r="F73" s="28">
        <f>DIEM_3D!D52</f>
        <v>4</v>
      </c>
      <c r="G73" s="28">
        <f>DIEM_3D!E52</f>
        <v>5</v>
      </c>
      <c r="H73" s="30">
        <f t="shared" si="18"/>
        <v>81.1</v>
      </c>
      <c r="I73" s="28" t="str">
        <f t="shared" si="19"/>
        <v>TRUNG BÌNH</v>
      </c>
      <c r="J73" s="28">
        <f t="shared" si="23"/>
        <v>14.11</v>
      </c>
      <c r="K73" s="28" t="str">
        <f t="shared" si="21"/>
        <v>YẾU</v>
      </c>
      <c r="L73" s="28">
        <f t="shared" si="29"/>
        <v>14110008</v>
      </c>
      <c r="M73" s="5"/>
      <c r="N73" s="5"/>
      <c r="O73" s="5"/>
      <c r="P73" s="5"/>
      <c r="Q73" s="5"/>
      <c r="R73" s="5"/>
      <c r="S73" s="5"/>
    </row>
    <row r="74" ht="15.75" customHeight="1">
      <c r="A74" s="28">
        <v>52.0</v>
      </c>
      <c r="B74" s="33" t="str">
        <f>DIEM_3D!A53</f>
        <v>08</v>
      </c>
      <c r="C74" s="33" t="str">
        <f>DIEM_3D!B53</f>
        <v>08</v>
      </c>
      <c r="D74" s="28" t="str">
        <f t="shared" si="17"/>
        <v>3D-4</v>
      </c>
      <c r="E74" s="28">
        <f>DIEM_3D!C53</f>
        <v>1</v>
      </c>
      <c r="F74" s="28">
        <f>DIEM_3D!D53</f>
        <v>4</v>
      </c>
      <c r="G74" s="28">
        <f>DIEM_3D!E53</f>
        <v>5</v>
      </c>
      <c r="H74" s="30">
        <f t="shared" si="18"/>
        <v>81.1</v>
      </c>
      <c r="I74" s="28" t="str">
        <f t="shared" si="19"/>
        <v>TRUNG BÌNH</v>
      </c>
      <c r="J74" s="28">
        <f t="shared" si="23"/>
        <v>14.11</v>
      </c>
      <c r="K74" s="28" t="str">
        <f t="shared" si="21"/>
        <v>YẾU</v>
      </c>
      <c r="L74" s="28">
        <f t="shared" si="29"/>
        <v>14110008</v>
      </c>
      <c r="M74" s="5"/>
      <c r="N74" s="5"/>
      <c r="O74" s="5"/>
      <c r="P74" s="5"/>
      <c r="Q74" s="5"/>
      <c r="R74" s="5"/>
      <c r="S74" s="5"/>
    </row>
    <row r="75" ht="15.75" customHeight="1">
      <c r="A75" s="28">
        <v>53.0</v>
      </c>
      <c r="B75" s="33" t="str">
        <f>DIEM_3D!A54</f>
        <v>08</v>
      </c>
      <c r="C75" s="33" t="str">
        <f>DIEM_3D!B54</f>
        <v>08</v>
      </c>
      <c r="D75" s="28" t="str">
        <f t="shared" si="17"/>
        <v>3D-5</v>
      </c>
      <c r="E75" s="28">
        <f>DIEM_3D!C54</f>
        <v>1</v>
      </c>
      <c r="F75" s="28">
        <f>DIEM_3D!D54</f>
        <v>4</v>
      </c>
      <c r="G75" s="28">
        <f>DIEM_3D!E54</f>
        <v>5</v>
      </c>
      <c r="H75" s="30">
        <f t="shared" si="18"/>
        <v>81.1</v>
      </c>
      <c r="I75" s="28" t="str">
        <f t="shared" si="19"/>
        <v>TRUNG BÌNH</v>
      </c>
      <c r="J75" s="28">
        <f t="shared" si="23"/>
        <v>14.11</v>
      </c>
      <c r="K75" s="28" t="str">
        <f t="shared" si="21"/>
        <v>YẾU</v>
      </c>
      <c r="L75" s="28">
        <f t="shared" si="29"/>
        <v>14110008</v>
      </c>
      <c r="M75" s="5"/>
      <c r="N75" s="5"/>
      <c r="O75" s="5"/>
      <c r="P75" s="5"/>
      <c r="Q75" s="5"/>
      <c r="R75" s="5"/>
      <c r="S75" s="5"/>
    </row>
    <row r="76" ht="15.75" customHeight="1">
      <c r="A76" s="28">
        <v>54.0</v>
      </c>
      <c r="B76" s="33" t="str">
        <f>DIEM_3D!A55</f>
        <v>08</v>
      </c>
      <c r="C76" s="33" t="str">
        <f>DIEM_3D!B55</f>
        <v>08</v>
      </c>
      <c r="D76" s="28" t="str">
        <f t="shared" si="17"/>
        <v>3D-6</v>
      </c>
      <c r="E76" s="28">
        <f>DIEM_3D!C55</f>
        <v>1</v>
      </c>
      <c r="F76" s="28">
        <f>DIEM_3D!D55</f>
        <v>4</v>
      </c>
      <c r="G76" s="28">
        <f>DIEM_3D!E55</f>
        <v>5</v>
      </c>
      <c r="H76" s="30">
        <f t="shared" si="18"/>
        <v>81.1</v>
      </c>
      <c r="I76" s="28" t="str">
        <f t="shared" si="19"/>
        <v>TRUNG BÌNH</v>
      </c>
      <c r="J76" s="28">
        <f t="shared" si="23"/>
        <v>14.11</v>
      </c>
      <c r="K76" s="28" t="str">
        <f t="shared" si="21"/>
        <v>YẾU</v>
      </c>
      <c r="L76" s="28">
        <f t="shared" si="29"/>
        <v>14110008</v>
      </c>
      <c r="M76" s="5"/>
      <c r="N76" s="5"/>
      <c r="O76" s="5"/>
      <c r="P76" s="5"/>
      <c r="Q76" s="5"/>
      <c r="R76" s="5"/>
      <c r="S76" s="5"/>
    </row>
    <row r="77" ht="15.75" customHeight="1">
      <c r="A77" s="28">
        <v>55.0</v>
      </c>
      <c r="B77" s="33" t="str">
        <f>DIEM_3D!A56</f>
        <v>909</v>
      </c>
      <c r="C77" s="33" t="str">
        <f>DIEM_3D!B56</f>
        <v>09</v>
      </c>
      <c r="D77" s="28" t="str">
        <f t="shared" si="17"/>
        <v>3D-1</v>
      </c>
      <c r="E77" s="28">
        <f>DIEM_3D!C56</f>
        <v>1</v>
      </c>
      <c r="F77" s="28">
        <f>DIEM_3D!D56</f>
        <v>1</v>
      </c>
      <c r="G77" s="28">
        <f>DIEM_3D!E56</f>
        <v>2</v>
      </c>
      <c r="H77" s="30">
        <f t="shared" si="18"/>
        <v>20.7</v>
      </c>
      <c r="I77" s="28" t="str">
        <f t="shared" si="19"/>
        <v>YẾU</v>
      </c>
      <c r="J77" s="28">
        <f t="shared" si="23"/>
        <v>3.07</v>
      </c>
      <c r="K77" s="28" t="str">
        <f t="shared" si="21"/>
        <v>YẾU</v>
      </c>
      <c r="L77" s="28">
        <f t="shared" si="29"/>
        <v>3070909</v>
      </c>
      <c r="M77" s="5"/>
      <c r="N77" s="5"/>
      <c r="O77" s="5"/>
      <c r="P77" s="5"/>
      <c r="Q77" s="5"/>
      <c r="R77" s="5"/>
      <c r="S77" s="5"/>
    </row>
    <row r="78" ht="15.75" customHeight="1">
      <c r="A78" s="28">
        <v>56.0</v>
      </c>
      <c r="B78" s="33" t="str">
        <f>DIEM_3D!A57</f>
        <v>209</v>
      </c>
      <c r="C78" s="33" t="str">
        <f>DIEM_3D!B57</f>
        <v>09</v>
      </c>
      <c r="D78" s="28" t="str">
        <f t="shared" si="17"/>
        <v>3D-2</v>
      </c>
      <c r="E78" s="28">
        <f>DIEM_3D!C57</f>
        <v>1</v>
      </c>
      <c r="F78" s="28">
        <f>DIEM_3D!D57</f>
        <v>1</v>
      </c>
      <c r="G78" s="28">
        <f>DIEM_3D!E57</f>
        <v>2</v>
      </c>
      <c r="H78" s="30">
        <f t="shared" si="18"/>
        <v>20.7</v>
      </c>
      <c r="I78" s="28" t="str">
        <f t="shared" si="19"/>
        <v>YẾU</v>
      </c>
      <c r="J78" s="28">
        <f t="shared" si="23"/>
        <v>3.07</v>
      </c>
      <c r="K78" s="28" t="str">
        <f t="shared" si="21"/>
        <v>YẾU</v>
      </c>
      <c r="L78" s="28">
        <f t="shared" si="29"/>
        <v>3070209</v>
      </c>
      <c r="M78" s="5"/>
      <c r="N78" s="5"/>
      <c r="O78" s="5"/>
      <c r="P78" s="5"/>
      <c r="Q78" s="5"/>
      <c r="R78" s="5"/>
      <c r="S78" s="5"/>
    </row>
    <row r="79" ht="15.75" customHeight="1">
      <c r="A79" s="28">
        <v>57.0</v>
      </c>
      <c r="B79" s="33" t="str">
        <f>DIEM_3D!A58</f>
        <v>09</v>
      </c>
      <c r="C79" s="33" t="str">
        <f>DIEM_3D!B58</f>
        <v>09</v>
      </c>
      <c r="D79" s="28" t="str">
        <f t="shared" si="17"/>
        <v>3D-3</v>
      </c>
      <c r="E79" s="28">
        <f>DIEM_3D!C58</f>
        <v>1</v>
      </c>
      <c r="F79" s="28">
        <f>DIEM_3D!D58</f>
        <v>4</v>
      </c>
      <c r="G79" s="28">
        <f>DIEM_3D!E58</f>
        <v>5</v>
      </c>
      <c r="H79" s="30">
        <f t="shared" si="18"/>
        <v>81.1</v>
      </c>
      <c r="I79" s="28" t="str">
        <f t="shared" si="19"/>
        <v>TRUNG BÌNH</v>
      </c>
      <c r="J79" s="28">
        <f t="shared" si="23"/>
        <v>14.11</v>
      </c>
      <c r="K79" s="28" t="str">
        <f t="shared" si="21"/>
        <v>YẾU</v>
      </c>
      <c r="L79" s="28">
        <f t="shared" si="29"/>
        <v>14110009</v>
      </c>
      <c r="M79" s="5"/>
      <c r="N79" s="5"/>
      <c r="O79" s="5"/>
      <c r="P79" s="5"/>
      <c r="Q79" s="5"/>
      <c r="R79" s="5"/>
      <c r="S79" s="5"/>
    </row>
    <row r="80" ht="15.75" customHeight="1">
      <c r="A80" s="28">
        <v>58.0</v>
      </c>
      <c r="B80" s="33" t="str">
        <f>DIEM_3D!A59</f>
        <v>09</v>
      </c>
      <c r="C80" s="33" t="str">
        <f>DIEM_3D!B59</f>
        <v>09</v>
      </c>
      <c r="D80" s="28" t="str">
        <f t="shared" si="17"/>
        <v>3D-4</v>
      </c>
      <c r="E80" s="28">
        <f>DIEM_3D!C59</f>
        <v>1</v>
      </c>
      <c r="F80" s="28">
        <f>DIEM_3D!D59</f>
        <v>4</v>
      </c>
      <c r="G80" s="28">
        <f>DIEM_3D!E59</f>
        <v>5</v>
      </c>
      <c r="H80" s="30">
        <f t="shared" si="18"/>
        <v>81.1</v>
      </c>
      <c r="I80" s="28" t="str">
        <f t="shared" si="19"/>
        <v>TRUNG BÌNH</v>
      </c>
      <c r="J80" s="28">
        <f t="shared" si="23"/>
        <v>14.11</v>
      </c>
      <c r="K80" s="28" t="str">
        <f t="shared" si="21"/>
        <v>YẾU</v>
      </c>
      <c r="L80" s="28">
        <f t="shared" si="29"/>
        <v>14110009</v>
      </c>
      <c r="M80" s="5"/>
      <c r="N80" s="5"/>
      <c r="O80" s="5"/>
      <c r="P80" s="5"/>
      <c r="Q80" s="5"/>
      <c r="R80" s="5"/>
      <c r="S80" s="5"/>
    </row>
    <row r="81" ht="15.75" customHeight="1">
      <c r="A81" s="28">
        <v>59.0</v>
      </c>
      <c r="B81" s="33" t="str">
        <f>DIEM_3D!A60</f>
        <v>09</v>
      </c>
      <c r="C81" s="33" t="str">
        <f>DIEM_3D!B60</f>
        <v>09</v>
      </c>
      <c r="D81" s="28" t="str">
        <f t="shared" si="17"/>
        <v>3D-5</v>
      </c>
      <c r="E81" s="28">
        <f>DIEM_3D!C60</f>
        <v>1</v>
      </c>
      <c r="F81" s="28">
        <f>DIEM_3D!D60</f>
        <v>4</v>
      </c>
      <c r="G81" s="28">
        <f>DIEM_3D!E60</f>
        <v>5</v>
      </c>
      <c r="H81" s="30">
        <f t="shared" si="18"/>
        <v>81.1</v>
      </c>
      <c r="I81" s="28" t="str">
        <f t="shared" si="19"/>
        <v>TRUNG BÌNH</v>
      </c>
      <c r="J81" s="28">
        <f t="shared" si="23"/>
        <v>14.11</v>
      </c>
      <c r="K81" s="28" t="str">
        <f t="shared" si="21"/>
        <v>YẾU</v>
      </c>
      <c r="L81" s="28">
        <f t="shared" si="29"/>
        <v>14110009</v>
      </c>
      <c r="M81" s="5"/>
      <c r="N81" s="5"/>
      <c r="O81" s="5"/>
      <c r="P81" s="5"/>
      <c r="Q81" s="5"/>
      <c r="R81" s="5"/>
      <c r="S81" s="5"/>
    </row>
    <row r="82" ht="15.75" customHeight="1">
      <c r="A82" s="28">
        <v>60.0</v>
      </c>
      <c r="B82" s="33" t="str">
        <f>DIEM_3D!A61</f>
        <v>09</v>
      </c>
      <c r="C82" s="33" t="str">
        <f>DIEM_3D!B61</f>
        <v>09</v>
      </c>
      <c r="D82" s="28" t="str">
        <f t="shared" si="17"/>
        <v>3D-6</v>
      </c>
      <c r="E82" s="28">
        <f>DIEM_3D!C61</f>
        <v>1</v>
      </c>
      <c r="F82" s="28">
        <f>DIEM_3D!D61</f>
        <v>4</v>
      </c>
      <c r="G82" s="28">
        <f>DIEM_3D!E61</f>
        <v>5</v>
      </c>
      <c r="H82" s="30">
        <f t="shared" si="18"/>
        <v>81.1</v>
      </c>
      <c r="I82" s="28" t="str">
        <f t="shared" si="19"/>
        <v>TRUNG BÌNH</v>
      </c>
      <c r="J82" s="28">
        <f t="shared" si="23"/>
        <v>14.11</v>
      </c>
      <c r="K82" s="28" t="str">
        <f t="shared" si="21"/>
        <v>YẾU</v>
      </c>
      <c r="L82" s="28">
        <f t="shared" si="29"/>
        <v>14110009</v>
      </c>
      <c r="M82" s="5"/>
      <c r="N82" s="5"/>
      <c r="O82" s="5"/>
      <c r="P82" s="5"/>
      <c r="Q82" s="5"/>
      <c r="R82" s="5"/>
      <c r="S82" s="5"/>
    </row>
    <row r="83" ht="15.75" customHeight="1">
      <c r="A83" s="28">
        <v>61.0</v>
      </c>
      <c r="B83" s="33" t="str">
        <f>DIEM_3D!A62</f>
        <v/>
      </c>
      <c r="C83" s="33" t="str">
        <f>DIEM_3D!B62</f>
        <v/>
      </c>
      <c r="D83" s="28" t="str">
        <f t="shared" si="17"/>
        <v>3D-1</v>
      </c>
      <c r="E83" s="28">
        <f>DIEM_3D!C62</f>
        <v>0</v>
      </c>
      <c r="F83" s="28">
        <f>DIEM_3D!D62</f>
        <v>0</v>
      </c>
      <c r="G83" s="28">
        <f>DIEM_3D!E62</f>
        <v>0</v>
      </c>
      <c r="H83" s="28">
        <f t="shared" si="18"/>
        <v>0</v>
      </c>
      <c r="I83" s="28" t="str">
        <f t="shared" si="19"/>
        <v/>
      </c>
      <c r="J83" s="28">
        <f t="shared" si="23"/>
        <v>0</v>
      </c>
      <c r="K83" s="28" t="str">
        <f t="shared" si="21"/>
        <v/>
      </c>
      <c r="L83" s="28">
        <f t="shared" si="29"/>
        <v>0</v>
      </c>
      <c r="M83" s="5"/>
      <c r="N83" s="5"/>
      <c r="O83" s="5"/>
      <c r="P83" s="5"/>
      <c r="Q83" s="5"/>
      <c r="R83" s="5"/>
      <c r="S83" s="5"/>
    </row>
    <row r="84" ht="15.75" customHeight="1">
      <c r="A84" s="28">
        <v>62.0</v>
      </c>
      <c r="B84" s="33" t="str">
        <f>DIEM_3D!A63</f>
        <v/>
      </c>
      <c r="C84" s="33" t="str">
        <f>DIEM_3D!B63</f>
        <v/>
      </c>
      <c r="D84" s="28" t="str">
        <f t="shared" si="17"/>
        <v>3D-2</v>
      </c>
      <c r="E84" s="28">
        <f>DIEM_3D!C63</f>
        <v>0</v>
      </c>
      <c r="F84" s="28">
        <f>DIEM_3D!D63</f>
        <v>0</v>
      </c>
      <c r="G84" s="28">
        <f>DIEM_3D!E63</f>
        <v>0</v>
      </c>
      <c r="H84" s="28">
        <f t="shared" si="18"/>
        <v>0</v>
      </c>
      <c r="I84" s="28" t="str">
        <f t="shared" si="19"/>
        <v/>
      </c>
      <c r="J84" s="28">
        <f t="shared" si="23"/>
        <v>0</v>
      </c>
      <c r="K84" s="28" t="str">
        <f t="shared" si="21"/>
        <v/>
      </c>
      <c r="L84" s="28">
        <f t="shared" si="29"/>
        <v>0</v>
      </c>
      <c r="M84" s="5"/>
      <c r="N84" s="5"/>
      <c r="O84" s="5"/>
      <c r="P84" s="5"/>
      <c r="Q84" s="5"/>
      <c r="R84" s="5"/>
      <c r="S84" s="5"/>
    </row>
    <row r="85" ht="15.75" customHeight="1">
      <c r="A85" s="28">
        <v>63.0</v>
      </c>
      <c r="B85" s="33" t="str">
        <f>DIEM_3D!A64</f>
        <v/>
      </c>
      <c r="C85" s="33" t="str">
        <f>DIEM_3D!B64</f>
        <v/>
      </c>
      <c r="D85" s="28" t="str">
        <f t="shared" si="17"/>
        <v>3D-3</v>
      </c>
      <c r="E85" s="28">
        <f>DIEM_3D!C64</f>
        <v>0</v>
      </c>
      <c r="F85" s="28">
        <f>DIEM_3D!D64</f>
        <v>0</v>
      </c>
      <c r="G85" s="28">
        <f>DIEM_3D!E64</f>
        <v>0</v>
      </c>
      <c r="H85" s="28">
        <f t="shared" si="18"/>
        <v>0</v>
      </c>
      <c r="I85" s="28" t="str">
        <f t="shared" si="19"/>
        <v/>
      </c>
      <c r="J85" s="28">
        <f t="shared" si="23"/>
        <v>0</v>
      </c>
      <c r="K85" s="28" t="str">
        <f t="shared" si="21"/>
        <v/>
      </c>
      <c r="L85" s="28">
        <f t="shared" si="29"/>
        <v>0</v>
      </c>
      <c r="M85" s="5"/>
      <c r="N85" s="5"/>
      <c r="O85" s="5"/>
      <c r="P85" s="5"/>
      <c r="Q85" s="5"/>
      <c r="R85" s="5"/>
      <c r="S85" s="5"/>
    </row>
    <row r="86" ht="15.75" customHeight="1">
      <c r="A86" s="28">
        <v>64.0</v>
      </c>
      <c r="B86" s="33" t="str">
        <f>DIEM_3D!A65</f>
        <v/>
      </c>
      <c r="C86" s="33" t="str">
        <f>DIEM_3D!B65</f>
        <v/>
      </c>
      <c r="D86" s="28" t="str">
        <f t="shared" si="17"/>
        <v>3D-4</v>
      </c>
      <c r="E86" s="28">
        <f>DIEM_3D!C65</f>
        <v>0</v>
      </c>
      <c r="F86" s="28">
        <f>DIEM_3D!D65</f>
        <v>0</v>
      </c>
      <c r="G86" s="28">
        <f>DIEM_3D!E65</f>
        <v>0</v>
      </c>
      <c r="H86" s="28">
        <f t="shared" si="18"/>
        <v>0</v>
      </c>
      <c r="I86" s="28" t="str">
        <f t="shared" si="19"/>
        <v/>
      </c>
      <c r="J86" s="28">
        <f t="shared" si="23"/>
        <v>0</v>
      </c>
      <c r="K86" s="28" t="str">
        <f t="shared" si="21"/>
        <v/>
      </c>
      <c r="L86" s="28">
        <f t="shared" si="29"/>
        <v>0</v>
      </c>
      <c r="M86" s="5"/>
      <c r="N86" s="5"/>
      <c r="O86" s="5"/>
      <c r="P86" s="5"/>
      <c r="Q86" s="5"/>
      <c r="R86" s="5"/>
      <c r="S86" s="5"/>
    </row>
    <row r="87" ht="15.75" customHeight="1">
      <c r="A87" s="28">
        <v>65.0</v>
      </c>
      <c r="B87" s="33" t="str">
        <f>DIEM_3D!A66</f>
        <v/>
      </c>
      <c r="C87" s="33" t="str">
        <f>DIEM_3D!B66</f>
        <v/>
      </c>
      <c r="D87" s="28" t="str">
        <f t="shared" si="17"/>
        <v>3D-5</v>
      </c>
      <c r="E87" s="28">
        <f>DIEM_3D!C66</f>
        <v>0</v>
      </c>
      <c r="F87" s="28">
        <f>DIEM_3D!D66</f>
        <v>0</v>
      </c>
      <c r="G87" s="28">
        <f>DIEM_3D!E66</f>
        <v>0</v>
      </c>
      <c r="H87" s="28">
        <f t="shared" si="18"/>
        <v>0</v>
      </c>
      <c r="I87" s="28" t="str">
        <f t="shared" si="19"/>
        <v/>
      </c>
      <c r="J87" s="28">
        <f t="shared" si="23"/>
        <v>0</v>
      </c>
      <c r="K87" s="28" t="str">
        <f t="shared" si="21"/>
        <v/>
      </c>
      <c r="L87" s="28">
        <f t="shared" si="29"/>
        <v>0</v>
      </c>
      <c r="M87" s="5"/>
      <c r="N87" s="5"/>
      <c r="O87" s="5"/>
      <c r="P87" s="5"/>
      <c r="Q87" s="5"/>
      <c r="R87" s="5"/>
      <c r="S87" s="5"/>
    </row>
    <row r="88" ht="15.75" customHeight="1">
      <c r="A88" s="28">
        <v>66.0</v>
      </c>
      <c r="B88" s="33" t="str">
        <f>DIEM_3D!A67</f>
        <v/>
      </c>
      <c r="C88" s="33" t="str">
        <f>DIEM_3D!B67</f>
        <v/>
      </c>
      <c r="D88" s="28" t="str">
        <f t="shared" si="17"/>
        <v>3D-6</v>
      </c>
      <c r="E88" s="28">
        <f>DIEM_3D!C67</f>
        <v>0</v>
      </c>
      <c r="F88" s="28">
        <f>DIEM_3D!D67</f>
        <v>0</v>
      </c>
      <c r="G88" s="28">
        <f>DIEM_3D!E67</f>
        <v>0</v>
      </c>
      <c r="H88" s="28">
        <f t="shared" si="18"/>
        <v>0</v>
      </c>
      <c r="I88" s="28" t="str">
        <f t="shared" si="19"/>
        <v/>
      </c>
      <c r="J88" s="28">
        <f t="shared" si="23"/>
        <v>0</v>
      </c>
      <c r="K88" s="28" t="str">
        <f t="shared" si="21"/>
        <v/>
      </c>
      <c r="L88" s="28">
        <f t="shared" si="29"/>
        <v>0</v>
      </c>
      <c r="M88" s="5"/>
      <c r="N88" s="5"/>
      <c r="O88" s="5"/>
      <c r="P88" s="5"/>
      <c r="Q88" s="5"/>
      <c r="R88" s="5"/>
      <c r="S88" s="5"/>
    </row>
    <row r="89" ht="15.75" customHeight="1">
      <c r="A89" s="28">
        <v>67.0</v>
      </c>
      <c r="B89" s="33" t="str">
        <f>DIEM_3D!A68</f>
        <v/>
      </c>
      <c r="C89" s="33" t="str">
        <f>DIEM_3D!B68</f>
        <v/>
      </c>
      <c r="D89" s="28" t="str">
        <f t="shared" si="17"/>
        <v>3D-1</v>
      </c>
      <c r="E89" s="28">
        <f>DIEM_3D!C68</f>
        <v>0</v>
      </c>
      <c r="F89" s="28">
        <f>DIEM_3D!D68</f>
        <v>0</v>
      </c>
      <c r="G89" s="28">
        <f>DIEM_3D!E68</f>
        <v>0</v>
      </c>
      <c r="H89" s="28">
        <f t="shared" si="18"/>
        <v>0</v>
      </c>
      <c r="I89" s="28" t="str">
        <f t="shared" si="19"/>
        <v/>
      </c>
      <c r="J89" s="28">
        <f t="shared" si="23"/>
        <v>0</v>
      </c>
      <c r="K89" s="28" t="str">
        <f t="shared" si="21"/>
        <v/>
      </c>
      <c r="L89" s="28">
        <f t="shared" si="29"/>
        <v>0</v>
      </c>
      <c r="M89" s="5"/>
      <c r="N89" s="5"/>
      <c r="O89" s="5"/>
      <c r="P89" s="5"/>
      <c r="Q89" s="5"/>
      <c r="R89" s="5"/>
      <c r="S89" s="5"/>
    </row>
    <row r="90" ht="15.75" customHeight="1">
      <c r="A90" s="28">
        <v>68.0</v>
      </c>
      <c r="B90" s="33" t="str">
        <f>DIEM_3D!A69</f>
        <v/>
      </c>
      <c r="C90" s="33" t="str">
        <f>DIEM_3D!B69</f>
        <v/>
      </c>
      <c r="D90" s="28" t="str">
        <f t="shared" si="17"/>
        <v>3D-2</v>
      </c>
      <c r="E90" s="28">
        <f>DIEM_3D!C69</f>
        <v>0</v>
      </c>
      <c r="F90" s="28">
        <f>DIEM_3D!D69</f>
        <v>0</v>
      </c>
      <c r="G90" s="28">
        <f>DIEM_3D!E69</f>
        <v>0</v>
      </c>
      <c r="H90" s="28">
        <f t="shared" si="18"/>
        <v>0</v>
      </c>
      <c r="I90" s="28" t="str">
        <f t="shared" si="19"/>
        <v/>
      </c>
      <c r="J90" s="28">
        <f t="shared" si="23"/>
        <v>0</v>
      </c>
      <c r="K90" s="28" t="str">
        <f t="shared" si="21"/>
        <v/>
      </c>
      <c r="L90" s="28">
        <f t="shared" si="29"/>
        <v>0</v>
      </c>
      <c r="M90" s="5"/>
      <c r="N90" s="5"/>
      <c r="O90" s="5"/>
      <c r="P90" s="5"/>
      <c r="Q90" s="5"/>
      <c r="R90" s="5"/>
      <c r="S90" s="5"/>
    </row>
    <row r="91" ht="15.75" customHeight="1">
      <c r="A91" s="28">
        <v>69.0</v>
      </c>
      <c r="B91" s="33" t="str">
        <f>DIEM_3D!A70</f>
        <v/>
      </c>
      <c r="C91" s="33" t="str">
        <f>DIEM_3D!B70</f>
        <v/>
      </c>
      <c r="D91" s="28" t="str">
        <f t="shared" si="17"/>
        <v>3D-3</v>
      </c>
      <c r="E91" s="28">
        <f>DIEM_3D!C70</f>
        <v>0</v>
      </c>
      <c r="F91" s="28">
        <f>DIEM_3D!D70</f>
        <v>0</v>
      </c>
      <c r="G91" s="28">
        <f>DIEM_3D!E70</f>
        <v>0</v>
      </c>
      <c r="H91" s="28">
        <f t="shared" si="18"/>
        <v>0</v>
      </c>
      <c r="I91" s="28" t="str">
        <f t="shared" si="19"/>
        <v/>
      </c>
      <c r="J91" s="28">
        <f t="shared" si="23"/>
        <v>0</v>
      </c>
      <c r="K91" s="28" t="str">
        <f t="shared" si="21"/>
        <v/>
      </c>
      <c r="L91" s="28">
        <f t="shared" si="29"/>
        <v>0</v>
      </c>
      <c r="M91" s="5"/>
      <c r="N91" s="5"/>
      <c r="O91" s="5"/>
      <c r="P91" s="5"/>
      <c r="Q91" s="5"/>
      <c r="R91" s="5"/>
      <c r="S91" s="5"/>
    </row>
    <row r="92" ht="15.75" customHeight="1">
      <c r="A92" s="28">
        <v>70.0</v>
      </c>
      <c r="B92" s="33" t="str">
        <f>DIEM_3D!A71</f>
        <v/>
      </c>
      <c r="C92" s="33" t="str">
        <f>DIEM_3D!B71</f>
        <v/>
      </c>
      <c r="D92" s="28" t="str">
        <f t="shared" si="17"/>
        <v>3D-4</v>
      </c>
      <c r="E92" s="28">
        <f>DIEM_3D!C71</f>
        <v>0</v>
      </c>
      <c r="F92" s="28">
        <f>DIEM_3D!D71</f>
        <v>0</v>
      </c>
      <c r="G92" s="28">
        <f>DIEM_3D!E71</f>
        <v>0</v>
      </c>
      <c r="H92" s="28">
        <f t="shared" si="18"/>
        <v>0</v>
      </c>
      <c r="I92" s="28" t="str">
        <f t="shared" si="19"/>
        <v/>
      </c>
      <c r="J92" s="28">
        <f t="shared" si="23"/>
        <v>0</v>
      </c>
      <c r="K92" s="28" t="str">
        <f t="shared" si="21"/>
        <v/>
      </c>
      <c r="L92" s="28">
        <f t="shared" si="29"/>
        <v>0</v>
      </c>
      <c r="M92" s="5"/>
      <c r="N92" s="5"/>
      <c r="O92" s="5"/>
      <c r="P92" s="5"/>
      <c r="Q92" s="5"/>
      <c r="R92" s="5"/>
      <c r="S92" s="5"/>
    </row>
    <row r="93" ht="15.75" customHeight="1">
      <c r="A93" s="28">
        <v>71.0</v>
      </c>
      <c r="B93" s="33" t="str">
        <f>DIEM_3D!A72</f>
        <v/>
      </c>
      <c r="C93" s="33" t="str">
        <f>DIEM_3D!B72</f>
        <v/>
      </c>
      <c r="D93" s="28" t="str">
        <f t="shared" si="17"/>
        <v>3D-5</v>
      </c>
      <c r="E93" s="28">
        <f>DIEM_3D!C72</f>
        <v>0</v>
      </c>
      <c r="F93" s="28">
        <f>DIEM_3D!D72</f>
        <v>0</v>
      </c>
      <c r="G93" s="28">
        <f>DIEM_3D!E72</f>
        <v>0</v>
      </c>
      <c r="H93" s="28">
        <f t="shared" si="18"/>
        <v>0</v>
      </c>
      <c r="I93" s="28" t="str">
        <f t="shared" si="19"/>
        <v/>
      </c>
      <c r="J93" s="28">
        <f t="shared" si="23"/>
        <v>0</v>
      </c>
      <c r="K93" s="28" t="str">
        <f t="shared" si="21"/>
        <v/>
      </c>
      <c r="L93" s="28">
        <f t="shared" si="29"/>
        <v>0</v>
      </c>
      <c r="M93" s="5"/>
      <c r="N93" s="5"/>
      <c r="O93" s="5"/>
      <c r="P93" s="5"/>
      <c r="Q93" s="5"/>
      <c r="R93" s="5"/>
      <c r="S93" s="5"/>
    </row>
    <row r="94" ht="15.75" customHeight="1">
      <c r="A94" s="28">
        <v>72.0</v>
      </c>
      <c r="B94" s="33" t="str">
        <f>DIEM_3D!A73</f>
        <v/>
      </c>
      <c r="C94" s="33" t="str">
        <f>DIEM_3D!B73</f>
        <v/>
      </c>
      <c r="D94" s="28" t="str">
        <f t="shared" si="17"/>
        <v>3D-6</v>
      </c>
      <c r="E94" s="28">
        <f>DIEM_3D!C73</f>
        <v>0</v>
      </c>
      <c r="F94" s="28">
        <f>DIEM_3D!D73</f>
        <v>0</v>
      </c>
      <c r="G94" s="28">
        <f>DIEM_3D!E73</f>
        <v>0</v>
      </c>
      <c r="H94" s="28">
        <f t="shared" si="18"/>
        <v>0</v>
      </c>
      <c r="I94" s="28" t="str">
        <f t="shared" si="19"/>
        <v/>
      </c>
      <c r="J94" s="28">
        <f t="shared" si="23"/>
        <v>0</v>
      </c>
      <c r="K94" s="28" t="str">
        <f t="shared" si="21"/>
        <v/>
      </c>
      <c r="L94" s="28">
        <f t="shared" si="29"/>
        <v>0</v>
      </c>
      <c r="M94" s="5"/>
      <c r="N94" s="5"/>
      <c r="O94" s="5"/>
      <c r="P94" s="5"/>
      <c r="Q94" s="5"/>
      <c r="R94" s="5"/>
      <c r="S94" s="5"/>
    </row>
    <row r="95" ht="15.75" customHeight="1">
      <c r="A95" s="28">
        <v>73.0</v>
      </c>
      <c r="B95" s="33" t="str">
        <f>DIEM_3D!A74</f>
        <v/>
      </c>
      <c r="C95" s="33" t="str">
        <f>DIEM_3D!B74</f>
        <v/>
      </c>
      <c r="D95" s="28" t="str">
        <f t="shared" si="17"/>
        <v>3D-1</v>
      </c>
      <c r="E95" s="28">
        <f>DIEM_3D!C74</f>
        <v>0</v>
      </c>
      <c r="F95" s="28">
        <f>DIEM_3D!D74</f>
        <v>0</v>
      </c>
      <c r="G95" s="28">
        <f>DIEM_3D!E74</f>
        <v>0</v>
      </c>
      <c r="H95" s="28">
        <f t="shared" si="18"/>
        <v>0</v>
      </c>
      <c r="I95" s="28" t="str">
        <f t="shared" si="19"/>
        <v/>
      </c>
      <c r="J95" s="28">
        <f t="shared" si="23"/>
        <v>0</v>
      </c>
      <c r="K95" s="28" t="str">
        <f t="shared" si="21"/>
        <v/>
      </c>
      <c r="L95" s="28">
        <f t="shared" si="29"/>
        <v>0</v>
      </c>
      <c r="M95" s="5"/>
      <c r="N95" s="5"/>
      <c r="O95" s="5"/>
      <c r="P95" s="5"/>
      <c r="Q95" s="5"/>
      <c r="R95" s="5"/>
      <c r="S95" s="5"/>
    </row>
    <row r="96" ht="15.75" customHeight="1">
      <c r="A96" s="28">
        <v>74.0</v>
      </c>
      <c r="B96" s="33" t="str">
        <f>DIEM_3D!A75</f>
        <v/>
      </c>
      <c r="C96" s="33" t="str">
        <f>DIEM_3D!B75</f>
        <v/>
      </c>
      <c r="D96" s="28" t="str">
        <f t="shared" si="17"/>
        <v>3D-2</v>
      </c>
      <c r="E96" s="28">
        <f>DIEM_3D!C75</f>
        <v>0</v>
      </c>
      <c r="F96" s="28">
        <f>DIEM_3D!D75</f>
        <v>0</v>
      </c>
      <c r="G96" s="28">
        <f>DIEM_3D!E75</f>
        <v>0</v>
      </c>
      <c r="H96" s="28">
        <f t="shared" si="18"/>
        <v>0</v>
      </c>
      <c r="I96" s="28" t="str">
        <f t="shared" si="19"/>
        <v/>
      </c>
      <c r="J96" s="28">
        <f t="shared" si="23"/>
        <v>0</v>
      </c>
      <c r="K96" s="28" t="str">
        <f t="shared" si="21"/>
        <v/>
      </c>
      <c r="L96" s="28">
        <f t="shared" si="29"/>
        <v>0</v>
      </c>
      <c r="M96" s="5"/>
      <c r="N96" s="5"/>
      <c r="O96" s="5"/>
      <c r="P96" s="5"/>
      <c r="Q96" s="5"/>
      <c r="R96" s="5"/>
      <c r="S96" s="5"/>
    </row>
    <row r="97" ht="15.75" customHeight="1">
      <c r="A97" s="28">
        <v>75.0</v>
      </c>
      <c r="B97" s="33" t="str">
        <f>DIEM_3D!A76</f>
        <v/>
      </c>
      <c r="C97" s="33" t="str">
        <f>DIEM_3D!B76</f>
        <v/>
      </c>
      <c r="D97" s="28" t="str">
        <f t="shared" si="17"/>
        <v>3D-3</v>
      </c>
      <c r="E97" s="28">
        <f>DIEM_3D!C76</f>
        <v>0</v>
      </c>
      <c r="F97" s="28">
        <f>DIEM_3D!D76</f>
        <v>0</v>
      </c>
      <c r="G97" s="28">
        <f>DIEM_3D!E76</f>
        <v>0</v>
      </c>
      <c r="H97" s="28">
        <f t="shared" si="18"/>
        <v>0</v>
      </c>
      <c r="I97" s="28" t="str">
        <f t="shared" si="19"/>
        <v/>
      </c>
      <c r="J97" s="28">
        <f t="shared" si="23"/>
        <v>0</v>
      </c>
      <c r="K97" s="28" t="str">
        <f t="shared" si="21"/>
        <v/>
      </c>
      <c r="L97" s="28">
        <f t="shared" si="29"/>
        <v>0</v>
      </c>
      <c r="M97" s="5"/>
      <c r="N97" s="5"/>
      <c r="O97" s="5"/>
      <c r="P97" s="5"/>
      <c r="Q97" s="5"/>
      <c r="R97" s="5"/>
      <c r="S97" s="5"/>
    </row>
    <row r="98" ht="15.75" customHeight="1">
      <c r="A98" s="28">
        <v>76.0</v>
      </c>
      <c r="B98" s="33" t="str">
        <f>DIEM_3D!A77</f>
        <v/>
      </c>
      <c r="C98" s="33" t="str">
        <f>DIEM_3D!B77</f>
        <v/>
      </c>
      <c r="D98" s="28" t="str">
        <f t="shared" si="17"/>
        <v>3D-4</v>
      </c>
      <c r="E98" s="28">
        <f>DIEM_3D!C77</f>
        <v>0</v>
      </c>
      <c r="F98" s="28">
        <f>DIEM_3D!D77</f>
        <v>0</v>
      </c>
      <c r="G98" s="28">
        <f>DIEM_3D!E77</f>
        <v>0</v>
      </c>
      <c r="H98" s="28">
        <f t="shared" si="18"/>
        <v>0</v>
      </c>
      <c r="I98" s="28" t="str">
        <f t="shared" si="19"/>
        <v/>
      </c>
      <c r="J98" s="28">
        <f t="shared" si="23"/>
        <v>0</v>
      </c>
      <c r="K98" s="28" t="str">
        <f t="shared" si="21"/>
        <v/>
      </c>
      <c r="L98" s="28">
        <f t="shared" si="29"/>
        <v>0</v>
      </c>
      <c r="M98" s="5"/>
      <c r="N98" s="5"/>
      <c r="O98" s="5"/>
      <c r="P98" s="5"/>
      <c r="Q98" s="5"/>
      <c r="R98" s="5"/>
      <c r="S98" s="5"/>
    </row>
    <row r="99" ht="15.75" customHeight="1">
      <c r="A99" s="28">
        <v>77.0</v>
      </c>
      <c r="B99" s="33" t="str">
        <f>DIEM_3D!A78</f>
        <v/>
      </c>
      <c r="C99" s="33" t="str">
        <f>DIEM_3D!B78</f>
        <v/>
      </c>
      <c r="D99" s="28" t="str">
        <f t="shared" si="17"/>
        <v>3D-5</v>
      </c>
      <c r="E99" s="28">
        <f>DIEM_3D!C78</f>
        <v>0</v>
      </c>
      <c r="F99" s="28">
        <f>DIEM_3D!D78</f>
        <v>0</v>
      </c>
      <c r="G99" s="28">
        <f>DIEM_3D!E78</f>
        <v>0</v>
      </c>
      <c r="H99" s="28">
        <f t="shared" si="18"/>
        <v>0</v>
      </c>
      <c r="I99" s="28" t="str">
        <f t="shared" si="19"/>
        <v/>
      </c>
      <c r="J99" s="28">
        <f t="shared" si="23"/>
        <v>0</v>
      </c>
      <c r="K99" s="28" t="str">
        <f t="shared" si="21"/>
        <v/>
      </c>
      <c r="L99" s="28">
        <f t="shared" si="29"/>
        <v>0</v>
      </c>
      <c r="M99" s="5"/>
      <c r="N99" s="5"/>
      <c r="O99" s="5"/>
      <c r="P99" s="5"/>
      <c r="Q99" s="5"/>
      <c r="R99" s="5"/>
      <c r="S99" s="5"/>
    </row>
    <row r="100" ht="15.75" customHeight="1">
      <c r="A100" s="28">
        <v>78.0</v>
      </c>
      <c r="B100" s="33" t="str">
        <f>DIEM_3D!A79</f>
        <v/>
      </c>
      <c r="C100" s="33" t="str">
        <f>DIEM_3D!B79</f>
        <v/>
      </c>
      <c r="D100" s="28" t="str">
        <f t="shared" si="17"/>
        <v>3D-6</v>
      </c>
      <c r="E100" s="28">
        <f>DIEM_3D!C79</f>
        <v>0</v>
      </c>
      <c r="F100" s="28">
        <f>DIEM_3D!D79</f>
        <v>0</v>
      </c>
      <c r="G100" s="28">
        <f>DIEM_3D!E79</f>
        <v>0</v>
      </c>
      <c r="H100" s="28">
        <f t="shared" si="18"/>
        <v>0</v>
      </c>
      <c r="I100" s="28" t="str">
        <f t="shared" si="19"/>
        <v/>
      </c>
      <c r="J100" s="28">
        <f t="shared" si="23"/>
        <v>0</v>
      </c>
      <c r="K100" s="28" t="str">
        <f t="shared" si="21"/>
        <v/>
      </c>
      <c r="L100" s="28">
        <f t="shared" si="29"/>
        <v>0</v>
      </c>
      <c r="M100" s="5"/>
      <c r="N100" s="5"/>
      <c r="O100" s="5"/>
      <c r="P100" s="5"/>
      <c r="Q100" s="5"/>
      <c r="R100" s="5"/>
      <c r="S100" s="5"/>
    </row>
    <row r="101" ht="15.75" customHeight="1">
      <c r="A101" s="28">
        <v>79.0</v>
      </c>
      <c r="B101" s="33" t="str">
        <f>DIEM_3D!A80</f>
        <v/>
      </c>
      <c r="C101" s="33" t="str">
        <f>DIEM_3D!B80</f>
        <v/>
      </c>
      <c r="D101" s="28" t="str">
        <f t="shared" si="17"/>
        <v>3D-1</v>
      </c>
      <c r="E101" s="28">
        <f>DIEM_3D!C80</f>
        <v>0</v>
      </c>
      <c r="F101" s="28">
        <f>DIEM_3D!D80</f>
        <v>0</v>
      </c>
      <c r="G101" s="28">
        <f>DIEM_3D!E80</f>
        <v>0</v>
      </c>
      <c r="H101" s="28">
        <f t="shared" si="18"/>
        <v>0</v>
      </c>
      <c r="I101" s="28" t="str">
        <f t="shared" si="19"/>
        <v/>
      </c>
      <c r="J101" s="28">
        <f t="shared" si="23"/>
        <v>0</v>
      </c>
      <c r="K101" s="28" t="str">
        <f t="shared" si="21"/>
        <v/>
      </c>
      <c r="L101" s="28">
        <f t="shared" si="29"/>
        <v>0</v>
      </c>
      <c r="M101" s="5"/>
      <c r="N101" s="5"/>
      <c r="O101" s="5"/>
      <c r="P101" s="5"/>
      <c r="Q101" s="5"/>
      <c r="R101" s="5"/>
      <c r="S101" s="5"/>
    </row>
    <row r="102" ht="15.75" customHeight="1">
      <c r="A102" s="28">
        <v>80.0</v>
      </c>
      <c r="B102" s="33" t="str">
        <f>DIEM_3D!A81</f>
        <v/>
      </c>
      <c r="C102" s="33" t="str">
        <f>DIEM_3D!B81</f>
        <v/>
      </c>
      <c r="D102" s="28" t="str">
        <f t="shared" si="17"/>
        <v>3D-2</v>
      </c>
      <c r="E102" s="28">
        <f>DIEM_3D!C81</f>
        <v>0</v>
      </c>
      <c r="F102" s="28">
        <f>DIEM_3D!D81</f>
        <v>0</v>
      </c>
      <c r="G102" s="28">
        <f>DIEM_3D!E81</f>
        <v>0</v>
      </c>
      <c r="H102" s="28">
        <f t="shared" si="18"/>
        <v>0</v>
      </c>
      <c r="I102" s="28" t="str">
        <f t="shared" si="19"/>
        <v/>
      </c>
      <c r="J102" s="28">
        <f t="shared" si="23"/>
        <v>0</v>
      </c>
      <c r="K102" s="28" t="str">
        <f t="shared" si="21"/>
        <v/>
      </c>
      <c r="L102" s="28">
        <f t="shared" si="29"/>
        <v>0</v>
      </c>
      <c r="M102" s="5"/>
      <c r="N102" s="5"/>
      <c r="O102" s="5"/>
      <c r="P102" s="5"/>
      <c r="Q102" s="5"/>
      <c r="R102" s="5"/>
      <c r="S102" s="5"/>
    </row>
    <row r="103" ht="15.75" customHeight="1">
      <c r="A103" s="28">
        <v>81.0</v>
      </c>
      <c r="B103" s="33" t="str">
        <f>DIEM_3D!A82</f>
        <v/>
      </c>
      <c r="C103" s="33" t="str">
        <f>DIEM_3D!B82</f>
        <v/>
      </c>
      <c r="D103" s="28" t="str">
        <f t="shared" si="17"/>
        <v>3D-3</v>
      </c>
      <c r="E103" s="28">
        <f>DIEM_3D!C82</f>
        <v>0</v>
      </c>
      <c r="F103" s="28">
        <f>DIEM_3D!D82</f>
        <v>0</v>
      </c>
      <c r="G103" s="28">
        <f>DIEM_3D!E82</f>
        <v>0</v>
      </c>
      <c r="H103" s="28">
        <f t="shared" si="18"/>
        <v>0</v>
      </c>
      <c r="I103" s="28" t="str">
        <f t="shared" si="19"/>
        <v/>
      </c>
      <c r="J103" s="28">
        <f t="shared" si="23"/>
        <v>0</v>
      </c>
      <c r="K103" s="28" t="str">
        <f t="shared" si="21"/>
        <v/>
      </c>
      <c r="L103" s="28">
        <f t="shared" si="29"/>
        <v>0</v>
      </c>
      <c r="M103" s="5"/>
      <c r="N103" s="5"/>
      <c r="O103" s="5"/>
      <c r="P103" s="5"/>
      <c r="Q103" s="5"/>
      <c r="R103" s="5"/>
      <c r="S103" s="5"/>
    </row>
    <row r="104" ht="15.75" customHeight="1">
      <c r="A104" s="28">
        <v>82.0</v>
      </c>
      <c r="B104" s="33" t="str">
        <f>DIEM_3D!A83</f>
        <v/>
      </c>
      <c r="C104" s="33" t="str">
        <f>DIEM_3D!B83</f>
        <v/>
      </c>
      <c r="D104" s="28" t="str">
        <f t="shared" si="17"/>
        <v>3D-4</v>
      </c>
      <c r="E104" s="28">
        <f>DIEM_3D!C83</f>
        <v>0</v>
      </c>
      <c r="F104" s="28">
        <f>DIEM_3D!D83</f>
        <v>0</v>
      </c>
      <c r="G104" s="28">
        <f>DIEM_3D!E83</f>
        <v>0</v>
      </c>
      <c r="H104" s="28">
        <f t="shared" si="18"/>
        <v>0</v>
      </c>
      <c r="I104" s="28" t="str">
        <f t="shared" si="19"/>
        <v/>
      </c>
      <c r="J104" s="28">
        <f t="shared" si="23"/>
        <v>0</v>
      </c>
      <c r="K104" s="28" t="str">
        <f t="shared" si="21"/>
        <v/>
      </c>
      <c r="L104" s="28">
        <f t="shared" si="29"/>
        <v>0</v>
      </c>
      <c r="M104" s="5"/>
      <c r="N104" s="5"/>
      <c r="O104" s="5"/>
      <c r="P104" s="5"/>
      <c r="Q104" s="5"/>
      <c r="R104" s="5"/>
      <c r="S104" s="5"/>
    </row>
    <row r="105" ht="15.75" customHeight="1">
      <c r="A105" s="28">
        <v>83.0</v>
      </c>
      <c r="B105" s="33" t="str">
        <f>DIEM_3D!A84</f>
        <v/>
      </c>
      <c r="C105" s="33" t="str">
        <f>DIEM_3D!B84</f>
        <v/>
      </c>
      <c r="D105" s="28" t="str">
        <f t="shared" si="17"/>
        <v>3D-5</v>
      </c>
      <c r="E105" s="28">
        <f>DIEM_3D!C84</f>
        <v>0</v>
      </c>
      <c r="F105" s="28">
        <f>DIEM_3D!D84</f>
        <v>0</v>
      </c>
      <c r="G105" s="28">
        <f>DIEM_3D!E84</f>
        <v>0</v>
      </c>
      <c r="H105" s="28">
        <f t="shared" si="18"/>
        <v>0</v>
      </c>
      <c r="I105" s="28" t="str">
        <f t="shared" si="19"/>
        <v/>
      </c>
      <c r="J105" s="28">
        <f t="shared" si="23"/>
        <v>0</v>
      </c>
      <c r="K105" s="28" t="str">
        <f t="shared" si="21"/>
        <v/>
      </c>
      <c r="L105" s="28">
        <f t="shared" si="29"/>
        <v>0</v>
      </c>
      <c r="M105" s="5"/>
      <c r="N105" s="5"/>
      <c r="O105" s="5"/>
      <c r="P105" s="5"/>
      <c r="Q105" s="5"/>
      <c r="R105" s="5"/>
      <c r="S105" s="5"/>
    </row>
    <row r="106" ht="15.75" customHeight="1">
      <c r="A106" s="28">
        <v>84.0</v>
      </c>
      <c r="B106" s="33" t="str">
        <f>DIEM_3D!A85</f>
        <v/>
      </c>
      <c r="C106" s="33" t="str">
        <f>DIEM_3D!B85</f>
        <v/>
      </c>
      <c r="D106" s="28" t="str">
        <f t="shared" si="17"/>
        <v>3D-6</v>
      </c>
      <c r="E106" s="28">
        <f>DIEM_3D!C85</f>
        <v>0</v>
      </c>
      <c r="F106" s="28">
        <f>DIEM_3D!D85</f>
        <v>0</v>
      </c>
      <c r="G106" s="28">
        <f>DIEM_3D!E85</f>
        <v>0</v>
      </c>
      <c r="H106" s="28">
        <f t="shared" si="18"/>
        <v>0</v>
      </c>
      <c r="I106" s="28" t="str">
        <f t="shared" si="19"/>
        <v/>
      </c>
      <c r="J106" s="28">
        <f t="shared" si="23"/>
        <v>0</v>
      </c>
      <c r="K106" s="28" t="str">
        <f t="shared" si="21"/>
        <v/>
      </c>
      <c r="L106" s="28">
        <f t="shared" si="29"/>
        <v>0</v>
      </c>
      <c r="M106" s="5"/>
      <c r="N106" s="5"/>
      <c r="O106" s="5"/>
      <c r="P106" s="5"/>
      <c r="Q106" s="5"/>
      <c r="R106" s="5"/>
      <c r="S106" s="5"/>
    </row>
    <row r="107" ht="15.75" customHeight="1">
      <c r="A107" s="28">
        <v>85.0</v>
      </c>
      <c r="B107" s="33" t="str">
        <f>DIEM_3D!A86</f>
        <v/>
      </c>
      <c r="C107" s="33" t="str">
        <f>DIEM_3D!B86</f>
        <v/>
      </c>
      <c r="D107" s="28" t="str">
        <f t="shared" si="17"/>
        <v>3D-1</v>
      </c>
      <c r="E107" s="28">
        <f>DIEM_3D!C86</f>
        <v>0</v>
      </c>
      <c r="F107" s="28">
        <f>DIEM_3D!D86</f>
        <v>0</v>
      </c>
      <c r="G107" s="28">
        <f>DIEM_3D!E86</f>
        <v>0</v>
      </c>
      <c r="H107" s="28">
        <f t="shared" si="18"/>
        <v>0</v>
      </c>
      <c r="I107" s="28" t="str">
        <f t="shared" si="19"/>
        <v/>
      </c>
      <c r="J107" s="28">
        <f t="shared" si="23"/>
        <v>0</v>
      </c>
      <c r="K107" s="28" t="str">
        <f t="shared" si="21"/>
        <v/>
      </c>
      <c r="L107" s="28">
        <f t="shared" si="29"/>
        <v>0</v>
      </c>
      <c r="M107" s="5"/>
      <c r="N107" s="5"/>
      <c r="O107" s="5"/>
      <c r="P107" s="5"/>
      <c r="Q107" s="5"/>
      <c r="R107" s="5"/>
      <c r="S107" s="5"/>
    </row>
    <row r="108" ht="15.75" customHeight="1">
      <c r="A108" s="28">
        <v>86.0</v>
      </c>
      <c r="B108" s="33" t="str">
        <f>DIEM_3D!A87</f>
        <v/>
      </c>
      <c r="C108" s="33" t="str">
        <f>DIEM_3D!B87</f>
        <v/>
      </c>
      <c r="D108" s="28" t="str">
        <f t="shared" si="17"/>
        <v>3D-2</v>
      </c>
      <c r="E108" s="28">
        <f>DIEM_3D!C87</f>
        <v>0</v>
      </c>
      <c r="F108" s="28">
        <f>DIEM_3D!D87</f>
        <v>0</v>
      </c>
      <c r="G108" s="28">
        <f>DIEM_3D!E87</f>
        <v>0</v>
      </c>
      <c r="H108" s="28">
        <f t="shared" si="18"/>
        <v>0</v>
      </c>
      <c r="I108" s="28" t="str">
        <f t="shared" si="19"/>
        <v/>
      </c>
      <c r="J108" s="28">
        <f t="shared" si="23"/>
        <v>0</v>
      </c>
      <c r="K108" s="28" t="str">
        <f t="shared" si="21"/>
        <v/>
      </c>
      <c r="L108" s="28">
        <f t="shared" si="29"/>
        <v>0</v>
      </c>
      <c r="M108" s="5"/>
      <c r="N108" s="5"/>
      <c r="O108" s="5"/>
      <c r="P108" s="5"/>
      <c r="Q108" s="5"/>
      <c r="R108" s="5"/>
      <c r="S108" s="5"/>
    </row>
    <row r="109" ht="15.75" customHeight="1">
      <c r="A109" s="28">
        <v>87.0</v>
      </c>
      <c r="B109" s="33" t="str">
        <f>DIEM_3D!A88</f>
        <v/>
      </c>
      <c r="C109" s="33" t="str">
        <f>DIEM_3D!B88</f>
        <v/>
      </c>
      <c r="D109" s="28" t="str">
        <f t="shared" si="17"/>
        <v>3D-3</v>
      </c>
      <c r="E109" s="28">
        <f>DIEM_3D!C88</f>
        <v>0</v>
      </c>
      <c r="F109" s="28">
        <f>DIEM_3D!D88</f>
        <v>0</v>
      </c>
      <c r="G109" s="28">
        <f>DIEM_3D!E88</f>
        <v>0</v>
      </c>
      <c r="H109" s="28">
        <f t="shared" si="18"/>
        <v>0</v>
      </c>
      <c r="I109" s="28" t="str">
        <f t="shared" si="19"/>
        <v/>
      </c>
      <c r="J109" s="28">
        <f t="shared" si="23"/>
        <v>0</v>
      </c>
      <c r="K109" s="28" t="str">
        <f t="shared" si="21"/>
        <v/>
      </c>
      <c r="L109" s="28">
        <f t="shared" si="29"/>
        <v>0</v>
      </c>
      <c r="M109" s="5"/>
      <c r="N109" s="5"/>
      <c r="O109" s="5"/>
      <c r="P109" s="5"/>
      <c r="Q109" s="5"/>
      <c r="R109" s="5"/>
      <c r="S109" s="5"/>
    </row>
    <row r="110" ht="15.75" customHeight="1">
      <c r="A110" s="28">
        <v>88.0</v>
      </c>
      <c r="B110" s="33" t="str">
        <f>DIEM_3D!A89</f>
        <v/>
      </c>
      <c r="C110" s="33" t="str">
        <f>DIEM_3D!B89</f>
        <v/>
      </c>
      <c r="D110" s="28" t="str">
        <f t="shared" si="17"/>
        <v>3D-4</v>
      </c>
      <c r="E110" s="28">
        <f>DIEM_3D!C89</f>
        <v>0</v>
      </c>
      <c r="F110" s="28">
        <f>DIEM_3D!D89</f>
        <v>0</v>
      </c>
      <c r="G110" s="28">
        <f>DIEM_3D!E89</f>
        <v>0</v>
      </c>
      <c r="H110" s="28">
        <f t="shared" si="18"/>
        <v>0</v>
      </c>
      <c r="I110" s="28" t="str">
        <f t="shared" si="19"/>
        <v/>
      </c>
      <c r="J110" s="28">
        <f t="shared" si="23"/>
        <v>0</v>
      </c>
      <c r="K110" s="28" t="str">
        <f t="shared" si="21"/>
        <v/>
      </c>
      <c r="L110" s="28">
        <f t="shared" si="29"/>
        <v>0</v>
      </c>
      <c r="M110" s="5"/>
      <c r="N110" s="5"/>
      <c r="O110" s="5"/>
      <c r="P110" s="5"/>
      <c r="Q110" s="5"/>
      <c r="R110" s="5"/>
      <c r="S110" s="5"/>
    </row>
    <row r="111" ht="15.75" customHeight="1">
      <c r="A111" s="28">
        <v>89.0</v>
      </c>
      <c r="B111" s="33" t="str">
        <f>DIEM_3D!A90</f>
        <v/>
      </c>
      <c r="C111" s="33" t="str">
        <f>DIEM_3D!B90</f>
        <v/>
      </c>
      <c r="D111" s="28" t="str">
        <f t="shared" si="17"/>
        <v>3D-5</v>
      </c>
      <c r="E111" s="28">
        <f>DIEM_3D!C90</f>
        <v>0</v>
      </c>
      <c r="F111" s="28">
        <f>DIEM_3D!D90</f>
        <v>0</v>
      </c>
      <c r="G111" s="28">
        <f>DIEM_3D!E90</f>
        <v>0</v>
      </c>
      <c r="H111" s="28">
        <f t="shared" si="18"/>
        <v>0</v>
      </c>
      <c r="I111" s="28" t="str">
        <f t="shared" si="19"/>
        <v/>
      </c>
      <c r="J111" s="28">
        <f t="shared" si="23"/>
        <v>0</v>
      </c>
      <c r="K111" s="28" t="str">
        <f t="shared" si="21"/>
        <v/>
      </c>
      <c r="L111" s="28">
        <f t="shared" si="29"/>
        <v>0</v>
      </c>
      <c r="M111" s="5"/>
      <c r="N111" s="5"/>
      <c r="O111" s="5"/>
      <c r="P111" s="5"/>
      <c r="Q111" s="5"/>
      <c r="R111" s="5"/>
      <c r="S111" s="5"/>
    </row>
    <row r="112" ht="15.75" customHeight="1">
      <c r="A112" s="28">
        <v>90.0</v>
      </c>
      <c r="B112" s="33" t="str">
        <f>DIEM_3D!A91</f>
        <v/>
      </c>
      <c r="C112" s="33" t="str">
        <f>DIEM_3D!B91</f>
        <v/>
      </c>
      <c r="D112" s="28" t="str">
        <f t="shared" si="17"/>
        <v>3D-6</v>
      </c>
      <c r="E112" s="28">
        <f>DIEM_3D!C91</f>
        <v>0</v>
      </c>
      <c r="F112" s="28">
        <f>DIEM_3D!D91</f>
        <v>0</v>
      </c>
      <c r="G112" s="28">
        <f>DIEM_3D!E91</f>
        <v>0</v>
      </c>
      <c r="H112" s="28">
        <f t="shared" si="18"/>
        <v>0</v>
      </c>
      <c r="I112" s="28" t="str">
        <f t="shared" si="19"/>
        <v/>
      </c>
      <c r="J112" s="28">
        <f t="shared" si="23"/>
        <v>0</v>
      </c>
      <c r="K112" s="28" t="str">
        <f t="shared" si="21"/>
        <v/>
      </c>
      <c r="L112" s="28">
        <f t="shared" si="29"/>
        <v>0</v>
      </c>
      <c r="M112" s="5"/>
      <c r="N112" s="5"/>
      <c r="O112" s="5"/>
      <c r="P112" s="5"/>
      <c r="Q112" s="5"/>
      <c r="R112" s="5"/>
      <c r="S112" s="5"/>
    </row>
    <row r="113" ht="15.75" customHeight="1">
      <c r="A113" s="28">
        <v>91.0</v>
      </c>
      <c r="B113" s="33" t="str">
        <f>DIEM_3D!A92</f>
        <v/>
      </c>
      <c r="C113" s="33" t="str">
        <f>DIEM_3D!B92</f>
        <v/>
      </c>
      <c r="D113" s="28" t="str">
        <f t="shared" si="17"/>
        <v>3D-1</v>
      </c>
      <c r="E113" s="28">
        <f>DIEM_3D!C92</f>
        <v>0</v>
      </c>
      <c r="F113" s="28">
        <f>DIEM_3D!D92</f>
        <v>0</v>
      </c>
      <c r="G113" s="28">
        <f>DIEM_3D!E92</f>
        <v>0</v>
      </c>
      <c r="H113" s="30">
        <f t="shared" si="18"/>
        <v>0</v>
      </c>
      <c r="I113" s="28" t="str">
        <f t="shared" si="19"/>
        <v/>
      </c>
      <c r="J113" s="28">
        <f t="shared" si="23"/>
        <v>0</v>
      </c>
      <c r="K113" s="28" t="str">
        <f t="shared" si="21"/>
        <v/>
      </c>
      <c r="L113" s="28">
        <f t="shared" si="29"/>
        <v>0</v>
      </c>
      <c r="M113" s="5"/>
      <c r="N113" s="5"/>
      <c r="O113" s="5"/>
      <c r="P113" s="5"/>
      <c r="Q113" s="5"/>
      <c r="R113" s="5"/>
      <c r="S113" s="5"/>
    </row>
    <row r="114" ht="15.75" customHeight="1">
      <c r="A114" s="28">
        <v>92.0</v>
      </c>
      <c r="B114" s="33" t="str">
        <f>DIEM_3D!A93</f>
        <v/>
      </c>
      <c r="C114" s="33" t="str">
        <f>DIEM_3D!B93</f>
        <v/>
      </c>
      <c r="D114" s="28" t="str">
        <f t="shared" si="17"/>
        <v>3D-2</v>
      </c>
      <c r="E114" s="28">
        <f>DIEM_3D!C93</f>
        <v>0</v>
      </c>
      <c r="F114" s="28">
        <f>DIEM_3D!D93</f>
        <v>0</v>
      </c>
      <c r="G114" s="28">
        <f>DIEM_3D!E93</f>
        <v>0</v>
      </c>
      <c r="H114" s="30">
        <f t="shared" si="18"/>
        <v>0</v>
      </c>
      <c r="I114" s="28" t="str">
        <f t="shared" si="19"/>
        <v/>
      </c>
      <c r="J114" s="28">
        <f t="shared" si="23"/>
        <v>0</v>
      </c>
      <c r="K114" s="28" t="str">
        <f t="shared" si="21"/>
        <v/>
      </c>
      <c r="L114" s="28">
        <f t="shared" si="29"/>
        <v>0</v>
      </c>
      <c r="M114" s="5"/>
      <c r="N114" s="5"/>
      <c r="O114" s="5"/>
      <c r="P114" s="5"/>
      <c r="Q114" s="5"/>
      <c r="R114" s="5"/>
      <c r="S114" s="5"/>
    </row>
    <row r="115" ht="15.75" customHeight="1">
      <c r="A115" s="28">
        <v>93.0</v>
      </c>
      <c r="B115" s="33" t="str">
        <f>DIEM_3D!A94</f>
        <v/>
      </c>
      <c r="C115" s="33" t="str">
        <f>DIEM_3D!B94</f>
        <v/>
      </c>
      <c r="D115" s="28" t="str">
        <f t="shared" si="17"/>
        <v>3D-3</v>
      </c>
      <c r="E115" s="28">
        <f>DIEM_3D!C94</f>
        <v>0</v>
      </c>
      <c r="F115" s="28">
        <f>DIEM_3D!D94</f>
        <v>0</v>
      </c>
      <c r="G115" s="28">
        <f>DIEM_3D!E94</f>
        <v>0</v>
      </c>
      <c r="H115" s="30">
        <f t="shared" si="18"/>
        <v>0</v>
      </c>
      <c r="I115" s="28" t="str">
        <f t="shared" si="19"/>
        <v/>
      </c>
      <c r="J115" s="28">
        <f t="shared" si="23"/>
        <v>0</v>
      </c>
      <c r="K115" s="28" t="str">
        <f t="shared" si="21"/>
        <v/>
      </c>
      <c r="L115" s="28">
        <f t="shared" si="29"/>
        <v>0</v>
      </c>
      <c r="M115" s="5"/>
      <c r="N115" s="5"/>
      <c r="O115" s="5"/>
      <c r="P115" s="5"/>
      <c r="Q115" s="5"/>
      <c r="R115" s="5"/>
      <c r="S115" s="5"/>
    </row>
    <row r="116" ht="15.75" customHeight="1">
      <c r="A116" s="28">
        <v>94.0</v>
      </c>
      <c r="B116" s="33" t="str">
        <f>DIEM_3D!A95</f>
        <v/>
      </c>
      <c r="C116" s="33" t="str">
        <f>DIEM_3D!B95</f>
        <v/>
      </c>
      <c r="D116" s="28" t="str">
        <f t="shared" si="17"/>
        <v>3D-4</v>
      </c>
      <c r="E116" s="28">
        <f>DIEM_3D!C95</f>
        <v>0</v>
      </c>
      <c r="F116" s="28">
        <f>DIEM_3D!D95</f>
        <v>0</v>
      </c>
      <c r="G116" s="28">
        <f>DIEM_3D!E95</f>
        <v>0</v>
      </c>
      <c r="H116" s="30">
        <f t="shared" si="18"/>
        <v>0</v>
      </c>
      <c r="I116" s="28" t="str">
        <f t="shared" si="19"/>
        <v/>
      </c>
      <c r="J116" s="28">
        <f t="shared" si="23"/>
        <v>0</v>
      </c>
      <c r="K116" s="28" t="str">
        <f t="shared" si="21"/>
        <v/>
      </c>
      <c r="L116" s="28">
        <f t="shared" si="29"/>
        <v>0</v>
      </c>
      <c r="M116" s="5"/>
      <c r="N116" s="5"/>
      <c r="O116" s="5"/>
      <c r="P116" s="5"/>
      <c r="Q116" s="5"/>
      <c r="R116" s="5"/>
      <c r="S116" s="5"/>
    </row>
    <row r="117" ht="15.75" customHeight="1">
      <c r="A117" s="28">
        <v>95.0</v>
      </c>
      <c r="B117" s="33" t="str">
        <f>DIEM_3D!A96</f>
        <v/>
      </c>
      <c r="C117" s="33" t="str">
        <f>DIEM_3D!B96</f>
        <v/>
      </c>
      <c r="D117" s="28" t="str">
        <f t="shared" si="17"/>
        <v>3D-5</v>
      </c>
      <c r="E117" s="28">
        <f>DIEM_3D!C96</f>
        <v>0</v>
      </c>
      <c r="F117" s="28">
        <f>DIEM_3D!D96</f>
        <v>0</v>
      </c>
      <c r="G117" s="28">
        <f>DIEM_3D!E96</f>
        <v>0</v>
      </c>
      <c r="H117" s="30">
        <f t="shared" si="18"/>
        <v>0</v>
      </c>
      <c r="I117" s="28" t="str">
        <f t="shared" si="19"/>
        <v/>
      </c>
      <c r="J117" s="28">
        <f t="shared" si="23"/>
        <v>0</v>
      </c>
      <c r="K117" s="28" t="str">
        <f t="shared" si="21"/>
        <v/>
      </c>
      <c r="L117" s="28">
        <f t="shared" si="29"/>
        <v>0</v>
      </c>
      <c r="M117" s="5"/>
      <c r="N117" s="5"/>
      <c r="O117" s="5"/>
      <c r="P117" s="5"/>
      <c r="Q117" s="5"/>
      <c r="R117" s="5"/>
      <c r="S117" s="5"/>
    </row>
    <row r="118" ht="15.75" customHeight="1">
      <c r="A118" s="28">
        <v>96.0</v>
      </c>
      <c r="B118" s="33" t="str">
        <f>DIEM_3D!A97</f>
        <v/>
      </c>
      <c r="C118" s="33" t="str">
        <f>DIEM_3D!B97</f>
        <v/>
      </c>
      <c r="D118" s="28" t="str">
        <f t="shared" si="17"/>
        <v>3D-6</v>
      </c>
      <c r="E118" s="28">
        <f>DIEM_3D!C97</f>
        <v>0</v>
      </c>
      <c r="F118" s="28">
        <f>DIEM_3D!D97</f>
        <v>0</v>
      </c>
      <c r="G118" s="28">
        <f>DIEM_3D!E97</f>
        <v>0</v>
      </c>
      <c r="H118" s="30">
        <f t="shared" si="18"/>
        <v>0</v>
      </c>
      <c r="I118" s="28" t="str">
        <f t="shared" si="19"/>
        <v/>
      </c>
      <c r="J118" s="28">
        <f t="shared" si="23"/>
        <v>0</v>
      </c>
      <c r="K118" s="28" t="str">
        <f t="shared" si="21"/>
        <v/>
      </c>
      <c r="L118" s="28">
        <f t="shared" si="29"/>
        <v>0</v>
      </c>
      <c r="M118" s="5"/>
      <c r="N118" s="5"/>
      <c r="O118" s="5"/>
      <c r="P118" s="5"/>
      <c r="Q118" s="5"/>
      <c r="R118" s="5"/>
      <c r="S118" s="5"/>
    </row>
    <row r="119" ht="15.75" customHeight="1">
      <c r="A119" s="28">
        <v>97.0</v>
      </c>
      <c r="B119" s="33" t="str">
        <f>DIEM_3D!A98</f>
        <v/>
      </c>
      <c r="C119" s="33" t="str">
        <f>DIEM_3D!B98</f>
        <v/>
      </c>
      <c r="D119" s="28" t="str">
        <f t="shared" si="17"/>
        <v>3D-1</v>
      </c>
      <c r="E119" s="28">
        <f>DIEM_3D!C98</f>
        <v>0</v>
      </c>
      <c r="F119" s="28">
        <f>DIEM_3D!D98</f>
        <v>0</v>
      </c>
      <c r="G119" s="28">
        <f>DIEM_3D!E98</f>
        <v>0</v>
      </c>
      <c r="H119" s="30">
        <f t="shared" si="18"/>
        <v>0</v>
      </c>
      <c r="I119" s="28" t="str">
        <f t="shared" si="19"/>
        <v/>
      </c>
      <c r="J119" s="28">
        <f t="shared" si="23"/>
        <v>0</v>
      </c>
      <c r="K119" s="28" t="str">
        <f t="shared" si="21"/>
        <v/>
      </c>
      <c r="L119" s="28">
        <f t="shared" si="29"/>
        <v>0</v>
      </c>
      <c r="M119" s="5"/>
      <c r="N119" s="5"/>
      <c r="O119" s="5"/>
      <c r="P119" s="5"/>
      <c r="Q119" s="5"/>
      <c r="R119" s="5"/>
      <c r="S119" s="5"/>
    </row>
    <row r="120" ht="15.75" customHeight="1">
      <c r="A120" s="28">
        <v>98.0</v>
      </c>
      <c r="B120" s="33" t="str">
        <f>DIEM_3D!A99</f>
        <v/>
      </c>
      <c r="C120" s="33" t="str">
        <f>DIEM_3D!B99</f>
        <v/>
      </c>
      <c r="D120" s="28" t="str">
        <f t="shared" si="17"/>
        <v>3D-2</v>
      </c>
      <c r="E120" s="28">
        <f>DIEM_3D!C99</f>
        <v>0</v>
      </c>
      <c r="F120" s="28">
        <f>DIEM_3D!D99</f>
        <v>0</v>
      </c>
      <c r="G120" s="28">
        <f>DIEM_3D!E99</f>
        <v>0</v>
      </c>
      <c r="H120" s="30">
        <f t="shared" si="18"/>
        <v>0</v>
      </c>
      <c r="I120" s="28" t="str">
        <f t="shared" si="19"/>
        <v/>
      </c>
      <c r="J120" s="28">
        <f t="shared" si="23"/>
        <v>0</v>
      </c>
      <c r="K120" s="28" t="str">
        <f t="shared" si="21"/>
        <v/>
      </c>
      <c r="L120" s="28">
        <f t="shared" si="29"/>
        <v>0</v>
      </c>
      <c r="M120" s="5"/>
      <c r="N120" s="5"/>
      <c r="O120" s="5"/>
      <c r="P120" s="5"/>
      <c r="Q120" s="5"/>
      <c r="R120" s="5"/>
      <c r="S120" s="5"/>
    </row>
    <row r="121" ht="15.75" customHeight="1">
      <c r="A121" s="28">
        <v>99.0</v>
      </c>
      <c r="B121" s="33" t="str">
        <f>DIEM_3D!A100</f>
        <v/>
      </c>
      <c r="C121" s="33" t="str">
        <f>DIEM_3D!B100</f>
        <v/>
      </c>
      <c r="D121" s="28" t="str">
        <f t="shared" si="17"/>
        <v>3D-3</v>
      </c>
      <c r="E121" s="28">
        <f>DIEM_3D!C100</f>
        <v>0</v>
      </c>
      <c r="F121" s="28">
        <f>DIEM_3D!D100</f>
        <v>0</v>
      </c>
      <c r="G121" s="28">
        <f>DIEM_3D!E100</f>
        <v>0</v>
      </c>
      <c r="H121" s="30">
        <f t="shared" si="18"/>
        <v>0</v>
      </c>
      <c r="I121" s="28" t="str">
        <f t="shared" si="19"/>
        <v/>
      </c>
      <c r="J121" s="28">
        <f t="shared" si="23"/>
        <v>0</v>
      </c>
      <c r="K121" s="28" t="str">
        <f t="shared" si="21"/>
        <v/>
      </c>
      <c r="L121" s="28">
        <f t="shared" si="29"/>
        <v>0</v>
      </c>
      <c r="M121" s="5"/>
      <c r="N121" s="5"/>
      <c r="O121" s="5"/>
      <c r="P121" s="5"/>
      <c r="Q121" s="5"/>
      <c r="R121" s="5"/>
      <c r="S121" s="5"/>
    </row>
    <row r="122" ht="15.75" customHeight="1">
      <c r="A122" s="28">
        <v>100.0</v>
      </c>
      <c r="B122" s="33" t="str">
        <f>DIEM_3D!A101</f>
        <v/>
      </c>
      <c r="C122" s="33" t="str">
        <f>DIEM_3D!B101</f>
        <v/>
      </c>
      <c r="D122" s="28" t="str">
        <f t="shared" si="17"/>
        <v>3D-4</v>
      </c>
      <c r="E122" s="28">
        <f>DIEM_3D!C101</f>
        <v>0</v>
      </c>
      <c r="F122" s="28">
        <f>DIEM_3D!D101</f>
        <v>0</v>
      </c>
      <c r="G122" s="28">
        <f>DIEM_3D!E101</f>
        <v>0</v>
      </c>
      <c r="H122" s="30">
        <f t="shared" si="18"/>
        <v>0</v>
      </c>
      <c r="I122" s="28" t="str">
        <f t="shared" si="19"/>
        <v/>
      </c>
      <c r="J122" s="28">
        <f t="shared" si="23"/>
        <v>0</v>
      </c>
      <c r="K122" s="28" t="str">
        <f t="shared" si="21"/>
        <v/>
      </c>
      <c r="L122" s="28">
        <f t="shared" si="29"/>
        <v>0</v>
      </c>
      <c r="M122" s="5"/>
      <c r="N122" s="5"/>
      <c r="O122" s="5"/>
      <c r="P122" s="5"/>
      <c r="Q122" s="5"/>
      <c r="R122" s="5"/>
      <c r="S122" s="5"/>
    </row>
    <row r="123" ht="15.75" customHeight="1">
      <c r="A123" s="28">
        <v>101.0</v>
      </c>
      <c r="B123" s="33" t="str">
        <f>DIEM_3D!A102</f>
        <v/>
      </c>
      <c r="C123" s="33" t="str">
        <f>DIEM_3D!B102</f>
        <v/>
      </c>
      <c r="D123" s="28" t="str">
        <f t="shared" si="17"/>
        <v>3D-5</v>
      </c>
      <c r="E123" s="28">
        <f>DIEM_3D!C102</f>
        <v>0</v>
      </c>
      <c r="F123" s="28">
        <f>DIEM_3D!D102</f>
        <v>0</v>
      </c>
      <c r="G123" s="28">
        <f>DIEM_3D!E102</f>
        <v>0</v>
      </c>
      <c r="H123" s="30">
        <f t="shared" si="18"/>
        <v>0</v>
      </c>
      <c r="I123" s="28" t="str">
        <f t="shared" si="19"/>
        <v/>
      </c>
      <c r="J123" s="28">
        <f t="shared" si="23"/>
        <v>0</v>
      </c>
      <c r="K123" s="28" t="str">
        <f t="shared" si="21"/>
        <v/>
      </c>
      <c r="L123" s="28">
        <f t="shared" si="29"/>
        <v>0</v>
      </c>
      <c r="M123" s="5"/>
      <c r="N123" s="5"/>
      <c r="O123" s="5"/>
      <c r="P123" s="5"/>
      <c r="Q123" s="5"/>
      <c r="R123" s="5"/>
      <c r="S123" s="5"/>
    </row>
    <row r="124" ht="15.75" customHeight="1">
      <c r="A124" s="28">
        <v>102.0</v>
      </c>
      <c r="B124" s="33" t="str">
        <f>DIEM_3D!A103</f>
        <v/>
      </c>
      <c r="C124" s="33" t="str">
        <f>DIEM_3D!B103</f>
        <v/>
      </c>
      <c r="D124" s="28" t="str">
        <f t="shared" si="17"/>
        <v>3D-6</v>
      </c>
      <c r="E124" s="28">
        <f>DIEM_3D!C103</f>
        <v>0</v>
      </c>
      <c r="F124" s="28">
        <f>DIEM_3D!D103</f>
        <v>0</v>
      </c>
      <c r="G124" s="28">
        <f>DIEM_3D!E103</f>
        <v>0</v>
      </c>
      <c r="H124" s="30">
        <f t="shared" si="18"/>
        <v>0</v>
      </c>
      <c r="I124" s="28" t="str">
        <f t="shared" si="19"/>
        <v/>
      </c>
      <c r="J124" s="28">
        <f t="shared" si="23"/>
        <v>0</v>
      </c>
      <c r="K124" s="28" t="str">
        <f t="shared" si="21"/>
        <v/>
      </c>
      <c r="L124" s="28">
        <f t="shared" si="29"/>
        <v>0</v>
      </c>
      <c r="M124" s="5"/>
      <c r="N124" s="5"/>
      <c r="O124" s="5"/>
      <c r="P124" s="5"/>
      <c r="Q124" s="5"/>
      <c r="R124" s="5"/>
      <c r="S124" s="5"/>
    </row>
    <row r="125" ht="15.75" customHeight="1">
      <c r="A125" s="28">
        <v>103.0</v>
      </c>
      <c r="B125" s="33" t="str">
        <f>DIEM_3D!A104</f>
        <v>917</v>
      </c>
      <c r="C125" s="33" t="str">
        <f>DIEM_3D!B104</f>
        <v>17</v>
      </c>
      <c r="D125" s="28" t="str">
        <f t="shared" si="17"/>
        <v>3D-1</v>
      </c>
      <c r="E125" s="28">
        <f>DIEM_3D!C104</f>
        <v>2</v>
      </c>
      <c r="F125" s="28">
        <f>DIEM_3D!D104</f>
        <v>1</v>
      </c>
      <c r="G125" s="28">
        <f>DIEM_3D!E104</f>
        <v>3</v>
      </c>
      <c r="H125" s="30">
        <f t="shared" si="18"/>
        <v>20.7</v>
      </c>
      <c r="I125" s="28" t="str">
        <f t="shared" si="19"/>
        <v>YẾU</v>
      </c>
      <c r="J125" s="28">
        <f t="shared" si="23"/>
        <v>4.07</v>
      </c>
      <c r="K125" s="28" t="str">
        <f t="shared" si="21"/>
        <v>YẾU</v>
      </c>
      <c r="L125" s="28">
        <f t="shared" si="29"/>
        <v>4070917</v>
      </c>
      <c r="M125" s="5"/>
      <c r="N125" s="5"/>
      <c r="O125" s="5"/>
      <c r="P125" s="5"/>
      <c r="Q125" s="5"/>
      <c r="R125" s="5"/>
      <c r="S125" s="5"/>
    </row>
    <row r="126" ht="15.75" customHeight="1">
      <c r="A126" s="28">
        <v>104.0</v>
      </c>
      <c r="B126" s="33" t="str">
        <f>DIEM_3D!A105</f>
        <v>217</v>
      </c>
      <c r="C126" s="33" t="str">
        <f>DIEM_3D!B105</f>
        <v>17</v>
      </c>
      <c r="D126" s="28" t="str">
        <f t="shared" si="17"/>
        <v>3D-2</v>
      </c>
      <c r="E126" s="28">
        <f>DIEM_3D!C105</f>
        <v>2</v>
      </c>
      <c r="F126" s="28">
        <f>DIEM_3D!D105</f>
        <v>1</v>
      </c>
      <c r="G126" s="28">
        <f>DIEM_3D!E105</f>
        <v>3</v>
      </c>
      <c r="H126" s="30">
        <f t="shared" si="18"/>
        <v>20.7</v>
      </c>
      <c r="I126" s="28" t="str">
        <f t="shared" si="19"/>
        <v>YẾU</v>
      </c>
      <c r="J126" s="28">
        <f t="shared" si="23"/>
        <v>4.07</v>
      </c>
      <c r="K126" s="28" t="str">
        <f t="shared" si="21"/>
        <v>YẾU</v>
      </c>
      <c r="L126" s="28">
        <f t="shared" si="29"/>
        <v>4070217</v>
      </c>
      <c r="M126" s="5"/>
      <c r="N126" s="5"/>
      <c r="O126" s="5"/>
      <c r="P126" s="5"/>
      <c r="Q126" s="5"/>
      <c r="R126" s="5"/>
      <c r="S126" s="5"/>
    </row>
    <row r="127" ht="15.75" customHeight="1">
      <c r="A127" s="28">
        <v>105.0</v>
      </c>
      <c r="B127" s="33" t="str">
        <f>DIEM_3D!A106</f>
        <v>17</v>
      </c>
      <c r="C127" s="33" t="str">
        <f>DIEM_3D!B106</f>
        <v>17</v>
      </c>
      <c r="D127" s="28" t="str">
        <f t="shared" si="17"/>
        <v>3D-3</v>
      </c>
      <c r="E127" s="28">
        <f>DIEM_3D!C106</f>
        <v>2</v>
      </c>
      <c r="F127" s="28">
        <f>DIEM_3D!D106</f>
        <v>4</v>
      </c>
      <c r="G127" s="28">
        <f>DIEM_3D!E106</f>
        <v>6</v>
      </c>
      <c r="H127" s="30">
        <f t="shared" si="18"/>
        <v>81.1</v>
      </c>
      <c r="I127" s="28" t="str">
        <f t="shared" si="19"/>
        <v>TRUNG BÌNH</v>
      </c>
      <c r="J127" s="28">
        <f t="shared" si="23"/>
        <v>15.11</v>
      </c>
      <c r="K127" s="28" t="str">
        <f t="shared" si="21"/>
        <v>MẠNH</v>
      </c>
      <c r="L127" s="28">
        <f t="shared" si="29"/>
        <v>15110017</v>
      </c>
      <c r="M127" s="5"/>
      <c r="N127" s="5"/>
      <c r="O127" s="5"/>
      <c r="P127" s="5"/>
      <c r="Q127" s="5"/>
      <c r="R127" s="5"/>
      <c r="S127" s="5"/>
    </row>
    <row r="128" ht="15.75" customHeight="1">
      <c r="A128" s="28">
        <v>106.0</v>
      </c>
      <c r="B128" s="33" t="str">
        <f>DIEM_3D!A107</f>
        <v>17</v>
      </c>
      <c r="C128" s="33" t="str">
        <f>DIEM_3D!B107</f>
        <v>17</v>
      </c>
      <c r="D128" s="28" t="str">
        <f t="shared" si="17"/>
        <v>3D-4</v>
      </c>
      <c r="E128" s="28">
        <f>DIEM_3D!C107</f>
        <v>2</v>
      </c>
      <c r="F128" s="28">
        <f>DIEM_3D!D107</f>
        <v>4</v>
      </c>
      <c r="G128" s="28">
        <f>DIEM_3D!E107</f>
        <v>6</v>
      </c>
      <c r="H128" s="30">
        <f t="shared" si="18"/>
        <v>81.1</v>
      </c>
      <c r="I128" s="28" t="str">
        <f t="shared" si="19"/>
        <v>TRUNG BÌNH</v>
      </c>
      <c r="J128" s="28">
        <f t="shared" si="23"/>
        <v>15.11</v>
      </c>
      <c r="K128" s="28" t="str">
        <f t="shared" si="21"/>
        <v>MẠNH</v>
      </c>
      <c r="L128" s="28">
        <f t="shared" si="29"/>
        <v>15110017</v>
      </c>
      <c r="M128" s="5"/>
      <c r="N128" s="5"/>
      <c r="O128" s="5"/>
      <c r="P128" s="5"/>
      <c r="Q128" s="5"/>
      <c r="R128" s="5"/>
      <c r="S128" s="5"/>
    </row>
    <row r="129" ht="15.75" customHeight="1">
      <c r="A129" s="28">
        <v>107.0</v>
      </c>
      <c r="B129" s="33" t="str">
        <f>DIEM_3D!A108</f>
        <v>17</v>
      </c>
      <c r="C129" s="33" t="str">
        <f>DIEM_3D!B108</f>
        <v>17</v>
      </c>
      <c r="D129" s="28" t="str">
        <f t="shared" si="17"/>
        <v>3D-5</v>
      </c>
      <c r="E129" s="28">
        <f>DIEM_3D!C108</f>
        <v>2</v>
      </c>
      <c r="F129" s="28">
        <f>DIEM_3D!D108</f>
        <v>4</v>
      </c>
      <c r="G129" s="28">
        <f>DIEM_3D!E108</f>
        <v>6</v>
      </c>
      <c r="H129" s="30">
        <f t="shared" si="18"/>
        <v>81.1</v>
      </c>
      <c r="I129" s="28" t="str">
        <f t="shared" si="19"/>
        <v>TRUNG BÌNH</v>
      </c>
      <c r="J129" s="28">
        <f t="shared" si="23"/>
        <v>15.11</v>
      </c>
      <c r="K129" s="28" t="str">
        <f t="shared" si="21"/>
        <v>MẠNH</v>
      </c>
      <c r="L129" s="28">
        <f t="shared" si="29"/>
        <v>15110017</v>
      </c>
      <c r="M129" s="5"/>
      <c r="N129" s="5"/>
      <c r="O129" s="5"/>
      <c r="P129" s="5"/>
      <c r="Q129" s="5"/>
      <c r="R129" s="5"/>
      <c r="S129" s="5"/>
    </row>
    <row r="130" ht="15.75" customHeight="1">
      <c r="A130" s="28">
        <v>108.0</v>
      </c>
      <c r="B130" s="33" t="str">
        <f>DIEM_3D!A109</f>
        <v>17</v>
      </c>
      <c r="C130" s="33" t="str">
        <f>DIEM_3D!B109</f>
        <v>17</v>
      </c>
      <c r="D130" s="28" t="str">
        <f t="shared" si="17"/>
        <v>3D-6</v>
      </c>
      <c r="E130" s="28">
        <f>DIEM_3D!C109</f>
        <v>2</v>
      </c>
      <c r="F130" s="28">
        <f>DIEM_3D!D109</f>
        <v>4</v>
      </c>
      <c r="G130" s="28">
        <f>DIEM_3D!E109</f>
        <v>6</v>
      </c>
      <c r="H130" s="30">
        <f t="shared" si="18"/>
        <v>81.1</v>
      </c>
      <c r="I130" s="28" t="str">
        <f t="shared" si="19"/>
        <v>TRUNG BÌNH</v>
      </c>
      <c r="J130" s="28">
        <f t="shared" si="23"/>
        <v>15.11</v>
      </c>
      <c r="K130" s="28" t="str">
        <f t="shared" si="21"/>
        <v>MẠNH</v>
      </c>
      <c r="L130" s="28">
        <f t="shared" si="29"/>
        <v>15110017</v>
      </c>
      <c r="M130" s="5"/>
      <c r="N130" s="5"/>
      <c r="O130" s="5"/>
      <c r="P130" s="5"/>
      <c r="Q130" s="5"/>
      <c r="R130" s="5"/>
      <c r="S130" s="5"/>
    </row>
    <row r="131" ht="15.75" customHeight="1">
      <c r="A131" s="28">
        <v>109.0</v>
      </c>
      <c r="B131" s="33" t="str">
        <f>DIEM_3D!A110</f>
        <v>918</v>
      </c>
      <c r="C131" s="33" t="str">
        <f>DIEM_3D!B110</f>
        <v>18</v>
      </c>
      <c r="D131" s="28" t="str">
        <f t="shared" si="17"/>
        <v>3D-1</v>
      </c>
      <c r="E131" s="28">
        <f>DIEM_3D!C110</f>
        <v>2</v>
      </c>
      <c r="F131" s="28">
        <f>DIEM_3D!D110</f>
        <v>1</v>
      </c>
      <c r="G131" s="28">
        <f>DIEM_3D!E110</f>
        <v>3</v>
      </c>
      <c r="H131" s="30">
        <f t="shared" si="18"/>
        <v>20.7</v>
      </c>
      <c r="I131" s="28" t="str">
        <f t="shared" si="19"/>
        <v>YẾU</v>
      </c>
      <c r="J131" s="28">
        <f t="shared" si="23"/>
        <v>4.07</v>
      </c>
      <c r="K131" s="28" t="str">
        <f t="shared" si="21"/>
        <v>YẾU</v>
      </c>
      <c r="L131" s="28">
        <f t="shared" si="29"/>
        <v>4070918</v>
      </c>
      <c r="M131" s="5"/>
      <c r="N131" s="5"/>
      <c r="O131" s="5"/>
      <c r="P131" s="5"/>
      <c r="Q131" s="5"/>
      <c r="R131" s="5"/>
      <c r="S131" s="5"/>
    </row>
    <row r="132" ht="15.75" customHeight="1">
      <c r="A132" s="28">
        <v>110.0</v>
      </c>
      <c r="B132" s="33" t="str">
        <f>DIEM_3D!A111</f>
        <v>218</v>
      </c>
      <c r="C132" s="33" t="str">
        <f>DIEM_3D!B111</f>
        <v>18</v>
      </c>
      <c r="D132" s="28" t="str">
        <f t="shared" si="17"/>
        <v>3D-2</v>
      </c>
      <c r="E132" s="28">
        <f>DIEM_3D!C111</f>
        <v>2</v>
      </c>
      <c r="F132" s="28">
        <f>DIEM_3D!D111</f>
        <v>1</v>
      </c>
      <c r="G132" s="28">
        <f>DIEM_3D!E111</f>
        <v>3</v>
      </c>
      <c r="H132" s="30">
        <f t="shared" si="18"/>
        <v>20.7</v>
      </c>
      <c r="I132" s="28" t="str">
        <f t="shared" si="19"/>
        <v>YẾU</v>
      </c>
      <c r="J132" s="28">
        <f t="shared" si="23"/>
        <v>4.07</v>
      </c>
      <c r="K132" s="28" t="str">
        <f t="shared" si="21"/>
        <v>YẾU</v>
      </c>
      <c r="L132" s="28">
        <f t="shared" si="29"/>
        <v>4070218</v>
      </c>
      <c r="M132" s="5"/>
      <c r="N132" s="5"/>
      <c r="O132" s="5"/>
      <c r="P132" s="5"/>
      <c r="Q132" s="5"/>
      <c r="R132" s="5"/>
      <c r="S132" s="5"/>
    </row>
    <row r="133" ht="15.75" customHeight="1">
      <c r="A133" s="28">
        <v>111.0</v>
      </c>
      <c r="B133" s="33" t="str">
        <f>DIEM_3D!A112</f>
        <v>18</v>
      </c>
      <c r="C133" s="33" t="str">
        <f>DIEM_3D!B112</f>
        <v>18</v>
      </c>
      <c r="D133" s="28" t="str">
        <f t="shared" si="17"/>
        <v>3D-3</v>
      </c>
      <c r="E133" s="28">
        <f>DIEM_3D!C112</f>
        <v>2</v>
      </c>
      <c r="F133" s="28">
        <f>DIEM_3D!D112</f>
        <v>4</v>
      </c>
      <c r="G133" s="28">
        <f>DIEM_3D!E112</f>
        <v>6</v>
      </c>
      <c r="H133" s="30">
        <f t="shared" si="18"/>
        <v>81.1</v>
      </c>
      <c r="I133" s="28" t="str">
        <f t="shared" si="19"/>
        <v>TRUNG BÌNH</v>
      </c>
      <c r="J133" s="28">
        <f t="shared" si="23"/>
        <v>15.11</v>
      </c>
      <c r="K133" s="28" t="str">
        <f t="shared" si="21"/>
        <v>MẠNH</v>
      </c>
      <c r="L133" s="28">
        <f t="shared" si="29"/>
        <v>15110018</v>
      </c>
      <c r="M133" s="5"/>
      <c r="N133" s="5"/>
      <c r="O133" s="5"/>
      <c r="P133" s="5"/>
      <c r="Q133" s="5"/>
      <c r="R133" s="5"/>
      <c r="S133" s="5"/>
    </row>
    <row r="134" ht="15.75" customHeight="1">
      <c r="A134" s="28">
        <v>112.0</v>
      </c>
      <c r="B134" s="33" t="str">
        <f>DIEM_3D!A113</f>
        <v>18</v>
      </c>
      <c r="C134" s="33" t="str">
        <f>DIEM_3D!B113</f>
        <v>18</v>
      </c>
      <c r="D134" s="28" t="str">
        <f t="shared" si="17"/>
        <v>3D-4</v>
      </c>
      <c r="E134" s="28">
        <f>DIEM_3D!C113</f>
        <v>2</v>
      </c>
      <c r="F134" s="28">
        <f>DIEM_3D!D113</f>
        <v>4</v>
      </c>
      <c r="G134" s="28">
        <f>DIEM_3D!E113</f>
        <v>6</v>
      </c>
      <c r="H134" s="30">
        <f t="shared" si="18"/>
        <v>81.1</v>
      </c>
      <c r="I134" s="28" t="str">
        <f t="shared" si="19"/>
        <v>TRUNG BÌNH</v>
      </c>
      <c r="J134" s="28">
        <f t="shared" si="23"/>
        <v>15.11</v>
      </c>
      <c r="K134" s="28" t="str">
        <f t="shared" si="21"/>
        <v>MẠNH</v>
      </c>
      <c r="L134" s="28">
        <f t="shared" si="29"/>
        <v>15110018</v>
      </c>
      <c r="M134" s="5"/>
      <c r="N134" s="5"/>
      <c r="O134" s="5"/>
      <c r="P134" s="5"/>
      <c r="Q134" s="5"/>
      <c r="R134" s="5"/>
      <c r="S134" s="5"/>
    </row>
    <row r="135" ht="15.75" customHeight="1">
      <c r="A135" s="28">
        <v>113.0</v>
      </c>
      <c r="B135" s="33" t="str">
        <f>DIEM_3D!A114</f>
        <v>18</v>
      </c>
      <c r="C135" s="33" t="str">
        <f>DIEM_3D!B114</f>
        <v>18</v>
      </c>
      <c r="D135" s="28" t="str">
        <f t="shared" si="17"/>
        <v>3D-5</v>
      </c>
      <c r="E135" s="28">
        <f>DIEM_3D!C114</f>
        <v>2</v>
      </c>
      <c r="F135" s="28">
        <f>DIEM_3D!D114</f>
        <v>4</v>
      </c>
      <c r="G135" s="28">
        <f>DIEM_3D!E114</f>
        <v>6</v>
      </c>
      <c r="H135" s="30">
        <f t="shared" si="18"/>
        <v>81.1</v>
      </c>
      <c r="I135" s="28" t="str">
        <f t="shared" si="19"/>
        <v>TRUNG BÌNH</v>
      </c>
      <c r="J135" s="28">
        <f t="shared" si="23"/>
        <v>15.11</v>
      </c>
      <c r="K135" s="28" t="str">
        <f t="shared" si="21"/>
        <v>MẠNH</v>
      </c>
      <c r="L135" s="28">
        <f t="shared" si="29"/>
        <v>15110018</v>
      </c>
      <c r="M135" s="5"/>
      <c r="N135" s="5"/>
      <c r="O135" s="5"/>
      <c r="P135" s="5"/>
      <c r="Q135" s="5"/>
      <c r="R135" s="5"/>
      <c r="S135" s="5"/>
    </row>
    <row r="136" ht="15.75" customHeight="1">
      <c r="A136" s="28">
        <v>114.0</v>
      </c>
      <c r="B136" s="33" t="str">
        <f>DIEM_3D!A115</f>
        <v>18</v>
      </c>
      <c r="C136" s="33" t="str">
        <f>DIEM_3D!B115</f>
        <v>18</v>
      </c>
      <c r="D136" s="28" t="str">
        <f t="shared" si="17"/>
        <v>3D-6</v>
      </c>
      <c r="E136" s="28">
        <f>DIEM_3D!C115</f>
        <v>2</v>
      </c>
      <c r="F136" s="28">
        <f>DIEM_3D!D115</f>
        <v>4</v>
      </c>
      <c r="G136" s="28">
        <f>DIEM_3D!E115</f>
        <v>6</v>
      </c>
      <c r="H136" s="30">
        <f t="shared" si="18"/>
        <v>81.1</v>
      </c>
      <c r="I136" s="28" t="str">
        <f t="shared" si="19"/>
        <v>TRUNG BÌNH</v>
      </c>
      <c r="J136" s="28">
        <f t="shared" si="23"/>
        <v>15.11</v>
      </c>
      <c r="K136" s="28" t="str">
        <f t="shared" si="21"/>
        <v>MẠNH</v>
      </c>
      <c r="L136" s="28">
        <f t="shared" si="29"/>
        <v>15110018</v>
      </c>
      <c r="M136" s="5"/>
      <c r="N136" s="5"/>
      <c r="O136" s="5"/>
      <c r="P136" s="5"/>
      <c r="Q136" s="5"/>
      <c r="R136" s="5"/>
      <c r="S136" s="5"/>
    </row>
    <row r="137" ht="15.75" customHeight="1">
      <c r="A137" s="28">
        <v>115.0</v>
      </c>
      <c r="B137" s="33" t="str">
        <f>DIEM_3D!A116</f>
        <v/>
      </c>
      <c r="C137" s="33" t="str">
        <f>DIEM_3D!B116</f>
        <v/>
      </c>
      <c r="D137" s="28" t="str">
        <f t="shared" si="17"/>
        <v>3D-1</v>
      </c>
      <c r="E137" s="28">
        <f>DIEM_3D!C116</f>
        <v>0</v>
      </c>
      <c r="F137" s="28">
        <f>DIEM_3D!D116</f>
        <v>0</v>
      </c>
      <c r="G137" s="28">
        <f>DIEM_3D!E116</f>
        <v>0</v>
      </c>
      <c r="H137" s="30">
        <f t="shared" si="18"/>
        <v>0</v>
      </c>
      <c r="I137" s="28" t="str">
        <f t="shared" si="19"/>
        <v/>
      </c>
      <c r="J137" s="28">
        <f t="shared" si="23"/>
        <v>0</v>
      </c>
      <c r="K137" s="28" t="str">
        <f t="shared" si="21"/>
        <v/>
      </c>
      <c r="L137" s="28">
        <f t="shared" si="29"/>
        <v>0</v>
      </c>
      <c r="M137" s="5"/>
      <c r="N137" s="5"/>
      <c r="O137" s="5"/>
      <c r="P137" s="5"/>
      <c r="Q137" s="5"/>
      <c r="R137" s="5"/>
      <c r="S137" s="5"/>
    </row>
    <row r="138" ht="15.75" customHeight="1">
      <c r="A138" s="28">
        <v>116.0</v>
      </c>
      <c r="B138" s="33" t="str">
        <f>DIEM_3D!A117</f>
        <v/>
      </c>
      <c r="C138" s="33" t="str">
        <f>DIEM_3D!B117</f>
        <v/>
      </c>
      <c r="D138" s="28" t="str">
        <f t="shared" si="17"/>
        <v>3D-2</v>
      </c>
      <c r="E138" s="28">
        <f>DIEM_3D!C117</f>
        <v>0</v>
      </c>
      <c r="F138" s="28">
        <f>DIEM_3D!D117</f>
        <v>0</v>
      </c>
      <c r="G138" s="28">
        <f>DIEM_3D!E117</f>
        <v>0</v>
      </c>
      <c r="H138" s="30">
        <f t="shared" si="18"/>
        <v>0</v>
      </c>
      <c r="I138" s="28" t="str">
        <f t="shared" si="19"/>
        <v/>
      </c>
      <c r="J138" s="28">
        <f t="shared" si="23"/>
        <v>0</v>
      </c>
      <c r="K138" s="28" t="str">
        <f t="shared" si="21"/>
        <v/>
      </c>
      <c r="L138" s="28">
        <f t="shared" si="29"/>
        <v>0</v>
      </c>
      <c r="M138" s="5"/>
      <c r="N138" s="5"/>
      <c r="O138" s="5"/>
      <c r="P138" s="5"/>
      <c r="Q138" s="5"/>
      <c r="R138" s="5"/>
      <c r="S138" s="5"/>
    </row>
    <row r="139" ht="15.75" customHeight="1">
      <c r="A139" s="28">
        <v>117.0</v>
      </c>
      <c r="B139" s="33" t="str">
        <f>DIEM_3D!A118</f>
        <v/>
      </c>
      <c r="C139" s="33" t="str">
        <f>DIEM_3D!B118</f>
        <v/>
      </c>
      <c r="D139" s="28" t="str">
        <f t="shared" si="17"/>
        <v>3D-3</v>
      </c>
      <c r="E139" s="28">
        <f>DIEM_3D!C118</f>
        <v>0</v>
      </c>
      <c r="F139" s="28">
        <f>DIEM_3D!D118</f>
        <v>0</v>
      </c>
      <c r="G139" s="28">
        <f>DIEM_3D!E118</f>
        <v>0</v>
      </c>
      <c r="H139" s="30">
        <f t="shared" si="18"/>
        <v>0</v>
      </c>
      <c r="I139" s="28" t="str">
        <f t="shared" si="19"/>
        <v/>
      </c>
      <c r="J139" s="28">
        <f t="shared" si="23"/>
        <v>0</v>
      </c>
      <c r="K139" s="28" t="str">
        <f t="shared" si="21"/>
        <v/>
      </c>
      <c r="L139" s="28">
        <f t="shared" si="29"/>
        <v>0</v>
      </c>
      <c r="M139" s="5"/>
      <c r="N139" s="5"/>
      <c r="O139" s="5"/>
      <c r="P139" s="5"/>
      <c r="Q139" s="5"/>
      <c r="R139" s="5"/>
      <c r="S139" s="5"/>
    </row>
    <row r="140" ht="15.75" customHeight="1">
      <c r="A140" s="28">
        <v>118.0</v>
      </c>
      <c r="B140" s="33" t="str">
        <f>DIEM_3D!A119</f>
        <v/>
      </c>
      <c r="C140" s="33" t="str">
        <f>DIEM_3D!B119</f>
        <v/>
      </c>
      <c r="D140" s="28" t="str">
        <f t="shared" si="17"/>
        <v>3D-4</v>
      </c>
      <c r="E140" s="28">
        <f>DIEM_3D!C119</f>
        <v>0</v>
      </c>
      <c r="F140" s="28">
        <f>DIEM_3D!D119</f>
        <v>0</v>
      </c>
      <c r="G140" s="28">
        <f>DIEM_3D!E119</f>
        <v>0</v>
      </c>
      <c r="H140" s="30">
        <f t="shared" si="18"/>
        <v>0</v>
      </c>
      <c r="I140" s="28" t="str">
        <f t="shared" si="19"/>
        <v/>
      </c>
      <c r="J140" s="28">
        <f t="shared" si="23"/>
        <v>0</v>
      </c>
      <c r="K140" s="28" t="str">
        <f t="shared" si="21"/>
        <v/>
      </c>
      <c r="L140" s="28">
        <f t="shared" si="29"/>
        <v>0</v>
      </c>
      <c r="M140" s="5"/>
      <c r="N140" s="5"/>
      <c r="O140" s="5"/>
      <c r="P140" s="5"/>
      <c r="Q140" s="5"/>
      <c r="R140" s="5"/>
      <c r="S140" s="5"/>
    </row>
    <row r="141" ht="15.75" customHeight="1">
      <c r="A141" s="28">
        <v>119.0</v>
      </c>
      <c r="B141" s="33" t="str">
        <f>DIEM_3D!A120</f>
        <v/>
      </c>
      <c r="C141" s="33" t="str">
        <f>DIEM_3D!B120</f>
        <v/>
      </c>
      <c r="D141" s="28" t="str">
        <f t="shared" si="17"/>
        <v>3D-5</v>
      </c>
      <c r="E141" s="28">
        <f>DIEM_3D!C120</f>
        <v>0</v>
      </c>
      <c r="F141" s="28">
        <f>DIEM_3D!D120</f>
        <v>0</v>
      </c>
      <c r="G141" s="28">
        <f>DIEM_3D!E120</f>
        <v>0</v>
      </c>
      <c r="H141" s="30">
        <f t="shared" si="18"/>
        <v>0</v>
      </c>
      <c r="I141" s="28" t="str">
        <f t="shared" si="19"/>
        <v/>
      </c>
      <c r="J141" s="28">
        <f t="shared" si="23"/>
        <v>0</v>
      </c>
      <c r="K141" s="28" t="str">
        <f t="shared" si="21"/>
        <v/>
      </c>
      <c r="L141" s="28">
        <f t="shared" si="29"/>
        <v>0</v>
      </c>
      <c r="M141" s="5"/>
      <c r="N141" s="5"/>
      <c r="O141" s="5"/>
      <c r="P141" s="5"/>
      <c r="Q141" s="5"/>
      <c r="R141" s="5"/>
      <c r="S141" s="5"/>
    </row>
    <row r="142" ht="15.75" customHeight="1">
      <c r="A142" s="28">
        <v>120.0</v>
      </c>
      <c r="B142" s="33" t="str">
        <f>DIEM_3D!A121</f>
        <v/>
      </c>
      <c r="C142" s="33" t="str">
        <f>DIEM_3D!B121</f>
        <v/>
      </c>
      <c r="D142" s="28" t="str">
        <f t="shared" si="17"/>
        <v>3D-6</v>
      </c>
      <c r="E142" s="28">
        <f>DIEM_3D!C121</f>
        <v>0</v>
      </c>
      <c r="F142" s="28">
        <f>DIEM_3D!D121</f>
        <v>0</v>
      </c>
      <c r="G142" s="28">
        <f>DIEM_3D!E121</f>
        <v>0</v>
      </c>
      <c r="H142" s="30">
        <f t="shared" si="18"/>
        <v>0</v>
      </c>
      <c r="I142" s="28" t="str">
        <f t="shared" si="19"/>
        <v/>
      </c>
      <c r="J142" s="28">
        <f t="shared" si="23"/>
        <v>0</v>
      </c>
      <c r="K142" s="28" t="str">
        <f t="shared" si="21"/>
        <v/>
      </c>
      <c r="L142" s="28">
        <f t="shared" si="29"/>
        <v>0</v>
      </c>
      <c r="M142" s="5"/>
      <c r="N142" s="5"/>
      <c r="O142" s="5"/>
      <c r="P142" s="5"/>
      <c r="Q142" s="5"/>
      <c r="R142" s="5"/>
      <c r="S142" s="5"/>
    </row>
    <row r="143" ht="15.75" customHeight="1">
      <c r="A143" s="28">
        <v>121.0</v>
      </c>
      <c r="B143" s="33" t="str">
        <f>DIEM_3D!A122</f>
        <v/>
      </c>
      <c r="C143" s="33" t="str">
        <f>DIEM_3D!B122</f>
        <v/>
      </c>
      <c r="D143" s="28" t="str">
        <f t="shared" si="17"/>
        <v>3D-1</v>
      </c>
      <c r="E143" s="28">
        <f>DIEM_3D!C122</f>
        <v>0</v>
      </c>
      <c r="F143" s="28">
        <f>DIEM_3D!D122</f>
        <v>0</v>
      </c>
      <c r="G143" s="28">
        <f>DIEM_3D!E122</f>
        <v>0</v>
      </c>
      <c r="H143" s="28">
        <f t="shared" si="18"/>
        <v>0</v>
      </c>
      <c r="I143" s="28" t="str">
        <f t="shared" si="19"/>
        <v/>
      </c>
      <c r="J143" s="28">
        <f t="shared" si="23"/>
        <v>0</v>
      </c>
      <c r="K143" s="28" t="str">
        <f t="shared" si="21"/>
        <v/>
      </c>
      <c r="L143" s="28">
        <f t="shared" si="29"/>
        <v>0</v>
      </c>
      <c r="M143" s="5"/>
      <c r="N143" s="5"/>
      <c r="O143" s="5"/>
      <c r="P143" s="5"/>
      <c r="Q143" s="5"/>
      <c r="R143" s="5"/>
      <c r="S143" s="5"/>
    </row>
    <row r="144" ht="15.75" customHeight="1">
      <c r="A144" s="28">
        <v>122.0</v>
      </c>
      <c r="B144" s="33" t="str">
        <f>DIEM_3D!A123</f>
        <v/>
      </c>
      <c r="C144" s="33" t="str">
        <f>DIEM_3D!B123</f>
        <v/>
      </c>
      <c r="D144" s="28" t="str">
        <f t="shared" si="17"/>
        <v>3D-2</v>
      </c>
      <c r="E144" s="28">
        <f>DIEM_3D!C123</f>
        <v>0</v>
      </c>
      <c r="F144" s="28">
        <f>DIEM_3D!D123</f>
        <v>0</v>
      </c>
      <c r="G144" s="28">
        <f>DIEM_3D!E123</f>
        <v>0</v>
      </c>
      <c r="H144" s="28">
        <f t="shared" si="18"/>
        <v>0</v>
      </c>
      <c r="I144" s="28" t="str">
        <f t="shared" si="19"/>
        <v/>
      </c>
      <c r="J144" s="28">
        <f t="shared" si="23"/>
        <v>0</v>
      </c>
      <c r="K144" s="28" t="str">
        <f t="shared" si="21"/>
        <v/>
      </c>
      <c r="L144" s="28">
        <f t="shared" si="29"/>
        <v>0</v>
      </c>
      <c r="M144" s="5"/>
      <c r="N144" s="5"/>
      <c r="O144" s="5"/>
      <c r="P144" s="5"/>
      <c r="Q144" s="5"/>
      <c r="R144" s="5"/>
      <c r="S144" s="5"/>
    </row>
    <row r="145" ht="15.75" customHeight="1">
      <c r="A145" s="28">
        <v>123.0</v>
      </c>
      <c r="B145" s="33" t="str">
        <f>DIEM_3D!A124</f>
        <v/>
      </c>
      <c r="C145" s="33" t="str">
        <f>DIEM_3D!B124</f>
        <v/>
      </c>
      <c r="D145" s="28" t="str">
        <f t="shared" si="17"/>
        <v>3D-3</v>
      </c>
      <c r="E145" s="28">
        <f>DIEM_3D!C124</f>
        <v>0</v>
      </c>
      <c r="F145" s="28">
        <f>DIEM_3D!D124</f>
        <v>0</v>
      </c>
      <c r="G145" s="28">
        <f>DIEM_3D!E124</f>
        <v>0</v>
      </c>
      <c r="H145" s="28">
        <f t="shared" si="18"/>
        <v>0</v>
      </c>
      <c r="I145" s="28" t="str">
        <f t="shared" si="19"/>
        <v/>
      </c>
      <c r="J145" s="28">
        <f t="shared" si="23"/>
        <v>0</v>
      </c>
      <c r="K145" s="28" t="str">
        <f t="shared" si="21"/>
        <v/>
      </c>
      <c r="L145" s="28">
        <f t="shared" si="29"/>
        <v>0</v>
      </c>
      <c r="M145" s="5"/>
      <c r="N145" s="5"/>
      <c r="O145" s="5"/>
      <c r="P145" s="5"/>
      <c r="Q145" s="5"/>
      <c r="R145" s="5"/>
      <c r="S145" s="5"/>
    </row>
    <row r="146" ht="15.75" customHeight="1">
      <c r="A146" s="28">
        <v>124.0</v>
      </c>
      <c r="B146" s="33" t="str">
        <f>DIEM_3D!A125</f>
        <v/>
      </c>
      <c r="C146" s="33" t="str">
        <f>DIEM_3D!B125</f>
        <v/>
      </c>
      <c r="D146" s="28" t="str">
        <f t="shared" si="17"/>
        <v>3D-4</v>
      </c>
      <c r="E146" s="28">
        <f>DIEM_3D!C125</f>
        <v>0</v>
      </c>
      <c r="F146" s="28">
        <f>DIEM_3D!D125</f>
        <v>0</v>
      </c>
      <c r="G146" s="28">
        <f>DIEM_3D!E125</f>
        <v>0</v>
      </c>
      <c r="H146" s="28">
        <f t="shared" si="18"/>
        <v>0</v>
      </c>
      <c r="I146" s="28" t="str">
        <f t="shared" si="19"/>
        <v/>
      </c>
      <c r="J146" s="28">
        <f t="shared" si="23"/>
        <v>0</v>
      </c>
      <c r="K146" s="28" t="str">
        <f t="shared" si="21"/>
        <v/>
      </c>
      <c r="L146" s="28">
        <f t="shared" si="29"/>
        <v>0</v>
      </c>
      <c r="M146" s="5"/>
      <c r="N146" s="5"/>
      <c r="O146" s="5"/>
      <c r="P146" s="5"/>
      <c r="Q146" s="5"/>
      <c r="R146" s="5"/>
      <c r="S146" s="5"/>
    </row>
    <row r="147" ht="15.75" customHeight="1">
      <c r="A147" s="28">
        <v>125.0</v>
      </c>
      <c r="B147" s="33" t="str">
        <f>DIEM_3D!A126</f>
        <v/>
      </c>
      <c r="C147" s="33" t="str">
        <f>DIEM_3D!B126</f>
        <v/>
      </c>
      <c r="D147" s="28" t="str">
        <f t="shared" si="17"/>
        <v>3D-5</v>
      </c>
      <c r="E147" s="28">
        <f>DIEM_3D!C126</f>
        <v>0</v>
      </c>
      <c r="F147" s="28">
        <f>DIEM_3D!D126</f>
        <v>0</v>
      </c>
      <c r="G147" s="28">
        <f>DIEM_3D!E126</f>
        <v>0</v>
      </c>
      <c r="H147" s="28">
        <f t="shared" si="18"/>
        <v>0</v>
      </c>
      <c r="I147" s="28" t="str">
        <f t="shared" si="19"/>
        <v/>
      </c>
      <c r="J147" s="28">
        <f t="shared" si="23"/>
        <v>0</v>
      </c>
      <c r="K147" s="28" t="str">
        <f t="shared" si="21"/>
        <v/>
      </c>
      <c r="L147" s="28">
        <f t="shared" si="29"/>
        <v>0</v>
      </c>
      <c r="M147" s="5"/>
      <c r="N147" s="5"/>
      <c r="O147" s="5"/>
      <c r="P147" s="5"/>
      <c r="Q147" s="5"/>
      <c r="R147" s="5"/>
      <c r="S147" s="5"/>
    </row>
    <row r="148" ht="15.75" customHeight="1">
      <c r="A148" s="28">
        <v>126.0</v>
      </c>
      <c r="B148" s="33" t="str">
        <f>DIEM_3D!A127</f>
        <v/>
      </c>
      <c r="C148" s="33" t="str">
        <f>DIEM_3D!B127</f>
        <v/>
      </c>
      <c r="D148" s="28" t="str">
        <f t="shared" si="17"/>
        <v>3D-6</v>
      </c>
      <c r="E148" s="28">
        <f>DIEM_3D!C127</f>
        <v>0</v>
      </c>
      <c r="F148" s="28">
        <f>DIEM_3D!D127</f>
        <v>0</v>
      </c>
      <c r="G148" s="28">
        <f>DIEM_3D!E127</f>
        <v>0</v>
      </c>
      <c r="H148" s="28">
        <f t="shared" si="18"/>
        <v>0</v>
      </c>
      <c r="I148" s="28" t="str">
        <f t="shared" si="19"/>
        <v/>
      </c>
      <c r="J148" s="28">
        <f t="shared" si="23"/>
        <v>0</v>
      </c>
      <c r="K148" s="28" t="str">
        <f t="shared" si="21"/>
        <v/>
      </c>
      <c r="L148" s="28">
        <f t="shared" si="29"/>
        <v>0</v>
      </c>
      <c r="M148" s="5"/>
      <c r="N148" s="5"/>
      <c r="O148" s="5"/>
      <c r="P148" s="5"/>
      <c r="Q148" s="5"/>
      <c r="R148" s="5"/>
      <c r="S148" s="5"/>
    </row>
    <row r="149" ht="15.75" customHeight="1">
      <c r="A149" s="28">
        <v>127.0</v>
      </c>
      <c r="B149" s="33" t="str">
        <f>DIEM_3D!A128</f>
        <v/>
      </c>
      <c r="C149" s="33" t="str">
        <f>DIEM_3D!B128</f>
        <v/>
      </c>
      <c r="D149" s="28" t="str">
        <f t="shared" si="17"/>
        <v>3D-1</v>
      </c>
      <c r="E149" s="28">
        <f>DIEM_3D!C128</f>
        <v>0</v>
      </c>
      <c r="F149" s="28">
        <f>DIEM_3D!D128</f>
        <v>0</v>
      </c>
      <c r="G149" s="28">
        <f>DIEM_3D!E128</f>
        <v>0</v>
      </c>
      <c r="H149" s="28">
        <f t="shared" si="18"/>
        <v>0</v>
      </c>
      <c r="I149" s="28" t="str">
        <f t="shared" si="19"/>
        <v/>
      </c>
      <c r="J149" s="28">
        <f t="shared" si="23"/>
        <v>0</v>
      </c>
      <c r="K149" s="28" t="str">
        <f t="shared" si="21"/>
        <v/>
      </c>
      <c r="L149" s="28">
        <f t="shared" si="29"/>
        <v>0</v>
      </c>
      <c r="M149" s="5"/>
      <c r="N149" s="5"/>
      <c r="O149" s="5"/>
      <c r="P149" s="5"/>
      <c r="Q149" s="5"/>
      <c r="R149" s="5"/>
      <c r="S149" s="5"/>
    </row>
    <row r="150" ht="15.75" customHeight="1">
      <c r="A150" s="28">
        <v>128.0</v>
      </c>
      <c r="B150" s="33" t="str">
        <f>DIEM_3D!A129</f>
        <v/>
      </c>
      <c r="C150" s="33" t="str">
        <f>DIEM_3D!B129</f>
        <v/>
      </c>
      <c r="D150" s="28" t="str">
        <f t="shared" si="17"/>
        <v>3D-2</v>
      </c>
      <c r="E150" s="28">
        <f>DIEM_3D!C129</f>
        <v>0</v>
      </c>
      <c r="F150" s="28">
        <f>DIEM_3D!D129</f>
        <v>0</v>
      </c>
      <c r="G150" s="28">
        <f>DIEM_3D!E129</f>
        <v>0</v>
      </c>
      <c r="H150" s="28">
        <f t="shared" si="18"/>
        <v>0</v>
      </c>
      <c r="I150" s="28" t="str">
        <f t="shared" si="19"/>
        <v/>
      </c>
      <c r="J150" s="28">
        <f t="shared" si="23"/>
        <v>0</v>
      </c>
      <c r="K150" s="28" t="str">
        <f t="shared" si="21"/>
        <v/>
      </c>
      <c r="L150" s="28">
        <f t="shared" si="29"/>
        <v>0</v>
      </c>
      <c r="M150" s="5"/>
      <c r="N150" s="5"/>
      <c r="O150" s="5"/>
      <c r="P150" s="5"/>
      <c r="Q150" s="5"/>
      <c r="R150" s="5"/>
      <c r="S150" s="5"/>
    </row>
    <row r="151" ht="15.75" customHeight="1">
      <c r="A151" s="28">
        <v>129.0</v>
      </c>
      <c r="B151" s="33" t="str">
        <f>DIEM_3D!A130</f>
        <v/>
      </c>
      <c r="C151" s="33" t="str">
        <f>DIEM_3D!B130</f>
        <v/>
      </c>
      <c r="D151" s="28" t="str">
        <f t="shared" si="17"/>
        <v>3D-3</v>
      </c>
      <c r="E151" s="28">
        <f>DIEM_3D!C130</f>
        <v>0</v>
      </c>
      <c r="F151" s="28">
        <f>DIEM_3D!D130</f>
        <v>0</v>
      </c>
      <c r="G151" s="28">
        <f>DIEM_3D!E130</f>
        <v>0</v>
      </c>
      <c r="H151" s="28">
        <f t="shared" si="18"/>
        <v>0</v>
      </c>
      <c r="I151" s="28" t="str">
        <f t="shared" si="19"/>
        <v/>
      </c>
      <c r="J151" s="28">
        <f t="shared" si="23"/>
        <v>0</v>
      </c>
      <c r="K151" s="28" t="str">
        <f t="shared" si="21"/>
        <v/>
      </c>
      <c r="L151" s="28">
        <f t="shared" si="29"/>
        <v>0</v>
      </c>
      <c r="M151" s="5"/>
      <c r="N151" s="5"/>
      <c r="O151" s="5"/>
      <c r="P151" s="5"/>
      <c r="Q151" s="5"/>
      <c r="R151" s="5"/>
      <c r="S151" s="5"/>
    </row>
    <row r="152" ht="15.75" customHeight="1">
      <c r="A152" s="28">
        <v>130.0</v>
      </c>
      <c r="B152" s="33" t="str">
        <f>DIEM_3D!A131</f>
        <v/>
      </c>
      <c r="C152" s="33" t="str">
        <f>DIEM_3D!B131</f>
        <v/>
      </c>
      <c r="D152" s="28" t="str">
        <f t="shared" si="17"/>
        <v>3D-4</v>
      </c>
      <c r="E152" s="28">
        <f>DIEM_3D!C131</f>
        <v>0</v>
      </c>
      <c r="F152" s="28">
        <f>DIEM_3D!D131</f>
        <v>0</v>
      </c>
      <c r="G152" s="28">
        <f>DIEM_3D!E131</f>
        <v>0</v>
      </c>
      <c r="H152" s="28">
        <f t="shared" si="18"/>
        <v>0</v>
      </c>
      <c r="I152" s="28" t="str">
        <f t="shared" si="19"/>
        <v/>
      </c>
      <c r="J152" s="28">
        <f t="shared" si="23"/>
        <v>0</v>
      </c>
      <c r="K152" s="28" t="str">
        <f t="shared" si="21"/>
        <v/>
      </c>
      <c r="L152" s="28">
        <f t="shared" si="29"/>
        <v>0</v>
      </c>
      <c r="M152" s="5"/>
      <c r="N152" s="5"/>
      <c r="O152" s="5"/>
      <c r="P152" s="5"/>
      <c r="Q152" s="5"/>
      <c r="R152" s="5"/>
      <c r="S152" s="5"/>
    </row>
    <row r="153" ht="15.75" customHeight="1">
      <c r="A153" s="28">
        <v>131.0</v>
      </c>
      <c r="B153" s="33" t="str">
        <f>DIEM_3D!A132</f>
        <v/>
      </c>
      <c r="C153" s="33" t="str">
        <f>DIEM_3D!B132</f>
        <v/>
      </c>
      <c r="D153" s="28" t="str">
        <f t="shared" si="17"/>
        <v>3D-5</v>
      </c>
      <c r="E153" s="28">
        <f>DIEM_3D!C132</f>
        <v>0</v>
      </c>
      <c r="F153" s="28">
        <f>DIEM_3D!D132</f>
        <v>0</v>
      </c>
      <c r="G153" s="28">
        <f>DIEM_3D!E132</f>
        <v>0</v>
      </c>
      <c r="H153" s="28">
        <f t="shared" si="18"/>
        <v>0</v>
      </c>
      <c r="I153" s="28" t="str">
        <f t="shared" si="19"/>
        <v/>
      </c>
      <c r="J153" s="28">
        <f t="shared" si="23"/>
        <v>0</v>
      </c>
      <c r="K153" s="28" t="str">
        <f t="shared" si="21"/>
        <v/>
      </c>
      <c r="L153" s="28">
        <f t="shared" si="29"/>
        <v>0</v>
      </c>
      <c r="M153" s="5"/>
      <c r="N153" s="5"/>
      <c r="O153" s="5"/>
      <c r="P153" s="5"/>
      <c r="Q153" s="5"/>
      <c r="R153" s="5"/>
      <c r="S153" s="5"/>
    </row>
    <row r="154" ht="15.75" customHeight="1">
      <c r="A154" s="28">
        <v>132.0</v>
      </c>
      <c r="B154" s="33" t="str">
        <f>DIEM_3D!A133</f>
        <v/>
      </c>
      <c r="C154" s="33" t="str">
        <f>DIEM_3D!B133</f>
        <v/>
      </c>
      <c r="D154" s="28" t="str">
        <f t="shared" si="17"/>
        <v>3D-6</v>
      </c>
      <c r="E154" s="28">
        <f>DIEM_3D!C133</f>
        <v>0</v>
      </c>
      <c r="F154" s="28">
        <f>DIEM_3D!D133</f>
        <v>0</v>
      </c>
      <c r="G154" s="28">
        <f>DIEM_3D!E133</f>
        <v>0</v>
      </c>
      <c r="H154" s="28">
        <f t="shared" si="18"/>
        <v>0</v>
      </c>
      <c r="I154" s="28" t="str">
        <f t="shared" si="19"/>
        <v/>
      </c>
      <c r="J154" s="28">
        <f t="shared" si="23"/>
        <v>0</v>
      </c>
      <c r="K154" s="28" t="str">
        <f t="shared" si="21"/>
        <v/>
      </c>
      <c r="L154" s="28">
        <f t="shared" si="29"/>
        <v>0</v>
      </c>
      <c r="M154" s="5"/>
      <c r="N154" s="5"/>
      <c r="O154" s="5"/>
      <c r="P154" s="5"/>
      <c r="Q154" s="5"/>
      <c r="R154" s="5"/>
      <c r="S154" s="5"/>
    </row>
    <row r="155" ht="15.75" customHeight="1">
      <c r="A155" s="28">
        <v>133.0</v>
      </c>
      <c r="B155" s="33" t="str">
        <f>DIEM_3D!A134</f>
        <v/>
      </c>
      <c r="C155" s="33" t="str">
        <f>DIEM_3D!B134</f>
        <v/>
      </c>
      <c r="D155" s="28" t="str">
        <f t="shared" si="17"/>
        <v>3D-1</v>
      </c>
      <c r="E155" s="28">
        <f>DIEM_3D!C134</f>
        <v>0</v>
      </c>
      <c r="F155" s="28">
        <f>DIEM_3D!D134</f>
        <v>0</v>
      </c>
      <c r="G155" s="28">
        <f>DIEM_3D!E134</f>
        <v>0</v>
      </c>
      <c r="H155" s="28">
        <f t="shared" si="18"/>
        <v>0</v>
      </c>
      <c r="I155" s="28" t="str">
        <f t="shared" si="19"/>
        <v/>
      </c>
      <c r="J155" s="28">
        <f t="shared" si="23"/>
        <v>0</v>
      </c>
      <c r="K155" s="28" t="str">
        <f t="shared" si="21"/>
        <v/>
      </c>
      <c r="L155" s="28">
        <f t="shared" si="29"/>
        <v>0</v>
      </c>
      <c r="M155" s="5"/>
      <c r="N155" s="5"/>
      <c r="O155" s="5"/>
      <c r="P155" s="5"/>
      <c r="Q155" s="5"/>
      <c r="R155" s="5"/>
      <c r="S155" s="5"/>
    </row>
    <row r="156" ht="15.75" customHeight="1">
      <c r="A156" s="28">
        <v>134.0</v>
      </c>
      <c r="B156" s="33" t="str">
        <f>DIEM_3D!A135</f>
        <v/>
      </c>
      <c r="C156" s="33" t="str">
        <f>DIEM_3D!B135</f>
        <v/>
      </c>
      <c r="D156" s="28" t="str">
        <f t="shared" si="17"/>
        <v>3D-2</v>
      </c>
      <c r="E156" s="28">
        <f>DIEM_3D!C135</f>
        <v>0</v>
      </c>
      <c r="F156" s="28">
        <f>DIEM_3D!D135</f>
        <v>0</v>
      </c>
      <c r="G156" s="28">
        <f>DIEM_3D!E135</f>
        <v>0</v>
      </c>
      <c r="H156" s="28">
        <f t="shared" si="18"/>
        <v>0</v>
      </c>
      <c r="I156" s="28" t="str">
        <f t="shared" si="19"/>
        <v/>
      </c>
      <c r="J156" s="28">
        <f t="shared" si="23"/>
        <v>0</v>
      </c>
      <c r="K156" s="28" t="str">
        <f t="shared" si="21"/>
        <v/>
      </c>
      <c r="L156" s="28">
        <f t="shared" si="29"/>
        <v>0</v>
      </c>
      <c r="M156" s="5"/>
      <c r="N156" s="5"/>
      <c r="O156" s="5"/>
      <c r="P156" s="5"/>
      <c r="Q156" s="5"/>
      <c r="R156" s="5"/>
      <c r="S156" s="5"/>
    </row>
    <row r="157" ht="15.75" customHeight="1">
      <c r="A157" s="28">
        <v>135.0</v>
      </c>
      <c r="B157" s="33" t="str">
        <f>DIEM_3D!A136</f>
        <v/>
      </c>
      <c r="C157" s="33" t="str">
        <f>DIEM_3D!B136</f>
        <v/>
      </c>
      <c r="D157" s="28" t="str">
        <f t="shared" si="17"/>
        <v>3D-3</v>
      </c>
      <c r="E157" s="28">
        <f>DIEM_3D!C136</f>
        <v>0</v>
      </c>
      <c r="F157" s="28">
        <f>DIEM_3D!D136</f>
        <v>0</v>
      </c>
      <c r="G157" s="28">
        <f>DIEM_3D!E136</f>
        <v>0</v>
      </c>
      <c r="H157" s="28">
        <f t="shared" si="18"/>
        <v>0</v>
      </c>
      <c r="I157" s="28" t="str">
        <f t="shared" si="19"/>
        <v/>
      </c>
      <c r="J157" s="28">
        <f t="shared" si="23"/>
        <v>0</v>
      </c>
      <c r="K157" s="28" t="str">
        <f t="shared" si="21"/>
        <v/>
      </c>
      <c r="L157" s="28">
        <f t="shared" si="29"/>
        <v>0</v>
      </c>
      <c r="M157" s="5"/>
      <c r="N157" s="5"/>
      <c r="O157" s="5"/>
      <c r="P157" s="5"/>
      <c r="Q157" s="5"/>
      <c r="R157" s="5"/>
      <c r="S157" s="5"/>
    </row>
    <row r="158" ht="15.75" customHeight="1">
      <c r="A158" s="28">
        <v>136.0</v>
      </c>
      <c r="B158" s="33" t="str">
        <f>DIEM_3D!A137</f>
        <v/>
      </c>
      <c r="C158" s="33" t="str">
        <f>DIEM_3D!B137</f>
        <v/>
      </c>
      <c r="D158" s="28" t="str">
        <f t="shared" si="17"/>
        <v>3D-4</v>
      </c>
      <c r="E158" s="28">
        <f>DIEM_3D!C137</f>
        <v>0</v>
      </c>
      <c r="F158" s="28">
        <f>DIEM_3D!D137</f>
        <v>0</v>
      </c>
      <c r="G158" s="28">
        <f>DIEM_3D!E137</f>
        <v>0</v>
      </c>
      <c r="H158" s="28">
        <f t="shared" si="18"/>
        <v>0</v>
      </c>
      <c r="I158" s="28" t="str">
        <f t="shared" si="19"/>
        <v/>
      </c>
      <c r="J158" s="28">
        <f t="shared" si="23"/>
        <v>0</v>
      </c>
      <c r="K158" s="28" t="str">
        <f t="shared" si="21"/>
        <v/>
      </c>
      <c r="L158" s="28">
        <f t="shared" si="29"/>
        <v>0</v>
      </c>
      <c r="M158" s="5"/>
      <c r="N158" s="5"/>
      <c r="O158" s="5"/>
      <c r="P158" s="5"/>
      <c r="Q158" s="5"/>
      <c r="R158" s="5"/>
      <c r="S158" s="5"/>
    </row>
    <row r="159" ht="15.75" customHeight="1">
      <c r="A159" s="28">
        <v>137.0</v>
      </c>
      <c r="B159" s="33" t="str">
        <f>DIEM_3D!A138</f>
        <v/>
      </c>
      <c r="C159" s="33" t="str">
        <f>DIEM_3D!B138</f>
        <v/>
      </c>
      <c r="D159" s="28" t="str">
        <f t="shared" si="17"/>
        <v>3D-5</v>
      </c>
      <c r="E159" s="28">
        <f>DIEM_3D!C138</f>
        <v>0</v>
      </c>
      <c r="F159" s="28">
        <f>DIEM_3D!D138</f>
        <v>0</v>
      </c>
      <c r="G159" s="28">
        <f>DIEM_3D!E138</f>
        <v>0</v>
      </c>
      <c r="H159" s="28">
        <f t="shared" si="18"/>
        <v>0</v>
      </c>
      <c r="I159" s="28" t="str">
        <f t="shared" si="19"/>
        <v/>
      </c>
      <c r="J159" s="28">
        <f t="shared" si="23"/>
        <v>0</v>
      </c>
      <c r="K159" s="28" t="str">
        <f t="shared" si="21"/>
        <v/>
      </c>
      <c r="L159" s="28">
        <f t="shared" si="29"/>
        <v>0</v>
      </c>
      <c r="M159" s="5"/>
      <c r="N159" s="5"/>
      <c r="O159" s="5"/>
      <c r="P159" s="5"/>
      <c r="Q159" s="5"/>
      <c r="R159" s="5"/>
      <c r="S159" s="5"/>
    </row>
    <row r="160" ht="15.75" customHeight="1">
      <c r="A160" s="28">
        <v>138.0</v>
      </c>
      <c r="B160" s="33" t="str">
        <f>DIEM_3D!A139</f>
        <v/>
      </c>
      <c r="C160" s="33" t="str">
        <f>DIEM_3D!B139</f>
        <v/>
      </c>
      <c r="D160" s="28" t="str">
        <f t="shared" si="17"/>
        <v>3D-6</v>
      </c>
      <c r="E160" s="28">
        <f>DIEM_3D!C139</f>
        <v>0</v>
      </c>
      <c r="F160" s="28">
        <f>DIEM_3D!D139</f>
        <v>0</v>
      </c>
      <c r="G160" s="28">
        <f>DIEM_3D!E139</f>
        <v>0</v>
      </c>
      <c r="H160" s="28">
        <f t="shared" si="18"/>
        <v>0</v>
      </c>
      <c r="I160" s="28" t="str">
        <f t="shared" si="19"/>
        <v/>
      </c>
      <c r="J160" s="28">
        <f t="shared" si="23"/>
        <v>0</v>
      </c>
      <c r="K160" s="28" t="str">
        <f t="shared" si="21"/>
        <v/>
      </c>
      <c r="L160" s="28">
        <f t="shared" si="29"/>
        <v>0</v>
      </c>
      <c r="M160" s="5"/>
      <c r="N160" s="5"/>
      <c r="O160" s="5"/>
      <c r="P160" s="5"/>
      <c r="Q160" s="5"/>
      <c r="R160" s="5"/>
      <c r="S160" s="5"/>
    </row>
    <row r="161" ht="15.75" customHeight="1">
      <c r="A161" s="28">
        <v>139.0</v>
      </c>
      <c r="B161" s="33" t="str">
        <f>DIEM_3D!A140</f>
        <v/>
      </c>
      <c r="C161" s="33" t="str">
        <f>DIEM_3D!B140</f>
        <v/>
      </c>
      <c r="D161" s="28" t="str">
        <f t="shared" si="17"/>
        <v>3D-1</v>
      </c>
      <c r="E161" s="28">
        <f>DIEM_3D!C140</f>
        <v>0</v>
      </c>
      <c r="F161" s="28">
        <f>DIEM_3D!D140</f>
        <v>0</v>
      </c>
      <c r="G161" s="28">
        <f>DIEM_3D!E140</f>
        <v>0</v>
      </c>
      <c r="H161" s="28">
        <f t="shared" si="18"/>
        <v>0</v>
      </c>
      <c r="I161" s="28" t="str">
        <f t="shared" si="19"/>
        <v/>
      </c>
      <c r="J161" s="28">
        <f t="shared" si="23"/>
        <v>0</v>
      </c>
      <c r="K161" s="28" t="str">
        <f t="shared" si="21"/>
        <v/>
      </c>
      <c r="L161" s="28">
        <f t="shared" si="29"/>
        <v>0</v>
      </c>
      <c r="M161" s="5"/>
      <c r="N161" s="5"/>
      <c r="O161" s="5"/>
      <c r="P161" s="5"/>
      <c r="Q161" s="5"/>
      <c r="R161" s="5"/>
      <c r="S161" s="5"/>
    </row>
    <row r="162" ht="15.75" customHeight="1">
      <c r="A162" s="28">
        <v>140.0</v>
      </c>
      <c r="B162" s="33" t="str">
        <f>DIEM_3D!A141</f>
        <v/>
      </c>
      <c r="C162" s="33" t="str">
        <f>DIEM_3D!B141</f>
        <v/>
      </c>
      <c r="D162" s="28" t="str">
        <f t="shared" si="17"/>
        <v>3D-2</v>
      </c>
      <c r="E162" s="28">
        <f>DIEM_3D!C141</f>
        <v>0</v>
      </c>
      <c r="F162" s="28">
        <f>DIEM_3D!D141</f>
        <v>0</v>
      </c>
      <c r="G162" s="28">
        <f>DIEM_3D!E141</f>
        <v>0</v>
      </c>
      <c r="H162" s="28">
        <f t="shared" si="18"/>
        <v>0</v>
      </c>
      <c r="I162" s="28" t="str">
        <f t="shared" si="19"/>
        <v/>
      </c>
      <c r="J162" s="28">
        <f t="shared" si="23"/>
        <v>0</v>
      </c>
      <c r="K162" s="28" t="str">
        <f t="shared" si="21"/>
        <v/>
      </c>
      <c r="L162" s="28">
        <f t="shared" si="29"/>
        <v>0</v>
      </c>
      <c r="M162" s="5"/>
      <c r="N162" s="5"/>
      <c r="O162" s="5"/>
      <c r="P162" s="5"/>
      <c r="Q162" s="5"/>
      <c r="R162" s="5"/>
      <c r="S162" s="5"/>
    </row>
    <row r="163" ht="15.75" customHeight="1">
      <c r="A163" s="28">
        <v>141.0</v>
      </c>
      <c r="B163" s="33" t="str">
        <f>DIEM_3D!A142</f>
        <v/>
      </c>
      <c r="C163" s="33" t="str">
        <f>DIEM_3D!B142</f>
        <v/>
      </c>
      <c r="D163" s="28" t="str">
        <f t="shared" si="17"/>
        <v>3D-3</v>
      </c>
      <c r="E163" s="28">
        <f>DIEM_3D!C142</f>
        <v>0</v>
      </c>
      <c r="F163" s="28">
        <f>DIEM_3D!D142</f>
        <v>0</v>
      </c>
      <c r="G163" s="28">
        <f>DIEM_3D!E142</f>
        <v>0</v>
      </c>
      <c r="H163" s="28">
        <f t="shared" si="18"/>
        <v>0</v>
      </c>
      <c r="I163" s="28" t="str">
        <f t="shared" si="19"/>
        <v/>
      </c>
      <c r="J163" s="28">
        <f t="shared" si="23"/>
        <v>0</v>
      </c>
      <c r="K163" s="28" t="str">
        <f t="shared" si="21"/>
        <v/>
      </c>
      <c r="L163" s="28">
        <f t="shared" si="29"/>
        <v>0</v>
      </c>
      <c r="M163" s="5"/>
      <c r="N163" s="5"/>
      <c r="O163" s="5"/>
      <c r="P163" s="5"/>
      <c r="Q163" s="5"/>
      <c r="R163" s="5"/>
      <c r="S163" s="5"/>
    </row>
    <row r="164" ht="15.75" customHeight="1">
      <c r="A164" s="28">
        <v>142.0</v>
      </c>
      <c r="B164" s="33" t="str">
        <f>DIEM_3D!A143</f>
        <v/>
      </c>
      <c r="C164" s="33" t="str">
        <f>DIEM_3D!B143</f>
        <v/>
      </c>
      <c r="D164" s="28" t="str">
        <f t="shared" si="17"/>
        <v>3D-4</v>
      </c>
      <c r="E164" s="28">
        <f>DIEM_3D!C143</f>
        <v>0</v>
      </c>
      <c r="F164" s="28">
        <f>DIEM_3D!D143</f>
        <v>0</v>
      </c>
      <c r="G164" s="28">
        <f>DIEM_3D!E143</f>
        <v>0</v>
      </c>
      <c r="H164" s="28">
        <f t="shared" si="18"/>
        <v>0</v>
      </c>
      <c r="I164" s="28" t="str">
        <f t="shared" si="19"/>
        <v/>
      </c>
      <c r="J164" s="28">
        <f t="shared" si="23"/>
        <v>0</v>
      </c>
      <c r="K164" s="28" t="str">
        <f t="shared" si="21"/>
        <v/>
      </c>
      <c r="L164" s="28">
        <f t="shared" si="29"/>
        <v>0</v>
      </c>
      <c r="M164" s="5"/>
      <c r="N164" s="5"/>
      <c r="O164" s="5"/>
      <c r="P164" s="5"/>
      <c r="Q164" s="5"/>
      <c r="R164" s="5"/>
      <c r="S164" s="5"/>
    </row>
    <row r="165" ht="15.75" customHeight="1">
      <c r="A165" s="28">
        <v>143.0</v>
      </c>
      <c r="B165" s="33" t="str">
        <f>DIEM_3D!A144</f>
        <v/>
      </c>
      <c r="C165" s="33" t="str">
        <f>DIEM_3D!B144</f>
        <v/>
      </c>
      <c r="D165" s="28" t="str">
        <f t="shared" si="17"/>
        <v>3D-5</v>
      </c>
      <c r="E165" s="28">
        <f>DIEM_3D!C144</f>
        <v>0</v>
      </c>
      <c r="F165" s="28">
        <f>DIEM_3D!D144</f>
        <v>0</v>
      </c>
      <c r="G165" s="28">
        <f>DIEM_3D!E144</f>
        <v>0</v>
      </c>
      <c r="H165" s="28">
        <f t="shared" si="18"/>
        <v>0</v>
      </c>
      <c r="I165" s="28" t="str">
        <f t="shared" si="19"/>
        <v/>
      </c>
      <c r="J165" s="28">
        <f t="shared" si="23"/>
        <v>0</v>
      </c>
      <c r="K165" s="28" t="str">
        <f t="shared" si="21"/>
        <v/>
      </c>
      <c r="L165" s="28">
        <f t="shared" si="29"/>
        <v>0</v>
      </c>
      <c r="M165" s="5"/>
      <c r="N165" s="5"/>
      <c r="O165" s="5"/>
      <c r="P165" s="5"/>
      <c r="Q165" s="5"/>
      <c r="R165" s="5"/>
      <c r="S165" s="5"/>
    </row>
    <row r="166" ht="15.75" customHeight="1">
      <c r="A166" s="28">
        <v>144.0</v>
      </c>
      <c r="B166" s="33" t="str">
        <f>DIEM_3D!A145</f>
        <v/>
      </c>
      <c r="C166" s="33" t="str">
        <f>DIEM_3D!B145</f>
        <v/>
      </c>
      <c r="D166" s="28" t="str">
        <f t="shared" si="17"/>
        <v>3D-6</v>
      </c>
      <c r="E166" s="28">
        <f>DIEM_3D!C145</f>
        <v>0</v>
      </c>
      <c r="F166" s="28">
        <f>DIEM_3D!D145</f>
        <v>0</v>
      </c>
      <c r="G166" s="28">
        <f>DIEM_3D!E145</f>
        <v>0</v>
      </c>
      <c r="H166" s="28">
        <f t="shared" si="18"/>
        <v>0</v>
      </c>
      <c r="I166" s="28" t="str">
        <f t="shared" si="19"/>
        <v/>
      </c>
      <c r="J166" s="28">
        <f t="shared" si="23"/>
        <v>0</v>
      </c>
      <c r="K166" s="28" t="str">
        <f t="shared" si="21"/>
        <v/>
      </c>
      <c r="L166" s="28">
        <f t="shared" si="29"/>
        <v>0</v>
      </c>
      <c r="M166" s="5"/>
      <c r="N166" s="5"/>
      <c r="O166" s="5"/>
      <c r="P166" s="5"/>
      <c r="Q166" s="5"/>
      <c r="R166" s="5"/>
      <c r="S166" s="5"/>
    </row>
    <row r="167" ht="15.75" customHeight="1">
      <c r="A167" s="28">
        <v>145.0</v>
      </c>
      <c r="B167" s="33" t="str">
        <f>DIEM_3D!A146</f>
        <v/>
      </c>
      <c r="C167" s="33" t="str">
        <f>DIEM_3D!B146</f>
        <v/>
      </c>
      <c r="D167" s="28" t="str">
        <f t="shared" si="17"/>
        <v>3D-1</v>
      </c>
      <c r="E167" s="28">
        <f>DIEM_3D!C146</f>
        <v>0</v>
      </c>
      <c r="F167" s="28">
        <f>DIEM_3D!D146</f>
        <v>0</v>
      </c>
      <c r="G167" s="28">
        <f>DIEM_3D!E146</f>
        <v>0</v>
      </c>
      <c r="H167" s="28">
        <f t="shared" si="18"/>
        <v>0</v>
      </c>
      <c r="I167" s="28" t="str">
        <f t="shared" si="19"/>
        <v/>
      </c>
      <c r="J167" s="28">
        <f t="shared" si="23"/>
        <v>0</v>
      </c>
      <c r="K167" s="28" t="str">
        <f t="shared" si="21"/>
        <v/>
      </c>
      <c r="L167" s="28">
        <f t="shared" si="29"/>
        <v>0</v>
      </c>
      <c r="M167" s="5"/>
      <c r="N167" s="5"/>
      <c r="O167" s="5"/>
      <c r="P167" s="5"/>
      <c r="Q167" s="5"/>
      <c r="R167" s="5"/>
      <c r="S167" s="5"/>
    </row>
    <row r="168" ht="15.75" customHeight="1">
      <c r="A168" s="28">
        <v>146.0</v>
      </c>
      <c r="B168" s="33" t="str">
        <f>DIEM_3D!A147</f>
        <v/>
      </c>
      <c r="C168" s="33" t="str">
        <f>DIEM_3D!B147</f>
        <v/>
      </c>
      <c r="D168" s="28" t="str">
        <f t="shared" si="17"/>
        <v>3D-2</v>
      </c>
      <c r="E168" s="28">
        <f>DIEM_3D!C147</f>
        <v>0</v>
      </c>
      <c r="F168" s="28">
        <f>DIEM_3D!D147</f>
        <v>0</v>
      </c>
      <c r="G168" s="28">
        <f>DIEM_3D!E147</f>
        <v>0</v>
      </c>
      <c r="H168" s="28">
        <f t="shared" si="18"/>
        <v>0</v>
      </c>
      <c r="I168" s="28" t="str">
        <f t="shared" si="19"/>
        <v/>
      </c>
      <c r="J168" s="28">
        <f t="shared" si="23"/>
        <v>0</v>
      </c>
      <c r="K168" s="28" t="str">
        <f t="shared" si="21"/>
        <v/>
      </c>
      <c r="L168" s="28">
        <f t="shared" si="29"/>
        <v>0</v>
      </c>
      <c r="M168" s="5"/>
      <c r="N168" s="5"/>
      <c r="O168" s="5"/>
      <c r="P168" s="5"/>
      <c r="Q168" s="5"/>
      <c r="R168" s="5"/>
      <c r="S168" s="5"/>
    </row>
    <row r="169" ht="15.75" customHeight="1">
      <c r="A169" s="28">
        <v>147.0</v>
      </c>
      <c r="B169" s="33" t="str">
        <f>DIEM_3D!A148</f>
        <v/>
      </c>
      <c r="C169" s="33" t="str">
        <f>DIEM_3D!B148</f>
        <v/>
      </c>
      <c r="D169" s="28" t="str">
        <f t="shared" si="17"/>
        <v>3D-3</v>
      </c>
      <c r="E169" s="28">
        <f>DIEM_3D!C148</f>
        <v>0</v>
      </c>
      <c r="F169" s="28">
        <f>DIEM_3D!D148</f>
        <v>0</v>
      </c>
      <c r="G169" s="28">
        <f>DIEM_3D!E148</f>
        <v>0</v>
      </c>
      <c r="H169" s="28">
        <f t="shared" si="18"/>
        <v>0</v>
      </c>
      <c r="I169" s="28" t="str">
        <f t="shared" si="19"/>
        <v/>
      </c>
      <c r="J169" s="28">
        <f t="shared" si="23"/>
        <v>0</v>
      </c>
      <c r="K169" s="28" t="str">
        <f t="shared" si="21"/>
        <v/>
      </c>
      <c r="L169" s="28">
        <f t="shared" si="29"/>
        <v>0</v>
      </c>
      <c r="M169" s="5"/>
      <c r="N169" s="5"/>
      <c r="O169" s="5"/>
      <c r="P169" s="5"/>
      <c r="Q169" s="5"/>
      <c r="R169" s="5"/>
      <c r="S169" s="5"/>
    </row>
    <row r="170" ht="15.75" customHeight="1">
      <c r="A170" s="28">
        <v>148.0</v>
      </c>
      <c r="B170" s="33" t="str">
        <f>DIEM_3D!A149</f>
        <v/>
      </c>
      <c r="C170" s="33" t="str">
        <f>DIEM_3D!B149</f>
        <v/>
      </c>
      <c r="D170" s="28" t="str">
        <f t="shared" si="17"/>
        <v>3D-4</v>
      </c>
      <c r="E170" s="28">
        <f>DIEM_3D!C149</f>
        <v>0</v>
      </c>
      <c r="F170" s="28">
        <f>DIEM_3D!D149</f>
        <v>0</v>
      </c>
      <c r="G170" s="28">
        <f>DIEM_3D!E149</f>
        <v>0</v>
      </c>
      <c r="H170" s="28">
        <f t="shared" si="18"/>
        <v>0</v>
      </c>
      <c r="I170" s="28" t="str">
        <f t="shared" si="19"/>
        <v/>
      </c>
      <c r="J170" s="28">
        <f t="shared" si="23"/>
        <v>0</v>
      </c>
      <c r="K170" s="28" t="str">
        <f t="shared" si="21"/>
        <v/>
      </c>
      <c r="L170" s="28">
        <f t="shared" si="29"/>
        <v>0</v>
      </c>
      <c r="M170" s="5"/>
      <c r="N170" s="5"/>
      <c r="O170" s="5"/>
      <c r="P170" s="5"/>
      <c r="Q170" s="5"/>
      <c r="R170" s="5"/>
      <c r="S170" s="5"/>
    </row>
    <row r="171" ht="15.75" customHeight="1">
      <c r="A171" s="28">
        <v>149.0</v>
      </c>
      <c r="B171" s="33" t="str">
        <f>DIEM_3D!A150</f>
        <v/>
      </c>
      <c r="C171" s="33" t="str">
        <f>DIEM_3D!B150</f>
        <v/>
      </c>
      <c r="D171" s="28" t="str">
        <f t="shared" si="17"/>
        <v>3D-5</v>
      </c>
      <c r="E171" s="28">
        <f>DIEM_3D!C150</f>
        <v>0</v>
      </c>
      <c r="F171" s="28">
        <f>DIEM_3D!D150</f>
        <v>0</v>
      </c>
      <c r="G171" s="28">
        <f>DIEM_3D!E150</f>
        <v>0</v>
      </c>
      <c r="H171" s="28">
        <f t="shared" si="18"/>
        <v>0</v>
      </c>
      <c r="I171" s="28" t="str">
        <f t="shared" si="19"/>
        <v/>
      </c>
      <c r="J171" s="28">
        <f t="shared" si="23"/>
        <v>0</v>
      </c>
      <c r="K171" s="28" t="str">
        <f t="shared" si="21"/>
        <v/>
      </c>
      <c r="L171" s="28">
        <f t="shared" si="29"/>
        <v>0</v>
      </c>
      <c r="M171" s="5"/>
      <c r="N171" s="5"/>
      <c r="O171" s="5"/>
      <c r="P171" s="5"/>
      <c r="Q171" s="5"/>
      <c r="R171" s="5"/>
      <c r="S171" s="5"/>
    </row>
    <row r="172" ht="15.75" customHeight="1">
      <c r="A172" s="28">
        <v>150.0</v>
      </c>
      <c r="B172" s="33" t="str">
        <f>DIEM_3D!A151</f>
        <v/>
      </c>
      <c r="C172" s="33" t="str">
        <f>DIEM_3D!B151</f>
        <v/>
      </c>
      <c r="D172" s="28" t="str">
        <f t="shared" si="17"/>
        <v>3D-6</v>
      </c>
      <c r="E172" s="28">
        <f>DIEM_3D!C151</f>
        <v>0</v>
      </c>
      <c r="F172" s="28">
        <f>DIEM_3D!D151</f>
        <v>0</v>
      </c>
      <c r="G172" s="28">
        <f>DIEM_3D!E151</f>
        <v>0</v>
      </c>
      <c r="H172" s="28">
        <f t="shared" si="18"/>
        <v>0</v>
      </c>
      <c r="I172" s="28" t="str">
        <f t="shared" si="19"/>
        <v/>
      </c>
      <c r="J172" s="28">
        <f t="shared" si="23"/>
        <v>0</v>
      </c>
      <c r="K172" s="28" t="str">
        <f t="shared" si="21"/>
        <v/>
      </c>
      <c r="L172" s="28">
        <f t="shared" si="29"/>
        <v>0</v>
      </c>
      <c r="M172" s="5"/>
      <c r="N172" s="5"/>
      <c r="O172" s="5"/>
      <c r="P172" s="5"/>
      <c r="Q172" s="5"/>
      <c r="R172" s="5"/>
      <c r="S172" s="5"/>
    </row>
    <row r="173" ht="15.75" customHeight="1">
      <c r="A173" s="28">
        <v>151.0</v>
      </c>
      <c r="B173" s="33" t="str">
        <f>DIEM_3D!A152</f>
        <v/>
      </c>
      <c r="C173" s="33" t="str">
        <f>DIEM_3D!B152</f>
        <v/>
      </c>
      <c r="D173" s="28" t="str">
        <f t="shared" si="17"/>
        <v>3D-1</v>
      </c>
      <c r="E173" s="28">
        <f>DIEM_3D!C152</f>
        <v>0</v>
      </c>
      <c r="F173" s="28">
        <f>DIEM_3D!D152</f>
        <v>0</v>
      </c>
      <c r="G173" s="28">
        <f>DIEM_3D!E152</f>
        <v>0</v>
      </c>
      <c r="H173" s="30">
        <f t="shared" si="18"/>
        <v>0</v>
      </c>
      <c r="I173" s="28" t="str">
        <f t="shared" si="19"/>
        <v/>
      </c>
      <c r="J173" s="28">
        <f t="shared" si="23"/>
        <v>0</v>
      </c>
      <c r="K173" s="28" t="str">
        <f t="shared" si="21"/>
        <v/>
      </c>
      <c r="L173" s="28">
        <f t="shared" si="29"/>
        <v>0</v>
      </c>
      <c r="M173" s="5"/>
      <c r="N173" s="5"/>
      <c r="O173" s="5"/>
      <c r="P173" s="5"/>
      <c r="Q173" s="5"/>
      <c r="R173" s="5"/>
      <c r="S173" s="5"/>
    </row>
    <row r="174" ht="15.75" customHeight="1">
      <c r="A174" s="28">
        <v>152.0</v>
      </c>
      <c r="B174" s="33" t="str">
        <f>DIEM_3D!A153</f>
        <v/>
      </c>
      <c r="C174" s="33" t="str">
        <f>DIEM_3D!B153</f>
        <v/>
      </c>
      <c r="D174" s="28" t="str">
        <f t="shared" si="17"/>
        <v>3D-2</v>
      </c>
      <c r="E174" s="28">
        <f>DIEM_3D!C153</f>
        <v>0</v>
      </c>
      <c r="F174" s="28">
        <f>DIEM_3D!D153</f>
        <v>0</v>
      </c>
      <c r="G174" s="28">
        <f>DIEM_3D!E153</f>
        <v>0</v>
      </c>
      <c r="H174" s="30">
        <f t="shared" si="18"/>
        <v>0</v>
      </c>
      <c r="I174" s="28" t="str">
        <f t="shared" si="19"/>
        <v/>
      </c>
      <c r="J174" s="28">
        <f t="shared" si="23"/>
        <v>0</v>
      </c>
      <c r="K174" s="28" t="str">
        <f t="shared" si="21"/>
        <v/>
      </c>
      <c r="L174" s="28">
        <f t="shared" si="29"/>
        <v>0</v>
      </c>
      <c r="M174" s="5"/>
      <c r="N174" s="5"/>
      <c r="O174" s="5"/>
      <c r="P174" s="5"/>
      <c r="Q174" s="5"/>
      <c r="R174" s="5"/>
      <c r="S174" s="5"/>
    </row>
    <row r="175" ht="15.75" customHeight="1">
      <c r="A175" s="28">
        <v>153.0</v>
      </c>
      <c r="B175" s="33" t="str">
        <f>DIEM_3D!A154</f>
        <v/>
      </c>
      <c r="C175" s="33" t="str">
        <f>DIEM_3D!B154</f>
        <v/>
      </c>
      <c r="D175" s="28" t="str">
        <f t="shared" si="17"/>
        <v>3D-3</v>
      </c>
      <c r="E175" s="28">
        <f>DIEM_3D!C154</f>
        <v>0</v>
      </c>
      <c r="F175" s="28">
        <f>DIEM_3D!D154</f>
        <v>0</v>
      </c>
      <c r="G175" s="28">
        <f>DIEM_3D!E154</f>
        <v>0</v>
      </c>
      <c r="H175" s="30">
        <f t="shared" si="18"/>
        <v>0</v>
      </c>
      <c r="I175" s="28" t="str">
        <f t="shared" si="19"/>
        <v/>
      </c>
      <c r="J175" s="28">
        <f t="shared" si="23"/>
        <v>0</v>
      </c>
      <c r="K175" s="28" t="str">
        <f t="shared" si="21"/>
        <v/>
      </c>
      <c r="L175" s="28">
        <f t="shared" si="29"/>
        <v>0</v>
      </c>
      <c r="M175" s="5"/>
      <c r="N175" s="5"/>
      <c r="O175" s="5"/>
      <c r="P175" s="5"/>
      <c r="Q175" s="5"/>
      <c r="R175" s="5"/>
      <c r="S175" s="5"/>
    </row>
    <row r="176" ht="15.75" customHeight="1">
      <c r="A176" s="28">
        <v>154.0</v>
      </c>
      <c r="B176" s="33" t="str">
        <f>DIEM_3D!A155</f>
        <v/>
      </c>
      <c r="C176" s="33" t="str">
        <f>DIEM_3D!B155</f>
        <v/>
      </c>
      <c r="D176" s="28" t="str">
        <f t="shared" si="17"/>
        <v>3D-4</v>
      </c>
      <c r="E176" s="28">
        <f>DIEM_3D!C155</f>
        <v>0</v>
      </c>
      <c r="F176" s="28">
        <f>DIEM_3D!D155</f>
        <v>0</v>
      </c>
      <c r="G176" s="28">
        <f>DIEM_3D!E155</f>
        <v>0</v>
      </c>
      <c r="H176" s="30">
        <f t="shared" si="18"/>
        <v>0</v>
      </c>
      <c r="I176" s="28" t="str">
        <f t="shared" si="19"/>
        <v/>
      </c>
      <c r="J176" s="28">
        <f t="shared" si="23"/>
        <v>0</v>
      </c>
      <c r="K176" s="28" t="str">
        <f t="shared" si="21"/>
        <v/>
      </c>
      <c r="L176" s="28">
        <f t="shared" si="29"/>
        <v>0</v>
      </c>
      <c r="M176" s="5"/>
      <c r="N176" s="5"/>
      <c r="O176" s="5"/>
      <c r="P176" s="5"/>
      <c r="Q176" s="5"/>
      <c r="R176" s="5"/>
      <c r="S176" s="5"/>
    </row>
    <row r="177" ht="15.75" customHeight="1">
      <c r="A177" s="28">
        <v>155.0</v>
      </c>
      <c r="B177" s="33" t="str">
        <f>DIEM_3D!A156</f>
        <v/>
      </c>
      <c r="C177" s="33" t="str">
        <f>DIEM_3D!B156</f>
        <v/>
      </c>
      <c r="D177" s="28" t="str">
        <f t="shared" si="17"/>
        <v>3D-5</v>
      </c>
      <c r="E177" s="28">
        <f>DIEM_3D!C156</f>
        <v>0</v>
      </c>
      <c r="F177" s="28">
        <f>DIEM_3D!D156</f>
        <v>0</v>
      </c>
      <c r="G177" s="28">
        <f>DIEM_3D!E156</f>
        <v>0</v>
      </c>
      <c r="H177" s="30">
        <f t="shared" si="18"/>
        <v>0</v>
      </c>
      <c r="I177" s="28" t="str">
        <f t="shared" si="19"/>
        <v/>
      </c>
      <c r="J177" s="28">
        <f t="shared" si="23"/>
        <v>0</v>
      </c>
      <c r="K177" s="28" t="str">
        <f t="shared" si="21"/>
        <v/>
      </c>
      <c r="L177" s="28">
        <f t="shared" si="29"/>
        <v>0</v>
      </c>
      <c r="M177" s="5"/>
      <c r="N177" s="5"/>
      <c r="O177" s="5"/>
      <c r="P177" s="5"/>
      <c r="Q177" s="5"/>
      <c r="R177" s="5"/>
      <c r="S177" s="5"/>
    </row>
    <row r="178" ht="15.75" customHeight="1">
      <c r="A178" s="28">
        <v>156.0</v>
      </c>
      <c r="B178" s="33" t="str">
        <f>DIEM_3D!A157</f>
        <v/>
      </c>
      <c r="C178" s="33" t="str">
        <f>DIEM_3D!B157</f>
        <v/>
      </c>
      <c r="D178" s="28" t="str">
        <f t="shared" si="17"/>
        <v>3D-6</v>
      </c>
      <c r="E178" s="28">
        <f>DIEM_3D!C157</f>
        <v>0</v>
      </c>
      <c r="F178" s="28">
        <f>DIEM_3D!D157</f>
        <v>0</v>
      </c>
      <c r="G178" s="28">
        <f>DIEM_3D!E157</f>
        <v>0</v>
      </c>
      <c r="H178" s="30">
        <f t="shared" si="18"/>
        <v>0</v>
      </c>
      <c r="I178" s="28" t="str">
        <f t="shared" si="19"/>
        <v/>
      </c>
      <c r="J178" s="28">
        <f t="shared" si="23"/>
        <v>0</v>
      </c>
      <c r="K178" s="28" t="str">
        <f t="shared" si="21"/>
        <v/>
      </c>
      <c r="L178" s="28">
        <f t="shared" si="29"/>
        <v>0</v>
      </c>
      <c r="M178" s="5"/>
      <c r="N178" s="5"/>
      <c r="O178" s="5"/>
      <c r="P178" s="5"/>
      <c r="Q178" s="5"/>
      <c r="R178" s="5"/>
      <c r="S178" s="5"/>
    </row>
    <row r="179" ht="15.75" customHeight="1">
      <c r="A179" s="28">
        <v>157.0</v>
      </c>
      <c r="B179" s="33" t="str">
        <f>DIEM_3D!A158</f>
        <v>926</v>
      </c>
      <c r="C179" s="33" t="str">
        <f>DIEM_3D!B158</f>
        <v>26</v>
      </c>
      <c r="D179" s="28" t="str">
        <f t="shared" si="17"/>
        <v>3D-1</v>
      </c>
      <c r="E179" s="28">
        <f>DIEM_3D!C158</f>
        <v>2</v>
      </c>
      <c r="F179" s="28">
        <f>DIEM_3D!D158</f>
        <v>1</v>
      </c>
      <c r="G179" s="28">
        <f>DIEM_3D!E158</f>
        <v>3</v>
      </c>
      <c r="H179" s="30">
        <f t="shared" si="18"/>
        <v>20.7</v>
      </c>
      <c r="I179" s="28" t="str">
        <f t="shared" si="19"/>
        <v>YẾU</v>
      </c>
      <c r="J179" s="28">
        <f t="shared" si="23"/>
        <v>4.07</v>
      </c>
      <c r="K179" s="28" t="str">
        <f t="shared" si="21"/>
        <v>YẾU</v>
      </c>
      <c r="L179" s="28">
        <f t="shared" si="29"/>
        <v>4070926</v>
      </c>
      <c r="M179" s="5"/>
      <c r="N179" s="5"/>
      <c r="O179" s="5"/>
      <c r="P179" s="5"/>
      <c r="Q179" s="5"/>
      <c r="R179" s="5"/>
      <c r="S179" s="5"/>
    </row>
    <row r="180" ht="15.75" customHeight="1">
      <c r="A180" s="28">
        <v>158.0</v>
      </c>
      <c r="B180" s="33" t="str">
        <f>DIEM_3D!A159</f>
        <v>226</v>
      </c>
      <c r="C180" s="33" t="str">
        <f>DIEM_3D!B159</f>
        <v>26</v>
      </c>
      <c r="D180" s="28" t="str">
        <f t="shared" si="17"/>
        <v>3D-2</v>
      </c>
      <c r="E180" s="28">
        <f>DIEM_3D!C159</f>
        <v>2</v>
      </c>
      <c r="F180" s="28">
        <f>DIEM_3D!D159</f>
        <v>1</v>
      </c>
      <c r="G180" s="28">
        <f>DIEM_3D!E159</f>
        <v>3</v>
      </c>
      <c r="H180" s="30">
        <f t="shared" si="18"/>
        <v>20.7</v>
      </c>
      <c r="I180" s="28" t="str">
        <f t="shared" si="19"/>
        <v>YẾU</v>
      </c>
      <c r="J180" s="28">
        <f t="shared" si="23"/>
        <v>4.07</v>
      </c>
      <c r="K180" s="28" t="str">
        <f t="shared" si="21"/>
        <v>YẾU</v>
      </c>
      <c r="L180" s="28">
        <f t="shared" si="29"/>
        <v>4070226</v>
      </c>
      <c r="M180" s="5"/>
      <c r="N180" s="5"/>
      <c r="O180" s="5"/>
      <c r="P180" s="5"/>
      <c r="Q180" s="5"/>
      <c r="R180" s="5"/>
      <c r="S180" s="5"/>
    </row>
    <row r="181" ht="15.75" customHeight="1">
      <c r="A181" s="28">
        <v>159.0</v>
      </c>
      <c r="B181" s="33" t="str">
        <f>DIEM_3D!A160</f>
        <v>26</v>
      </c>
      <c r="C181" s="33" t="str">
        <f>DIEM_3D!B160</f>
        <v>26</v>
      </c>
      <c r="D181" s="28" t="str">
        <f t="shared" si="17"/>
        <v>3D-3</v>
      </c>
      <c r="E181" s="28">
        <f>DIEM_3D!C160</f>
        <v>2</v>
      </c>
      <c r="F181" s="28">
        <f>DIEM_3D!D160</f>
        <v>4</v>
      </c>
      <c r="G181" s="28">
        <f>DIEM_3D!E160</f>
        <v>6</v>
      </c>
      <c r="H181" s="30">
        <f t="shared" si="18"/>
        <v>81.1</v>
      </c>
      <c r="I181" s="28" t="str">
        <f t="shared" si="19"/>
        <v>TRUNG BÌNH</v>
      </c>
      <c r="J181" s="28">
        <f t="shared" si="23"/>
        <v>15.11</v>
      </c>
      <c r="K181" s="28" t="str">
        <f t="shared" si="21"/>
        <v>MẠNH</v>
      </c>
      <c r="L181" s="28">
        <f t="shared" si="29"/>
        <v>15110026</v>
      </c>
      <c r="M181" s="5"/>
      <c r="N181" s="5"/>
      <c r="O181" s="5"/>
      <c r="P181" s="5"/>
      <c r="Q181" s="5"/>
      <c r="R181" s="5"/>
      <c r="S181" s="5"/>
    </row>
    <row r="182" ht="15.75" customHeight="1">
      <c r="A182" s="28">
        <v>160.0</v>
      </c>
      <c r="B182" s="33" t="str">
        <f>DIEM_3D!A161</f>
        <v>26</v>
      </c>
      <c r="C182" s="33" t="str">
        <f>DIEM_3D!B161</f>
        <v>26</v>
      </c>
      <c r="D182" s="28" t="str">
        <f t="shared" si="17"/>
        <v>3D-4</v>
      </c>
      <c r="E182" s="28">
        <f>DIEM_3D!C161</f>
        <v>2</v>
      </c>
      <c r="F182" s="28">
        <f>DIEM_3D!D161</f>
        <v>4</v>
      </c>
      <c r="G182" s="28">
        <f>DIEM_3D!E161</f>
        <v>6</v>
      </c>
      <c r="H182" s="30">
        <f t="shared" si="18"/>
        <v>81.1</v>
      </c>
      <c r="I182" s="28" t="str">
        <f t="shared" si="19"/>
        <v>TRUNG BÌNH</v>
      </c>
      <c r="J182" s="28">
        <f t="shared" si="23"/>
        <v>15.11</v>
      </c>
      <c r="K182" s="28" t="str">
        <f t="shared" si="21"/>
        <v>MẠNH</v>
      </c>
      <c r="L182" s="28">
        <f t="shared" si="29"/>
        <v>15110026</v>
      </c>
      <c r="M182" s="5"/>
      <c r="N182" s="5"/>
      <c r="O182" s="5"/>
      <c r="P182" s="5"/>
      <c r="Q182" s="5"/>
      <c r="R182" s="5"/>
      <c r="S182" s="5"/>
    </row>
    <row r="183" ht="15.75" customHeight="1">
      <c r="A183" s="28">
        <v>161.0</v>
      </c>
      <c r="B183" s="33" t="str">
        <f>DIEM_3D!A162</f>
        <v>26</v>
      </c>
      <c r="C183" s="33" t="str">
        <f>DIEM_3D!B162</f>
        <v>26</v>
      </c>
      <c r="D183" s="28" t="str">
        <f t="shared" si="17"/>
        <v>3D-5</v>
      </c>
      <c r="E183" s="28">
        <f>DIEM_3D!C162</f>
        <v>2</v>
      </c>
      <c r="F183" s="28">
        <f>DIEM_3D!D162</f>
        <v>4</v>
      </c>
      <c r="G183" s="28">
        <f>DIEM_3D!E162</f>
        <v>6</v>
      </c>
      <c r="H183" s="30">
        <f t="shared" si="18"/>
        <v>81.1</v>
      </c>
      <c r="I183" s="28" t="str">
        <f t="shared" si="19"/>
        <v>TRUNG BÌNH</v>
      </c>
      <c r="J183" s="28">
        <f t="shared" si="23"/>
        <v>15.11</v>
      </c>
      <c r="K183" s="28" t="str">
        <f t="shared" si="21"/>
        <v>MẠNH</v>
      </c>
      <c r="L183" s="28">
        <f t="shared" si="29"/>
        <v>15110026</v>
      </c>
      <c r="M183" s="5"/>
      <c r="N183" s="5"/>
      <c r="O183" s="5"/>
      <c r="P183" s="5"/>
      <c r="Q183" s="5"/>
      <c r="R183" s="5"/>
      <c r="S183" s="5"/>
    </row>
    <row r="184" ht="15.75" customHeight="1">
      <c r="A184" s="28">
        <v>162.0</v>
      </c>
      <c r="B184" s="33" t="str">
        <f>DIEM_3D!A163</f>
        <v>26</v>
      </c>
      <c r="C184" s="33" t="str">
        <f>DIEM_3D!B163</f>
        <v>26</v>
      </c>
      <c r="D184" s="28" t="str">
        <f t="shared" si="17"/>
        <v>3D-6</v>
      </c>
      <c r="E184" s="28">
        <f>DIEM_3D!C163</f>
        <v>2</v>
      </c>
      <c r="F184" s="28">
        <f>DIEM_3D!D163</f>
        <v>4</v>
      </c>
      <c r="G184" s="28">
        <f>DIEM_3D!E163</f>
        <v>6</v>
      </c>
      <c r="H184" s="30">
        <f t="shared" si="18"/>
        <v>81.1</v>
      </c>
      <c r="I184" s="28" t="str">
        <f t="shared" si="19"/>
        <v>TRUNG BÌNH</v>
      </c>
      <c r="J184" s="28">
        <f t="shared" si="23"/>
        <v>15.11</v>
      </c>
      <c r="K184" s="28" t="str">
        <f t="shared" si="21"/>
        <v>MẠNH</v>
      </c>
      <c r="L184" s="28">
        <f t="shared" si="29"/>
        <v>15110026</v>
      </c>
      <c r="M184" s="5"/>
      <c r="N184" s="5"/>
      <c r="O184" s="5"/>
      <c r="P184" s="5"/>
      <c r="Q184" s="5"/>
      <c r="R184" s="5"/>
      <c r="S184" s="5"/>
    </row>
    <row r="185" ht="15.75" customHeight="1">
      <c r="A185" s="28">
        <v>163.0</v>
      </c>
      <c r="B185" s="33" t="str">
        <f>DIEM_3D!A164</f>
        <v>927</v>
      </c>
      <c r="C185" s="33" t="str">
        <f>DIEM_3D!B164</f>
        <v>27</v>
      </c>
      <c r="D185" s="28" t="str">
        <f t="shared" si="17"/>
        <v>3D-1</v>
      </c>
      <c r="E185" s="28">
        <f>DIEM_3D!C164</f>
        <v>2</v>
      </c>
      <c r="F185" s="28">
        <f>DIEM_3D!D164</f>
        <v>1</v>
      </c>
      <c r="G185" s="28">
        <f>DIEM_3D!E164</f>
        <v>3</v>
      </c>
      <c r="H185" s="30">
        <f t="shared" si="18"/>
        <v>20.7</v>
      </c>
      <c r="I185" s="28" t="str">
        <f t="shared" si="19"/>
        <v>YẾU</v>
      </c>
      <c r="J185" s="28">
        <f t="shared" si="23"/>
        <v>4.07</v>
      </c>
      <c r="K185" s="28" t="str">
        <f t="shared" si="21"/>
        <v>YẾU</v>
      </c>
      <c r="L185" s="28">
        <f t="shared" si="29"/>
        <v>4070927</v>
      </c>
      <c r="M185" s="5"/>
      <c r="N185" s="5"/>
      <c r="O185" s="5"/>
      <c r="P185" s="5"/>
      <c r="Q185" s="5"/>
      <c r="R185" s="5"/>
      <c r="S185" s="5"/>
    </row>
    <row r="186" ht="15.75" customHeight="1">
      <c r="A186" s="28">
        <v>164.0</v>
      </c>
      <c r="B186" s="33" t="str">
        <f>DIEM_3D!A165</f>
        <v>227</v>
      </c>
      <c r="C186" s="33" t="str">
        <f>DIEM_3D!B165</f>
        <v>27</v>
      </c>
      <c r="D186" s="28" t="str">
        <f t="shared" si="17"/>
        <v>3D-2</v>
      </c>
      <c r="E186" s="28">
        <f>DIEM_3D!C165</f>
        <v>2</v>
      </c>
      <c r="F186" s="28">
        <f>DIEM_3D!D165</f>
        <v>1</v>
      </c>
      <c r="G186" s="28">
        <f>DIEM_3D!E165</f>
        <v>3</v>
      </c>
      <c r="H186" s="30">
        <f t="shared" si="18"/>
        <v>20.7</v>
      </c>
      <c r="I186" s="28" t="str">
        <f t="shared" si="19"/>
        <v>YẾU</v>
      </c>
      <c r="J186" s="28">
        <f t="shared" si="23"/>
        <v>4.07</v>
      </c>
      <c r="K186" s="28" t="str">
        <f t="shared" si="21"/>
        <v>YẾU</v>
      </c>
      <c r="L186" s="28">
        <f t="shared" si="29"/>
        <v>4070227</v>
      </c>
      <c r="M186" s="5"/>
      <c r="N186" s="5"/>
      <c r="O186" s="5"/>
      <c r="P186" s="5"/>
      <c r="Q186" s="5"/>
      <c r="R186" s="5"/>
      <c r="S186" s="5"/>
    </row>
    <row r="187" ht="15.75" customHeight="1">
      <c r="A187" s="28">
        <v>165.0</v>
      </c>
      <c r="B187" s="33" t="str">
        <f>DIEM_3D!A166</f>
        <v>27</v>
      </c>
      <c r="C187" s="33" t="str">
        <f>DIEM_3D!B166</f>
        <v>27</v>
      </c>
      <c r="D187" s="28" t="str">
        <f t="shared" si="17"/>
        <v>3D-3</v>
      </c>
      <c r="E187" s="28">
        <f>DIEM_3D!C166</f>
        <v>2</v>
      </c>
      <c r="F187" s="28">
        <f>DIEM_3D!D166</f>
        <v>4</v>
      </c>
      <c r="G187" s="28">
        <f>DIEM_3D!E166</f>
        <v>6</v>
      </c>
      <c r="H187" s="30">
        <f t="shared" si="18"/>
        <v>81.1</v>
      </c>
      <c r="I187" s="28" t="str">
        <f t="shared" si="19"/>
        <v>TRUNG BÌNH</v>
      </c>
      <c r="J187" s="28">
        <f t="shared" si="23"/>
        <v>15.11</v>
      </c>
      <c r="K187" s="28" t="str">
        <f t="shared" si="21"/>
        <v>MẠNH</v>
      </c>
      <c r="L187" s="28">
        <f t="shared" si="29"/>
        <v>15110027</v>
      </c>
      <c r="M187" s="5"/>
      <c r="N187" s="5"/>
      <c r="O187" s="5"/>
      <c r="P187" s="5"/>
      <c r="Q187" s="5"/>
      <c r="R187" s="5"/>
      <c r="S187" s="5"/>
    </row>
    <row r="188" ht="15.75" customHeight="1">
      <c r="A188" s="28">
        <v>166.0</v>
      </c>
      <c r="B188" s="33" t="str">
        <f>DIEM_3D!A167</f>
        <v>27</v>
      </c>
      <c r="C188" s="33" t="str">
        <f>DIEM_3D!B167</f>
        <v>27</v>
      </c>
      <c r="D188" s="28" t="str">
        <f t="shared" si="17"/>
        <v>3D-4</v>
      </c>
      <c r="E188" s="28">
        <f>DIEM_3D!C167</f>
        <v>2</v>
      </c>
      <c r="F188" s="28">
        <f>DIEM_3D!D167</f>
        <v>4</v>
      </c>
      <c r="G188" s="28">
        <f>DIEM_3D!E167</f>
        <v>6</v>
      </c>
      <c r="H188" s="30">
        <f t="shared" si="18"/>
        <v>81.1</v>
      </c>
      <c r="I188" s="28" t="str">
        <f t="shared" si="19"/>
        <v>TRUNG BÌNH</v>
      </c>
      <c r="J188" s="28">
        <f t="shared" si="23"/>
        <v>15.11</v>
      </c>
      <c r="K188" s="28" t="str">
        <f t="shared" si="21"/>
        <v>MẠNH</v>
      </c>
      <c r="L188" s="28">
        <f t="shared" si="29"/>
        <v>15110027</v>
      </c>
      <c r="M188" s="5"/>
      <c r="N188" s="5"/>
      <c r="O188" s="5"/>
      <c r="P188" s="5"/>
      <c r="Q188" s="5"/>
      <c r="R188" s="5"/>
      <c r="S188" s="5"/>
    </row>
    <row r="189" ht="15.75" customHeight="1">
      <c r="A189" s="28">
        <v>167.0</v>
      </c>
      <c r="B189" s="33" t="str">
        <f>DIEM_3D!A168</f>
        <v>27</v>
      </c>
      <c r="C189" s="33" t="str">
        <f>DIEM_3D!B168</f>
        <v>27</v>
      </c>
      <c r="D189" s="28" t="str">
        <f t="shared" si="17"/>
        <v>3D-5</v>
      </c>
      <c r="E189" s="28">
        <f>DIEM_3D!C168</f>
        <v>2</v>
      </c>
      <c r="F189" s="28">
        <f>DIEM_3D!D168</f>
        <v>4</v>
      </c>
      <c r="G189" s="28">
        <f>DIEM_3D!E168</f>
        <v>6</v>
      </c>
      <c r="H189" s="30">
        <f t="shared" si="18"/>
        <v>81.1</v>
      </c>
      <c r="I189" s="28" t="str">
        <f t="shared" si="19"/>
        <v>TRUNG BÌNH</v>
      </c>
      <c r="J189" s="28">
        <f t="shared" si="23"/>
        <v>15.11</v>
      </c>
      <c r="K189" s="28" t="str">
        <f t="shared" si="21"/>
        <v>MẠNH</v>
      </c>
      <c r="L189" s="28">
        <f t="shared" si="29"/>
        <v>15110027</v>
      </c>
      <c r="M189" s="5"/>
      <c r="N189" s="5"/>
      <c r="O189" s="5"/>
      <c r="P189" s="5"/>
      <c r="Q189" s="5"/>
      <c r="R189" s="5"/>
      <c r="S189" s="5"/>
    </row>
    <row r="190" ht="15.75" customHeight="1">
      <c r="A190" s="28">
        <v>168.0</v>
      </c>
      <c r="B190" s="33" t="str">
        <f>DIEM_3D!A169</f>
        <v>27</v>
      </c>
      <c r="C190" s="33" t="str">
        <f>DIEM_3D!B169</f>
        <v>27</v>
      </c>
      <c r="D190" s="28" t="str">
        <f t="shared" si="17"/>
        <v>3D-6</v>
      </c>
      <c r="E190" s="28">
        <f>DIEM_3D!C169</f>
        <v>2</v>
      </c>
      <c r="F190" s="28">
        <f>DIEM_3D!D169</f>
        <v>4</v>
      </c>
      <c r="G190" s="28">
        <f>DIEM_3D!E169</f>
        <v>6</v>
      </c>
      <c r="H190" s="30">
        <f t="shared" si="18"/>
        <v>81.1</v>
      </c>
      <c r="I190" s="28" t="str">
        <f t="shared" si="19"/>
        <v>TRUNG BÌNH</v>
      </c>
      <c r="J190" s="28">
        <f t="shared" si="23"/>
        <v>15.11</v>
      </c>
      <c r="K190" s="28" t="str">
        <f t="shared" si="21"/>
        <v>MẠNH</v>
      </c>
      <c r="L190" s="28">
        <f t="shared" si="29"/>
        <v>15110027</v>
      </c>
      <c r="M190" s="5"/>
      <c r="N190" s="5"/>
      <c r="O190" s="5"/>
      <c r="P190" s="5"/>
      <c r="Q190" s="5"/>
      <c r="R190" s="5"/>
      <c r="S190" s="5"/>
    </row>
    <row r="191" ht="15.75" customHeight="1">
      <c r="A191" s="28">
        <v>169.0</v>
      </c>
      <c r="B191" s="33" t="str">
        <f>DIEM_3D!A170</f>
        <v/>
      </c>
      <c r="C191" s="33" t="str">
        <f>DIEM_3D!B170</f>
        <v/>
      </c>
      <c r="D191" s="28" t="str">
        <f t="shared" si="17"/>
        <v>3D-1</v>
      </c>
      <c r="E191" s="28">
        <f>DIEM_3D!C170</f>
        <v>0</v>
      </c>
      <c r="F191" s="28">
        <f>DIEM_3D!D170</f>
        <v>0</v>
      </c>
      <c r="G191" s="28">
        <f>DIEM_3D!E170</f>
        <v>0</v>
      </c>
      <c r="H191" s="30">
        <f t="shared" si="18"/>
        <v>0</v>
      </c>
      <c r="I191" s="28" t="str">
        <f t="shared" si="19"/>
        <v/>
      </c>
      <c r="J191" s="28">
        <f t="shared" si="23"/>
        <v>0</v>
      </c>
      <c r="K191" s="28" t="str">
        <f t="shared" si="21"/>
        <v/>
      </c>
      <c r="L191" s="28">
        <f t="shared" si="29"/>
        <v>0</v>
      </c>
      <c r="M191" s="5"/>
      <c r="N191" s="5"/>
      <c r="O191" s="5"/>
      <c r="P191" s="5"/>
      <c r="Q191" s="5"/>
      <c r="R191" s="5"/>
      <c r="S191" s="5"/>
    </row>
    <row r="192" ht="15.75" customHeight="1">
      <c r="A192" s="28">
        <v>170.0</v>
      </c>
      <c r="B192" s="33" t="str">
        <f>DIEM_3D!A171</f>
        <v/>
      </c>
      <c r="C192" s="33" t="str">
        <f>DIEM_3D!B171</f>
        <v/>
      </c>
      <c r="D192" s="28" t="str">
        <f t="shared" si="17"/>
        <v>3D-2</v>
      </c>
      <c r="E192" s="28">
        <f>DIEM_3D!C171</f>
        <v>0</v>
      </c>
      <c r="F192" s="28">
        <f>DIEM_3D!D171</f>
        <v>0</v>
      </c>
      <c r="G192" s="28">
        <f>DIEM_3D!E171</f>
        <v>0</v>
      </c>
      <c r="H192" s="30">
        <f t="shared" si="18"/>
        <v>0</v>
      </c>
      <c r="I192" s="28" t="str">
        <f t="shared" si="19"/>
        <v/>
      </c>
      <c r="J192" s="28">
        <f t="shared" si="23"/>
        <v>0</v>
      </c>
      <c r="K192" s="28" t="str">
        <f t="shared" si="21"/>
        <v/>
      </c>
      <c r="L192" s="28">
        <f t="shared" si="29"/>
        <v>0</v>
      </c>
      <c r="M192" s="5"/>
      <c r="N192" s="5"/>
      <c r="O192" s="5"/>
      <c r="P192" s="5"/>
      <c r="Q192" s="5"/>
      <c r="R192" s="5"/>
      <c r="S192" s="5"/>
    </row>
    <row r="193" ht="15.75" customHeight="1">
      <c r="A193" s="28">
        <v>171.0</v>
      </c>
      <c r="B193" s="33" t="str">
        <f>DIEM_3D!A172</f>
        <v/>
      </c>
      <c r="C193" s="33" t="str">
        <f>DIEM_3D!B172</f>
        <v/>
      </c>
      <c r="D193" s="28" t="str">
        <f t="shared" si="17"/>
        <v>3D-3</v>
      </c>
      <c r="E193" s="28">
        <f>DIEM_3D!C172</f>
        <v>0</v>
      </c>
      <c r="F193" s="28">
        <f>DIEM_3D!D172</f>
        <v>0</v>
      </c>
      <c r="G193" s="28">
        <f>DIEM_3D!E172</f>
        <v>0</v>
      </c>
      <c r="H193" s="30">
        <f t="shared" si="18"/>
        <v>0</v>
      </c>
      <c r="I193" s="28" t="str">
        <f t="shared" si="19"/>
        <v/>
      </c>
      <c r="J193" s="28">
        <f t="shared" si="23"/>
        <v>0</v>
      </c>
      <c r="K193" s="28" t="str">
        <f t="shared" si="21"/>
        <v/>
      </c>
      <c r="L193" s="28">
        <f t="shared" si="29"/>
        <v>0</v>
      </c>
      <c r="M193" s="5"/>
      <c r="N193" s="5"/>
      <c r="O193" s="5"/>
      <c r="P193" s="5"/>
      <c r="Q193" s="5"/>
      <c r="R193" s="5"/>
      <c r="S193" s="5"/>
    </row>
    <row r="194" ht="15.75" customHeight="1">
      <c r="A194" s="28">
        <v>172.0</v>
      </c>
      <c r="B194" s="33" t="str">
        <f>DIEM_3D!A173</f>
        <v/>
      </c>
      <c r="C194" s="33" t="str">
        <f>DIEM_3D!B173</f>
        <v/>
      </c>
      <c r="D194" s="28" t="str">
        <f t="shared" si="17"/>
        <v>3D-4</v>
      </c>
      <c r="E194" s="28">
        <f>DIEM_3D!C173</f>
        <v>0</v>
      </c>
      <c r="F194" s="28">
        <f>DIEM_3D!D173</f>
        <v>0</v>
      </c>
      <c r="G194" s="28">
        <f>DIEM_3D!E173</f>
        <v>0</v>
      </c>
      <c r="H194" s="30">
        <f t="shared" si="18"/>
        <v>0</v>
      </c>
      <c r="I194" s="28" t="str">
        <f t="shared" si="19"/>
        <v/>
      </c>
      <c r="J194" s="28">
        <f t="shared" si="23"/>
        <v>0</v>
      </c>
      <c r="K194" s="28" t="str">
        <f t="shared" si="21"/>
        <v/>
      </c>
      <c r="L194" s="28">
        <f t="shared" si="29"/>
        <v>0</v>
      </c>
      <c r="M194" s="5"/>
      <c r="N194" s="5"/>
      <c r="O194" s="5"/>
      <c r="P194" s="5"/>
      <c r="Q194" s="5"/>
      <c r="R194" s="5"/>
      <c r="S194" s="5"/>
    </row>
    <row r="195" ht="15.75" customHeight="1">
      <c r="A195" s="28">
        <v>173.0</v>
      </c>
      <c r="B195" s="33" t="str">
        <f>DIEM_3D!A174</f>
        <v/>
      </c>
      <c r="C195" s="33" t="str">
        <f>DIEM_3D!B174</f>
        <v/>
      </c>
      <c r="D195" s="28" t="str">
        <f t="shared" si="17"/>
        <v>3D-5</v>
      </c>
      <c r="E195" s="28">
        <f>DIEM_3D!C174</f>
        <v>0</v>
      </c>
      <c r="F195" s="28">
        <f>DIEM_3D!D174</f>
        <v>0</v>
      </c>
      <c r="G195" s="28">
        <f>DIEM_3D!E174</f>
        <v>0</v>
      </c>
      <c r="H195" s="30">
        <f t="shared" si="18"/>
        <v>0</v>
      </c>
      <c r="I195" s="28" t="str">
        <f t="shared" si="19"/>
        <v/>
      </c>
      <c r="J195" s="28">
        <f t="shared" si="23"/>
        <v>0</v>
      </c>
      <c r="K195" s="28" t="str">
        <f t="shared" si="21"/>
        <v/>
      </c>
      <c r="L195" s="28">
        <f t="shared" si="29"/>
        <v>0</v>
      </c>
      <c r="M195" s="5"/>
      <c r="N195" s="5"/>
      <c r="O195" s="5"/>
      <c r="P195" s="5"/>
      <c r="Q195" s="5"/>
      <c r="R195" s="5"/>
      <c r="S195" s="5"/>
    </row>
    <row r="196" ht="15.75" customHeight="1">
      <c r="A196" s="28">
        <v>174.0</v>
      </c>
      <c r="B196" s="33" t="str">
        <f>DIEM_3D!A175</f>
        <v/>
      </c>
      <c r="C196" s="33" t="str">
        <f>DIEM_3D!B175</f>
        <v/>
      </c>
      <c r="D196" s="28" t="str">
        <f t="shared" si="17"/>
        <v>3D-6</v>
      </c>
      <c r="E196" s="28">
        <f>DIEM_3D!C175</f>
        <v>0</v>
      </c>
      <c r="F196" s="28">
        <f>DIEM_3D!D175</f>
        <v>0</v>
      </c>
      <c r="G196" s="28">
        <f>DIEM_3D!E175</f>
        <v>0</v>
      </c>
      <c r="H196" s="30">
        <f t="shared" si="18"/>
        <v>0</v>
      </c>
      <c r="I196" s="28" t="str">
        <f t="shared" si="19"/>
        <v/>
      </c>
      <c r="J196" s="28">
        <f t="shared" si="23"/>
        <v>0</v>
      </c>
      <c r="K196" s="28" t="str">
        <f t="shared" si="21"/>
        <v/>
      </c>
      <c r="L196" s="28">
        <f t="shared" si="29"/>
        <v>0</v>
      </c>
      <c r="M196" s="5"/>
      <c r="N196" s="5"/>
      <c r="O196" s="5"/>
      <c r="P196" s="5"/>
      <c r="Q196" s="5"/>
      <c r="R196" s="5"/>
      <c r="S196" s="5"/>
    </row>
    <row r="197" ht="15.75" customHeight="1">
      <c r="A197" s="28">
        <v>175.0</v>
      </c>
      <c r="B197" s="33" t="str">
        <f>DIEM_3D!A176</f>
        <v>929</v>
      </c>
      <c r="C197" s="33" t="str">
        <f>DIEM_3D!B176</f>
        <v>29</v>
      </c>
      <c r="D197" s="28" t="str">
        <f t="shared" si="17"/>
        <v>3D-1</v>
      </c>
      <c r="E197" s="28">
        <f>DIEM_3D!C176</f>
        <v>2</v>
      </c>
      <c r="F197" s="28">
        <f>DIEM_3D!D176</f>
        <v>1</v>
      </c>
      <c r="G197" s="28">
        <f>DIEM_3D!E176</f>
        <v>3</v>
      </c>
      <c r="H197" s="30">
        <f t="shared" si="18"/>
        <v>20.7</v>
      </c>
      <c r="I197" s="28" t="str">
        <f t="shared" si="19"/>
        <v>YẾU</v>
      </c>
      <c r="J197" s="28">
        <f t="shared" si="23"/>
        <v>4.07</v>
      </c>
      <c r="K197" s="28" t="str">
        <f t="shared" si="21"/>
        <v>YẾU</v>
      </c>
      <c r="L197" s="28">
        <f t="shared" si="29"/>
        <v>4070929</v>
      </c>
      <c r="M197" s="5"/>
      <c r="N197" s="5"/>
      <c r="O197" s="5"/>
      <c r="P197" s="5"/>
      <c r="Q197" s="5"/>
      <c r="R197" s="5"/>
      <c r="S197" s="5"/>
    </row>
    <row r="198" ht="15.75" customHeight="1">
      <c r="A198" s="28">
        <v>176.0</v>
      </c>
      <c r="B198" s="33" t="str">
        <f>DIEM_3D!A177</f>
        <v>229</v>
      </c>
      <c r="C198" s="33" t="str">
        <f>DIEM_3D!B177</f>
        <v>29</v>
      </c>
      <c r="D198" s="28" t="str">
        <f t="shared" si="17"/>
        <v>3D-2</v>
      </c>
      <c r="E198" s="28">
        <f>DIEM_3D!C177</f>
        <v>2</v>
      </c>
      <c r="F198" s="28">
        <f>DIEM_3D!D177</f>
        <v>1</v>
      </c>
      <c r="G198" s="28">
        <f>DIEM_3D!E177</f>
        <v>3</v>
      </c>
      <c r="H198" s="30">
        <f t="shared" si="18"/>
        <v>20.7</v>
      </c>
      <c r="I198" s="28" t="str">
        <f t="shared" si="19"/>
        <v>YẾU</v>
      </c>
      <c r="J198" s="28">
        <f t="shared" si="23"/>
        <v>4.07</v>
      </c>
      <c r="K198" s="28" t="str">
        <f t="shared" si="21"/>
        <v>YẾU</v>
      </c>
      <c r="L198" s="28">
        <f t="shared" si="29"/>
        <v>4070229</v>
      </c>
      <c r="M198" s="5"/>
      <c r="N198" s="5"/>
      <c r="O198" s="5"/>
      <c r="P198" s="5"/>
      <c r="Q198" s="5"/>
      <c r="R198" s="5"/>
      <c r="S198" s="5"/>
    </row>
    <row r="199" ht="15.75" customHeight="1">
      <c r="A199" s="28">
        <v>177.0</v>
      </c>
      <c r="B199" s="33" t="str">
        <f>DIEM_3D!A178</f>
        <v>29</v>
      </c>
      <c r="C199" s="33" t="str">
        <f>DIEM_3D!B178</f>
        <v>29</v>
      </c>
      <c r="D199" s="28" t="str">
        <f t="shared" si="17"/>
        <v>3D-3</v>
      </c>
      <c r="E199" s="28">
        <f>DIEM_3D!C178</f>
        <v>2</v>
      </c>
      <c r="F199" s="28">
        <f>DIEM_3D!D178</f>
        <v>4</v>
      </c>
      <c r="G199" s="28">
        <f>DIEM_3D!E178</f>
        <v>6</v>
      </c>
      <c r="H199" s="30">
        <f t="shared" si="18"/>
        <v>81.1</v>
      </c>
      <c r="I199" s="28" t="str">
        <f t="shared" si="19"/>
        <v>TRUNG BÌNH</v>
      </c>
      <c r="J199" s="28">
        <f t="shared" si="23"/>
        <v>15.11</v>
      </c>
      <c r="K199" s="28" t="str">
        <f t="shared" si="21"/>
        <v>MẠNH</v>
      </c>
      <c r="L199" s="28">
        <f t="shared" si="29"/>
        <v>15110029</v>
      </c>
      <c r="M199" s="5"/>
      <c r="N199" s="5"/>
      <c r="O199" s="5"/>
      <c r="P199" s="5"/>
      <c r="Q199" s="5"/>
      <c r="R199" s="5"/>
      <c r="S199" s="5"/>
    </row>
    <row r="200" ht="15.75" customHeight="1">
      <c r="A200" s="28">
        <v>178.0</v>
      </c>
      <c r="B200" s="33" t="str">
        <f>DIEM_3D!A179</f>
        <v>29</v>
      </c>
      <c r="C200" s="33" t="str">
        <f>DIEM_3D!B179</f>
        <v>29</v>
      </c>
      <c r="D200" s="28" t="str">
        <f t="shared" si="17"/>
        <v>3D-4</v>
      </c>
      <c r="E200" s="28">
        <f>DIEM_3D!C179</f>
        <v>2</v>
      </c>
      <c r="F200" s="28">
        <f>DIEM_3D!D179</f>
        <v>4</v>
      </c>
      <c r="G200" s="28">
        <f>DIEM_3D!E179</f>
        <v>6</v>
      </c>
      <c r="H200" s="30">
        <f t="shared" si="18"/>
        <v>81.1</v>
      </c>
      <c r="I200" s="28" t="str">
        <f t="shared" si="19"/>
        <v>TRUNG BÌNH</v>
      </c>
      <c r="J200" s="28">
        <f t="shared" si="23"/>
        <v>15.11</v>
      </c>
      <c r="K200" s="28" t="str">
        <f t="shared" si="21"/>
        <v>MẠNH</v>
      </c>
      <c r="L200" s="28">
        <f t="shared" si="29"/>
        <v>15110029</v>
      </c>
      <c r="M200" s="5"/>
      <c r="N200" s="5"/>
      <c r="O200" s="5"/>
      <c r="P200" s="5"/>
      <c r="Q200" s="5"/>
      <c r="R200" s="5"/>
      <c r="S200" s="5"/>
    </row>
    <row r="201" ht="15.75" customHeight="1">
      <c r="A201" s="28">
        <v>179.0</v>
      </c>
      <c r="B201" s="33" t="str">
        <f>DIEM_3D!A180</f>
        <v>29</v>
      </c>
      <c r="C201" s="33" t="str">
        <f>DIEM_3D!B180</f>
        <v>29</v>
      </c>
      <c r="D201" s="28" t="str">
        <f t="shared" si="17"/>
        <v>3D-5</v>
      </c>
      <c r="E201" s="28">
        <f>DIEM_3D!C180</f>
        <v>2</v>
      </c>
      <c r="F201" s="28">
        <f>DIEM_3D!D180</f>
        <v>4</v>
      </c>
      <c r="G201" s="28">
        <f>DIEM_3D!E180</f>
        <v>6</v>
      </c>
      <c r="H201" s="30">
        <f t="shared" si="18"/>
        <v>81.1</v>
      </c>
      <c r="I201" s="28" t="str">
        <f t="shared" si="19"/>
        <v>TRUNG BÌNH</v>
      </c>
      <c r="J201" s="28">
        <f t="shared" si="23"/>
        <v>15.11</v>
      </c>
      <c r="K201" s="28" t="str">
        <f t="shared" si="21"/>
        <v>MẠNH</v>
      </c>
      <c r="L201" s="28">
        <f t="shared" si="29"/>
        <v>15110029</v>
      </c>
      <c r="M201" s="5"/>
      <c r="N201" s="5"/>
      <c r="O201" s="5"/>
      <c r="P201" s="5"/>
      <c r="Q201" s="5"/>
      <c r="R201" s="5"/>
      <c r="S201" s="5"/>
    </row>
    <row r="202" ht="15.75" customHeight="1">
      <c r="A202" s="28">
        <v>180.0</v>
      </c>
      <c r="B202" s="33" t="str">
        <f>DIEM_3D!A181</f>
        <v>29</v>
      </c>
      <c r="C202" s="33" t="str">
        <f>DIEM_3D!B181</f>
        <v>29</v>
      </c>
      <c r="D202" s="28" t="str">
        <f t="shared" si="17"/>
        <v>3D-6</v>
      </c>
      <c r="E202" s="28">
        <f>DIEM_3D!C181</f>
        <v>2</v>
      </c>
      <c r="F202" s="28">
        <f>DIEM_3D!D181</f>
        <v>4</v>
      </c>
      <c r="G202" s="28">
        <f>DIEM_3D!E181</f>
        <v>6</v>
      </c>
      <c r="H202" s="30">
        <f t="shared" si="18"/>
        <v>81.1</v>
      </c>
      <c r="I202" s="28" t="str">
        <f t="shared" si="19"/>
        <v>TRUNG BÌNH</v>
      </c>
      <c r="J202" s="28">
        <f t="shared" si="23"/>
        <v>15.11</v>
      </c>
      <c r="K202" s="28" t="str">
        <f t="shared" si="21"/>
        <v>MẠNH</v>
      </c>
      <c r="L202" s="28">
        <f t="shared" si="29"/>
        <v>15110029</v>
      </c>
      <c r="M202" s="5"/>
      <c r="N202" s="5"/>
      <c r="O202" s="5"/>
      <c r="P202" s="5"/>
      <c r="Q202" s="5"/>
      <c r="R202" s="5"/>
      <c r="S202" s="5"/>
    </row>
    <row r="203" ht="15.75" customHeight="1">
      <c r="A203" s="28">
        <v>181.0</v>
      </c>
      <c r="B203" s="33" t="str">
        <f>DIEM_3D!A182</f>
        <v/>
      </c>
      <c r="C203" s="33" t="str">
        <f>DIEM_3D!B182</f>
        <v/>
      </c>
      <c r="D203" s="28" t="str">
        <f t="shared" si="17"/>
        <v>3D-1</v>
      </c>
      <c r="E203" s="28">
        <f>DIEM_3D!C182</f>
        <v>0</v>
      </c>
      <c r="F203" s="28">
        <f>DIEM_3D!D182</f>
        <v>0</v>
      </c>
      <c r="G203" s="28">
        <f>DIEM_3D!E182</f>
        <v>0</v>
      </c>
      <c r="H203" s="28">
        <f t="shared" si="18"/>
        <v>0</v>
      </c>
      <c r="I203" s="28" t="str">
        <f t="shared" si="19"/>
        <v/>
      </c>
      <c r="J203" s="28">
        <f t="shared" si="23"/>
        <v>0</v>
      </c>
      <c r="K203" s="28" t="str">
        <f t="shared" si="21"/>
        <v/>
      </c>
      <c r="L203" s="28">
        <f t="shared" si="29"/>
        <v>0</v>
      </c>
      <c r="M203" s="5"/>
      <c r="N203" s="5"/>
      <c r="O203" s="5"/>
      <c r="P203" s="5"/>
      <c r="Q203" s="5"/>
      <c r="R203" s="5"/>
      <c r="S203" s="5"/>
    </row>
    <row r="204" ht="15.75" customHeight="1">
      <c r="A204" s="28">
        <v>182.0</v>
      </c>
      <c r="B204" s="33" t="str">
        <f>DIEM_3D!A183</f>
        <v/>
      </c>
      <c r="C204" s="33" t="str">
        <f>DIEM_3D!B183</f>
        <v/>
      </c>
      <c r="D204" s="28" t="str">
        <f t="shared" si="17"/>
        <v>3D-2</v>
      </c>
      <c r="E204" s="28">
        <f>DIEM_3D!C183</f>
        <v>0</v>
      </c>
      <c r="F204" s="28">
        <f>DIEM_3D!D183</f>
        <v>0</v>
      </c>
      <c r="G204" s="28">
        <f>DIEM_3D!E183</f>
        <v>0</v>
      </c>
      <c r="H204" s="28">
        <f t="shared" si="18"/>
        <v>0</v>
      </c>
      <c r="I204" s="28" t="str">
        <f t="shared" si="19"/>
        <v/>
      </c>
      <c r="J204" s="28">
        <f t="shared" si="23"/>
        <v>0</v>
      </c>
      <c r="K204" s="28" t="str">
        <f t="shared" si="21"/>
        <v/>
      </c>
      <c r="L204" s="28">
        <f t="shared" si="29"/>
        <v>0</v>
      </c>
      <c r="M204" s="5"/>
      <c r="N204" s="5"/>
      <c r="O204" s="5"/>
      <c r="P204" s="5"/>
      <c r="Q204" s="5"/>
      <c r="R204" s="5"/>
      <c r="S204" s="5"/>
    </row>
    <row r="205" ht="15.75" customHeight="1">
      <c r="A205" s="28">
        <v>183.0</v>
      </c>
      <c r="B205" s="33" t="str">
        <f>DIEM_3D!A184</f>
        <v/>
      </c>
      <c r="C205" s="33" t="str">
        <f>DIEM_3D!B184</f>
        <v/>
      </c>
      <c r="D205" s="28" t="str">
        <f t="shared" si="17"/>
        <v>3D-3</v>
      </c>
      <c r="E205" s="28">
        <f>DIEM_3D!C184</f>
        <v>0</v>
      </c>
      <c r="F205" s="28">
        <f>DIEM_3D!D184</f>
        <v>0</v>
      </c>
      <c r="G205" s="28">
        <f>DIEM_3D!E184</f>
        <v>0</v>
      </c>
      <c r="H205" s="28">
        <f t="shared" si="18"/>
        <v>0</v>
      </c>
      <c r="I205" s="28" t="str">
        <f t="shared" si="19"/>
        <v/>
      </c>
      <c r="J205" s="28">
        <f t="shared" si="23"/>
        <v>0</v>
      </c>
      <c r="K205" s="28" t="str">
        <f t="shared" si="21"/>
        <v/>
      </c>
      <c r="L205" s="28">
        <f t="shared" si="29"/>
        <v>0</v>
      </c>
      <c r="M205" s="5"/>
      <c r="N205" s="5"/>
      <c r="O205" s="5"/>
      <c r="P205" s="5"/>
      <c r="Q205" s="5"/>
      <c r="R205" s="5"/>
      <c r="S205" s="5"/>
    </row>
    <row r="206" ht="15.75" customHeight="1">
      <c r="A206" s="28">
        <v>184.0</v>
      </c>
      <c r="B206" s="33" t="str">
        <f>DIEM_3D!A185</f>
        <v/>
      </c>
      <c r="C206" s="33" t="str">
        <f>DIEM_3D!B185</f>
        <v/>
      </c>
      <c r="D206" s="28" t="str">
        <f t="shared" si="17"/>
        <v>3D-4</v>
      </c>
      <c r="E206" s="28">
        <f>DIEM_3D!C185</f>
        <v>0</v>
      </c>
      <c r="F206" s="28">
        <f>DIEM_3D!D185</f>
        <v>0</v>
      </c>
      <c r="G206" s="28">
        <f>DIEM_3D!E185</f>
        <v>0</v>
      </c>
      <c r="H206" s="28">
        <f t="shared" si="18"/>
        <v>0</v>
      </c>
      <c r="I206" s="28" t="str">
        <f t="shared" si="19"/>
        <v/>
      </c>
      <c r="J206" s="28">
        <f t="shared" si="23"/>
        <v>0</v>
      </c>
      <c r="K206" s="28" t="str">
        <f t="shared" si="21"/>
        <v/>
      </c>
      <c r="L206" s="28">
        <f t="shared" si="29"/>
        <v>0</v>
      </c>
      <c r="M206" s="5"/>
      <c r="N206" s="5"/>
      <c r="O206" s="5"/>
      <c r="P206" s="5"/>
      <c r="Q206" s="5"/>
      <c r="R206" s="5"/>
      <c r="S206" s="5"/>
    </row>
    <row r="207" ht="15.75" customHeight="1">
      <c r="A207" s="28">
        <v>185.0</v>
      </c>
      <c r="B207" s="33" t="str">
        <f>DIEM_3D!A186</f>
        <v/>
      </c>
      <c r="C207" s="33" t="str">
        <f>DIEM_3D!B186</f>
        <v/>
      </c>
      <c r="D207" s="28" t="str">
        <f t="shared" si="17"/>
        <v>3D-5</v>
      </c>
      <c r="E207" s="28">
        <f>DIEM_3D!C186</f>
        <v>0</v>
      </c>
      <c r="F207" s="28">
        <f>DIEM_3D!D186</f>
        <v>0</v>
      </c>
      <c r="G207" s="28">
        <f>DIEM_3D!E186</f>
        <v>0</v>
      </c>
      <c r="H207" s="28">
        <f t="shared" si="18"/>
        <v>0</v>
      </c>
      <c r="I207" s="28" t="str">
        <f t="shared" si="19"/>
        <v/>
      </c>
      <c r="J207" s="28">
        <f t="shared" si="23"/>
        <v>0</v>
      </c>
      <c r="K207" s="28" t="str">
        <f t="shared" si="21"/>
        <v/>
      </c>
      <c r="L207" s="28">
        <f t="shared" si="29"/>
        <v>0</v>
      </c>
      <c r="M207" s="5"/>
      <c r="N207" s="5"/>
      <c r="O207" s="5"/>
      <c r="P207" s="5"/>
      <c r="Q207" s="5"/>
      <c r="R207" s="5"/>
      <c r="S207" s="5"/>
    </row>
    <row r="208" ht="15.75" customHeight="1">
      <c r="A208" s="28">
        <v>186.0</v>
      </c>
      <c r="B208" s="33" t="str">
        <f>DIEM_3D!A187</f>
        <v/>
      </c>
      <c r="C208" s="33" t="str">
        <f>DIEM_3D!B187</f>
        <v/>
      </c>
      <c r="D208" s="28" t="str">
        <f t="shared" si="17"/>
        <v>3D-6</v>
      </c>
      <c r="E208" s="28">
        <f>DIEM_3D!C187</f>
        <v>0</v>
      </c>
      <c r="F208" s="28">
        <f>DIEM_3D!D187</f>
        <v>0</v>
      </c>
      <c r="G208" s="28">
        <f>DIEM_3D!E187</f>
        <v>0</v>
      </c>
      <c r="H208" s="28">
        <f t="shared" si="18"/>
        <v>0</v>
      </c>
      <c r="I208" s="28" t="str">
        <f t="shared" si="19"/>
        <v/>
      </c>
      <c r="J208" s="28">
        <f t="shared" si="23"/>
        <v>0</v>
      </c>
      <c r="K208" s="28" t="str">
        <f t="shared" si="21"/>
        <v/>
      </c>
      <c r="L208" s="28">
        <f t="shared" si="29"/>
        <v>0</v>
      </c>
      <c r="M208" s="5"/>
      <c r="N208" s="5"/>
      <c r="O208" s="5"/>
      <c r="P208" s="5"/>
      <c r="Q208" s="5"/>
      <c r="R208" s="5"/>
      <c r="S208" s="5"/>
    </row>
    <row r="209" ht="15.75" customHeight="1">
      <c r="A209" s="28">
        <v>187.0</v>
      </c>
      <c r="B209" s="33" t="str">
        <f>DIEM_3D!A188</f>
        <v/>
      </c>
      <c r="C209" s="33" t="str">
        <f>DIEM_3D!B188</f>
        <v/>
      </c>
      <c r="D209" s="28" t="str">
        <f t="shared" si="17"/>
        <v>3D-1</v>
      </c>
      <c r="E209" s="28">
        <f>DIEM_3D!C188</f>
        <v>0</v>
      </c>
      <c r="F209" s="28">
        <f>DIEM_3D!D188</f>
        <v>0</v>
      </c>
      <c r="G209" s="28">
        <f>DIEM_3D!E188</f>
        <v>0</v>
      </c>
      <c r="H209" s="28">
        <f t="shared" si="18"/>
        <v>0</v>
      </c>
      <c r="I209" s="28" t="str">
        <f t="shared" si="19"/>
        <v/>
      </c>
      <c r="J209" s="28">
        <f t="shared" si="23"/>
        <v>0</v>
      </c>
      <c r="K209" s="28" t="str">
        <f t="shared" si="21"/>
        <v/>
      </c>
      <c r="L209" s="28">
        <f t="shared" si="29"/>
        <v>0</v>
      </c>
      <c r="M209" s="5"/>
      <c r="N209" s="5"/>
      <c r="O209" s="5"/>
      <c r="P209" s="5"/>
      <c r="Q209" s="5"/>
      <c r="R209" s="5"/>
      <c r="S209" s="5"/>
    </row>
    <row r="210" ht="15.75" customHeight="1">
      <c r="A210" s="28">
        <v>188.0</v>
      </c>
      <c r="B210" s="33" t="str">
        <f>DIEM_3D!A189</f>
        <v/>
      </c>
      <c r="C210" s="33" t="str">
        <f>DIEM_3D!B189</f>
        <v/>
      </c>
      <c r="D210" s="28" t="str">
        <f t="shared" si="17"/>
        <v>3D-2</v>
      </c>
      <c r="E210" s="28">
        <f>DIEM_3D!C189</f>
        <v>0</v>
      </c>
      <c r="F210" s="28">
        <f>DIEM_3D!D189</f>
        <v>0</v>
      </c>
      <c r="G210" s="28">
        <f>DIEM_3D!E189</f>
        <v>0</v>
      </c>
      <c r="H210" s="28">
        <f t="shared" si="18"/>
        <v>0</v>
      </c>
      <c r="I210" s="28" t="str">
        <f t="shared" si="19"/>
        <v/>
      </c>
      <c r="J210" s="28">
        <f t="shared" si="23"/>
        <v>0</v>
      </c>
      <c r="K210" s="28" t="str">
        <f t="shared" si="21"/>
        <v/>
      </c>
      <c r="L210" s="28">
        <f t="shared" si="29"/>
        <v>0</v>
      </c>
      <c r="M210" s="5"/>
      <c r="N210" s="5"/>
      <c r="O210" s="5"/>
      <c r="P210" s="5"/>
      <c r="Q210" s="5"/>
      <c r="R210" s="5"/>
      <c r="S210" s="5"/>
    </row>
    <row r="211" ht="15.75" customHeight="1">
      <c r="A211" s="28">
        <v>189.0</v>
      </c>
      <c r="B211" s="33" t="str">
        <f>DIEM_3D!A190</f>
        <v/>
      </c>
      <c r="C211" s="33" t="str">
        <f>DIEM_3D!B190</f>
        <v/>
      </c>
      <c r="D211" s="28" t="str">
        <f t="shared" si="17"/>
        <v>3D-3</v>
      </c>
      <c r="E211" s="28">
        <f>DIEM_3D!C190</f>
        <v>0</v>
      </c>
      <c r="F211" s="28">
        <f>DIEM_3D!D190</f>
        <v>0</v>
      </c>
      <c r="G211" s="28">
        <f>DIEM_3D!E190</f>
        <v>0</v>
      </c>
      <c r="H211" s="28">
        <f t="shared" si="18"/>
        <v>0</v>
      </c>
      <c r="I211" s="28" t="str">
        <f t="shared" si="19"/>
        <v/>
      </c>
      <c r="J211" s="28">
        <f t="shared" si="23"/>
        <v>0</v>
      </c>
      <c r="K211" s="28" t="str">
        <f t="shared" si="21"/>
        <v/>
      </c>
      <c r="L211" s="28">
        <f t="shared" si="29"/>
        <v>0</v>
      </c>
      <c r="M211" s="5"/>
      <c r="N211" s="5"/>
      <c r="O211" s="5"/>
      <c r="P211" s="5"/>
      <c r="Q211" s="5"/>
      <c r="R211" s="5"/>
      <c r="S211" s="5"/>
    </row>
    <row r="212" ht="15.75" customHeight="1">
      <c r="A212" s="28">
        <v>190.0</v>
      </c>
      <c r="B212" s="33" t="str">
        <f>DIEM_3D!A191</f>
        <v/>
      </c>
      <c r="C212" s="33" t="str">
        <f>DIEM_3D!B191</f>
        <v/>
      </c>
      <c r="D212" s="28" t="str">
        <f t="shared" si="17"/>
        <v>3D-4</v>
      </c>
      <c r="E212" s="28">
        <f>DIEM_3D!C191</f>
        <v>0</v>
      </c>
      <c r="F212" s="28">
        <f>DIEM_3D!D191</f>
        <v>0</v>
      </c>
      <c r="G212" s="28">
        <f>DIEM_3D!E191</f>
        <v>0</v>
      </c>
      <c r="H212" s="28">
        <f t="shared" si="18"/>
        <v>0</v>
      </c>
      <c r="I212" s="28" t="str">
        <f t="shared" si="19"/>
        <v/>
      </c>
      <c r="J212" s="28">
        <f t="shared" si="23"/>
        <v>0</v>
      </c>
      <c r="K212" s="28" t="str">
        <f t="shared" si="21"/>
        <v/>
      </c>
      <c r="L212" s="28">
        <f t="shared" si="29"/>
        <v>0</v>
      </c>
      <c r="M212" s="5"/>
      <c r="N212" s="5"/>
      <c r="O212" s="5"/>
      <c r="P212" s="5"/>
      <c r="Q212" s="5"/>
      <c r="R212" s="5"/>
      <c r="S212" s="5"/>
    </row>
    <row r="213" ht="15.75" customHeight="1">
      <c r="A213" s="28">
        <v>191.0</v>
      </c>
      <c r="B213" s="33" t="str">
        <f>DIEM_3D!A192</f>
        <v/>
      </c>
      <c r="C213" s="33" t="str">
        <f>DIEM_3D!B192</f>
        <v/>
      </c>
      <c r="D213" s="28" t="str">
        <f t="shared" si="17"/>
        <v>3D-5</v>
      </c>
      <c r="E213" s="28">
        <f>DIEM_3D!C192</f>
        <v>0</v>
      </c>
      <c r="F213" s="28">
        <f>DIEM_3D!D192</f>
        <v>0</v>
      </c>
      <c r="G213" s="28">
        <f>DIEM_3D!E192</f>
        <v>0</v>
      </c>
      <c r="H213" s="28">
        <f t="shared" si="18"/>
        <v>0</v>
      </c>
      <c r="I213" s="28" t="str">
        <f t="shared" si="19"/>
        <v/>
      </c>
      <c r="J213" s="28">
        <f t="shared" si="23"/>
        <v>0</v>
      </c>
      <c r="K213" s="28" t="str">
        <f t="shared" si="21"/>
        <v/>
      </c>
      <c r="L213" s="28">
        <f t="shared" si="29"/>
        <v>0</v>
      </c>
      <c r="M213" s="5"/>
      <c r="N213" s="5"/>
      <c r="O213" s="5"/>
      <c r="P213" s="5"/>
      <c r="Q213" s="5"/>
      <c r="R213" s="5"/>
      <c r="S213" s="5"/>
    </row>
    <row r="214" ht="15.75" customHeight="1">
      <c r="A214" s="28">
        <v>192.0</v>
      </c>
      <c r="B214" s="33" t="str">
        <f>DIEM_3D!A193</f>
        <v/>
      </c>
      <c r="C214" s="33" t="str">
        <f>DIEM_3D!B193</f>
        <v/>
      </c>
      <c r="D214" s="28" t="str">
        <f t="shared" si="17"/>
        <v>3D-6</v>
      </c>
      <c r="E214" s="28">
        <f>DIEM_3D!C193</f>
        <v>0</v>
      </c>
      <c r="F214" s="28">
        <f>DIEM_3D!D193</f>
        <v>0</v>
      </c>
      <c r="G214" s="28">
        <f>DIEM_3D!E193</f>
        <v>0</v>
      </c>
      <c r="H214" s="28">
        <f t="shared" si="18"/>
        <v>0</v>
      </c>
      <c r="I214" s="28" t="str">
        <f t="shared" si="19"/>
        <v/>
      </c>
      <c r="J214" s="28">
        <f t="shared" si="23"/>
        <v>0</v>
      </c>
      <c r="K214" s="28" t="str">
        <f t="shared" si="21"/>
        <v/>
      </c>
      <c r="L214" s="28">
        <f t="shared" si="29"/>
        <v>0</v>
      </c>
      <c r="M214" s="5"/>
      <c r="N214" s="5"/>
      <c r="O214" s="5"/>
      <c r="P214" s="5"/>
      <c r="Q214" s="5"/>
      <c r="R214" s="5"/>
      <c r="S214" s="5"/>
    </row>
    <row r="215" ht="15.75" customHeight="1">
      <c r="A215" s="28">
        <v>193.0</v>
      </c>
      <c r="B215" s="33" t="str">
        <f>DIEM_3D!A194</f>
        <v/>
      </c>
      <c r="C215" s="33" t="str">
        <f>DIEM_3D!B194</f>
        <v/>
      </c>
      <c r="D215" s="28" t="str">
        <f t="shared" si="17"/>
        <v>3D-1</v>
      </c>
      <c r="E215" s="28">
        <f>DIEM_3D!C194</f>
        <v>0</v>
      </c>
      <c r="F215" s="28">
        <f>DIEM_3D!D194</f>
        <v>0</v>
      </c>
      <c r="G215" s="28">
        <f>DIEM_3D!E194</f>
        <v>0</v>
      </c>
      <c r="H215" s="28">
        <f t="shared" si="18"/>
        <v>0</v>
      </c>
      <c r="I215" s="28" t="str">
        <f t="shared" si="19"/>
        <v/>
      </c>
      <c r="J215" s="28">
        <f t="shared" si="23"/>
        <v>0</v>
      </c>
      <c r="K215" s="28" t="str">
        <f t="shared" si="21"/>
        <v/>
      </c>
      <c r="L215" s="28">
        <f t="shared" si="29"/>
        <v>0</v>
      </c>
      <c r="M215" s="5"/>
      <c r="N215" s="5"/>
      <c r="O215" s="5"/>
      <c r="P215" s="5"/>
      <c r="Q215" s="5"/>
      <c r="R215" s="5"/>
      <c r="S215" s="5"/>
    </row>
    <row r="216" ht="15.75" customHeight="1">
      <c r="A216" s="28">
        <v>194.0</v>
      </c>
      <c r="B216" s="33" t="str">
        <f>DIEM_3D!A195</f>
        <v/>
      </c>
      <c r="C216" s="33" t="str">
        <f>DIEM_3D!B195</f>
        <v/>
      </c>
      <c r="D216" s="28" t="str">
        <f t="shared" si="17"/>
        <v>3D-2</v>
      </c>
      <c r="E216" s="28">
        <f>DIEM_3D!C195</f>
        <v>0</v>
      </c>
      <c r="F216" s="28">
        <f>DIEM_3D!D195</f>
        <v>0</v>
      </c>
      <c r="G216" s="28">
        <f>DIEM_3D!E195</f>
        <v>0</v>
      </c>
      <c r="H216" s="28">
        <f t="shared" si="18"/>
        <v>0</v>
      </c>
      <c r="I216" s="28" t="str">
        <f t="shared" si="19"/>
        <v/>
      </c>
      <c r="J216" s="28">
        <f t="shared" si="23"/>
        <v>0</v>
      </c>
      <c r="K216" s="28" t="str">
        <f t="shared" si="21"/>
        <v/>
      </c>
      <c r="L216" s="28">
        <f t="shared" si="29"/>
        <v>0</v>
      </c>
      <c r="M216" s="5"/>
      <c r="N216" s="5"/>
      <c r="O216" s="5"/>
      <c r="P216" s="5"/>
      <c r="Q216" s="5"/>
      <c r="R216" s="5"/>
      <c r="S216" s="5"/>
    </row>
    <row r="217" ht="15.75" customHeight="1">
      <c r="A217" s="28">
        <v>195.0</v>
      </c>
      <c r="B217" s="33" t="str">
        <f>DIEM_3D!A196</f>
        <v/>
      </c>
      <c r="C217" s="33" t="str">
        <f>DIEM_3D!B196</f>
        <v/>
      </c>
      <c r="D217" s="28" t="str">
        <f t="shared" si="17"/>
        <v>3D-3</v>
      </c>
      <c r="E217" s="28">
        <f>DIEM_3D!C196</f>
        <v>0</v>
      </c>
      <c r="F217" s="28">
        <f>DIEM_3D!D196</f>
        <v>0</v>
      </c>
      <c r="G217" s="28">
        <f>DIEM_3D!E196</f>
        <v>0</v>
      </c>
      <c r="H217" s="28">
        <f t="shared" si="18"/>
        <v>0</v>
      </c>
      <c r="I217" s="28" t="str">
        <f t="shared" si="19"/>
        <v/>
      </c>
      <c r="J217" s="28">
        <f t="shared" si="23"/>
        <v>0</v>
      </c>
      <c r="K217" s="28" t="str">
        <f t="shared" si="21"/>
        <v/>
      </c>
      <c r="L217" s="28">
        <f t="shared" si="29"/>
        <v>0</v>
      </c>
      <c r="M217" s="5"/>
      <c r="N217" s="5"/>
      <c r="O217" s="5"/>
      <c r="P217" s="5"/>
      <c r="Q217" s="5"/>
      <c r="R217" s="5"/>
      <c r="S217" s="5"/>
    </row>
    <row r="218" ht="15.75" customHeight="1">
      <c r="A218" s="28">
        <v>196.0</v>
      </c>
      <c r="B218" s="33" t="str">
        <f>DIEM_3D!A197</f>
        <v/>
      </c>
      <c r="C218" s="33" t="str">
        <f>DIEM_3D!B197</f>
        <v/>
      </c>
      <c r="D218" s="28" t="str">
        <f t="shared" si="17"/>
        <v>3D-4</v>
      </c>
      <c r="E218" s="28">
        <f>DIEM_3D!C197</f>
        <v>0</v>
      </c>
      <c r="F218" s="28">
        <f>DIEM_3D!D197</f>
        <v>0</v>
      </c>
      <c r="G218" s="28">
        <f>DIEM_3D!E197</f>
        <v>0</v>
      </c>
      <c r="H218" s="28">
        <f t="shared" si="18"/>
        <v>0</v>
      </c>
      <c r="I218" s="28" t="str">
        <f t="shared" si="19"/>
        <v/>
      </c>
      <c r="J218" s="28">
        <f t="shared" si="23"/>
        <v>0</v>
      </c>
      <c r="K218" s="28" t="str">
        <f t="shared" si="21"/>
        <v/>
      </c>
      <c r="L218" s="28">
        <f t="shared" si="29"/>
        <v>0</v>
      </c>
      <c r="M218" s="5"/>
      <c r="N218" s="5"/>
      <c r="O218" s="5"/>
      <c r="P218" s="5"/>
      <c r="Q218" s="5"/>
      <c r="R218" s="5"/>
      <c r="S218" s="5"/>
    </row>
    <row r="219" ht="15.75" customHeight="1">
      <c r="A219" s="28">
        <v>197.0</v>
      </c>
      <c r="B219" s="33" t="str">
        <f>DIEM_3D!A198</f>
        <v/>
      </c>
      <c r="C219" s="33" t="str">
        <f>DIEM_3D!B198</f>
        <v/>
      </c>
      <c r="D219" s="28" t="str">
        <f t="shared" si="17"/>
        <v>3D-5</v>
      </c>
      <c r="E219" s="28">
        <f>DIEM_3D!C198</f>
        <v>0</v>
      </c>
      <c r="F219" s="28">
        <f>DIEM_3D!D198</f>
        <v>0</v>
      </c>
      <c r="G219" s="28">
        <f>DIEM_3D!E198</f>
        <v>0</v>
      </c>
      <c r="H219" s="28">
        <f t="shared" si="18"/>
        <v>0</v>
      </c>
      <c r="I219" s="28" t="str">
        <f t="shared" si="19"/>
        <v/>
      </c>
      <c r="J219" s="28">
        <f t="shared" si="23"/>
        <v>0</v>
      </c>
      <c r="K219" s="28" t="str">
        <f t="shared" si="21"/>
        <v/>
      </c>
      <c r="L219" s="28">
        <f t="shared" si="29"/>
        <v>0</v>
      </c>
      <c r="M219" s="5"/>
      <c r="N219" s="5"/>
      <c r="O219" s="5"/>
      <c r="P219" s="5"/>
      <c r="Q219" s="5"/>
      <c r="R219" s="5"/>
      <c r="S219" s="5"/>
    </row>
    <row r="220" ht="15.75" customHeight="1">
      <c r="A220" s="28">
        <v>198.0</v>
      </c>
      <c r="B220" s="33" t="str">
        <f>DIEM_3D!A199</f>
        <v/>
      </c>
      <c r="C220" s="33" t="str">
        <f>DIEM_3D!B199</f>
        <v/>
      </c>
      <c r="D220" s="28" t="str">
        <f t="shared" si="17"/>
        <v>3D-6</v>
      </c>
      <c r="E220" s="28">
        <f>DIEM_3D!C199</f>
        <v>0</v>
      </c>
      <c r="F220" s="28">
        <f>DIEM_3D!D199</f>
        <v>0</v>
      </c>
      <c r="G220" s="28">
        <f>DIEM_3D!E199</f>
        <v>0</v>
      </c>
      <c r="H220" s="28">
        <f t="shared" si="18"/>
        <v>0</v>
      </c>
      <c r="I220" s="28" t="str">
        <f t="shared" si="19"/>
        <v/>
      </c>
      <c r="J220" s="28">
        <f t="shared" si="23"/>
        <v>0</v>
      </c>
      <c r="K220" s="28" t="str">
        <f t="shared" si="21"/>
        <v/>
      </c>
      <c r="L220" s="28">
        <f t="shared" si="29"/>
        <v>0</v>
      </c>
      <c r="M220" s="5"/>
      <c r="N220" s="5"/>
      <c r="O220" s="5"/>
      <c r="P220" s="5"/>
      <c r="Q220" s="5"/>
      <c r="R220" s="5"/>
      <c r="S220" s="5"/>
    </row>
    <row r="221" ht="15.75" customHeight="1">
      <c r="A221" s="28">
        <v>199.0</v>
      </c>
      <c r="B221" s="33" t="str">
        <f>DIEM_3D!A200</f>
        <v/>
      </c>
      <c r="C221" s="33" t="str">
        <f>DIEM_3D!B200</f>
        <v/>
      </c>
      <c r="D221" s="28" t="str">
        <f t="shared" si="17"/>
        <v>3D-1</v>
      </c>
      <c r="E221" s="28">
        <f>DIEM_3D!C200</f>
        <v>0</v>
      </c>
      <c r="F221" s="28">
        <f>DIEM_3D!D200</f>
        <v>0</v>
      </c>
      <c r="G221" s="28">
        <f>DIEM_3D!E200</f>
        <v>0</v>
      </c>
      <c r="H221" s="28">
        <f t="shared" si="18"/>
        <v>0</v>
      </c>
      <c r="I221" s="28" t="str">
        <f t="shared" si="19"/>
        <v/>
      </c>
      <c r="J221" s="28">
        <f t="shared" si="23"/>
        <v>0</v>
      </c>
      <c r="K221" s="28" t="str">
        <f t="shared" si="21"/>
        <v/>
      </c>
      <c r="L221" s="28">
        <f t="shared" si="29"/>
        <v>0</v>
      </c>
      <c r="M221" s="5"/>
      <c r="N221" s="5"/>
      <c r="O221" s="5"/>
      <c r="P221" s="5"/>
      <c r="Q221" s="5"/>
      <c r="R221" s="5"/>
      <c r="S221" s="5"/>
    </row>
    <row r="222" ht="15.75" customHeight="1">
      <c r="A222" s="28">
        <v>200.0</v>
      </c>
      <c r="B222" s="33" t="str">
        <f>DIEM_3D!A201</f>
        <v/>
      </c>
      <c r="C222" s="33" t="str">
        <f>DIEM_3D!B201</f>
        <v/>
      </c>
      <c r="D222" s="28" t="str">
        <f t="shared" si="17"/>
        <v>3D-2</v>
      </c>
      <c r="E222" s="28">
        <f>DIEM_3D!C201</f>
        <v>0</v>
      </c>
      <c r="F222" s="28">
        <f>DIEM_3D!D201</f>
        <v>0</v>
      </c>
      <c r="G222" s="28">
        <f>DIEM_3D!E201</f>
        <v>0</v>
      </c>
      <c r="H222" s="28">
        <f t="shared" si="18"/>
        <v>0</v>
      </c>
      <c r="I222" s="28" t="str">
        <f t="shared" si="19"/>
        <v/>
      </c>
      <c r="J222" s="28">
        <f t="shared" si="23"/>
        <v>0</v>
      </c>
      <c r="K222" s="28" t="str">
        <f t="shared" si="21"/>
        <v/>
      </c>
      <c r="L222" s="28">
        <f t="shared" si="29"/>
        <v>0</v>
      </c>
      <c r="M222" s="5"/>
      <c r="N222" s="5"/>
      <c r="O222" s="5"/>
      <c r="P222" s="5"/>
      <c r="Q222" s="5"/>
      <c r="R222" s="5"/>
      <c r="S222" s="5"/>
    </row>
    <row r="223" ht="15.75" customHeight="1">
      <c r="A223" s="28">
        <v>201.0</v>
      </c>
      <c r="B223" s="33" t="str">
        <f>DIEM_3D!A202</f>
        <v/>
      </c>
      <c r="C223" s="33" t="str">
        <f>DIEM_3D!B202</f>
        <v/>
      </c>
      <c r="D223" s="28" t="str">
        <f t="shared" si="17"/>
        <v>3D-3</v>
      </c>
      <c r="E223" s="28">
        <f>DIEM_3D!C202</f>
        <v>0</v>
      </c>
      <c r="F223" s="28">
        <f>DIEM_3D!D202</f>
        <v>0</v>
      </c>
      <c r="G223" s="28">
        <f>DIEM_3D!E202</f>
        <v>0</v>
      </c>
      <c r="H223" s="28">
        <f t="shared" si="18"/>
        <v>0</v>
      </c>
      <c r="I223" s="28" t="str">
        <f t="shared" si="19"/>
        <v/>
      </c>
      <c r="J223" s="28">
        <f t="shared" si="23"/>
        <v>0</v>
      </c>
      <c r="K223" s="28" t="str">
        <f t="shared" si="21"/>
        <v/>
      </c>
      <c r="L223" s="28">
        <f t="shared" si="29"/>
        <v>0</v>
      </c>
      <c r="M223" s="5"/>
      <c r="N223" s="5"/>
      <c r="O223" s="5"/>
      <c r="P223" s="5"/>
      <c r="Q223" s="5"/>
      <c r="R223" s="5"/>
      <c r="S223" s="5"/>
    </row>
    <row r="224" ht="15.75" customHeight="1">
      <c r="A224" s="28">
        <v>202.0</v>
      </c>
      <c r="B224" s="33" t="str">
        <f>DIEM_3D!A203</f>
        <v/>
      </c>
      <c r="C224" s="33" t="str">
        <f>DIEM_3D!B203</f>
        <v/>
      </c>
      <c r="D224" s="28" t="str">
        <f t="shared" si="17"/>
        <v>3D-4</v>
      </c>
      <c r="E224" s="28">
        <f>DIEM_3D!C203</f>
        <v>0</v>
      </c>
      <c r="F224" s="28">
        <f>DIEM_3D!D203</f>
        <v>0</v>
      </c>
      <c r="G224" s="28">
        <f>DIEM_3D!E203</f>
        <v>0</v>
      </c>
      <c r="H224" s="28">
        <f t="shared" si="18"/>
        <v>0</v>
      </c>
      <c r="I224" s="28" t="str">
        <f t="shared" si="19"/>
        <v/>
      </c>
      <c r="J224" s="28">
        <f t="shared" si="23"/>
        <v>0</v>
      </c>
      <c r="K224" s="28" t="str">
        <f t="shared" si="21"/>
        <v/>
      </c>
      <c r="L224" s="28">
        <f t="shared" si="29"/>
        <v>0</v>
      </c>
      <c r="M224" s="5"/>
      <c r="N224" s="5"/>
      <c r="O224" s="5"/>
      <c r="P224" s="5"/>
      <c r="Q224" s="5"/>
      <c r="R224" s="5"/>
      <c r="S224" s="5"/>
    </row>
    <row r="225" ht="15.75" customHeight="1">
      <c r="A225" s="28">
        <v>203.0</v>
      </c>
      <c r="B225" s="33" t="str">
        <f>DIEM_3D!A204</f>
        <v/>
      </c>
      <c r="C225" s="33" t="str">
        <f>DIEM_3D!B204</f>
        <v/>
      </c>
      <c r="D225" s="28" t="str">
        <f t="shared" si="17"/>
        <v>3D-5</v>
      </c>
      <c r="E225" s="28">
        <f>DIEM_3D!C204</f>
        <v>0</v>
      </c>
      <c r="F225" s="28">
        <f>DIEM_3D!D204</f>
        <v>0</v>
      </c>
      <c r="G225" s="28">
        <f>DIEM_3D!E204</f>
        <v>0</v>
      </c>
      <c r="H225" s="28">
        <f t="shared" si="18"/>
        <v>0</v>
      </c>
      <c r="I225" s="28" t="str">
        <f t="shared" si="19"/>
        <v/>
      </c>
      <c r="J225" s="28">
        <f t="shared" si="23"/>
        <v>0</v>
      </c>
      <c r="K225" s="28" t="str">
        <f t="shared" si="21"/>
        <v/>
      </c>
      <c r="L225" s="28">
        <f t="shared" si="29"/>
        <v>0</v>
      </c>
      <c r="M225" s="5"/>
      <c r="N225" s="5"/>
      <c r="O225" s="5"/>
      <c r="P225" s="5"/>
      <c r="Q225" s="5"/>
      <c r="R225" s="5"/>
      <c r="S225" s="5"/>
    </row>
    <row r="226" ht="15.75" customHeight="1">
      <c r="A226" s="28">
        <v>204.0</v>
      </c>
      <c r="B226" s="33" t="str">
        <f>DIEM_3D!A205</f>
        <v/>
      </c>
      <c r="C226" s="33" t="str">
        <f>DIEM_3D!B205</f>
        <v/>
      </c>
      <c r="D226" s="28" t="str">
        <f t="shared" si="17"/>
        <v>3D-6</v>
      </c>
      <c r="E226" s="28">
        <f>DIEM_3D!C205</f>
        <v>0</v>
      </c>
      <c r="F226" s="28">
        <f>DIEM_3D!D205</f>
        <v>0</v>
      </c>
      <c r="G226" s="28">
        <f>DIEM_3D!E205</f>
        <v>0</v>
      </c>
      <c r="H226" s="28">
        <f t="shared" si="18"/>
        <v>0</v>
      </c>
      <c r="I226" s="28" t="str">
        <f t="shared" si="19"/>
        <v/>
      </c>
      <c r="J226" s="28">
        <f t="shared" si="23"/>
        <v>0</v>
      </c>
      <c r="K226" s="28" t="str">
        <f t="shared" si="21"/>
        <v/>
      </c>
      <c r="L226" s="28">
        <f t="shared" si="29"/>
        <v>0</v>
      </c>
      <c r="M226" s="5"/>
      <c r="N226" s="5"/>
      <c r="O226" s="5"/>
      <c r="P226" s="5"/>
      <c r="Q226" s="5"/>
      <c r="R226" s="5"/>
      <c r="S226" s="5"/>
    </row>
    <row r="227" ht="15.75" customHeight="1">
      <c r="A227" s="28">
        <v>205.0</v>
      </c>
      <c r="B227" s="33" t="str">
        <f>DIEM_3D!A206</f>
        <v/>
      </c>
      <c r="C227" s="33" t="str">
        <f>DIEM_3D!B206</f>
        <v/>
      </c>
      <c r="D227" s="28" t="str">
        <f t="shared" si="17"/>
        <v>3D-1</v>
      </c>
      <c r="E227" s="28">
        <f>DIEM_3D!C206</f>
        <v>0</v>
      </c>
      <c r="F227" s="28">
        <f>DIEM_3D!D206</f>
        <v>0</v>
      </c>
      <c r="G227" s="28">
        <f>DIEM_3D!E206</f>
        <v>0</v>
      </c>
      <c r="H227" s="28">
        <f t="shared" si="18"/>
        <v>0</v>
      </c>
      <c r="I227" s="28" t="str">
        <f t="shared" si="19"/>
        <v/>
      </c>
      <c r="J227" s="28">
        <f t="shared" si="23"/>
        <v>0</v>
      </c>
      <c r="K227" s="28" t="str">
        <f t="shared" si="21"/>
        <v/>
      </c>
      <c r="L227" s="28">
        <f t="shared" si="29"/>
        <v>0</v>
      </c>
      <c r="M227" s="5"/>
      <c r="N227" s="5"/>
      <c r="O227" s="5"/>
      <c r="P227" s="5"/>
      <c r="Q227" s="5"/>
      <c r="R227" s="5"/>
      <c r="S227" s="5"/>
    </row>
    <row r="228" ht="15.75" customHeight="1">
      <c r="A228" s="28">
        <v>206.0</v>
      </c>
      <c r="B228" s="33" t="str">
        <f>DIEM_3D!A207</f>
        <v/>
      </c>
      <c r="C228" s="33" t="str">
        <f>DIEM_3D!B207</f>
        <v/>
      </c>
      <c r="D228" s="28" t="str">
        <f t="shared" si="17"/>
        <v>3D-2</v>
      </c>
      <c r="E228" s="28">
        <f>DIEM_3D!C207</f>
        <v>0</v>
      </c>
      <c r="F228" s="28">
        <f>DIEM_3D!D207</f>
        <v>0</v>
      </c>
      <c r="G228" s="28">
        <f>DIEM_3D!E207</f>
        <v>0</v>
      </c>
      <c r="H228" s="28">
        <f t="shared" si="18"/>
        <v>0</v>
      </c>
      <c r="I228" s="28" t="str">
        <f t="shared" si="19"/>
        <v/>
      </c>
      <c r="J228" s="28">
        <f t="shared" si="23"/>
        <v>0</v>
      </c>
      <c r="K228" s="28" t="str">
        <f t="shared" si="21"/>
        <v/>
      </c>
      <c r="L228" s="28">
        <f t="shared" si="29"/>
        <v>0</v>
      </c>
      <c r="M228" s="5"/>
      <c r="N228" s="5"/>
      <c r="O228" s="5"/>
      <c r="P228" s="5"/>
      <c r="Q228" s="5"/>
      <c r="R228" s="5"/>
      <c r="S228" s="5"/>
    </row>
    <row r="229" ht="15.75" customHeight="1">
      <c r="A229" s="28">
        <v>207.0</v>
      </c>
      <c r="B229" s="33" t="str">
        <f>DIEM_3D!A208</f>
        <v/>
      </c>
      <c r="C229" s="33" t="str">
        <f>DIEM_3D!B208</f>
        <v/>
      </c>
      <c r="D229" s="28" t="str">
        <f t="shared" si="17"/>
        <v>3D-3</v>
      </c>
      <c r="E229" s="28">
        <f>DIEM_3D!C208</f>
        <v>0</v>
      </c>
      <c r="F229" s="28">
        <f>DIEM_3D!D208</f>
        <v>0</v>
      </c>
      <c r="G229" s="28">
        <f>DIEM_3D!E208</f>
        <v>0</v>
      </c>
      <c r="H229" s="28">
        <f t="shared" si="18"/>
        <v>0</v>
      </c>
      <c r="I229" s="28" t="str">
        <f t="shared" si="19"/>
        <v/>
      </c>
      <c r="J229" s="28">
        <f t="shared" si="23"/>
        <v>0</v>
      </c>
      <c r="K229" s="28" t="str">
        <f t="shared" si="21"/>
        <v/>
      </c>
      <c r="L229" s="28">
        <f t="shared" si="29"/>
        <v>0</v>
      </c>
      <c r="M229" s="5"/>
      <c r="N229" s="5"/>
      <c r="O229" s="5"/>
      <c r="P229" s="5"/>
      <c r="Q229" s="5"/>
      <c r="R229" s="5"/>
      <c r="S229" s="5"/>
    </row>
    <row r="230" ht="15.75" customHeight="1">
      <c r="A230" s="28">
        <v>208.0</v>
      </c>
      <c r="B230" s="33" t="str">
        <f>DIEM_3D!A209</f>
        <v/>
      </c>
      <c r="C230" s="33" t="str">
        <f>DIEM_3D!B209</f>
        <v/>
      </c>
      <c r="D230" s="28" t="str">
        <f t="shared" si="17"/>
        <v>3D-4</v>
      </c>
      <c r="E230" s="28">
        <f>DIEM_3D!C209</f>
        <v>0</v>
      </c>
      <c r="F230" s="28">
        <f>DIEM_3D!D209</f>
        <v>0</v>
      </c>
      <c r="G230" s="28">
        <f>DIEM_3D!E209</f>
        <v>0</v>
      </c>
      <c r="H230" s="28">
        <f t="shared" si="18"/>
        <v>0</v>
      </c>
      <c r="I230" s="28" t="str">
        <f t="shared" si="19"/>
        <v/>
      </c>
      <c r="J230" s="28">
        <f t="shared" si="23"/>
        <v>0</v>
      </c>
      <c r="K230" s="28" t="str">
        <f t="shared" si="21"/>
        <v/>
      </c>
      <c r="L230" s="28">
        <f t="shared" si="29"/>
        <v>0</v>
      </c>
      <c r="M230" s="5"/>
      <c r="N230" s="5"/>
      <c r="O230" s="5"/>
      <c r="P230" s="5"/>
      <c r="Q230" s="5"/>
      <c r="R230" s="5"/>
      <c r="S230" s="5"/>
    </row>
    <row r="231" ht="15.75" customHeight="1">
      <c r="A231" s="28">
        <v>209.0</v>
      </c>
      <c r="B231" s="33" t="str">
        <f>DIEM_3D!A210</f>
        <v/>
      </c>
      <c r="C231" s="33" t="str">
        <f>DIEM_3D!B210</f>
        <v/>
      </c>
      <c r="D231" s="28" t="str">
        <f t="shared" si="17"/>
        <v>3D-5</v>
      </c>
      <c r="E231" s="28">
        <f>DIEM_3D!C210</f>
        <v>0</v>
      </c>
      <c r="F231" s="28">
        <f>DIEM_3D!D210</f>
        <v>0</v>
      </c>
      <c r="G231" s="28">
        <f>DIEM_3D!E210</f>
        <v>0</v>
      </c>
      <c r="H231" s="28">
        <f t="shared" si="18"/>
        <v>0</v>
      </c>
      <c r="I231" s="28" t="str">
        <f t="shared" si="19"/>
        <v/>
      </c>
      <c r="J231" s="28">
        <f t="shared" si="23"/>
        <v>0</v>
      </c>
      <c r="K231" s="28" t="str">
        <f t="shared" si="21"/>
        <v/>
      </c>
      <c r="L231" s="28">
        <f t="shared" si="29"/>
        <v>0</v>
      </c>
      <c r="M231" s="5"/>
      <c r="N231" s="5"/>
      <c r="O231" s="5"/>
      <c r="P231" s="5"/>
      <c r="Q231" s="5"/>
      <c r="R231" s="5"/>
      <c r="S231" s="5"/>
    </row>
    <row r="232" ht="15.75" customHeight="1">
      <c r="A232" s="28">
        <v>210.0</v>
      </c>
      <c r="B232" s="33" t="str">
        <f>DIEM_3D!A211</f>
        <v/>
      </c>
      <c r="C232" s="33" t="str">
        <f>DIEM_3D!B211</f>
        <v/>
      </c>
      <c r="D232" s="28" t="str">
        <f t="shared" si="17"/>
        <v>3D-6</v>
      </c>
      <c r="E232" s="28">
        <f>DIEM_3D!C211</f>
        <v>0</v>
      </c>
      <c r="F232" s="28">
        <f>DIEM_3D!D211</f>
        <v>0</v>
      </c>
      <c r="G232" s="28">
        <f>DIEM_3D!E211</f>
        <v>0</v>
      </c>
      <c r="H232" s="28">
        <f t="shared" si="18"/>
        <v>0</v>
      </c>
      <c r="I232" s="28" t="str">
        <f t="shared" si="19"/>
        <v/>
      </c>
      <c r="J232" s="28">
        <f t="shared" si="23"/>
        <v>0</v>
      </c>
      <c r="K232" s="28" t="str">
        <f t="shared" si="21"/>
        <v/>
      </c>
      <c r="L232" s="28">
        <f t="shared" si="29"/>
        <v>0</v>
      </c>
      <c r="M232" s="5"/>
      <c r="N232" s="5"/>
      <c r="O232" s="5"/>
      <c r="P232" s="5"/>
      <c r="Q232" s="5"/>
      <c r="R232" s="5"/>
      <c r="S232" s="5"/>
    </row>
    <row r="233" ht="15.75" customHeight="1">
      <c r="A233" s="28">
        <v>211.0</v>
      </c>
      <c r="B233" s="33" t="str">
        <f>DIEM_3D!A212</f>
        <v>935</v>
      </c>
      <c r="C233" s="33" t="str">
        <f>DIEM_3D!B212</f>
        <v>35</v>
      </c>
      <c r="D233" s="28" t="str">
        <f t="shared" si="17"/>
        <v>3D-1</v>
      </c>
      <c r="E233" s="28">
        <f>DIEM_3D!C212</f>
        <v>2</v>
      </c>
      <c r="F233" s="28">
        <f>DIEM_3D!D212</f>
        <v>1</v>
      </c>
      <c r="G233" s="28">
        <f>DIEM_3D!E212</f>
        <v>3</v>
      </c>
      <c r="H233" s="30">
        <f t="shared" si="18"/>
        <v>20.7</v>
      </c>
      <c r="I233" s="28" t="str">
        <f t="shared" si="19"/>
        <v>YẾU</v>
      </c>
      <c r="J233" s="28">
        <f t="shared" si="23"/>
        <v>4.07</v>
      </c>
      <c r="K233" s="28" t="str">
        <f t="shared" si="21"/>
        <v>YẾU</v>
      </c>
      <c r="L233" s="28">
        <f t="shared" si="29"/>
        <v>4070935</v>
      </c>
      <c r="M233" s="5"/>
      <c r="N233" s="5"/>
      <c r="O233" s="5"/>
      <c r="P233" s="5"/>
      <c r="Q233" s="5"/>
      <c r="R233" s="5"/>
      <c r="S233" s="5"/>
    </row>
    <row r="234" ht="15.75" customHeight="1">
      <c r="A234" s="28">
        <v>212.0</v>
      </c>
      <c r="B234" s="33" t="str">
        <f>DIEM_3D!A213</f>
        <v>235</v>
      </c>
      <c r="C234" s="33" t="str">
        <f>DIEM_3D!B213</f>
        <v>35</v>
      </c>
      <c r="D234" s="28" t="str">
        <f t="shared" si="17"/>
        <v>3D-2</v>
      </c>
      <c r="E234" s="28">
        <f>DIEM_3D!C213</f>
        <v>2</v>
      </c>
      <c r="F234" s="28">
        <f>DIEM_3D!D213</f>
        <v>1</v>
      </c>
      <c r="G234" s="28">
        <f>DIEM_3D!E213</f>
        <v>3</v>
      </c>
      <c r="H234" s="30">
        <f t="shared" si="18"/>
        <v>20.7</v>
      </c>
      <c r="I234" s="28" t="str">
        <f t="shared" si="19"/>
        <v>YẾU</v>
      </c>
      <c r="J234" s="28">
        <f t="shared" si="23"/>
        <v>4.07</v>
      </c>
      <c r="K234" s="28" t="str">
        <f t="shared" si="21"/>
        <v>YẾU</v>
      </c>
      <c r="L234" s="28">
        <f t="shared" si="29"/>
        <v>4070235</v>
      </c>
      <c r="M234" s="5"/>
      <c r="N234" s="5"/>
      <c r="O234" s="5"/>
      <c r="P234" s="5"/>
      <c r="Q234" s="5"/>
      <c r="R234" s="5"/>
      <c r="S234" s="5"/>
    </row>
    <row r="235" ht="15.75" customHeight="1">
      <c r="A235" s="28">
        <v>213.0</v>
      </c>
      <c r="B235" s="33" t="str">
        <f>DIEM_3D!A214</f>
        <v>35</v>
      </c>
      <c r="C235" s="33" t="str">
        <f>DIEM_3D!B214</f>
        <v>35</v>
      </c>
      <c r="D235" s="28" t="str">
        <f t="shared" si="17"/>
        <v>3D-3</v>
      </c>
      <c r="E235" s="28">
        <f>DIEM_3D!C214</f>
        <v>2</v>
      </c>
      <c r="F235" s="28">
        <f>DIEM_3D!D214</f>
        <v>4</v>
      </c>
      <c r="G235" s="28">
        <f>DIEM_3D!E214</f>
        <v>6</v>
      </c>
      <c r="H235" s="30">
        <f t="shared" si="18"/>
        <v>81.1</v>
      </c>
      <c r="I235" s="28" t="str">
        <f t="shared" si="19"/>
        <v>TRUNG BÌNH</v>
      </c>
      <c r="J235" s="28">
        <f t="shared" si="23"/>
        <v>15.11</v>
      </c>
      <c r="K235" s="28" t="str">
        <f t="shared" si="21"/>
        <v>MẠNH</v>
      </c>
      <c r="L235" s="28">
        <f t="shared" si="29"/>
        <v>15110035</v>
      </c>
      <c r="M235" s="5"/>
      <c r="N235" s="5"/>
      <c r="O235" s="5"/>
      <c r="P235" s="5"/>
      <c r="Q235" s="5"/>
      <c r="R235" s="5"/>
      <c r="S235" s="5"/>
    </row>
    <row r="236" ht="15.75" customHeight="1">
      <c r="A236" s="28">
        <v>214.0</v>
      </c>
      <c r="B236" s="33" t="str">
        <f>DIEM_3D!A215</f>
        <v>35</v>
      </c>
      <c r="C236" s="33" t="str">
        <f>DIEM_3D!B215</f>
        <v>35</v>
      </c>
      <c r="D236" s="28" t="str">
        <f t="shared" si="17"/>
        <v>3D-4</v>
      </c>
      <c r="E236" s="28">
        <f>DIEM_3D!C215</f>
        <v>2</v>
      </c>
      <c r="F236" s="28">
        <f>DIEM_3D!D215</f>
        <v>4</v>
      </c>
      <c r="G236" s="28">
        <f>DIEM_3D!E215</f>
        <v>6</v>
      </c>
      <c r="H236" s="30">
        <f t="shared" si="18"/>
        <v>81.1</v>
      </c>
      <c r="I236" s="28" t="str">
        <f t="shared" si="19"/>
        <v>TRUNG BÌNH</v>
      </c>
      <c r="J236" s="28">
        <f t="shared" si="23"/>
        <v>15.11</v>
      </c>
      <c r="K236" s="28" t="str">
        <f t="shared" si="21"/>
        <v>MẠNH</v>
      </c>
      <c r="L236" s="28">
        <f t="shared" si="29"/>
        <v>15110035</v>
      </c>
      <c r="M236" s="5"/>
      <c r="N236" s="5"/>
      <c r="O236" s="5"/>
      <c r="P236" s="5"/>
      <c r="Q236" s="5"/>
      <c r="R236" s="5"/>
      <c r="S236" s="5"/>
    </row>
    <row r="237" ht="15.75" customHeight="1">
      <c r="A237" s="28">
        <v>215.0</v>
      </c>
      <c r="B237" s="33" t="str">
        <f>DIEM_3D!A216</f>
        <v>35</v>
      </c>
      <c r="C237" s="33" t="str">
        <f>DIEM_3D!B216</f>
        <v>35</v>
      </c>
      <c r="D237" s="28" t="str">
        <f t="shared" si="17"/>
        <v>3D-5</v>
      </c>
      <c r="E237" s="28">
        <f>DIEM_3D!C216</f>
        <v>2</v>
      </c>
      <c r="F237" s="28">
        <f>DIEM_3D!D216</f>
        <v>4</v>
      </c>
      <c r="G237" s="28">
        <f>DIEM_3D!E216</f>
        <v>6</v>
      </c>
      <c r="H237" s="30">
        <f t="shared" si="18"/>
        <v>81.1</v>
      </c>
      <c r="I237" s="28" t="str">
        <f t="shared" si="19"/>
        <v>TRUNG BÌNH</v>
      </c>
      <c r="J237" s="28">
        <f t="shared" si="23"/>
        <v>15.11</v>
      </c>
      <c r="K237" s="28" t="str">
        <f t="shared" si="21"/>
        <v>MẠNH</v>
      </c>
      <c r="L237" s="28">
        <f t="shared" si="29"/>
        <v>15110035</v>
      </c>
      <c r="M237" s="5"/>
      <c r="N237" s="5"/>
      <c r="O237" s="5"/>
      <c r="P237" s="5"/>
      <c r="Q237" s="5"/>
      <c r="R237" s="5"/>
      <c r="S237" s="5"/>
    </row>
    <row r="238" ht="15.75" customHeight="1">
      <c r="A238" s="28">
        <v>216.0</v>
      </c>
      <c r="B238" s="33" t="str">
        <f>DIEM_3D!A217</f>
        <v>35</v>
      </c>
      <c r="C238" s="33" t="str">
        <f>DIEM_3D!B217</f>
        <v>35</v>
      </c>
      <c r="D238" s="28" t="str">
        <f t="shared" si="17"/>
        <v>3D-6</v>
      </c>
      <c r="E238" s="28">
        <f>DIEM_3D!C217</f>
        <v>2</v>
      </c>
      <c r="F238" s="28">
        <f>DIEM_3D!D217</f>
        <v>4</v>
      </c>
      <c r="G238" s="28">
        <f>DIEM_3D!E217</f>
        <v>6</v>
      </c>
      <c r="H238" s="30">
        <f t="shared" si="18"/>
        <v>81.1</v>
      </c>
      <c r="I238" s="28" t="str">
        <f t="shared" si="19"/>
        <v>TRUNG BÌNH</v>
      </c>
      <c r="J238" s="28">
        <f t="shared" si="23"/>
        <v>15.11</v>
      </c>
      <c r="K238" s="28" t="str">
        <f t="shared" si="21"/>
        <v>MẠNH</v>
      </c>
      <c r="L238" s="28">
        <f t="shared" si="29"/>
        <v>15110035</v>
      </c>
      <c r="M238" s="5"/>
      <c r="N238" s="5"/>
      <c r="O238" s="5"/>
      <c r="P238" s="5"/>
      <c r="Q238" s="5"/>
      <c r="R238" s="5"/>
      <c r="S238" s="5"/>
    </row>
    <row r="239" ht="15.75" customHeight="1">
      <c r="A239" s="28">
        <v>217.0</v>
      </c>
      <c r="B239" s="33" t="str">
        <f>DIEM_3D!A218</f>
        <v>936</v>
      </c>
      <c r="C239" s="33" t="str">
        <f>DIEM_3D!B218</f>
        <v>36</v>
      </c>
      <c r="D239" s="28" t="str">
        <f t="shared" si="17"/>
        <v>3D-1</v>
      </c>
      <c r="E239" s="28">
        <f>DIEM_3D!C218</f>
        <v>2</v>
      </c>
      <c r="F239" s="28">
        <f>DIEM_3D!D218</f>
        <v>1</v>
      </c>
      <c r="G239" s="28">
        <f>DIEM_3D!E218</f>
        <v>3</v>
      </c>
      <c r="H239" s="30">
        <f t="shared" si="18"/>
        <v>20.7</v>
      </c>
      <c r="I239" s="28" t="str">
        <f t="shared" si="19"/>
        <v>YẾU</v>
      </c>
      <c r="J239" s="28">
        <f t="shared" si="23"/>
        <v>4.07</v>
      </c>
      <c r="K239" s="28" t="str">
        <f t="shared" si="21"/>
        <v>YẾU</v>
      </c>
      <c r="L239" s="28">
        <f t="shared" si="29"/>
        <v>4070936</v>
      </c>
      <c r="M239" s="5"/>
      <c r="N239" s="5"/>
      <c r="O239" s="5"/>
      <c r="P239" s="5"/>
      <c r="Q239" s="5"/>
      <c r="R239" s="5"/>
      <c r="S239" s="5"/>
    </row>
    <row r="240" ht="15.75" customHeight="1">
      <c r="A240" s="28">
        <v>218.0</v>
      </c>
      <c r="B240" s="33" t="str">
        <f>DIEM_3D!A219</f>
        <v>236</v>
      </c>
      <c r="C240" s="33" t="str">
        <f>DIEM_3D!B219</f>
        <v>36</v>
      </c>
      <c r="D240" s="28" t="str">
        <f t="shared" si="17"/>
        <v>3D-2</v>
      </c>
      <c r="E240" s="28">
        <f>DIEM_3D!C219</f>
        <v>2</v>
      </c>
      <c r="F240" s="28">
        <f>DIEM_3D!D219</f>
        <v>1</v>
      </c>
      <c r="G240" s="28">
        <f>DIEM_3D!E219</f>
        <v>3</v>
      </c>
      <c r="H240" s="30">
        <f t="shared" si="18"/>
        <v>20.7</v>
      </c>
      <c r="I240" s="28" t="str">
        <f t="shared" si="19"/>
        <v>YẾU</v>
      </c>
      <c r="J240" s="28">
        <f t="shared" si="23"/>
        <v>4.07</v>
      </c>
      <c r="K240" s="28" t="str">
        <f t="shared" si="21"/>
        <v>YẾU</v>
      </c>
      <c r="L240" s="28">
        <f t="shared" si="29"/>
        <v>4070236</v>
      </c>
      <c r="M240" s="5"/>
      <c r="N240" s="5"/>
      <c r="O240" s="5"/>
      <c r="P240" s="5"/>
      <c r="Q240" s="5"/>
      <c r="R240" s="5"/>
      <c r="S240" s="5"/>
    </row>
    <row r="241" ht="15.75" customHeight="1">
      <c r="A241" s="28">
        <v>219.0</v>
      </c>
      <c r="B241" s="33" t="str">
        <f>DIEM_3D!A220</f>
        <v>36</v>
      </c>
      <c r="C241" s="33" t="str">
        <f>DIEM_3D!B220</f>
        <v>36</v>
      </c>
      <c r="D241" s="28" t="str">
        <f t="shared" si="17"/>
        <v>3D-3</v>
      </c>
      <c r="E241" s="28">
        <f>DIEM_3D!C220</f>
        <v>2</v>
      </c>
      <c r="F241" s="28">
        <f>DIEM_3D!D220</f>
        <v>4</v>
      </c>
      <c r="G241" s="28">
        <f>DIEM_3D!E220</f>
        <v>6</v>
      </c>
      <c r="H241" s="30">
        <f t="shared" si="18"/>
        <v>81.1</v>
      </c>
      <c r="I241" s="28" t="str">
        <f t="shared" si="19"/>
        <v>TRUNG BÌNH</v>
      </c>
      <c r="J241" s="28">
        <f t="shared" si="23"/>
        <v>15.11</v>
      </c>
      <c r="K241" s="28" t="str">
        <f t="shared" si="21"/>
        <v>MẠNH</v>
      </c>
      <c r="L241" s="28">
        <f t="shared" si="29"/>
        <v>15110036</v>
      </c>
      <c r="M241" s="5"/>
      <c r="N241" s="5"/>
      <c r="O241" s="5"/>
      <c r="P241" s="5"/>
      <c r="Q241" s="5"/>
      <c r="R241" s="5"/>
      <c r="S241" s="5"/>
    </row>
    <row r="242" ht="15.75" customHeight="1">
      <c r="A242" s="28">
        <v>220.0</v>
      </c>
      <c r="B242" s="33" t="str">
        <f>DIEM_3D!A221</f>
        <v>36</v>
      </c>
      <c r="C242" s="33" t="str">
        <f>DIEM_3D!B221</f>
        <v>36</v>
      </c>
      <c r="D242" s="28" t="str">
        <f t="shared" si="17"/>
        <v>3D-4</v>
      </c>
      <c r="E242" s="28">
        <f>DIEM_3D!C221</f>
        <v>2</v>
      </c>
      <c r="F242" s="28">
        <f>DIEM_3D!D221</f>
        <v>4</v>
      </c>
      <c r="G242" s="28">
        <f>DIEM_3D!E221</f>
        <v>6</v>
      </c>
      <c r="H242" s="30">
        <f t="shared" si="18"/>
        <v>81.1</v>
      </c>
      <c r="I242" s="28" t="str">
        <f t="shared" si="19"/>
        <v>TRUNG BÌNH</v>
      </c>
      <c r="J242" s="28">
        <f t="shared" si="23"/>
        <v>15.11</v>
      </c>
      <c r="K242" s="28" t="str">
        <f t="shared" si="21"/>
        <v>MẠNH</v>
      </c>
      <c r="L242" s="28">
        <f t="shared" si="29"/>
        <v>15110036</v>
      </c>
      <c r="M242" s="5"/>
      <c r="N242" s="5"/>
      <c r="O242" s="5"/>
      <c r="P242" s="5"/>
      <c r="Q242" s="5"/>
      <c r="R242" s="5"/>
      <c r="S242" s="5"/>
    </row>
    <row r="243" ht="15.75" customHeight="1">
      <c r="A243" s="28">
        <v>221.0</v>
      </c>
      <c r="B243" s="33" t="str">
        <f>DIEM_3D!A222</f>
        <v>36</v>
      </c>
      <c r="C243" s="33" t="str">
        <f>DIEM_3D!B222</f>
        <v>36</v>
      </c>
      <c r="D243" s="28" t="str">
        <f t="shared" si="17"/>
        <v>3D-5</v>
      </c>
      <c r="E243" s="28">
        <f>DIEM_3D!C222</f>
        <v>2</v>
      </c>
      <c r="F243" s="28">
        <f>DIEM_3D!D222</f>
        <v>4</v>
      </c>
      <c r="G243" s="28">
        <f>DIEM_3D!E222</f>
        <v>6</v>
      </c>
      <c r="H243" s="30">
        <f t="shared" si="18"/>
        <v>81.1</v>
      </c>
      <c r="I243" s="28" t="str">
        <f t="shared" si="19"/>
        <v>TRUNG BÌNH</v>
      </c>
      <c r="J243" s="28">
        <f t="shared" si="23"/>
        <v>15.11</v>
      </c>
      <c r="K243" s="28" t="str">
        <f t="shared" si="21"/>
        <v>MẠNH</v>
      </c>
      <c r="L243" s="28">
        <f t="shared" si="29"/>
        <v>15110036</v>
      </c>
      <c r="M243" s="5"/>
      <c r="N243" s="5"/>
      <c r="O243" s="5"/>
      <c r="P243" s="5"/>
      <c r="Q243" s="5"/>
      <c r="R243" s="5"/>
      <c r="S243" s="5"/>
    </row>
    <row r="244" ht="15.75" customHeight="1">
      <c r="A244" s="28">
        <v>222.0</v>
      </c>
      <c r="B244" s="33" t="str">
        <f>DIEM_3D!A223</f>
        <v>36</v>
      </c>
      <c r="C244" s="33" t="str">
        <f>DIEM_3D!B223</f>
        <v>36</v>
      </c>
      <c r="D244" s="28" t="str">
        <f t="shared" si="17"/>
        <v>3D-6</v>
      </c>
      <c r="E244" s="28">
        <f>DIEM_3D!C223</f>
        <v>2</v>
      </c>
      <c r="F244" s="28">
        <f>DIEM_3D!D223</f>
        <v>4</v>
      </c>
      <c r="G244" s="28">
        <f>DIEM_3D!E223</f>
        <v>6</v>
      </c>
      <c r="H244" s="30">
        <f t="shared" si="18"/>
        <v>81.1</v>
      </c>
      <c r="I244" s="28" t="str">
        <f t="shared" si="19"/>
        <v>TRUNG BÌNH</v>
      </c>
      <c r="J244" s="28">
        <f t="shared" si="23"/>
        <v>15.11</v>
      </c>
      <c r="K244" s="28" t="str">
        <f t="shared" si="21"/>
        <v>MẠNH</v>
      </c>
      <c r="L244" s="28">
        <f t="shared" si="29"/>
        <v>15110036</v>
      </c>
      <c r="M244" s="5"/>
      <c r="N244" s="5"/>
      <c r="O244" s="5"/>
      <c r="P244" s="5"/>
      <c r="Q244" s="5"/>
      <c r="R244" s="5"/>
      <c r="S244" s="5"/>
    </row>
    <row r="245" ht="15.75" customHeight="1">
      <c r="A245" s="28">
        <v>223.0</v>
      </c>
      <c r="B245" s="33" t="str">
        <f>DIEM_3D!A224</f>
        <v/>
      </c>
      <c r="C245" s="33" t="str">
        <f>DIEM_3D!B224</f>
        <v/>
      </c>
      <c r="D245" s="28" t="str">
        <f t="shared" si="17"/>
        <v>3D-1</v>
      </c>
      <c r="E245" s="28">
        <f>DIEM_3D!C224</f>
        <v>0</v>
      </c>
      <c r="F245" s="28">
        <f>DIEM_3D!D224</f>
        <v>0</v>
      </c>
      <c r="G245" s="28">
        <f>DIEM_3D!E224</f>
        <v>0</v>
      </c>
      <c r="H245" s="30">
        <f t="shared" si="18"/>
        <v>0</v>
      </c>
      <c r="I245" s="28" t="str">
        <f t="shared" si="19"/>
        <v/>
      </c>
      <c r="J245" s="28">
        <f t="shared" si="23"/>
        <v>0</v>
      </c>
      <c r="K245" s="28" t="str">
        <f t="shared" si="21"/>
        <v/>
      </c>
      <c r="L245" s="28">
        <f t="shared" si="29"/>
        <v>0</v>
      </c>
      <c r="M245" s="5"/>
      <c r="N245" s="5"/>
      <c r="O245" s="5"/>
      <c r="P245" s="5"/>
      <c r="Q245" s="5"/>
      <c r="R245" s="5"/>
      <c r="S245" s="5"/>
    </row>
    <row r="246" ht="15.75" customHeight="1">
      <c r="A246" s="28">
        <v>224.0</v>
      </c>
      <c r="B246" s="33" t="str">
        <f>DIEM_3D!A225</f>
        <v/>
      </c>
      <c r="C246" s="33" t="str">
        <f>DIEM_3D!B225</f>
        <v/>
      </c>
      <c r="D246" s="28" t="str">
        <f t="shared" si="17"/>
        <v>3D-2</v>
      </c>
      <c r="E246" s="28">
        <f>DIEM_3D!C225</f>
        <v>0</v>
      </c>
      <c r="F246" s="28">
        <f>DIEM_3D!D225</f>
        <v>0</v>
      </c>
      <c r="G246" s="28">
        <f>DIEM_3D!E225</f>
        <v>0</v>
      </c>
      <c r="H246" s="30">
        <f t="shared" si="18"/>
        <v>0</v>
      </c>
      <c r="I246" s="28" t="str">
        <f t="shared" si="19"/>
        <v/>
      </c>
      <c r="J246" s="28">
        <f t="shared" si="23"/>
        <v>0</v>
      </c>
      <c r="K246" s="28" t="str">
        <f t="shared" si="21"/>
        <v/>
      </c>
      <c r="L246" s="28">
        <f t="shared" si="29"/>
        <v>0</v>
      </c>
      <c r="M246" s="5"/>
      <c r="N246" s="5"/>
      <c r="O246" s="5"/>
      <c r="P246" s="5"/>
      <c r="Q246" s="5"/>
      <c r="R246" s="5"/>
      <c r="S246" s="5"/>
    </row>
    <row r="247" ht="15.75" customHeight="1">
      <c r="A247" s="28">
        <v>225.0</v>
      </c>
      <c r="B247" s="33" t="str">
        <f>DIEM_3D!A226</f>
        <v/>
      </c>
      <c r="C247" s="33" t="str">
        <f>DIEM_3D!B226</f>
        <v/>
      </c>
      <c r="D247" s="28" t="str">
        <f t="shared" si="17"/>
        <v>3D-3</v>
      </c>
      <c r="E247" s="28">
        <f>DIEM_3D!C226</f>
        <v>0</v>
      </c>
      <c r="F247" s="28">
        <f>DIEM_3D!D226</f>
        <v>0</v>
      </c>
      <c r="G247" s="28">
        <f>DIEM_3D!E226</f>
        <v>0</v>
      </c>
      <c r="H247" s="30">
        <f t="shared" si="18"/>
        <v>0</v>
      </c>
      <c r="I247" s="28" t="str">
        <f t="shared" si="19"/>
        <v/>
      </c>
      <c r="J247" s="28">
        <f t="shared" si="23"/>
        <v>0</v>
      </c>
      <c r="K247" s="28" t="str">
        <f t="shared" si="21"/>
        <v/>
      </c>
      <c r="L247" s="28">
        <f t="shared" si="29"/>
        <v>0</v>
      </c>
      <c r="M247" s="5"/>
      <c r="N247" s="5"/>
      <c r="O247" s="5"/>
      <c r="P247" s="5"/>
      <c r="Q247" s="5"/>
      <c r="R247" s="5"/>
      <c r="S247" s="5"/>
    </row>
    <row r="248" ht="15.75" customHeight="1">
      <c r="A248" s="28">
        <v>226.0</v>
      </c>
      <c r="B248" s="33" t="str">
        <f>DIEM_3D!A227</f>
        <v/>
      </c>
      <c r="C248" s="33" t="str">
        <f>DIEM_3D!B227</f>
        <v/>
      </c>
      <c r="D248" s="28" t="str">
        <f t="shared" si="17"/>
        <v>3D-4</v>
      </c>
      <c r="E248" s="28">
        <f>DIEM_3D!C227</f>
        <v>0</v>
      </c>
      <c r="F248" s="28">
        <f>DIEM_3D!D227</f>
        <v>0</v>
      </c>
      <c r="G248" s="28">
        <f>DIEM_3D!E227</f>
        <v>0</v>
      </c>
      <c r="H248" s="30">
        <f t="shared" si="18"/>
        <v>0</v>
      </c>
      <c r="I248" s="28" t="str">
        <f t="shared" si="19"/>
        <v/>
      </c>
      <c r="J248" s="28">
        <f t="shared" si="23"/>
        <v>0</v>
      </c>
      <c r="K248" s="28" t="str">
        <f t="shared" si="21"/>
        <v/>
      </c>
      <c r="L248" s="28">
        <f t="shared" si="29"/>
        <v>0</v>
      </c>
      <c r="M248" s="5"/>
      <c r="N248" s="5"/>
      <c r="O248" s="5"/>
      <c r="P248" s="5"/>
      <c r="Q248" s="5"/>
      <c r="R248" s="5"/>
      <c r="S248" s="5"/>
    </row>
    <row r="249" ht="15.75" customHeight="1">
      <c r="A249" s="28">
        <v>227.0</v>
      </c>
      <c r="B249" s="33" t="str">
        <f>DIEM_3D!A228</f>
        <v/>
      </c>
      <c r="C249" s="33" t="str">
        <f>DIEM_3D!B228</f>
        <v/>
      </c>
      <c r="D249" s="28" t="str">
        <f t="shared" si="17"/>
        <v>3D-5</v>
      </c>
      <c r="E249" s="28">
        <f>DIEM_3D!C228</f>
        <v>0</v>
      </c>
      <c r="F249" s="28">
        <f>DIEM_3D!D228</f>
        <v>0</v>
      </c>
      <c r="G249" s="28">
        <f>DIEM_3D!E228</f>
        <v>0</v>
      </c>
      <c r="H249" s="30">
        <f t="shared" si="18"/>
        <v>0</v>
      </c>
      <c r="I249" s="28" t="str">
        <f t="shared" si="19"/>
        <v/>
      </c>
      <c r="J249" s="28">
        <f t="shared" si="23"/>
        <v>0</v>
      </c>
      <c r="K249" s="28" t="str">
        <f t="shared" si="21"/>
        <v/>
      </c>
      <c r="L249" s="28">
        <f t="shared" si="29"/>
        <v>0</v>
      </c>
      <c r="M249" s="5"/>
      <c r="N249" s="5"/>
      <c r="O249" s="5"/>
      <c r="P249" s="5"/>
      <c r="Q249" s="5"/>
      <c r="R249" s="5"/>
      <c r="S249" s="5"/>
    </row>
    <row r="250" ht="15.75" customHeight="1">
      <c r="A250" s="28">
        <v>228.0</v>
      </c>
      <c r="B250" s="33" t="str">
        <f>DIEM_3D!A229</f>
        <v/>
      </c>
      <c r="C250" s="33" t="str">
        <f>DIEM_3D!B229</f>
        <v/>
      </c>
      <c r="D250" s="28" t="str">
        <f t="shared" si="17"/>
        <v>3D-6</v>
      </c>
      <c r="E250" s="28">
        <f>DIEM_3D!C229</f>
        <v>0</v>
      </c>
      <c r="F250" s="28">
        <f>DIEM_3D!D229</f>
        <v>0</v>
      </c>
      <c r="G250" s="28">
        <f>DIEM_3D!E229</f>
        <v>0</v>
      </c>
      <c r="H250" s="30">
        <f t="shared" si="18"/>
        <v>0</v>
      </c>
      <c r="I250" s="28" t="str">
        <f t="shared" si="19"/>
        <v/>
      </c>
      <c r="J250" s="28">
        <f t="shared" si="23"/>
        <v>0</v>
      </c>
      <c r="K250" s="28" t="str">
        <f t="shared" si="21"/>
        <v/>
      </c>
      <c r="L250" s="28">
        <f t="shared" si="29"/>
        <v>0</v>
      </c>
      <c r="M250" s="5"/>
      <c r="N250" s="5"/>
      <c r="O250" s="5"/>
      <c r="P250" s="5"/>
      <c r="Q250" s="5"/>
      <c r="R250" s="5"/>
      <c r="S250" s="5"/>
    </row>
    <row r="251" ht="15.75" customHeight="1">
      <c r="A251" s="28">
        <v>229.0</v>
      </c>
      <c r="B251" s="33" t="str">
        <f>DIEM_3D!A230</f>
        <v>938</v>
      </c>
      <c r="C251" s="33" t="str">
        <f>DIEM_3D!B230</f>
        <v>38</v>
      </c>
      <c r="D251" s="28" t="str">
        <f t="shared" si="17"/>
        <v>3D-1</v>
      </c>
      <c r="E251" s="28">
        <f>DIEM_3D!C230</f>
        <v>2</v>
      </c>
      <c r="F251" s="28">
        <f>DIEM_3D!D230</f>
        <v>1</v>
      </c>
      <c r="G251" s="28">
        <f>DIEM_3D!E230</f>
        <v>3</v>
      </c>
      <c r="H251" s="30">
        <f t="shared" si="18"/>
        <v>20.7</v>
      </c>
      <c r="I251" s="28" t="str">
        <f t="shared" si="19"/>
        <v>YẾU</v>
      </c>
      <c r="J251" s="28">
        <f t="shared" si="23"/>
        <v>4.07</v>
      </c>
      <c r="K251" s="28" t="str">
        <f t="shared" si="21"/>
        <v>YẾU</v>
      </c>
      <c r="L251" s="28">
        <f t="shared" si="29"/>
        <v>4070938</v>
      </c>
      <c r="M251" s="5"/>
      <c r="N251" s="5"/>
      <c r="O251" s="5"/>
      <c r="P251" s="5"/>
      <c r="Q251" s="5"/>
      <c r="R251" s="5"/>
      <c r="S251" s="5"/>
    </row>
    <row r="252" ht="15.75" customHeight="1">
      <c r="A252" s="28">
        <v>230.0</v>
      </c>
      <c r="B252" s="33" t="str">
        <f>DIEM_3D!A231</f>
        <v>238</v>
      </c>
      <c r="C252" s="33" t="str">
        <f>DIEM_3D!B231</f>
        <v>38</v>
      </c>
      <c r="D252" s="28" t="str">
        <f t="shared" si="17"/>
        <v>3D-2</v>
      </c>
      <c r="E252" s="28">
        <f>DIEM_3D!C231</f>
        <v>2</v>
      </c>
      <c r="F252" s="28">
        <f>DIEM_3D!D231</f>
        <v>1</v>
      </c>
      <c r="G252" s="28">
        <f>DIEM_3D!E231</f>
        <v>3</v>
      </c>
      <c r="H252" s="30">
        <f t="shared" si="18"/>
        <v>20.7</v>
      </c>
      <c r="I252" s="28" t="str">
        <f t="shared" si="19"/>
        <v>YẾU</v>
      </c>
      <c r="J252" s="28">
        <f t="shared" si="23"/>
        <v>4.07</v>
      </c>
      <c r="K252" s="28" t="str">
        <f t="shared" si="21"/>
        <v>YẾU</v>
      </c>
      <c r="L252" s="28">
        <f t="shared" si="29"/>
        <v>4070238</v>
      </c>
      <c r="M252" s="5"/>
      <c r="N252" s="5"/>
      <c r="O252" s="5"/>
      <c r="P252" s="5"/>
      <c r="Q252" s="5"/>
      <c r="R252" s="5"/>
      <c r="S252" s="5"/>
    </row>
    <row r="253" ht="15.75" customHeight="1">
      <c r="A253" s="28">
        <v>231.0</v>
      </c>
      <c r="B253" s="33" t="str">
        <f>DIEM_3D!A232</f>
        <v>38</v>
      </c>
      <c r="C253" s="33" t="str">
        <f>DIEM_3D!B232</f>
        <v>38</v>
      </c>
      <c r="D253" s="28" t="str">
        <f t="shared" si="17"/>
        <v>3D-3</v>
      </c>
      <c r="E253" s="28">
        <f>DIEM_3D!C232</f>
        <v>2</v>
      </c>
      <c r="F253" s="28">
        <f>DIEM_3D!D232</f>
        <v>4</v>
      </c>
      <c r="G253" s="28">
        <f>DIEM_3D!E232</f>
        <v>6</v>
      </c>
      <c r="H253" s="30">
        <f t="shared" si="18"/>
        <v>81.1</v>
      </c>
      <c r="I253" s="28" t="str">
        <f t="shared" si="19"/>
        <v>TRUNG BÌNH</v>
      </c>
      <c r="J253" s="28">
        <f t="shared" si="23"/>
        <v>15.11</v>
      </c>
      <c r="K253" s="28" t="str">
        <f t="shared" si="21"/>
        <v>MẠNH</v>
      </c>
      <c r="L253" s="28">
        <f t="shared" si="29"/>
        <v>15110038</v>
      </c>
      <c r="M253" s="5"/>
      <c r="N253" s="5"/>
      <c r="O253" s="5"/>
      <c r="P253" s="5"/>
      <c r="Q253" s="5"/>
      <c r="R253" s="5"/>
      <c r="S253" s="5"/>
    </row>
    <row r="254" ht="15.75" customHeight="1">
      <c r="A254" s="28">
        <v>232.0</v>
      </c>
      <c r="B254" s="33" t="str">
        <f>DIEM_3D!A233</f>
        <v>38</v>
      </c>
      <c r="C254" s="33" t="str">
        <f>DIEM_3D!B233</f>
        <v>38</v>
      </c>
      <c r="D254" s="28" t="str">
        <f t="shared" si="17"/>
        <v>3D-4</v>
      </c>
      <c r="E254" s="28">
        <f>DIEM_3D!C233</f>
        <v>2</v>
      </c>
      <c r="F254" s="28">
        <f>DIEM_3D!D233</f>
        <v>4</v>
      </c>
      <c r="G254" s="28">
        <f>DIEM_3D!E233</f>
        <v>6</v>
      </c>
      <c r="H254" s="30">
        <f t="shared" si="18"/>
        <v>81.1</v>
      </c>
      <c r="I254" s="28" t="str">
        <f t="shared" si="19"/>
        <v>TRUNG BÌNH</v>
      </c>
      <c r="J254" s="28">
        <f t="shared" si="23"/>
        <v>15.11</v>
      </c>
      <c r="K254" s="28" t="str">
        <f t="shared" si="21"/>
        <v>MẠNH</v>
      </c>
      <c r="L254" s="28">
        <f t="shared" si="29"/>
        <v>15110038</v>
      </c>
      <c r="M254" s="5"/>
      <c r="N254" s="5"/>
      <c r="O254" s="5"/>
      <c r="P254" s="5"/>
      <c r="Q254" s="5"/>
      <c r="R254" s="5"/>
      <c r="S254" s="5"/>
    </row>
    <row r="255" ht="15.75" customHeight="1">
      <c r="A255" s="28">
        <v>233.0</v>
      </c>
      <c r="B255" s="33" t="str">
        <f>DIEM_3D!A234</f>
        <v>38</v>
      </c>
      <c r="C255" s="33" t="str">
        <f>DIEM_3D!B234</f>
        <v>38</v>
      </c>
      <c r="D255" s="28" t="str">
        <f t="shared" si="17"/>
        <v>3D-5</v>
      </c>
      <c r="E255" s="28">
        <f>DIEM_3D!C234</f>
        <v>2</v>
      </c>
      <c r="F255" s="28">
        <f>DIEM_3D!D234</f>
        <v>4</v>
      </c>
      <c r="G255" s="28">
        <f>DIEM_3D!E234</f>
        <v>6</v>
      </c>
      <c r="H255" s="30">
        <f t="shared" si="18"/>
        <v>81.1</v>
      </c>
      <c r="I255" s="28" t="str">
        <f t="shared" si="19"/>
        <v>TRUNG BÌNH</v>
      </c>
      <c r="J255" s="28">
        <f t="shared" si="23"/>
        <v>15.11</v>
      </c>
      <c r="K255" s="28" t="str">
        <f t="shared" si="21"/>
        <v>MẠNH</v>
      </c>
      <c r="L255" s="28">
        <f t="shared" si="29"/>
        <v>15110038</v>
      </c>
      <c r="M255" s="5"/>
      <c r="N255" s="5"/>
      <c r="O255" s="5"/>
      <c r="P255" s="5"/>
      <c r="Q255" s="5"/>
      <c r="R255" s="5"/>
      <c r="S255" s="5"/>
    </row>
    <row r="256" ht="15.75" customHeight="1">
      <c r="A256" s="28">
        <v>234.0</v>
      </c>
      <c r="B256" s="33" t="str">
        <f>DIEM_3D!A235</f>
        <v>38</v>
      </c>
      <c r="C256" s="33" t="str">
        <f>DIEM_3D!B235</f>
        <v>38</v>
      </c>
      <c r="D256" s="28" t="str">
        <f t="shared" si="17"/>
        <v>3D-6</v>
      </c>
      <c r="E256" s="28">
        <f>DIEM_3D!C235</f>
        <v>2</v>
      </c>
      <c r="F256" s="28">
        <f>DIEM_3D!D235</f>
        <v>4</v>
      </c>
      <c r="G256" s="28">
        <f>DIEM_3D!E235</f>
        <v>6</v>
      </c>
      <c r="H256" s="30">
        <f t="shared" si="18"/>
        <v>81.1</v>
      </c>
      <c r="I256" s="28" t="str">
        <f t="shared" si="19"/>
        <v>TRUNG BÌNH</v>
      </c>
      <c r="J256" s="28">
        <f t="shared" si="23"/>
        <v>15.11</v>
      </c>
      <c r="K256" s="28" t="str">
        <f t="shared" si="21"/>
        <v>MẠNH</v>
      </c>
      <c r="L256" s="28">
        <f t="shared" si="29"/>
        <v>15110038</v>
      </c>
      <c r="M256" s="5"/>
      <c r="N256" s="5"/>
      <c r="O256" s="5"/>
      <c r="P256" s="5"/>
      <c r="Q256" s="5"/>
      <c r="R256" s="5"/>
      <c r="S256" s="5"/>
    </row>
    <row r="257" ht="15.75" customHeight="1">
      <c r="A257" s="28">
        <v>235.0</v>
      </c>
      <c r="B257" s="33" t="str">
        <f>DIEM_3D!A236</f>
        <v/>
      </c>
      <c r="C257" s="33" t="str">
        <f>DIEM_3D!B236</f>
        <v/>
      </c>
      <c r="D257" s="28" t="str">
        <f t="shared" si="17"/>
        <v>3D-1</v>
      </c>
      <c r="E257" s="28">
        <f>DIEM_3D!C236</f>
        <v>0</v>
      </c>
      <c r="F257" s="28">
        <f>DIEM_3D!D236</f>
        <v>0</v>
      </c>
      <c r="G257" s="28">
        <f>DIEM_3D!E236</f>
        <v>0</v>
      </c>
      <c r="H257" s="30">
        <f t="shared" si="18"/>
        <v>0</v>
      </c>
      <c r="I257" s="28" t="str">
        <f t="shared" si="19"/>
        <v/>
      </c>
      <c r="J257" s="28">
        <f t="shared" si="23"/>
        <v>0</v>
      </c>
      <c r="K257" s="28" t="str">
        <f t="shared" si="21"/>
        <v/>
      </c>
      <c r="L257" s="28">
        <f t="shared" si="29"/>
        <v>0</v>
      </c>
      <c r="M257" s="5"/>
      <c r="N257" s="5"/>
      <c r="O257" s="5"/>
      <c r="P257" s="5"/>
      <c r="Q257" s="5"/>
      <c r="R257" s="5"/>
      <c r="S257" s="5"/>
    </row>
    <row r="258" ht="15.75" customHeight="1">
      <c r="A258" s="28">
        <v>236.0</v>
      </c>
      <c r="B258" s="33" t="str">
        <f>DIEM_3D!A237</f>
        <v/>
      </c>
      <c r="C258" s="33" t="str">
        <f>DIEM_3D!B237</f>
        <v/>
      </c>
      <c r="D258" s="28" t="str">
        <f t="shared" si="17"/>
        <v>3D-2</v>
      </c>
      <c r="E258" s="28">
        <f>DIEM_3D!C237</f>
        <v>0</v>
      </c>
      <c r="F258" s="28">
        <f>DIEM_3D!D237</f>
        <v>0</v>
      </c>
      <c r="G258" s="28">
        <f>DIEM_3D!E237</f>
        <v>0</v>
      </c>
      <c r="H258" s="30">
        <f t="shared" si="18"/>
        <v>0</v>
      </c>
      <c r="I258" s="28" t="str">
        <f t="shared" si="19"/>
        <v/>
      </c>
      <c r="J258" s="28">
        <f t="shared" si="23"/>
        <v>0</v>
      </c>
      <c r="K258" s="28" t="str">
        <f t="shared" si="21"/>
        <v/>
      </c>
      <c r="L258" s="28">
        <f t="shared" si="29"/>
        <v>0</v>
      </c>
      <c r="M258" s="5"/>
      <c r="N258" s="5"/>
      <c r="O258" s="5"/>
      <c r="P258" s="5"/>
      <c r="Q258" s="5"/>
      <c r="R258" s="5"/>
      <c r="S258" s="5"/>
    </row>
    <row r="259" ht="15.75" customHeight="1">
      <c r="A259" s="28">
        <v>237.0</v>
      </c>
      <c r="B259" s="33" t="str">
        <f>DIEM_3D!A238</f>
        <v/>
      </c>
      <c r="C259" s="33" t="str">
        <f>DIEM_3D!B238</f>
        <v/>
      </c>
      <c r="D259" s="28" t="str">
        <f t="shared" si="17"/>
        <v>3D-3</v>
      </c>
      <c r="E259" s="28">
        <f>DIEM_3D!C238</f>
        <v>0</v>
      </c>
      <c r="F259" s="28">
        <f>DIEM_3D!D238</f>
        <v>0</v>
      </c>
      <c r="G259" s="28">
        <f>DIEM_3D!E238</f>
        <v>0</v>
      </c>
      <c r="H259" s="30">
        <f t="shared" si="18"/>
        <v>0</v>
      </c>
      <c r="I259" s="28" t="str">
        <f t="shared" si="19"/>
        <v/>
      </c>
      <c r="J259" s="28">
        <f t="shared" si="23"/>
        <v>0</v>
      </c>
      <c r="K259" s="28" t="str">
        <f t="shared" si="21"/>
        <v/>
      </c>
      <c r="L259" s="28">
        <f t="shared" si="29"/>
        <v>0</v>
      </c>
      <c r="M259" s="5"/>
      <c r="N259" s="5"/>
      <c r="O259" s="5"/>
      <c r="P259" s="5"/>
      <c r="Q259" s="5"/>
      <c r="R259" s="5"/>
      <c r="S259" s="5"/>
    </row>
    <row r="260" ht="15.75" customHeight="1">
      <c r="A260" s="28">
        <v>238.0</v>
      </c>
      <c r="B260" s="33" t="str">
        <f>DIEM_3D!A239</f>
        <v/>
      </c>
      <c r="C260" s="33" t="str">
        <f>DIEM_3D!B239</f>
        <v/>
      </c>
      <c r="D260" s="28" t="str">
        <f t="shared" si="17"/>
        <v>3D-4</v>
      </c>
      <c r="E260" s="28">
        <f>DIEM_3D!C239</f>
        <v>0</v>
      </c>
      <c r="F260" s="28">
        <f>DIEM_3D!D239</f>
        <v>0</v>
      </c>
      <c r="G260" s="28">
        <f>DIEM_3D!E239</f>
        <v>0</v>
      </c>
      <c r="H260" s="30">
        <f t="shared" si="18"/>
        <v>0</v>
      </c>
      <c r="I260" s="28" t="str">
        <f t="shared" si="19"/>
        <v/>
      </c>
      <c r="J260" s="28">
        <f t="shared" si="23"/>
        <v>0</v>
      </c>
      <c r="K260" s="28" t="str">
        <f t="shared" si="21"/>
        <v/>
      </c>
      <c r="L260" s="28">
        <f t="shared" si="29"/>
        <v>0</v>
      </c>
      <c r="M260" s="5"/>
      <c r="N260" s="5"/>
      <c r="O260" s="5"/>
      <c r="P260" s="5"/>
      <c r="Q260" s="5"/>
      <c r="R260" s="5"/>
      <c r="S260" s="5"/>
    </row>
    <row r="261" ht="15.75" customHeight="1">
      <c r="A261" s="28">
        <v>239.0</v>
      </c>
      <c r="B261" s="33" t="str">
        <f>DIEM_3D!A240</f>
        <v/>
      </c>
      <c r="C261" s="33" t="str">
        <f>DIEM_3D!B240</f>
        <v/>
      </c>
      <c r="D261" s="28" t="str">
        <f t="shared" si="17"/>
        <v>3D-5</v>
      </c>
      <c r="E261" s="28">
        <f>DIEM_3D!C240</f>
        <v>0</v>
      </c>
      <c r="F261" s="28">
        <f>DIEM_3D!D240</f>
        <v>0</v>
      </c>
      <c r="G261" s="28">
        <f>DIEM_3D!E240</f>
        <v>0</v>
      </c>
      <c r="H261" s="30">
        <f t="shared" si="18"/>
        <v>0</v>
      </c>
      <c r="I261" s="28" t="str">
        <f t="shared" si="19"/>
        <v/>
      </c>
      <c r="J261" s="28">
        <f t="shared" si="23"/>
        <v>0</v>
      </c>
      <c r="K261" s="28" t="str">
        <f t="shared" si="21"/>
        <v/>
      </c>
      <c r="L261" s="28">
        <f t="shared" si="29"/>
        <v>0</v>
      </c>
      <c r="M261" s="5"/>
      <c r="N261" s="5"/>
      <c r="O261" s="5"/>
      <c r="P261" s="5"/>
      <c r="Q261" s="5"/>
      <c r="R261" s="5"/>
      <c r="S261" s="5"/>
    </row>
    <row r="262" ht="15.75" customHeight="1">
      <c r="A262" s="28">
        <v>240.0</v>
      </c>
      <c r="B262" s="33" t="str">
        <f>DIEM_3D!A241</f>
        <v/>
      </c>
      <c r="C262" s="33" t="str">
        <f>DIEM_3D!B241</f>
        <v/>
      </c>
      <c r="D262" s="28" t="str">
        <f t="shared" si="17"/>
        <v>3D-6</v>
      </c>
      <c r="E262" s="28">
        <f>DIEM_3D!C241</f>
        <v>0</v>
      </c>
      <c r="F262" s="28">
        <f>DIEM_3D!D241</f>
        <v>0</v>
      </c>
      <c r="G262" s="28">
        <f>DIEM_3D!E241</f>
        <v>0</v>
      </c>
      <c r="H262" s="30">
        <f t="shared" si="18"/>
        <v>0</v>
      </c>
      <c r="I262" s="28" t="str">
        <f t="shared" si="19"/>
        <v/>
      </c>
      <c r="J262" s="28">
        <f t="shared" si="23"/>
        <v>0</v>
      </c>
      <c r="K262" s="28" t="str">
        <f t="shared" si="21"/>
        <v/>
      </c>
      <c r="L262" s="28">
        <f t="shared" si="29"/>
        <v>0</v>
      </c>
      <c r="M262" s="5"/>
      <c r="N262" s="5"/>
      <c r="O262" s="5"/>
      <c r="P262" s="5"/>
      <c r="Q262" s="5"/>
      <c r="R262" s="5"/>
      <c r="S262" s="5"/>
    </row>
    <row r="263" ht="15.75" customHeight="1">
      <c r="A263" s="28">
        <v>241.0</v>
      </c>
      <c r="B263" s="33" t="str">
        <f>DIEM_3D!A242</f>
        <v/>
      </c>
      <c r="C263" s="33" t="str">
        <f>DIEM_3D!B242</f>
        <v/>
      </c>
      <c r="D263" s="28" t="str">
        <f t="shared" si="17"/>
        <v>3D-1</v>
      </c>
      <c r="E263" s="28">
        <f>DIEM_3D!C242</f>
        <v>0</v>
      </c>
      <c r="F263" s="28">
        <f>DIEM_3D!D242</f>
        <v>0</v>
      </c>
      <c r="G263" s="28">
        <f>DIEM_3D!E242</f>
        <v>0</v>
      </c>
      <c r="H263" s="28">
        <f t="shared" si="18"/>
        <v>0</v>
      </c>
      <c r="I263" s="28" t="str">
        <f t="shared" si="19"/>
        <v/>
      </c>
      <c r="J263" s="28">
        <f t="shared" si="23"/>
        <v>0</v>
      </c>
      <c r="K263" s="28" t="str">
        <f t="shared" si="21"/>
        <v/>
      </c>
      <c r="L263" s="28">
        <f t="shared" si="29"/>
        <v>0</v>
      </c>
      <c r="M263" s="5"/>
      <c r="N263" s="5"/>
      <c r="O263" s="5"/>
      <c r="P263" s="5"/>
      <c r="Q263" s="5"/>
      <c r="R263" s="5"/>
      <c r="S263" s="5"/>
    </row>
    <row r="264" ht="15.75" customHeight="1">
      <c r="A264" s="28">
        <v>242.0</v>
      </c>
      <c r="B264" s="33" t="str">
        <f>DIEM_3D!A243</f>
        <v/>
      </c>
      <c r="C264" s="33" t="str">
        <f>DIEM_3D!B243</f>
        <v/>
      </c>
      <c r="D264" s="28" t="str">
        <f t="shared" si="17"/>
        <v>3D-2</v>
      </c>
      <c r="E264" s="28">
        <f>DIEM_3D!C243</f>
        <v>0</v>
      </c>
      <c r="F264" s="28">
        <f>DIEM_3D!D243</f>
        <v>0</v>
      </c>
      <c r="G264" s="28">
        <f>DIEM_3D!E243</f>
        <v>0</v>
      </c>
      <c r="H264" s="28">
        <f t="shared" si="18"/>
        <v>0</v>
      </c>
      <c r="I264" s="28" t="str">
        <f t="shared" si="19"/>
        <v/>
      </c>
      <c r="J264" s="28">
        <f t="shared" si="23"/>
        <v>0</v>
      </c>
      <c r="K264" s="28" t="str">
        <f t="shared" si="21"/>
        <v/>
      </c>
      <c r="L264" s="28">
        <f t="shared" si="29"/>
        <v>0</v>
      </c>
      <c r="M264" s="5"/>
      <c r="N264" s="5"/>
      <c r="O264" s="5"/>
      <c r="P264" s="5"/>
      <c r="Q264" s="5"/>
      <c r="R264" s="5"/>
      <c r="S264" s="5"/>
    </row>
    <row r="265" ht="15.75" customHeight="1">
      <c r="A265" s="28">
        <v>243.0</v>
      </c>
      <c r="B265" s="33" t="str">
        <f>DIEM_3D!A244</f>
        <v/>
      </c>
      <c r="C265" s="33" t="str">
        <f>DIEM_3D!B244</f>
        <v/>
      </c>
      <c r="D265" s="28" t="str">
        <f t="shared" si="17"/>
        <v>3D-3</v>
      </c>
      <c r="E265" s="28">
        <f>DIEM_3D!C244</f>
        <v>0</v>
      </c>
      <c r="F265" s="28">
        <f>DIEM_3D!D244</f>
        <v>0</v>
      </c>
      <c r="G265" s="28">
        <f>DIEM_3D!E244</f>
        <v>0</v>
      </c>
      <c r="H265" s="28">
        <f t="shared" si="18"/>
        <v>0</v>
      </c>
      <c r="I265" s="28" t="str">
        <f t="shared" si="19"/>
        <v/>
      </c>
      <c r="J265" s="28">
        <f t="shared" si="23"/>
        <v>0</v>
      </c>
      <c r="K265" s="28" t="str">
        <f t="shared" si="21"/>
        <v/>
      </c>
      <c r="L265" s="28">
        <f t="shared" si="29"/>
        <v>0</v>
      </c>
      <c r="M265" s="5"/>
      <c r="N265" s="5"/>
      <c r="O265" s="5"/>
      <c r="P265" s="5"/>
      <c r="Q265" s="5"/>
      <c r="R265" s="5"/>
      <c r="S265" s="5"/>
    </row>
    <row r="266" ht="15.75" customHeight="1">
      <c r="A266" s="28">
        <v>244.0</v>
      </c>
      <c r="B266" s="33" t="str">
        <f>DIEM_3D!A245</f>
        <v/>
      </c>
      <c r="C266" s="33" t="str">
        <f>DIEM_3D!B245</f>
        <v/>
      </c>
      <c r="D266" s="28" t="str">
        <f t="shared" si="17"/>
        <v>3D-4</v>
      </c>
      <c r="E266" s="28">
        <f>DIEM_3D!C245</f>
        <v>0</v>
      </c>
      <c r="F266" s="28">
        <f>DIEM_3D!D245</f>
        <v>0</v>
      </c>
      <c r="G266" s="28">
        <f>DIEM_3D!E245</f>
        <v>0</v>
      </c>
      <c r="H266" s="28">
        <f t="shared" si="18"/>
        <v>0</v>
      </c>
      <c r="I266" s="28" t="str">
        <f t="shared" si="19"/>
        <v/>
      </c>
      <c r="J266" s="28">
        <f t="shared" si="23"/>
        <v>0</v>
      </c>
      <c r="K266" s="28" t="str">
        <f t="shared" si="21"/>
        <v/>
      </c>
      <c r="L266" s="28">
        <f t="shared" si="29"/>
        <v>0</v>
      </c>
      <c r="M266" s="5"/>
      <c r="N266" s="5"/>
      <c r="O266" s="5"/>
      <c r="P266" s="5"/>
      <c r="Q266" s="5"/>
      <c r="R266" s="5"/>
      <c r="S266" s="5"/>
    </row>
    <row r="267" ht="15.75" customHeight="1">
      <c r="A267" s="28">
        <v>245.0</v>
      </c>
      <c r="B267" s="33" t="str">
        <f>DIEM_3D!A246</f>
        <v/>
      </c>
      <c r="C267" s="33" t="str">
        <f>DIEM_3D!B246</f>
        <v/>
      </c>
      <c r="D267" s="28" t="str">
        <f t="shared" si="17"/>
        <v>3D-5</v>
      </c>
      <c r="E267" s="28">
        <f>DIEM_3D!C246</f>
        <v>0</v>
      </c>
      <c r="F267" s="28">
        <f>DIEM_3D!D246</f>
        <v>0</v>
      </c>
      <c r="G267" s="28">
        <f>DIEM_3D!E246</f>
        <v>0</v>
      </c>
      <c r="H267" s="28">
        <f t="shared" si="18"/>
        <v>0</v>
      </c>
      <c r="I267" s="28" t="str">
        <f t="shared" si="19"/>
        <v/>
      </c>
      <c r="J267" s="28">
        <f t="shared" si="23"/>
        <v>0</v>
      </c>
      <c r="K267" s="28" t="str">
        <f t="shared" si="21"/>
        <v/>
      </c>
      <c r="L267" s="28">
        <f t="shared" si="29"/>
        <v>0</v>
      </c>
      <c r="M267" s="5"/>
      <c r="N267" s="5"/>
      <c r="O267" s="5"/>
      <c r="P267" s="5"/>
      <c r="Q267" s="5"/>
      <c r="R267" s="5"/>
      <c r="S267" s="5"/>
    </row>
    <row r="268" ht="15.75" customHeight="1">
      <c r="A268" s="28">
        <v>246.0</v>
      </c>
      <c r="B268" s="33" t="str">
        <f>DIEM_3D!A247</f>
        <v/>
      </c>
      <c r="C268" s="33" t="str">
        <f>DIEM_3D!B247</f>
        <v/>
      </c>
      <c r="D268" s="28" t="str">
        <f t="shared" si="17"/>
        <v>3D-6</v>
      </c>
      <c r="E268" s="28">
        <f>DIEM_3D!C247</f>
        <v>0</v>
      </c>
      <c r="F268" s="28">
        <f>DIEM_3D!D247</f>
        <v>0</v>
      </c>
      <c r="G268" s="28">
        <f>DIEM_3D!E247</f>
        <v>0</v>
      </c>
      <c r="H268" s="28">
        <f t="shared" si="18"/>
        <v>0</v>
      </c>
      <c r="I268" s="28" t="str">
        <f t="shared" si="19"/>
        <v/>
      </c>
      <c r="J268" s="28">
        <f t="shared" si="23"/>
        <v>0</v>
      </c>
      <c r="K268" s="28" t="str">
        <f t="shared" si="21"/>
        <v/>
      </c>
      <c r="L268" s="28">
        <f t="shared" si="29"/>
        <v>0</v>
      </c>
      <c r="M268" s="5"/>
      <c r="N268" s="5"/>
      <c r="O268" s="5"/>
      <c r="P268" s="5"/>
      <c r="Q268" s="5"/>
      <c r="R268" s="5"/>
      <c r="S268" s="5"/>
    </row>
    <row r="269" ht="15.75" customHeight="1">
      <c r="A269" s="28">
        <v>247.0</v>
      </c>
      <c r="B269" s="33" t="str">
        <f>DIEM_3D!A248</f>
        <v/>
      </c>
      <c r="C269" s="33" t="str">
        <f>DIEM_3D!B248</f>
        <v/>
      </c>
      <c r="D269" s="28" t="str">
        <f t="shared" si="17"/>
        <v>3D-1</v>
      </c>
      <c r="E269" s="28">
        <f>DIEM_3D!C248</f>
        <v>0</v>
      </c>
      <c r="F269" s="28">
        <f>DIEM_3D!D248</f>
        <v>0</v>
      </c>
      <c r="G269" s="28">
        <f>DIEM_3D!E248</f>
        <v>0</v>
      </c>
      <c r="H269" s="28">
        <f t="shared" si="18"/>
        <v>0</v>
      </c>
      <c r="I269" s="28" t="str">
        <f t="shared" si="19"/>
        <v/>
      </c>
      <c r="J269" s="28">
        <f t="shared" si="23"/>
        <v>0</v>
      </c>
      <c r="K269" s="28" t="str">
        <f t="shared" si="21"/>
        <v/>
      </c>
      <c r="L269" s="28">
        <f t="shared" si="29"/>
        <v>0</v>
      </c>
      <c r="M269" s="5"/>
      <c r="N269" s="5"/>
      <c r="O269" s="5"/>
      <c r="P269" s="5"/>
      <c r="Q269" s="5"/>
      <c r="R269" s="5"/>
      <c r="S269" s="5"/>
    </row>
    <row r="270" ht="15.75" customHeight="1">
      <c r="A270" s="28">
        <v>248.0</v>
      </c>
      <c r="B270" s="33" t="str">
        <f>DIEM_3D!A249</f>
        <v/>
      </c>
      <c r="C270" s="33" t="str">
        <f>DIEM_3D!B249</f>
        <v/>
      </c>
      <c r="D270" s="28" t="str">
        <f t="shared" si="17"/>
        <v>3D-2</v>
      </c>
      <c r="E270" s="28">
        <f>DIEM_3D!C249</f>
        <v>0</v>
      </c>
      <c r="F270" s="28">
        <f>DIEM_3D!D249</f>
        <v>0</v>
      </c>
      <c r="G270" s="28">
        <f>DIEM_3D!E249</f>
        <v>0</v>
      </c>
      <c r="H270" s="28">
        <f t="shared" si="18"/>
        <v>0</v>
      </c>
      <c r="I270" s="28" t="str">
        <f t="shared" si="19"/>
        <v/>
      </c>
      <c r="J270" s="28">
        <f t="shared" si="23"/>
        <v>0</v>
      </c>
      <c r="K270" s="28" t="str">
        <f t="shared" si="21"/>
        <v/>
      </c>
      <c r="L270" s="28">
        <f t="shared" si="29"/>
        <v>0</v>
      </c>
      <c r="M270" s="5"/>
      <c r="N270" s="5"/>
      <c r="O270" s="5"/>
      <c r="P270" s="5"/>
      <c r="Q270" s="5"/>
      <c r="R270" s="5"/>
      <c r="S270" s="5"/>
    </row>
    <row r="271" ht="15.75" customHeight="1">
      <c r="A271" s="28">
        <v>249.0</v>
      </c>
      <c r="B271" s="33" t="str">
        <f>DIEM_3D!A250</f>
        <v/>
      </c>
      <c r="C271" s="33" t="str">
        <f>DIEM_3D!B250</f>
        <v/>
      </c>
      <c r="D271" s="28" t="str">
        <f t="shared" si="17"/>
        <v>3D-3</v>
      </c>
      <c r="E271" s="28">
        <f>DIEM_3D!C250</f>
        <v>0</v>
      </c>
      <c r="F271" s="28">
        <f>DIEM_3D!D250</f>
        <v>0</v>
      </c>
      <c r="G271" s="28">
        <f>DIEM_3D!E250</f>
        <v>0</v>
      </c>
      <c r="H271" s="28">
        <f t="shared" si="18"/>
        <v>0</v>
      </c>
      <c r="I271" s="28" t="str">
        <f t="shared" si="19"/>
        <v/>
      </c>
      <c r="J271" s="28">
        <f t="shared" si="23"/>
        <v>0</v>
      </c>
      <c r="K271" s="28" t="str">
        <f t="shared" si="21"/>
        <v/>
      </c>
      <c r="L271" s="28">
        <f t="shared" si="29"/>
        <v>0</v>
      </c>
      <c r="M271" s="5"/>
      <c r="N271" s="5"/>
      <c r="O271" s="5"/>
      <c r="P271" s="5"/>
      <c r="Q271" s="5"/>
      <c r="R271" s="5"/>
      <c r="S271" s="5"/>
    </row>
    <row r="272" ht="15.75" customHeight="1">
      <c r="A272" s="28">
        <v>250.0</v>
      </c>
      <c r="B272" s="33" t="str">
        <f>DIEM_3D!A251</f>
        <v/>
      </c>
      <c r="C272" s="33" t="str">
        <f>DIEM_3D!B251</f>
        <v/>
      </c>
      <c r="D272" s="28" t="str">
        <f t="shared" si="17"/>
        <v>3D-4</v>
      </c>
      <c r="E272" s="28">
        <f>DIEM_3D!C251</f>
        <v>0</v>
      </c>
      <c r="F272" s="28">
        <f>DIEM_3D!D251</f>
        <v>0</v>
      </c>
      <c r="G272" s="28">
        <f>DIEM_3D!E251</f>
        <v>0</v>
      </c>
      <c r="H272" s="28">
        <f t="shared" si="18"/>
        <v>0</v>
      </c>
      <c r="I272" s="28" t="str">
        <f t="shared" si="19"/>
        <v/>
      </c>
      <c r="J272" s="28">
        <f t="shared" si="23"/>
        <v>0</v>
      </c>
      <c r="K272" s="28" t="str">
        <f t="shared" si="21"/>
        <v/>
      </c>
      <c r="L272" s="28">
        <f t="shared" si="29"/>
        <v>0</v>
      </c>
      <c r="M272" s="5"/>
      <c r="N272" s="5"/>
      <c r="O272" s="5"/>
      <c r="P272" s="5"/>
      <c r="Q272" s="5"/>
      <c r="R272" s="5"/>
      <c r="S272" s="5"/>
    </row>
    <row r="273" ht="15.75" customHeight="1">
      <c r="A273" s="28">
        <v>251.0</v>
      </c>
      <c r="B273" s="33" t="str">
        <f>DIEM_3D!A252</f>
        <v/>
      </c>
      <c r="C273" s="33" t="str">
        <f>DIEM_3D!B252</f>
        <v/>
      </c>
      <c r="D273" s="28" t="str">
        <f t="shared" si="17"/>
        <v>3D-5</v>
      </c>
      <c r="E273" s="28">
        <f>DIEM_3D!C252</f>
        <v>0</v>
      </c>
      <c r="F273" s="28">
        <f>DIEM_3D!D252</f>
        <v>0</v>
      </c>
      <c r="G273" s="28">
        <f>DIEM_3D!E252</f>
        <v>0</v>
      </c>
      <c r="H273" s="28">
        <f t="shared" si="18"/>
        <v>0</v>
      </c>
      <c r="I273" s="28" t="str">
        <f t="shared" si="19"/>
        <v/>
      </c>
      <c r="J273" s="28">
        <f t="shared" si="23"/>
        <v>0</v>
      </c>
      <c r="K273" s="28" t="str">
        <f t="shared" si="21"/>
        <v/>
      </c>
      <c r="L273" s="28">
        <f t="shared" si="29"/>
        <v>0</v>
      </c>
      <c r="M273" s="5"/>
      <c r="N273" s="5"/>
      <c r="O273" s="5"/>
      <c r="P273" s="5"/>
      <c r="Q273" s="5"/>
      <c r="R273" s="5"/>
      <c r="S273" s="5"/>
    </row>
    <row r="274" ht="15.75" customHeight="1">
      <c r="A274" s="28">
        <v>252.0</v>
      </c>
      <c r="B274" s="33" t="str">
        <f>DIEM_3D!A253</f>
        <v/>
      </c>
      <c r="C274" s="33" t="str">
        <f>DIEM_3D!B253</f>
        <v/>
      </c>
      <c r="D274" s="28" t="str">
        <f t="shared" si="17"/>
        <v>3D-6</v>
      </c>
      <c r="E274" s="28">
        <f>DIEM_3D!C253</f>
        <v>0</v>
      </c>
      <c r="F274" s="28">
        <f>DIEM_3D!D253</f>
        <v>0</v>
      </c>
      <c r="G274" s="28">
        <f>DIEM_3D!E253</f>
        <v>0</v>
      </c>
      <c r="H274" s="28">
        <f t="shared" si="18"/>
        <v>0</v>
      </c>
      <c r="I274" s="28" t="str">
        <f t="shared" si="19"/>
        <v/>
      </c>
      <c r="J274" s="28">
        <f t="shared" si="23"/>
        <v>0</v>
      </c>
      <c r="K274" s="28" t="str">
        <f t="shared" si="21"/>
        <v/>
      </c>
      <c r="L274" s="28">
        <f t="shared" si="29"/>
        <v>0</v>
      </c>
      <c r="M274" s="5"/>
      <c r="N274" s="5"/>
      <c r="O274" s="5"/>
      <c r="P274" s="5"/>
      <c r="Q274" s="5"/>
      <c r="R274" s="5"/>
      <c r="S274" s="5"/>
    </row>
    <row r="275" ht="15.75" customHeight="1">
      <c r="A275" s="28">
        <v>253.0</v>
      </c>
      <c r="B275" s="33" t="str">
        <f>DIEM_3D!A254</f>
        <v/>
      </c>
      <c r="C275" s="33" t="str">
        <f>DIEM_3D!B254</f>
        <v/>
      </c>
      <c r="D275" s="28" t="str">
        <f t="shared" si="17"/>
        <v>3D-1</v>
      </c>
      <c r="E275" s="28">
        <f>DIEM_3D!C254</f>
        <v>0</v>
      </c>
      <c r="F275" s="28">
        <f>DIEM_3D!D254</f>
        <v>0</v>
      </c>
      <c r="G275" s="28">
        <f>DIEM_3D!E254</f>
        <v>0</v>
      </c>
      <c r="H275" s="28">
        <f t="shared" si="18"/>
        <v>0</v>
      </c>
      <c r="I275" s="28" t="str">
        <f t="shared" si="19"/>
        <v/>
      </c>
      <c r="J275" s="28">
        <f t="shared" si="23"/>
        <v>0</v>
      </c>
      <c r="K275" s="28" t="str">
        <f t="shared" si="21"/>
        <v/>
      </c>
      <c r="L275" s="28">
        <f t="shared" si="29"/>
        <v>0</v>
      </c>
      <c r="M275" s="5"/>
      <c r="N275" s="5"/>
      <c r="O275" s="5"/>
      <c r="P275" s="5"/>
      <c r="Q275" s="5"/>
      <c r="R275" s="5"/>
      <c r="S275" s="5"/>
    </row>
    <row r="276" ht="15.75" customHeight="1">
      <c r="A276" s="28">
        <v>254.0</v>
      </c>
      <c r="B276" s="33" t="str">
        <f>DIEM_3D!A255</f>
        <v/>
      </c>
      <c r="C276" s="33" t="str">
        <f>DIEM_3D!B255</f>
        <v/>
      </c>
      <c r="D276" s="28" t="str">
        <f t="shared" si="17"/>
        <v>3D-2</v>
      </c>
      <c r="E276" s="28">
        <f>DIEM_3D!C255</f>
        <v>0</v>
      </c>
      <c r="F276" s="28">
        <f>DIEM_3D!D255</f>
        <v>0</v>
      </c>
      <c r="G276" s="28">
        <f>DIEM_3D!E255</f>
        <v>0</v>
      </c>
      <c r="H276" s="28">
        <f t="shared" si="18"/>
        <v>0</v>
      </c>
      <c r="I276" s="28" t="str">
        <f t="shared" si="19"/>
        <v/>
      </c>
      <c r="J276" s="28">
        <f t="shared" si="23"/>
        <v>0</v>
      </c>
      <c r="K276" s="28" t="str">
        <f t="shared" si="21"/>
        <v/>
      </c>
      <c r="L276" s="28">
        <f t="shared" si="29"/>
        <v>0</v>
      </c>
      <c r="M276" s="5"/>
      <c r="N276" s="5"/>
      <c r="O276" s="5"/>
      <c r="P276" s="5"/>
      <c r="Q276" s="5"/>
      <c r="R276" s="5"/>
      <c r="S276" s="5"/>
    </row>
    <row r="277" ht="15.75" customHeight="1">
      <c r="A277" s="28">
        <v>255.0</v>
      </c>
      <c r="B277" s="33" t="str">
        <f>DIEM_3D!A256</f>
        <v/>
      </c>
      <c r="C277" s="33" t="str">
        <f>DIEM_3D!B256</f>
        <v/>
      </c>
      <c r="D277" s="28" t="str">
        <f t="shared" si="17"/>
        <v>3D-3</v>
      </c>
      <c r="E277" s="28">
        <f>DIEM_3D!C256</f>
        <v>0</v>
      </c>
      <c r="F277" s="28">
        <f>DIEM_3D!D256</f>
        <v>0</v>
      </c>
      <c r="G277" s="28">
        <f>DIEM_3D!E256</f>
        <v>0</v>
      </c>
      <c r="H277" s="28">
        <f t="shared" si="18"/>
        <v>0</v>
      </c>
      <c r="I277" s="28" t="str">
        <f t="shared" si="19"/>
        <v/>
      </c>
      <c r="J277" s="28">
        <f t="shared" si="23"/>
        <v>0</v>
      </c>
      <c r="K277" s="28" t="str">
        <f t="shared" si="21"/>
        <v/>
      </c>
      <c r="L277" s="28">
        <f t="shared" si="29"/>
        <v>0</v>
      </c>
      <c r="M277" s="5"/>
      <c r="N277" s="5"/>
      <c r="O277" s="5"/>
      <c r="P277" s="5"/>
      <c r="Q277" s="5"/>
      <c r="R277" s="5"/>
      <c r="S277" s="5"/>
    </row>
    <row r="278" ht="15.75" customHeight="1">
      <c r="A278" s="28">
        <v>256.0</v>
      </c>
      <c r="B278" s="33" t="str">
        <f>DIEM_3D!A257</f>
        <v/>
      </c>
      <c r="C278" s="33" t="str">
        <f>DIEM_3D!B257</f>
        <v/>
      </c>
      <c r="D278" s="28" t="str">
        <f t="shared" si="17"/>
        <v>3D-4</v>
      </c>
      <c r="E278" s="28">
        <f>DIEM_3D!C257</f>
        <v>0</v>
      </c>
      <c r="F278" s="28">
        <f>DIEM_3D!D257</f>
        <v>0</v>
      </c>
      <c r="G278" s="28">
        <f>DIEM_3D!E257</f>
        <v>0</v>
      </c>
      <c r="H278" s="28">
        <f t="shared" si="18"/>
        <v>0</v>
      </c>
      <c r="I278" s="28" t="str">
        <f t="shared" si="19"/>
        <v/>
      </c>
      <c r="J278" s="28">
        <f t="shared" si="23"/>
        <v>0</v>
      </c>
      <c r="K278" s="28" t="str">
        <f t="shared" si="21"/>
        <v/>
      </c>
      <c r="L278" s="28">
        <f t="shared" si="29"/>
        <v>0</v>
      </c>
      <c r="M278" s="5"/>
      <c r="N278" s="5"/>
      <c r="O278" s="5"/>
      <c r="P278" s="5"/>
      <c r="Q278" s="5"/>
      <c r="R278" s="5"/>
      <c r="S278" s="5"/>
    </row>
    <row r="279" ht="15.75" customHeight="1">
      <c r="A279" s="28">
        <v>257.0</v>
      </c>
      <c r="B279" s="33" t="str">
        <f>DIEM_3D!A258</f>
        <v/>
      </c>
      <c r="C279" s="33" t="str">
        <f>DIEM_3D!B258</f>
        <v/>
      </c>
      <c r="D279" s="28" t="str">
        <f t="shared" si="17"/>
        <v>3D-5</v>
      </c>
      <c r="E279" s="28">
        <f>DIEM_3D!C258</f>
        <v>0</v>
      </c>
      <c r="F279" s="28">
        <f>DIEM_3D!D258</f>
        <v>0</v>
      </c>
      <c r="G279" s="28">
        <f>DIEM_3D!E258</f>
        <v>0</v>
      </c>
      <c r="H279" s="28">
        <f t="shared" si="18"/>
        <v>0</v>
      </c>
      <c r="I279" s="28" t="str">
        <f t="shared" si="19"/>
        <v/>
      </c>
      <c r="J279" s="28">
        <f t="shared" si="23"/>
        <v>0</v>
      </c>
      <c r="K279" s="28" t="str">
        <f t="shared" si="21"/>
        <v/>
      </c>
      <c r="L279" s="28">
        <f t="shared" si="29"/>
        <v>0</v>
      </c>
      <c r="M279" s="5"/>
      <c r="N279" s="5"/>
      <c r="O279" s="5"/>
      <c r="P279" s="5"/>
      <c r="Q279" s="5"/>
      <c r="R279" s="5"/>
      <c r="S279" s="5"/>
    </row>
    <row r="280" ht="15.75" customHeight="1">
      <c r="A280" s="28">
        <v>258.0</v>
      </c>
      <c r="B280" s="33" t="str">
        <f>DIEM_3D!A259</f>
        <v/>
      </c>
      <c r="C280" s="33" t="str">
        <f>DIEM_3D!B259</f>
        <v/>
      </c>
      <c r="D280" s="28" t="str">
        <f t="shared" si="17"/>
        <v>3D-6</v>
      </c>
      <c r="E280" s="28">
        <f>DIEM_3D!C259</f>
        <v>0</v>
      </c>
      <c r="F280" s="28">
        <f>DIEM_3D!D259</f>
        <v>0</v>
      </c>
      <c r="G280" s="28">
        <f>DIEM_3D!E259</f>
        <v>0</v>
      </c>
      <c r="H280" s="28">
        <f t="shared" si="18"/>
        <v>0</v>
      </c>
      <c r="I280" s="28" t="str">
        <f t="shared" si="19"/>
        <v/>
      </c>
      <c r="J280" s="28">
        <f t="shared" si="23"/>
        <v>0</v>
      </c>
      <c r="K280" s="28" t="str">
        <f t="shared" si="21"/>
        <v/>
      </c>
      <c r="L280" s="28">
        <f t="shared" si="29"/>
        <v>0</v>
      </c>
      <c r="M280" s="5"/>
      <c r="N280" s="5"/>
      <c r="O280" s="5"/>
      <c r="P280" s="5"/>
      <c r="Q280" s="5"/>
      <c r="R280" s="5"/>
      <c r="S280" s="5"/>
    </row>
    <row r="281" ht="15.75" customHeight="1">
      <c r="A281" s="28">
        <v>259.0</v>
      </c>
      <c r="B281" s="33" t="str">
        <f>DIEM_3D!A260</f>
        <v/>
      </c>
      <c r="C281" s="33" t="str">
        <f>DIEM_3D!B260</f>
        <v/>
      </c>
      <c r="D281" s="28" t="str">
        <f t="shared" si="17"/>
        <v>3D-1</v>
      </c>
      <c r="E281" s="28">
        <f>DIEM_3D!C260</f>
        <v>0</v>
      </c>
      <c r="F281" s="28">
        <f>DIEM_3D!D260</f>
        <v>0</v>
      </c>
      <c r="G281" s="28">
        <f>DIEM_3D!E260</f>
        <v>0</v>
      </c>
      <c r="H281" s="28">
        <f t="shared" si="18"/>
        <v>0</v>
      </c>
      <c r="I281" s="28" t="str">
        <f t="shared" si="19"/>
        <v/>
      </c>
      <c r="J281" s="28">
        <f t="shared" si="23"/>
        <v>0</v>
      </c>
      <c r="K281" s="28" t="str">
        <f t="shared" si="21"/>
        <v/>
      </c>
      <c r="L281" s="28">
        <f t="shared" si="29"/>
        <v>0</v>
      </c>
      <c r="M281" s="5"/>
      <c r="N281" s="5"/>
      <c r="O281" s="5"/>
      <c r="P281" s="5"/>
      <c r="Q281" s="5"/>
      <c r="R281" s="5"/>
      <c r="S281" s="5"/>
    </row>
    <row r="282" ht="15.75" customHeight="1">
      <c r="A282" s="28">
        <v>260.0</v>
      </c>
      <c r="B282" s="33" t="str">
        <f>DIEM_3D!A261</f>
        <v/>
      </c>
      <c r="C282" s="33" t="str">
        <f>DIEM_3D!B261</f>
        <v/>
      </c>
      <c r="D282" s="28" t="str">
        <f t="shared" si="17"/>
        <v>3D-2</v>
      </c>
      <c r="E282" s="28">
        <f>DIEM_3D!C261</f>
        <v>0</v>
      </c>
      <c r="F282" s="28">
        <f>DIEM_3D!D261</f>
        <v>0</v>
      </c>
      <c r="G282" s="28">
        <f>DIEM_3D!E261</f>
        <v>0</v>
      </c>
      <c r="H282" s="28">
        <f t="shared" si="18"/>
        <v>0</v>
      </c>
      <c r="I282" s="28" t="str">
        <f t="shared" si="19"/>
        <v/>
      </c>
      <c r="J282" s="28">
        <f t="shared" si="23"/>
        <v>0</v>
      </c>
      <c r="K282" s="28" t="str">
        <f t="shared" si="21"/>
        <v/>
      </c>
      <c r="L282" s="28">
        <f t="shared" si="29"/>
        <v>0</v>
      </c>
      <c r="M282" s="5"/>
      <c r="N282" s="5"/>
      <c r="O282" s="5"/>
      <c r="P282" s="5"/>
      <c r="Q282" s="5"/>
      <c r="R282" s="5"/>
      <c r="S282" s="5"/>
    </row>
    <row r="283" ht="15.75" customHeight="1">
      <c r="A283" s="28">
        <v>261.0</v>
      </c>
      <c r="B283" s="33" t="str">
        <f>DIEM_3D!A262</f>
        <v/>
      </c>
      <c r="C283" s="33" t="str">
        <f>DIEM_3D!B262</f>
        <v/>
      </c>
      <c r="D283" s="28" t="str">
        <f t="shared" si="17"/>
        <v>3D-3</v>
      </c>
      <c r="E283" s="28">
        <f>DIEM_3D!C262</f>
        <v>0</v>
      </c>
      <c r="F283" s="28">
        <f>DIEM_3D!D262</f>
        <v>0</v>
      </c>
      <c r="G283" s="28">
        <f>DIEM_3D!E262</f>
        <v>0</v>
      </c>
      <c r="H283" s="28">
        <f t="shared" si="18"/>
        <v>0</v>
      </c>
      <c r="I283" s="28" t="str">
        <f t="shared" si="19"/>
        <v/>
      </c>
      <c r="J283" s="28">
        <f t="shared" si="23"/>
        <v>0</v>
      </c>
      <c r="K283" s="28" t="str">
        <f t="shared" si="21"/>
        <v/>
      </c>
      <c r="L283" s="28">
        <f t="shared" si="29"/>
        <v>0</v>
      </c>
      <c r="M283" s="5"/>
      <c r="N283" s="5"/>
      <c r="O283" s="5"/>
      <c r="P283" s="5"/>
      <c r="Q283" s="5"/>
      <c r="R283" s="5"/>
      <c r="S283" s="5"/>
    </row>
    <row r="284" ht="15.75" customHeight="1">
      <c r="A284" s="28">
        <v>262.0</v>
      </c>
      <c r="B284" s="33" t="str">
        <f>DIEM_3D!A263</f>
        <v/>
      </c>
      <c r="C284" s="33" t="str">
        <f>DIEM_3D!B263</f>
        <v/>
      </c>
      <c r="D284" s="28" t="str">
        <f t="shared" si="17"/>
        <v>3D-4</v>
      </c>
      <c r="E284" s="28">
        <f>DIEM_3D!C263</f>
        <v>0</v>
      </c>
      <c r="F284" s="28">
        <f>DIEM_3D!D263</f>
        <v>0</v>
      </c>
      <c r="G284" s="28">
        <f>DIEM_3D!E263</f>
        <v>0</v>
      </c>
      <c r="H284" s="28">
        <f t="shared" si="18"/>
        <v>0</v>
      </c>
      <c r="I284" s="28" t="str">
        <f t="shared" si="19"/>
        <v/>
      </c>
      <c r="J284" s="28">
        <f t="shared" si="23"/>
        <v>0</v>
      </c>
      <c r="K284" s="28" t="str">
        <f t="shared" si="21"/>
        <v/>
      </c>
      <c r="L284" s="28">
        <f t="shared" si="29"/>
        <v>0</v>
      </c>
      <c r="M284" s="5"/>
      <c r="N284" s="5"/>
      <c r="O284" s="5"/>
      <c r="P284" s="5"/>
      <c r="Q284" s="5"/>
      <c r="R284" s="5"/>
      <c r="S284" s="5"/>
    </row>
    <row r="285" ht="15.75" customHeight="1">
      <c r="A285" s="28">
        <v>263.0</v>
      </c>
      <c r="B285" s="33" t="str">
        <f>DIEM_3D!A264</f>
        <v/>
      </c>
      <c r="C285" s="33" t="str">
        <f>DIEM_3D!B264</f>
        <v/>
      </c>
      <c r="D285" s="28" t="str">
        <f t="shared" si="17"/>
        <v>3D-5</v>
      </c>
      <c r="E285" s="28">
        <f>DIEM_3D!C264</f>
        <v>0</v>
      </c>
      <c r="F285" s="28">
        <f>DIEM_3D!D264</f>
        <v>0</v>
      </c>
      <c r="G285" s="28">
        <f>DIEM_3D!E264</f>
        <v>0</v>
      </c>
      <c r="H285" s="28">
        <f t="shared" si="18"/>
        <v>0</v>
      </c>
      <c r="I285" s="28" t="str">
        <f t="shared" si="19"/>
        <v/>
      </c>
      <c r="J285" s="28">
        <f t="shared" si="23"/>
        <v>0</v>
      </c>
      <c r="K285" s="28" t="str">
        <f t="shared" si="21"/>
        <v/>
      </c>
      <c r="L285" s="28">
        <f t="shared" si="29"/>
        <v>0</v>
      </c>
      <c r="M285" s="5"/>
      <c r="N285" s="5"/>
      <c r="O285" s="5"/>
      <c r="P285" s="5"/>
      <c r="Q285" s="5"/>
      <c r="R285" s="5"/>
      <c r="S285" s="5"/>
    </row>
    <row r="286" ht="15.75" customHeight="1">
      <c r="A286" s="28">
        <v>264.0</v>
      </c>
      <c r="B286" s="33" t="str">
        <f>DIEM_3D!A265</f>
        <v/>
      </c>
      <c r="C286" s="33" t="str">
        <f>DIEM_3D!B265</f>
        <v/>
      </c>
      <c r="D286" s="28" t="str">
        <f t="shared" si="17"/>
        <v>3D-6</v>
      </c>
      <c r="E286" s="28">
        <f>DIEM_3D!C265</f>
        <v>0</v>
      </c>
      <c r="F286" s="28">
        <f>DIEM_3D!D265</f>
        <v>0</v>
      </c>
      <c r="G286" s="28">
        <f>DIEM_3D!E265</f>
        <v>0</v>
      </c>
      <c r="H286" s="28">
        <f t="shared" si="18"/>
        <v>0</v>
      </c>
      <c r="I286" s="28" t="str">
        <f t="shared" si="19"/>
        <v/>
      </c>
      <c r="J286" s="28">
        <f t="shared" si="23"/>
        <v>0</v>
      </c>
      <c r="K286" s="28" t="str">
        <f t="shared" si="21"/>
        <v/>
      </c>
      <c r="L286" s="28">
        <f t="shared" si="29"/>
        <v>0</v>
      </c>
      <c r="M286" s="5"/>
      <c r="N286" s="5"/>
      <c r="O286" s="5"/>
      <c r="P286" s="5"/>
      <c r="Q286" s="5"/>
      <c r="R286" s="5"/>
      <c r="S286" s="5"/>
    </row>
    <row r="287" ht="15.75" customHeight="1">
      <c r="A287" s="28">
        <v>265.0</v>
      </c>
      <c r="B287" s="33" t="str">
        <f>DIEM_3D!A266</f>
        <v/>
      </c>
      <c r="C287" s="33" t="str">
        <f>DIEM_3D!B266</f>
        <v/>
      </c>
      <c r="D287" s="28" t="str">
        <f t="shared" si="17"/>
        <v>3D-1</v>
      </c>
      <c r="E287" s="28">
        <f>DIEM_3D!C266</f>
        <v>0</v>
      </c>
      <c r="F287" s="28">
        <f>DIEM_3D!D266</f>
        <v>0</v>
      </c>
      <c r="G287" s="28">
        <f>DIEM_3D!E266</f>
        <v>0</v>
      </c>
      <c r="H287" s="28">
        <f t="shared" si="18"/>
        <v>0</v>
      </c>
      <c r="I287" s="28" t="str">
        <f t="shared" si="19"/>
        <v/>
      </c>
      <c r="J287" s="28">
        <f t="shared" si="23"/>
        <v>0</v>
      </c>
      <c r="K287" s="28" t="str">
        <f t="shared" si="21"/>
        <v/>
      </c>
      <c r="L287" s="28">
        <f t="shared" si="29"/>
        <v>0</v>
      </c>
      <c r="M287" s="5"/>
      <c r="N287" s="5"/>
      <c r="O287" s="5"/>
      <c r="P287" s="5"/>
      <c r="Q287" s="5"/>
      <c r="R287" s="5"/>
      <c r="S287" s="5"/>
    </row>
    <row r="288" ht="15.75" customHeight="1">
      <c r="A288" s="28">
        <v>266.0</v>
      </c>
      <c r="B288" s="33" t="str">
        <f>DIEM_3D!A267</f>
        <v/>
      </c>
      <c r="C288" s="33" t="str">
        <f>DIEM_3D!B267</f>
        <v/>
      </c>
      <c r="D288" s="28" t="str">
        <f t="shared" si="17"/>
        <v>3D-2</v>
      </c>
      <c r="E288" s="28">
        <f>DIEM_3D!C267</f>
        <v>0</v>
      </c>
      <c r="F288" s="28">
        <f>DIEM_3D!D267</f>
        <v>0</v>
      </c>
      <c r="G288" s="28">
        <f>DIEM_3D!E267</f>
        <v>0</v>
      </c>
      <c r="H288" s="28">
        <f t="shared" si="18"/>
        <v>0</v>
      </c>
      <c r="I288" s="28" t="str">
        <f t="shared" si="19"/>
        <v/>
      </c>
      <c r="J288" s="28">
        <f t="shared" si="23"/>
        <v>0</v>
      </c>
      <c r="K288" s="28" t="str">
        <f t="shared" si="21"/>
        <v/>
      </c>
      <c r="L288" s="28">
        <f t="shared" si="29"/>
        <v>0</v>
      </c>
      <c r="M288" s="5"/>
      <c r="N288" s="5"/>
      <c r="O288" s="5"/>
      <c r="P288" s="5"/>
      <c r="Q288" s="5"/>
      <c r="R288" s="5"/>
      <c r="S288" s="5"/>
    </row>
    <row r="289" ht="15.75" customHeight="1">
      <c r="A289" s="28">
        <v>267.0</v>
      </c>
      <c r="B289" s="33" t="str">
        <f>DIEM_3D!A268</f>
        <v/>
      </c>
      <c r="C289" s="33" t="str">
        <f>DIEM_3D!B268</f>
        <v/>
      </c>
      <c r="D289" s="28" t="str">
        <f t="shared" si="17"/>
        <v>3D-3</v>
      </c>
      <c r="E289" s="28">
        <f>DIEM_3D!C268</f>
        <v>0</v>
      </c>
      <c r="F289" s="28">
        <f>DIEM_3D!D268</f>
        <v>0</v>
      </c>
      <c r="G289" s="28">
        <f>DIEM_3D!E268</f>
        <v>0</v>
      </c>
      <c r="H289" s="28">
        <f t="shared" si="18"/>
        <v>0</v>
      </c>
      <c r="I289" s="28" t="str">
        <f t="shared" si="19"/>
        <v/>
      </c>
      <c r="J289" s="28">
        <f t="shared" si="23"/>
        <v>0</v>
      </c>
      <c r="K289" s="28" t="str">
        <f t="shared" si="21"/>
        <v/>
      </c>
      <c r="L289" s="28">
        <f t="shared" si="29"/>
        <v>0</v>
      </c>
      <c r="M289" s="5"/>
      <c r="N289" s="5"/>
      <c r="O289" s="5"/>
      <c r="P289" s="5"/>
      <c r="Q289" s="5"/>
      <c r="R289" s="5"/>
      <c r="S289" s="5"/>
    </row>
    <row r="290" ht="15.75" customHeight="1">
      <c r="A290" s="28">
        <v>268.0</v>
      </c>
      <c r="B290" s="33" t="str">
        <f>DIEM_3D!A269</f>
        <v/>
      </c>
      <c r="C290" s="33" t="str">
        <f>DIEM_3D!B269</f>
        <v/>
      </c>
      <c r="D290" s="28" t="str">
        <f t="shared" si="17"/>
        <v>3D-4</v>
      </c>
      <c r="E290" s="28">
        <f>DIEM_3D!C269</f>
        <v>0</v>
      </c>
      <c r="F290" s="28">
        <f>DIEM_3D!D269</f>
        <v>0</v>
      </c>
      <c r="G290" s="28">
        <f>DIEM_3D!E269</f>
        <v>0</v>
      </c>
      <c r="H290" s="28">
        <f t="shared" si="18"/>
        <v>0</v>
      </c>
      <c r="I290" s="28" t="str">
        <f t="shared" si="19"/>
        <v/>
      </c>
      <c r="J290" s="28">
        <f t="shared" si="23"/>
        <v>0</v>
      </c>
      <c r="K290" s="28" t="str">
        <f t="shared" si="21"/>
        <v/>
      </c>
      <c r="L290" s="28">
        <f t="shared" si="29"/>
        <v>0</v>
      </c>
      <c r="M290" s="5"/>
      <c r="N290" s="5"/>
      <c r="O290" s="5"/>
      <c r="P290" s="5"/>
      <c r="Q290" s="5"/>
      <c r="R290" s="5"/>
      <c r="S290" s="5"/>
    </row>
    <row r="291" ht="15.75" customHeight="1">
      <c r="A291" s="28">
        <v>269.0</v>
      </c>
      <c r="B291" s="33" t="str">
        <f>DIEM_3D!A270</f>
        <v/>
      </c>
      <c r="C291" s="33" t="str">
        <f>DIEM_3D!B270</f>
        <v/>
      </c>
      <c r="D291" s="28" t="str">
        <f t="shared" si="17"/>
        <v>3D-5</v>
      </c>
      <c r="E291" s="28">
        <f>DIEM_3D!C270</f>
        <v>0</v>
      </c>
      <c r="F291" s="28">
        <f>DIEM_3D!D270</f>
        <v>0</v>
      </c>
      <c r="G291" s="28">
        <f>DIEM_3D!E270</f>
        <v>0</v>
      </c>
      <c r="H291" s="28">
        <f t="shared" si="18"/>
        <v>0</v>
      </c>
      <c r="I291" s="28" t="str">
        <f t="shared" si="19"/>
        <v/>
      </c>
      <c r="J291" s="28">
        <f t="shared" si="23"/>
        <v>0</v>
      </c>
      <c r="K291" s="28" t="str">
        <f t="shared" si="21"/>
        <v/>
      </c>
      <c r="L291" s="28">
        <f t="shared" si="29"/>
        <v>0</v>
      </c>
      <c r="M291" s="5"/>
      <c r="N291" s="5"/>
      <c r="O291" s="5"/>
      <c r="P291" s="5"/>
      <c r="Q291" s="5"/>
      <c r="R291" s="5"/>
      <c r="S291" s="5"/>
    </row>
    <row r="292" ht="15.75" customHeight="1">
      <c r="A292" s="28">
        <v>270.0</v>
      </c>
      <c r="B292" s="33" t="str">
        <f>DIEM_3D!A271</f>
        <v/>
      </c>
      <c r="C292" s="33" t="str">
        <f>DIEM_3D!B271</f>
        <v/>
      </c>
      <c r="D292" s="28" t="str">
        <f t="shared" si="17"/>
        <v>3D-6</v>
      </c>
      <c r="E292" s="28">
        <f>DIEM_3D!C271</f>
        <v>0</v>
      </c>
      <c r="F292" s="28">
        <f>DIEM_3D!D271</f>
        <v>0</v>
      </c>
      <c r="G292" s="28">
        <f>DIEM_3D!E271</f>
        <v>0</v>
      </c>
      <c r="H292" s="28">
        <f t="shared" si="18"/>
        <v>0</v>
      </c>
      <c r="I292" s="28" t="str">
        <f t="shared" si="19"/>
        <v/>
      </c>
      <c r="J292" s="28">
        <f t="shared" si="23"/>
        <v>0</v>
      </c>
      <c r="K292" s="28" t="str">
        <f t="shared" si="21"/>
        <v/>
      </c>
      <c r="L292" s="28">
        <f t="shared" si="29"/>
        <v>0</v>
      </c>
      <c r="M292" s="5"/>
      <c r="N292" s="5"/>
      <c r="O292" s="5"/>
      <c r="P292" s="5"/>
      <c r="Q292" s="5"/>
      <c r="R292" s="5"/>
      <c r="S292" s="5"/>
    </row>
    <row r="293" ht="15.75" customHeight="1">
      <c r="A293" s="28">
        <v>271.0</v>
      </c>
      <c r="B293" s="33" t="str">
        <f>DIEM_3D!A272</f>
        <v>945</v>
      </c>
      <c r="C293" s="33" t="str">
        <f>DIEM_3D!B272</f>
        <v>45</v>
      </c>
      <c r="D293" s="28" t="str">
        <f t="shared" si="17"/>
        <v>3D-1</v>
      </c>
      <c r="E293" s="28">
        <f>DIEM_3D!C272</f>
        <v>1</v>
      </c>
      <c r="F293" s="28">
        <f>DIEM_3D!D272</f>
        <v>1</v>
      </c>
      <c r="G293" s="28">
        <f>DIEM_3D!E272</f>
        <v>2</v>
      </c>
      <c r="H293" s="30">
        <f t="shared" si="18"/>
        <v>20.7</v>
      </c>
      <c r="I293" s="28" t="str">
        <f t="shared" si="19"/>
        <v>YẾU</v>
      </c>
      <c r="J293" s="28">
        <f t="shared" si="23"/>
        <v>3.07</v>
      </c>
      <c r="K293" s="28" t="str">
        <f t="shared" si="21"/>
        <v>YẾU</v>
      </c>
      <c r="L293" s="28">
        <f t="shared" si="29"/>
        <v>3070945</v>
      </c>
      <c r="M293" s="5"/>
      <c r="N293" s="5"/>
      <c r="O293" s="5"/>
      <c r="P293" s="5"/>
      <c r="Q293" s="5"/>
      <c r="R293" s="5"/>
      <c r="S293" s="5"/>
    </row>
    <row r="294" ht="15.75" customHeight="1">
      <c r="A294" s="28">
        <v>272.0</v>
      </c>
      <c r="B294" s="33" t="str">
        <f>DIEM_3D!A273</f>
        <v>245</v>
      </c>
      <c r="C294" s="33" t="str">
        <f>DIEM_3D!B273</f>
        <v>45</v>
      </c>
      <c r="D294" s="28" t="str">
        <f t="shared" si="17"/>
        <v>3D-2</v>
      </c>
      <c r="E294" s="28">
        <f>DIEM_3D!C273</f>
        <v>1</v>
      </c>
      <c r="F294" s="28">
        <f>DIEM_3D!D273</f>
        <v>1</v>
      </c>
      <c r="G294" s="28">
        <f>DIEM_3D!E273</f>
        <v>2</v>
      </c>
      <c r="H294" s="30">
        <f t="shared" si="18"/>
        <v>20.7</v>
      </c>
      <c r="I294" s="28" t="str">
        <f t="shared" si="19"/>
        <v>YẾU</v>
      </c>
      <c r="J294" s="28">
        <f t="shared" si="23"/>
        <v>3.07</v>
      </c>
      <c r="K294" s="28" t="str">
        <f t="shared" si="21"/>
        <v>YẾU</v>
      </c>
      <c r="L294" s="28">
        <f t="shared" si="29"/>
        <v>3070245</v>
      </c>
      <c r="M294" s="5"/>
      <c r="N294" s="5"/>
      <c r="O294" s="5"/>
      <c r="P294" s="5"/>
      <c r="Q294" s="5"/>
      <c r="R294" s="5"/>
      <c r="S294" s="5"/>
    </row>
    <row r="295" ht="15.75" customHeight="1">
      <c r="A295" s="28">
        <v>273.0</v>
      </c>
      <c r="B295" s="33" t="str">
        <f>DIEM_3D!A274</f>
        <v>45</v>
      </c>
      <c r="C295" s="33" t="str">
        <f>DIEM_3D!B274</f>
        <v>45</v>
      </c>
      <c r="D295" s="28" t="str">
        <f t="shared" si="17"/>
        <v>3D-3</v>
      </c>
      <c r="E295" s="28">
        <f>DIEM_3D!C274</f>
        <v>1</v>
      </c>
      <c r="F295" s="28">
        <f>DIEM_3D!D274</f>
        <v>4</v>
      </c>
      <c r="G295" s="28">
        <f>DIEM_3D!E274</f>
        <v>5</v>
      </c>
      <c r="H295" s="30">
        <f t="shared" si="18"/>
        <v>81.1</v>
      </c>
      <c r="I295" s="28" t="str">
        <f t="shared" si="19"/>
        <v>TRUNG BÌNH</v>
      </c>
      <c r="J295" s="28">
        <f t="shared" si="23"/>
        <v>14.11</v>
      </c>
      <c r="K295" s="28" t="str">
        <f t="shared" si="21"/>
        <v>YẾU</v>
      </c>
      <c r="L295" s="28">
        <f t="shared" si="29"/>
        <v>14110045</v>
      </c>
      <c r="M295" s="5"/>
      <c r="N295" s="5"/>
      <c r="O295" s="5"/>
      <c r="P295" s="5"/>
      <c r="Q295" s="5"/>
      <c r="R295" s="5"/>
      <c r="S295" s="5"/>
    </row>
    <row r="296" ht="15.75" customHeight="1">
      <c r="A296" s="28">
        <v>274.0</v>
      </c>
      <c r="B296" s="33" t="str">
        <f>DIEM_3D!A275</f>
        <v>45</v>
      </c>
      <c r="C296" s="33" t="str">
        <f>DIEM_3D!B275</f>
        <v>45</v>
      </c>
      <c r="D296" s="28" t="str">
        <f t="shared" si="17"/>
        <v>3D-4</v>
      </c>
      <c r="E296" s="28">
        <f>DIEM_3D!C275</f>
        <v>1</v>
      </c>
      <c r="F296" s="28">
        <f>DIEM_3D!D275</f>
        <v>4</v>
      </c>
      <c r="G296" s="28">
        <f>DIEM_3D!E275</f>
        <v>5</v>
      </c>
      <c r="H296" s="30">
        <f t="shared" si="18"/>
        <v>81.1</v>
      </c>
      <c r="I296" s="28" t="str">
        <f t="shared" si="19"/>
        <v>TRUNG BÌNH</v>
      </c>
      <c r="J296" s="28">
        <f t="shared" si="23"/>
        <v>14.11</v>
      </c>
      <c r="K296" s="28" t="str">
        <f t="shared" si="21"/>
        <v>YẾU</v>
      </c>
      <c r="L296" s="28">
        <f t="shared" si="29"/>
        <v>14110045</v>
      </c>
      <c r="M296" s="5"/>
      <c r="N296" s="5"/>
      <c r="O296" s="5"/>
      <c r="P296" s="5"/>
      <c r="Q296" s="5"/>
      <c r="R296" s="5"/>
      <c r="S296" s="5"/>
    </row>
    <row r="297" ht="15.75" customHeight="1">
      <c r="A297" s="28">
        <v>275.0</v>
      </c>
      <c r="B297" s="33" t="str">
        <f>DIEM_3D!A276</f>
        <v>45</v>
      </c>
      <c r="C297" s="33" t="str">
        <f>DIEM_3D!B276</f>
        <v>45</v>
      </c>
      <c r="D297" s="28" t="str">
        <f t="shared" si="17"/>
        <v>3D-5</v>
      </c>
      <c r="E297" s="28">
        <f>DIEM_3D!C276</f>
        <v>1</v>
      </c>
      <c r="F297" s="28">
        <f>DIEM_3D!D276</f>
        <v>4</v>
      </c>
      <c r="G297" s="28">
        <f>DIEM_3D!E276</f>
        <v>5</v>
      </c>
      <c r="H297" s="30">
        <f t="shared" si="18"/>
        <v>81.1</v>
      </c>
      <c r="I297" s="28" t="str">
        <f t="shared" si="19"/>
        <v>TRUNG BÌNH</v>
      </c>
      <c r="J297" s="28">
        <f t="shared" si="23"/>
        <v>14.11</v>
      </c>
      <c r="K297" s="28" t="str">
        <f t="shared" si="21"/>
        <v>YẾU</v>
      </c>
      <c r="L297" s="28">
        <f t="shared" si="29"/>
        <v>14110045</v>
      </c>
      <c r="M297" s="5"/>
      <c r="N297" s="5"/>
      <c r="O297" s="5"/>
      <c r="P297" s="5"/>
      <c r="Q297" s="5"/>
      <c r="R297" s="5"/>
      <c r="S297" s="5"/>
    </row>
    <row r="298" ht="15.75" customHeight="1">
      <c r="A298" s="28">
        <v>276.0</v>
      </c>
      <c r="B298" s="33" t="str">
        <f>DIEM_3D!A277</f>
        <v>45</v>
      </c>
      <c r="C298" s="33" t="str">
        <f>DIEM_3D!B277</f>
        <v>45</v>
      </c>
      <c r="D298" s="28" t="str">
        <f t="shared" si="17"/>
        <v>3D-6</v>
      </c>
      <c r="E298" s="28">
        <f>DIEM_3D!C277</f>
        <v>1</v>
      </c>
      <c r="F298" s="28">
        <f>DIEM_3D!D277</f>
        <v>4</v>
      </c>
      <c r="G298" s="28">
        <f>DIEM_3D!E277</f>
        <v>5</v>
      </c>
      <c r="H298" s="30">
        <f t="shared" si="18"/>
        <v>81.1</v>
      </c>
      <c r="I298" s="28" t="str">
        <f t="shared" si="19"/>
        <v>TRUNG BÌNH</v>
      </c>
      <c r="J298" s="28">
        <f t="shared" si="23"/>
        <v>14.11</v>
      </c>
      <c r="K298" s="28" t="str">
        <f t="shared" si="21"/>
        <v>YẾU</v>
      </c>
      <c r="L298" s="28">
        <f t="shared" si="29"/>
        <v>14110045</v>
      </c>
      <c r="M298" s="5"/>
      <c r="N298" s="5"/>
      <c r="O298" s="5"/>
      <c r="P298" s="5"/>
      <c r="Q298" s="5"/>
      <c r="R298" s="5"/>
      <c r="S298" s="5"/>
    </row>
    <row r="299" ht="15.75" customHeight="1">
      <c r="A299" s="28">
        <v>277.0</v>
      </c>
      <c r="B299" s="33" t="str">
        <f>DIEM_3D!A278</f>
        <v/>
      </c>
      <c r="C299" s="33" t="str">
        <f>DIEM_3D!B278</f>
        <v/>
      </c>
      <c r="D299" s="28" t="str">
        <f t="shared" si="17"/>
        <v>3D-1</v>
      </c>
      <c r="E299" s="28">
        <f>DIEM_3D!C278</f>
        <v>0</v>
      </c>
      <c r="F299" s="28">
        <f>DIEM_3D!D278</f>
        <v>0</v>
      </c>
      <c r="G299" s="28">
        <f>DIEM_3D!E278</f>
        <v>0</v>
      </c>
      <c r="H299" s="30">
        <f t="shared" si="18"/>
        <v>0</v>
      </c>
      <c r="I299" s="28" t="str">
        <f t="shared" si="19"/>
        <v/>
      </c>
      <c r="J299" s="28">
        <f t="shared" si="23"/>
        <v>0</v>
      </c>
      <c r="K299" s="28" t="str">
        <f t="shared" si="21"/>
        <v/>
      </c>
      <c r="L299" s="28">
        <f t="shared" si="29"/>
        <v>0</v>
      </c>
      <c r="M299" s="5"/>
      <c r="N299" s="5"/>
      <c r="O299" s="5"/>
      <c r="P299" s="5"/>
      <c r="Q299" s="5"/>
      <c r="R299" s="5"/>
      <c r="S299" s="5"/>
    </row>
    <row r="300" ht="15.75" customHeight="1">
      <c r="A300" s="28">
        <v>278.0</v>
      </c>
      <c r="B300" s="33" t="str">
        <f>DIEM_3D!A279</f>
        <v/>
      </c>
      <c r="C300" s="33" t="str">
        <f>DIEM_3D!B279</f>
        <v/>
      </c>
      <c r="D300" s="28" t="str">
        <f t="shared" si="17"/>
        <v>3D-2</v>
      </c>
      <c r="E300" s="28">
        <f>DIEM_3D!C279</f>
        <v>0</v>
      </c>
      <c r="F300" s="28">
        <f>DIEM_3D!D279</f>
        <v>0</v>
      </c>
      <c r="G300" s="28">
        <f>DIEM_3D!E279</f>
        <v>0</v>
      </c>
      <c r="H300" s="30">
        <f t="shared" si="18"/>
        <v>0</v>
      </c>
      <c r="I300" s="28" t="str">
        <f t="shared" si="19"/>
        <v/>
      </c>
      <c r="J300" s="28">
        <f t="shared" si="23"/>
        <v>0</v>
      </c>
      <c r="K300" s="28" t="str">
        <f t="shared" si="21"/>
        <v/>
      </c>
      <c r="L300" s="28">
        <f t="shared" si="29"/>
        <v>0</v>
      </c>
      <c r="M300" s="5"/>
      <c r="N300" s="5"/>
      <c r="O300" s="5"/>
      <c r="P300" s="5"/>
      <c r="Q300" s="5"/>
      <c r="R300" s="5"/>
      <c r="S300" s="5"/>
    </row>
    <row r="301" ht="15.75" customHeight="1">
      <c r="A301" s="28">
        <v>279.0</v>
      </c>
      <c r="B301" s="33" t="str">
        <f>DIEM_3D!A280</f>
        <v/>
      </c>
      <c r="C301" s="33" t="str">
        <f>DIEM_3D!B280</f>
        <v/>
      </c>
      <c r="D301" s="28" t="str">
        <f t="shared" si="17"/>
        <v>3D-3</v>
      </c>
      <c r="E301" s="28">
        <f>DIEM_3D!C280</f>
        <v>0</v>
      </c>
      <c r="F301" s="28">
        <f>DIEM_3D!D280</f>
        <v>0</v>
      </c>
      <c r="G301" s="28">
        <f>DIEM_3D!E280</f>
        <v>0</v>
      </c>
      <c r="H301" s="30">
        <f t="shared" si="18"/>
        <v>0</v>
      </c>
      <c r="I301" s="28" t="str">
        <f t="shared" si="19"/>
        <v/>
      </c>
      <c r="J301" s="28">
        <f t="shared" si="23"/>
        <v>0</v>
      </c>
      <c r="K301" s="28" t="str">
        <f t="shared" si="21"/>
        <v/>
      </c>
      <c r="L301" s="28">
        <f t="shared" si="29"/>
        <v>0</v>
      </c>
      <c r="M301" s="5"/>
      <c r="N301" s="5"/>
      <c r="O301" s="5"/>
      <c r="P301" s="5"/>
      <c r="Q301" s="5"/>
      <c r="R301" s="5"/>
      <c r="S301" s="5"/>
    </row>
    <row r="302" ht="15.75" customHeight="1">
      <c r="A302" s="28">
        <v>280.0</v>
      </c>
      <c r="B302" s="33" t="str">
        <f>DIEM_3D!A281</f>
        <v/>
      </c>
      <c r="C302" s="33" t="str">
        <f>DIEM_3D!B281</f>
        <v/>
      </c>
      <c r="D302" s="28" t="str">
        <f t="shared" si="17"/>
        <v>3D-4</v>
      </c>
      <c r="E302" s="28">
        <f>DIEM_3D!C281</f>
        <v>0</v>
      </c>
      <c r="F302" s="28">
        <f>DIEM_3D!D281</f>
        <v>0</v>
      </c>
      <c r="G302" s="28">
        <f>DIEM_3D!E281</f>
        <v>0</v>
      </c>
      <c r="H302" s="30">
        <f t="shared" si="18"/>
        <v>0</v>
      </c>
      <c r="I302" s="28" t="str">
        <f t="shared" si="19"/>
        <v/>
      </c>
      <c r="J302" s="28">
        <f t="shared" si="23"/>
        <v>0</v>
      </c>
      <c r="K302" s="28" t="str">
        <f t="shared" si="21"/>
        <v/>
      </c>
      <c r="L302" s="28">
        <f t="shared" si="29"/>
        <v>0</v>
      </c>
      <c r="M302" s="5"/>
      <c r="N302" s="5"/>
      <c r="O302" s="5"/>
      <c r="P302" s="5"/>
      <c r="Q302" s="5"/>
      <c r="R302" s="5"/>
      <c r="S302" s="5"/>
    </row>
    <row r="303" ht="15.75" customHeight="1">
      <c r="A303" s="28">
        <v>281.0</v>
      </c>
      <c r="B303" s="33" t="str">
        <f>DIEM_3D!A282</f>
        <v/>
      </c>
      <c r="C303" s="33" t="str">
        <f>DIEM_3D!B282</f>
        <v/>
      </c>
      <c r="D303" s="28" t="str">
        <f t="shared" si="17"/>
        <v>3D-5</v>
      </c>
      <c r="E303" s="28">
        <f>DIEM_3D!C282</f>
        <v>0</v>
      </c>
      <c r="F303" s="28">
        <f>DIEM_3D!D282</f>
        <v>0</v>
      </c>
      <c r="G303" s="28">
        <f>DIEM_3D!E282</f>
        <v>0</v>
      </c>
      <c r="H303" s="30">
        <f t="shared" si="18"/>
        <v>0</v>
      </c>
      <c r="I303" s="28" t="str">
        <f t="shared" si="19"/>
        <v/>
      </c>
      <c r="J303" s="28">
        <f t="shared" si="23"/>
        <v>0</v>
      </c>
      <c r="K303" s="28" t="str">
        <f t="shared" si="21"/>
        <v/>
      </c>
      <c r="L303" s="28">
        <f t="shared" si="29"/>
        <v>0</v>
      </c>
      <c r="M303" s="5"/>
      <c r="N303" s="5"/>
      <c r="O303" s="5"/>
      <c r="P303" s="5"/>
      <c r="Q303" s="5"/>
      <c r="R303" s="5"/>
      <c r="S303" s="5"/>
    </row>
    <row r="304" ht="15.75" customHeight="1">
      <c r="A304" s="28">
        <v>282.0</v>
      </c>
      <c r="B304" s="33" t="str">
        <f>DIEM_3D!A283</f>
        <v/>
      </c>
      <c r="C304" s="33" t="str">
        <f>DIEM_3D!B283</f>
        <v/>
      </c>
      <c r="D304" s="28" t="str">
        <f t="shared" si="17"/>
        <v>3D-6</v>
      </c>
      <c r="E304" s="28">
        <f>DIEM_3D!C283</f>
        <v>0</v>
      </c>
      <c r="F304" s="28">
        <f>DIEM_3D!D283</f>
        <v>0</v>
      </c>
      <c r="G304" s="28">
        <f>DIEM_3D!E283</f>
        <v>0</v>
      </c>
      <c r="H304" s="30">
        <f t="shared" si="18"/>
        <v>0</v>
      </c>
      <c r="I304" s="28" t="str">
        <f t="shared" si="19"/>
        <v/>
      </c>
      <c r="J304" s="28">
        <f t="shared" si="23"/>
        <v>0</v>
      </c>
      <c r="K304" s="28" t="str">
        <f t="shared" si="21"/>
        <v/>
      </c>
      <c r="L304" s="28">
        <f t="shared" si="29"/>
        <v>0</v>
      </c>
      <c r="M304" s="5"/>
      <c r="N304" s="5"/>
      <c r="O304" s="5"/>
      <c r="P304" s="5"/>
      <c r="Q304" s="5"/>
      <c r="R304" s="5"/>
      <c r="S304" s="5"/>
    </row>
    <row r="305" ht="15.75" customHeight="1">
      <c r="A305" s="28">
        <v>283.0</v>
      </c>
      <c r="B305" s="33" t="str">
        <f>DIEM_3D!A284</f>
        <v>947</v>
      </c>
      <c r="C305" s="33" t="str">
        <f>DIEM_3D!B284</f>
        <v>47</v>
      </c>
      <c r="D305" s="28" t="str">
        <f t="shared" si="17"/>
        <v>3D-1</v>
      </c>
      <c r="E305" s="28">
        <f>DIEM_3D!C284</f>
        <v>1</v>
      </c>
      <c r="F305" s="28">
        <f>DIEM_3D!D284</f>
        <v>1</v>
      </c>
      <c r="G305" s="28">
        <f>DIEM_3D!E284</f>
        <v>2</v>
      </c>
      <c r="H305" s="30">
        <f t="shared" si="18"/>
        <v>20.7</v>
      </c>
      <c r="I305" s="28" t="str">
        <f t="shared" si="19"/>
        <v>YẾU</v>
      </c>
      <c r="J305" s="28">
        <f t="shared" si="23"/>
        <v>3.07</v>
      </c>
      <c r="K305" s="28" t="str">
        <f t="shared" si="21"/>
        <v>YẾU</v>
      </c>
      <c r="L305" s="28">
        <f t="shared" si="29"/>
        <v>3070947</v>
      </c>
      <c r="M305" s="5"/>
      <c r="N305" s="5"/>
      <c r="O305" s="5"/>
      <c r="P305" s="5"/>
      <c r="Q305" s="5"/>
      <c r="R305" s="5"/>
      <c r="S305" s="5"/>
    </row>
    <row r="306" ht="15.75" customHeight="1">
      <c r="A306" s="28">
        <v>284.0</v>
      </c>
      <c r="B306" s="33" t="str">
        <f>DIEM_3D!A285</f>
        <v>247</v>
      </c>
      <c r="C306" s="33" t="str">
        <f>DIEM_3D!B285</f>
        <v>47</v>
      </c>
      <c r="D306" s="28" t="str">
        <f t="shared" si="17"/>
        <v>3D-2</v>
      </c>
      <c r="E306" s="28">
        <f>DIEM_3D!C285</f>
        <v>1</v>
      </c>
      <c r="F306" s="28">
        <f>DIEM_3D!D285</f>
        <v>1</v>
      </c>
      <c r="G306" s="28">
        <f>DIEM_3D!E285</f>
        <v>2</v>
      </c>
      <c r="H306" s="30">
        <f t="shared" si="18"/>
        <v>20.7</v>
      </c>
      <c r="I306" s="28" t="str">
        <f t="shared" si="19"/>
        <v>YẾU</v>
      </c>
      <c r="J306" s="28">
        <f t="shared" si="23"/>
        <v>3.07</v>
      </c>
      <c r="K306" s="28" t="str">
        <f t="shared" si="21"/>
        <v>YẾU</v>
      </c>
      <c r="L306" s="28">
        <f t="shared" si="29"/>
        <v>3070247</v>
      </c>
      <c r="M306" s="5"/>
      <c r="N306" s="5"/>
      <c r="O306" s="5"/>
      <c r="P306" s="5"/>
      <c r="Q306" s="5"/>
      <c r="R306" s="5"/>
      <c r="S306" s="5"/>
    </row>
    <row r="307" ht="15.75" customHeight="1">
      <c r="A307" s="28">
        <v>285.0</v>
      </c>
      <c r="B307" s="33" t="str">
        <f>DIEM_3D!A286</f>
        <v>47</v>
      </c>
      <c r="C307" s="33" t="str">
        <f>DIEM_3D!B286</f>
        <v>47</v>
      </c>
      <c r="D307" s="28" t="str">
        <f t="shared" si="17"/>
        <v>3D-3</v>
      </c>
      <c r="E307" s="28">
        <f>DIEM_3D!C286</f>
        <v>1</v>
      </c>
      <c r="F307" s="28">
        <f>DIEM_3D!D286</f>
        <v>4</v>
      </c>
      <c r="G307" s="28">
        <f>DIEM_3D!E286</f>
        <v>5</v>
      </c>
      <c r="H307" s="30">
        <f t="shared" si="18"/>
        <v>81.1</v>
      </c>
      <c r="I307" s="28" t="str">
        <f t="shared" si="19"/>
        <v>TRUNG BÌNH</v>
      </c>
      <c r="J307" s="28">
        <f t="shared" si="23"/>
        <v>14.11</v>
      </c>
      <c r="K307" s="28" t="str">
        <f t="shared" si="21"/>
        <v>YẾU</v>
      </c>
      <c r="L307" s="28">
        <f t="shared" si="29"/>
        <v>14110047</v>
      </c>
      <c r="M307" s="5"/>
      <c r="N307" s="5"/>
      <c r="O307" s="5"/>
      <c r="P307" s="5"/>
      <c r="Q307" s="5"/>
      <c r="R307" s="5"/>
      <c r="S307" s="5"/>
    </row>
    <row r="308" ht="15.75" customHeight="1">
      <c r="A308" s="28">
        <v>286.0</v>
      </c>
      <c r="B308" s="33" t="str">
        <f>DIEM_3D!A287</f>
        <v>47</v>
      </c>
      <c r="C308" s="33" t="str">
        <f>DIEM_3D!B287</f>
        <v>47</v>
      </c>
      <c r="D308" s="28" t="str">
        <f t="shared" si="17"/>
        <v>3D-4</v>
      </c>
      <c r="E308" s="28">
        <f>DIEM_3D!C287</f>
        <v>1</v>
      </c>
      <c r="F308" s="28">
        <f>DIEM_3D!D287</f>
        <v>4</v>
      </c>
      <c r="G308" s="28">
        <f>DIEM_3D!E287</f>
        <v>5</v>
      </c>
      <c r="H308" s="30">
        <f t="shared" si="18"/>
        <v>81.1</v>
      </c>
      <c r="I308" s="28" t="str">
        <f t="shared" si="19"/>
        <v>TRUNG BÌNH</v>
      </c>
      <c r="J308" s="28">
        <f t="shared" si="23"/>
        <v>14.11</v>
      </c>
      <c r="K308" s="28" t="str">
        <f t="shared" si="21"/>
        <v>YẾU</v>
      </c>
      <c r="L308" s="28">
        <f t="shared" si="29"/>
        <v>14110047</v>
      </c>
      <c r="M308" s="5"/>
      <c r="N308" s="5"/>
      <c r="O308" s="5"/>
      <c r="P308" s="5"/>
      <c r="Q308" s="5"/>
      <c r="R308" s="5"/>
      <c r="S308" s="5"/>
    </row>
    <row r="309" ht="15.75" customHeight="1">
      <c r="A309" s="28">
        <v>287.0</v>
      </c>
      <c r="B309" s="33" t="str">
        <f>DIEM_3D!A288</f>
        <v>47</v>
      </c>
      <c r="C309" s="33" t="str">
        <f>DIEM_3D!B288</f>
        <v>47</v>
      </c>
      <c r="D309" s="28" t="str">
        <f t="shared" si="17"/>
        <v>3D-5</v>
      </c>
      <c r="E309" s="28">
        <f>DIEM_3D!C288</f>
        <v>1</v>
      </c>
      <c r="F309" s="28">
        <f>DIEM_3D!D288</f>
        <v>4</v>
      </c>
      <c r="G309" s="28">
        <f>DIEM_3D!E288</f>
        <v>5</v>
      </c>
      <c r="H309" s="30">
        <f t="shared" si="18"/>
        <v>81.1</v>
      </c>
      <c r="I309" s="28" t="str">
        <f t="shared" si="19"/>
        <v>TRUNG BÌNH</v>
      </c>
      <c r="J309" s="28">
        <f t="shared" si="23"/>
        <v>14.11</v>
      </c>
      <c r="K309" s="28" t="str">
        <f t="shared" si="21"/>
        <v>YẾU</v>
      </c>
      <c r="L309" s="28">
        <f t="shared" si="29"/>
        <v>14110047</v>
      </c>
      <c r="M309" s="5"/>
      <c r="N309" s="5"/>
      <c r="O309" s="5"/>
      <c r="P309" s="5"/>
      <c r="Q309" s="5"/>
      <c r="R309" s="5"/>
      <c r="S309" s="5"/>
    </row>
    <row r="310" ht="15.75" customHeight="1">
      <c r="A310" s="28">
        <v>288.0</v>
      </c>
      <c r="B310" s="33" t="str">
        <f>DIEM_3D!A289</f>
        <v>47</v>
      </c>
      <c r="C310" s="33" t="str">
        <f>DIEM_3D!B289</f>
        <v>47</v>
      </c>
      <c r="D310" s="28" t="str">
        <f t="shared" si="17"/>
        <v>3D-6</v>
      </c>
      <c r="E310" s="28">
        <f>DIEM_3D!C289</f>
        <v>1</v>
      </c>
      <c r="F310" s="28">
        <f>DIEM_3D!D289</f>
        <v>4</v>
      </c>
      <c r="G310" s="28">
        <f>DIEM_3D!E289</f>
        <v>5</v>
      </c>
      <c r="H310" s="30">
        <f t="shared" si="18"/>
        <v>81.1</v>
      </c>
      <c r="I310" s="28" t="str">
        <f t="shared" si="19"/>
        <v>TRUNG BÌNH</v>
      </c>
      <c r="J310" s="28">
        <f t="shared" si="23"/>
        <v>14.11</v>
      </c>
      <c r="K310" s="28" t="str">
        <f t="shared" si="21"/>
        <v>YẾU</v>
      </c>
      <c r="L310" s="28">
        <f t="shared" si="29"/>
        <v>14110047</v>
      </c>
      <c r="M310" s="5"/>
      <c r="N310" s="5"/>
      <c r="O310" s="5"/>
      <c r="P310" s="5"/>
      <c r="Q310" s="5"/>
      <c r="R310" s="5"/>
      <c r="S310" s="5"/>
    </row>
    <row r="311" ht="15.75" customHeight="1">
      <c r="A311" s="28">
        <v>289.0</v>
      </c>
      <c r="B311" s="33" t="str">
        <f>DIEM_3D!A290</f>
        <v/>
      </c>
      <c r="C311" s="33" t="str">
        <f>DIEM_3D!B290</f>
        <v/>
      </c>
      <c r="D311" s="28" t="str">
        <f t="shared" si="17"/>
        <v>3D-1</v>
      </c>
      <c r="E311" s="28">
        <f>DIEM_3D!C290</f>
        <v>0</v>
      </c>
      <c r="F311" s="28">
        <f>DIEM_3D!D290</f>
        <v>0</v>
      </c>
      <c r="G311" s="28">
        <f>DIEM_3D!E290</f>
        <v>0</v>
      </c>
      <c r="H311" s="30">
        <f t="shared" si="18"/>
        <v>0</v>
      </c>
      <c r="I311" s="28" t="str">
        <f t="shared" si="19"/>
        <v/>
      </c>
      <c r="J311" s="28">
        <f t="shared" si="23"/>
        <v>0</v>
      </c>
      <c r="K311" s="28" t="str">
        <f t="shared" si="21"/>
        <v/>
      </c>
      <c r="L311" s="28">
        <f t="shared" si="29"/>
        <v>0</v>
      </c>
      <c r="M311" s="5"/>
      <c r="N311" s="5"/>
      <c r="O311" s="5"/>
      <c r="P311" s="5"/>
      <c r="Q311" s="5"/>
      <c r="R311" s="5"/>
      <c r="S311" s="5"/>
    </row>
    <row r="312" ht="15.75" customHeight="1">
      <c r="A312" s="28">
        <v>290.0</v>
      </c>
      <c r="B312" s="33" t="str">
        <f>DIEM_3D!A291</f>
        <v/>
      </c>
      <c r="C312" s="33" t="str">
        <f>DIEM_3D!B291</f>
        <v/>
      </c>
      <c r="D312" s="28" t="str">
        <f t="shared" si="17"/>
        <v>3D-2</v>
      </c>
      <c r="E312" s="28">
        <f>DIEM_3D!C291</f>
        <v>0</v>
      </c>
      <c r="F312" s="28">
        <f>DIEM_3D!D291</f>
        <v>0</v>
      </c>
      <c r="G312" s="28">
        <f>DIEM_3D!E291</f>
        <v>0</v>
      </c>
      <c r="H312" s="30">
        <f t="shared" si="18"/>
        <v>0</v>
      </c>
      <c r="I312" s="28" t="str">
        <f t="shared" si="19"/>
        <v/>
      </c>
      <c r="J312" s="28">
        <f t="shared" si="23"/>
        <v>0</v>
      </c>
      <c r="K312" s="28" t="str">
        <f t="shared" si="21"/>
        <v/>
      </c>
      <c r="L312" s="28">
        <f t="shared" si="29"/>
        <v>0</v>
      </c>
      <c r="M312" s="5"/>
      <c r="N312" s="5"/>
      <c r="O312" s="5"/>
      <c r="P312" s="5"/>
      <c r="Q312" s="5"/>
      <c r="R312" s="5"/>
      <c r="S312" s="5"/>
    </row>
    <row r="313" ht="15.75" customHeight="1">
      <c r="A313" s="28">
        <v>291.0</v>
      </c>
      <c r="B313" s="33" t="str">
        <f>DIEM_3D!A292</f>
        <v/>
      </c>
      <c r="C313" s="33" t="str">
        <f>DIEM_3D!B292</f>
        <v/>
      </c>
      <c r="D313" s="28" t="str">
        <f t="shared" si="17"/>
        <v>3D-3</v>
      </c>
      <c r="E313" s="28">
        <f>DIEM_3D!C292</f>
        <v>0</v>
      </c>
      <c r="F313" s="28">
        <f>DIEM_3D!D292</f>
        <v>0</v>
      </c>
      <c r="G313" s="28">
        <f>DIEM_3D!E292</f>
        <v>0</v>
      </c>
      <c r="H313" s="30">
        <f t="shared" si="18"/>
        <v>0</v>
      </c>
      <c r="I313" s="28" t="str">
        <f t="shared" si="19"/>
        <v/>
      </c>
      <c r="J313" s="28">
        <f t="shared" si="23"/>
        <v>0</v>
      </c>
      <c r="K313" s="28" t="str">
        <f t="shared" si="21"/>
        <v/>
      </c>
      <c r="L313" s="28">
        <f t="shared" si="29"/>
        <v>0</v>
      </c>
      <c r="M313" s="5"/>
      <c r="N313" s="5"/>
      <c r="O313" s="5"/>
      <c r="P313" s="5"/>
      <c r="Q313" s="5"/>
      <c r="R313" s="5"/>
      <c r="S313" s="5"/>
    </row>
    <row r="314" ht="15.75" customHeight="1">
      <c r="A314" s="28">
        <v>292.0</v>
      </c>
      <c r="B314" s="33" t="str">
        <f>DIEM_3D!A293</f>
        <v/>
      </c>
      <c r="C314" s="33" t="str">
        <f>DIEM_3D!B293</f>
        <v/>
      </c>
      <c r="D314" s="28" t="str">
        <f t="shared" si="17"/>
        <v>3D-4</v>
      </c>
      <c r="E314" s="28">
        <f>DIEM_3D!C293</f>
        <v>0</v>
      </c>
      <c r="F314" s="28">
        <f>DIEM_3D!D293</f>
        <v>0</v>
      </c>
      <c r="G314" s="28">
        <f>DIEM_3D!E293</f>
        <v>0</v>
      </c>
      <c r="H314" s="30">
        <f t="shared" si="18"/>
        <v>0</v>
      </c>
      <c r="I314" s="28" t="str">
        <f t="shared" si="19"/>
        <v/>
      </c>
      <c r="J314" s="28">
        <f t="shared" si="23"/>
        <v>0</v>
      </c>
      <c r="K314" s="28" t="str">
        <f t="shared" si="21"/>
        <v/>
      </c>
      <c r="L314" s="28">
        <f t="shared" si="29"/>
        <v>0</v>
      </c>
      <c r="M314" s="5"/>
      <c r="N314" s="5"/>
      <c r="O314" s="5"/>
      <c r="P314" s="5"/>
      <c r="Q314" s="5"/>
      <c r="R314" s="5"/>
      <c r="S314" s="5"/>
    </row>
    <row r="315" ht="15.75" customHeight="1">
      <c r="A315" s="28">
        <v>293.0</v>
      </c>
      <c r="B315" s="33" t="str">
        <f>DIEM_3D!A294</f>
        <v/>
      </c>
      <c r="C315" s="33" t="str">
        <f>DIEM_3D!B294</f>
        <v/>
      </c>
      <c r="D315" s="28" t="str">
        <f t="shared" si="17"/>
        <v>3D-5</v>
      </c>
      <c r="E315" s="28">
        <f>DIEM_3D!C294</f>
        <v>0</v>
      </c>
      <c r="F315" s="28">
        <f>DIEM_3D!D294</f>
        <v>0</v>
      </c>
      <c r="G315" s="28">
        <f>DIEM_3D!E294</f>
        <v>0</v>
      </c>
      <c r="H315" s="30">
        <f t="shared" si="18"/>
        <v>0</v>
      </c>
      <c r="I315" s="28" t="str">
        <f t="shared" si="19"/>
        <v/>
      </c>
      <c r="J315" s="28">
        <f t="shared" si="23"/>
        <v>0</v>
      </c>
      <c r="K315" s="28" t="str">
        <f t="shared" si="21"/>
        <v/>
      </c>
      <c r="L315" s="28">
        <f t="shared" si="29"/>
        <v>0</v>
      </c>
      <c r="M315" s="5"/>
      <c r="N315" s="5"/>
      <c r="O315" s="5"/>
      <c r="P315" s="5"/>
      <c r="Q315" s="5"/>
      <c r="R315" s="5"/>
      <c r="S315" s="5"/>
    </row>
    <row r="316" ht="15.75" customHeight="1">
      <c r="A316" s="28">
        <v>294.0</v>
      </c>
      <c r="B316" s="33" t="str">
        <f>DIEM_3D!A295</f>
        <v/>
      </c>
      <c r="C316" s="33" t="str">
        <f>DIEM_3D!B295</f>
        <v/>
      </c>
      <c r="D316" s="28" t="str">
        <f t="shared" si="17"/>
        <v>3D-6</v>
      </c>
      <c r="E316" s="28">
        <f>DIEM_3D!C295</f>
        <v>0</v>
      </c>
      <c r="F316" s="28">
        <f>DIEM_3D!D295</f>
        <v>0</v>
      </c>
      <c r="G316" s="28">
        <f>DIEM_3D!E295</f>
        <v>0</v>
      </c>
      <c r="H316" s="30">
        <f t="shared" si="18"/>
        <v>0</v>
      </c>
      <c r="I316" s="28" t="str">
        <f t="shared" si="19"/>
        <v/>
      </c>
      <c r="J316" s="28">
        <f t="shared" si="23"/>
        <v>0</v>
      </c>
      <c r="K316" s="28" t="str">
        <f t="shared" si="21"/>
        <v/>
      </c>
      <c r="L316" s="28">
        <f t="shared" si="29"/>
        <v>0</v>
      </c>
      <c r="M316" s="5"/>
      <c r="N316" s="5"/>
      <c r="O316" s="5"/>
      <c r="P316" s="5"/>
      <c r="Q316" s="5"/>
      <c r="R316" s="5"/>
      <c r="S316" s="5"/>
    </row>
    <row r="317" ht="15.75" customHeight="1">
      <c r="A317" s="28">
        <v>295.0</v>
      </c>
      <c r="B317" s="33" t="str">
        <f>DIEM_3D!A296</f>
        <v>949</v>
      </c>
      <c r="C317" s="33" t="str">
        <f>DIEM_3D!B296</f>
        <v>49</v>
      </c>
      <c r="D317" s="28" t="str">
        <f t="shared" si="17"/>
        <v>3D-1</v>
      </c>
      <c r="E317" s="28">
        <f>DIEM_3D!C296</f>
        <v>1</v>
      </c>
      <c r="F317" s="28">
        <f>DIEM_3D!D296</f>
        <v>1</v>
      </c>
      <c r="G317" s="28">
        <f>DIEM_3D!E296</f>
        <v>2</v>
      </c>
      <c r="H317" s="30">
        <f t="shared" si="18"/>
        <v>20.7</v>
      </c>
      <c r="I317" s="28" t="str">
        <f t="shared" si="19"/>
        <v>YẾU</v>
      </c>
      <c r="J317" s="28">
        <f t="shared" si="23"/>
        <v>3.07</v>
      </c>
      <c r="K317" s="28" t="str">
        <f t="shared" si="21"/>
        <v>YẾU</v>
      </c>
      <c r="L317" s="28">
        <f t="shared" si="29"/>
        <v>3070949</v>
      </c>
      <c r="M317" s="5"/>
      <c r="N317" s="5"/>
      <c r="O317" s="5"/>
      <c r="P317" s="5"/>
      <c r="Q317" s="5"/>
      <c r="R317" s="5"/>
      <c r="S317" s="5"/>
    </row>
    <row r="318" ht="15.75" customHeight="1">
      <c r="A318" s="28">
        <v>296.0</v>
      </c>
      <c r="B318" s="33" t="str">
        <f>DIEM_3D!A297</f>
        <v>249</v>
      </c>
      <c r="C318" s="33" t="str">
        <f>DIEM_3D!B297</f>
        <v>49</v>
      </c>
      <c r="D318" s="28" t="str">
        <f t="shared" si="17"/>
        <v>3D-2</v>
      </c>
      <c r="E318" s="28">
        <f>DIEM_3D!C297</f>
        <v>1</v>
      </c>
      <c r="F318" s="28">
        <f>DIEM_3D!D297</f>
        <v>1</v>
      </c>
      <c r="G318" s="28">
        <f>DIEM_3D!E297</f>
        <v>2</v>
      </c>
      <c r="H318" s="30">
        <f t="shared" si="18"/>
        <v>20.7</v>
      </c>
      <c r="I318" s="28" t="str">
        <f t="shared" si="19"/>
        <v>YẾU</v>
      </c>
      <c r="J318" s="28">
        <f t="shared" si="23"/>
        <v>3.07</v>
      </c>
      <c r="K318" s="28" t="str">
        <f t="shared" si="21"/>
        <v>YẾU</v>
      </c>
      <c r="L318" s="28">
        <f t="shared" si="29"/>
        <v>3070249</v>
      </c>
      <c r="M318" s="5"/>
      <c r="N318" s="5"/>
      <c r="O318" s="5"/>
      <c r="P318" s="5"/>
      <c r="Q318" s="5"/>
      <c r="R318" s="5"/>
      <c r="S318" s="5"/>
    </row>
    <row r="319" ht="15.75" customHeight="1">
      <c r="A319" s="28">
        <v>297.0</v>
      </c>
      <c r="B319" s="33" t="str">
        <f>DIEM_3D!A298</f>
        <v>49</v>
      </c>
      <c r="C319" s="33" t="str">
        <f>DIEM_3D!B298</f>
        <v>49</v>
      </c>
      <c r="D319" s="28" t="str">
        <f t="shared" si="17"/>
        <v>3D-3</v>
      </c>
      <c r="E319" s="28">
        <f>DIEM_3D!C298</f>
        <v>1</v>
      </c>
      <c r="F319" s="28">
        <f>DIEM_3D!D298</f>
        <v>4</v>
      </c>
      <c r="G319" s="28">
        <f>DIEM_3D!E298</f>
        <v>5</v>
      </c>
      <c r="H319" s="30">
        <f t="shared" si="18"/>
        <v>81.1</v>
      </c>
      <c r="I319" s="28" t="str">
        <f t="shared" si="19"/>
        <v>TRUNG BÌNH</v>
      </c>
      <c r="J319" s="28">
        <f t="shared" si="23"/>
        <v>14.11</v>
      </c>
      <c r="K319" s="28" t="str">
        <f t="shared" si="21"/>
        <v>YẾU</v>
      </c>
      <c r="L319" s="28">
        <f t="shared" si="29"/>
        <v>14110049</v>
      </c>
      <c r="M319" s="5"/>
      <c r="N319" s="5"/>
      <c r="O319" s="5"/>
      <c r="P319" s="5"/>
      <c r="Q319" s="5"/>
      <c r="R319" s="5"/>
      <c r="S319" s="5"/>
    </row>
    <row r="320" ht="15.75" customHeight="1">
      <c r="A320" s="28">
        <v>298.0</v>
      </c>
      <c r="B320" s="33" t="str">
        <f>DIEM_3D!A299</f>
        <v>49</v>
      </c>
      <c r="C320" s="33" t="str">
        <f>DIEM_3D!B299</f>
        <v>49</v>
      </c>
      <c r="D320" s="28" t="str">
        <f t="shared" si="17"/>
        <v>3D-4</v>
      </c>
      <c r="E320" s="28">
        <f>DIEM_3D!C299</f>
        <v>1</v>
      </c>
      <c r="F320" s="28">
        <f>DIEM_3D!D299</f>
        <v>4</v>
      </c>
      <c r="G320" s="28">
        <f>DIEM_3D!E299</f>
        <v>5</v>
      </c>
      <c r="H320" s="30">
        <f t="shared" si="18"/>
        <v>81.1</v>
      </c>
      <c r="I320" s="28" t="str">
        <f t="shared" si="19"/>
        <v>TRUNG BÌNH</v>
      </c>
      <c r="J320" s="28">
        <f t="shared" si="23"/>
        <v>14.11</v>
      </c>
      <c r="K320" s="28" t="str">
        <f t="shared" si="21"/>
        <v>YẾU</v>
      </c>
      <c r="L320" s="28">
        <f t="shared" si="29"/>
        <v>14110049</v>
      </c>
      <c r="M320" s="5"/>
      <c r="N320" s="5"/>
      <c r="O320" s="5"/>
      <c r="P320" s="5"/>
      <c r="Q320" s="5"/>
      <c r="R320" s="5"/>
      <c r="S320" s="5"/>
    </row>
    <row r="321" ht="15.75" customHeight="1">
      <c r="A321" s="28">
        <v>299.0</v>
      </c>
      <c r="B321" s="33" t="str">
        <f>DIEM_3D!A300</f>
        <v>49</v>
      </c>
      <c r="C321" s="33" t="str">
        <f>DIEM_3D!B300</f>
        <v>49</v>
      </c>
      <c r="D321" s="28" t="str">
        <f t="shared" si="17"/>
        <v>3D-5</v>
      </c>
      <c r="E321" s="28">
        <f>DIEM_3D!C300</f>
        <v>1</v>
      </c>
      <c r="F321" s="28">
        <f>DIEM_3D!D300</f>
        <v>4</v>
      </c>
      <c r="G321" s="28">
        <f>DIEM_3D!E300</f>
        <v>5</v>
      </c>
      <c r="H321" s="30">
        <f t="shared" si="18"/>
        <v>81.1</v>
      </c>
      <c r="I321" s="28" t="str">
        <f t="shared" si="19"/>
        <v>TRUNG BÌNH</v>
      </c>
      <c r="J321" s="28">
        <f t="shared" si="23"/>
        <v>14.11</v>
      </c>
      <c r="K321" s="28" t="str">
        <f t="shared" si="21"/>
        <v>YẾU</v>
      </c>
      <c r="L321" s="28">
        <f t="shared" si="29"/>
        <v>14110049</v>
      </c>
      <c r="M321" s="5"/>
      <c r="N321" s="5"/>
      <c r="O321" s="5"/>
      <c r="P321" s="5"/>
      <c r="Q321" s="5"/>
      <c r="R321" s="5"/>
      <c r="S321" s="5"/>
    </row>
    <row r="322" ht="15.75" customHeight="1">
      <c r="A322" s="28">
        <v>300.0</v>
      </c>
      <c r="B322" s="33" t="str">
        <f>DIEM_3D!A301</f>
        <v>49</v>
      </c>
      <c r="C322" s="33" t="str">
        <f>DIEM_3D!B301</f>
        <v>49</v>
      </c>
      <c r="D322" s="28" t="str">
        <f t="shared" si="17"/>
        <v>3D-6</v>
      </c>
      <c r="E322" s="28">
        <f>DIEM_3D!C301</f>
        <v>1</v>
      </c>
      <c r="F322" s="28">
        <f>DIEM_3D!D301</f>
        <v>4</v>
      </c>
      <c r="G322" s="28">
        <f>DIEM_3D!E301</f>
        <v>5</v>
      </c>
      <c r="H322" s="30">
        <f t="shared" si="18"/>
        <v>81.1</v>
      </c>
      <c r="I322" s="28" t="str">
        <f t="shared" si="19"/>
        <v>TRUNG BÌNH</v>
      </c>
      <c r="J322" s="28">
        <f t="shared" si="23"/>
        <v>14.11</v>
      </c>
      <c r="K322" s="28" t="str">
        <f t="shared" si="21"/>
        <v>YẾU</v>
      </c>
      <c r="L322" s="28">
        <f t="shared" si="29"/>
        <v>14110049</v>
      </c>
      <c r="M322" s="5"/>
      <c r="N322" s="5"/>
      <c r="O322" s="5"/>
      <c r="P322" s="5"/>
      <c r="Q322" s="5"/>
      <c r="R322" s="5"/>
      <c r="S322" s="5"/>
    </row>
    <row r="323" ht="15.75" customHeight="1">
      <c r="A323" s="28">
        <v>301.0</v>
      </c>
      <c r="B323" s="33" t="str">
        <f>DIEM_3D!A302</f>
        <v/>
      </c>
      <c r="C323" s="33" t="str">
        <f>DIEM_3D!B302</f>
        <v/>
      </c>
      <c r="D323" s="28" t="str">
        <f t="shared" si="17"/>
        <v>3D-1</v>
      </c>
      <c r="E323" s="28">
        <f>DIEM_3D!C302</f>
        <v>0</v>
      </c>
      <c r="F323" s="28">
        <f>DIEM_3D!D302</f>
        <v>0</v>
      </c>
      <c r="G323" s="28">
        <f>DIEM_3D!E302</f>
        <v>0</v>
      </c>
      <c r="H323" s="30">
        <f t="shared" si="18"/>
        <v>0</v>
      </c>
      <c r="I323" s="28" t="str">
        <f t="shared" si="19"/>
        <v/>
      </c>
      <c r="J323" s="28">
        <f t="shared" si="23"/>
        <v>0</v>
      </c>
      <c r="K323" s="28" t="str">
        <f t="shared" si="21"/>
        <v/>
      </c>
      <c r="L323" s="28">
        <f t="shared" si="29"/>
        <v>0</v>
      </c>
      <c r="M323" s="5"/>
      <c r="N323" s="5"/>
      <c r="O323" s="5"/>
      <c r="P323" s="5"/>
      <c r="Q323" s="5"/>
      <c r="R323" s="5"/>
      <c r="S323" s="5"/>
    </row>
    <row r="324" ht="15.75" customHeight="1">
      <c r="A324" s="28">
        <v>302.0</v>
      </c>
      <c r="B324" s="33" t="str">
        <f>DIEM_3D!A303</f>
        <v/>
      </c>
      <c r="C324" s="33" t="str">
        <f>DIEM_3D!B303</f>
        <v/>
      </c>
      <c r="D324" s="28" t="str">
        <f t="shared" si="17"/>
        <v>3D-2</v>
      </c>
      <c r="E324" s="28">
        <f>DIEM_3D!C303</f>
        <v>0</v>
      </c>
      <c r="F324" s="28">
        <f>DIEM_3D!D303</f>
        <v>0</v>
      </c>
      <c r="G324" s="28">
        <f>DIEM_3D!E303</f>
        <v>0</v>
      </c>
      <c r="H324" s="30">
        <f t="shared" si="18"/>
        <v>0</v>
      </c>
      <c r="I324" s="28" t="str">
        <f t="shared" si="19"/>
        <v/>
      </c>
      <c r="J324" s="28">
        <f t="shared" si="23"/>
        <v>0</v>
      </c>
      <c r="K324" s="28" t="str">
        <f t="shared" si="21"/>
        <v/>
      </c>
      <c r="L324" s="28">
        <f t="shared" si="29"/>
        <v>0</v>
      </c>
      <c r="M324" s="5"/>
      <c r="N324" s="5"/>
      <c r="O324" s="5"/>
      <c r="P324" s="5"/>
      <c r="Q324" s="5"/>
      <c r="R324" s="5"/>
      <c r="S324" s="5"/>
    </row>
    <row r="325" ht="15.75" customHeight="1">
      <c r="A325" s="28">
        <v>303.0</v>
      </c>
      <c r="B325" s="33" t="str">
        <f>DIEM_3D!A304</f>
        <v/>
      </c>
      <c r="C325" s="33" t="str">
        <f>DIEM_3D!B304</f>
        <v/>
      </c>
      <c r="D325" s="28" t="str">
        <f t="shared" si="17"/>
        <v>3D-3</v>
      </c>
      <c r="E325" s="28">
        <f>DIEM_3D!C304</f>
        <v>0</v>
      </c>
      <c r="F325" s="28">
        <f>DIEM_3D!D304</f>
        <v>0</v>
      </c>
      <c r="G325" s="28">
        <f>DIEM_3D!E304</f>
        <v>0</v>
      </c>
      <c r="H325" s="30">
        <f t="shared" si="18"/>
        <v>0</v>
      </c>
      <c r="I325" s="28" t="str">
        <f t="shared" si="19"/>
        <v/>
      </c>
      <c r="J325" s="28">
        <f t="shared" si="23"/>
        <v>0</v>
      </c>
      <c r="K325" s="28" t="str">
        <f t="shared" si="21"/>
        <v/>
      </c>
      <c r="L325" s="28">
        <f t="shared" si="29"/>
        <v>0</v>
      </c>
      <c r="M325" s="5"/>
      <c r="N325" s="5"/>
      <c r="O325" s="5"/>
      <c r="P325" s="5"/>
      <c r="Q325" s="5"/>
      <c r="R325" s="5"/>
      <c r="S325" s="5"/>
    </row>
    <row r="326" ht="15.75" customHeight="1">
      <c r="A326" s="28">
        <v>304.0</v>
      </c>
      <c r="B326" s="33" t="str">
        <f>DIEM_3D!A305</f>
        <v/>
      </c>
      <c r="C326" s="33" t="str">
        <f>DIEM_3D!B305</f>
        <v/>
      </c>
      <c r="D326" s="28" t="str">
        <f t="shared" si="17"/>
        <v>3D-4</v>
      </c>
      <c r="E326" s="28">
        <f>DIEM_3D!C305</f>
        <v>0</v>
      </c>
      <c r="F326" s="28">
        <f>DIEM_3D!D305</f>
        <v>0</v>
      </c>
      <c r="G326" s="28">
        <f>DIEM_3D!E305</f>
        <v>0</v>
      </c>
      <c r="H326" s="30">
        <f t="shared" si="18"/>
        <v>0</v>
      </c>
      <c r="I326" s="28" t="str">
        <f t="shared" si="19"/>
        <v/>
      </c>
      <c r="J326" s="28">
        <f t="shared" si="23"/>
        <v>0</v>
      </c>
      <c r="K326" s="28" t="str">
        <f t="shared" si="21"/>
        <v/>
      </c>
      <c r="L326" s="28">
        <f t="shared" si="29"/>
        <v>0</v>
      </c>
      <c r="M326" s="5"/>
      <c r="N326" s="5"/>
      <c r="O326" s="5"/>
      <c r="P326" s="5"/>
      <c r="Q326" s="5"/>
      <c r="R326" s="5"/>
      <c r="S326" s="5"/>
    </row>
    <row r="327" ht="15.75" customHeight="1">
      <c r="A327" s="28">
        <v>305.0</v>
      </c>
      <c r="B327" s="33" t="str">
        <f>DIEM_3D!A306</f>
        <v/>
      </c>
      <c r="C327" s="33" t="str">
        <f>DIEM_3D!B306</f>
        <v/>
      </c>
      <c r="D327" s="28" t="str">
        <f t="shared" si="17"/>
        <v>3D-5</v>
      </c>
      <c r="E327" s="28">
        <f>DIEM_3D!C306</f>
        <v>0</v>
      </c>
      <c r="F327" s="28">
        <f>DIEM_3D!D306</f>
        <v>0</v>
      </c>
      <c r="G327" s="28">
        <f>DIEM_3D!E306</f>
        <v>0</v>
      </c>
      <c r="H327" s="30">
        <f t="shared" si="18"/>
        <v>0</v>
      </c>
      <c r="I327" s="28" t="str">
        <f t="shared" si="19"/>
        <v/>
      </c>
      <c r="J327" s="28">
        <f t="shared" si="23"/>
        <v>0</v>
      </c>
      <c r="K327" s="28" t="str">
        <f t="shared" si="21"/>
        <v/>
      </c>
      <c r="L327" s="28">
        <f t="shared" si="29"/>
        <v>0</v>
      </c>
      <c r="M327" s="5"/>
      <c r="N327" s="5"/>
      <c r="O327" s="5"/>
      <c r="P327" s="5"/>
      <c r="Q327" s="5"/>
      <c r="R327" s="5"/>
      <c r="S327" s="5"/>
    </row>
    <row r="328" ht="15.75" customHeight="1">
      <c r="A328" s="28">
        <v>306.0</v>
      </c>
      <c r="B328" s="33" t="str">
        <f>DIEM_3D!A307</f>
        <v/>
      </c>
      <c r="C328" s="33" t="str">
        <f>DIEM_3D!B307</f>
        <v/>
      </c>
      <c r="D328" s="28" t="str">
        <f t="shared" si="17"/>
        <v>3D-6</v>
      </c>
      <c r="E328" s="28">
        <f>DIEM_3D!C307</f>
        <v>0</v>
      </c>
      <c r="F328" s="28">
        <f>DIEM_3D!D307</f>
        <v>0</v>
      </c>
      <c r="G328" s="28">
        <f>DIEM_3D!E307</f>
        <v>0</v>
      </c>
      <c r="H328" s="30">
        <f t="shared" si="18"/>
        <v>0</v>
      </c>
      <c r="I328" s="28" t="str">
        <f t="shared" si="19"/>
        <v/>
      </c>
      <c r="J328" s="28">
        <f t="shared" si="23"/>
        <v>0</v>
      </c>
      <c r="K328" s="28" t="str">
        <f t="shared" si="21"/>
        <v/>
      </c>
      <c r="L328" s="28">
        <f t="shared" si="29"/>
        <v>0</v>
      </c>
      <c r="M328" s="5"/>
      <c r="N328" s="5"/>
      <c r="O328" s="5"/>
      <c r="P328" s="5"/>
      <c r="Q328" s="5"/>
      <c r="R328" s="5"/>
      <c r="S328" s="5"/>
    </row>
    <row r="329" ht="15.75" customHeight="1">
      <c r="A329" s="28">
        <v>307.0</v>
      </c>
      <c r="B329" s="33" t="str">
        <f>DIEM_3D!A308</f>
        <v/>
      </c>
      <c r="C329" s="33" t="str">
        <f>DIEM_3D!B308</f>
        <v/>
      </c>
      <c r="D329" s="28" t="str">
        <f t="shared" si="17"/>
        <v>3D-1</v>
      </c>
      <c r="E329" s="28">
        <f>DIEM_3D!C308</f>
        <v>0</v>
      </c>
      <c r="F329" s="28">
        <f>DIEM_3D!D308</f>
        <v>0</v>
      </c>
      <c r="G329" s="28">
        <f>DIEM_3D!E308</f>
        <v>0</v>
      </c>
      <c r="H329" s="30">
        <f t="shared" si="18"/>
        <v>0</v>
      </c>
      <c r="I329" s="28" t="str">
        <f t="shared" si="19"/>
        <v/>
      </c>
      <c r="J329" s="28">
        <f t="shared" si="23"/>
        <v>0</v>
      </c>
      <c r="K329" s="28" t="str">
        <f t="shared" si="21"/>
        <v/>
      </c>
      <c r="L329" s="28">
        <f t="shared" si="29"/>
        <v>0</v>
      </c>
      <c r="M329" s="5"/>
      <c r="N329" s="5"/>
      <c r="O329" s="5"/>
      <c r="P329" s="5"/>
      <c r="Q329" s="5"/>
      <c r="R329" s="5"/>
      <c r="S329" s="5"/>
    </row>
    <row r="330" ht="15.75" customHeight="1">
      <c r="A330" s="28">
        <v>308.0</v>
      </c>
      <c r="B330" s="33" t="str">
        <f>DIEM_3D!A309</f>
        <v/>
      </c>
      <c r="C330" s="33" t="str">
        <f>DIEM_3D!B309</f>
        <v/>
      </c>
      <c r="D330" s="28" t="str">
        <f t="shared" si="17"/>
        <v>3D-2</v>
      </c>
      <c r="E330" s="28">
        <f>DIEM_3D!C309</f>
        <v>0</v>
      </c>
      <c r="F330" s="28">
        <f>DIEM_3D!D309</f>
        <v>0</v>
      </c>
      <c r="G330" s="28">
        <f>DIEM_3D!E309</f>
        <v>0</v>
      </c>
      <c r="H330" s="30">
        <f t="shared" si="18"/>
        <v>0</v>
      </c>
      <c r="I330" s="28" t="str">
        <f t="shared" si="19"/>
        <v/>
      </c>
      <c r="J330" s="28">
        <f t="shared" si="23"/>
        <v>0</v>
      </c>
      <c r="K330" s="28" t="str">
        <f t="shared" si="21"/>
        <v/>
      </c>
      <c r="L330" s="28">
        <f t="shared" si="29"/>
        <v>0</v>
      </c>
      <c r="M330" s="5"/>
      <c r="N330" s="5"/>
      <c r="O330" s="5"/>
      <c r="P330" s="5"/>
      <c r="Q330" s="5"/>
      <c r="R330" s="5"/>
      <c r="S330" s="5"/>
    </row>
    <row r="331" ht="15.75" customHeight="1">
      <c r="A331" s="28">
        <v>309.0</v>
      </c>
      <c r="B331" s="33" t="str">
        <f>DIEM_3D!A310</f>
        <v/>
      </c>
      <c r="C331" s="33" t="str">
        <f>DIEM_3D!B310</f>
        <v/>
      </c>
      <c r="D331" s="28" t="str">
        <f t="shared" si="17"/>
        <v>3D-3</v>
      </c>
      <c r="E331" s="28">
        <f>DIEM_3D!C310</f>
        <v>0</v>
      </c>
      <c r="F331" s="28">
        <f>DIEM_3D!D310</f>
        <v>0</v>
      </c>
      <c r="G331" s="28">
        <f>DIEM_3D!E310</f>
        <v>0</v>
      </c>
      <c r="H331" s="30">
        <f t="shared" si="18"/>
        <v>0</v>
      </c>
      <c r="I331" s="28" t="str">
        <f t="shared" si="19"/>
        <v/>
      </c>
      <c r="J331" s="28">
        <f t="shared" si="23"/>
        <v>0</v>
      </c>
      <c r="K331" s="28" t="str">
        <f t="shared" si="21"/>
        <v/>
      </c>
      <c r="L331" s="28">
        <f t="shared" si="29"/>
        <v>0</v>
      </c>
      <c r="M331" s="5"/>
      <c r="N331" s="5"/>
      <c r="O331" s="5"/>
      <c r="P331" s="5"/>
      <c r="Q331" s="5"/>
      <c r="R331" s="5"/>
      <c r="S331" s="5"/>
    </row>
    <row r="332" ht="15.75" customHeight="1">
      <c r="A332" s="28">
        <v>310.0</v>
      </c>
      <c r="B332" s="33" t="str">
        <f>DIEM_3D!A311</f>
        <v/>
      </c>
      <c r="C332" s="33" t="str">
        <f>DIEM_3D!B311</f>
        <v/>
      </c>
      <c r="D332" s="28" t="str">
        <f t="shared" si="17"/>
        <v>3D-4</v>
      </c>
      <c r="E332" s="28">
        <f>DIEM_3D!C311</f>
        <v>0</v>
      </c>
      <c r="F332" s="28">
        <f>DIEM_3D!D311</f>
        <v>0</v>
      </c>
      <c r="G332" s="28">
        <f>DIEM_3D!E311</f>
        <v>0</v>
      </c>
      <c r="H332" s="30">
        <f t="shared" si="18"/>
        <v>0</v>
      </c>
      <c r="I332" s="28" t="str">
        <f t="shared" si="19"/>
        <v/>
      </c>
      <c r="J332" s="28">
        <f t="shared" si="23"/>
        <v>0</v>
      </c>
      <c r="K332" s="28" t="str">
        <f t="shared" si="21"/>
        <v/>
      </c>
      <c r="L332" s="28">
        <f t="shared" si="29"/>
        <v>0</v>
      </c>
      <c r="M332" s="5"/>
      <c r="N332" s="5"/>
      <c r="O332" s="5"/>
      <c r="P332" s="5"/>
      <c r="Q332" s="5"/>
      <c r="R332" s="5"/>
      <c r="S332" s="5"/>
    </row>
    <row r="333" ht="15.75" customHeight="1">
      <c r="A333" s="28">
        <v>311.0</v>
      </c>
      <c r="B333" s="33" t="str">
        <f>DIEM_3D!A312</f>
        <v/>
      </c>
      <c r="C333" s="33" t="str">
        <f>DIEM_3D!B312</f>
        <v/>
      </c>
      <c r="D333" s="28" t="str">
        <f t="shared" si="17"/>
        <v>3D-5</v>
      </c>
      <c r="E333" s="28">
        <f>DIEM_3D!C312</f>
        <v>0</v>
      </c>
      <c r="F333" s="28">
        <f>DIEM_3D!D312</f>
        <v>0</v>
      </c>
      <c r="G333" s="28">
        <f>DIEM_3D!E312</f>
        <v>0</v>
      </c>
      <c r="H333" s="30">
        <f t="shared" si="18"/>
        <v>0</v>
      </c>
      <c r="I333" s="28" t="str">
        <f t="shared" si="19"/>
        <v/>
      </c>
      <c r="J333" s="28">
        <f t="shared" si="23"/>
        <v>0</v>
      </c>
      <c r="K333" s="28" t="str">
        <f t="shared" si="21"/>
        <v/>
      </c>
      <c r="L333" s="28">
        <f t="shared" si="29"/>
        <v>0</v>
      </c>
      <c r="M333" s="5"/>
      <c r="N333" s="5"/>
      <c r="O333" s="5"/>
      <c r="P333" s="5"/>
      <c r="Q333" s="5"/>
      <c r="R333" s="5"/>
      <c r="S333" s="5"/>
    </row>
    <row r="334" ht="15.75" customHeight="1">
      <c r="A334" s="28">
        <v>312.0</v>
      </c>
      <c r="B334" s="33" t="str">
        <f>DIEM_3D!A313</f>
        <v/>
      </c>
      <c r="C334" s="33" t="str">
        <f>DIEM_3D!B313</f>
        <v/>
      </c>
      <c r="D334" s="28" t="str">
        <f t="shared" si="17"/>
        <v>3D-6</v>
      </c>
      <c r="E334" s="28">
        <f>DIEM_3D!C313</f>
        <v>0</v>
      </c>
      <c r="F334" s="28">
        <f>DIEM_3D!D313</f>
        <v>0</v>
      </c>
      <c r="G334" s="28">
        <f>DIEM_3D!E313</f>
        <v>0</v>
      </c>
      <c r="H334" s="30">
        <f t="shared" si="18"/>
        <v>0</v>
      </c>
      <c r="I334" s="28" t="str">
        <f t="shared" si="19"/>
        <v/>
      </c>
      <c r="J334" s="28">
        <f t="shared" si="23"/>
        <v>0</v>
      </c>
      <c r="K334" s="28" t="str">
        <f t="shared" si="21"/>
        <v/>
      </c>
      <c r="L334" s="28">
        <f t="shared" si="29"/>
        <v>0</v>
      </c>
      <c r="M334" s="5"/>
      <c r="N334" s="5"/>
      <c r="O334" s="5"/>
      <c r="P334" s="5"/>
      <c r="Q334" s="5"/>
      <c r="R334" s="5"/>
      <c r="S334" s="5"/>
    </row>
    <row r="335" ht="15.75" customHeight="1">
      <c r="A335" s="28">
        <v>313.0</v>
      </c>
      <c r="B335" s="33" t="str">
        <f>DIEM_3D!A314</f>
        <v/>
      </c>
      <c r="C335" s="33" t="str">
        <f>DIEM_3D!B314</f>
        <v/>
      </c>
      <c r="D335" s="28" t="str">
        <f t="shared" si="17"/>
        <v>3D-1</v>
      </c>
      <c r="E335" s="28">
        <f>DIEM_3D!C314</f>
        <v>0</v>
      </c>
      <c r="F335" s="28">
        <f>DIEM_3D!D314</f>
        <v>0</v>
      </c>
      <c r="G335" s="28">
        <f>DIEM_3D!E314</f>
        <v>0</v>
      </c>
      <c r="H335" s="30">
        <f t="shared" si="18"/>
        <v>0</v>
      </c>
      <c r="I335" s="28" t="str">
        <f t="shared" si="19"/>
        <v/>
      </c>
      <c r="J335" s="28">
        <f t="shared" si="23"/>
        <v>0</v>
      </c>
      <c r="K335" s="28" t="str">
        <f t="shared" si="21"/>
        <v/>
      </c>
      <c r="L335" s="28">
        <f t="shared" si="29"/>
        <v>0</v>
      </c>
      <c r="M335" s="5"/>
      <c r="N335" s="5"/>
      <c r="O335" s="5"/>
      <c r="P335" s="5"/>
      <c r="Q335" s="5"/>
      <c r="R335" s="5"/>
      <c r="S335" s="5"/>
    </row>
    <row r="336" ht="15.75" customHeight="1">
      <c r="A336" s="28">
        <v>314.0</v>
      </c>
      <c r="B336" s="33" t="str">
        <f>DIEM_3D!A315</f>
        <v/>
      </c>
      <c r="C336" s="33" t="str">
        <f>DIEM_3D!B315</f>
        <v/>
      </c>
      <c r="D336" s="28" t="str">
        <f t="shared" si="17"/>
        <v>3D-2</v>
      </c>
      <c r="E336" s="28">
        <f>DIEM_3D!C315</f>
        <v>0</v>
      </c>
      <c r="F336" s="28">
        <f>DIEM_3D!D315</f>
        <v>0</v>
      </c>
      <c r="G336" s="28">
        <f>DIEM_3D!E315</f>
        <v>0</v>
      </c>
      <c r="H336" s="30">
        <f t="shared" si="18"/>
        <v>0</v>
      </c>
      <c r="I336" s="28" t="str">
        <f t="shared" si="19"/>
        <v/>
      </c>
      <c r="J336" s="28">
        <f t="shared" si="23"/>
        <v>0</v>
      </c>
      <c r="K336" s="28" t="str">
        <f t="shared" si="21"/>
        <v/>
      </c>
      <c r="L336" s="28">
        <f t="shared" si="29"/>
        <v>0</v>
      </c>
      <c r="M336" s="5"/>
      <c r="N336" s="5"/>
      <c r="O336" s="5"/>
      <c r="P336" s="5"/>
      <c r="Q336" s="5"/>
      <c r="R336" s="5"/>
      <c r="S336" s="5"/>
    </row>
    <row r="337" ht="15.75" customHeight="1">
      <c r="A337" s="28">
        <v>315.0</v>
      </c>
      <c r="B337" s="33" t="str">
        <f>DIEM_3D!A316</f>
        <v/>
      </c>
      <c r="C337" s="33" t="str">
        <f>DIEM_3D!B316</f>
        <v/>
      </c>
      <c r="D337" s="28" t="str">
        <f t="shared" si="17"/>
        <v>3D-3</v>
      </c>
      <c r="E337" s="28">
        <f>DIEM_3D!C316</f>
        <v>0</v>
      </c>
      <c r="F337" s="28">
        <f>DIEM_3D!D316</f>
        <v>0</v>
      </c>
      <c r="G337" s="28">
        <f>DIEM_3D!E316</f>
        <v>0</v>
      </c>
      <c r="H337" s="30">
        <f t="shared" si="18"/>
        <v>0</v>
      </c>
      <c r="I337" s="28" t="str">
        <f t="shared" si="19"/>
        <v/>
      </c>
      <c r="J337" s="28">
        <f t="shared" si="23"/>
        <v>0</v>
      </c>
      <c r="K337" s="28" t="str">
        <f t="shared" si="21"/>
        <v/>
      </c>
      <c r="L337" s="28">
        <f t="shared" si="29"/>
        <v>0</v>
      </c>
      <c r="M337" s="5"/>
      <c r="N337" s="5"/>
      <c r="O337" s="5"/>
      <c r="P337" s="5"/>
      <c r="Q337" s="5"/>
      <c r="R337" s="5"/>
      <c r="S337" s="5"/>
    </row>
    <row r="338" ht="15.75" customHeight="1">
      <c r="A338" s="28">
        <v>316.0</v>
      </c>
      <c r="B338" s="33" t="str">
        <f>DIEM_3D!A317</f>
        <v/>
      </c>
      <c r="C338" s="33" t="str">
        <f>DIEM_3D!B317</f>
        <v/>
      </c>
      <c r="D338" s="28" t="str">
        <f t="shared" si="17"/>
        <v>3D-4</v>
      </c>
      <c r="E338" s="28">
        <f>DIEM_3D!C317</f>
        <v>0</v>
      </c>
      <c r="F338" s="28">
        <f>DIEM_3D!D317</f>
        <v>0</v>
      </c>
      <c r="G338" s="28">
        <f>DIEM_3D!E317</f>
        <v>0</v>
      </c>
      <c r="H338" s="30">
        <f t="shared" si="18"/>
        <v>0</v>
      </c>
      <c r="I338" s="28" t="str">
        <f t="shared" si="19"/>
        <v/>
      </c>
      <c r="J338" s="28">
        <f t="shared" si="23"/>
        <v>0</v>
      </c>
      <c r="K338" s="28" t="str">
        <f t="shared" si="21"/>
        <v/>
      </c>
      <c r="L338" s="28">
        <f t="shared" si="29"/>
        <v>0</v>
      </c>
      <c r="M338" s="5"/>
      <c r="N338" s="5"/>
      <c r="O338" s="5"/>
      <c r="P338" s="5"/>
      <c r="Q338" s="5"/>
      <c r="R338" s="5"/>
      <c r="S338" s="5"/>
    </row>
    <row r="339" ht="15.75" customHeight="1">
      <c r="A339" s="28">
        <v>317.0</v>
      </c>
      <c r="B339" s="33" t="str">
        <f>DIEM_3D!A318</f>
        <v/>
      </c>
      <c r="C339" s="33" t="str">
        <f>DIEM_3D!B318</f>
        <v/>
      </c>
      <c r="D339" s="28" t="str">
        <f t="shared" si="17"/>
        <v>3D-5</v>
      </c>
      <c r="E339" s="28">
        <f>DIEM_3D!C318</f>
        <v>0</v>
      </c>
      <c r="F339" s="28">
        <f>DIEM_3D!D318</f>
        <v>0</v>
      </c>
      <c r="G339" s="28">
        <f>DIEM_3D!E318</f>
        <v>0</v>
      </c>
      <c r="H339" s="30">
        <f t="shared" si="18"/>
        <v>0</v>
      </c>
      <c r="I339" s="28" t="str">
        <f t="shared" si="19"/>
        <v/>
      </c>
      <c r="J339" s="28">
        <f t="shared" si="23"/>
        <v>0</v>
      </c>
      <c r="K339" s="28" t="str">
        <f t="shared" si="21"/>
        <v/>
      </c>
      <c r="L339" s="28">
        <f t="shared" si="29"/>
        <v>0</v>
      </c>
      <c r="M339" s="5"/>
      <c r="N339" s="5"/>
      <c r="O339" s="5"/>
      <c r="P339" s="5"/>
      <c r="Q339" s="5"/>
      <c r="R339" s="5"/>
      <c r="S339" s="5"/>
    </row>
    <row r="340" ht="15.75" customHeight="1">
      <c r="A340" s="28">
        <v>318.0</v>
      </c>
      <c r="B340" s="33" t="str">
        <f>DIEM_3D!A319</f>
        <v/>
      </c>
      <c r="C340" s="33" t="str">
        <f>DIEM_3D!B319</f>
        <v/>
      </c>
      <c r="D340" s="28" t="str">
        <f t="shared" si="17"/>
        <v>3D-6</v>
      </c>
      <c r="E340" s="28">
        <f>DIEM_3D!C319</f>
        <v>0</v>
      </c>
      <c r="F340" s="28">
        <f>DIEM_3D!D319</f>
        <v>0</v>
      </c>
      <c r="G340" s="28">
        <f>DIEM_3D!E319</f>
        <v>0</v>
      </c>
      <c r="H340" s="30">
        <f t="shared" si="18"/>
        <v>0</v>
      </c>
      <c r="I340" s="28" t="str">
        <f t="shared" si="19"/>
        <v/>
      </c>
      <c r="J340" s="28">
        <f t="shared" si="23"/>
        <v>0</v>
      </c>
      <c r="K340" s="28" t="str">
        <f t="shared" si="21"/>
        <v/>
      </c>
      <c r="L340" s="28">
        <f t="shared" si="29"/>
        <v>0</v>
      </c>
      <c r="M340" s="5"/>
      <c r="N340" s="5"/>
      <c r="O340" s="5"/>
      <c r="P340" s="5"/>
      <c r="Q340" s="5"/>
      <c r="R340" s="5"/>
      <c r="S340" s="5"/>
    </row>
    <row r="341" ht="15.75" customHeight="1">
      <c r="A341" s="28">
        <v>319.0</v>
      </c>
      <c r="B341" s="33" t="str">
        <f>DIEM_3D!A320</f>
        <v>953</v>
      </c>
      <c r="C341" s="33" t="str">
        <f>DIEM_3D!B320</f>
        <v>53</v>
      </c>
      <c r="D341" s="28" t="str">
        <f t="shared" si="17"/>
        <v>3D-1</v>
      </c>
      <c r="E341" s="28">
        <f>DIEM_3D!C320</f>
        <v>2</v>
      </c>
      <c r="F341" s="28">
        <f>DIEM_3D!D320</f>
        <v>1</v>
      </c>
      <c r="G341" s="28">
        <f>DIEM_3D!E320</f>
        <v>3</v>
      </c>
      <c r="H341" s="30">
        <f t="shared" si="18"/>
        <v>20.7</v>
      </c>
      <c r="I341" s="28" t="str">
        <f t="shared" si="19"/>
        <v>YẾU</v>
      </c>
      <c r="J341" s="28">
        <f t="shared" si="23"/>
        <v>4.07</v>
      </c>
      <c r="K341" s="28" t="str">
        <f t="shared" si="21"/>
        <v>YẾU</v>
      </c>
      <c r="L341" s="28">
        <f t="shared" si="29"/>
        <v>4070953</v>
      </c>
      <c r="M341" s="5"/>
      <c r="N341" s="5"/>
      <c r="O341" s="5"/>
      <c r="P341" s="5"/>
      <c r="Q341" s="5"/>
      <c r="R341" s="5"/>
      <c r="S341" s="5"/>
    </row>
    <row r="342" ht="15.75" customHeight="1">
      <c r="A342" s="28">
        <v>320.0</v>
      </c>
      <c r="B342" s="33" t="str">
        <f>DIEM_3D!A321</f>
        <v>253</v>
      </c>
      <c r="C342" s="33" t="str">
        <f>DIEM_3D!B321</f>
        <v>53</v>
      </c>
      <c r="D342" s="28" t="str">
        <f t="shared" si="17"/>
        <v>3D-2</v>
      </c>
      <c r="E342" s="28">
        <f>DIEM_3D!C321</f>
        <v>2</v>
      </c>
      <c r="F342" s="28">
        <f>DIEM_3D!D321</f>
        <v>1</v>
      </c>
      <c r="G342" s="28">
        <f>DIEM_3D!E321</f>
        <v>3</v>
      </c>
      <c r="H342" s="30">
        <f t="shared" si="18"/>
        <v>20.7</v>
      </c>
      <c r="I342" s="28" t="str">
        <f t="shared" si="19"/>
        <v>YẾU</v>
      </c>
      <c r="J342" s="28">
        <f t="shared" si="23"/>
        <v>4.07</v>
      </c>
      <c r="K342" s="28" t="str">
        <f t="shared" si="21"/>
        <v>YẾU</v>
      </c>
      <c r="L342" s="28">
        <f t="shared" si="29"/>
        <v>4070253</v>
      </c>
      <c r="M342" s="5"/>
      <c r="N342" s="5"/>
      <c r="O342" s="5"/>
      <c r="P342" s="5"/>
      <c r="Q342" s="5"/>
      <c r="R342" s="5"/>
      <c r="S342" s="5"/>
    </row>
    <row r="343" ht="15.75" customHeight="1">
      <c r="A343" s="28">
        <v>321.0</v>
      </c>
      <c r="B343" s="33" t="str">
        <f>DIEM_3D!A322</f>
        <v>53</v>
      </c>
      <c r="C343" s="33" t="str">
        <f>DIEM_3D!B322</f>
        <v>53</v>
      </c>
      <c r="D343" s="28" t="str">
        <f t="shared" si="17"/>
        <v>3D-3</v>
      </c>
      <c r="E343" s="28">
        <f>DIEM_3D!C322</f>
        <v>2</v>
      </c>
      <c r="F343" s="28">
        <f>DIEM_3D!D322</f>
        <v>4</v>
      </c>
      <c r="G343" s="28">
        <f>DIEM_3D!E322</f>
        <v>6</v>
      </c>
      <c r="H343" s="30">
        <f t="shared" si="18"/>
        <v>81.1</v>
      </c>
      <c r="I343" s="28" t="str">
        <f t="shared" si="19"/>
        <v>TRUNG BÌNH</v>
      </c>
      <c r="J343" s="28">
        <f t="shared" si="23"/>
        <v>15.11</v>
      </c>
      <c r="K343" s="28" t="str">
        <f t="shared" si="21"/>
        <v>MẠNH</v>
      </c>
      <c r="L343" s="28">
        <f t="shared" si="29"/>
        <v>15110053</v>
      </c>
      <c r="M343" s="5"/>
      <c r="N343" s="5"/>
      <c r="O343" s="5"/>
      <c r="P343" s="5"/>
      <c r="Q343" s="5"/>
      <c r="R343" s="5"/>
      <c r="S343" s="5"/>
    </row>
    <row r="344" ht="15.75" customHeight="1">
      <c r="A344" s="28">
        <v>322.0</v>
      </c>
      <c r="B344" s="33" t="str">
        <f>DIEM_3D!A323</f>
        <v>53</v>
      </c>
      <c r="C344" s="33" t="str">
        <f>DIEM_3D!B323</f>
        <v>53</v>
      </c>
      <c r="D344" s="28" t="str">
        <f t="shared" si="17"/>
        <v>3D-4</v>
      </c>
      <c r="E344" s="28">
        <f>DIEM_3D!C323</f>
        <v>2</v>
      </c>
      <c r="F344" s="28">
        <f>DIEM_3D!D323</f>
        <v>4</v>
      </c>
      <c r="G344" s="28">
        <f>DIEM_3D!E323</f>
        <v>6</v>
      </c>
      <c r="H344" s="30">
        <f t="shared" si="18"/>
        <v>81.1</v>
      </c>
      <c r="I344" s="28" t="str">
        <f t="shared" si="19"/>
        <v>TRUNG BÌNH</v>
      </c>
      <c r="J344" s="28">
        <f t="shared" si="23"/>
        <v>15.11</v>
      </c>
      <c r="K344" s="28" t="str">
        <f t="shared" si="21"/>
        <v>MẠNH</v>
      </c>
      <c r="L344" s="28">
        <f t="shared" si="29"/>
        <v>15110053</v>
      </c>
      <c r="M344" s="5"/>
      <c r="N344" s="5"/>
      <c r="O344" s="5"/>
      <c r="P344" s="5"/>
      <c r="Q344" s="5"/>
      <c r="R344" s="5"/>
      <c r="S344" s="5"/>
    </row>
    <row r="345" ht="15.75" customHeight="1">
      <c r="A345" s="28">
        <v>323.0</v>
      </c>
      <c r="B345" s="33" t="str">
        <f>DIEM_3D!A324</f>
        <v>53</v>
      </c>
      <c r="C345" s="33" t="str">
        <f>DIEM_3D!B324</f>
        <v>53</v>
      </c>
      <c r="D345" s="28" t="str">
        <f t="shared" si="17"/>
        <v>3D-5</v>
      </c>
      <c r="E345" s="28">
        <f>DIEM_3D!C324</f>
        <v>2</v>
      </c>
      <c r="F345" s="28">
        <f>DIEM_3D!D324</f>
        <v>4</v>
      </c>
      <c r="G345" s="28">
        <f>DIEM_3D!E324</f>
        <v>6</v>
      </c>
      <c r="H345" s="30">
        <f t="shared" si="18"/>
        <v>81.1</v>
      </c>
      <c r="I345" s="28" t="str">
        <f t="shared" si="19"/>
        <v>TRUNG BÌNH</v>
      </c>
      <c r="J345" s="28">
        <f t="shared" si="23"/>
        <v>15.11</v>
      </c>
      <c r="K345" s="28" t="str">
        <f t="shared" si="21"/>
        <v>MẠNH</v>
      </c>
      <c r="L345" s="28">
        <f t="shared" si="29"/>
        <v>15110053</v>
      </c>
      <c r="M345" s="5"/>
      <c r="N345" s="5"/>
      <c r="O345" s="5"/>
      <c r="P345" s="5"/>
      <c r="Q345" s="5"/>
      <c r="R345" s="5"/>
      <c r="S345" s="5"/>
    </row>
    <row r="346" ht="15.75" customHeight="1">
      <c r="A346" s="28">
        <v>324.0</v>
      </c>
      <c r="B346" s="33" t="str">
        <f>DIEM_3D!A325</f>
        <v>53</v>
      </c>
      <c r="C346" s="33" t="str">
        <f>DIEM_3D!B325</f>
        <v>53</v>
      </c>
      <c r="D346" s="28" t="str">
        <f t="shared" si="17"/>
        <v>3D-6</v>
      </c>
      <c r="E346" s="28">
        <f>DIEM_3D!C325</f>
        <v>2</v>
      </c>
      <c r="F346" s="28">
        <f>DIEM_3D!D325</f>
        <v>4</v>
      </c>
      <c r="G346" s="28">
        <f>DIEM_3D!E325</f>
        <v>6</v>
      </c>
      <c r="H346" s="30">
        <f t="shared" si="18"/>
        <v>81.1</v>
      </c>
      <c r="I346" s="28" t="str">
        <f t="shared" si="19"/>
        <v>TRUNG BÌNH</v>
      </c>
      <c r="J346" s="28">
        <f t="shared" si="23"/>
        <v>15.11</v>
      </c>
      <c r="K346" s="28" t="str">
        <f t="shared" si="21"/>
        <v>MẠNH</v>
      </c>
      <c r="L346" s="28">
        <f t="shared" si="29"/>
        <v>15110053</v>
      </c>
      <c r="M346" s="5"/>
      <c r="N346" s="5"/>
      <c r="O346" s="5"/>
      <c r="P346" s="5"/>
      <c r="Q346" s="5"/>
      <c r="R346" s="5"/>
      <c r="S346" s="5"/>
    </row>
    <row r="347" ht="15.75" customHeight="1">
      <c r="A347" s="28">
        <v>325.0</v>
      </c>
      <c r="B347" s="33" t="str">
        <f>DIEM_3D!A326</f>
        <v>954</v>
      </c>
      <c r="C347" s="33" t="str">
        <f>DIEM_3D!B326</f>
        <v>54</v>
      </c>
      <c r="D347" s="28" t="str">
        <f t="shared" si="17"/>
        <v>3D-1</v>
      </c>
      <c r="E347" s="28">
        <f>DIEM_3D!C326</f>
        <v>1</v>
      </c>
      <c r="F347" s="28">
        <f>DIEM_3D!D326</f>
        <v>1</v>
      </c>
      <c r="G347" s="28">
        <f>DIEM_3D!E326</f>
        <v>2</v>
      </c>
      <c r="H347" s="30">
        <f t="shared" si="18"/>
        <v>20.7</v>
      </c>
      <c r="I347" s="28" t="str">
        <f t="shared" si="19"/>
        <v>YẾU</v>
      </c>
      <c r="J347" s="28">
        <f t="shared" si="23"/>
        <v>3.07</v>
      </c>
      <c r="K347" s="28" t="str">
        <f t="shared" si="21"/>
        <v>YẾU</v>
      </c>
      <c r="L347" s="28">
        <f t="shared" si="29"/>
        <v>3070954</v>
      </c>
      <c r="M347" s="5"/>
      <c r="N347" s="5"/>
      <c r="O347" s="5"/>
      <c r="P347" s="5"/>
      <c r="Q347" s="5"/>
      <c r="R347" s="5"/>
      <c r="S347" s="5"/>
    </row>
    <row r="348" ht="15.75" customHeight="1">
      <c r="A348" s="28">
        <v>326.0</v>
      </c>
      <c r="B348" s="33" t="str">
        <f>DIEM_3D!A327</f>
        <v>254</v>
      </c>
      <c r="C348" s="33" t="str">
        <f>DIEM_3D!B327</f>
        <v>54</v>
      </c>
      <c r="D348" s="28" t="str">
        <f t="shared" si="17"/>
        <v>3D-2</v>
      </c>
      <c r="E348" s="28">
        <f>DIEM_3D!C327</f>
        <v>1</v>
      </c>
      <c r="F348" s="28">
        <f>DIEM_3D!D327</f>
        <v>1</v>
      </c>
      <c r="G348" s="28">
        <f>DIEM_3D!E327</f>
        <v>2</v>
      </c>
      <c r="H348" s="30">
        <f t="shared" si="18"/>
        <v>20.7</v>
      </c>
      <c r="I348" s="28" t="str">
        <f t="shared" si="19"/>
        <v>YẾU</v>
      </c>
      <c r="J348" s="28">
        <f t="shared" si="23"/>
        <v>3.07</v>
      </c>
      <c r="K348" s="28" t="str">
        <f t="shared" si="21"/>
        <v>YẾU</v>
      </c>
      <c r="L348" s="28">
        <f t="shared" si="29"/>
        <v>3070254</v>
      </c>
      <c r="M348" s="5"/>
      <c r="N348" s="5"/>
      <c r="O348" s="5"/>
      <c r="P348" s="5"/>
      <c r="Q348" s="5"/>
      <c r="R348" s="5"/>
      <c r="S348" s="5"/>
    </row>
    <row r="349" ht="15.75" customHeight="1">
      <c r="A349" s="28">
        <v>327.0</v>
      </c>
      <c r="B349" s="33" t="str">
        <f>DIEM_3D!A328</f>
        <v>54</v>
      </c>
      <c r="C349" s="33" t="str">
        <f>DIEM_3D!B328</f>
        <v>54</v>
      </c>
      <c r="D349" s="28" t="str">
        <f t="shared" si="17"/>
        <v>3D-3</v>
      </c>
      <c r="E349" s="28">
        <f>DIEM_3D!C328</f>
        <v>1</v>
      </c>
      <c r="F349" s="28">
        <f>DIEM_3D!D328</f>
        <v>4</v>
      </c>
      <c r="G349" s="28">
        <f>DIEM_3D!E328</f>
        <v>5</v>
      </c>
      <c r="H349" s="30">
        <f t="shared" si="18"/>
        <v>81.1</v>
      </c>
      <c r="I349" s="28" t="str">
        <f t="shared" si="19"/>
        <v>TRUNG BÌNH</v>
      </c>
      <c r="J349" s="28">
        <f t="shared" si="23"/>
        <v>14.11</v>
      </c>
      <c r="K349" s="28" t="str">
        <f t="shared" si="21"/>
        <v>YẾU</v>
      </c>
      <c r="L349" s="28">
        <f t="shared" si="29"/>
        <v>14110054</v>
      </c>
      <c r="M349" s="5"/>
      <c r="N349" s="5"/>
      <c r="O349" s="5"/>
      <c r="P349" s="5"/>
      <c r="Q349" s="5"/>
      <c r="R349" s="5"/>
      <c r="S349" s="5"/>
    </row>
    <row r="350" ht="15.75" customHeight="1">
      <c r="A350" s="28">
        <v>328.0</v>
      </c>
      <c r="B350" s="33" t="str">
        <f>DIEM_3D!A329</f>
        <v>54</v>
      </c>
      <c r="C350" s="33" t="str">
        <f>DIEM_3D!B329</f>
        <v>54</v>
      </c>
      <c r="D350" s="28" t="str">
        <f t="shared" si="17"/>
        <v>3D-4</v>
      </c>
      <c r="E350" s="28">
        <f>DIEM_3D!C329</f>
        <v>1</v>
      </c>
      <c r="F350" s="28">
        <f>DIEM_3D!D329</f>
        <v>4</v>
      </c>
      <c r="G350" s="28">
        <f>DIEM_3D!E329</f>
        <v>5</v>
      </c>
      <c r="H350" s="30">
        <f t="shared" si="18"/>
        <v>81.1</v>
      </c>
      <c r="I350" s="28" t="str">
        <f t="shared" si="19"/>
        <v>TRUNG BÌNH</v>
      </c>
      <c r="J350" s="28">
        <f t="shared" si="23"/>
        <v>14.11</v>
      </c>
      <c r="K350" s="28" t="str">
        <f t="shared" si="21"/>
        <v>YẾU</v>
      </c>
      <c r="L350" s="28">
        <f t="shared" si="29"/>
        <v>14110054</v>
      </c>
      <c r="M350" s="5"/>
      <c r="N350" s="5"/>
      <c r="O350" s="5"/>
      <c r="P350" s="5"/>
      <c r="Q350" s="5"/>
      <c r="R350" s="5"/>
      <c r="S350" s="5"/>
    </row>
    <row r="351" ht="15.75" customHeight="1">
      <c r="A351" s="28">
        <v>329.0</v>
      </c>
      <c r="B351" s="33" t="str">
        <f>DIEM_3D!A330</f>
        <v>54</v>
      </c>
      <c r="C351" s="33" t="str">
        <f>DIEM_3D!B330</f>
        <v>54</v>
      </c>
      <c r="D351" s="28" t="str">
        <f t="shared" si="17"/>
        <v>3D-5</v>
      </c>
      <c r="E351" s="28">
        <f>DIEM_3D!C330</f>
        <v>1</v>
      </c>
      <c r="F351" s="28">
        <f>DIEM_3D!D330</f>
        <v>4</v>
      </c>
      <c r="G351" s="28">
        <f>DIEM_3D!E330</f>
        <v>5</v>
      </c>
      <c r="H351" s="30">
        <f t="shared" si="18"/>
        <v>81.1</v>
      </c>
      <c r="I351" s="28" t="str">
        <f t="shared" si="19"/>
        <v>TRUNG BÌNH</v>
      </c>
      <c r="J351" s="28">
        <f t="shared" si="23"/>
        <v>14.11</v>
      </c>
      <c r="K351" s="28" t="str">
        <f t="shared" si="21"/>
        <v>YẾU</v>
      </c>
      <c r="L351" s="28">
        <f t="shared" si="29"/>
        <v>14110054</v>
      </c>
      <c r="M351" s="5"/>
      <c r="N351" s="5"/>
      <c r="O351" s="5"/>
      <c r="P351" s="5"/>
      <c r="Q351" s="5"/>
      <c r="R351" s="5"/>
      <c r="S351" s="5"/>
    </row>
    <row r="352" ht="15.75" customHeight="1">
      <c r="A352" s="28">
        <v>330.0</v>
      </c>
      <c r="B352" s="33" t="str">
        <f>DIEM_3D!A331</f>
        <v>54</v>
      </c>
      <c r="C352" s="33" t="str">
        <f>DIEM_3D!B331</f>
        <v>54</v>
      </c>
      <c r="D352" s="28" t="str">
        <f t="shared" si="17"/>
        <v>3D-6</v>
      </c>
      <c r="E352" s="28">
        <f>DIEM_3D!C331</f>
        <v>1</v>
      </c>
      <c r="F352" s="28">
        <f>DIEM_3D!D331</f>
        <v>4</v>
      </c>
      <c r="G352" s="28">
        <f>DIEM_3D!E331</f>
        <v>5</v>
      </c>
      <c r="H352" s="30">
        <f t="shared" si="18"/>
        <v>81.1</v>
      </c>
      <c r="I352" s="28" t="str">
        <f t="shared" si="19"/>
        <v>TRUNG BÌNH</v>
      </c>
      <c r="J352" s="28">
        <f t="shared" si="23"/>
        <v>14.11</v>
      </c>
      <c r="K352" s="28" t="str">
        <f t="shared" si="21"/>
        <v>YẾU</v>
      </c>
      <c r="L352" s="28">
        <f t="shared" si="29"/>
        <v>14110054</v>
      </c>
      <c r="M352" s="5"/>
      <c r="N352" s="5"/>
      <c r="O352" s="5"/>
      <c r="P352" s="5"/>
      <c r="Q352" s="5"/>
      <c r="R352" s="5"/>
      <c r="S352" s="5"/>
    </row>
    <row r="353" ht="15.75" customHeight="1">
      <c r="A353" s="28">
        <v>331.0</v>
      </c>
      <c r="B353" s="33" t="str">
        <f>DIEM_3D!A332</f>
        <v/>
      </c>
      <c r="C353" s="33" t="str">
        <f>DIEM_3D!B332</f>
        <v/>
      </c>
      <c r="D353" s="28" t="str">
        <f t="shared" si="17"/>
        <v>3D-1</v>
      </c>
      <c r="E353" s="28">
        <f>DIEM_3D!C332</f>
        <v>0</v>
      </c>
      <c r="F353" s="28">
        <f>DIEM_3D!D332</f>
        <v>0</v>
      </c>
      <c r="G353" s="28">
        <f>DIEM_3D!E332</f>
        <v>0</v>
      </c>
      <c r="H353" s="30">
        <f t="shared" si="18"/>
        <v>0</v>
      </c>
      <c r="I353" s="28" t="str">
        <f t="shared" si="19"/>
        <v/>
      </c>
      <c r="J353" s="28">
        <f t="shared" si="23"/>
        <v>0</v>
      </c>
      <c r="K353" s="28" t="str">
        <f t="shared" si="21"/>
        <v/>
      </c>
      <c r="L353" s="28">
        <f t="shared" si="29"/>
        <v>0</v>
      </c>
      <c r="M353" s="5"/>
      <c r="N353" s="5"/>
      <c r="O353" s="5"/>
      <c r="P353" s="5"/>
      <c r="Q353" s="5"/>
      <c r="R353" s="5"/>
      <c r="S353" s="5"/>
    </row>
    <row r="354" ht="15.75" customHeight="1">
      <c r="A354" s="28">
        <v>332.0</v>
      </c>
      <c r="B354" s="33" t="str">
        <f>DIEM_3D!A333</f>
        <v/>
      </c>
      <c r="C354" s="33" t="str">
        <f>DIEM_3D!B333</f>
        <v/>
      </c>
      <c r="D354" s="28" t="str">
        <f t="shared" si="17"/>
        <v>3D-2</v>
      </c>
      <c r="E354" s="28">
        <f>DIEM_3D!C333</f>
        <v>0</v>
      </c>
      <c r="F354" s="28">
        <f>DIEM_3D!D333</f>
        <v>0</v>
      </c>
      <c r="G354" s="28">
        <f>DIEM_3D!E333</f>
        <v>0</v>
      </c>
      <c r="H354" s="30">
        <f t="shared" si="18"/>
        <v>0</v>
      </c>
      <c r="I354" s="28" t="str">
        <f t="shared" si="19"/>
        <v/>
      </c>
      <c r="J354" s="28">
        <f t="shared" si="23"/>
        <v>0</v>
      </c>
      <c r="K354" s="28" t="str">
        <f t="shared" si="21"/>
        <v/>
      </c>
      <c r="L354" s="28">
        <f t="shared" si="29"/>
        <v>0</v>
      </c>
      <c r="M354" s="5"/>
      <c r="N354" s="5"/>
      <c r="O354" s="5"/>
      <c r="P354" s="5"/>
      <c r="Q354" s="5"/>
      <c r="R354" s="5"/>
      <c r="S354" s="5"/>
    </row>
    <row r="355" ht="15.75" customHeight="1">
      <c r="A355" s="28">
        <v>333.0</v>
      </c>
      <c r="B355" s="33" t="str">
        <f>DIEM_3D!A334</f>
        <v/>
      </c>
      <c r="C355" s="33" t="str">
        <f>DIEM_3D!B334</f>
        <v/>
      </c>
      <c r="D355" s="28" t="str">
        <f t="shared" si="17"/>
        <v>3D-3</v>
      </c>
      <c r="E355" s="28">
        <f>DIEM_3D!C334</f>
        <v>0</v>
      </c>
      <c r="F355" s="28">
        <f>DIEM_3D!D334</f>
        <v>0</v>
      </c>
      <c r="G355" s="28">
        <f>DIEM_3D!E334</f>
        <v>0</v>
      </c>
      <c r="H355" s="30">
        <f t="shared" si="18"/>
        <v>0</v>
      </c>
      <c r="I355" s="28" t="str">
        <f t="shared" si="19"/>
        <v/>
      </c>
      <c r="J355" s="28">
        <f t="shared" si="23"/>
        <v>0</v>
      </c>
      <c r="K355" s="28" t="str">
        <f t="shared" si="21"/>
        <v/>
      </c>
      <c r="L355" s="28">
        <f t="shared" si="29"/>
        <v>0</v>
      </c>
      <c r="M355" s="5"/>
      <c r="N355" s="5"/>
      <c r="O355" s="5"/>
      <c r="P355" s="5"/>
      <c r="Q355" s="5"/>
      <c r="R355" s="5"/>
      <c r="S355" s="5"/>
    </row>
    <row r="356" ht="15.75" customHeight="1">
      <c r="A356" s="28">
        <v>334.0</v>
      </c>
      <c r="B356" s="33" t="str">
        <f>DIEM_3D!A335</f>
        <v/>
      </c>
      <c r="C356" s="33" t="str">
        <f>DIEM_3D!B335</f>
        <v/>
      </c>
      <c r="D356" s="28" t="str">
        <f t="shared" si="17"/>
        <v>3D-4</v>
      </c>
      <c r="E356" s="28">
        <f>DIEM_3D!C335</f>
        <v>0</v>
      </c>
      <c r="F356" s="28">
        <f>DIEM_3D!D335</f>
        <v>0</v>
      </c>
      <c r="G356" s="28">
        <f>DIEM_3D!E335</f>
        <v>0</v>
      </c>
      <c r="H356" s="30">
        <f t="shared" si="18"/>
        <v>0</v>
      </c>
      <c r="I356" s="28" t="str">
        <f t="shared" si="19"/>
        <v/>
      </c>
      <c r="J356" s="28">
        <f t="shared" si="23"/>
        <v>0</v>
      </c>
      <c r="K356" s="28" t="str">
        <f t="shared" si="21"/>
        <v/>
      </c>
      <c r="L356" s="28">
        <f t="shared" si="29"/>
        <v>0</v>
      </c>
      <c r="M356" s="5"/>
      <c r="N356" s="5"/>
      <c r="O356" s="5"/>
      <c r="P356" s="5"/>
      <c r="Q356" s="5"/>
      <c r="R356" s="5"/>
      <c r="S356" s="5"/>
    </row>
    <row r="357" ht="15.75" customHeight="1">
      <c r="A357" s="28">
        <v>335.0</v>
      </c>
      <c r="B357" s="33" t="str">
        <f>DIEM_3D!A336</f>
        <v/>
      </c>
      <c r="C357" s="33" t="str">
        <f>DIEM_3D!B336</f>
        <v/>
      </c>
      <c r="D357" s="28" t="str">
        <f t="shared" si="17"/>
        <v>3D-5</v>
      </c>
      <c r="E357" s="28">
        <f>DIEM_3D!C336</f>
        <v>0</v>
      </c>
      <c r="F357" s="28">
        <f>DIEM_3D!D336</f>
        <v>0</v>
      </c>
      <c r="G357" s="28">
        <f>DIEM_3D!E336</f>
        <v>0</v>
      </c>
      <c r="H357" s="30">
        <f t="shared" si="18"/>
        <v>0</v>
      </c>
      <c r="I357" s="28" t="str">
        <f t="shared" si="19"/>
        <v/>
      </c>
      <c r="J357" s="28">
        <f t="shared" si="23"/>
        <v>0</v>
      </c>
      <c r="K357" s="28" t="str">
        <f t="shared" si="21"/>
        <v/>
      </c>
      <c r="L357" s="28">
        <f t="shared" si="29"/>
        <v>0</v>
      </c>
      <c r="M357" s="5"/>
      <c r="N357" s="5"/>
      <c r="O357" s="5"/>
      <c r="P357" s="5"/>
      <c r="Q357" s="5"/>
      <c r="R357" s="5"/>
      <c r="S357" s="5"/>
    </row>
    <row r="358" ht="15.75" customHeight="1">
      <c r="A358" s="28">
        <v>336.0</v>
      </c>
      <c r="B358" s="33" t="str">
        <f>DIEM_3D!A337</f>
        <v/>
      </c>
      <c r="C358" s="33" t="str">
        <f>DIEM_3D!B337</f>
        <v/>
      </c>
      <c r="D358" s="28" t="str">
        <f t="shared" si="17"/>
        <v>3D-6</v>
      </c>
      <c r="E358" s="28">
        <f>DIEM_3D!C337</f>
        <v>0</v>
      </c>
      <c r="F358" s="28">
        <f>DIEM_3D!D337</f>
        <v>0</v>
      </c>
      <c r="G358" s="28">
        <f>DIEM_3D!E337</f>
        <v>0</v>
      </c>
      <c r="H358" s="30">
        <f t="shared" si="18"/>
        <v>0</v>
      </c>
      <c r="I358" s="28" t="str">
        <f t="shared" si="19"/>
        <v/>
      </c>
      <c r="J358" s="28">
        <f t="shared" si="23"/>
        <v>0</v>
      </c>
      <c r="K358" s="28" t="str">
        <f t="shared" si="21"/>
        <v/>
      </c>
      <c r="L358" s="28">
        <f t="shared" si="29"/>
        <v>0</v>
      </c>
      <c r="M358" s="5"/>
      <c r="N358" s="5"/>
      <c r="O358" s="5"/>
      <c r="P358" s="5"/>
      <c r="Q358" s="5"/>
      <c r="R358" s="5"/>
      <c r="S358" s="5"/>
    </row>
    <row r="359" ht="15.75" customHeight="1">
      <c r="A359" s="28">
        <v>337.0</v>
      </c>
      <c r="B359" s="33" t="str">
        <f>DIEM_3D!A338</f>
        <v>956</v>
      </c>
      <c r="C359" s="33" t="str">
        <f>DIEM_3D!B338</f>
        <v>56</v>
      </c>
      <c r="D359" s="28" t="str">
        <f t="shared" si="17"/>
        <v>3D-1</v>
      </c>
      <c r="E359" s="28">
        <f>DIEM_3D!C338</f>
        <v>2</v>
      </c>
      <c r="F359" s="28">
        <f>DIEM_3D!D338</f>
        <v>1</v>
      </c>
      <c r="G359" s="28">
        <f>DIEM_3D!E338</f>
        <v>3</v>
      </c>
      <c r="H359" s="30">
        <f t="shared" si="18"/>
        <v>20.7</v>
      </c>
      <c r="I359" s="28" t="str">
        <f t="shared" si="19"/>
        <v>YẾU</v>
      </c>
      <c r="J359" s="28">
        <f t="shared" si="23"/>
        <v>4.07</v>
      </c>
      <c r="K359" s="28" t="str">
        <f t="shared" si="21"/>
        <v>YẾU</v>
      </c>
      <c r="L359" s="28">
        <f t="shared" si="29"/>
        <v>4070956</v>
      </c>
      <c r="M359" s="5"/>
      <c r="N359" s="5"/>
      <c r="O359" s="5"/>
      <c r="P359" s="5"/>
      <c r="Q359" s="5"/>
      <c r="R359" s="5"/>
      <c r="S359" s="5"/>
    </row>
    <row r="360" ht="15.75" customHeight="1">
      <c r="A360" s="28">
        <v>338.0</v>
      </c>
      <c r="B360" s="33" t="str">
        <f>DIEM_3D!A339</f>
        <v>256</v>
      </c>
      <c r="C360" s="33" t="str">
        <f>DIEM_3D!B339</f>
        <v>56</v>
      </c>
      <c r="D360" s="28" t="str">
        <f t="shared" si="17"/>
        <v>3D-2</v>
      </c>
      <c r="E360" s="28">
        <f>DIEM_3D!C339</f>
        <v>2</v>
      </c>
      <c r="F360" s="28">
        <f>DIEM_3D!D339</f>
        <v>1</v>
      </c>
      <c r="G360" s="28">
        <f>DIEM_3D!E339</f>
        <v>3</v>
      </c>
      <c r="H360" s="30">
        <f t="shared" si="18"/>
        <v>20.7</v>
      </c>
      <c r="I360" s="28" t="str">
        <f t="shared" si="19"/>
        <v>YẾU</v>
      </c>
      <c r="J360" s="28">
        <f t="shared" si="23"/>
        <v>4.07</v>
      </c>
      <c r="K360" s="28" t="str">
        <f t="shared" si="21"/>
        <v>YẾU</v>
      </c>
      <c r="L360" s="28">
        <f t="shared" si="29"/>
        <v>4070256</v>
      </c>
      <c r="M360" s="5"/>
      <c r="N360" s="5"/>
      <c r="O360" s="5"/>
      <c r="P360" s="5"/>
      <c r="Q360" s="5"/>
      <c r="R360" s="5"/>
      <c r="S360" s="5"/>
    </row>
    <row r="361" ht="15.75" customHeight="1">
      <c r="A361" s="28">
        <v>339.0</v>
      </c>
      <c r="B361" s="33" t="str">
        <f>DIEM_3D!A340</f>
        <v>56</v>
      </c>
      <c r="C361" s="33" t="str">
        <f>DIEM_3D!B340</f>
        <v>56</v>
      </c>
      <c r="D361" s="28" t="str">
        <f t="shared" si="17"/>
        <v>3D-3</v>
      </c>
      <c r="E361" s="28">
        <f>DIEM_3D!C340</f>
        <v>2</v>
      </c>
      <c r="F361" s="28">
        <f>DIEM_3D!D340</f>
        <v>4</v>
      </c>
      <c r="G361" s="28">
        <f>DIEM_3D!E340</f>
        <v>6</v>
      </c>
      <c r="H361" s="30">
        <f t="shared" si="18"/>
        <v>81.1</v>
      </c>
      <c r="I361" s="28" t="str">
        <f t="shared" si="19"/>
        <v>TRUNG BÌNH</v>
      </c>
      <c r="J361" s="28">
        <f t="shared" si="23"/>
        <v>15.11</v>
      </c>
      <c r="K361" s="28" t="str">
        <f t="shared" si="21"/>
        <v>MẠNH</v>
      </c>
      <c r="L361" s="28">
        <f t="shared" si="29"/>
        <v>15110056</v>
      </c>
      <c r="M361" s="5"/>
      <c r="N361" s="5"/>
      <c r="O361" s="5"/>
      <c r="P361" s="5"/>
      <c r="Q361" s="5"/>
      <c r="R361" s="5"/>
      <c r="S361" s="5"/>
    </row>
    <row r="362" ht="15.75" customHeight="1">
      <c r="A362" s="28">
        <v>340.0</v>
      </c>
      <c r="B362" s="33" t="str">
        <f>DIEM_3D!A341</f>
        <v>56</v>
      </c>
      <c r="C362" s="33" t="str">
        <f>DIEM_3D!B341</f>
        <v>56</v>
      </c>
      <c r="D362" s="28" t="str">
        <f t="shared" si="17"/>
        <v>3D-4</v>
      </c>
      <c r="E362" s="28">
        <f>DIEM_3D!C341</f>
        <v>2</v>
      </c>
      <c r="F362" s="28">
        <f>DIEM_3D!D341</f>
        <v>4</v>
      </c>
      <c r="G362" s="28">
        <f>DIEM_3D!E341</f>
        <v>6</v>
      </c>
      <c r="H362" s="30">
        <f t="shared" si="18"/>
        <v>81.1</v>
      </c>
      <c r="I362" s="28" t="str">
        <f t="shared" si="19"/>
        <v>TRUNG BÌNH</v>
      </c>
      <c r="J362" s="28">
        <f t="shared" si="23"/>
        <v>15.11</v>
      </c>
      <c r="K362" s="28" t="str">
        <f t="shared" si="21"/>
        <v>MẠNH</v>
      </c>
      <c r="L362" s="28">
        <f t="shared" si="29"/>
        <v>15110056</v>
      </c>
      <c r="M362" s="5"/>
      <c r="N362" s="5"/>
      <c r="O362" s="5"/>
      <c r="P362" s="5"/>
      <c r="Q362" s="5"/>
      <c r="R362" s="5"/>
      <c r="S362" s="5"/>
    </row>
    <row r="363" ht="15.75" customHeight="1">
      <c r="A363" s="28">
        <v>341.0</v>
      </c>
      <c r="B363" s="33" t="str">
        <f>DIEM_3D!A342</f>
        <v>56</v>
      </c>
      <c r="C363" s="33" t="str">
        <f>DIEM_3D!B342</f>
        <v>56</v>
      </c>
      <c r="D363" s="28" t="str">
        <f t="shared" si="17"/>
        <v>3D-5</v>
      </c>
      <c r="E363" s="28">
        <f>DIEM_3D!C342</f>
        <v>2</v>
      </c>
      <c r="F363" s="28">
        <f>DIEM_3D!D342</f>
        <v>4</v>
      </c>
      <c r="G363" s="28">
        <f>DIEM_3D!E342</f>
        <v>6</v>
      </c>
      <c r="H363" s="30">
        <f t="shared" si="18"/>
        <v>81.1</v>
      </c>
      <c r="I363" s="28" t="str">
        <f t="shared" si="19"/>
        <v>TRUNG BÌNH</v>
      </c>
      <c r="J363" s="28">
        <f t="shared" si="23"/>
        <v>15.11</v>
      </c>
      <c r="K363" s="28" t="str">
        <f t="shared" si="21"/>
        <v>MẠNH</v>
      </c>
      <c r="L363" s="28">
        <f t="shared" si="29"/>
        <v>15110056</v>
      </c>
      <c r="M363" s="5"/>
      <c r="N363" s="5"/>
      <c r="O363" s="5"/>
      <c r="P363" s="5"/>
      <c r="Q363" s="5"/>
      <c r="R363" s="5"/>
      <c r="S363" s="5"/>
    </row>
    <row r="364" ht="15.75" customHeight="1">
      <c r="A364" s="28">
        <v>342.0</v>
      </c>
      <c r="B364" s="33" t="str">
        <f>DIEM_3D!A343</f>
        <v>56</v>
      </c>
      <c r="C364" s="33" t="str">
        <f>DIEM_3D!B343</f>
        <v>56</v>
      </c>
      <c r="D364" s="28" t="str">
        <f t="shared" si="17"/>
        <v>3D-6</v>
      </c>
      <c r="E364" s="28">
        <f>DIEM_3D!C343</f>
        <v>2</v>
      </c>
      <c r="F364" s="28">
        <f>DIEM_3D!D343</f>
        <v>4</v>
      </c>
      <c r="G364" s="28">
        <f>DIEM_3D!E343</f>
        <v>6</v>
      </c>
      <c r="H364" s="30">
        <f t="shared" si="18"/>
        <v>81.1</v>
      </c>
      <c r="I364" s="28" t="str">
        <f t="shared" si="19"/>
        <v>TRUNG BÌNH</v>
      </c>
      <c r="J364" s="28">
        <f t="shared" si="23"/>
        <v>15.11</v>
      </c>
      <c r="K364" s="28" t="str">
        <f t="shared" si="21"/>
        <v>MẠNH</v>
      </c>
      <c r="L364" s="28">
        <f t="shared" si="29"/>
        <v>15110056</v>
      </c>
      <c r="M364" s="5"/>
      <c r="N364" s="5"/>
      <c r="O364" s="5"/>
      <c r="P364" s="5"/>
      <c r="Q364" s="5"/>
      <c r="R364" s="5"/>
      <c r="S364" s="5"/>
    </row>
    <row r="365" ht="15.75" customHeight="1">
      <c r="A365" s="28">
        <v>343.0</v>
      </c>
      <c r="B365" s="33" t="str">
        <f>DIEM_3D!A344</f>
        <v/>
      </c>
      <c r="C365" s="33" t="str">
        <f>DIEM_3D!B344</f>
        <v/>
      </c>
      <c r="D365" s="28" t="str">
        <f t="shared" si="17"/>
        <v>3D-1</v>
      </c>
      <c r="E365" s="28">
        <f>DIEM_3D!C344</f>
        <v>0</v>
      </c>
      <c r="F365" s="28">
        <f>DIEM_3D!D344</f>
        <v>0</v>
      </c>
      <c r="G365" s="28">
        <f>DIEM_3D!E344</f>
        <v>0</v>
      </c>
      <c r="H365" s="30">
        <f t="shared" si="18"/>
        <v>0</v>
      </c>
      <c r="I365" s="28" t="str">
        <f t="shared" si="19"/>
        <v/>
      </c>
      <c r="J365" s="28">
        <f t="shared" si="23"/>
        <v>0</v>
      </c>
      <c r="K365" s="28" t="str">
        <f t="shared" si="21"/>
        <v/>
      </c>
      <c r="L365" s="28">
        <f t="shared" si="29"/>
        <v>0</v>
      </c>
      <c r="M365" s="5"/>
      <c r="N365" s="5"/>
      <c r="O365" s="5"/>
      <c r="P365" s="5"/>
      <c r="Q365" s="5"/>
      <c r="R365" s="5"/>
      <c r="S365" s="5"/>
    </row>
    <row r="366" ht="15.75" customHeight="1">
      <c r="A366" s="28">
        <v>344.0</v>
      </c>
      <c r="B366" s="33" t="str">
        <f>DIEM_3D!A345</f>
        <v/>
      </c>
      <c r="C366" s="33" t="str">
        <f>DIEM_3D!B345</f>
        <v/>
      </c>
      <c r="D366" s="28" t="str">
        <f t="shared" si="17"/>
        <v>3D-2</v>
      </c>
      <c r="E366" s="28">
        <f>DIEM_3D!C345</f>
        <v>0</v>
      </c>
      <c r="F366" s="28">
        <f>DIEM_3D!D345</f>
        <v>0</v>
      </c>
      <c r="G366" s="28">
        <f>DIEM_3D!E345</f>
        <v>0</v>
      </c>
      <c r="H366" s="30">
        <f t="shared" si="18"/>
        <v>0</v>
      </c>
      <c r="I366" s="28" t="str">
        <f t="shared" si="19"/>
        <v/>
      </c>
      <c r="J366" s="28">
        <f t="shared" si="23"/>
        <v>0</v>
      </c>
      <c r="K366" s="28" t="str">
        <f t="shared" si="21"/>
        <v/>
      </c>
      <c r="L366" s="28">
        <f t="shared" si="29"/>
        <v>0</v>
      </c>
      <c r="M366" s="5"/>
      <c r="N366" s="5"/>
      <c r="O366" s="5"/>
      <c r="P366" s="5"/>
      <c r="Q366" s="5"/>
      <c r="R366" s="5"/>
      <c r="S366" s="5"/>
    </row>
    <row r="367" ht="15.75" customHeight="1">
      <c r="A367" s="28">
        <v>345.0</v>
      </c>
      <c r="B367" s="33" t="str">
        <f>DIEM_3D!A346</f>
        <v/>
      </c>
      <c r="C367" s="33" t="str">
        <f>DIEM_3D!B346</f>
        <v/>
      </c>
      <c r="D367" s="28" t="str">
        <f t="shared" si="17"/>
        <v>3D-3</v>
      </c>
      <c r="E367" s="28">
        <f>DIEM_3D!C346</f>
        <v>0</v>
      </c>
      <c r="F367" s="28">
        <f>DIEM_3D!D346</f>
        <v>0</v>
      </c>
      <c r="G367" s="28">
        <f>DIEM_3D!E346</f>
        <v>0</v>
      </c>
      <c r="H367" s="30">
        <f t="shared" si="18"/>
        <v>0</v>
      </c>
      <c r="I367" s="28" t="str">
        <f t="shared" si="19"/>
        <v/>
      </c>
      <c r="J367" s="28">
        <f t="shared" si="23"/>
        <v>0</v>
      </c>
      <c r="K367" s="28" t="str">
        <f t="shared" si="21"/>
        <v/>
      </c>
      <c r="L367" s="28">
        <f t="shared" si="29"/>
        <v>0</v>
      </c>
      <c r="M367" s="5"/>
      <c r="N367" s="5"/>
      <c r="O367" s="5"/>
      <c r="P367" s="5"/>
      <c r="Q367" s="5"/>
      <c r="R367" s="5"/>
      <c r="S367" s="5"/>
    </row>
    <row r="368" ht="15.75" customHeight="1">
      <c r="A368" s="28">
        <v>346.0</v>
      </c>
      <c r="B368" s="33" t="str">
        <f>DIEM_3D!A347</f>
        <v/>
      </c>
      <c r="C368" s="33" t="str">
        <f>DIEM_3D!B347</f>
        <v/>
      </c>
      <c r="D368" s="28" t="str">
        <f t="shared" si="17"/>
        <v>3D-4</v>
      </c>
      <c r="E368" s="28">
        <f>DIEM_3D!C347</f>
        <v>0</v>
      </c>
      <c r="F368" s="28">
        <f>DIEM_3D!D347</f>
        <v>0</v>
      </c>
      <c r="G368" s="28">
        <f>DIEM_3D!E347</f>
        <v>0</v>
      </c>
      <c r="H368" s="30">
        <f t="shared" si="18"/>
        <v>0</v>
      </c>
      <c r="I368" s="28" t="str">
        <f t="shared" si="19"/>
        <v/>
      </c>
      <c r="J368" s="28">
        <f t="shared" si="23"/>
        <v>0</v>
      </c>
      <c r="K368" s="28" t="str">
        <f t="shared" si="21"/>
        <v/>
      </c>
      <c r="L368" s="28">
        <f t="shared" si="29"/>
        <v>0</v>
      </c>
      <c r="M368" s="5"/>
      <c r="N368" s="5"/>
      <c r="O368" s="5"/>
      <c r="P368" s="5"/>
      <c r="Q368" s="5"/>
      <c r="R368" s="5"/>
      <c r="S368" s="5"/>
    </row>
    <row r="369" ht="15.75" customHeight="1">
      <c r="A369" s="28">
        <v>347.0</v>
      </c>
      <c r="B369" s="33" t="str">
        <f>DIEM_3D!A348</f>
        <v/>
      </c>
      <c r="C369" s="33" t="str">
        <f>DIEM_3D!B348</f>
        <v/>
      </c>
      <c r="D369" s="28" t="str">
        <f t="shared" si="17"/>
        <v>3D-5</v>
      </c>
      <c r="E369" s="28">
        <f>DIEM_3D!C348</f>
        <v>0</v>
      </c>
      <c r="F369" s="28">
        <f>DIEM_3D!D348</f>
        <v>0</v>
      </c>
      <c r="G369" s="28">
        <f>DIEM_3D!E348</f>
        <v>0</v>
      </c>
      <c r="H369" s="30">
        <f t="shared" si="18"/>
        <v>0</v>
      </c>
      <c r="I369" s="28" t="str">
        <f t="shared" si="19"/>
        <v/>
      </c>
      <c r="J369" s="28">
        <f t="shared" si="23"/>
        <v>0</v>
      </c>
      <c r="K369" s="28" t="str">
        <f t="shared" si="21"/>
        <v/>
      </c>
      <c r="L369" s="28">
        <f t="shared" si="29"/>
        <v>0</v>
      </c>
      <c r="M369" s="5"/>
      <c r="N369" s="5"/>
      <c r="O369" s="5"/>
      <c r="P369" s="5"/>
      <c r="Q369" s="5"/>
      <c r="R369" s="5"/>
      <c r="S369" s="5"/>
    </row>
    <row r="370" ht="15.75" customHeight="1">
      <c r="A370" s="28">
        <v>348.0</v>
      </c>
      <c r="B370" s="33" t="str">
        <f>DIEM_3D!A349</f>
        <v/>
      </c>
      <c r="C370" s="33" t="str">
        <f>DIEM_3D!B349</f>
        <v/>
      </c>
      <c r="D370" s="28" t="str">
        <f t="shared" si="17"/>
        <v>3D-6</v>
      </c>
      <c r="E370" s="28">
        <f>DIEM_3D!C349</f>
        <v>0</v>
      </c>
      <c r="F370" s="28">
        <f>DIEM_3D!D349</f>
        <v>0</v>
      </c>
      <c r="G370" s="28">
        <f>DIEM_3D!E349</f>
        <v>0</v>
      </c>
      <c r="H370" s="30">
        <f t="shared" si="18"/>
        <v>0</v>
      </c>
      <c r="I370" s="28" t="str">
        <f t="shared" si="19"/>
        <v/>
      </c>
      <c r="J370" s="28">
        <f t="shared" si="23"/>
        <v>0</v>
      </c>
      <c r="K370" s="28" t="str">
        <f t="shared" si="21"/>
        <v/>
      </c>
      <c r="L370" s="28">
        <f t="shared" si="29"/>
        <v>0</v>
      </c>
      <c r="M370" s="5"/>
      <c r="N370" s="5"/>
      <c r="O370" s="5"/>
      <c r="P370" s="5"/>
      <c r="Q370" s="5"/>
      <c r="R370" s="5"/>
      <c r="S370" s="5"/>
    </row>
    <row r="371" ht="15.75" customHeight="1">
      <c r="A371" s="28">
        <v>349.0</v>
      </c>
      <c r="B371" s="33" t="str">
        <f>DIEM_3D!A350</f>
        <v>958</v>
      </c>
      <c r="C371" s="33" t="str">
        <f>DIEM_3D!B350</f>
        <v>58</v>
      </c>
      <c r="D371" s="28" t="str">
        <f t="shared" si="17"/>
        <v>3D-1</v>
      </c>
      <c r="E371" s="28">
        <f>DIEM_3D!C350</f>
        <v>1</v>
      </c>
      <c r="F371" s="28">
        <f>DIEM_3D!D350</f>
        <v>1</v>
      </c>
      <c r="G371" s="28">
        <f>DIEM_3D!E350</f>
        <v>2</v>
      </c>
      <c r="H371" s="30">
        <f t="shared" si="18"/>
        <v>20.7</v>
      </c>
      <c r="I371" s="28" t="str">
        <f t="shared" si="19"/>
        <v>YẾU</v>
      </c>
      <c r="J371" s="28">
        <f t="shared" si="23"/>
        <v>3.07</v>
      </c>
      <c r="K371" s="28" t="str">
        <f t="shared" si="21"/>
        <v>YẾU</v>
      </c>
      <c r="L371" s="28">
        <f t="shared" si="29"/>
        <v>3070958</v>
      </c>
      <c r="M371" s="5"/>
      <c r="N371" s="5"/>
      <c r="O371" s="5"/>
      <c r="P371" s="5"/>
      <c r="Q371" s="5"/>
      <c r="R371" s="5"/>
      <c r="S371" s="5"/>
    </row>
    <row r="372" ht="15.75" customHeight="1">
      <c r="A372" s="28">
        <v>350.0</v>
      </c>
      <c r="B372" s="33" t="str">
        <f>DIEM_3D!A351</f>
        <v>258</v>
      </c>
      <c r="C372" s="33" t="str">
        <f>DIEM_3D!B351</f>
        <v>58</v>
      </c>
      <c r="D372" s="28" t="str">
        <f t="shared" si="17"/>
        <v>3D-2</v>
      </c>
      <c r="E372" s="28">
        <f>DIEM_3D!C351</f>
        <v>1</v>
      </c>
      <c r="F372" s="28">
        <f>DIEM_3D!D351</f>
        <v>1</v>
      </c>
      <c r="G372" s="28">
        <f>DIEM_3D!E351</f>
        <v>2</v>
      </c>
      <c r="H372" s="30">
        <f t="shared" si="18"/>
        <v>20.7</v>
      </c>
      <c r="I372" s="28" t="str">
        <f t="shared" si="19"/>
        <v>YẾU</v>
      </c>
      <c r="J372" s="28">
        <f t="shared" si="23"/>
        <v>3.07</v>
      </c>
      <c r="K372" s="28" t="str">
        <f t="shared" si="21"/>
        <v>YẾU</v>
      </c>
      <c r="L372" s="28">
        <f t="shared" si="29"/>
        <v>3070258</v>
      </c>
      <c r="M372" s="5"/>
      <c r="N372" s="5"/>
      <c r="O372" s="5"/>
      <c r="P372" s="5"/>
      <c r="Q372" s="5"/>
      <c r="R372" s="5"/>
      <c r="S372" s="5"/>
    </row>
    <row r="373" ht="15.75" customHeight="1">
      <c r="A373" s="28">
        <v>351.0</v>
      </c>
      <c r="B373" s="33" t="str">
        <f>DIEM_3D!A352</f>
        <v>58</v>
      </c>
      <c r="C373" s="33" t="str">
        <f>DIEM_3D!B352</f>
        <v>58</v>
      </c>
      <c r="D373" s="28" t="str">
        <f t="shared" si="17"/>
        <v>3D-3</v>
      </c>
      <c r="E373" s="28">
        <f>DIEM_3D!C352</f>
        <v>1</v>
      </c>
      <c r="F373" s="28">
        <f>DIEM_3D!D352</f>
        <v>4</v>
      </c>
      <c r="G373" s="28">
        <f>DIEM_3D!E352</f>
        <v>5</v>
      </c>
      <c r="H373" s="30">
        <f t="shared" si="18"/>
        <v>81.1</v>
      </c>
      <c r="I373" s="28" t="str">
        <f t="shared" si="19"/>
        <v>TRUNG BÌNH</v>
      </c>
      <c r="J373" s="28">
        <f t="shared" si="23"/>
        <v>14.11</v>
      </c>
      <c r="K373" s="28" t="str">
        <f t="shared" si="21"/>
        <v>YẾU</v>
      </c>
      <c r="L373" s="28">
        <f t="shared" si="29"/>
        <v>14110058</v>
      </c>
      <c r="M373" s="5"/>
      <c r="N373" s="5"/>
      <c r="O373" s="5"/>
      <c r="P373" s="5"/>
      <c r="Q373" s="5"/>
      <c r="R373" s="5"/>
      <c r="S373" s="5"/>
    </row>
    <row r="374" ht="15.75" customHeight="1">
      <c r="A374" s="28">
        <v>352.0</v>
      </c>
      <c r="B374" s="33" t="str">
        <f>DIEM_3D!A353</f>
        <v>58</v>
      </c>
      <c r="C374" s="33" t="str">
        <f>DIEM_3D!B353</f>
        <v>58</v>
      </c>
      <c r="D374" s="28" t="str">
        <f t="shared" si="17"/>
        <v>3D-4</v>
      </c>
      <c r="E374" s="28">
        <f>DIEM_3D!C353</f>
        <v>1</v>
      </c>
      <c r="F374" s="28">
        <f>DIEM_3D!D353</f>
        <v>4</v>
      </c>
      <c r="G374" s="28">
        <f>DIEM_3D!E353</f>
        <v>5</v>
      </c>
      <c r="H374" s="30">
        <f t="shared" si="18"/>
        <v>81.1</v>
      </c>
      <c r="I374" s="28" t="str">
        <f t="shared" si="19"/>
        <v>TRUNG BÌNH</v>
      </c>
      <c r="J374" s="28">
        <f t="shared" si="23"/>
        <v>14.11</v>
      </c>
      <c r="K374" s="28" t="str">
        <f t="shared" si="21"/>
        <v>YẾU</v>
      </c>
      <c r="L374" s="28">
        <f t="shared" si="29"/>
        <v>14110058</v>
      </c>
      <c r="M374" s="5"/>
      <c r="N374" s="5"/>
      <c r="O374" s="5"/>
      <c r="P374" s="5"/>
      <c r="Q374" s="5"/>
      <c r="R374" s="5"/>
      <c r="S374" s="5"/>
    </row>
    <row r="375" ht="15.75" customHeight="1">
      <c r="A375" s="28">
        <v>353.0</v>
      </c>
      <c r="B375" s="33" t="str">
        <f>DIEM_3D!A354</f>
        <v>58</v>
      </c>
      <c r="C375" s="33" t="str">
        <f>DIEM_3D!B354</f>
        <v>58</v>
      </c>
      <c r="D375" s="28" t="str">
        <f t="shared" si="17"/>
        <v>3D-5</v>
      </c>
      <c r="E375" s="28">
        <f>DIEM_3D!C354</f>
        <v>1</v>
      </c>
      <c r="F375" s="28">
        <f>DIEM_3D!D354</f>
        <v>4</v>
      </c>
      <c r="G375" s="28">
        <f>DIEM_3D!E354</f>
        <v>5</v>
      </c>
      <c r="H375" s="30">
        <f t="shared" si="18"/>
        <v>81.1</v>
      </c>
      <c r="I375" s="28" t="str">
        <f t="shared" si="19"/>
        <v>TRUNG BÌNH</v>
      </c>
      <c r="J375" s="28">
        <f t="shared" si="23"/>
        <v>14.11</v>
      </c>
      <c r="K375" s="28" t="str">
        <f t="shared" si="21"/>
        <v>YẾU</v>
      </c>
      <c r="L375" s="28">
        <f t="shared" si="29"/>
        <v>14110058</v>
      </c>
      <c r="M375" s="5"/>
      <c r="N375" s="5"/>
      <c r="O375" s="5"/>
      <c r="P375" s="5"/>
      <c r="Q375" s="5"/>
      <c r="R375" s="5"/>
      <c r="S375" s="5"/>
    </row>
    <row r="376" ht="15.75" customHeight="1">
      <c r="A376" s="28">
        <v>354.0</v>
      </c>
      <c r="B376" s="33" t="str">
        <f>DIEM_3D!A355</f>
        <v>58</v>
      </c>
      <c r="C376" s="33" t="str">
        <f>DIEM_3D!B355</f>
        <v>58</v>
      </c>
      <c r="D376" s="28" t="str">
        <f t="shared" si="17"/>
        <v>3D-6</v>
      </c>
      <c r="E376" s="28">
        <f>DIEM_3D!C355</f>
        <v>1</v>
      </c>
      <c r="F376" s="28">
        <f>DIEM_3D!D355</f>
        <v>4</v>
      </c>
      <c r="G376" s="28">
        <f>DIEM_3D!E355</f>
        <v>5</v>
      </c>
      <c r="H376" s="30">
        <f t="shared" si="18"/>
        <v>81.1</v>
      </c>
      <c r="I376" s="28" t="str">
        <f t="shared" si="19"/>
        <v>TRUNG BÌNH</v>
      </c>
      <c r="J376" s="28">
        <f t="shared" si="23"/>
        <v>14.11</v>
      </c>
      <c r="K376" s="28" t="str">
        <f t="shared" si="21"/>
        <v>YẾU</v>
      </c>
      <c r="L376" s="28">
        <f t="shared" si="29"/>
        <v>14110058</v>
      </c>
      <c r="M376" s="5"/>
      <c r="N376" s="5"/>
      <c r="O376" s="5"/>
      <c r="P376" s="5"/>
      <c r="Q376" s="5"/>
      <c r="R376" s="5"/>
      <c r="S376" s="5"/>
    </row>
    <row r="377" ht="15.75" customHeight="1">
      <c r="A377" s="28">
        <v>355.0</v>
      </c>
      <c r="B377" s="33" t="str">
        <f>DIEM_3D!A356</f>
        <v/>
      </c>
      <c r="C377" s="33" t="str">
        <f>DIEM_3D!B356</f>
        <v/>
      </c>
      <c r="D377" s="28" t="str">
        <f t="shared" si="17"/>
        <v>3D-1</v>
      </c>
      <c r="E377" s="28">
        <f>DIEM_3D!C356</f>
        <v>0</v>
      </c>
      <c r="F377" s="28">
        <f>DIEM_3D!D356</f>
        <v>0</v>
      </c>
      <c r="G377" s="28">
        <f>DIEM_3D!E356</f>
        <v>0</v>
      </c>
      <c r="H377" s="30">
        <f t="shared" si="18"/>
        <v>0</v>
      </c>
      <c r="I377" s="28" t="str">
        <f t="shared" si="19"/>
        <v/>
      </c>
      <c r="J377" s="28">
        <f t="shared" si="23"/>
        <v>0</v>
      </c>
      <c r="K377" s="28" t="str">
        <f t="shared" si="21"/>
        <v/>
      </c>
      <c r="L377" s="28">
        <f t="shared" si="29"/>
        <v>0</v>
      </c>
      <c r="M377" s="5"/>
      <c r="N377" s="5"/>
      <c r="O377" s="5"/>
      <c r="P377" s="5"/>
      <c r="Q377" s="5"/>
      <c r="R377" s="5"/>
      <c r="S377" s="5"/>
    </row>
    <row r="378" ht="15.75" customHeight="1">
      <c r="A378" s="28">
        <v>356.0</v>
      </c>
      <c r="B378" s="33" t="str">
        <f>DIEM_3D!A357</f>
        <v/>
      </c>
      <c r="C378" s="33" t="str">
        <f>DIEM_3D!B357</f>
        <v/>
      </c>
      <c r="D378" s="28" t="str">
        <f t="shared" si="17"/>
        <v>3D-2</v>
      </c>
      <c r="E378" s="28">
        <f>DIEM_3D!C357</f>
        <v>0</v>
      </c>
      <c r="F378" s="28">
        <f>DIEM_3D!D357</f>
        <v>0</v>
      </c>
      <c r="G378" s="28">
        <f>DIEM_3D!E357</f>
        <v>0</v>
      </c>
      <c r="H378" s="30">
        <f t="shared" si="18"/>
        <v>0</v>
      </c>
      <c r="I378" s="28" t="str">
        <f t="shared" si="19"/>
        <v/>
      </c>
      <c r="J378" s="28">
        <f t="shared" si="23"/>
        <v>0</v>
      </c>
      <c r="K378" s="28" t="str">
        <f t="shared" si="21"/>
        <v/>
      </c>
      <c r="L378" s="28">
        <f t="shared" si="29"/>
        <v>0</v>
      </c>
      <c r="M378" s="5"/>
      <c r="N378" s="5"/>
      <c r="O378" s="5"/>
      <c r="P378" s="5"/>
      <c r="Q378" s="5"/>
      <c r="R378" s="5"/>
      <c r="S378" s="5"/>
    </row>
    <row r="379" ht="15.75" customHeight="1">
      <c r="A379" s="28">
        <v>357.0</v>
      </c>
      <c r="B379" s="33" t="str">
        <f>DIEM_3D!A358</f>
        <v/>
      </c>
      <c r="C379" s="33" t="str">
        <f>DIEM_3D!B358</f>
        <v/>
      </c>
      <c r="D379" s="28" t="str">
        <f t="shared" si="17"/>
        <v>3D-3</v>
      </c>
      <c r="E379" s="28">
        <f>DIEM_3D!C358</f>
        <v>0</v>
      </c>
      <c r="F379" s="28">
        <f>DIEM_3D!D358</f>
        <v>0</v>
      </c>
      <c r="G379" s="28">
        <f>DIEM_3D!E358</f>
        <v>0</v>
      </c>
      <c r="H379" s="30">
        <f t="shared" si="18"/>
        <v>0</v>
      </c>
      <c r="I379" s="28" t="str">
        <f t="shared" si="19"/>
        <v/>
      </c>
      <c r="J379" s="28">
        <f t="shared" si="23"/>
        <v>0</v>
      </c>
      <c r="K379" s="28" t="str">
        <f t="shared" si="21"/>
        <v/>
      </c>
      <c r="L379" s="28">
        <f t="shared" si="29"/>
        <v>0</v>
      </c>
      <c r="M379" s="5"/>
      <c r="N379" s="5"/>
      <c r="O379" s="5"/>
      <c r="P379" s="5"/>
      <c r="Q379" s="5"/>
      <c r="R379" s="5"/>
      <c r="S379" s="5"/>
    </row>
    <row r="380" ht="15.75" customHeight="1">
      <c r="A380" s="28">
        <v>358.0</v>
      </c>
      <c r="B380" s="33" t="str">
        <f>DIEM_3D!A359</f>
        <v/>
      </c>
      <c r="C380" s="33" t="str">
        <f>DIEM_3D!B359</f>
        <v/>
      </c>
      <c r="D380" s="28" t="str">
        <f t="shared" si="17"/>
        <v>3D-4</v>
      </c>
      <c r="E380" s="28">
        <f>DIEM_3D!C359</f>
        <v>0</v>
      </c>
      <c r="F380" s="28">
        <f>DIEM_3D!D359</f>
        <v>0</v>
      </c>
      <c r="G380" s="28">
        <f>DIEM_3D!E359</f>
        <v>0</v>
      </c>
      <c r="H380" s="30">
        <f t="shared" si="18"/>
        <v>0</v>
      </c>
      <c r="I380" s="28" t="str">
        <f t="shared" si="19"/>
        <v/>
      </c>
      <c r="J380" s="28">
        <f t="shared" si="23"/>
        <v>0</v>
      </c>
      <c r="K380" s="28" t="str">
        <f t="shared" si="21"/>
        <v/>
      </c>
      <c r="L380" s="28">
        <f t="shared" si="29"/>
        <v>0</v>
      </c>
      <c r="M380" s="5"/>
      <c r="N380" s="5"/>
      <c r="O380" s="5"/>
      <c r="P380" s="5"/>
      <c r="Q380" s="5"/>
      <c r="R380" s="5"/>
      <c r="S380" s="5"/>
    </row>
    <row r="381" ht="15.75" customHeight="1">
      <c r="A381" s="28">
        <v>359.0</v>
      </c>
      <c r="B381" s="33" t="str">
        <f>DIEM_3D!A360</f>
        <v/>
      </c>
      <c r="C381" s="33" t="str">
        <f>DIEM_3D!B360</f>
        <v/>
      </c>
      <c r="D381" s="28" t="str">
        <f t="shared" si="17"/>
        <v>3D-5</v>
      </c>
      <c r="E381" s="28">
        <f>DIEM_3D!C360</f>
        <v>0</v>
      </c>
      <c r="F381" s="28">
        <f>DIEM_3D!D360</f>
        <v>0</v>
      </c>
      <c r="G381" s="28">
        <f>DIEM_3D!E360</f>
        <v>0</v>
      </c>
      <c r="H381" s="30">
        <f t="shared" si="18"/>
        <v>0</v>
      </c>
      <c r="I381" s="28" t="str">
        <f t="shared" si="19"/>
        <v/>
      </c>
      <c r="J381" s="28">
        <f t="shared" si="23"/>
        <v>0</v>
      </c>
      <c r="K381" s="28" t="str">
        <f t="shared" si="21"/>
        <v/>
      </c>
      <c r="L381" s="28">
        <f t="shared" si="29"/>
        <v>0</v>
      </c>
      <c r="M381" s="5"/>
      <c r="N381" s="5"/>
      <c r="O381" s="5"/>
      <c r="P381" s="5"/>
      <c r="Q381" s="5"/>
      <c r="R381" s="5"/>
      <c r="S381" s="5"/>
    </row>
    <row r="382" ht="15.75" customHeight="1">
      <c r="A382" s="28">
        <v>360.0</v>
      </c>
      <c r="B382" s="33" t="str">
        <f>DIEM_3D!A361</f>
        <v/>
      </c>
      <c r="C382" s="33" t="str">
        <f>DIEM_3D!B361</f>
        <v/>
      </c>
      <c r="D382" s="28" t="str">
        <f t="shared" si="17"/>
        <v>3D-6</v>
      </c>
      <c r="E382" s="28">
        <f>DIEM_3D!C361</f>
        <v>0</v>
      </c>
      <c r="F382" s="28">
        <f>DIEM_3D!D361</f>
        <v>0</v>
      </c>
      <c r="G382" s="28">
        <f>DIEM_3D!E361</f>
        <v>0</v>
      </c>
      <c r="H382" s="30">
        <f t="shared" si="18"/>
        <v>0</v>
      </c>
      <c r="I382" s="28" t="str">
        <f t="shared" si="19"/>
        <v/>
      </c>
      <c r="J382" s="28">
        <f t="shared" si="23"/>
        <v>0</v>
      </c>
      <c r="K382" s="28" t="str">
        <f t="shared" si="21"/>
        <v/>
      </c>
      <c r="L382" s="28">
        <f t="shared" si="29"/>
        <v>0</v>
      </c>
      <c r="M382" s="5"/>
      <c r="N382" s="5"/>
      <c r="O382" s="5"/>
      <c r="P382" s="5"/>
      <c r="Q382" s="5"/>
      <c r="R382" s="5"/>
      <c r="S382" s="5"/>
    </row>
    <row r="383" ht="15.75" customHeight="1">
      <c r="A383" s="28">
        <v>361.0</v>
      </c>
      <c r="B383" s="33" t="str">
        <f>DIEM_3D!A362</f>
        <v/>
      </c>
      <c r="C383" s="33" t="str">
        <f>DIEM_3D!B362</f>
        <v/>
      </c>
      <c r="D383" s="28" t="str">
        <f t="shared" si="17"/>
        <v>3D-1</v>
      </c>
      <c r="E383" s="28">
        <f>DIEM_3D!C362</f>
        <v>0</v>
      </c>
      <c r="F383" s="28">
        <f>DIEM_3D!D362</f>
        <v>0</v>
      </c>
      <c r="G383" s="28">
        <f>DIEM_3D!E362</f>
        <v>0</v>
      </c>
      <c r="H383" s="30">
        <f t="shared" si="18"/>
        <v>0</v>
      </c>
      <c r="I383" s="28" t="str">
        <f t="shared" si="19"/>
        <v/>
      </c>
      <c r="J383" s="28">
        <f t="shared" si="23"/>
        <v>0</v>
      </c>
      <c r="K383" s="28" t="str">
        <f t="shared" si="21"/>
        <v/>
      </c>
      <c r="L383" s="28">
        <f t="shared" si="29"/>
        <v>0</v>
      </c>
      <c r="M383" s="5"/>
      <c r="N383" s="5"/>
      <c r="O383" s="5"/>
      <c r="P383" s="5"/>
      <c r="Q383" s="5"/>
      <c r="R383" s="5"/>
      <c r="S383" s="5"/>
    </row>
    <row r="384" ht="15.75" customHeight="1">
      <c r="A384" s="28">
        <v>362.0</v>
      </c>
      <c r="B384" s="33" t="str">
        <f>DIEM_3D!A363</f>
        <v/>
      </c>
      <c r="C384" s="33" t="str">
        <f>DIEM_3D!B363</f>
        <v/>
      </c>
      <c r="D384" s="28" t="str">
        <f t="shared" si="17"/>
        <v>3D-2</v>
      </c>
      <c r="E384" s="28">
        <f>DIEM_3D!C363</f>
        <v>0</v>
      </c>
      <c r="F384" s="28">
        <f>DIEM_3D!D363</f>
        <v>0</v>
      </c>
      <c r="G384" s="28">
        <f>DIEM_3D!E363</f>
        <v>0</v>
      </c>
      <c r="H384" s="30">
        <f t="shared" si="18"/>
        <v>0</v>
      </c>
      <c r="I384" s="28" t="str">
        <f t="shared" si="19"/>
        <v/>
      </c>
      <c r="J384" s="28">
        <f t="shared" si="23"/>
        <v>0</v>
      </c>
      <c r="K384" s="28" t="str">
        <f t="shared" si="21"/>
        <v/>
      </c>
      <c r="L384" s="28">
        <f t="shared" si="29"/>
        <v>0</v>
      </c>
      <c r="M384" s="5"/>
      <c r="N384" s="5"/>
      <c r="O384" s="5"/>
      <c r="P384" s="5"/>
      <c r="Q384" s="5"/>
      <c r="R384" s="5"/>
      <c r="S384" s="5"/>
    </row>
    <row r="385" ht="15.75" customHeight="1">
      <c r="A385" s="28">
        <v>363.0</v>
      </c>
      <c r="B385" s="33" t="str">
        <f>DIEM_3D!A364</f>
        <v/>
      </c>
      <c r="C385" s="33" t="str">
        <f>DIEM_3D!B364</f>
        <v/>
      </c>
      <c r="D385" s="28" t="str">
        <f t="shared" si="17"/>
        <v>3D-3</v>
      </c>
      <c r="E385" s="28">
        <f>DIEM_3D!C364</f>
        <v>0</v>
      </c>
      <c r="F385" s="28">
        <f>DIEM_3D!D364</f>
        <v>0</v>
      </c>
      <c r="G385" s="28">
        <f>DIEM_3D!E364</f>
        <v>0</v>
      </c>
      <c r="H385" s="30">
        <f t="shared" si="18"/>
        <v>0</v>
      </c>
      <c r="I385" s="28" t="str">
        <f t="shared" si="19"/>
        <v/>
      </c>
      <c r="J385" s="28">
        <f t="shared" si="23"/>
        <v>0</v>
      </c>
      <c r="K385" s="28" t="str">
        <f t="shared" si="21"/>
        <v/>
      </c>
      <c r="L385" s="28">
        <f t="shared" si="29"/>
        <v>0</v>
      </c>
      <c r="M385" s="5"/>
      <c r="N385" s="5"/>
      <c r="O385" s="5"/>
      <c r="P385" s="5"/>
      <c r="Q385" s="5"/>
      <c r="R385" s="5"/>
      <c r="S385" s="5"/>
    </row>
    <row r="386" ht="15.75" customHeight="1">
      <c r="A386" s="28">
        <v>364.0</v>
      </c>
      <c r="B386" s="33" t="str">
        <f>DIEM_3D!A365</f>
        <v/>
      </c>
      <c r="C386" s="33" t="str">
        <f>DIEM_3D!B365</f>
        <v/>
      </c>
      <c r="D386" s="28" t="str">
        <f t="shared" si="17"/>
        <v>3D-4</v>
      </c>
      <c r="E386" s="28">
        <f>DIEM_3D!C365</f>
        <v>0</v>
      </c>
      <c r="F386" s="28">
        <f>DIEM_3D!D365</f>
        <v>0</v>
      </c>
      <c r="G386" s="28">
        <f>DIEM_3D!E365</f>
        <v>0</v>
      </c>
      <c r="H386" s="30">
        <f t="shared" si="18"/>
        <v>0</v>
      </c>
      <c r="I386" s="28" t="str">
        <f t="shared" si="19"/>
        <v/>
      </c>
      <c r="J386" s="28">
        <f t="shared" si="23"/>
        <v>0</v>
      </c>
      <c r="K386" s="28" t="str">
        <f t="shared" si="21"/>
        <v/>
      </c>
      <c r="L386" s="28">
        <f t="shared" si="29"/>
        <v>0</v>
      </c>
      <c r="M386" s="5"/>
      <c r="N386" s="5"/>
      <c r="O386" s="5"/>
      <c r="P386" s="5"/>
      <c r="Q386" s="5"/>
      <c r="R386" s="5"/>
      <c r="S386" s="5"/>
    </row>
    <row r="387" ht="15.75" customHeight="1">
      <c r="A387" s="28">
        <v>365.0</v>
      </c>
      <c r="B387" s="33" t="str">
        <f>DIEM_3D!A366</f>
        <v/>
      </c>
      <c r="C387" s="33" t="str">
        <f>DIEM_3D!B366</f>
        <v/>
      </c>
      <c r="D387" s="28" t="str">
        <f t="shared" si="17"/>
        <v>3D-5</v>
      </c>
      <c r="E387" s="28">
        <f>DIEM_3D!C366</f>
        <v>0</v>
      </c>
      <c r="F387" s="28">
        <f>DIEM_3D!D366</f>
        <v>0</v>
      </c>
      <c r="G387" s="28">
        <f>DIEM_3D!E366</f>
        <v>0</v>
      </c>
      <c r="H387" s="30">
        <f t="shared" si="18"/>
        <v>0</v>
      </c>
      <c r="I387" s="28" t="str">
        <f t="shared" si="19"/>
        <v/>
      </c>
      <c r="J387" s="28">
        <f t="shared" si="23"/>
        <v>0</v>
      </c>
      <c r="K387" s="28" t="str">
        <f t="shared" si="21"/>
        <v/>
      </c>
      <c r="L387" s="28">
        <f t="shared" si="29"/>
        <v>0</v>
      </c>
      <c r="M387" s="5"/>
      <c r="N387" s="5"/>
      <c r="O387" s="5"/>
      <c r="P387" s="5"/>
      <c r="Q387" s="5"/>
      <c r="R387" s="5"/>
      <c r="S387" s="5"/>
    </row>
    <row r="388" ht="15.75" customHeight="1">
      <c r="A388" s="28">
        <v>366.0</v>
      </c>
      <c r="B388" s="33" t="str">
        <f>DIEM_3D!A367</f>
        <v/>
      </c>
      <c r="C388" s="33" t="str">
        <f>DIEM_3D!B367</f>
        <v/>
      </c>
      <c r="D388" s="28" t="str">
        <f t="shared" si="17"/>
        <v>3D-6</v>
      </c>
      <c r="E388" s="28">
        <f>DIEM_3D!C367</f>
        <v>0</v>
      </c>
      <c r="F388" s="28">
        <f>DIEM_3D!D367</f>
        <v>0</v>
      </c>
      <c r="G388" s="28">
        <f>DIEM_3D!E367</f>
        <v>0</v>
      </c>
      <c r="H388" s="30">
        <f t="shared" si="18"/>
        <v>0</v>
      </c>
      <c r="I388" s="28" t="str">
        <f t="shared" si="19"/>
        <v/>
      </c>
      <c r="J388" s="28">
        <f t="shared" si="23"/>
        <v>0</v>
      </c>
      <c r="K388" s="28" t="str">
        <f t="shared" si="21"/>
        <v/>
      </c>
      <c r="L388" s="28">
        <f t="shared" si="29"/>
        <v>0</v>
      </c>
      <c r="M388" s="5"/>
      <c r="N388" s="5"/>
      <c r="O388" s="5"/>
      <c r="P388" s="5"/>
      <c r="Q388" s="5"/>
      <c r="R388" s="5"/>
      <c r="S388" s="5"/>
    </row>
    <row r="389" ht="15.75" customHeight="1">
      <c r="A389" s="28">
        <v>367.0</v>
      </c>
      <c r="B389" s="33" t="str">
        <f>DIEM_3D!A368</f>
        <v/>
      </c>
      <c r="C389" s="33" t="str">
        <f>DIEM_3D!B368</f>
        <v/>
      </c>
      <c r="D389" s="28" t="str">
        <f t="shared" si="17"/>
        <v>3D-1</v>
      </c>
      <c r="E389" s="28">
        <f>DIEM_3D!C368</f>
        <v>0</v>
      </c>
      <c r="F389" s="28">
        <f>DIEM_3D!D368</f>
        <v>0</v>
      </c>
      <c r="G389" s="28">
        <f>DIEM_3D!E368</f>
        <v>0</v>
      </c>
      <c r="H389" s="30">
        <f t="shared" si="18"/>
        <v>0</v>
      </c>
      <c r="I389" s="28" t="str">
        <f t="shared" si="19"/>
        <v/>
      </c>
      <c r="J389" s="28">
        <f t="shared" si="23"/>
        <v>0</v>
      </c>
      <c r="K389" s="28" t="str">
        <f t="shared" si="21"/>
        <v/>
      </c>
      <c r="L389" s="28">
        <f t="shared" si="29"/>
        <v>0</v>
      </c>
      <c r="M389" s="5"/>
      <c r="N389" s="5"/>
      <c r="O389" s="5"/>
      <c r="P389" s="5"/>
      <c r="Q389" s="5"/>
      <c r="R389" s="5"/>
      <c r="S389" s="5"/>
    </row>
    <row r="390" ht="15.75" customHeight="1">
      <c r="A390" s="28">
        <v>368.0</v>
      </c>
      <c r="B390" s="33" t="str">
        <f>DIEM_3D!A369</f>
        <v/>
      </c>
      <c r="C390" s="33" t="str">
        <f>DIEM_3D!B369</f>
        <v/>
      </c>
      <c r="D390" s="28" t="str">
        <f t="shared" si="17"/>
        <v>3D-2</v>
      </c>
      <c r="E390" s="28">
        <f>DIEM_3D!C369</f>
        <v>0</v>
      </c>
      <c r="F390" s="28">
        <f>DIEM_3D!D369</f>
        <v>0</v>
      </c>
      <c r="G390" s="28">
        <f>DIEM_3D!E369</f>
        <v>0</v>
      </c>
      <c r="H390" s="30">
        <f t="shared" si="18"/>
        <v>0</v>
      </c>
      <c r="I390" s="28" t="str">
        <f t="shared" si="19"/>
        <v/>
      </c>
      <c r="J390" s="28">
        <f t="shared" si="23"/>
        <v>0</v>
      </c>
      <c r="K390" s="28" t="str">
        <f t="shared" si="21"/>
        <v/>
      </c>
      <c r="L390" s="28">
        <f t="shared" si="29"/>
        <v>0</v>
      </c>
      <c r="M390" s="5"/>
      <c r="N390" s="5"/>
      <c r="O390" s="5"/>
      <c r="P390" s="5"/>
      <c r="Q390" s="5"/>
      <c r="R390" s="5"/>
      <c r="S390" s="5"/>
    </row>
    <row r="391" ht="15.75" customHeight="1">
      <c r="A391" s="28">
        <v>369.0</v>
      </c>
      <c r="B391" s="33" t="str">
        <f>DIEM_3D!A370</f>
        <v/>
      </c>
      <c r="C391" s="33" t="str">
        <f>DIEM_3D!B370</f>
        <v/>
      </c>
      <c r="D391" s="28" t="str">
        <f t="shared" si="17"/>
        <v>3D-3</v>
      </c>
      <c r="E391" s="28">
        <f>DIEM_3D!C370</f>
        <v>0</v>
      </c>
      <c r="F391" s="28">
        <f>DIEM_3D!D370</f>
        <v>0</v>
      </c>
      <c r="G391" s="28">
        <f>DIEM_3D!E370</f>
        <v>0</v>
      </c>
      <c r="H391" s="30">
        <f t="shared" si="18"/>
        <v>0</v>
      </c>
      <c r="I391" s="28" t="str">
        <f t="shared" si="19"/>
        <v/>
      </c>
      <c r="J391" s="28">
        <f t="shared" si="23"/>
        <v>0</v>
      </c>
      <c r="K391" s="28" t="str">
        <f t="shared" si="21"/>
        <v/>
      </c>
      <c r="L391" s="28">
        <f t="shared" si="29"/>
        <v>0</v>
      </c>
      <c r="M391" s="5"/>
      <c r="N391" s="5"/>
      <c r="O391" s="5"/>
      <c r="P391" s="5"/>
      <c r="Q391" s="5"/>
      <c r="R391" s="5"/>
      <c r="S391" s="5"/>
    </row>
    <row r="392" ht="15.75" customHeight="1">
      <c r="A392" s="28">
        <v>370.0</v>
      </c>
      <c r="B392" s="33" t="str">
        <f>DIEM_3D!A371</f>
        <v/>
      </c>
      <c r="C392" s="33" t="str">
        <f>DIEM_3D!B371</f>
        <v/>
      </c>
      <c r="D392" s="28" t="str">
        <f t="shared" si="17"/>
        <v>3D-4</v>
      </c>
      <c r="E392" s="28">
        <f>DIEM_3D!C371</f>
        <v>0</v>
      </c>
      <c r="F392" s="28">
        <f>DIEM_3D!D371</f>
        <v>0</v>
      </c>
      <c r="G392" s="28">
        <f>DIEM_3D!E371</f>
        <v>0</v>
      </c>
      <c r="H392" s="30">
        <f t="shared" si="18"/>
        <v>0</v>
      </c>
      <c r="I392" s="28" t="str">
        <f t="shared" si="19"/>
        <v/>
      </c>
      <c r="J392" s="28">
        <f t="shared" si="23"/>
        <v>0</v>
      </c>
      <c r="K392" s="28" t="str">
        <f t="shared" si="21"/>
        <v/>
      </c>
      <c r="L392" s="28">
        <f t="shared" si="29"/>
        <v>0</v>
      </c>
      <c r="M392" s="5"/>
      <c r="N392" s="5"/>
      <c r="O392" s="5"/>
      <c r="P392" s="5"/>
      <c r="Q392" s="5"/>
      <c r="R392" s="5"/>
      <c r="S392" s="5"/>
    </row>
    <row r="393" ht="15.75" customHeight="1">
      <c r="A393" s="28">
        <v>371.0</v>
      </c>
      <c r="B393" s="33" t="str">
        <f>DIEM_3D!A372</f>
        <v/>
      </c>
      <c r="C393" s="33" t="str">
        <f>DIEM_3D!B372</f>
        <v/>
      </c>
      <c r="D393" s="28" t="str">
        <f t="shared" si="17"/>
        <v>3D-5</v>
      </c>
      <c r="E393" s="28">
        <f>DIEM_3D!C372</f>
        <v>0</v>
      </c>
      <c r="F393" s="28">
        <f>DIEM_3D!D372</f>
        <v>0</v>
      </c>
      <c r="G393" s="28">
        <f>DIEM_3D!E372</f>
        <v>0</v>
      </c>
      <c r="H393" s="30">
        <f t="shared" si="18"/>
        <v>0</v>
      </c>
      <c r="I393" s="28" t="str">
        <f t="shared" si="19"/>
        <v/>
      </c>
      <c r="J393" s="28">
        <f t="shared" si="23"/>
        <v>0</v>
      </c>
      <c r="K393" s="28" t="str">
        <f t="shared" si="21"/>
        <v/>
      </c>
      <c r="L393" s="28">
        <f t="shared" si="29"/>
        <v>0</v>
      </c>
      <c r="M393" s="5"/>
      <c r="N393" s="5"/>
      <c r="O393" s="5"/>
      <c r="P393" s="5"/>
      <c r="Q393" s="5"/>
      <c r="R393" s="5"/>
      <c r="S393" s="5"/>
    </row>
    <row r="394" ht="15.75" customHeight="1">
      <c r="A394" s="28">
        <v>372.0</v>
      </c>
      <c r="B394" s="33" t="str">
        <f>DIEM_3D!A373</f>
        <v/>
      </c>
      <c r="C394" s="33" t="str">
        <f>DIEM_3D!B373</f>
        <v/>
      </c>
      <c r="D394" s="28" t="str">
        <f t="shared" si="17"/>
        <v>3D-6</v>
      </c>
      <c r="E394" s="28">
        <f>DIEM_3D!C373</f>
        <v>0</v>
      </c>
      <c r="F394" s="28">
        <f>DIEM_3D!D373</f>
        <v>0</v>
      </c>
      <c r="G394" s="28">
        <f>DIEM_3D!E373</f>
        <v>0</v>
      </c>
      <c r="H394" s="30">
        <f t="shared" si="18"/>
        <v>0</v>
      </c>
      <c r="I394" s="28" t="str">
        <f t="shared" si="19"/>
        <v/>
      </c>
      <c r="J394" s="28">
        <f t="shared" si="23"/>
        <v>0</v>
      </c>
      <c r="K394" s="28" t="str">
        <f t="shared" si="21"/>
        <v/>
      </c>
      <c r="L394" s="28">
        <f t="shared" si="29"/>
        <v>0</v>
      </c>
      <c r="M394" s="5"/>
      <c r="N394" s="5"/>
      <c r="O394" s="5"/>
      <c r="P394" s="5"/>
      <c r="Q394" s="5"/>
      <c r="R394" s="5"/>
      <c r="S394" s="5"/>
    </row>
    <row r="395" ht="15.75" customHeight="1">
      <c r="A395" s="28">
        <v>373.0</v>
      </c>
      <c r="B395" s="33" t="str">
        <f>DIEM_3D!A374</f>
        <v>962</v>
      </c>
      <c r="C395" s="33" t="str">
        <f>DIEM_3D!B374</f>
        <v>62</v>
      </c>
      <c r="D395" s="28" t="str">
        <f t="shared" si="17"/>
        <v>3D-1</v>
      </c>
      <c r="E395" s="28">
        <f>DIEM_3D!C374</f>
        <v>2</v>
      </c>
      <c r="F395" s="28">
        <f>DIEM_3D!D374</f>
        <v>1</v>
      </c>
      <c r="G395" s="28">
        <f>DIEM_3D!E374</f>
        <v>3</v>
      </c>
      <c r="H395" s="30">
        <f t="shared" si="18"/>
        <v>20.7</v>
      </c>
      <c r="I395" s="28" t="str">
        <f t="shared" si="19"/>
        <v>YẾU</v>
      </c>
      <c r="J395" s="28">
        <f t="shared" si="23"/>
        <v>4.07</v>
      </c>
      <c r="K395" s="28" t="str">
        <f t="shared" si="21"/>
        <v>YẾU</v>
      </c>
      <c r="L395" s="28">
        <f t="shared" si="29"/>
        <v>4070962</v>
      </c>
      <c r="M395" s="5"/>
      <c r="N395" s="5"/>
      <c r="O395" s="5"/>
      <c r="P395" s="5"/>
      <c r="Q395" s="5"/>
      <c r="R395" s="5"/>
      <c r="S395" s="5"/>
    </row>
    <row r="396" ht="15.75" customHeight="1">
      <c r="A396" s="28">
        <v>374.0</v>
      </c>
      <c r="B396" s="33" t="str">
        <f>DIEM_3D!A375</f>
        <v>262</v>
      </c>
      <c r="C396" s="33" t="str">
        <f>DIEM_3D!B375</f>
        <v>62</v>
      </c>
      <c r="D396" s="28" t="str">
        <f t="shared" si="17"/>
        <v>3D-2</v>
      </c>
      <c r="E396" s="28">
        <f>DIEM_3D!C375</f>
        <v>2</v>
      </c>
      <c r="F396" s="28">
        <f>DIEM_3D!D375</f>
        <v>1</v>
      </c>
      <c r="G396" s="28">
        <f>DIEM_3D!E375</f>
        <v>3</v>
      </c>
      <c r="H396" s="30">
        <f t="shared" si="18"/>
        <v>20.7</v>
      </c>
      <c r="I396" s="28" t="str">
        <f t="shared" si="19"/>
        <v>YẾU</v>
      </c>
      <c r="J396" s="28">
        <f t="shared" si="23"/>
        <v>4.07</v>
      </c>
      <c r="K396" s="28" t="str">
        <f t="shared" si="21"/>
        <v>YẾU</v>
      </c>
      <c r="L396" s="28">
        <f t="shared" si="29"/>
        <v>4070262</v>
      </c>
      <c r="M396" s="5"/>
      <c r="N396" s="5"/>
      <c r="O396" s="5"/>
      <c r="P396" s="5"/>
      <c r="Q396" s="5"/>
      <c r="R396" s="5"/>
      <c r="S396" s="5"/>
    </row>
    <row r="397" ht="15.75" customHeight="1">
      <c r="A397" s="28">
        <v>375.0</v>
      </c>
      <c r="B397" s="33" t="str">
        <f>DIEM_3D!A376</f>
        <v>62</v>
      </c>
      <c r="C397" s="33" t="str">
        <f>DIEM_3D!B376</f>
        <v>62</v>
      </c>
      <c r="D397" s="28" t="str">
        <f t="shared" si="17"/>
        <v>3D-3</v>
      </c>
      <c r="E397" s="28">
        <f>DIEM_3D!C376</f>
        <v>2</v>
      </c>
      <c r="F397" s="28">
        <f>DIEM_3D!D376</f>
        <v>4</v>
      </c>
      <c r="G397" s="28">
        <f>DIEM_3D!E376</f>
        <v>6</v>
      </c>
      <c r="H397" s="30">
        <f t="shared" si="18"/>
        <v>81.1</v>
      </c>
      <c r="I397" s="28" t="str">
        <f t="shared" si="19"/>
        <v>TRUNG BÌNH</v>
      </c>
      <c r="J397" s="28">
        <f t="shared" si="23"/>
        <v>15.11</v>
      </c>
      <c r="K397" s="28" t="str">
        <f t="shared" si="21"/>
        <v>MẠNH</v>
      </c>
      <c r="L397" s="28">
        <f t="shared" si="29"/>
        <v>15110062</v>
      </c>
      <c r="M397" s="5"/>
      <c r="N397" s="5"/>
      <c r="O397" s="5"/>
      <c r="P397" s="5"/>
      <c r="Q397" s="5"/>
      <c r="R397" s="5"/>
      <c r="S397" s="5"/>
    </row>
    <row r="398" ht="15.75" customHeight="1">
      <c r="A398" s="28">
        <v>376.0</v>
      </c>
      <c r="B398" s="33" t="str">
        <f>DIEM_3D!A377</f>
        <v>62</v>
      </c>
      <c r="C398" s="33" t="str">
        <f>DIEM_3D!B377</f>
        <v>62</v>
      </c>
      <c r="D398" s="28" t="str">
        <f t="shared" si="17"/>
        <v>3D-4</v>
      </c>
      <c r="E398" s="28">
        <f>DIEM_3D!C377</f>
        <v>2</v>
      </c>
      <c r="F398" s="28">
        <f>DIEM_3D!D377</f>
        <v>4</v>
      </c>
      <c r="G398" s="28">
        <f>DIEM_3D!E377</f>
        <v>6</v>
      </c>
      <c r="H398" s="30">
        <f t="shared" si="18"/>
        <v>81.1</v>
      </c>
      <c r="I398" s="28" t="str">
        <f t="shared" si="19"/>
        <v>TRUNG BÌNH</v>
      </c>
      <c r="J398" s="28">
        <f t="shared" si="23"/>
        <v>15.11</v>
      </c>
      <c r="K398" s="28" t="str">
        <f t="shared" si="21"/>
        <v>MẠNH</v>
      </c>
      <c r="L398" s="28">
        <f t="shared" si="29"/>
        <v>15110062</v>
      </c>
      <c r="M398" s="5"/>
      <c r="N398" s="5"/>
      <c r="O398" s="5"/>
      <c r="P398" s="5"/>
      <c r="Q398" s="5"/>
      <c r="R398" s="5"/>
      <c r="S398" s="5"/>
    </row>
    <row r="399" ht="15.75" customHeight="1">
      <c r="A399" s="28">
        <v>377.0</v>
      </c>
      <c r="B399" s="33" t="str">
        <f>DIEM_3D!A378</f>
        <v>62</v>
      </c>
      <c r="C399" s="33" t="str">
        <f>DIEM_3D!B378</f>
        <v>62</v>
      </c>
      <c r="D399" s="28" t="str">
        <f t="shared" si="17"/>
        <v>3D-5</v>
      </c>
      <c r="E399" s="28">
        <f>DIEM_3D!C378</f>
        <v>2</v>
      </c>
      <c r="F399" s="28">
        <f>DIEM_3D!D378</f>
        <v>4</v>
      </c>
      <c r="G399" s="28">
        <f>DIEM_3D!E378</f>
        <v>6</v>
      </c>
      <c r="H399" s="30">
        <f t="shared" si="18"/>
        <v>81.1</v>
      </c>
      <c r="I399" s="28" t="str">
        <f t="shared" si="19"/>
        <v>TRUNG BÌNH</v>
      </c>
      <c r="J399" s="28">
        <f t="shared" si="23"/>
        <v>15.11</v>
      </c>
      <c r="K399" s="28" t="str">
        <f t="shared" si="21"/>
        <v>MẠNH</v>
      </c>
      <c r="L399" s="28">
        <f t="shared" si="29"/>
        <v>15110062</v>
      </c>
      <c r="M399" s="5"/>
      <c r="N399" s="5"/>
      <c r="O399" s="5"/>
      <c r="P399" s="5"/>
      <c r="Q399" s="5"/>
      <c r="R399" s="5"/>
      <c r="S399" s="5"/>
    </row>
    <row r="400" ht="15.75" customHeight="1">
      <c r="A400" s="28">
        <v>378.0</v>
      </c>
      <c r="B400" s="33" t="str">
        <f>DIEM_3D!A379</f>
        <v>62</v>
      </c>
      <c r="C400" s="33" t="str">
        <f>DIEM_3D!B379</f>
        <v>62</v>
      </c>
      <c r="D400" s="28" t="str">
        <f t="shared" si="17"/>
        <v>3D-6</v>
      </c>
      <c r="E400" s="28">
        <f>DIEM_3D!C379</f>
        <v>2</v>
      </c>
      <c r="F400" s="28">
        <f>DIEM_3D!D379</f>
        <v>4</v>
      </c>
      <c r="G400" s="28">
        <f>DIEM_3D!E379</f>
        <v>6</v>
      </c>
      <c r="H400" s="30">
        <f t="shared" si="18"/>
        <v>81.1</v>
      </c>
      <c r="I400" s="28" t="str">
        <f t="shared" si="19"/>
        <v>TRUNG BÌNH</v>
      </c>
      <c r="J400" s="28">
        <f t="shared" si="23"/>
        <v>15.11</v>
      </c>
      <c r="K400" s="28" t="str">
        <f t="shared" si="21"/>
        <v>MẠNH</v>
      </c>
      <c r="L400" s="28">
        <f t="shared" si="29"/>
        <v>15110062</v>
      </c>
      <c r="M400" s="5"/>
      <c r="N400" s="5"/>
      <c r="O400" s="5"/>
      <c r="P400" s="5"/>
      <c r="Q400" s="5"/>
      <c r="R400" s="5"/>
      <c r="S400" s="5"/>
    </row>
    <row r="401" ht="15.75" customHeight="1">
      <c r="A401" s="28">
        <v>379.0</v>
      </c>
      <c r="B401" s="33" t="str">
        <f>DIEM_3D!A380</f>
        <v>963</v>
      </c>
      <c r="C401" s="33" t="str">
        <f>DIEM_3D!B380</f>
        <v>63</v>
      </c>
      <c r="D401" s="28" t="str">
        <f t="shared" si="17"/>
        <v>3D-1</v>
      </c>
      <c r="E401" s="28">
        <f>DIEM_3D!C380</f>
        <v>2</v>
      </c>
      <c r="F401" s="28">
        <f>DIEM_3D!D380</f>
        <v>1</v>
      </c>
      <c r="G401" s="28">
        <f>DIEM_3D!E380</f>
        <v>3</v>
      </c>
      <c r="H401" s="30">
        <f t="shared" si="18"/>
        <v>20.7</v>
      </c>
      <c r="I401" s="28" t="str">
        <f t="shared" si="19"/>
        <v>YẾU</v>
      </c>
      <c r="J401" s="28">
        <f t="shared" si="23"/>
        <v>4.07</v>
      </c>
      <c r="K401" s="28" t="str">
        <f t="shared" si="21"/>
        <v>YẾU</v>
      </c>
      <c r="L401" s="28">
        <f t="shared" si="29"/>
        <v>4070963</v>
      </c>
      <c r="M401" s="5"/>
      <c r="N401" s="5"/>
      <c r="O401" s="5"/>
      <c r="P401" s="5"/>
      <c r="Q401" s="5"/>
      <c r="R401" s="5"/>
      <c r="S401" s="5"/>
    </row>
    <row r="402" ht="15.75" customHeight="1">
      <c r="A402" s="28">
        <v>380.0</v>
      </c>
      <c r="B402" s="33" t="str">
        <f>DIEM_3D!A381</f>
        <v>263</v>
      </c>
      <c r="C402" s="33" t="str">
        <f>DIEM_3D!B381</f>
        <v>63</v>
      </c>
      <c r="D402" s="28" t="str">
        <f t="shared" si="17"/>
        <v>3D-2</v>
      </c>
      <c r="E402" s="28">
        <f>DIEM_3D!C381</f>
        <v>2</v>
      </c>
      <c r="F402" s="28">
        <f>DIEM_3D!D381</f>
        <v>1</v>
      </c>
      <c r="G402" s="28">
        <f>DIEM_3D!E381</f>
        <v>3</v>
      </c>
      <c r="H402" s="30">
        <f t="shared" si="18"/>
        <v>20.7</v>
      </c>
      <c r="I402" s="28" t="str">
        <f t="shared" si="19"/>
        <v>YẾU</v>
      </c>
      <c r="J402" s="28">
        <f t="shared" si="23"/>
        <v>4.07</v>
      </c>
      <c r="K402" s="28" t="str">
        <f t="shared" si="21"/>
        <v>YẾU</v>
      </c>
      <c r="L402" s="28">
        <f t="shared" si="29"/>
        <v>4070263</v>
      </c>
      <c r="M402" s="5"/>
      <c r="N402" s="5"/>
      <c r="O402" s="5"/>
      <c r="P402" s="5"/>
      <c r="Q402" s="5"/>
      <c r="R402" s="5"/>
      <c r="S402" s="5"/>
    </row>
    <row r="403" ht="15.75" customHeight="1">
      <c r="A403" s="28">
        <v>381.0</v>
      </c>
      <c r="B403" s="33" t="str">
        <f>DIEM_3D!A382</f>
        <v>63</v>
      </c>
      <c r="C403" s="33" t="str">
        <f>DIEM_3D!B382</f>
        <v>63</v>
      </c>
      <c r="D403" s="28" t="str">
        <f t="shared" si="17"/>
        <v>3D-3</v>
      </c>
      <c r="E403" s="28">
        <f>DIEM_3D!C382</f>
        <v>2</v>
      </c>
      <c r="F403" s="28">
        <f>DIEM_3D!D382</f>
        <v>4</v>
      </c>
      <c r="G403" s="28">
        <f>DIEM_3D!E382</f>
        <v>6</v>
      </c>
      <c r="H403" s="30">
        <f t="shared" si="18"/>
        <v>81.1</v>
      </c>
      <c r="I403" s="28" t="str">
        <f t="shared" si="19"/>
        <v>TRUNG BÌNH</v>
      </c>
      <c r="J403" s="28">
        <f t="shared" si="23"/>
        <v>15.11</v>
      </c>
      <c r="K403" s="28" t="str">
        <f t="shared" si="21"/>
        <v>MẠNH</v>
      </c>
      <c r="L403" s="28">
        <f t="shared" si="29"/>
        <v>15110063</v>
      </c>
      <c r="M403" s="5"/>
      <c r="N403" s="5"/>
      <c r="O403" s="5"/>
      <c r="P403" s="5"/>
      <c r="Q403" s="5"/>
      <c r="R403" s="5"/>
      <c r="S403" s="5"/>
    </row>
    <row r="404" ht="15.75" customHeight="1">
      <c r="A404" s="28">
        <v>382.0</v>
      </c>
      <c r="B404" s="33" t="str">
        <f>DIEM_3D!A383</f>
        <v>63</v>
      </c>
      <c r="C404" s="33" t="str">
        <f>DIEM_3D!B383</f>
        <v>63</v>
      </c>
      <c r="D404" s="28" t="str">
        <f t="shared" si="17"/>
        <v>3D-4</v>
      </c>
      <c r="E404" s="28">
        <f>DIEM_3D!C383</f>
        <v>2</v>
      </c>
      <c r="F404" s="28">
        <f>DIEM_3D!D383</f>
        <v>4</v>
      </c>
      <c r="G404" s="28">
        <f>DIEM_3D!E383</f>
        <v>6</v>
      </c>
      <c r="H404" s="30">
        <f t="shared" si="18"/>
        <v>81.1</v>
      </c>
      <c r="I404" s="28" t="str">
        <f t="shared" si="19"/>
        <v>TRUNG BÌNH</v>
      </c>
      <c r="J404" s="28">
        <f t="shared" si="23"/>
        <v>15.11</v>
      </c>
      <c r="K404" s="28" t="str">
        <f t="shared" si="21"/>
        <v>MẠNH</v>
      </c>
      <c r="L404" s="28">
        <f t="shared" si="29"/>
        <v>15110063</v>
      </c>
      <c r="M404" s="5"/>
      <c r="N404" s="5"/>
      <c r="O404" s="5"/>
      <c r="P404" s="5"/>
      <c r="Q404" s="5"/>
      <c r="R404" s="5"/>
      <c r="S404" s="5"/>
    </row>
    <row r="405" ht="15.75" customHeight="1">
      <c r="A405" s="28">
        <v>383.0</v>
      </c>
      <c r="B405" s="33" t="str">
        <f>DIEM_3D!A384</f>
        <v>63</v>
      </c>
      <c r="C405" s="33" t="str">
        <f>DIEM_3D!B384</f>
        <v>63</v>
      </c>
      <c r="D405" s="28" t="str">
        <f t="shared" si="17"/>
        <v>3D-5</v>
      </c>
      <c r="E405" s="28">
        <f>DIEM_3D!C384</f>
        <v>2</v>
      </c>
      <c r="F405" s="28">
        <f>DIEM_3D!D384</f>
        <v>4</v>
      </c>
      <c r="G405" s="28">
        <f>DIEM_3D!E384</f>
        <v>6</v>
      </c>
      <c r="H405" s="30">
        <f t="shared" si="18"/>
        <v>81.1</v>
      </c>
      <c r="I405" s="28" t="str">
        <f t="shared" si="19"/>
        <v>TRUNG BÌNH</v>
      </c>
      <c r="J405" s="28">
        <f t="shared" si="23"/>
        <v>15.11</v>
      </c>
      <c r="K405" s="28" t="str">
        <f t="shared" si="21"/>
        <v>MẠNH</v>
      </c>
      <c r="L405" s="28">
        <f t="shared" si="29"/>
        <v>15110063</v>
      </c>
      <c r="M405" s="5"/>
      <c r="N405" s="5"/>
      <c r="O405" s="5"/>
      <c r="P405" s="5"/>
      <c r="Q405" s="5"/>
      <c r="R405" s="5"/>
      <c r="S405" s="5"/>
    </row>
    <row r="406" ht="15.75" customHeight="1">
      <c r="A406" s="28">
        <v>384.0</v>
      </c>
      <c r="B406" s="33" t="str">
        <f>DIEM_3D!A385</f>
        <v>63</v>
      </c>
      <c r="C406" s="33" t="str">
        <f>DIEM_3D!B385</f>
        <v>63</v>
      </c>
      <c r="D406" s="28" t="str">
        <f t="shared" si="17"/>
        <v>3D-6</v>
      </c>
      <c r="E406" s="28">
        <f>DIEM_3D!C385</f>
        <v>2</v>
      </c>
      <c r="F406" s="28">
        <f>DIEM_3D!D385</f>
        <v>4</v>
      </c>
      <c r="G406" s="28">
        <f>DIEM_3D!E385</f>
        <v>6</v>
      </c>
      <c r="H406" s="30">
        <f t="shared" si="18"/>
        <v>81.1</v>
      </c>
      <c r="I406" s="28" t="str">
        <f t="shared" si="19"/>
        <v>TRUNG BÌNH</v>
      </c>
      <c r="J406" s="28">
        <f t="shared" si="23"/>
        <v>15.11</v>
      </c>
      <c r="K406" s="28" t="str">
        <f t="shared" si="21"/>
        <v>MẠNH</v>
      </c>
      <c r="L406" s="28">
        <f t="shared" si="29"/>
        <v>15110063</v>
      </c>
      <c r="M406" s="5"/>
      <c r="N406" s="5"/>
      <c r="O406" s="5"/>
      <c r="P406" s="5"/>
      <c r="Q406" s="5"/>
      <c r="R406" s="5"/>
      <c r="S406" s="5"/>
    </row>
    <row r="407" ht="15.75" customHeight="1">
      <c r="A407" s="28">
        <v>385.0</v>
      </c>
      <c r="B407" s="33" t="str">
        <f>DIEM_3D!A386</f>
        <v/>
      </c>
      <c r="C407" s="33" t="str">
        <f>DIEM_3D!B386</f>
        <v/>
      </c>
      <c r="D407" s="28" t="str">
        <f t="shared" si="17"/>
        <v>3D-1</v>
      </c>
      <c r="E407" s="28">
        <f>DIEM_3D!C386</f>
        <v>0</v>
      </c>
      <c r="F407" s="28">
        <f>DIEM_3D!D386</f>
        <v>0</v>
      </c>
      <c r="G407" s="28">
        <f>DIEM_3D!E386</f>
        <v>0</v>
      </c>
      <c r="H407" s="30">
        <f t="shared" si="18"/>
        <v>0</v>
      </c>
      <c r="I407" s="28" t="str">
        <f t="shared" si="19"/>
        <v/>
      </c>
      <c r="J407" s="28">
        <f t="shared" si="23"/>
        <v>0</v>
      </c>
      <c r="K407" s="28" t="str">
        <f t="shared" si="21"/>
        <v/>
      </c>
      <c r="L407" s="28">
        <f t="shared" si="29"/>
        <v>0</v>
      </c>
      <c r="M407" s="5"/>
      <c r="N407" s="5"/>
      <c r="O407" s="5"/>
      <c r="P407" s="5"/>
      <c r="Q407" s="5"/>
      <c r="R407" s="5"/>
      <c r="S407" s="5"/>
    </row>
    <row r="408" ht="15.75" customHeight="1">
      <c r="A408" s="28">
        <v>386.0</v>
      </c>
      <c r="B408" s="33" t="str">
        <f>DIEM_3D!A387</f>
        <v/>
      </c>
      <c r="C408" s="33" t="str">
        <f>DIEM_3D!B387</f>
        <v/>
      </c>
      <c r="D408" s="28" t="str">
        <f t="shared" si="17"/>
        <v>3D-2</v>
      </c>
      <c r="E408" s="28">
        <f>DIEM_3D!C387</f>
        <v>0</v>
      </c>
      <c r="F408" s="28">
        <f>DIEM_3D!D387</f>
        <v>0</v>
      </c>
      <c r="G408" s="28">
        <f>DIEM_3D!E387</f>
        <v>0</v>
      </c>
      <c r="H408" s="30">
        <f t="shared" si="18"/>
        <v>0</v>
      </c>
      <c r="I408" s="28" t="str">
        <f t="shared" si="19"/>
        <v/>
      </c>
      <c r="J408" s="28">
        <f t="shared" si="23"/>
        <v>0</v>
      </c>
      <c r="K408" s="28" t="str">
        <f t="shared" si="21"/>
        <v/>
      </c>
      <c r="L408" s="28">
        <f t="shared" si="29"/>
        <v>0</v>
      </c>
      <c r="M408" s="5"/>
      <c r="N408" s="5"/>
      <c r="O408" s="5"/>
      <c r="P408" s="5"/>
      <c r="Q408" s="5"/>
      <c r="R408" s="5"/>
      <c r="S408" s="5"/>
    </row>
    <row r="409" ht="15.75" customHeight="1">
      <c r="A409" s="28">
        <v>387.0</v>
      </c>
      <c r="B409" s="33" t="str">
        <f>DIEM_3D!A388</f>
        <v/>
      </c>
      <c r="C409" s="33" t="str">
        <f>DIEM_3D!B388</f>
        <v/>
      </c>
      <c r="D409" s="28" t="str">
        <f t="shared" si="17"/>
        <v>3D-3</v>
      </c>
      <c r="E409" s="28">
        <f>DIEM_3D!C388</f>
        <v>0</v>
      </c>
      <c r="F409" s="28">
        <f>DIEM_3D!D388</f>
        <v>0</v>
      </c>
      <c r="G409" s="28">
        <f>DIEM_3D!E388</f>
        <v>0</v>
      </c>
      <c r="H409" s="30">
        <f t="shared" si="18"/>
        <v>0</v>
      </c>
      <c r="I409" s="28" t="str">
        <f t="shared" si="19"/>
        <v/>
      </c>
      <c r="J409" s="28">
        <f t="shared" si="23"/>
        <v>0</v>
      </c>
      <c r="K409" s="28" t="str">
        <f t="shared" si="21"/>
        <v/>
      </c>
      <c r="L409" s="28">
        <f t="shared" si="29"/>
        <v>0</v>
      </c>
      <c r="M409" s="5"/>
      <c r="N409" s="5"/>
      <c r="O409" s="5"/>
      <c r="P409" s="5"/>
      <c r="Q409" s="5"/>
      <c r="R409" s="5"/>
      <c r="S409" s="5"/>
    </row>
    <row r="410" ht="15.75" customHeight="1">
      <c r="A410" s="28">
        <v>388.0</v>
      </c>
      <c r="B410" s="33" t="str">
        <f>DIEM_3D!A389</f>
        <v/>
      </c>
      <c r="C410" s="33" t="str">
        <f>DIEM_3D!B389</f>
        <v/>
      </c>
      <c r="D410" s="28" t="str">
        <f t="shared" si="17"/>
        <v>3D-4</v>
      </c>
      <c r="E410" s="28">
        <f>DIEM_3D!C389</f>
        <v>0</v>
      </c>
      <c r="F410" s="28">
        <f>DIEM_3D!D389</f>
        <v>0</v>
      </c>
      <c r="G410" s="28">
        <f>DIEM_3D!E389</f>
        <v>0</v>
      </c>
      <c r="H410" s="30">
        <f t="shared" si="18"/>
        <v>0</v>
      </c>
      <c r="I410" s="28" t="str">
        <f t="shared" si="19"/>
        <v/>
      </c>
      <c r="J410" s="28">
        <f t="shared" si="23"/>
        <v>0</v>
      </c>
      <c r="K410" s="28" t="str">
        <f t="shared" si="21"/>
        <v/>
      </c>
      <c r="L410" s="28">
        <f t="shared" si="29"/>
        <v>0</v>
      </c>
      <c r="M410" s="5"/>
      <c r="N410" s="5"/>
      <c r="O410" s="5"/>
      <c r="P410" s="5"/>
      <c r="Q410" s="5"/>
      <c r="R410" s="5"/>
      <c r="S410" s="5"/>
    </row>
    <row r="411" ht="15.75" customHeight="1">
      <c r="A411" s="28">
        <v>389.0</v>
      </c>
      <c r="B411" s="33" t="str">
        <f>DIEM_3D!A390</f>
        <v/>
      </c>
      <c r="C411" s="33" t="str">
        <f>DIEM_3D!B390</f>
        <v/>
      </c>
      <c r="D411" s="28" t="str">
        <f t="shared" si="17"/>
        <v>3D-5</v>
      </c>
      <c r="E411" s="28">
        <f>DIEM_3D!C390</f>
        <v>0</v>
      </c>
      <c r="F411" s="28">
        <f>DIEM_3D!D390</f>
        <v>0</v>
      </c>
      <c r="G411" s="28">
        <f>DIEM_3D!E390</f>
        <v>0</v>
      </c>
      <c r="H411" s="30">
        <f t="shared" si="18"/>
        <v>0</v>
      </c>
      <c r="I411" s="28" t="str">
        <f t="shared" si="19"/>
        <v/>
      </c>
      <c r="J411" s="28">
        <f t="shared" si="23"/>
        <v>0</v>
      </c>
      <c r="K411" s="28" t="str">
        <f t="shared" si="21"/>
        <v/>
      </c>
      <c r="L411" s="28">
        <f t="shared" si="29"/>
        <v>0</v>
      </c>
      <c r="M411" s="5"/>
      <c r="N411" s="5"/>
      <c r="O411" s="5"/>
      <c r="P411" s="5"/>
      <c r="Q411" s="5"/>
      <c r="R411" s="5"/>
      <c r="S411" s="5"/>
    </row>
    <row r="412" ht="15.75" customHeight="1">
      <c r="A412" s="28">
        <v>390.0</v>
      </c>
      <c r="B412" s="33" t="str">
        <f>DIEM_3D!A391</f>
        <v/>
      </c>
      <c r="C412" s="33" t="str">
        <f>DIEM_3D!B391</f>
        <v/>
      </c>
      <c r="D412" s="28" t="str">
        <f t="shared" si="17"/>
        <v>3D-6</v>
      </c>
      <c r="E412" s="28">
        <f>DIEM_3D!C391</f>
        <v>0</v>
      </c>
      <c r="F412" s="28">
        <f>DIEM_3D!D391</f>
        <v>0</v>
      </c>
      <c r="G412" s="28">
        <f>DIEM_3D!E391</f>
        <v>0</v>
      </c>
      <c r="H412" s="30">
        <f t="shared" si="18"/>
        <v>0</v>
      </c>
      <c r="I412" s="28" t="str">
        <f t="shared" si="19"/>
        <v/>
      </c>
      <c r="J412" s="28">
        <f t="shared" si="23"/>
        <v>0</v>
      </c>
      <c r="K412" s="28" t="str">
        <f t="shared" si="21"/>
        <v/>
      </c>
      <c r="L412" s="28">
        <f t="shared" si="29"/>
        <v>0</v>
      </c>
      <c r="M412" s="5"/>
      <c r="N412" s="5"/>
      <c r="O412" s="5"/>
      <c r="P412" s="5"/>
      <c r="Q412" s="5"/>
      <c r="R412" s="5"/>
      <c r="S412" s="5"/>
    </row>
    <row r="413" ht="15.75" customHeight="1">
      <c r="A413" s="28">
        <v>391.0</v>
      </c>
      <c r="B413" s="33" t="str">
        <f>DIEM_3D!A392</f>
        <v>965</v>
      </c>
      <c r="C413" s="33" t="str">
        <f>DIEM_3D!B392</f>
        <v>65</v>
      </c>
      <c r="D413" s="28" t="str">
        <f t="shared" si="17"/>
        <v>3D-1</v>
      </c>
      <c r="E413" s="28">
        <f>DIEM_3D!C392</f>
        <v>2</v>
      </c>
      <c r="F413" s="28">
        <f>DIEM_3D!D392</f>
        <v>1</v>
      </c>
      <c r="G413" s="28">
        <f>DIEM_3D!E392</f>
        <v>3</v>
      </c>
      <c r="H413" s="30">
        <f t="shared" si="18"/>
        <v>20.7</v>
      </c>
      <c r="I413" s="28" t="str">
        <f t="shared" si="19"/>
        <v>YẾU</v>
      </c>
      <c r="J413" s="28">
        <f t="shared" si="23"/>
        <v>4.07</v>
      </c>
      <c r="K413" s="28" t="str">
        <f t="shared" si="21"/>
        <v>YẾU</v>
      </c>
      <c r="L413" s="28">
        <f t="shared" si="29"/>
        <v>4070965</v>
      </c>
      <c r="M413" s="5"/>
      <c r="N413" s="5"/>
      <c r="O413" s="5"/>
      <c r="P413" s="5"/>
      <c r="Q413" s="5"/>
      <c r="R413" s="5"/>
      <c r="S413" s="5"/>
    </row>
    <row r="414" ht="15.75" customHeight="1">
      <c r="A414" s="28">
        <v>392.0</v>
      </c>
      <c r="B414" s="33" t="str">
        <f>DIEM_3D!A393</f>
        <v>265</v>
      </c>
      <c r="C414" s="33" t="str">
        <f>DIEM_3D!B393</f>
        <v>65</v>
      </c>
      <c r="D414" s="28" t="str">
        <f t="shared" si="17"/>
        <v>3D-2</v>
      </c>
      <c r="E414" s="28">
        <f>DIEM_3D!C393</f>
        <v>2</v>
      </c>
      <c r="F414" s="28">
        <f>DIEM_3D!D393</f>
        <v>1</v>
      </c>
      <c r="G414" s="28">
        <f>DIEM_3D!E393</f>
        <v>3</v>
      </c>
      <c r="H414" s="30">
        <f t="shared" si="18"/>
        <v>20.7</v>
      </c>
      <c r="I414" s="28" t="str">
        <f t="shared" si="19"/>
        <v>YẾU</v>
      </c>
      <c r="J414" s="28">
        <f t="shared" si="23"/>
        <v>4.07</v>
      </c>
      <c r="K414" s="28" t="str">
        <f t="shared" si="21"/>
        <v>YẾU</v>
      </c>
      <c r="L414" s="28">
        <f t="shared" si="29"/>
        <v>4070265</v>
      </c>
      <c r="M414" s="5"/>
      <c r="N414" s="5"/>
      <c r="O414" s="5"/>
      <c r="P414" s="5"/>
      <c r="Q414" s="5"/>
      <c r="R414" s="5"/>
      <c r="S414" s="5"/>
    </row>
    <row r="415" ht="15.75" customHeight="1">
      <c r="A415" s="28">
        <v>393.0</v>
      </c>
      <c r="B415" s="33" t="str">
        <f>DIEM_3D!A394</f>
        <v>65</v>
      </c>
      <c r="C415" s="33" t="str">
        <f>DIEM_3D!B394</f>
        <v>65</v>
      </c>
      <c r="D415" s="28" t="str">
        <f t="shared" si="17"/>
        <v>3D-3</v>
      </c>
      <c r="E415" s="28">
        <f>DIEM_3D!C394</f>
        <v>2</v>
      </c>
      <c r="F415" s="28">
        <f>DIEM_3D!D394</f>
        <v>4</v>
      </c>
      <c r="G415" s="28">
        <f>DIEM_3D!E394</f>
        <v>6</v>
      </c>
      <c r="H415" s="30">
        <f t="shared" si="18"/>
        <v>81.1</v>
      </c>
      <c r="I415" s="28" t="str">
        <f t="shared" si="19"/>
        <v>TRUNG BÌNH</v>
      </c>
      <c r="J415" s="28">
        <f t="shared" si="23"/>
        <v>15.11</v>
      </c>
      <c r="K415" s="28" t="str">
        <f t="shared" si="21"/>
        <v>MẠNH</v>
      </c>
      <c r="L415" s="28">
        <f t="shared" si="29"/>
        <v>15110065</v>
      </c>
      <c r="M415" s="5"/>
      <c r="N415" s="5"/>
      <c r="O415" s="5"/>
      <c r="P415" s="5"/>
      <c r="Q415" s="5"/>
      <c r="R415" s="5"/>
      <c r="S415" s="5"/>
    </row>
    <row r="416" ht="15.75" customHeight="1">
      <c r="A416" s="28">
        <v>394.0</v>
      </c>
      <c r="B416" s="33" t="str">
        <f>DIEM_3D!A395</f>
        <v>65</v>
      </c>
      <c r="C416" s="33" t="str">
        <f>DIEM_3D!B395</f>
        <v>65</v>
      </c>
      <c r="D416" s="28" t="str">
        <f t="shared" si="17"/>
        <v>3D-4</v>
      </c>
      <c r="E416" s="28">
        <f>DIEM_3D!C395</f>
        <v>2</v>
      </c>
      <c r="F416" s="28">
        <f>DIEM_3D!D395</f>
        <v>4</v>
      </c>
      <c r="G416" s="28">
        <f>DIEM_3D!E395</f>
        <v>6</v>
      </c>
      <c r="H416" s="30">
        <f t="shared" si="18"/>
        <v>81.1</v>
      </c>
      <c r="I416" s="28" t="str">
        <f t="shared" si="19"/>
        <v>TRUNG BÌNH</v>
      </c>
      <c r="J416" s="28">
        <f t="shared" si="23"/>
        <v>15.11</v>
      </c>
      <c r="K416" s="28" t="str">
        <f t="shared" si="21"/>
        <v>MẠNH</v>
      </c>
      <c r="L416" s="28">
        <f t="shared" si="29"/>
        <v>15110065</v>
      </c>
      <c r="M416" s="5"/>
      <c r="N416" s="5"/>
      <c r="O416" s="5"/>
      <c r="P416" s="5"/>
      <c r="Q416" s="5"/>
      <c r="R416" s="5"/>
      <c r="S416" s="5"/>
    </row>
    <row r="417" ht="15.75" customHeight="1">
      <c r="A417" s="28">
        <v>395.0</v>
      </c>
      <c r="B417" s="33" t="str">
        <f>DIEM_3D!A396</f>
        <v>65</v>
      </c>
      <c r="C417" s="33" t="str">
        <f>DIEM_3D!B396</f>
        <v>65</v>
      </c>
      <c r="D417" s="28" t="str">
        <f t="shared" si="17"/>
        <v>3D-5</v>
      </c>
      <c r="E417" s="28">
        <f>DIEM_3D!C396</f>
        <v>2</v>
      </c>
      <c r="F417" s="28">
        <f>DIEM_3D!D396</f>
        <v>4</v>
      </c>
      <c r="G417" s="28">
        <f>DIEM_3D!E396</f>
        <v>6</v>
      </c>
      <c r="H417" s="30">
        <f t="shared" si="18"/>
        <v>81.1</v>
      </c>
      <c r="I417" s="28" t="str">
        <f t="shared" si="19"/>
        <v>TRUNG BÌNH</v>
      </c>
      <c r="J417" s="28">
        <f t="shared" si="23"/>
        <v>15.11</v>
      </c>
      <c r="K417" s="28" t="str">
        <f t="shared" si="21"/>
        <v>MẠNH</v>
      </c>
      <c r="L417" s="28">
        <f t="shared" si="29"/>
        <v>15110065</v>
      </c>
      <c r="M417" s="5"/>
      <c r="N417" s="5"/>
      <c r="O417" s="5"/>
      <c r="P417" s="5"/>
      <c r="Q417" s="5"/>
      <c r="R417" s="5"/>
      <c r="S417" s="5"/>
    </row>
    <row r="418" ht="15.75" customHeight="1">
      <c r="A418" s="28">
        <v>396.0</v>
      </c>
      <c r="B418" s="33" t="str">
        <f>DIEM_3D!A397</f>
        <v>65</v>
      </c>
      <c r="C418" s="33" t="str">
        <f>DIEM_3D!B397</f>
        <v>65</v>
      </c>
      <c r="D418" s="28" t="str">
        <f t="shared" si="17"/>
        <v>3D-6</v>
      </c>
      <c r="E418" s="28">
        <f>DIEM_3D!C397</f>
        <v>2</v>
      </c>
      <c r="F418" s="28">
        <f>DIEM_3D!D397</f>
        <v>4</v>
      </c>
      <c r="G418" s="28">
        <f>DIEM_3D!E397</f>
        <v>6</v>
      </c>
      <c r="H418" s="30">
        <f t="shared" si="18"/>
        <v>81.1</v>
      </c>
      <c r="I418" s="28" t="str">
        <f t="shared" si="19"/>
        <v>TRUNG BÌNH</v>
      </c>
      <c r="J418" s="28">
        <f t="shared" si="23"/>
        <v>15.11</v>
      </c>
      <c r="K418" s="28" t="str">
        <f t="shared" si="21"/>
        <v>MẠNH</v>
      </c>
      <c r="L418" s="28">
        <f t="shared" si="29"/>
        <v>15110065</v>
      </c>
      <c r="M418" s="5"/>
      <c r="N418" s="5"/>
      <c r="O418" s="5"/>
      <c r="P418" s="5"/>
      <c r="Q418" s="5"/>
      <c r="R418" s="5"/>
      <c r="S418" s="5"/>
    </row>
    <row r="419" ht="15.75" customHeight="1">
      <c r="A419" s="28">
        <v>397.0</v>
      </c>
      <c r="B419" s="33" t="str">
        <f>DIEM_3D!A398</f>
        <v/>
      </c>
      <c r="C419" s="33" t="str">
        <f>DIEM_3D!B398</f>
        <v/>
      </c>
      <c r="D419" s="28" t="str">
        <f t="shared" si="17"/>
        <v>3D-1</v>
      </c>
      <c r="E419" s="28">
        <f>DIEM_3D!C398</f>
        <v>0</v>
      </c>
      <c r="F419" s="28">
        <f>DIEM_3D!D398</f>
        <v>0</v>
      </c>
      <c r="G419" s="28">
        <f>DIEM_3D!E398</f>
        <v>0</v>
      </c>
      <c r="H419" s="30">
        <f t="shared" si="18"/>
        <v>0</v>
      </c>
      <c r="I419" s="28" t="str">
        <f t="shared" si="19"/>
        <v/>
      </c>
      <c r="J419" s="28">
        <f t="shared" si="23"/>
        <v>0</v>
      </c>
      <c r="K419" s="28" t="str">
        <f t="shared" si="21"/>
        <v/>
      </c>
      <c r="L419" s="28">
        <f t="shared" si="29"/>
        <v>0</v>
      </c>
      <c r="M419" s="5"/>
      <c r="N419" s="5"/>
      <c r="O419" s="5"/>
      <c r="P419" s="5"/>
      <c r="Q419" s="5"/>
      <c r="R419" s="5"/>
      <c r="S419" s="5"/>
    </row>
    <row r="420" ht="15.75" customHeight="1">
      <c r="A420" s="28">
        <v>398.0</v>
      </c>
      <c r="B420" s="33" t="str">
        <f>DIEM_3D!A399</f>
        <v/>
      </c>
      <c r="C420" s="33" t="str">
        <f>DIEM_3D!B399</f>
        <v/>
      </c>
      <c r="D420" s="28" t="str">
        <f t="shared" si="17"/>
        <v>3D-2</v>
      </c>
      <c r="E420" s="28">
        <f>DIEM_3D!C399</f>
        <v>0</v>
      </c>
      <c r="F420" s="28">
        <f>DIEM_3D!D399</f>
        <v>0</v>
      </c>
      <c r="G420" s="28">
        <f>DIEM_3D!E399</f>
        <v>0</v>
      </c>
      <c r="H420" s="30">
        <f t="shared" si="18"/>
        <v>0</v>
      </c>
      <c r="I420" s="28" t="str">
        <f t="shared" si="19"/>
        <v/>
      </c>
      <c r="J420" s="28">
        <f t="shared" si="23"/>
        <v>0</v>
      </c>
      <c r="K420" s="28" t="str">
        <f t="shared" si="21"/>
        <v/>
      </c>
      <c r="L420" s="28">
        <f t="shared" si="29"/>
        <v>0</v>
      </c>
      <c r="M420" s="5"/>
      <c r="N420" s="5"/>
      <c r="O420" s="5"/>
      <c r="P420" s="5"/>
      <c r="Q420" s="5"/>
      <c r="R420" s="5"/>
      <c r="S420" s="5"/>
    </row>
    <row r="421" ht="15.75" customHeight="1">
      <c r="A421" s="28">
        <v>399.0</v>
      </c>
      <c r="B421" s="33" t="str">
        <f>DIEM_3D!A400</f>
        <v/>
      </c>
      <c r="C421" s="33" t="str">
        <f>DIEM_3D!B400</f>
        <v/>
      </c>
      <c r="D421" s="28" t="str">
        <f t="shared" si="17"/>
        <v>3D-3</v>
      </c>
      <c r="E421" s="28">
        <f>DIEM_3D!C400</f>
        <v>0</v>
      </c>
      <c r="F421" s="28">
        <f>DIEM_3D!D400</f>
        <v>0</v>
      </c>
      <c r="G421" s="28">
        <f>DIEM_3D!E400</f>
        <v>0</v>
      </c>
      <c r="H421" s="30">
        <f t="shared" si="18"/>
        <v>0</v>
      </c>
      <c r="I421" s="28" t="str">
        <f t="shared" si="19"/>
        <v/>
      </c>
      <c r="J421" s="28">
        <f t="shared" si="23"/>
        <v>0</v>
      </c>
      <c r="K421" s="28" t="str">
        <f t="shared" si="21"/>
        <v/>
      </c>
      <c r="L421" s="28">
        <f t="shared" si="29"/>
        <v>0</v>
      </c>
      <c r="M421" s="5"/>
      <c r="N421" s="5"/>
      <c r="O421" s="5"/>
      <c r="P421" s="5"/>
      <c r="Q421" s="5"/>
      <c r="R421" s="5"/>
      <c r="S421" s="5"/>
    </row>
    <row r="422" ht="15.75" customHeight="1">
      <c r="A422" s="28">
        <v>400.0</v>
      </c>
      <c r="B422" s="33" t="str">
        <f>DIEM_3D!A401</f>
        <v/>
      </c>
      <c r="C422" s="33" t="str">
        <f>DIEM_3D!B401</f>
        <v/>
      </c>
      <c r="D422" s="28" t="str">
        <f t="shared" si="17"/>
        <v>3D-4</v>
      </c>
      <c r="E422" s="28">
        <f>DIEM_3D!C401</f>
        <v>0</v>
      </c>
      <c r="F422" s="28">
        <f>DIEM_3D!D401</f>
        <v>0</v>
      </c>
      <c r="G422" s="28">
        <f>DIEM_3D!E401</f>
        <v>0</v>
      </c>
      <c r="H422" s="30">
        <f t="shared" si="18"/>
        <v>0</v>
      </c>
      <c r="I422" s="28" t="str">
        <f t="shared" si="19"/>
        <v/>
      </c>
      <c r="J422" s="28">
        <f t="shared" si="23"/>
        <v>0</v>
      </c>
      <c r="K422" s="28" t="str">
        <f t="shared" si="21"/>
        <v/>
      </c>
      <c r="L422" s="28">
        <f t="shared" si="29"/>
        <v>0</v>
      </c>
      <c r="M422" s="5"/>
      <c r="N422" s="5"/>
      <c r="O422" s="5"/>
      <c r="P422" s="5"/>
      <c r="Q422" s="5"/>
      <c r="R422" s="5"/>
      <c r="S422" s="5"/>
    </row>
    <row r="423" ht="15.75" customHeight="1">
      <c r="A423" s="28">
        <v>401.0</v>
      </c>
      <c r="B423" s="33" t="str">
        <f>DIEM_3D!A402</f>
        <v/>
      </c>
      <c r="C423" s="33" t="str">
        <f>DIEM_3D!B402</f>
        <v/>
      </c>
      <c r="D423" s="28" t="str">
        <f t="shared" si="17"/>
        <v>3D-5</v>
      </c>
      <c r="E423" s="28">
        <f>DIEM_3D!C402</f>
        <v>0</v>
      </c>
      <c r="F423" s="28">
        <f>DIEM_3D!D402</f>
        <v>0</v>
      </c>
      <c r="G423" s="28">
        <f>DIEM_3D!E402</f>
        <v>0</v>
      </c>
      <c r="H423" s="30">
        <f t="shared" si="18"/>
        <v>0</v>
      </c>
      <c r="I423" s="28" t="str">
        <f t="shared" si="19"/>
        <v/>
      </c>
      <c r="J423" s="28">
        <f t="shared" si="23"/>
        <v>0</v>
      </c>
      <c r="K423" s="28" t="str">
        <f t="shared" si="21"/>
        <v/>
      </c>
      <c r="L423" s="28">
        <f t="shared" si="29"/>
        <v>0</v>
      </c>
      <c r="M423" s="5"/>
      <c r="N423" s="5"/>
      <c r="O423" s="5"/>
      <c r="P423" s="5"/>
      <c r="Q423" s="5"/>
      <c r="R423" s="5"/>
      <c r="S423" s="5"/>
    </row>
    <row r="424" ht="15.75" customHeight="1">
      <c r="A424" s="28">
        <v>402.0</v>
      </c>
      <c r="B424" s="33" t="str">
        <f>DIEM_3D!A403</f>
        <v/>
      </c>
      <c r="C424" s="33" t="str">
        <f>DIEM_3D!B403</f>
        <v/>
      </c>
      <c r="D424" s="28" t="str">
        <f t="shared" si="17"/>
        <v>3D-6</v>
      </c>
      <c r="E424" s="28">
        <f>DIEM_3D!C403</f>
        <v>0</v>
      </c>
      <c r="F424" s="28">
        <f>DIEM_3D!D403</f>
        <v>0</v>
      </c>
      <c r="G424" s="28">
        <f>DIEM_3D!E403</f>
        <v>0</v>
      </c>
      <c r="H424" s="30">
        <f t="shared" si="18"/>
        <v>0</v>
      </c>
      <c r="I424" s="28" t="str">
        <f t="shared" si="19"/>
        <v/>
      </c>
      <c r="J424" s="28">
        <f t="shared" si="23"/>
        <v>0</v>
      </c>
      <c r="K424" s="28" t="str">
        <f t="shared" si="21"/>
        <v/>
      </c>
      <c r="L424" s="28">
        <f t="shared" si="29"/>
        <v>0</v>
      </c>
      <c r="M424" s="5"/>
      <c r="N424" s="5"/>
      <c r="O424" s="5"/>
      <c r="P424" s="5"/>
      <c r="Q424" s="5"/>
      <c r="R424" s="5"/>
      <c r="S424" s="5"/>
    </row>
    <row r="425" ht="15.75" customHeight="1">
      <c r="A425" s="28">
        <v>403.0</v>
      </c>
      <c r="B425" s="33" t="str">
        <f>DIEM_3D!A404</f>
        <v>967</v>
      </c>
      <c r="C425" s="33" t="str">
        <f>DIEM_3D!B404</f>
        <v>67</v>
      </c>
      <c r="D425" s="28" t="str">
        <f t="shared" si="17"/>
        <v>3D-1</v>
      </c>
      <c r="E425" s="28">
        <f>DIEM_3D!C404</f>
        <v>2</v>
      </c>
      <c r="F425" s="28">
        <f>DIEM_3D!D404</f>
        <v>1</v>
      </c>
      <c r="G425" s="28">
        <f>DIEM_3D!E404</f>
        <v>3</v>
      </c>
      <c r="H425" s="30">
        <f t="shared" si="18"/>
        <v>20.7</v>
      </c>
      <c r="I425" s="28" t="str">
        <f t="shared" si="19"/>
        <v>YẾU</v>
      </c>
      <c r="J425" s="28">
        <f t="shared" si="23"/>
        <v>4.07</v>
      </c>
      <c r="K425" s="28" t="str">
        <f t="shared" si="21"/>
        <v>YẾU</v>
      </c>
      <c r="L425" s="28">
        <f t="shared" si="29"/>
        <v>4070967</v>
      </c>
      <c r="M425" s="5"/>
      <c r="N425" s="5"/>
      <c r="O425" s="5"/>
      <c r="P425" s="5"/>
      <c r="Q425" s="5"/>
      <c r="R425" s="5"/>
      <c r="S425" s="5"/>
    </row>
    <row r="426" ht="15.75" customHeight="1">
      <c r="A426" s="28">
        <v>404.0</v>
      </c>
      <c r="B426" s="33" t="str">
        <f>DIEM_3D!A405</f>
        <v>267</v>
      </c>
      <c r="C426" s="33" t="str">
        <f>DIEM_3D!B405</f>
        <v>67</v>
      </c>
      <c r="D426" s="28" t="str">
        <f t="shared" si="17"/>
        <v>3D-2</v>
      </c>
      <c r="E426" s="28">
        <f>DIEM_3D!C405</f>
        <v>2</v>
      </c>
      <c r="F426" s="28">
        <f>DIEM_3D!D405</f>
        <v>1</v>
      </c>
      <c r="G426" s="28">
        <f>DIEM_3D!E405</f>
        <v>3</v>
      </c>
      <c r="H426" s="30">
        <f t="shared" si="18"/>
        <v>20.7</v>
      </c>
      <c r="I426" s="28" t="str">
        <f t="shared" si="19"/>
        <v>YẾU</v>
      </c>
      <c r="J426" s="28">
        <f t="shared" si="23"/>
        <v>4.07</v>
      </c>
      <c r="K426" s="28" t="str">
        <f t="shared" si="21"/>
        <v>YẾU</v>
      </c>
      <c r="L426" s="28">
        <f t="shared" si="29"/>
        <v>4070267</v>
      </c>
      <c r="M426" s="5"/>
      <c r="N426" s="5"/>
      <c r="O426" s="5"/>
      <c r="P426" s="5"/>
      <c r="Q426" s="5"/>
      <c r="R426" s="5"/>
      <c r="S426" s="5"/>
    </row>
    <row r="427" ht="15.75" customHeight="1">
      <c r="A427" s="28">
        <v>405.0</v>
      </c>
      <c r="B427" s="33" t="str">
        <f>DIEM_3D!A406</f>
        <v>67</v>
      </c>
      <c r="C427" s="33" t="str">
        <f>DIEM_3D!B406</f>
        <v>67</v>
      </c>
      <c r="D427" s="28" t="str">
        <f t="shared" si="17"/>
        <v>3D-3</v>
      </c>
      <c r="E427" s="28">
        <f>DIEM_3D!C406</f>
        <v>2</v>
      </c>
      <c r="F427" s="28">
        <f>DIEM_3D!D406</f>
        <v>4</v>
      </c>
      <c r="G427" s="28">
        <f>DIEM_3D!E406</f>
        <v>6</v>
      </c>
      <c r="H427" s="30">
        <f t="shared" si="18"/>
        <v>81.1</v>
      </c>
      <c r="I427" s="28" t="str">
        <f t="shared" si="19"/>
        <v>TRUNG BÌNH</v>
      </c>
      <c r="J427" s="28">
        <f t="shared" si="23"/>
        <v>15.11</v>
      </c>
      <c r="K427" s="28" t="str">
        <f t="shared" si="21"/>
        <v>MẠNH</v>
      </c>
      <c r="L427" s="28">
        <f t="shared" si="29"/>
        <v>15110067</v>
      </c>
      <c r="M427" s="5"/>
      <c r="N427" s="5"/>
      <c r="O427" s="5"/>
      <c r="P427" s="5"/>
      <c r="Q427" s="5"/>
      <c r="R427" s="5"/>
      <c r="S427" s="5"/>
    </row>
    <row r="428" ht="15.75" customHeight="1">
      <c r="A428" s="28">
        <v>406.0</v>
      </c>
      <c r="B428" s="33" t="str">
        <f>DIEM_3D!A407</f>
        <v>67</v>
      </c>
      <c r="C428" s="33" t="str">
        <f>DIEM_3D!B407</f>
        <v>67</v>
      </c>
      <c r="D428" s="28" t="str">
        <f t="shared" si="17"/>
        <v>3D-4</v>
      </c>
      <c r="E428" s="28">
        <f>DIEM_3D!C407</f>
        <v>2</v>
      </c>
      <c r="F428" s="28">
        <f>DIEM_3D!D407</f>
        <v>4</v>
      </c>
      <c r="G428" s="28">
        <f>DIEM_3D!E407</f>
        <v>6</v>
      </c>
      <c r="H428" s="30">
        <f t="shared" si="18"/>
        <v>81.1</v>
      </c>
      <c r="I428" s="28" t="str">
        <f t="shared" si="19"/>
        <v>TRUNG BÌNH</v>
      </c>
      <c r="J428" s="28">
        <f t="shared" si="23"/>
        <v>15.11</v>
      </c>
      <c r="K428" s="28" t="str">
        <f t="shared" si="21"/>
        <v>MẠNH</v>
      </c>
      <c r="L428" s="28">
        <f t="shared" si="29"/>
        <v>15110067</v>
      </c>
      <c r="M428" s="5"/>
      <c r="N428" s="5"/>
      <c r="O428" s="5"/>
      <c r="P428" s="5"/>
      <c r="Q428" s="5"/>
      <c r="R428" s="5"/>
      <c r="S428" s="5"/>
    </row>
    <row r="429" ht="15.75" customHeight="1">
      <c r="A429" s="28">
        <v>407.0</v>
      </c>
      <c r="B429" s="33" t="str">
        <f>DIEM_3D!A408</f>
        <v>67</v>
      </c>
      <c r="C429" s="33" t="str">
        <f>DIEM_3D!B408</f>
        <v>67</v>
      </c>
      <c r="D429" s="28" t="str">
        <f t="shared" si="17"/>
        <v>3D-5</v>
      </c>
      <c r="E429" s="28">
        <f>DIEM_3D!C408</f>
        <v>2</v>
      </c>
      <c r="F429" s="28">
        <f>DIEM_3D!D408</f>
        <v>4</v>
      </c>
      <c r="G429" s="28">
        <f>DIEM_3D!E408</f>
        <v>6</v>
      </c>
      <c r="H429" s="30">
        <f t="shared" si="18"/>
        <v>81.1</v>
      </c>
      <c r="I429" s="28" t="str">
        <f t="shared" si="19"/>
        <v>TRUNG BÌNH</v>
      </c>
      <c r="J429" s="28">
        <f t="shared" si="23"/>
        <v>15.11</v>
      </c>
      <c r="K429" s="28" t="str">
        <f t="shared" si="21"/>
        <v>MẠNH</v>
      </c>
      <c r="L429" s="28">
        <f t="shared" si="29"/>
        <v>15110067</v>
      </c>
      <c r="M429" s="5"/>
      <c r="N429" s="5"/>
      <c r="O429" s="5"/>
      <c r="P429" s="5"/>
      <c r="Q429" s="5"/>
      <c r="R429" s="5"/>
      <c r="S429" s="5"/>
    </row>
    <row r="430" ht="15.75" customHeight="1">
      <c r="A430" s="28">
        <v>408.0</v>
      </c>
      <c r="B430" s="33" t="str">
        <f>DIEM_3D!A409</f>
        <v>67</v>
      </c>
      <c r="C430" s="33" t="str">
        <f>DIEM_3D!B409</f>
        <v>67</v>
      </c>
      <c r="D430" s="28" t="str">
        <f t="shared" si="17"/>
        <v>3D-6</v>
      </c>
      <c r="E430" s="28">
        <f>DIEM_3D!C409</f>
        <v>2</v>
      </c>
      <c r="F430" s="28">
        <f>DIEM_3D!D409</f>
        <v>4</v>
      </c>
      <c r="G430" s="28">
        <f>DIEM_3D!E409</f>
        <v>6</v>
      </c>
      <c r="H430" s="30">
        <f t="shared" si="18"/>
        <v>81.1</v>
      </c>
      <c r="I430" s="28" t="str">
        <f t="shared" si="19"/>
        <v>TRUNG BÌNH</v>
      </c>
      <c r="J430" s="28">
        <f t="shared" si="23"/>
        <v>15.11</v>
      </c>
      <c r="K430" s="28" t="str">
        <f t="shared" si="21"/>
        <v>MẠNH</v>
      </c>
      <c r="L430" s="28">
        <f t="shared" si="29"/>
        <v>15110067</v>
      </c>
      <c r="M430" s="5"/>
      <c r="N430" s="5"/>
      <c r="O430" s="5"/>
      <c r="P430" s="5"/>
      <c r="Q430" s="5"/>
      <c r="R430" s="5"/>
      <c r="S430" s="5"/>
    </row>
    <row r="431" ht="15.75" customHeight="1">
      <c r="A431" s="28">
        <v>409.0</v>
      </c>
      <c r="B431" s="33" t="str">
        <f>DIEM_3D!A410</f>
        <v/>
      </c>
      <c r="C431" s="33" t="str">
        <f>DIEM_3D!B410</f>
        <v/>
      </c>
      <c r="D431" s="28" t="str">
        <f t="shared" si="17"/>
        <v>3D-1</v>
      </c>
      <c r="E431" s="28">
        <f>DIEM_3D!C410</f>
        <v>0</v>
      </c>
      <c r="F431" s="28">
        <f>DIEM_3D!D410</f>
        <v>0</v>
      </c>
      <c r="G431" s="28">
        <f>DIEM_3D!E410</f>
        <v>0</v>
      </c>
      <c r="H431" s="30">
        <f t="shared" si="18"/>
        <v>0</v>
      </c>
      <c r="I431" s="28" t="str">
        <f t="shared" si="19"/>
        <v/>
      </c>
      <c r="J431" s="28">
        <f t="shared" si="23"/>
        <v>0</v>
      </c>
      <c r="K431" s="28" t="str">
        <f t="shared" si="21"/>
        <v/>
      </c>
      <c r="L431" s="28">
        <f t="shared" si="29"/>
        <v>0</v>
      </c>
      <c r="M431" s="5"/>
      <c r="N431" s="5"/>
      <c r="O431" s="5"/>
      <c r="P431" s="5"/>
      <c r="Q431" s="5"/>
      <c r="R431" s="5"/>
      <c r="S431" s="5"/>
    </row>
    <row r="432" ht="15.75" customHeight="1">
      <c r="A432" s="28">
        <v>410.0</v>
      </c>
      <c r="B432" s="33" t="str">
        <f>DIEM_3D!A411</f>
        <v/>
      </c>
      <c r="C432" s="33" t="str">
        <f>DIEM_3D!B411</f>
        <v/>
      </c>
      <c r="D432" s="28" t="str">
        <f t="shared" si="17"/>
        <v>3D-2</v>
      </c>
      <c r="E432" s="28">
        <f>DIEM_3D!C411</f>
        <v>0</v>
      </c>
      <c r="F432" s="28">
        <f>DIEM_3D!D411</f>
        <v>0</v>
      </c>
      <c r="G432" s="28">
        <f>DIEM_3D!E411</f>
        <v>0</v>
      </c>
      <c r="H432" s="30">
        <f t="shared" si="18"/>
        <v>0</v>
      </c>
      <c r="I432" s="28" t="str">
        <f t="shared" si="19"/>
        <v/>
      </c>
      <c r="J432" s="28">
        <f t="shared" si="23"/>
        <v>0</v>
      </c>
      <c r="K432" s="28" t="str">
        <f t="shared" si="21"/>
        <v/>
      </c>
      <c r="L432" s="28">
        <f t="shared" si="29"/>
        <v>0</v>
      </c>
      <c r="M432" s="5"/>
      <c r="N432" s="5"/>
      <c r="O432" s="5"/>
      <c r="P432" s="5"/>
      <c r="Q432" s="5"/>
      <c r="R432" s="5"/>
      <c r="S432" s="5"/>
    </row>
    <row r="433" ht="15.75" customHeight="1">
      <c r="A433" s="28">
        <v>411.0</v>
      </c>
      <c r="B433" s="33" t="str">
        <f>DIEM_3D!A412</f>
        <v/>
      </c>
      <c r="C433" s="33" t="str">
        <f>DIEM_3D!B412</f>
        <v/>
      </c>
      <c r="D433" s="28" t="str">
        <f t="shared" si="17"/>
        <v>3D-3</v>
      </c>
      <c r="E433" s="28">
        <f>DIEM_3D!C412</f>
        <v>0</v>
      </c>
      <c r="F433" s="28">
        <f>DIEM_3D!D412</f>
        <v>0</v>
      </c>
      <c r="G433" s="28">
        <f>DIEM_3D!E412</f>
        <v>0</v>
      </c>
      <c r="H433" s="30">
        <f t="shared" si="18"/>
        <v>0</v>
      </c>
      <c r="I433" s="28" t="str">
        <f t="shared" si="19"/>
        <v/>
      </c>
      <c r="J433" s="28">
        <f t="shared" si="23"/>
        <v>0</v>
      </c>
      <c r="K433" s="28" t="str">
        <f t="shared" si="21"/>
        <v/>
      </c>
      <c r="L433" s="28">
        <f t="shared" si="29"/>
        <v>0</v>
      </c>
      <c r="M433" s="5"/>
      <c r="N433" s="5"/>
      <c r="O433" s="5"/>
      <c r="P433" s="5"/>
      <c r="Q433" s="5"/>
      <c r="R433" s="5"/>
      <c r="S433" s="5"/>
    </row>
    <row r="434" ht="15.75" customHeight="1">
      <c r="A434" s="28">
        <v>412.0</v>
      </c>
      <c r="B434" s="33" t="str">
        <f>DIEM_3D!A413</f>
        <v/>
      </c>
      <c r="C434" s="33" t="str">
        <f>DIEM_3D!B413</f>
        <v/>
      </c>
      <c r="D434" s="28" t="str">
        <f t="shared" si="17"/>
        <v>3D-4</v>
      </c>
      <c r="E434" s="28">
        <f>DIEM_3D!C413</f>
        <v>0</v>
      </c>
      <c r="F434" s="28">
        <f>DIEM_3D!D413</f>
        <v>0</v>
      </c>
      <c r="G434" s="28">
        <f>DIEM_3D!E413</f>
        <v>0</v>
      </c>
      <c r="H434" s="30">
        <f t="shared" si="18"/>
        <v>0</v>
      </c>
      <c r="I434" s="28" t="str">
        <f t="shared" si="19"/>
        <v/>
      </c>
      <c r="J434" s="28">
        <f t="shared" si="23"/>
        <v>0</v>
      </c>
      <c r="K434" s="28" t="str">
        <f t="shared" si="21"/>
        <v/>
      </c>
      <c r="L434" s="28">
        <f t="shared" si="29"/>
        <v>0</v>
      </c>
      <c r="M434" s="5"/>
      <c r="N434" s="5"/>
      <c r="O434" s="5"/>
      <c r="P434" s="5"/>
      <c r="Q434" s="5"/>
      <c r="R434" s="5"/>
      <c r="S434" s="5"/>
    </row>
    <row r="435" ht="15.75" customHeight="1">
      <c r="A435" s="28">
        <v>413.0</v>
      </c>
      <c r="B435" s="33" t="str">
        <f>DIEM_3D!A414</f>
        <v/>
      </c>
      <c r="C435" s="33" t="str">
        <f>DIEM_3D!B414</f>
        <v/>
      </c>
      <c r="D435" s="28" t="str">
        <f t="shared" si="17"/>
        <v>3D-5</v>
      </c>
      <c r="E435" s="28">
        <f>DIEM_3D!C414</f>
        <v>0</v>
      </c>
      <c r="F435" s="28">
        <f>DIEM_3D!D414</f>
        <v>0</v>
      </c>
      <c r="G435" s="28">
        <f>DIEM_3D!E414</f>
        <v>0</v>
      </c>
      <c r="H435" s="30">
        <f t="shared" si="18"/>
        <v>0</v>
      </c>
      <c r="I435" s="28" t="str">
        <f t="shared" si="19"/>
        <v/>
      </c>
      <c r="J435" s="28">
        <f t="shared" si="23"/>
        <v>0</v>
      </c>
      <c r="K435" s="28" t="str">
        <f t="shared" si="21"/>
        <v/>
      </c>
      <c r="L435" s="28">
        <f t="shared" si="29"/>
        <v>0</v>
      </c>
      <c r="M435" s="5"/>
      <c r="N435" s="5"/>
      <c r="O435" s="5"/>
      <c r="P435" s="5"/>
      <c r="Q435" s="5"/>
      <c r="R435" s="5"/>
      <c r="S435" s="5"/>
    </row>
    <row r="436" ht="15.75" customHeight="1">
      <c r="A436" s="28">
        <v>414.0</v>
      </c>
      <c r="B436" s="33" t="str">
        <f>DIEM_3D!A415</f>
        <v/>
      </c>
      <c r="C436" s="33" t="str">
        <f>DIEM_3D!B415</f>
        <v/>
      </c>
      <c r="D436" s="28" t="str">
        <f t="shared" si="17"/>
        <v>3D-6</v>
      </c>
      <c r="E436" s="28">
        <f>DIEM_3D!C415</f>
        <v>0</v>
      </c>
      <c r="F436" s="28">
        <f>DIEM_3D!D415</f>
        <v>0</v>
      </c>
      <c r="G436" s="28">
        <f>DIEM_3D!E415</f>
        <v>0</v>
      </c>
      <c r="H436" s="30">
        <f t="shared" si="18"/>
        <v>0</v>
      </c>
      <c r="I436" s="28" t="str">
        <f t="shared" si="19"/>
        <v/>
      </c>
      <c r="J436" s="28">
        <f t="shared" si="23"/>
        <v>0</v>
      </c>
      <c r="K436" s="28" t="str">
        <f t="shared" si="21"/>
        <v/>
      </c>
      <c r="L436" s="28">
        <f t="shared" si="29"/>
        <v>0</v>
      </c>
      <c r="M436" s="5"/>
      <c r="N436" s="5"/>
      <c r="O436" s="5"/>
      <c r="P436" s="5"/>
      <c r="Q436" s="5"/>
      <c r="R436" s="5"/>
      <c r="S436" s="5"/>
    </row>
    <row r="437" ht="15.75" customHeight="1">
      <c r="A437" s="28">
        <v>415.0</v>
      </c>
      <c r="B437" s="33" t="str">
        <f>DIEM_3D!A416</f>
        <v/>
      </c>
      <c r="C437" s="33" t="str">
        <f>DIEM_3D!B416</f>
        <v/>
      </c>
      <c r="D437" s="28" t="str">
        <f t="shared" si="17"/>
        <v>3D-1</v>
      </c>
      <c r="E437" s="28">
        <f>DIEM_3D!C416</f>
        <v>0</v>
      </c>
      <c r="F437" s="28">
        <f>DIEM_3D!D416</f>
        <v>0</v>
      </c>
      <c r="G437" s="28">
        <f>DIEM_3D!E416</f>
        <v>0</v>
      </c>
      <c r="H437" s="30">
        <f t="shared" si="18"/>
        <v>0</v>
      </c>
      <c r="I437" s="28" t="str">
        <f t="shared" si="19"/>
        <v/>
      </c>
      <c r="J437" s="28">
        <f t="shared" si="23"/>
        <v>0</v>
      </c>
      <c r="K437" s="28" t="str">
        <f t="shared" si="21"/>
        <v/>
      </c>
      <c r="L437" s="28">
        <f t="shared" si="29"/>
        <v>0</v>
      </c>
      <c r="M437" s="5"/>
      <c r="N437" s="5"/>
      <c r="O437" s="5"/>
      <c r="P437" s="5"/>
      <c r="Q437" s="5"/>
      <c r="R437" s="5"/>
      <c r="S437" s="5"/>
    </row>
    <row r="438" ht="15.75" customHeight="1">
      <c r="A438" s="28">
        <v>416.0</v>
      </c>
      <c r="B438" s="33" t="str">
        <f>DIEM_3D!A417</f>
        <v/>
      </c>
      <c r="C438" s="33" t="str">
        <f>DIEM_3D!B417</f>
        <v/>
      </c>
      <c r="D438" s="28" t="str">
        <f t="shared" si="17"/>
        <v>3D-2</v>
      </c>
      <c r="E438" s="28">
        <f>DIEM_3D!C417</f>
        <v>0</v>
      </c>
      <c r="F438" s="28">
        <f>DIEM_3D!D417</f>
        <v>0</v>
      </c>
      <c r="G438" s="28">
        <f>DIEM_3D!E417</f>
        <v>0</v>
      </c>
      <c r="H438" s="30">
        <f t="shared" si="18"/>
        <v>0</v>
      </c>
      <c r="I438" s="28" t="str">
        <f t="shared" si="19"/>
        <v/>
      </c>
      <c r="J438" s="28">
        <f t="shared" si="23"/>
        <v>0</v>
      </c>
      <c r="K438" s="28" t="str">
        <f t="shared" si="21"/>
        <v/>
      </c>
      <c r="L438" s="28">
        <f t="shared" si="29"/>
        <v>0</v>
      </c>
      <c r="M438" s="5"/>
      <c r="N438" s="5"/>
      <c r="O438" s="5"/>
      <c r="P438" s="5"/>
      <c r="Q438" s="5"/>
      <c r="R438" s="5"/>
      <c r="S438" s="5"/>
    </row>
    <row r="439" ht="15.75" customHeight="1">
      <c r="A439" s="28">
        <v>417.0</v>
      </c>
      <c r="B439" s="33" t="str">
        <f>DIEM_3D!A418</f>
        <v/>
      </c>
      <c r="C439" s="33" t="str">
        <f>DIEM_3D!B418</f>
        <v/>
      </c>
      <c r="D439" s="28" t="str">
        <f t="shared" si="17"/>
        <v>3D-3</v>
      </c>
      <c r="E439" s="28">
        <f>DIEM_3D!C418</f>
        <v>0</v>
      </c>
      <c r="F439" s="28">
        <f>DIEM_3D!D418</f>
        <v>0</v>
      </c>
      <c r="G439" s="28">
        <f>DIEM_3D!E418</f>
        <v>0</v>
      </c>
      <c r="H439" s="30">
        <f t="shared" si="18"/>
        <v>0</v>
      </c>
      <c r="I439" s="28" t="str">
        <f t="shared" si="19"/>
        <v/>
      </c>
      <c r="J439" s="28">
        <f t="shared" si="23"/>
        <v>0</v>
      </c>
      <c r="K439" s="28" t="str">
        <f t="shared" si="21"/>
        <v/>
      </c>
      <c r="L439" s="28">
        <f t="shared" si="29"/>
        <v>0</v>
      </c>
      <c r="M439" s="5"/>
      <c r="N439" s="5"/>
      <c r="O439" s="5"/>
      <c r="P439" s="5"/>
      <c r="Q439" s="5"/>
      <c r="R439" s="5"/>
      <c r="S439" s="5"/>
    </row>
    <row r="440" ht="15.75" customHeight="1">
      <c r="A440" s="28">
        <v>418.0</v>
      </c>
      <c r="B440" s="33" t="str">
        <f>DIEM_3D!A419</f>
        <v/>
      </c>
      <c r="C440" s="33" t="str">
        <f>DIEM_3D!B419</f>
        <v/>
      </c>
      <c r="D440" s="28" t="str">
        <f t="shared" si="17"/>
        <v>3D-4</v>
      </c>
      <c r="E440" s="28">
        <f>DIEM_3D!C419</f>
        <v>0</v>
      </c>
      <c r="F440" s="28">
        <f>DIEM_3D!D419</f>
        <v>0</v>
      </c>
      <c r="G440" s="28">
        <f>DIEM_3D!E419</f>
        <v>0</v>
      </c>
      <c r="H440" s="30">
        <f t="shared" si="18"/>
        <v>0</v>
      </c>
      <c r="I440" s="28" t="str">
        <f t="shared" si="19"/>
        <v/>
      </c>
      <c r="J440" s="28">
        <f t="shared" si="23"/>
        <v>0</v>
      </c>
      <c r="K440" s="28" t="str">
        <f t="shared" si="21"/>
        <v/>
      </c>
      <c r="L440" s="28">
        <f t="shared" si="29"/>
        <v>0</v>
      </c>
      <c r="M440" s="5"/>
      <c r="N440" s="5"/>
      <c r="O440" s="5"/>
      <c r="P440" s="5"/>
      <c r="Q440" s="5"/>
      <c r="R440" s="5"/>
      <c r="S440" s="5"/>
    </row>
    <row r="441" ht="15.75" customHeight="1">
      <c r="A441" s="28">
        <v>419.0</v>
      </c>
      <c r="B441" s="33" t="str">
        <f>DIEM_3D!A420</f>
        <v/>
      </c>
      <c r="C441" s="33" t="str">
        <f>DIEM_3D!B420</f>
        <v/>
      </c>
      <c r="D441" s="28" t="str">
        <f t="shared" si="17"/>
        <v>3D-5</v>
      </c>
      <c r="E441" s="28">
        <f>DIEM_3D!C420</f>
        <v>0</v>
      </c>
      <c r="F441" s="28">
        <f>DIEM_3D!D420</f>
        <v>0</v>
      </c>
      <c r="G441" s="28">
        <f>DIEM_3D!E420</f>
        <v>0</v>
      </c>
      <c r="H441" s="30">
        <f t="shared" si="18"/>
        <v>0</v>
      </c>
      <c r="I441" s="28" t="str">
        <f t="shared" si="19"/>
        <v/>
      </c>
      <c r="J441" s="28">
        <f t="shared" si="23"/>
        <v>0</v>
      </c>
      <c r="K441" s="28" t="str">
        <f t="shared" si="21"/>
        <v/>
      </c>
      <c r="L441" s="28">
        <f t="shared" si="29"/>
        <v>0</v>
      </c>
      <c r="M441" s="5"/>
      <c r="N441" s="5"/>
      <c r="O441" s="5"/>
      <c r="P441" s="5"/>
      <c r="Q441" s="5"/>
      <c r="R441" s="5"/>
      <c r="S441" s="5"/>
    </row>
    <row r="442" ht="15.75" customHeight="1">
      <c r="A442" s="28">
        <v>420.0</v>
      </c>
      <c r="B442" s="33" t="str">
        <f>DIEM_3D!A421</f>
        <v/>
      </c>
      <c r="C442" s="33" t="str">
        <f>DIEM_3D!B421</f>
        <v/>
      </c>
      <c r="D442" s="28" t="str">
        <f t="shared" si="17"/>
        <v>3D-6</v>
      </c>
      <c r="E442" s="28">
        <f>DIEM_3D!C421</f>
        <v>0</v>
      </c>
      <c r="F442" s="28">
        <f>DIEM_3D!D421</f>
        <v>0</v>
      </c>
      <c r="G442" s="28">
        <f>DIEM_3D!E421</f>
        <v>0</v>
      </c>
      <c r="H442" s="30">
        <f t="shared" si="18"/>
        <v>0</v>
      </c>
      <c r="I442" s="28" t="str">
        <f t="shared" si="19"/>
        <v/>
      </c>
      <c r="J442" s="28">
        <f t="shared" si="23"/>
        <v>0</v>
      </c>
      <c r="K442" s="28" t="str">
        <f t="shared" si="21"/>
        <v/>
      </c>
      <c r="L442" s="28">
        <f t="shared" si="29"/>
        <v>0</v>
      </c>
      <c r="M442" s="5"/>
      <c r="N442" s="5"/>
      <c r="O442" s="5"/>
      <c r="P442" s="5"/>
      <c r="Q442" s="5"/>
      <c r="R442" s="5"/>
      <c r="S442" s="5"/>
    </row>
    <row r="443" ht="15.75" customHeight="1">
      <c r="A443" s="28">
        <v>421.0</v>
      </c>
      <c r="B443" s="33" t="str">
        <f>DIEM_3D!A422</f>
        <v/>
      </c>
      <c r="C443" s="33" t="str">
        <f>DIEM_3D!B422</f>
        <v/>
      </c>
      <c r="D443" s="28" t="str">
        <f t="shared" si="17"/>
        <v>3D-1</v>
      </c>
      <c r="E443" s="28">
        <f>DIEM_3D!C422</f>
        <v>0</v>
      </c>
      <c r="F443" s="28">
        <f>DIEM_3D!D422</f>
        <v>0</v>
      </c>
      <c r="G443" s="28">
        <f>DIEM_3D!E422</f>
        <v>0</v>
      </c>
      <c r="H443" s="30">
        <f t="shared" si="18"/>
        <v>0</v>
      </c>
      <c r="I443" s="28" t="str">
        <f t="shared" si="19"/>
        <v/>
      </c>
      <c r="J443" s="28">
        <f t="shared" si="23"/>
        <v>0</v>
      </c>
      <c r="K443" s="28" t="str">
        <f t="shared" si="21"/>
        <v/>
      </c>
      <c r="L443" s="28">
        <f t="shared" si="29"/>
        <v>0</v>
      </c>
      <c r="M443" s="5"/>
      <c r="N443" s="5"/>
      <c r="O443" s="5"/>
      <c r="P443" s="5"/>
      <c r="Q443" s="5"/>
      <c r="R443" s="5"/>
      <c r="S443" s="5"/>
    </row>
    <row r="444" ht="15.75" customHeight="1">
      <c r="A444" s="28">
        <v>422.0</v>
      </c>
      <c r="B444" s="33" t="str">
        <f>DIEM_3D!A423</f>
        <v/>
      </c>
      <c r="C444" s="33" t="str">
        <f>DIEM_3D!B423</f>
        <v/>
      </c>
      <c r="D444" s="28" t="str">
        <f t="shared" si="17"/>
        <v>3D-2</v>
      </c>
      <c r="E444" s="28">
        <f>DIEM_3D!C423</f>
        <v>0</v>
      </c>
      <c r="F444" s="28">
        <f>DIEM_3D!D423</f>
        <v>0</v>
      </c>
      <c r="G444" s="28">
        <f>DIEM_3D!E423</f>
        <v>0</v>
      </c>
      <c r="H444" s="30">
        <f t="shared" si="18"/>
        <v>0</v>
      </c>
      <c r="I444" s="28" t="str">
        <f t="shared" si="19"/>
        <v/>
      </c>
      <c r="J444" s="28">
        <f t="shared" si="23"/>
        <v>0</v>
      </c>
      <c r="K444" s="28" t="str">
        <f t="shared" si="21"/>
        <v/>
      </c>
      <c r="L444" s="28">
        <f t="shared" si="29"/>
        <v>0</v>
      </c>
      <c r="M444" s="5"/>
      <c r="N444" s="5"/>
      <c r="O444" s="5"/>
      <c r="P444" s="5"/>
      <c r="Q444" s="5"/>
      <c r="R444" s="5"/>
      <c r="S444" s="5"/>
    </row>
    <row r="445" ht="15.75" customHeight="1">
      <c r="A445" s="28">
        <v>423.0</v>
      </c>
      <c r="B445" s="33" t="str">
        <f>DIEM_3D!A424</f>
        <v/>
      </c>
      <c r="C445" s="33" t="str">
        <f>DIEM_3D!B424</f>
        <v/>
      </c>
      <c r="D445" s="28" t="str">
        <f t="shared" si="17"/>
        <v>3D-3</v>
      </c>
      <c r="E445" s="28">
        <f>DIEM_3D!C424</f>
        <v>0</v>
      </c>
      <c r="F445" s="28">
        <f>DIEM_3D!D424</f>
        <v>0</v>
      </c>
      <c r="G445" s="28">
        <f>DIEM_3D!E424</f>
        <v>0</v>
      </c>
      <c r="H445" s="30">
        <f t="shared" si="18"/>
        <v>0</v>
      </c>
      <c r="I445" s="28" t="str">
        <f t="shared" si="19"/>
        <v/>
      </c>
      <c r="J445" s="28">
        <f t="shared" si="23"/>
        <v>0</v>
      </c>
      <c r="K445" s="28" t="str">
        <f t="shared" si="21"/>
        <v/>
      </c>
      <c r="L445" s="28">
        <f t="shared" si="29"/>
        <v>0</v>
      </c>
      <c r="M445" s="5"/>
      <c r="N445" s="5"/>
      <c r="O445" s="5"/>
      <c r="P445" s="5"/>
      <c r="Q445" s="5"/>
      <c r="R445" s="5"/>
      <c r="S445" s="5"/>
    </row>
    <row r="446" ht="15.75" customHeight="1">
      <c r="A446" s="28">
        <v>424.0</v>
      </c>
      <c r="B446" s="33" t="str">
        <f>DIEM_3D!A425</f>
        <v/>
      </c>
      <c r="C446" s="33" t="str">
        <f>DIEM_3D!B425</f>
        <v/>
      </c>
      <c r="D446" s="28" t="str">
        <f t="shared" si="17"/>
        <v>3D-4</v>
      </c>
      <c r="E446" s="28">
        <f>DIEM_3D!C425</f>
        <v>0</v>
      </c>
      <c r="F446" s="28">
        <f>DIEM_3D!D425</f>
        <v>0</v>
      </c>
      <c r="G446" s="28">
        <f>DIEM_3D!E425</f>
        <v>0</v>
      </c>
      <c r="H446" s="30">
        <f t="shared" si="18"/>
        <v>0</v>
      </c>
      <c r="I446" s="28" t="str">
        <f t="shared" si="19"/>
        <v/>
      </c>
      <c r="J446" s="28">
        <f t="shared" si="23"/>
        <v>0</v>
      </c>
      <c r="K446" s="28" t="str">
        <f t="shared" si="21"/>
        <v/>
      </c>
      <c r="L446" s="28">
        <f t="shared" si="29"/>
        <v>0</v>
      </c>
      <c r="M446" s="5"/>
      <c r="N446" s="5"/>
      <c r="O446" s="5"/>
      <c r="P446" s="5"/>
      <c r="Q446" s="5"/>
      <c r="R446" s="5"/>
      <c r="S446" s="5"/>
    </row>
    <row r="447" ht="15.75" customHeight="1">
      <c r="A447" s="28">
        <v>425.0</v>
      </c>
      <c r="B447" s="33" t="str">
        <f>DIEM_3D!A426</f>
        <v/>
      </c>
      <c r="C447" s="33" t="str">
        <f>DIEM_3D!B426</f>
        <v/>
      </c>
      <c r="D447" s="28" t="str">
        <f t="shared" si="17"/>
        <v>3D-5</v>
      </c>
      <c r="E447" s="28">
        <f>DIEM_3D!C426</f>
        <v>0</v>
      </c>
      <c r="F447" s="28">
        <f>DIEM_3D!D426</f>
        <v>0</v>
      </c>
      <c r="G447" s="28">
        <f>DIEM_3D!E426</f>
        <v>0</v>
      </c>
      <c r="H447" s="30">
        <f t="shared" si="18"/>
        <v>0</v>
      </c>
      <c r="I447" s="28" t="str">
        <f t="shared" si="19"/>
        <v/>
      </c>
      <c r="J447" s="28">
        <f t="shared" si="23"/>
        <v>0</v>
      </c>
      <c r="K447" s="28" t="str">
        <f t="shared" si="21"/>
        <v/>
      </c>
      <c r="L447" s="28">
        <f t="shared" si="29"/>
        <v>0</v>
      </c>
      <c r="M447" s="5"/>
      <c r="N447" s="5"/>
      <c r="O447" s="5"/>
      <c r="P447" s="5"/>
      <c r="Q447" s="5"/>
      <c r="R447" s="5"/>
      <c r="S447" s="5"/>
    </row>
    <row r="448" ht="15.75" customHeight="1">
      <c r="A448" s="28">
        <v>426.0</v>
      </c>
      <c r="B448" s="33" t="str">
        <f>DIEM_3D!A427</f>
        <v/>
      </c>
      <c r="C448" s="33" t="str">
        <f>DIEM_3D!B427</f>
        <v/>
      </c>
      <c r="D448" s="28" t="str">
        <f t="shared" si="17"/>
        <v>3D-6</v>
      </c>
      <c r="E448" s="28">
        <f>DIEM_3D!C427</f>
        <v>0</v>
      </c>
      <c r="F448" s="28">
        <f>DIEM_3D!D427</f>
        <v>0</v>
      </c>
      <c r="G448" s="28">
        <f>DIEM_3D!E427</f>
        <v>0</v>
      </c>
      <c r="H448" s="30">
        <f t="shared" si="18"/>
        <v>0</v>
      </c>
      <c r="I448" s="28" t="str">
        <f t="shared" si="19"/>
        <v/>
      </c>
      <c r="J448" s="28">
        <f t="shared" si="23"/>
        <v>0</v>
      </c>
      <c r="K448" s="28" t="str">
        <f t="shared" si="21"/>
        <v/>
      </c>
      <c r="L448" s="28">
        <f t="shared" si="29"/>
        <v>0</v>
      </c>
      <c r="M448" s="5"/>
      <c r="N448" s="5"/>
      <c r="O448" s="5"/>
      <c r="P448" s="5"/>
      <c r="Q448" s="5"/>
      <c r="R448" s="5"/>
      <c r="S448" s="5"/>
    </row>
    <row r="449" ht="15.75" customHeight="1">
      <c r="A449" s="28">
        <v>427.0</v>
      </c>
      <c r="B449" s="33" t="str">
        <f>DIEM_3D!A428</f>
        <v>971</v>
      </c>
      <c r="C449" s="33" t="str">
        <f>DIEM_3D!B428</f>
        <v>71</v>
      </c>
      <c r="D449" s="28" t="str">
        <f t="shared" si="17"/>
        <v>3D-1</v>
      </c>
      <c r="E449" s="28">
        <f>DIEM_3D!C428</f>
        <v>2</v>
      </c>
      <c r="F449" s="28">
        <f>DIEM_3D!D428</f>
        <v>1</v>
      </c>
      <c r="G449" s="28">
        <f>DIEM_3D!E428</f>
        <v>3</v>
      </c>
      <c r="H449" s="30">
        <f t="shared" si="18"/>
        <v>20.7</v>
      </c>
      <c r="I449" s="28" t="str">
        <f t="shared" si="19"/>
        <v>YẾU</v>
      </c>
      <c r="J449" s="28">
        <f t="shared" si="23"/>
        <v>4.07</v>
      </c>
      <c r="K449" s="28" t="str">
        <f t="shared" si="21"/>
        <v>YẾU</v>
      </c>
      <c r="L449" s="28">
        <f t="shared" si="29"/>
        <v>4070971</v>
      </c>
      <c r="M449" s="5"/>
      <c r="N449" s="5"/>
      <c r="O449" s="5"/>
      <c r="P449" s="5"/>
      <c r="Q449" s="5"/>
      <c r="R449" s="5"/>
      <c r="S449" s="5"/>
    </row>
    <row r="450" ht="15.75" customHeight="1">
      <c r="A450" s="28">
        <v>428.0</v>
      </c>
      <c r="B450" s="33" t="str">
        <f>DIEM_3D!A429</f>
        <v>271</v>
      </c>
      <c r="C450" s="33" t="str">
        <f>DIEM_3D!B429</f>
        <v>71</v>
      </c>
      <c r="D450" s="28" t="str">
        <f t="shared" si="17"/>
        <v>3D-2</v>
      </c>
      <c r="E450" s="28">
        <f>DIEM_3D!C429</f>
        <v>2</v>
      </c>
      <c r="F450" s="28">
        <f>DIEM_3D!D429</f>
        <v>1</v>
      </c>
      <c r="G450" s="28">
        <f>DIEM_3D!E429</f>
        <v>3</v>
      </c>
      <c r="H450" s="30">
        <f t="shared" si="18"/>
        <v>20.7</v>
      </c>
      <c r="I450" s="28" t="str">
        <f t="shared" si="19"/>
        <v>YẾU</v>
      </c>
      <c r="J450" s="28">
        <f t="shared" si="23"/>
        <v>4.07</v>
      </c>
      <c r="K450" s="28" t="str">
        <f t="shared" si="21"/>
        <v>YẾU</v>
      </c>
      <c r="L450" s="28">
        <f t="shared" si="29"/>
        <v>4070271</v>
      </c>
      <c r="M450" s="5"/>
      <c r="N450" s="5"/>
      <c r="O450" s="5"/>
      <c r="P450" s="5"/>
      <c r="Q450" s="5"/>
      <c r="R450" s="5"/>
      <c r="S450" s="5"/>
    </row>
    <row r="451" ht="15.75" customHeight="1">
      <c r="A451" s="28">
        <v>429.0</v>
      </c>
      <c r="B451" s="33" t="str">
        <f>DIEM_3D!A430</f>
        <v>71</v>
      </c>
      <c r="C451" s="33" t="str">
        <f>DIEM_3D!B430</f>
        <v>71</v>
      </c>
      <c r="D451" s="28" t="str">
        <f t="shared" si="17"/>
        <v>3D-3</v>
      </c>
      <c r="E451" s="28">
        <f>DIEM_3D!C430</f>
        <v>2</v>
      </c>
      <c r="F451" s="28">
        <f>DIEM_3D!D430</f>
        <v>4</v>
      </c>
      <c r="G451" s="28">
        <f>DIEM_3D!E430</f>
        <v>6</v>
      </c>
      <c r="H451" s="30">
        <f t="shared" si="18"/>
        <v>81.1</v>
      </c>
      <c r="I451" s="28" t="str">
        <f t="shared" si="19"/>
        <v>TRUNG BÌNH</v>
      </c>
      <c r="J451" s="28">
        <f t="shared" si="23"/>
        <v>15.11</v>
      </c>
      <c r="K451" s="28" t="str">
        <f t="shared" si="21"/>
        <v>MẠNH</v>
      </c>
      <c r="L451" s="28">
        <f t="shared" si="29"/>
        <v>15110071</v>
      </c>
      <c r="M451" s="5"/>
      <c r="N451" s="5"/>
      <c r="O451" s="5"/>
      <c r="P451" s="5"/>
      <c r="Q451" s="5"/>
      <c r="R451" s="5"/>
      <c r="S451" s="5"/>
    </row>
    <row r="452" ht="15.75" customHeight="1">
      <c r="A452" s="28">
        <v>430.0</v>
      </c>
      <c r="B452" s="33" t="str">
        <f>DIEM_3D!A431</f>
        <v>71</v>
      </c>
      <c r="C452" s="33" t="str">
        <f>DIEM_3D!B431</f>
        <v>71</v>
      </c>
      <c r="D452" s="28" t="str">
        <f t="shared" si="17"/>
        <v>3D-4</v>
      </c>
      <c r="E452" s="28">
        <f>DIEM_3D!C431</f>
        <v>2</v>
      </c>
      <c r="F452" s="28">
        <f>DIEM_3D!D431</f>
        <v>4</v>
      </c>
      <c r="G452" s="28">
        <f>DIEM_3D!E431</f>
        <v>6</v>
      </c>
      <c r="H452" s="30">
        <f t="shared" si="18"/>
        <v>81.1</v>
      </c>
      <c r="I452" s="28" t="str">
        <f t="shared" si="19"/>
        <v>TRUNG BÌNH</v>
      </c>
      <c r="J452" s="28">
        <f t="shared" si="23"/>
        <v>15.11</v>
      </c>
      <c r="K452" s="28" t="str">
        <f t="shared" si="21"/>
        <v>MẠNH</v>
      </c>
      <c r="L452" s="28">
        <f t="shared" si="29"/>
        <v>15110071</v>
      </c>
      <c r="M452" s="5"/>
      <c r="N452" s="5"/>
      <c r="O452" s="5"/>
      <c r="P452" s="5"/>
      <c r="Q452" s="5"/>
      <c r="R452" s="5"/>
      <c r="S452" s="5"/>
    </row>
    <row r="453" ht="15.75" customHeight="1">
      <c r="A453" s="28">
        <v>431.0</v>
      </c>
      <c r="B453" s="33" t="str">
        <f>DIEM_3D!A432</f>
        <v>71</v>
      </c>
      <c r="C453" s="33" t="str">
        <f>DIEM_3D!B432</f>
        <v>71</v>
      </c>
      <c r="D453" s="28" t="str">
        <f t="shared" si="17"/>
        <v>3D-5</v>
      </c>
      <c r="E453" s="28">
        <f>DIEM_3D!C432</f>
        <v>2</v>
      </c>
      <c r="F453" s="28">
        <f>DIEM_3D!D432</f>
        <v>4</v>
      </c>
      <c r="G453" s="28">
        <f>DIEM_3D!E432</f>
        <v>6</v>
      </c>
      <c r="H453" s="30">
        <f t="shared" si="18"/>
        <v>81.1</v>
      </c>
      <c r="I453" s="28" t="str">
        <f t="shared" si="19"/>
        <v>TRUNG BÌNH</v>
      </c>
      <c r="J453" s="28">
        <f t="shared" si="23"/>
        <v>15.11</v>
      </c>
      <c r="K453" s="28" t="str">
        <f t="shared" si="21"/>
        <v>MẠNH</v>
      </c>
      <c r="L453" s="28">
        <f t="shared" si="29"/>
        <v>15110071</v>
      </c>
      <c r="M453" s="5"/>
      <c r="N453" s="5"/>
      <c r="O453" s="5"/>
      <c r="P453" s="5"/>
      <c r="Q453" s="5"/>
      <c r="R453" s="5"/>
      <c r="S453" s="5"/>
    </row>
    <row r="454" ht="15.75" customHeight="1">
      <c r="A454" s="28">
        <v>432.0</v>
      </c>
      <c r="B454" s="33" t="str">
        <f>DIEM_3D!A433</f>
        <v>71</v>
      </c>
      <c r="C454" s="33" t="str">
        <f>DIEM_3D!B433</f>
        <v>71</v>
      </c>
      <c r="D454" s="28" t="str">
        <f t="shared" si="17"/>
        <v>3D-6</v>
      </c>
      <c r="E454" s="28">
        <f>DIEM_3D!C433</f>
        <v>2</v>
      </c>
      <c r="F454" s="28">
        <f>DIEM_3D!D433</f>
        <v>4</v>
      </c>
      <c r="G454" s="28">
        <f>DIEM_3D!E433</f>
        <v>6</v>
      </c>
      <c r="H454" s="30">
        <f t="shared" si="18"/>
        <v>81.1</v>
      </c>
      <c r="I454" s="28" t="str">
        <f t="shared" si="19"/>
        <v>TRUNG BÌNH</v>
      </c>
      <c r="J454" s="28">
        <f t="shared" si="23"/>
        <v>15.11</v>
      </c>
      <c r="K454" s="28" t="str">
        <f t="shared" si="21"/>
        <v>MẠNH</v>
      </c>
      <c r="L454" s="28">
        <f t="shared" si="29"/>
        <v>15110071</v>
      </c>
      <c r="M454" s="5"/>
      <c r="N454" s="5"/>
      <c r="O454" s="5"/>
      <c r="P454" s="5"/>
      <c r="Q454" s="5"/>
      <c r="R454" s="5"/>
      <c r="S454" s="5"/>
    </row>
    <row r="455" ht="15.75" customHeight="1">
      <c r="A455" s="28">
        <v>433.0</v>
      </c>
      <c r="B455" s="33" t="str">
        <f>DIEM_3D!A434</f>
        <v>972</v>
      </c>
      <c r="C455" s="33" t="str">
        <f>DIEM_3D!B434</f>
        <v>72</v>
      </c>
      <c r="D455" s="28" t="str">
        <f t="shared" si="17"/>
        <v>3D-1</v>
      </c>
      <c r="E455" s="28">
        <f>DIEM_3D!C434</f>
        <v>2</v>
      </c>
      <c r="F455" s="28">
        <f>DIEM_3D!D434</f>
        <v>1</v>
      </c>
      <c r="G455" s="28">
        <f>DIEM_3D!E434</f>
        <v>3</v>
      </c>
      <c r="H455" s="30">
        <f t="shared" si="18"/>
        <v>20.7</v>
      </c>
      <c r="I455" s="28" t="str">
        <f t="shared" si="19"/>
        <v>YẾU</v>
      </c>
      <c r="J455" s="28">
        <f t="shared" si="23"/>
        <v>4.07</v>
      </c>
      <c r="K455" s="28" t="str">
        <f t="shared" si="21"/>
        <v>YẾU</v>
      </c>
      <c r="L455" s="28">
        <f t="shared" si="29"/>
        <v>4070972</v>
      </c>
      <c r="M455" s="5"/>
      <c r="N455" s="5"/>
      <c r="O455" s="5"/>
      <c r="P455" s="5"/>
      <c r="Q455" s="5"/>
      <c r="R455" s="5"/>
      <c r="S455" s="5"/>
    </row>
    <row r="456" ht="15.75" customHeight="1">
      <c r="A456" s="28">
        <v>434.0</v>
      </c>
      <c r="B456" s="33" t="str">
        <f>DIEM_3D!A435</f>
        <v>272</v>
      </c>
      <c r="C456" s="33" t="str">
        <f>DIEM_3D!B435</f>
        <v>72</v>
      </c>
      <c r="D456" s="28" t="str">
        <f t="shared" si="17"/>
        <v>3D-2</v>
      </c>
      <c r="E456" s="28">
        <f>DIEM_3D!C435</f>
        <v>2</v>
      </c>
      <c r="F456" s="28">
        <f>DIEM_3D!D435</f>
        <v>1</v>
      </c>
      <c r="G456" s="28">
        <f>DIEM_3D!E435</f>
        <v>3</v>
      </c>
      <c r="H456" s="30">
        <f t="shared" si="18"/>
        <v>20.7</v>
      </c>
      <c r="I456" s="28" t="str">
        <f t="shared" si="19"/>
        <v>YẾU</v>
      </c>
      <c r="J456" s="28">
        <f t="shared" si="23"/>
        <v>4.07</v>
      </c>
      <c r="K456" s="28" t="str">
        <f t="shared" si="21"/>
        <v>YẾU</v>
      </c>
      <c r="L456" s="28">
        <f t="shared" si="29"/>
        <v>4070272</v>
      </c>
      <c r="M456" s="5"/>
      <c r="N456" s="5"/>
      <c r="O456" s="5"/>
      <c r="P456" s="5"/>
      <c r="Q456" s="5"/>
      <c r="R456" s="5"/>
      <c r="S456" s="5"/>
    </row>
    <row r="457" ht="15.75" customHeight="1">
      <c r="A457" s="28">
        <v>435.0</v>
      </c>
      <c r="B457" s="33" t="str">
        <f>DIEM_3D!A436</f>
        <v>72</v>
      </c>
      <c r="C457" s="33" t="str">
        <f>DIEM_3D!B436</f>
        <v>72</v>
      </c>
      <c r="D457" s="28" t="str">
        <f t="shared" si="17"/>
        <v>3D-3</v>
      </c>
      <c r="E457" s="28">
        <f>DIEM_3D!C436</f>
        <v>2</v>
      </c>
      <c r="F457" s="28">
        <f>DIEM_3D!D436</f>
        <v>4</v>
      </c>
      <c r="G457" s="28">
        <f>DIEM_3D!E436</f>
        <v>6</v>
      </c>
      <c r="H457" s="30">
        <f t="shared" si="18"/>
        <v>81.1</v>
      </c>
      <c r="I457" s="28" t="str">
        <f t="shared" si="19"/>
        <v>TRUNG BÌNH</v>
      </c>
      <c r="J457" s="28">
        <f t="shared" si="23"/>
        <v>15.11</v>
      </c>
      <c r="K457" s="28" t="str">
        <f t="shared" si="21"/>
        <v>MẠNH</v>
      </c>
      <c r="L457" s="28">
        <f t="shared" si="29"/>
        <v>15110072</v>
      </c>
      <c r="M457" s="5"/>
      <c r="N457" s="5"/>
      <c r="O457" s="5"/>
      <c r="P457" s="5"/>
      <c r="Q457" s="5"/>
      <c r="R457" s="5"/>
      <c r="S457" s="5"/>
    </row>
    <row r="458" ht="15.75" customHeight="1">
      <c r="A458" s="28">
        <v>436.0</v>
      </c>
      <c r="B458" s="33" t="str">
        <f>DIEM_3D!A437</f>
        <v>72</v>
      </c>
      <c r="C458" s="33" t="str">
        <f>DIEM_3D!B437</f>
        <v>72</v>
      </c>
      <c r="D458" s="28" t="str">
        <f t="shared" si="17"/>
        <v>3D-4</v>
      </c>
      <c r="E458" s="28">
        <f>DIEM_3D!C437</f>
        <v>2</v>
      </c>
      <c r="F458" s="28">
        <f>DIEM_3D!D437</f>
        <v>4</v>
      </c>
      <c r="G458" s="28">
        <f>DIEM_3D!E437</f>
        <v>6</v>
      </c>
      <c r="H458" s="30">
        <f t="shared" si="18"/>
        <v>81.1</v>
      </c>
      <c r="I458" s="28" t="str">
        <f t="shared" si="19"/>
        <v>TRUNG BÌNH</v>
      </c>
      <c r="J458" s="28">
        <f t="shared" si="23"/>
        <v>15.11</v>
      </c>
      <c r="K458" s="28" t="str">
        <f t="shared" si="21"/>
        <v>MẠNH</v>
      </c>
      <c r="L458" s="28">
        <f t="shared" si="29"/>
        <v>15110072</v>
      </c>
      <c r="M458" s="5"/>
      <c r="N458" s="5"/>
      <c r="O458" s="5"/>
      <c r="P458" s="5"/>
      <c r="Q458" s="5"/>
      <c r="R458" s="5"/>
      <c r="S458" s="5"/>
    </row>
    <row r="459" ht="15.75" customHeight="1">
      <c r="A459" s="28">
        <v>437.0</v>
      </c>
      <c r="B459" s="33" t="str">
        <f>DIEM_3D!A438</f>
        <v>72</v>
      </c>
      <c r="C459" s="33" t="str">
        <f>DIEM_3D!B438</f>
        <v>72</v>
      </c>
      <c r="D459" s="28" t="str">
        <f t="shared" si="17"/>
        <v>3D-5</v>
      </c>
      <c r="E459" s="28">
        <f>DIEM_3D!C438</f>
        <v>2</v>
      </c>
      <c r="F459" s="28">
        <f>DIEM_3D!D438</f>
        <v>4</v>
      </c>
      <c r="G459" s="28">
        <f>DIEM_3D!E438</f>
        <v>6</v>
      </c>
      <c r="H459" s="30">
        <f t="shared" si="18"/>
        <v>81.1</v>
      </c>
      <c r="I459" s="28" t="str">
        <f t="shared" si="19"/>
        <v>TRUNG BÌNH</v>
      </c>
      <c r="J459" s="28">
        <f t="shared" si="23"/>
        <v>15.11</v>
      </c>
      <c r="K459" s="28" t="str">
        <f t="shared" si="21"/>
        <v>MẠNH</v>
      </c>
      <c r="L459" s="28">
        <f t="shared" si="29"/>
        <v>15110072</v>
      </c>
      <c r="M459" s="5"/>
      <c r="N459" s="5"/>
      <c r="O459" s="5"/>
      <c r="P459" s="5"/>
      <c r="Q459" s="5"/>
      <c r="R459" s="5"/>
      <c r="S459" s="5"/>
    </row>
    <row r="460" ht="15.75" customHeight="1">
      <c r="A460" s="28">
        <v>438.0</v>
      </c>
      <c r="B460" s="33" t="str">
        <f>DIEM_3D!A439</f>
        <v>72</v>
      </c>
      <c r="C460" s="33" t="str">
        <f>DIEM_3D!B439</f>
        <v>72</v>
      </c>
      <c r="D460" s="28" t="str">
        <f t="shared" si="17"/>
        <v>3D-6</v>
      </c>
      <c r="E460" s="28">
        <f>DIEM_3D!C439</f>
        <v>2</v>
      </c>
      <c r="F460" s="28">
        <f>DIEM_3D!D439</f>
        <v>4</v>
      </c>
      <c r="G460" s="28">
        <f>DIEM_3D!E439</f>
        <v>6</v>
      </c>
      <c r="H460" s="30">
        <f t="shared" si="18"/>
        <v>81.1</v>
      </c>
      <c r="I460" s="28" t="str">
        <f t="shared" si="19"/>
        <v>TRUNG BÌNH</v>
      </c>
      <c r="J460" s="28">
        <f t="shared" si="23"/>
        <v>15.11</v>
      </c>
      <c r="K460" s="28" t="str">
        <f t="shared" si="21"/>
        <v>MẠNH</v>
      </c>
      <c r="L460" s="28">
        <f t="shared" si="29"/>
        <v>15110072</v>
      </c>
      <c r="M460" s="5"/>
      <c r="N460" s="5"/>
      <c r="O460" s="5"/>
      <c r="P460" s="5"/>
      <c r="Q460" s="5"/>
      <c r="R460" s="5"/>
      <c r="S460" s="5"/>
    </row>
    <row r="461" ht="15.75" customHeight="1">
      <c r="A461" s="28">
        <v>439.0</v>
      </c>
      <c r="B461" s="33" t="str">
        <f>DIEM_3D!A440</f>
        <v/>
      </c>
      <c r="C461" s="33" t="str">
        <f>DIEM_3D!B440</f>
        <v/>
      </c>
      <c r="D461" s="28" t="str">
        <f t="shared" si="17"/>
        <v>3D-1</v>
      </c>
      <c r="E461" s="28">
        <f>DIEM_3D!C440</f>
        <v>0</v>
      </c>
      <c r="F461" s="28">
        <f>DIEM_3D!D440</f>
        <v>0</v>
      </c>
      <c r="G461" s="28">
        <f>DIEM_3D!E440</f>
        <v>0</v>
      </c>
      <c r="H461" s="30">
        <f t="shared" si="18"/>
        <v>0</v>
      </c>
      <c r="I461" s="28" t="str">
        <f t="shared" si="19"/>
        <v/>
      </c>
      <c r="J461" s="28">
        <f t="shared" si="23"/>
        <v>0</v>
      </c>
      <c r="K461" s="28" t="str">
        <f t="shared" si="21"/>
        <v/>
      </c>
      <c r="L461" s="28">
        <f t="shared" si="29"/>
        <v>0</v>
      </c>
      <c r="M461" s="5"/>
      <c r="N461" s="5"/>
      <c r="O461" s="5"/>
      <c r="P461" s="5"/>
      <c r="Q461" s="5"/>
      <c r="R461" s="5"/>
      <c r="S461" s="5"/>
    </row>
    <row r="462" ht="15.75" customHeight="1">
      <c r="A462" s="28">
        <v>440.0</v>
      </c>
      <c r="B462" s="33" t="str">
        <f>DIEM_3D!A441</f>
        <v/>
      </c>
      <c r="C462" s="33" t="str">
        <f>DIEM_3D!B441</f>
        <v/>
      </c>
      <c r="D462" s="28" t="str">
        <f t="shared" si="17"/>
        <v>3D-2</v>
      </c>
      <c r="E462" s="28">
        <f>DIEM_3D!C441</f>
        <v>0</v>
      </c>
      <c r="F462" s="28">
        <f>DIEM_3D!D441</f>
        <v>0</v>
      </c>
      <c r="G462" s="28">
        <f>DIEM_3D!E441</f>
        <v>0</v>
      </c>
      <c r="H462" s="30">
        <f t="shared" si="18"/>
        <v>0</v>
      </c>
      <c r="I462" s="28" t="str">
        <f t="shared" si="19"/>
        <v/>
      </c>
      <c r="J462" s="28">
        <f t="shared" si="23"/>
        <v>0</v>
      </c>
      <c r="K462" s="28" t="str">
        <f t="shared" si="21"/>
        <v/>
      </c>
      <c r="L462" s="28">
        <f t="shared" si="29"/>
        <v>0</v>
      </c>
      <c r="M462" s="5"/>
      <c r="N462" s="5"/>
      <c r="O462" s="5"/>
      <c r="P462" s="5"/>
      <c r="Q462" s="5"/>
      <c r="R462" s="5"/>
      <c r="S462" s="5"/>
    </row>
    <row r="463" ht="15.75" customHeight="1">
      <c r="A463" s="28">
        <v>441.0</v>
      </c>
      <c r="B463" s="33" t="str">
        <f>DIEM_3D!A442</f>
        <v/>
      </c>
      <c r="C463" s="33" t="str">
        <f>DIEM_3D!B442</f>
        <v/>
      </c>
      <c r="D463" s="28" t="str">
        <f t="shared" si="17"/>
        <v>3D-3</v>
      </c>
      <c r="E463" s="28">
        <f>DIEM_3D!C442</f>
        <v>0</v>
      </c>
      <c r="F463" s="28">
        <f>DIEM_3D!D442</f>
        <v>0</v>
      </c>
      <c r="G463" s="28">
        <f>DIEM_3D!E442</f>
        <v>0</v>
      </c>
      <c r="H463" s="30">
        <f t="shared" si="18"/>
        <v>0</v>
      </c>
      <c r="I463" s="28" t="str">
        <f t="shared" si="19"/>
        <v/>
      </c>
      <c r="J463" s="28">
        <f t="shared" si="23"/>
        <v>0</v>
      </c>
      <c r="K463" s="28" t="str">
        <f t="shared" si="21"/>
        <v/>
      </c>
      <c r="L463" s="28">
        <f t="shared" si="29"/>
        <v>0</v>
      </c>
      <c r="M463" s="5"/>
      <c r="N463" s="5"/>
      <c r="O463" s="5"/>
      <c r="P463" s="5"/>
      <c r="Q463" s="5"/>
      <c r="R463" s="5"/>
      <c r="S463" s="5"/>
    </row>
    <row r="464" ht="15.75" customHeight="1">
      <c r="A464" s="28">
        <v>442.0</v>
      </c>
      <c r="B464" s="33" t="str">
        <f>DIEM_3D!A443</f>
        <v/>
      </c>
      <c r="C464" s="33" t="str">
        <f>DIEM_3D!B443</f>
        <v/>
      </c>
      <c r="D464" s="28" t="str">
        <f t="shared" si="17"/>
        <v>3D-4</v>
      </c>
      <c r="E464" s="28">
        <f>DIEM_3D!C443</f>
        <v>0</v>
      </c>
      <c r="F464" s="28">
        <f>DIEM_3D!D443</f>
        <v>0</v>
      </c>
      <c r="G464" s="28">
        <f>DIEM_3D!E443</f>
        <v>0</v>
      </c>
      <c r="H464" s="30">
        <f t="shared" si="18"/>
        <v>0</v>
      </c>
      <c r="I464" s="28" t="str">
        <f t="shared" si="19"/>
        <v/>
      </c>
      <c r="J464" s="28">
        <f t="shared" si="23"/>
        <v>0</v>
      </c>
      <c r="K464" s="28" t="str">
        <f t="shared" si="21"/>
        <v/>
      </c>
      <c r="L464" s="28">
        <f t="shared" si="29"/>
        <v>0</v>
      </c>
      <c r="M464" s="5"/>
      <c r="N464" s="5"/>
      <c r="O464" s="5"/>
      <c r="P464" s="5"/>
      <c r="Q464" s="5"/>
      <c r="R464" s="5"/>
      <c r="S464" s="5"/>
    </row>
    <row r="465" ht="15.75" customHeight="1">
      <c r="A465" s="28">
        <v>443.0</v>
      </c>
      <c r="B465" s="33" t="str">
        <f>DIEM_3D!A444</f>
        <v/>
      </c>
      <c r="C465" s="33" t="str">
        <f>DIEM_3D!B444</f>
        <v/>
      </c>
      <c r="D465" s="28" t="str">
        <f t="shared" si="17"/>
        <v>3D-5</v>
      </c>
      <c r="E465" s="28">
        <f>DIEM_3D!C444</f>
        <v>0</v>
      </c>
      <c r="F465" s="28">
        <f>DIEM_3D!D444</f>
        <v>0</v>
      </c>
      <c r="G465" s="28">
        <f>DIEM_3D!E444</f>
        <v>0</v>
      </c>
      <c r="H465" s="30">
        <f t="shared" si="18"/>
        <v>0</v>
      </c>
      <c r="I465" s="28" t="str">
        <f t="shared" si="19"/>
        <v/>
      </c>
      <c r="J465" s="28">
        <f t="shared" si="23"/>
        <v>0</v>
      </c>
      <c r="K465" s="28" t="str">
        <f t="shared" si="21"/>
        <v/>
      </c>
      <c r="L465" s="28">
        <f t="shared" si="29"/>
        <v>0</v>
      </c>
      <c r="M465" s="5"/>
      <c r="N465" s="5"/>
      <c r="O465" s="5"/>
      <c r="P465" s="5"/>
      <c r="Q465" s="5"/>
      <c r="R465" s="5"/>
      <c r="S465" s="5"/>
    </row>
    <row r="466" ht="15.75" customHeight="1">
      <c r="A466" s="28">
        <v>444.0</v>
      </c>
      <c r="B466" s="33" t="str">
        <f>DIEM_3D!A445</f>
        <v/>
      </c>
      <c r="C466" s="33" t="str">
        <f>DIEM_3D!B445</f>
        <v/>
      </c>
      <c r="D466" s="28" t="str">
        <f t="shared" si="17"/>
        <v>3D-6</v>
      </c>
      <c r="E466" s="28">
        <f>DIEM_3D!C445</f>
        <v>0</v>
      </c>
      <c r="F466" s="28">
        <f>DIEM_3D!D445</f>
        <v>0</v>
      </c>
      <c r="G466" s="28">
        <f>DIEM_3D!E445</f>
        <v>0</v>
      </c>
      <c r="H466" s="30">
        <f t="shared" si="18"/>
        <v>0</v>
      </c>
      <c r="I466" s="28" t="str">
        <f t="shared" si="19"/>
        <v/>
      </c>
      <c r="J466" s="28">
        <f t="shared" si="23"/>
        <v>0</v>
      </c>
      <c r="K466" s="28" t="str">
        <f t="shared" si="21"/>
        <v/>
      </c>
      <c r="L466" s="28">
        <f t="shared" si="29"/>
        <v>0</v>
      </c>
      <c r="M466" s="5"/>
      <c r="N466" s="5"/>
      <c r="O466" s="5"/>
      <c r="P466" s="5"/>
      <c r="Q466" s="5"/>
      <c r="R466" s="5"/>
      <c r="S466" s="5"/>
    </row>
    <row r="467" ht="15.75" customHeight="1">
      <c r="A467" s="28">
        <v>445.0</v>
      </c>
      <c r="B467" s="33" t="str">
        <f>DIEM_3D!A446</f>
        <v>974</v>
      </c>
      <c r="C467" s="33" t="str">
        <f>DIEM_3D!B446</f>
        <v>74</v>
      </c>
      <c r="D467" s="28" t="str">
        <f t="shared" si="17"/>
        <v>3D-1</v>
      </c>
      <c r="E467" s="28">
        <f>DIEM_3D!C446</f>
        <v>1</v>
      </c>
      <c r="F467" s="28">
        <f>DIEM_3D!D446</f>
        <v>1</v>
      </c>
      <c r="G467" s="28">
        <f>DIEM_3D!E446</f>
        <v>2</v>
      </c>
      <c r="H467" s="30">
        <f t="shared" si="18"/>
        <v>20.7</v>
      </c>
      <c r="I467" s="28" t="str">
        <f t="shared" si="19"/>
        <v>YẾU</v>
      </c>
      <c r="J467" s="28">
        <f t="shared" si="23"/>
        <v>3.07</v>
      </c>
      <c r="K467" s="28" t="str">
        <f t="shared" si="21"/>
        <v>YẾU</v>
      </c>
      <c r="L467" s="28">
        <f t="shared" si="29"/>
        <v>3070974</v>
      </c>
      <c r="M467" s="5"/>
      <c r="N467" s="5"/>
      <c r="O467" s="5"/>
      <c r="P467" s="5"/>
      <c r="Q467" s="5"/>
      <c r="R467" s="5"/>
      <c r="S467" s="5"/>
    </row>
    <row r="468" ht="15.75" customHeight="1">
      <c r="A468" s="28">
        <v>446.0</v>
      </c>
      <c r="B468" s="33" t="str">
        <f>DIEM_3D!A447</f>
        <v>274</v>
      </c>
      <c r="C468" s="33" t="str">
        <f>DIEM_3D!B447</f>
        <v>74</v>
      </c>
      <c r="D468" s="28" t="str">
        <f t="shared" si="17"/>
        <v>3D-2</v>
      </c>
      <c r="E468" s="28">
        <f>DIEM_3D!C447</f>
        <v>1</v>
      </c>
      <c r="F468" s="28">
        <f>DIEM_3D!D447</f>
        <v>1</v>
      </c>
      <c r="G468" s="28">
        <f>DIEM_3D!E447</f>
        <v>2</v>
      </c>
      <c r="H468" s="30">
        <f t="shared" si="18"/>
        <v>20.7</v>
      </c>
      <c r="I468" s="28" t="str">
        <f t="shared" si="19"/>
        <v>YẾU</v>
      </c>
      <c r="J468" s="28">
        <f t="shared" si="23"/>
        <v>3.07</v>
      </c>
      <c r="K468" s="28" t="str">
        <f t="shared" si="21"/>
        <v>YẾU</v>
      </c>
      <c r="L468" s="28">
        <f t="shared" si="29"/>
        <v>3070274</v>
      </c>
      <c r="M468" s="5"/>
      <c r="N468" s="5"/>
      <c r="O468" s="5"/>
      <c r="P468" s="5"/>
      <c r="Q468" s="5"/>
      <c r="R468" s="5"/>
      <c r="S468" s="5"/>
    </row>
    <row r="469" ht="15.75" customHeight="1">
      <c r="A469" s="28">
        <v>447.0</v>
      </c>
      <c r="B469" s="33" t="str">
        <f>DIEM_3D!A448</f>
        <v>74</v>
      </c>
      <c r="C469" s="33" t="str">
        <f>DIEM_3D!B448</f>
        <v>74</v>
      </c>
      <c r="D469" s="28" t="str">
        <f t="shared" si="17"/>
        <v>3D-3</v>
      </c>
      <c r="E469" s="28">
        <f>DIEM_3D!C448</f>
        <v>1</v>
      </c>
      <c r="F469" s="28">
        <f>DIEM_3D!D448</f>
        <v>4</v>
      </c>
      <c r="G469" s="28">
        <f>DIEM_3D!E448</f>
        <v>5</v>
      </c>
      <c r="H469" s="30">
        <f t="shared" si="18"/>
        <v>81.1</v>
      </c>
      <c r="I469" s="28" t="str">
        <f t="shared" si="19"/>
        <v>TRUNG BÌNH</v>
      </c>
      <c r="J469" s="28">
        <f t="shared" si="23"/>
        <v>14.11</v>
      </c>
      <c r="K469" s="28" t="str">
        <f t="shared" si="21"/>
        <v>YẾU</v>
      </c>
      <c r="L469" s="28">
        <f t="shared" si="29"/>
        <v>14110074</v>
      </c>
      <c r="M469" s="5"/>
      <c r="N469" s="5"/>
      <c r="O469" s="5"/>
      <c r="P469" s="5"/>
      <c r="Q469" s="5"/>
      <c r="R469" s="5"/>
      <c r="S469" s="5"/>
    </row>
    <row r="470" ht="15.75" customHeight="1">
      <c r="A470" s="28">
        <v>448.0</v>
      </c>
      <c r="B470" s="33" t="str">
        <f>DIEM_3D!A449</f>
        <v>74</v>
      </c>
      <c r="C470" s="33" t="str">
        <f>DIEM_3D!B449</f>
        <v>74</v>
      </c>
      <c r="D470" s="28" t="str">
        <f t="shared" si="17"/>
        <v>3D-4</v>
      </c>
      <c r="E470" s="28">
        <f>DIEM_3D!C449</f>
        <v>1</v>
      </c>
      <c r="F470" s="28">
        <f>DIEM_3D!D449</f>
        <v>4</v>
      </c>
      <c r="G470" s="28">
        <f>DIEM_3D!E449</f>
        <v>5</v>
      </c>
      <c r="H470" s="30">
        <f t="shared" si="18"/>
        <v>81.1</v>
      </c>
      <c r="I470" s="28" t="str">
        <f t="shared" si="19"/>
        <v>TRUNG BÌNH</v>
      </c>
      <c r="J470" s="28">
        <f t="shared" si="23"/>
        <v>14.11</v>
      </c>
      <c r="K470" s="28" t="str">
        <f t="shared" si="21"/>
        <v>YẾU</v>
      </c>
      <c r="L470" s="28">
        <f t="shared" si="29"/>
        <v>14110074</v>
      </c>
      <c r="M470" s="5"/>
      <c r="N470" s="5"/>
      <c r="O470" s="5"/>
      <c r="P470" s="5"/>
      <c r="Q470" s="5"/>
      <c r="R470" s="5"/>
      <c r="S470" s="5"/>
    </row>
    <row r="471" ht="15.75" customHeight="1">
      <c r="A471" s="28">
        <v>449.0</v>
      </c>
      <c r="B471" s="33" t="str">
        <f>DIEM_3D!A450</f>
        <v>74</v>
      </c>
      <c r="C471" s="33" t="str">
        <f>DIEM_3D!B450</f>
        <v>74</v>
      </c>
      <c r="D471" s="28" t="str">
        <f t="shared" si="17"/>
        <v>3D-5</v>
      </c>
      <c r="E471" s="28">
        <f>DIEM_3D!C450</f>
        <v>1</v>
      </c>
      <c r="F471" s="28">
        <f>DIEM_3D!D450</f>
        <v>4</v>
      </c>
      <c r="G471" s="28">
        <f>DIEM_3D!E450</f>
        <v>5</v>
      </c>
      <c r="H471" s="30">
        <f t="shared" si="18"/>
        <v>81.1</v>
      </c>
      <c r="I471" s="28" t="str">
        <f t="shared" si="19"/>
        <v>TRUNG BÌNH</v>
      </c>
      <c r="J471" s="28">
        <f t="shared" si="23"/>
        <v>14.11</v>
      </c>
      <c r="K471" s="28" t="str">
        <f t="shared" si="21"/>
        <v>YẾU</v>
      </c>
      <c r="L471" s="28">
        <f t="shared" si="29"/>
        <v>14110074</v>
      </c>
      <c r="M471" s="5"/>
      <c r="N471" s="5"/>
      <c r="O471" s="5"/>
      <c r="P471" s="5"/>
      <c r="Q471" s="5"/>
      <c r="R471" s="5"/>
      <c r="S471" s="5"/>
    </row>
    <row r="472" ht="15.75" customHeight="1">
      <c r="A472" s="28">
        <v>450.0</v>
      </c>
      <c r="B472" s="33" t="str">
        <f>DIEM_3D!A451</f>
        <v>74</v>
      </c>
      <c r="C472" s="33" t="str">
        <f>DIEM_3D!B451</f>
        <v>74</v>
      </c>
      <c r="D472" s="28" t="str">
        <f t="shared" si="17"/>
        <v>3D-6</v>
      </c>
      <c r="E472" s="28">
        <f>DIEM_3D!C451</f>
        <v>1</v>
      </c>
      <c r="F472" s="28">
        <f>DIEM_3D!D451</f>
        <v>4</v>
      </c>
      <c r="G472" s="28">
        <f>DIEM_3D!E451</f>
        <v>5</v>
      </c>
      <c r="H472" s="30">
        <f t="shared" si="18"/>
        <v>81.1</v>
      </c>
      <c r="I472" s="28" t="str">
        <f t="shared" si="19"/>
        <v>TRUNG BÌNH</v>
      </c>
      <c r="J472" s="28">
        <f t="shared" si="23"/>
        <v>14.11</v>
      </c>
      <c r="K472" s="28" t="str">
        <f t="shared" si="21"/>
        <v>YẾU</v>
      </c>
      <c r="L472" s="28">
        <f t="shared" si="29"/>
        <v>14110074</v>
      </c>
      <c r="M472" s="5"/>
      <c r="N472" s="5"/>
      <c r="O472" s="5"/>
      <c r="P472" s="5"/>
      <c r="Q472" s="5"/>
      <c r="R472" s="5"/>
      <c r="S472" s="5"/>
    </row>
    <row r="473" ht="15.75" customHeight="1">
      <c r="A473" s="28">
        <v>451.0</v>
      </c>
      <c r="B473" s="33" t="str">
        <f>DIEM_3D!A452</f>
        <v/>
      </c>
      <c r="C473" s="33" t="str">
        <f>DIEM_3D!B452</f>
        <v/>
      </c>
      <c r="D473" s="28" t="str">
        <f t="shared" si="17"/>
        <v>3D-1</v>
      </c>
      <c r="E473" s="28">
        <f>DIEM_3D!C452</f>
        <v>0</v>
      </c>
      <c r="F473" s="28">
        <f>DIEM_3D!D452</f>
        <v>0</v>
      </c>
      <c r="G473" s="28">
        <f>DIEM_3D!E452</f>
        <v>0</v>
      </c>
      <c r="H473" s="30">
        <f t="shared" si="18"/>
        <v>0</v>
      </c>
      <c r="I473" s="28" t="str">
        <f t="shared" si="19"/>
        <v/>
      </c>
      <c r="J473" s="28">
        <f t="shared" si="23"/>
        <v>0</v>
      </c>
      <c r="K473" s="28" t="str">
        <f t="shared" si="21"/>
        <v/>
      </c>
      <c r="L473" s="28">
        <f t="shared" si="29"/>
        <v>0</v>
      </c>
      <c r="M473" s="5"/>
      <c r="N473" s="5"/>
      <c r="O473" s="5"/>
      <c r="P473" s="5"/>
      <c r="Q473" s="5"/>
      <c r="R473" s="5"/>
      <c r="S473" s="5"/>
    </row>
    <row r="474" ht="15.75" customHeight="1">
      <c r="A474" s="28">
        <v>452.0</v>
      </c>
      <c r="B474" s="33" t="str">
        <f>DIEM_3D!A453</f>
        <v/>
      </c>
      <c r="C474" s="33" t="str">
        <f>DIEM_3D!B453</f>
        <v/>
      </c>
      <c r="D474" s="28" t="str">
        <f t="shared" si="17"/>
        <v>3D-2</v>
      </c>
      <c r="E474" s="28">
        <f>DIEM_3D!C453</f>
        <v>0</v>
      </c>
      <c r="F474" s="28">
        <f>DIEM_3D!D453</f>
        <v>0</v>
      </c>
      <c r="G474" s="28">
        <f>DIEM_3D!E453</f>
        <v>0</v>
      </c>
      <c r="H474" s="30">
        <f t="shared" si="18"/>
        <v>0</v>
      </c>
      <c r="I474" s="28" t="str">
        <f t="shared" si="19"/>
        <v/>
      </c>
      <c r="J474" s="28">
        <f t="shared" si="23"/>
        <v>0</v>
      </c>
      <c r="K474" s="28" t="str">
        <f t="shared" si="21"/>
        <v/>
      </c>
      <c r="L474" s="28">
        <f t="shared" si="29"/>
        <v>0</v>
      </c>
      <c r="M474" s="5"/>
      <c r="N474" s="5"/>
      <c r="O474" s="5"/>
      <c r="P474" s="5"/>
      <c r="Q474" s="5"/>
      <c r="R474" s="5"/>
      <c r="S474" s="5"/>
    </row>
    <row r="475" ht="15.75" customHeight="1">
      <c r="A475" s="28">
        <v>453.0</v>
      </c>
      <c r="B475" s="33" t="str">
        <f>DIEM_3D!A454</f>
        <v/>
      </c>
      <c r="C475" s="33" t="str">
        <f>DIEM_3D!B454</f>
        <v/>
      </c>
      <c r="D475" s="28" t="str">
        <f t="shared" si="17"/>
        <v>3D-3</v>
      </c>
      <c r="E475" s="28">
        <f>DIEM_3D!C454</f>
        <v>0</v>
      </c>
      <c r="F475" s="28">
        <f>DIEM_3D!D454</f>
        <v>0</v>
      </c>
      <c r="G475" s="28">
        <f>DIEM_3D!E454</f>
        <v>0</v>
      </c>
      <c r="H475" s="30">
        <f t="shared" si="18"/>
        <v>0</v>
      </c>
      <c r="I475" s="28" t="str">
        <f t="shared" si="19"/>
        <v/>
      </c>
      <c r="J475" s="28">
        <f t="shared" si="23"/>
        <v>0</v>
      </c>
      <c r="K475" s="28" t="str">
        <f t="shared" si="21"/>
        <v/>
      </c>
      <c r="L475" s="28">
        <f t="shared" si="29"/>
        <v>0</v>
      </c>
      <c r="M475" s="5"/>
      <c r="N475" s="5"/>
      <c r="O475" s="5"/>
      <c r="P475" s="5"/>
      <c r="Q475" s="5"/>
      <c r="R475" s="5"/>
      <c r="S475" s="5"/>
    </row>
    <row r="476" ht="15.75" customHeight="1">
      <c r="A476" s="28">
        <v>454.0</v>
      </c>
      <c r="B476" s="33" t="str">
        <f>DIEM_3D!A455</f>
        <v/>
      </c>
      <c r="C476" s="33" t="str">
        <f>DIEM_3D!B455</f>
        <v/>
      </c>
      <c r="D476" s="28" t="str">
        <f t="shared" si="17"/>
        <v>3D-4</v>
      </c>
      <c r="E476" s="28">
        <f>DIEM_3D!C455</f>
        <v>0</v>
      </c>
      <c r="F476" s="28">
        <f>DIEM_3D!D455</f>
        <v>0</v>
      </c>
      <c r="G476" s="28">
        <f>DIEM_3D!E455</f>
        <v>0</v>
      </c>
      <c r="H476" s="30">
        <f t="shared" si="18"/>
        <v>0</v>
      </c>
      <c r="I476" s="28" t="str">
        <f t="shared" si="19"/>
        <v/>
      </c>
      <c r="J476" s="28">
        <f t="shared" si="23"/>
        <v>0</v>
      </c>
      <c r="K476" s="28" t="str">
        <f t="shared" si="21"/>
        <v/>
      </c>
      <c r="L476" s="28">
        <f t="shared" si="29"/>
        <v>0</v>
      </c>
      <c r="M476" s="5"/>
      <c r="N476" s="5"/>
      <c r="O476" s="5"/>
      <c r="P476" s="5"/>
      <c r="Q476" s="5"/>
      <c r="R476" s="5"/>
      <c r="S476" s="5"/>
    </row>
    <row r="477" ht="15.75" customHeight="1">
      <c r="A477" s="28">
        <v>455.0</v>
      </c>
      <c r="B477" s="33" t="str">
        <f>DIEM_3D!A456</f>
        <v/>
      </c>
      <c r="C477" s="33" t="str">
        <f>DIEM_3D!B456</f>
        <v/>
      </c>
      <c r="D477" s="28" t="str">
        <f t="shared" si="17"/>
        <v>3D-5</v>
      </c>
      <c r="E477" s="28">
        <f>DIEM_3D!C456</f>
        <v>0</v>
      </c>
      <c r="F477" s="28">
        <f>DIEM_3D!D456</f>
        <v>0</v>
      </c>
      <c r="G477" s="28">
        <f>DIEM_3D!E456</f>
        <v>0</v>
      </c>
      <c r="H477" s="30">
        <f t="shared" si="18"/>
        <v>0</v>
      </c>
      <c r="I477" s="28" t="str">
        <f t="shared" si="19"/>
        <v/>
      </c>
      <c r="J477" s="28">
        <f t="shared" si="23"/>
        <v>0</v>
      </c>
      <c r="K477" s="28" t="str">
        <f t="shared" si="21"/>
        <v/>
      </c>
      <c r="L477" s="28">
        <f t="shared" si="29"/>
        <v>0</v>
      </c>
      <c r="M477" s="5"/>
      <c r="N477" s="5"/>
      <c r="O477" s="5"/>
      <c r="P477" s="5"/>
      <c r="Q477" s="5"/>
      <c r="R477" s="5"/>
      <c r="S477" s="5"/>
    </row>
    <row r="478" ht="15.75" customHeight="1">
      <c r="A478" s="28">
        <v>456.0</v>
      </c>
      <c r="B478" s="33" t="str">
        <f>DIEM_3D!A457</f>
        <v/>
      </c>
      <c r="C478" s="33" t="str">
        <f>DIEM_3D!B457</f>
        <v/>
      </c>
      <c r="D478" s="28" t="str">
        <f t="shared" si="17"/>
        <v>3D-6</v>
      </c>
      <c r="E478" s="28">
        <f>DIEM_3D!C457</f>
        <v>0</v>
      </c>
      <c r="F478" s="28">
        <f>DIEM_3D!D457</f>
        <v>0</v>
      </c>
      <c r="G478" s="28">
        <f>DIEM_3D!E457</f>
        <v>0</v>
      </c>
      <c r="H478" s="30">
        <f t="shared" si="18"/>
        <v>0</v>
      </c>
      <c r="I478" s="28" t="str">
        <f t="shared" si="19"/>
        <v/>
      </c>
      <c r="J478" s="28">
        <f t="shared" si="23"/>
        <v>0</v>
      </c>
      <c r="K478" s="28" t="str">
        <f t="shared" si="21"/>
        <v/>
      </c>
      <c r="L478" s="28">
        <f t="shared" si="29"/>
        <v>0</v>
      </c>
      <c r="M478" s="5"/>
      <c r="N478" s="5"/>
      <c r="O478" s="5"/>
      <c r="P478" s="5"/>
      <c r="Q478" s="5"/>
      <c r="R478" s="5"/>
      <c r="S478" s="5"/>
    </row>
    <row r="479" ht="15.75" customHeight="1">
      <c r="A479" s="28">
        <v>457.0</v>
      </c>
      <c r="B479" s="33" t="str">
        <f>DIEM_3D!A458</f>
        <v>976</v>
      </c>
      <c r="C479" s="33" t="str">
        <f>DIEM_3D!B458</f>
        <v>76</v>
      </c>
      <c r="D479" s="28" t="str">
        <f t="shared" si="17"/>
        <v>3D-1</v>
      </c>
      <c r="E479" s="28">
        <f>DIEM_3D!C458</f>
        <v>2</v>
      </c>
      <c r="F479" s="28">
        <f>DIEM_3D!D458</f>
        <v>1</v>
      </c>
      <c r="G479" s="28">
        <f>DIEM_3D!E458</f>
        <v>3</v>
      </c>
      <c r="H479" s="30">
        <f t="shared" si="18"/>
        <v>20.7</v>
      </c>
      <c r="I479" s="28" t="str">
        <f t="shared" si="19"/>
        <v>YẾU</v>
      </c>
      <c r="J479" s="28">
        <f t="shared" si="23"/>
        <v>4.07</v>
      </c>
      <c r="K479" s="28" t="str">
        <f t="shared" si="21"/>
        <v>YẾU</v>
      </c>
      <c r="L479" s="28">
        <f t="shared" si="29"/>
        <v>4070976</v>
      </c>
      <c r="M479" s="5"/>
      <c r="N479" s="5"/>
      <c r="O479" s="5"/>
      <c r="P479" s="5"/>
      <c r="Q479" s="5"/>
      <c r="R479" s="5"/>
      <c r="S479" s="5"/>
    </row>
    <row r="480" ht="15.75" customHeight="1">
      <c r="A480" s="28">
        <v>458.0</v>
      </c>
      <c r="B480" s="33" t="str">
        <f>DIEM_3D!A459</f>
        <v>276</v>
      </c>
      <c r="C480" s="33" t="str">
        <f>DIEM_3D!B459</f>
        <v>76</v>
      </c>
      <c r="D480" s="28" t="str">
        <f t="shared" si="17"/>
        <v>3D-2</v>
      </c>
      <c r="E480" s="28">
        <f>DIEM_3D!C459</f>
        <v>2</v>
      </c>
      <c r="F480" s="28">
        <f>DIEM_3D!D459</f>
        <v>1</v>
      </c>
      <c r="G480" s="28">
        <f>DIEM_3D!E459</f>
        <v>3</v>
      </c>
      <c r="H480" s="30">
        <f t="shared" si="18"/>
        <v>20.7</v>
      </c>
      <c r="I480" s="28" t="str">
        <f t="shared" si="19"/>
        <v>YẾU</v>
      </c>
      <c r="J480" s="28">
        <f t="shared" si="23"/>
        <v>4.07</v>
      </c>
      <c r="K480" s="28" t="str">
        <f t="shared" si="21"/>
        <v>YẾU</v>
      </c>
      <c r="L480" s="28">
        <f t="shared" si="29"/>
        <v>4070276</v>
      </c>
      <c r="M480" s="5"/>
      <c r="N480" s="5"/>
      <c r="O480" s="5"/>
      <c r="P480" s="5"/>
      <c r="Q480" s="5"/>
      <c r="R480" s="5"/>
      <c r="S480" s="5"/>
    </row>
    <row r="481" ht="15.75" customHeight="1">
      <c r="A481" s="28">
        <v>459.0</v>
      </c>
      <c r="B481" s="33" t="str">
        <f>DIEM_3D!A460</f>
        <v>76</v>
      </c>
      <c r="C481" s="33" t="str">
        <f>DIEM_3D!B460</f>
        <v>76</v>
      </c>
      <c r="D481" s="28" t="str">
        <f t="shared" si="17"/>
        <v>3D-3</v>
      </c>
      <c r="E481" s="28">
        <f>DIEM_3D!C460</f>
        <v>2</v>
      </c>
      <c r="F481" s="28">
        <f>DIEM_3D!D460</f>
        <v>4</v>
      </c>
      <c r="G481" s="28">
        <f>DIEM_3D!E460</f>
        <v>6</v>
      </c>
      <c r="H481" s="30">
        <f t="shared" si="18"/>
        <v>81.1</v>
      </c>
      <c r="I481" s="28" t="str">
        <f t="shared" si="19"/>
        <v>TRUNG BÌNH</v>
      </c>
      <c r="J481" s="28">
        <f t="shared" si="23"/>
        <v>15.11</v>
      </c>
      <c r="K481" s="28" t="str">
        <f t="shared" si="21"/>
        <v>MẠNH</v>
      </c>
      <c r="L481" s="28">
        <f t="shared" si="29"/>
        <v>15110076</v>
      </c>
      <c r="M481" s="5"/>
      <c r="N481" s="5"/>
      <c r="O481" s="5"/>
      <c r="P481" s="5"/>
      <c r="Q481" s="5"/>
      <c r="R481" s="5"/>
      <c r="S481" s="5"/>
    </row>
    <row r="482" ht="15.75" customHeight="1">
      <c r="A482" s="28">
        <v>460.0</v>
      </c>
      <c r="B482" s="33" t="str">
        <f>DIEM_3D!A461</f>
        <v>76</v>
      </c>
      <c r="C482" s="33" t="str">
        <f>DIEM_3D!B461</f>
        <v>76</v>
      </c>
      <c r="D482" s="28" t="str">
        <f t="shared" si="17"/>
        <v>3D-4</v>
      </c>
      <c r="E482" s="28">
        <f>DIEM_3D!C461</f>
        <v>2</v>
      </c>
      <c r="F482" s="28">
        <f>DIEM_3D!D461</f>
        <v>4</v>
      </c>
      <c r="G482" s="28">
        <f>DIEM_3D!E461</f>
        <v>6</v>
      </c>
      <c r="H482" s="30">
        <f t="shared" si="18"/>
        <v>81.1</v>
      </c>
      <c r="I482" s="28" t="str">
        <f t="shared" si="19"/>
        <v>TRUNG BÌNH</v>
      </c>
      <c r="J482" s="28">
        <f t="shared" si="23"/>
        <v>15.11</v>
      </c>
      <c r="K482" s="28" t="str">
        <f t="shared" si="21"/>
        <v>MẠNH</v>
      </c>
      <c r="L482" s="28">
        <f t="shared" si="29"/>
        <v>15110076</v>
      </c>
      <c r="M482" s="5"/>
      <c r="N482" s="5"/>
      <c r="O482" s="5"/>
      <c r="P482" s="5"/>
      <c r="Q482" s="5"/>
      <c r="R482" s="5"/>
      <c r="S482" s="5"/>
    </row>
    <row r="483" ht="15.75" customHeight="1">
      <c r="A483" s="28">
        <v>461.0</v>
      </c>
      <c r="B483" s="33" t="str">
        <f>DIEM_3D!A462</f>
        <v>76</v>
      </c>
      <c r="C483" s="33" t="str">
        <f>DIEM_3D!B462</f>
        <v>76</v>
      </c>
      <c r="D483" s="28" t="str">
        <f t="shared" si="17"/>
        <v>3D-5</v>
      </c>
      <c r="E483" s="28">
        <f>DIEM_3D!C462</f>
        <v>2</v>
      </c>
      <c r="F483" s="28">
        <f>DIEM_3D!D462</f>
        <v>4</v>
      </c>
      <c r="G483" s="28">
        <f>DIEM_3D!E462</f>
        <v>6</v>
      </c>
      <c r="H483" s="30">
        <f t="shared" si="18"/>
        <v>81.1</v>
      </c>
      <c r="I483" s="28" t="str">
        <f t="shared" si="19"/>
        <v>TRUNG BÌNH</v>
      </c>
      <c r="J483" s="28">
        <f t="shared" si="23"/>
        <v>15.11</v>
      </c>
      <c r="K483" s="28" t="str">
        <f t="shared" si="21"/>
        <v>MẠNH</v>
      </c>
      <c r="L483" s="28">
        <f t="shared" si="29"/>
        <v>15110076</v>
      </c>
      <c r="M483" s="5"/>
      <c r="N483" s="5"/>
      <c r="O483" s="5"/>
      <c r="P483" s="5"/>
      <c r="Q483" s="5"/>
      <c r="R483" s="5"/>
      <c r="S483" s="5"/>
    </row>
    <row r="484" ht="15.75" customHeight="1">
      <c r="A484" s="28">
        <v>462.0</v>
      </c>
      <c r="B484" s="33" t="str">
        <f>DIEM_3D!A463</f>
        <v>76</v>
      </c>
      <c r="C484" s="33" t="str">
        <f>DIEM_3D!B463</f>
        <v>76</v>
      </c>
      <c r="D484" s="28" t="str">
        <f t="shared" si="17"/>
        <v>3D-6</v>
      </c>
      <c r="E484" s="28">
        <f>DIEM_3D!C463</f>
        <v>2</v>
      </c>
      <c r="F484" s="28">
        <f>DIEM_3D!D463</f>
        <v>4</v>
      </c>
      <c r="G484" s="28">
        <f>DIEM_3D!E463</f>
        <v>6</v>
      </c>
      <c r="H484" s="30">
        <f t="shared" si="18"/>
        <v>81.1</v>
      </c>
      <c r="I484" s="28" t="str">
        <f t="shared" si="19"/>
        <v>TRUNG BÌNH</v>
      </c>
      <c r="J484" s="28">
        <f t="shared" si="23"/>
        <v>15.11</v>
      </c>
      <c r="K484" s="28" t="str">
        <f t="shared" si="21"/>
        <v>MẠNH</v>
      </c>
      <c r="L484" s="28">
        <f t="shared" si="29"/>
        <v>15110076</v>
      </c>
      <c r="M484" s="5"/>
      <c r="N484" s="5"/>
      <c r="O484" s="5"/>
      <c r="P484" s="5"/>
      <c r="Q484" s="5"/>
      <c r="R484" s="5"/>
      <c r="S484" s="5"/>
    </row>
    <row r="485" ht="15.75" customHeight="1">
      <c r="A485" s="28">
        <v>463.0</v>
      </c>
      <c r="B485" s="33" t="str">
        <f>DIEM_3D!A464</f>
        <v/>
      </c>
      <c r="C485" s="33" t="str">
        <f>DIEM_3D!B464</f>
        <v/>
      </c>
      <c r="D485" s="28" t="str">
        <f t="shared" si="17"/>
        <v>3D-1</v>
      </c>
      <c r="E485" s="28">
        <f>DIEM_3D!C464</f>
        <v>0</v>
      </c>
      <c r="F485" s="28">
        <f>DIEM_3D!D464</f>
        <v>0</v>
      </c>
      <c r="G485" s="28">
        <f>DIEM_3D!E464</f>
        <v>0</v>
      </c>
      <c r="H485" s="30">
        <f t="shared" si="18"/>
        <v>0</v>
      </c>
      <c r="I485" s="28" t="str">
        <f t="shared" si="19"/>
        <v/>
      </c>
      <c r="J485" s="28">
        <f t="shared" si="23"/>
        <v>0</v>
      </c>
      <c r="K485" s="28" t="str">
        <f t="shared" si="21"/>
        <v/>
      </c>
      <c r="L485" s="28">
        <f t="shared" si="29"/>
        <v>0</v>
      </c>
      <c r="M485" s="5"/>
      <c r="N485" s="5"/>
      <c r="O485" s="5"/>
      <c r="P485" s="5"/>
      <c r="Q485" s="5"/>
      <c r="R485" s="5"/>
      <c r="S485" s="5"/>
    </row>
    <row r="486" ht="15.75" customHeight="1">
      <c r="A486" s="28">
        <v>464.0</v>
      </c>
      <c r="B486" s="33" t="str">
        <f>DIEM_3D!A465</f>
        <v/>
      </c>
      <c r="C486" s="33" t="str">
        <f>DIEM_3D!B465</f>
        <v/>
      </c>
      <c r="D486" s="28" t="str">
        <f t="shared" si="17"/>
        <v>3D-2</v>
      </c>
      <c r="E486" s="28">
        <f>DIEM_3D!C465</f>
        <v>0</v>
      </c>
      <c r="F486" s="28">
        <f>DIEM_3D!D465</f>
        <v>0</v>
      </c>
      <c r="G486" s="28">
        <f>DIEM_3D!E465</f>
        <v>0</v>
      </c>
      <c r="H486" s="30">
        <f t="shared" si="18"/>
        <v>0</v>
      </c>
      <c r="I486" s="28" t="str">
        <f t="shared" si="19"/>
        <v/>
      </c>
      <c r="J486" s="28">
        <f t="shared" si="23"/>
        <v>0</v>
      </c>
      <c r="K486" s="28" t="str">
        <f t="shared" si="21"/>
        <v/>
      </c>
      <c r="L486" s="28">
        <f t="shared" si="29"/>
        <v>0</v>
      </c>
      <c r="M486" s="5"/>
      <c r="N486" s="5"/>
      <c r="O486" s="5"/>
      <c r="P486" s="5"/>
      <c r="Q486" s="5"/>
      <c r="R486" s="5"/>
      <c r="S486" s="5"/>
    </row>
    <row r="487" ht="15.75" customHeight="1">
      <c r="A487" s="28">
        <v>465.0</v>
      </c>
      <c r="B487" s="33" t="str">
        <f>DIEM_3D!A466</f>
        <v/>
      </c>
      <c r="C487" s="33" t="str">
        <f>DIEM_3D!B466</f>
        <v/>
      </c>
      <c r="D487" s="28" t="str">
        <f t="shared" si="17"/>
        <v>3D-3</v>
      </c>
      <c r="E487" s="28">
        <f>DIEM_3D!C466</f>
        <v>0</v>
      </c>
      <c r="F487" s="28">
        <f>DIEM_3D!D466</f>
        <v>0</v>
      </c>
      <c r="G487" s="28">
        <f>DIEM_3D!E466</f>
        <v>0</v>
      </c>
      <c r="H487" s="30">
        <f t="shared" si="18"/>
        <v>0</v>
      </c>
      <c r="I487" s="28" t="str">
        <f t="shared" si="19"/>
        <v/>
      </c>
      <c r="J487" s="28">
        <f t="shared" si="23"/>
        <v>0</v>
      </c>
      <c r="K487" s="28" t="str">
        <f t="shared" si="21"/>
        <v/>
      </c>
      <c r="L487" s="28">
        <f t="shared" si="29"/>
        <v>0</v>
      </c>
      <c r="M487" s="5"/>
      <c r="N487" s="5"/>
      <c r="O487" s="5"/>
      <c r="P487" s="5"/>
      <c r="Q487" s="5"/>
      <c r="R487" s="5"/>
      <c r="S487" s="5"/>
    </row>
    <row r="488" ht="15.75" customHeight="1">
      <c r="A488" s="28">
        <v>466.0</v>
      </c>
      <c r="B488" s="33" t="str">
        <f>DIEM_3D!A467</f>
        <v/>
      </c>
      <c r="C488" s="33" t="str">
        <f>DIEM_3D!B467</f>
        <v/>
      </c>
      <c r="D488" s="28" t="str">
        <f t="shared" si="17"/>
        <v>3D-4</v>
      </c>
      <c r="E488" s="28">
        <f>DIEM_3D!C467</f>
        <v>0</v>
      </c>
      <c r="F488" s="28">
        <f>DIEM_3D!D467</f>
        <v>0</v>
      </c>
      <c r="G488" s="28">
        <f>DIEM_3D!E467</f>
        <v>0</v>
      </c>
      <c r="H488" s="30">
        <f t="shared" si="18"/>
        <v>0</v>
      </c>
      <c r="I488" s="28" t="str">
        <f t="shared" si="19"/>
        <v/>
      </c>
      <c r="J488" s="28">
        <f t="shared" si="23"/>
        <v>0</v>
      </c>
      <c r="K488" s="28" t="str">
        <f t="shared" si="21"/>
        <v/>
      </c>
      <c r="L488" s="28">
        <f t="shared" si="29"/>
        <v>0</v>
      </c>
      <c r="M488" s="5"/>
      <c r="N488" s="5"/>
      <c r="O488" s="5"/>
      <c r="P488" s="5"/>
      <c r="Q488" s="5"/>
      <c r="R488" s="5"/>
      <c r="S488" s="5"/>
    </row>
    <row r="489" ht="15.75" customHeight="1">
      <c r="A489" s="28">
        <v>467.0</v>
      </c>
      <c r="B489" s="33" t="str">
        <f>DIEM_3D!A468</f>
        <v/>
      </c>
      <c r="C489" s="33" t="str">
        <f>DIEM_3D!B468</f>
        <v/>
      </c>
      <c r="D489" s="28" t="str">
        <f t="shared" si="17"/>
        <v>3D-5</v>
      </c>
      <c r="E489" s="28">
        <f>DIEM_3D!C468</f>
        <v>0</v>
      </c>
      <c r="F489" s="28">
        <f>DIEM_3D!D468</f>
        <v>0</v>
      </c>
      <c r="G489" s="28">
        <f>DIEM_3D!E468</f>
        <v>0</v>
      </c>
      <c r="H489" s="30">
        <f t="shared" si="18"/>
        <v>0</v>
      </c>
      <c r="I489" s="28" t="str">
        <f t="shared" si="19"/>
        <v/>
      </c>
      <c r="J489" s="28">
        <f t="shared" si="23"/>
        <v>0</v>
      </c>
      <c r="K489" s="28" t="str">
        <f t="shared" si="21"/>
        <v/>
      </c>
      <c r="L489" s="28">
        <f t="shared" si="29"/>
        <v>0</v>
      </c>
      <c r="M489" s="5"/>
      <c r="N489" s="5"/>
      <c r="O489" s="5"/>
      <c r="P489" s="5"/>
      <c r="Q489" s="5"/>
      <c r="R489" s="5"/>
      <c r="S489" s="5"/>
    </row>
    <row r="490" ht="15.75" customHeight="1">
      <c r="A490" s="28">
        <v>468.0</v>
      </c>
      <c r="B490" s="33" t="str">
        <f>DIEM_3D!A469</f>
        <v/>
      </c>
      <c r="C490" s="33" t="str">
        <f>DIEM_3D!B469</f>
        <v/>
      </c>
      <c r="D490" s="28" t="str">
        <f t="shared" si="17"/>
        <v>3D-6</v>
      </c>
      <c r="E490" s="28">
        <f>DIEM_3D!C469</f>
        <v>0</v>
      </c>
      <c r="F490" s="28">
        <f>DIEM_3D!D469</f>
        <v>0</v>
      </c>
      <c r="G490" s="28">
        <f>DIEM_3D!E469</f>
        <v>0</v>
      </c>
      <c r="H490" s="30">
        <f t="shared" si="18"/>
        <v>0</v>
      </c>
      <c r="I490" s="28" t="str">
        <f t="shared" si="19"/>
        <v/>
      </c>
      <c r="J490" s="28">
        <f t="shared" si="23"/>
        <v>0</v>
      </c>
      <c r="K490" s="28" t="str">
        <f t="shared" si="21"/>
        <v/>
      </c>
      <c r="L490" s="28">
        <f t="shared" si="29"/>
        <v>0</v>
      </c>
      <c r="M490" s="5"/>
      <c r="N490" s="5"/>
      <c r="O490" s="5"/>
      <c r="P490" s="5"/>
      <c r="Q490" s="5"/>
      <c r="R490" s="5"/>
      <c r="S490" s="5"/>
    </row>
    <row r="491" ht="15.75" customHeight="1">
      <c r="A491" s="28">
        <v>469.0</v>
      </c>
      <c r="B491" s="33" t="str">
        <f>DIEM_3D!A470</f>
        <v/>
      </c>
      <c r="C491" s="33" t="str">
        <f>DIEM_3D!B470</f>
        <v/>
      </c>
      <c r="D491" s="28" t="str">
        <f t="shared" si="17"/>
        <v>3D-1</v>
      </c>
      <c r="E491" s="28">
        <f>DIEM_3D!C470</f>
        <v>0</v>
      </c>
      <c r="F491" s="28">
        <f>DIEM_3D!D470</f>
        <v>0</v>
      </c>
      <c r="G491" s="28">
        <f>DIEM_3D!E470</f>
        <v>0</v>
      </c>
      <c r="H491" s="30">
        <f t="shared" si="18"/>
        <v>0</v>
      </c>
      <c r="I491" s="28" t="str">
        <f t="shared" si="19"/>
        <v/>
      </c>
      <c r="J491" s="28">
        <f t="shared" si="23"/>
        <v>0</v>
      </c>
      <c r="K491" s="28" t="str">
        <f t="shared" si="21"/>
        <v/>
      </c>
      <c r="L491" s="28">
        <f t="shared" si="29"/>
        <v>0</v>
      </c>
      <c r="M491" s="5"/>
      <c r="N491" s="5"/>
      <c r="O491" s="5"/>
      <c r="P491" s="5"/>
      <c r="Q491" s="5"/>
      <c r="R491" s="5"/>
      <c r="S491" s="5"/>
    </row>
    <row r="492" ht="15.75" customHeight="1">
      <c r="A492" s="28">
        <v>470.0</v>
      </c>
      <c r="B492" s="33" t="str">
        <f>DIEM_3D!A471</f>
        <v/>
      </c>
      <c r="C492" s="33" t="str">
        <f>DIEM_3D!B471</f>
        <v/>
      </c>
      <c r="D492" s="28" t="str">
        <f t="shared" si="17"/>
        <v>3D-2</v>
      </c>
      <c r="E492" s="28">
        <f>DIEM_3D!C471</f>
        <v>0</v>
      </c>
      <c r="F492" s="28">
        <f>DIEM_3D!D471</f>
        <v>0</v>
      </c>
      <c r="G492" s="28">
        <f>DIEM_3D!E471</f>
        <v>0</v>
      </c>
      <c r="H492" s="30">
        <f t="shared" si="18"/>
        <v>0</v>
      </c>
      <c r="I492" s="28" t="str">
        <f t="shared" si="19"/>
        <v/>
      </c>
      <c r="J492" s="28">
        <f t="shared" si="23"/>
        <v>0</v>
      </c>
      <c r="K492" s="28" t="str">
        <f t="shared" si="21"/>
        <v/>
      </c>
      <c r="L492" s="28">
        <f t="shared" si="29"/>
        <v>0</v>
      </c>
      <c r="M492" s="5"/>
      <c r="N492" s="5"/>
      <c r="O492" s="5"/>
      <c r="P492" s="5"/>
      <c r="Q492" s="5"/>
      <c r="R492" s="5"/>
      <c r="S492" s="5"/>
    </row>
    <row r="493" ht="15.75" customHeight="1">
      <c r="A493" s="28">
        <v>471.0</v>
      </c>
      <c r="B493" s="33" t="str">
        <f>DIEM_3D!A472</f>
        <v/>
      </c>
      <c r="C493" s="33" t="str">
        <f>DIEM_3D!B472</f>
        <v/>
      </c>
      <c r="D493" s="28" t="str">
        <f t="shared" si="17"/>
        <v>3D-3</v>
      </c>
      <c r="E493" s="28">
        <f>DIEM_3D!C472</f>
        <v>0</v>
      </c>
      <c r="F493" s="28">
        <f>DIEM_3D!D472</f>
        <v>0</v>
      </c>
      <c r="G493" s="28">
        <f>DIEM_3D!E472</f>
        <v>0</v>
      </c>
      <c r="H493" s="30">
        <f t="shared" si="18"/>
        <v>0</v>
      </c>
      <c r="I493" s="28" t="str">
        <f t="shared" si="19"/>
        <v/>
      </c>
      <c r="J493" s="28">
        <f t="shared" si="23"/>
        <v>0</v>
      </c>
      <c r="K493" s="28" t="str">
        <f t="shared" si="21"/>
        <v/>
      </c>
      <c r="L493" s="28">
        <f t="shared" si="29"/>
        <v>0</v>
      </c>
      <c r="M493" s="5"/>
      <c r="N493" s="5"/>
      <c r="O493" s="5"/>
      <c r="P493" s="5"/>
      <c r="Q493" s="5"/>
      <c r="R493" s="5"/>
      <c r="S493" s="5"/>
    </row>
    <row r="494" ht="15.75" customHeight="1">
      <c r="A494" s="28">
        <v>472.0</v>
      </c>
      <c r="B494" s="33" t="str">
        <f>DIEM_3D!A473</f>
        <v/>
      </c>
      <c r="C494" s="33" t="str">
        <f>DIEM_3D!B473</f>
        <v/>
      </c>
      <c r="D494" s="28" t="str">
        <f t="shared" si="17"/>
        <v>3D-4</v>
      </c>
      <c r="E494" s="28">
        <f>DIEM_3D!C473</f>
        <v>0</v>
      </c>
      <c r="F494" s="28">
        <f>DIEM_3D!D473</f>
        <v>0</v>
      </c>
      <c r="G494" s="28">
        <f>DIEM_3D!E473</f>
        <v>0</v>
      </c>
      <c r="H494" s="30">
        <f t="shared" si="18"/>
        <v>0</v>
      </c>
      <c r="I494" s="28" t="str">
        <f t="shared" si="19"/>
        <v/>
      </c>
      <c r="J494" s="28">
        <f t="shared" si="23"/>
        <v>0</v>
      </c>
      <c r="K494" s="28" t="str">
        <f t="shared" si="21"/>
        <v/>
      </c>
      <c r="L494" s="28">
        <f t="shared" si="29"/>
        <v>0</v>
      </c>
      <c r="M494" s="5"/>
      <c r="N494" s="5"/>
      <c r="O494" s="5"/>
      <c r="P494" s="5"/>
      <c r="Q494" s="5"/>
      <c r="R494" s="5"/>
      <c r="S494" s="5"/>
    </row>
    <row r="495" ht="15.75" customHeight="1">
      <c r="A495" s="28">
        <v>473.0</v>
      </c>
      <c r="B495" s="33" t="str">
        <f>DIEM_3D!A474</f>
        <v/>
      </c>
      <c r="C495" s="33" t="str">
        <f>DIEM_3D!B474</f>
        <v/>
      </c>
      <c r="D495" s="28" t="str">
        <f t="shared" si="17"/>
        <v>3D-5</v>
      </c>
      <c r="E495" s="28">
        <f>DIEM_3D!C474</f>
        <v>0</v>
      </c>
      <c r="F495" s="28">
        <f>DIEM_3D!D474</f>
        <v>0</v>
      </c>
      <c r="G495" s="28">
        <f>DIEM_3D!E474</f>
        <v>0</v>
      </c>
      <c r="H495" s="30">
        <f t="shared" si="18"/>
        <v>0</v>
      </c>
      <c r="I495" s="28" t="str">
        <f t="shared" si="19"/>
        <v/>
      </c>
      <c r="J495" s="28">
        <f t="shared" si="23"/>
        <v>0</v>
      </c>
      <c r="K495" s="28" t="str">
        <f t="shared" si="21"/>
        <v/>
      </c>
      <c r="L495" s="28">
        <f t="shared" si="29"/>
        <v>0</v>
      </c>
      <c r="M495" s="5"/>
      <c r="N495" s="5"/>
      <c r="O495" s="5"/>
      <c r="P495" s="5"/>
      <c r="Q495" s="5"/>
      <c r="R495" s="5"/>
      <c r="S495" s="5"/>
    </row>
    <row r="496" ht="15.75" customHeight="1">
      <c r="A496" s="28">
        <v>474.0</v>
      </c>
      <c r="B496" s="33" t="str">
        <f>DIEM_3D!A475</f>
        <v/>
      </c>
      <c r="C496" s="33" t="str">
        <f>DIEM_3D!B475</f>
        <v/>
      </c>
      <c r="D496" s="28" t="str">
        <f t="shared" si="17"/>
        <v>3D-6</v>
      </c>
      <c r="E496" s="28">
        <f>DIEM_3D!C475</f>
        <v>0</v>
      </c>
      <c r="F496" s="28">
        <f>DIEM_3D!D475</f>
        <v>0</v>
      </c>
      <c r="G496" s="28">
        <f>DIEM_3D!E475</f>
        <v>0</v>
      </c>
      <c r="H496" s="30">
        <f t="shared" si="18"/>
        <v>0</v>
      </c>
      <c r="I496" s="28" t="str">
        <f t="shared" si="19"/>
        <v/>
      </c>
      <c r="J496" s="28">
        <f t="shared" si="23"/>
        <v>0</v>
      </c>
      <c r="K496" s="28" t="str">
        <f t="shared" si="21"/>
        <v/>
      </c>
      <c r="L496" s="28">
        <f t="shared" si="29"/>
        <v>0</v>
      </c>
      <c r="M496" s="5"/>
      <c r="N496" s="5"/>
      <c r="O496" s="5"/>
      <c r="P496" s="5"/>
      <c r="Q496" s="5"/>
      <c r="R496" s="5"/>
      <c r="S496" s="5"/>
    </row>
    <row r="497" ht="15.75" customHeight="1">
      <c r="A497" s="28">
        <v>475.0</v>
      </c>
      <c r="B497" s="33" t="str">
        <f>DIEM_3D!A476</f>
        <v/>
      </c>
      <c r="C497" s="33" t="str">
        <f>DIEM_3D!B476</f>
        <v/>
      </c>
      <c r="D497" s="28" t="str">
        <f t="shared" si="17"/>
        <v>3D-1</v>
      </c>
      <c r="E497" s="28">
        <f>DIEM_3D!C476</f>
        <v>0</v>
      </c>
      <c r="F497" s="28">
        <f>DIEM_3D!D476</f>
        <v>0</v>
      </c>
      <c r="G497" s="28">
        <f>DIEM_3D!E476</f>
        <v>0</v>
      </c>
      <c r="H497" s="30">
        <f t="shared" si="18"/>
        <v>0</v>
      </c>
      <c r="I497" s="28" t="str">
        <f t="shared" si="19"/>
        <v/>
      </c>
      <c r="J497" s="28">
        <f t="shared" si="23"/>
        <v>0</v>
      </c>
      <c r="K497" s="28" t="str">
        <f t="shared" si="21"/>
        <v/>
      </c>
      <c r="L497" s="28">
        <f t="shared" si="29"/>
        <v>0</v>
      </c>
      <c r="M497" s="5"/>
      <c r="N497" s="5"/>
      <c r="O497" s="5"/>
      <c r="P497" s="5"/>
      <c r="Q497" s="5"/>
      <c r="R497" s="5"/>
      <c r="S497" s="5"/>
    </row>
    <row r="498" ht="15.75" customHeight="1">
      <c r="A498" s="28">
        <v>476.0</v>
      </c>
      <c r="B498" s="33" t="str">
        <f>DIEM_3D!A477</f>
        <v/>
      </c>
      <c r="C498" s="33" t="str">
        <f>DIEM_3D!B477</f>
        <v/>
      </c>
      <c r="D498" s="28" t="str">
        <f t="shared" si="17"/>
        <v>3D-2</v>
      </c>
      <c r="E498" s="28">
        <f>DIEM_3D!C477</f>
        <v>0</v>
      </c>
      <c r="F498" s="28">
        <f>DIEM_3D!D477</f>
        <v>0</v>
      </c>
      <c r="G498" s="28">
        <f>DIEM_3D!E477</f>
        <v>0</v>
      </c>
      <c r="H498" s="30">
        <f t="shared" si="18"/>
        <v>0</v>
      </c>
      <c r="I498" s="28" t="str">
        <f t="shared" si="19"/>
        <v/>
      </c>
      <c r="J498" s="28">
        <f t="shared" si="23"/>
        <v>0</v>
      </c>
      <c r="K498" s="28" t="str">
        <f t="shared" si="21"/>
        <v/>
      </c>
      <c r="L498" s="28">
        <f t="shared" si="29"/>
        <v>0</v>
      </c>
      <c r="M498" s="5"/>
      <c r="N498" s="5"/>
      <c r="O498" s="5"/>
      <c r="P498" s="5"/>
      <c r="Q498" s="5"/>
      <c r="R498" s="5"/>
      <c r="S498" s="5"/>
    </row>
    <row r="499" ht="15.75" customHeight="1">
      <c r="A499" s="28">
        <v>477.0</v>
      </c>
      <c r="B499" s="33" t="str">
        <f>DIEM_3D!A478</f>
        <v/>
      </c>
      <c r="C499" s="33" t="str">
        <f>DIEM_3D!B478</f>
        <v/>
      </c>
      <c r="D499" s="28" t="str">
        <f t="shared" si="17"/>
        <v>3D-3</v>
      </c>
      <c r="E499" s="28">
        <f>DIEM_3D!C478</f>
        <v>0</v>
      </c>
      <c r="F499" s="28">
        <f>DIEM_3D!D478</f>
        <v>0</v>
      </c>
      <c r="G499" s="28">
        <f>DIEM_3D!E478</f>
        <v>0</v>
      </c>
      <c r="H499" s="30">
        <f t="shared" si="18"/>
        <v>0</v>
      </c>
      <c r="I499" s="28" t="str">
        <f t="shared" si="19"/>
        <v/>
      </c>
      <c r="J499" s="28">
        <f t="shared" si="23"/>
        <v>0</v>
      </c>
      <c r="K499" s="28" t="str">
        <f t="shared" si="21"/>
        <v/>
      </c>
      <c r="L499" s="28">
        <f t="shared" si="29"/>
        <v>0</v>
      </c>
      <c r="M499" s="5"/>
      <c r="N499" s="5"/>
      <c r="O499" s="5"/>
      <c r="P499" s="5"/>
      <c r="Q499" s="5"/>
      <c r="R499" s="5"/>
      <c r="S499" s="5"/>
    </row>
    <row r="500" ht="15.75" customHeight="1">
      <c r="A500" s="28">
        <v>478.0</v>
      </c>
      <c r="B500" s="33" t="str">
        <f>DIEM_3D!A479</f>
        <v/>
      </c>
      <c r="C500" s="33" t="str">
        <f>DIEM_3D!B479</f>
        <v/>
      </c>
      <c r="D500" s="28" t="str">
        <f t="shared" si="17"/>
        <v>3D-4</v>
      </c>
      <c r="E500" s="28">
        <f>DIEM_3D!C479</f>
        <v>0</v>
      </c>
      <c r="F500" s="28">
        <f>DIEM_3D!D479</f>
        <v>0</v>
      </c>
      <c r="G500" s="28">
        <f>DIEM_3D!E479</f>
        <v>0</v>
      </c>
      <c r="H500" s="30">
        <f t="shared" si="18"/>
        <v>0</v>
      </c>
      <c r="I500" s="28" t="str">
        <f t="shared" si="19"/>
        <v/>
      </c>
      <c r="J500" s="28">
        <f t="shared" si="23"/>
        <v>0</v>
      </c>
      <c r="K500" s="28" t="str">
        <f t="shared" si="21"/>
        <v/>
      </c>
      <c r="L500" s="28">
        <f t="shared" si="29"/>
        <v>0</v>
      </c>
      <c r="M500" s="5"/>
      <c r="N500" s="5"/>
      <c r="O500" s="5"/>
      <c r="P500" s="5"/>
      <c r="Q500" s="5"/>
      <c r="R500" s="5"/>
      <c r="S500" s="5"/>
    </row>
    <row r="501" ht="15.75" customHeight="1">
      <c r="A501" s="28">
        <v>479.0</v>
      </c>
      <c r="B501" s="33" t="str">
        <f>DIEM_3D!A480</f>
        <v/>
      </c>
      <c r="C501" s="33" t="str">
        <f>DIEM_3D!B480</f>
        <v/>
      </c>
      <c r="D501" s="28" t="str">
        <f t="shared" si="17"/>
        <v>3D-5</v>
      </c>
      <c r="E501" s="28">
        <f>DIEM_3D!C480</f>
        <v>0</v>
      </c>
      <c r="F501" s="28">
        <f>DIEM_3D!D480</f>
        <v>0</v>
      </c>
      <c r="G501" s="28">
        <f>DIEM_3D!E480</f>
        <v>0</v>
      </c>
      <c r="H501" s="30">
        <f t="shared" si="18"/>
        <v>0</v>
      </c>
      <c r="I501" s="28" t="str">
        <f t="shared" si="19"/>
        <v/>
      </c>
      <c r="J501" s="28">
        <f t="shared" si="23"/>
        <v>0</v>
      </c>
      <c r="K501" s="28" t="str">
        <f t="shared" si="21"/>
        <v/>
      </c>
      <c r="L501" s="28">
        <f t="shared" si="29"/>
        <v>0</v>
      </c>
      <c r="M501" s="5"/>
      <c r="N501" s="5"/>
      <c r="O501" s="5"/>
      <c r="P501" s="5"/>
      <c r="Q501" s="5"/>
      <c r="R501" s="5"/>
      <c r="S501" s="5"/>
    </row>
    <row r="502" ht="15.75" customHeight="1">
      <c r="A502" s="28">
        <v>480.0</v>
      </c>
      <c r="B502" s="33" t="str">
        <f>DIEM_3D!A481</f>
        <v/>
      </c>
      <c r="C502" s="33" t="str">
        <f>DIEM_3D!B481</f>
        <v/>
      </c>
      <c r="D502" s="28" t="str">
        <f t="shared" si="17"/>
        <v>3D-6</v>
      </c>
      <c r="E502" s="28">
        <f>DIEM_3D!C481</f>
        <v>0</v>
      </c>
      <c r="F502" s="28">
        <f>DIEM_3D!D481</f>
        <v>0</v>
      </c>
      <c r="G502" s="28">
        <f>DIEM_3D!E481</f>
        <v>0</v>
      </c>
      <c r="H502" s="30">
        <f t="shared" si="18"/>
        <v>0</v>
      </c>
      <c r="I502" s="28" t="str">
        <f t="shared" si="19"/>
        <v/>
      </c>
      <c r="J502" s="28">
        <f t="shared" si="23"/>
        <v>0</v>
      </c>
      <c r="K502" s="28" t="str">
        <f t="shared" si="21"/>
        <v/>
      </c>
      <c r="L502" s="28">
        <f t="shared" si="29"/>
        <v>0</v>
      </c>
      <c r="M502" s="5"/>
      <c r="N502" s="5"/>
      <c r="O502" s="5"/>
      <c r="P502" s="5"/>
      <c r="Q502" s="5"/>
      <c r="R502" s="5"/>
      <c r="S502" s="5"/>
    </row>
    <row r="503" ht="15.75" customHeight="1">
      <c r="A503" s="28">
        <v>481.0</v>
      </c>
      <c r="B503" s="33" t="str">
        <f>DIEM_3D!A482</f>
        <v>980</v>
      </c>
      <c r="C503" s="33" t="str">
        <f>DIEM_3D!B482</f>
        <v>80</v>
      </c>
      <c r="D503" s="28" t="str">
        <f t="shared" si="17"/>
        <v>3D-1</v>
      </c>
      <c r="E503" s="28">
        <f>DIEM_3D!C482</f>
        <v>1</v>
      </c>
      <c r="F503" s="28">
        <f>DIEM_3D!D482</f>
        <v>1</v>
      </c>
      <c r="G503" s="28">
        <f>DIEM_3D!E482</f>
        <v>2</v>
      </c>
      <c r="H503" s="30">
        <f t="shared" si="18"/>
        <v>20.7</v>
      </c>
      <c r="I503" s="28" t="str">
        <f t="shared" si="19"/>
        <v>YẾU</v>
      </c>
      <c r="J503" s="28">
        <f t="shared" si="23"/>
        <v>3.07</v>
      </c>
      <c r="K503" s="28" t="str">
        <f t="shared" si="21"/>
        <v>YẾU</v>
      </c>
      <c r="L503" s="28">
        <f t="shared" si="29"/>
        <v>3070980</v>
      </c>
      <c r="M503" s="5"/>
      <c r="N503" s="5"/>
      <c r="O503" s="5"/>
      <c r="P503" s="5"/>
      <c r="Q503" s="5"/>
      <c r="R503" s="5"/>
      <c r="S503" s="5"/>
    </row>
    <row r="504" ht="15.75" customHeight="1">
      <c r="A504" s="28">
        <v>482.0</v>
      </c>
      <c r="B504" s="33" t="str">
        <f>DIEM_3D!A483</f>
        <v>280</v>
      </c>
      <c r="C504" s="33" t="str">
        <f>DIEM_3D!B483</f>
        <v>80</v>
      </c>
      <c r="D504" s="28" t="str">
        <f t="shared" si="17"/>
        <v>3D-2</v>
      </c>
      <c r="E504" s="28">
        <f>DIEM_3D!C483</f>
        <v>1</v>
      </c>
      <c r="F504" s="28">
        <f>DIEM_3D!D483</f>
        <v>1</v>
      </c>
      <c r="G504" s="28">
        <f>DIEM_3D!E483</f>
        <v>2</v>
      </c>
      <c r="H504" s="30">
        <f t="shared" si="18"/>
        <v>20.7</v>
      </c>
      <c r="I504" s="28" t="str">
        <f t="shared" si="19"/>
        <v>YẾU</v>
      </c>
      <c r="J504" s="28">
        <f t="shared" si="23"/>
        <v>3.07</v>
      </c>
      <c r="K504" s="28" t="str">
        <f t="shared" si="21"/>
        <v>YẾU</v>
      </c>
      <c r="L504" s="28">
        <f t="shared" si="29"/>
        <v>3070280</v>
      </c>
      <c r="M504" s="5"/>
      <c r="N504" s="5"/>
      <c r="O504" s="5"/>
      <c r="P504" s="5"/>
      <c r="Q504" s="5"/>
      <c r="R504" s="5"/>
      <c r="S504" s="5"/>
    </row>
    <row r="505" ht="15.75" customHeight="1">
      <c r="A505" s="28">
        <v>483.0</v>
      </c>
      <c r="B505" s="33" t="str">
        <f>DIEM_3D!A484</f>
        <v>80</v>
      </c>
      <c r="C505" s="33" t="str">
        <f>DIEM_3D!B484</f>
        <v>80</v>
      </c>
      <c r="D505" s="28" t="str">
        <f t="shared" si="17"/>
        <v>3D-3</v>
      </c>
      <c r="E505" s="28">
        <f>DIEM_3D!C484</f>
        <v>1</v>
      </c>
      <c r="F505" s="28">
        <f>DIEM_3D!D484</f>
        <v>4</v>
      </c>
      <c r="G505" s="28">
        <f>DIEM_3D!E484</f>
        <v>5</v>
      </c>
      <c r="H505" s="30">
        <f t="shared" si="18"/>
        <v>81.1</v>
      </c>
      <c r="I505" s="28" t="str">
        <f t="shared" si="19"/>
        <v>TRUNG BÌNH</v>
      </c>
      <c r="J505" s="28">
        <f t="shared" si="23"/>
        <v>14.11</v>
      </c>
      <c r="K505" s="28" t="str">
        <f t="shared" si="21"/>
        <v>YẾU</v>
      </c>
      <c r="L505" s="28">
        <f t="shared" si="29"/>
        <v>14110080</v>
      </c>
      <c r="M505" s="5"/>
      <c r="N505" s="5"/>
      <c r="O505" s="5"/>
      <c r="P505" s="5"/>
      <c r="Q505" s="5"/>
      <c r="R505" s="5"/>
      <c r="S505" s="5"/>
    </row>
    <row r="506" ht="15.75" customHeight="1">
      <c r="A506" s="28">
        <v>484.0</v>
      </c>
      <c r="B506" s="33" t="str">
        <f>DIEM_3D!A485</f>
        <v>80</v>
      </c>
      <c r="C506" s="33" t="str">
        <f>DIEM_3D!B485</f>
        <v>80</v>
      </c>
      <c r="D506" s="28" t="str">
        <f t="shared" si="17"/>
        <v>3D-4</v>
      </c>
      <c r="E506" s="28">
        <f>DIEM_3D!C485</f>
        <v>1</v>
      </c>
      <c r="F506" s="28">
        <f>DIEM_3D!D485</f>
        <v>4</v>
      </c>
      <c r="G506" s="28">
        <f>DIEM_3D!E485</f>
        <v>5</v>
      </c>
      <c r="H506" s="30">
        <f t="shared" si="18"/>
        <v>81.1</v>
      </c>
      <c r="I506" s="28" t="str">
        <f t="shared" si="19"/>
        <v>TRUNG BÌNH</v>
      </c>
      <c r="J506" s="28">
        <f t="shared" si="23"/>
        <v>14.11</v>
      </c>
      <c r="K506" s="28" t="str">
        <f t="shared" si="21"/>
        <v>YẾU</v>
      </c>
      <c r="L506" s="28">
        <f t="shared" si="29"/>
        <v>14110080</v>
      </c>
      <c r="M506" s="5"/>
      <c r="N506" s="5"/>
      <c r="O506" s="5"/>
      <c r="P506" s="5"/>
      <c r="Q506" s="5"/>
      <c r="R506" s="5"/>
      <c r="S506" s="5"/>
    </row>
    <row r="507" ht="15.75" customHeight="1">
      <c r="A507" s="28">
        <v>485.0</v>
      </c>
      <c r="B507" s="33" t="str">
        <f>DIEM_3D!A486</f>
        <v>80</v>
      </c>
      <c r="C507" s="33" t="str">
        <f>DIEM_3D!B486</f>
        <v>80</v>
      </c>
      <c r="D507" s="28" t="str">
        <f t="shared" si="17"/>
        <v>3D-5</v>
      </c>
      <c r="E507" s="28">
        <f>DIEM_3D!C486</f>
        <v>1</v>
      </c>
      <c r="F507" s="28">
        <f>DIEM_3D!D486</f>
        <v>4</v>
      </c>
      <c r="G507" s="28">
        <f>DIEM_3D!E486</f>
        <v>5</v>
      </c>
      <c r="H507" s="30">
        <f t="shared" si="18"/>
        <v>81.1</v>
      </c>
      <c r="I507" s="28" t="str">
        <f t="shared" si="19"/>
        <v>TRUNG BÌNH</v>
      </c>
      <c r="J507" s="28">
        <f t="shared" si="23"/>
        <v>14.11</v>
      </c>
      <c r="K507" s="28" t="str">
        <f t="shared" si="21"/>
        <v>YẾU</v>
      </c>
      <c r="L507" s="28">
        <f t="shared" si="29"/>
        <v>14110080</v>
      </c>
      <c r="M507" s="5"/>
      <c r="N507" s="5"/>
      <c r="O507" s="5"/>
      <c r="P507" s="5"/>
      <c r="Q507" s="5"/>
      <c r="R507" s="5"/>
      <c r="S507" s="5"/>
    </row>
    <row r="508" ht="15.75" customHeight="1">
      <c r="A508" s="28">
        <v>486.0</v>
      </c>
      <c r="B508" s="33" t="str">
        <f>DIEM_3D!A487</f>
        <v>80</v>
      </c>
      <c r="C508" s="33" t="str">
        <f>DIEM_3D!B487</f>
        <v>80</v>
      </c>
      <c r="D508" s="28" t="str">
        <f t="shared" si="17"/>
        <v>3D-6</v>
      </c>
      <c r="E508" s="28">
        <f>DIEM_3D!C487</f>
        <v>1</v>
      </c>
      <c r="F508" s="28">
        <f>DIEM_3D!D487</f>
        <v>4</v>
      </c>
      <c r="G508" s="28">
        <f>DIEM_3D!E487</f>
        <v>5</v>
      </c>
      <c r="H508" s="30">
        <f t="shared" si="18"/>
        <v>81.1</v>
      </c>
      <c r="I508" s="28" t="str">
        <f t="shared" si="19"/>
        <v>TRUNG BÌNH</v>
      </c>
      <c r="J508" s="28">
        <f t="shared" si="23"/>
        <v>14.11</v>
      </c>
      <c r="K508" s="28" t="str">
        <f t="shared" si="21"/>
        <v>YẾU</v>
      </c>
      <c r="L508" s="28">
        <f t="shared" si="29"/>
        <v>14110080</v>
      </c>
      <c r="M508" s="5"/>
      <c r="N508" s="5"/>
      <c r="O508" s="5"/>
      <c r="P508" s="5"/>
      <c r="Q508" s="5"/>
      <c r="R508" s="5"/>
      <c r="S508" s="5"/>
    </row>
    <row r="509" ht="15.75" customHeight="1">
      <c r="A509" s="28">
        <v>487.0</v>
      </c>
      <c r="B509" s="33" t="str">
        <f>DIEM_3D!A488</f>
        <v>981</v>
      </c>
      <c r="C509" s="33" t="str">
        <f>DIEM_3D!B488</f>
        <v>81</v>
      </c>
      <c r="D509" s="28" t="str">
        <f t="shared" si="17"/>
        <v>3D-1</v>
      </c>
      <c r="E509" s="28">
        <f>DIEM_3D!C488</f>
        <v>2</v>
      </c>
      <c r="F509" s="28">
        <f>DIEM_3D!D488</f>
        <v>1</v>
      </c>
      <c r="G509" s="28">
        <f>DIEM_3D!E488</f>
        <v>3</v>
      </c>
      <c r="H509" s="30">
        <f t="shared" si="18"/>
        <v>20.7</v>
      </c>
      <c r="I509" s="28" t="str">
        <f t="shared" si="19"/>
        <v>YẾU</v>
      </c>
      <c r="J509" s="28">
        <f t="shared" si="23"/>
        <v>4.07</v>
      </c>
      <c r="K509" s="28" t="str">
        <f t="shared" si="21"/>
        <v>YẾU</v>
      </c>
      <c r="L509" s="28">
        <f t="shared" si="29"/>
        <v>4070981</v>
      </c>
      <c r="M509" s="5"/>
      <c r="N509" s="5"/>
      <c r="O509" s="5"/>
      <c r="P509" s="5"/>
      <c r="Q509" s="5"/>
      <c r="R509" s="5"/>
      <c r="S509" s="5"/>
    </row>
    <row r="510" ht="15.75" customHeight="1">
      <c r="A510" s="28">
        <v>488.0</v>
      </c>
      <c r="B510" s="33" t="str">
        <f>DIEM_3D!A489</f>
        <v>281</v>
      </c>
      <c r="C510" s="33" t="str">
        <f>DIEM_3D!B489</f>
        <v>81</v>
      </c>
      <c r="D510" s="28" t="str">
        <f t="shared" si="17"/>
        <v>3D-2</v>
      </c>
      <c r="E510" s="28">
        <f>DIEM_3D!C489</f>
        <v>2</v>
      </c>
      <c r="F510" s="28">
        <f>DIEM_3D!D489</f>
        <v>1</v>
      </c>
      <c r="G510" s="28">
        <f>DIEM_3D!E489</f>
        <v>3</v>
      </c>
      <c r="H510" s="30">
        <f t="shared" si="18"/>
        <v>20.7</v>
      </c>
      <c r="I510" s="28" t="str">
        <f t="shared" si="19"/>
        <v>YẾU</v>
      </c>
      <c r="J510" s="28">
        <f t="shared" si="23"/>
        <v>4.07</v>
      </c>
      <c r="K510" s="28" t="str">
        <f t="shared" si="21"/>
        <v>YẾU</v>
      </c>
      <c r="L510" s="28">
        <f t="shared" si="29"/>
        <v>4070281</v>
      </c>
      <c r="M510" s="5"/>
      <c r="N510" s="5"/>
      <c r="O510" s="5"/>
      <c r="P510" s="5"/>
      <c r="Q510" s="5"/>
      <c r="R510" s="5"/>
      <c r="S510" s="5"/>
    </row>
    <row r="511" ht="15.75" customHeight="1">
      <c r="A511" s="28">
        <v>489.0</v>
      </c>
      <c r="B511" s="33" t="str">
        <f>DIEM_3D!A490</f>
        <v>81</v>
      </c>
      <c r="C511" s="33" t="str">
        <f>DIEM_3D!B490</f>
        <v>81</v>
      </c>
      <c r="D511" s="28" t="str">
        <f t="shared" si="17"/>
        <v>3D-3</v>
      </c>
      <c r="E511" s="28">
        <f>DIEM_3D!C490</f>
        <v>2</v>
      </c>
      <c r="F511" s="28">
        <f>DIEM_3D!D490</f>
        <v>4</v>
      </c>
      <c r="G511" s="28">
        <f>DIEM_3D!E490</f>
        <v>6</v>
      </c>
      <c r="H511" s="30">
        <f t="shared" si="18"/>
        <v>81.1</v>
      </c>
      <c r="I511" s="28" t="str">
        <f t="shared" si="19"/>
        <v>TRUNG BÌNH</v>
      </c>
      <c r="J511" s="28">
        <f t="shared" si="23"/>
        <v>15.11</v>
      </c>
      <c r="K511" s="28" t="str">
        <f t="shared" si="21"/>
        <v>MẠNH</v>
      </c>
      <c r="L511" s="28">
        <f t="shared" si="29"/>
        <v>15110081</v>
      </c>
      <c r="M511" s="5"/>
      <c r="N511" s="5"/>
      <c r="O511" s="5"/>
      <c r="P511" s="5"/>
      <c r="Q511" s="5"/>
      <c r="R511" s="5"/>
      <c r="S511" s="5"/>
    </row>
    <row r="512" ht="15.75" customHeight="1">
      <c r="A512" s="28">
        <v>490.0</v>
      </c>
      <c r="B512" s="33" t="str">
        <f>DIEM_3D!A491</f>
        <v>81</v>
      </c>
      <c r="C512" s="33" t="str">
        <f>DIEM_3D!B491</f>
        <v>81</v>
      </c>
      <c r="D512" s="28" t="str">
        <f t="shared" si="17"/>
        <v>3D-4</v>
      </c>
      <c r="E512" s="28">
        <f>DIEM_3D!C491</f>
        <v>2</v>
      </c>
      <c r="F512" s="28">
        <f>DIEM_3D!D491</f>
        <v>4</v>
      </c>
      <c r="G512" s="28">
        <f>DIEM_3D!E491</f>
        <v>6</v>
      </c>
      <c r="H512" s="30">
        <f t="shared" si="18"/>
        <v>81.1</v>
      </c>
      <c r="I512" s="28" t="str">
        <f t="shared" si="19"/>
        <v>TRUNG BÌNH</v>
      </c>
      <c r="J512" s="28">
        <f t="shared" si="23"/>
        <v>15.11</v>
      </c>
      <c r="K512" s="28" t="str">
        <f t="shared" si="21"/>
        <v>MẠNH</v>
      </c>
      <c r="L512" s="28">
        <f t="shared" si="29"/>
        <v>15110081</v>
      </c>
      <c r="M512" s="5"/>
      <c r="N512" s="5"/>
      <c r="O512" s="5"/>
      <c r="P512" s="5"/>
      <c r="Q512" s="5"/>
      <c r="R512" s="5"/>
      <c r="S512" s="5"/>
    </row>
    <row r="513" ht="15.75" customHeight="1">
      <c r="A513" s="28">
        <v>491.0</v>
      </c>
      <c r="B513" s="33" t="str">
        <f>DIEM_3D!A492</f>
        <v>81</v>
      </c>
      <c r="C513" s="33" t="str">
        <f>DIEM_3D!B492</f>
        <v>81</v>
      </c>
      <c r="D513" s="28" t="str">
        <f t="shared" si="17"/>
        <v>3D-5</v>
      </c>
      <c r="E513" s="28">
        <f>DIEM_3D!C492</f>
        <v>2</v>
      </c>
      <c r="F513" s="28">
        <f>DIEM_3D!D492</f>
        <v>4</v>
      </c>
      <c r="G513" s="28">
        <f>DIEM_3D!E492</f>
        <v>6</v>
      </c>
      <c r="H513" s="30">
        <f t="shared" si="18"/>
        <v>81.1</v>
      </c>
      <c r="I513" s="28" t="str">
        <f t="shared" si="19"/>
        <v>TRUNG BÌNH</v>
      </c>
      <c r="J513" s="28">
        <f t="shared" si="23"/>
        <v>15.11</v>
      </c>
      <c r="K513" s="28" t="str">
        <f t="shared" si="21"/>
        <v>MẠNH</v>
      </c>
      <c r="L513" s="28">
        <f t="shared" si="29"/>
        <v>15110081</v>
      </c>
      <c r="M513" s="5"/>
      <c r="N513" s="5"/>
      <c r="O513" s="5"/>
      <c r="P513" s="5"/>
      <c r="Q513" s="5"/>
      <c r="R513" s="5"/>
      <c r="S513" s="5"/>
    </row>
    <row r="514" ht="15.75" customHeight="1">
      <c r="A514" s="28">
        <v>492.0</v>
      </c>
      <c r="B514" s="33" t="str">
        <f>DIEM_3D!A493</f>
        <v>81</v>
      </c>
      <c r="C514" s="33" t="str">
        <f>DIEM_3D!B493</f>
        <v>81</v>
      </c>
      <c r="D514" s="28" t="str">
        <f t="shared" si="17"/>
        <v>3D-6</v>
      </c>
      <c r="E514" s="28">
        <f>DIEM_3D!C493</f>
        <v>2</v>
      </c>
      <c r="F514" s="28">
        <f>DIEM_3D!D493</f>
        <v>4</v>
      </c>
      <c r="G514" s="28">
        <f>DIEM_3D!E493</f>
        <v>6</v>
      </c>
      <c r="H514" s="30">
        <f t="shared" si="18"/>
        <v>81.1</v>
      </c>
      <c r="I514" s="28" t="str">
        <f t="shared" si="19"/>
        <v>TRUNG BÌNH</v>
      </c>
      <c r="J514" s="28">
        <f t="shared" si="23"/>
        <v>15.11</v>
      </c>
      <c r="K514" s="28" t="str">
        <f t="shared" si="21"/>
        <v>MẠNH</v>
      </c>
      <c r="L514" s="28">
        <f t="shared" si="29"/>
        <v>15110081</v>
      </c>
      <c r="M514" s="5"/>
      <c r="N514" s="5"/>
      <c r="O514" s="5"/>
      <c r="P514" s="5"/>
      <c r="Q514" s="5"/>
      <c r="R514" s="5"/>
      <c r="S514" s="5"/>
    </row>
    <row r="515" ht="15.75" customHeight="1">
      <c r="A515" s="28">
        <v>493.0</v>
      </c>
      <c r="B515" s="33" t="str">
        <f>DIEM_3D!A494</f>
        <v/>
      </c>
      <c r="C515" s="33" t="str">
        <f>DIEM_3D!B494</f>
        <v/>
      </c>
      <c r="D515" s="28" t="str">
        <f t="shared" si="17"/>
        <v>3D-1</v>
      </c>
      <c r="E515" s="28">
        <f>DIEM_3D!C494</f>
        <v>0</v>
      </c>
      <c r="F515" s="28">
        <f>DIEM_3D!D494</f>
        <v>0</v>
      </c>
      <c r="G515" s="28">
        <f>DIEM_3D!E494</f>
        <v>0</v>
      </c>
      <c r="H515" s="30">
        <f t="shared" si="18"/>
        <v>0</v>
      </c>
      <c r="I515" s="28" t="str">
        <f t="shared" si="19"/>
        <v/>
      </c>
      <c r="J515" s="28">
        <f t="shared" si="23"/>
        <v>0</v>
      </c>
      <c r="K515" s="28" t="str">
        <f t="shared" si="21"/>
        <v/>
      </c>
      <c r="L515" s="28">
        <f t="shared" si="29"/>
        <v>0</v>
      </c>
      <c r="M515" s="5"/>
      <c r="N515" s="5"/>
      <c r="O515" s="5"/>
      <c r="P515" s="5"/>
      <c r="Q515" s="5"/>
      <c r="R515" s="5"/>
      <c r="S515" s="5"/>
    </row>
    <row r="516" ht="15.75" customHeight="1">
      <c r="A516" s="28">
        <v>494.0</v>
      </c>
      <c r="B516" s="33" t="str">
        <f>DIEM_3D!A495</f>
        <v/>
      </c>
      <c r="C516" s="33" t="str">
        <f>DIEM_3D!B495</f>
        <v/>
      </c>
      <c r="D516" s="28" t="str">
        <f t="shared" si="17"/>
        <v>3D-2</v>
      </c>
      <c r="E516" s="28">
        <f>DIEM_3D!C495</f>
        <v>0</v>
      </c>
      <c r="F516" s="28">
        <f>DIEM_3D!D495</f>
        <v>0</v>
      </c>
      <c r="G516" s="28">
        <f>DIEM_3D!E495</f>
        <v>0</v>
      </c>
      <c r="H516" s="30">
        <f t="shared" si="18"/>
        <v>0</v>
      </c>
      <c r="I516" s="28" t="str">
        <f t="shared" si="19"/>
        <v/>
      </c>
      <c r="J516" s="28">
        <f t="shared" si="23"/>
        <v>0</v>
      </c>
      <c r="K516" s="28" t="str">
        <f t="shared" si="21"/>
        <v/>
      </c>
      <c r="L516" s="28">
        <f t="shared" si="29"/>
        <v>0</v>
      </c>
      <c r="M516" s="5"/>
      <c r="N516" s="5"/>
      <c r="O516" s="5"/>
      <c r="P516" s="5"/>
      <c r="Q516" s="5"/>
      <c r="R516" s="5"/>
      <c r="S516" s="5"/>
    </row>
    <row r="517" ht="15.75" customHeight="1">
      <c r="A517" s="28">
        <v>495.0</v>
      </c>
      <c r="B517" s="33" t="str">
        <f>DIEM_3D!A496</f>
        <v/>
      </c>
      <c r="C517" s="33" t="str">
        <f>DIEM_3D!B496</f>
        <v/>
      </c>
      <c r="D517" s="28" t="str">
        <f t="shared" si="17"/>
        <v>3D-3</v>
      </c>
      <c r="E517" s="28">
        <f>DIEM_3D!C496</f>
        <v>0</v>
      </c>
      <c r="F517" s="28">
        <f>DIEM_3D!D496</f>
        <v>0</v>
      </c>
      <c r="G517" s="28">
        <f>DIEM_3D!E496</f>
        <v>0</v>
      </c>
      <c r="H517" s="30">
        <f t="shared" si="18"/>
        <v>0</v>
      </c>
      <c r="I517" s="28" t="str">
        <f t="shared" si="19"/>
        <v/>
      </c>
      <c r="J517" s="28">
        <f t="shared" si="23"/>
        <v>0</v>
      </c>
      <c r="K517" s="28" t="str">
        <f t="shared" si="21"/>
        <v/>
      </c>
      <c r="L517" s="28">
        <f t="shared" si="29"/>
        <v>0</v>
      </c>
      <c r="M517" s="5"/>
      <c r="N517" s="5"/>
      <c r="O517" s="5"/>
      <c r="P517" s="5"/>
      <c r="Q517" s="5"/>
      <c r="R517" s="5"/>
      <c r="S517" s="5"/>
    </row>
    <row r="518" ht="15.75" customHeight="1">
      <c r="A518" s="28">
        <v>496.0</v>
      </c>
      <c r="B518" s="33" t="str">
        <f>DIEM_3D!A497</f>
        <v/>
      </c>
      <c r="C518" s="33" t="str">
        <f>DIEM_3D!B497</f>
        <v/>
      </c>
      <c r="D518" s="28" t="str">
        <f t="shared" si="17"/>
        <v>3D-4</v>
      </c>
      <c r="E518" s="28">
        <f>DIEM_3D!C497</f>
        <v>0</v>
      </c>
      <c r="F518" s="28">
        <f>DIEM_3D!D497</f>
        <v>0</v>
      </c>
      <c r="G518" s="28">
        <f>DIEM_3D!E497</f>
        <v>0</v>
      </c>
      <c r="H518" s="30">
        <f t="shared" si="18"/>
        <v>0</v>
      </c>
      <c r="I518" s="28" t="str">
        <f t="shared" si="19"/>
        <v/>
      </c>
      <c r="J518" s="28">
        <f t="shared" si="23"/>
        <v>0</v>
      </c>
      <c r="K518" s="28" t="str">
        <f t="shared" si="21"/>
        <v/>
      </c>
      <c r="L518" s="28">
        <f t="shared" si="29"/>
        <v>0</v>
      </c>
      <c r="M518" s="5"/>
      <c r="N518" s="5"/>
      <c r="O518" s="5"/>
      <c r="P518" s="5"/>
      <c r="Q518" s="5"/>
      <c r="R518" s="5"/>
      <c r="S518" s="5"/>
    </row>
    <row r="519" ht="15.75" customHeight="1">
      <c r="A519" s="28">
        <v>497.0</v>
      </c>
      <c r="B519" s="33" t="str">
        <f>DIEM_3D!A498</f>
        <v/>
      </c>
      <c r="C519" s="33" t="str">
        <f>DIEM_3D!B498</f>
        <v/>
      </c>
      <c r="D519" s="28" t="str">
        <f t="shared" si="17"/>
        <v>3D-5</v>
      </c>
      <c r="E519" s="28">
        <f>DIEM_3D!C498</f>
        <v>0</v>
      </c>
      <c r="F519" s="28">
        <f>DIEM_3D!D498</f>
        <v>0</v>
      </c>
      <c r="G519" s="28">
        <f>DIEM_3D!E498</f>
        <v>0</v>
      </c>
      <c r="H519" s="30">
        <f t="shared" si="18"/>
        <v>0</v>
      </c>
      <c r="I519" s="28" t="str">
        <f t="shared" si="19"/>
        <v/>
      </c>
      <c r="J519" s="28">
        <f t="shared" si="23"/>
        <v>0</v>
      </c>
      <c r="K519" s="28" t="str">
        <f t="shared" si="21"/>
        <v/>
      </c>
      <c r="L519" s="28">
        <f t="shared" si="29"/>
        <v>0</v>
      </c>
      <c r="M519" s="5"/>
      <c r="N519" s="5"/>
      <c r="O519" s="5"/>
      <c r="P519" s="5"/>
      <c r="Q519" s="5"/>
      <c r="R519" s="5"/>
      <c r="S519" s="5"/>
    </row>
    <row r="520" ht="15.75" customHeight="1">
      <c r="A520" s="28">
        <v>498.0</v>
      </c>
      <c r="B520" s="33" t="str">
        <f>DIEM_3D!A499</f>
        <v/>
      </c>
      <c r="C520" s="33" t="str">
        <f>DIEM_3D!B499</f>
        <v/>
      </c>
      <c r="D520" s="28" t="str">
        <f t="shared" si="17"/>
        <v>3D-6</v>
      </c>
      <c r="E520" s="28">
        <f>DIEM_3D!C499</f>
        <v>0</v>
      </c>
      <c r="F520" s="28">
        <f>DIEM_3D!D499</f>
        <v>0</v>
      </c>
      <c r="G520" s="28">
        <f>DIEM_3D!E499</f>
        <v>0</v>
      </c>
      <c r="H520" s="30">
        <f t="shared" si="18"/>
        <v>0</v>
      </c>
      <c r="I520" s="28" t="str">
        <f t="shared" si="19"/>
        <v/>
      </c>
      <c r="J520" s="28">
        <f t="shared" si="23"/>
        <v>0</v>
      </c>
      <c r="K520" s="28" t="str">
        <f t="shared" si="21"/>
        <v/>
      </c>
      <c r="L520" s="28">
        <f t="shared" si="29"/>
        <v>0</v>
      </c>
      <c r="M520" s="5"/>
      <c r="N520" s="5"/>
      <c r="O520" s="5"/>
      <c r="P520" s="5"/>
      <c r="Q520" s="5"/>
      <c r="R520" s="5"/>
      <c r="S520" s="5"/>
    </row>
    <row r="521" ht="15.75" customHeight="1">
      <c r="A521" s="28">
        <v>499.0</v>
      </c>
      <c r="B521" s="33" t="str">
        <f>DIEM_3D!A500</f>
        <v>983</v>
      </c>
      <c r="C521" s="33" t="str">
        <f>DIEM_3D!B500</f>
        <v>83</v>
      </c>
      <c r="D521" s="28" t="str">
        <f t="shared" si="17"/>
        <v>3D-1</v>
      </c>
      <c r="E521" s="28">
        <f>DIEM_3D!C500</f>
        <v>2</v>
      </c>
      <c r="F521" s="28">
        <f>DIEM_3D!D500</f>
        <v>1</v>
      </c>
      <c r="G521" s="28">
        <f>DIEM_3D!E500</f>
        <v>3</v>
      </c>
      <c r="H521" s="30">
        <f t="shared" si="18"/>
        <v>20.7</v>
      </c>
      <c r="I521" s="28" t="str">
        <f t="shared" si="19"/>
        <v>YẾU</v>
      </c>
      <c r="J521" s="28">
        <f t="shared" si="23"/>
        <v>4.07</v>
      </c>
      <c r="K521" s="28" t="str">
        <f t="shared" si="21"/>
        <v>YẾU</v>
      </c>
      <c r="L521" s="28">
        <f t="shared" si="29"/>
        <v>4070983</v>
      </c>
      <c r="M521" s="5"/>
      <c r="N521" s="5"/>
      <c r="O521" s="5"/>
      <c r="P521" s="5"/>
      <c r="Q521" s="5"/>
      <c r="R521" s="5"/>
      <c r="S521" s="5"/>
    </row>
    <row r="522" ht="15.75" customHeight="1">
      <c r="A522" s="28">
        <v>500.0</v>
      </c>
      <c r="B522" s="33" t="str">
        <f>DIEM_3D!A501</f>
        <v>283</v>
      </c>
      <c r="C522" s="33" t="str">
        <f>DIEM_3D!B501</f>
        <v>83</v>
      </c>
      <c r="D522" s="28" t="str">
        <f t="shared" si="17"/>
        <v>3D-2</v>
      </c>
      <c r="E522" s="28">
        <f>DIEM_3D!C501</f>
        <v>2</v>
      </c>
      <c r="F522" s="28">
        <f>DIEM_3D!D501</f>
        <v>1</v>
      </c>
      <c r="G522" s="28">
        <f>DIEM_3D!E501</f>
        <v>3</v>
      </c>
      <c r="H522" s="30">
        <f t="shared" si="18"/>
        <v>20.7</v>
      </c>
      <c r="I522" s="28" t="str">
        <f t="shared" si="19"/>
        <v>YẾU</v>
      </c>
      <c r="J522" s="28">
        <f t="shared" si="23"/>
        <v>4.07</v>
      </c>
      <c r="K522" s="28" t="str">
        <f t="shared" si="21"/>
        <v>YẾU</v>
      </c>
      <c r="L522" s="28">
        <f t="shared" si="29"/>
        <v>4070283</v>
      </c>
      <c r="M522" s="5"/>
      <c r="N522" s="5"/>
      <c r="O522" s="5"/>
      <c r="P522" s="5"/>
      <c r="Q522" s="5"/>
      <c r="R522" s="5"/>
      <c r="S522" s="5"/>
    </row>
    <row r="523" ht="15.75" customHeight="1">
      <c r="A523" s="28">
        <v>501.0</v>
      </c>
      <c r="B523" s="33" t="str">
        <f>DIEM_3D!A502</f>
        <v>83</v>
      </c>
      <c r="C523" s="33" t="str">
        <f>DIEM_3D!B502</f>
        <v>83</v>
      </c>
      <c r="D523" s="28" t="str">
        <f t="shared" si="17"/>
        <v>3D-3</v>
      </c>
      <c r="E523" s="28">
        <f>DIEM_3D!C502</f>
        <v>2</v>
      </c>
      <c r="F523" s="28">
        <f>DIEM_3D!D502</f>
        <v>4</v>
      </c>
      <c r="G523" s="28">
        <f>DIEM_3D!E502</f>
        <v>6</v>
      </c>
      <c r="H523" s="30">
        <f t="shared" si="18"/>
        <v>81.1</v>
      </c>
      <c r="I523" s="28" t="str">
        <f t="shared" si="19"/>
        <v>TRUNG BÌNH</v>
      </c>
      <c r="J523" s="28">
        <f t="shared" si="23"/>
        <v>15.11</v>
      </c>
      <c r="K523" s="28" t="str">
        <f t="shared" si="21"/>
        <v>MẠNH</v>
      </c>
      <c r="L523" s="28">
        <f t="shared" si="29"/>
        <v>15110083</v>
      </c>
      <c r="M523" s="5"/>
      <c r="N523" s="5"/>
      <c r="O523" s="5"/>
      <c r="P523" s="5"/>
      <c r="Q523" s="5"/>
      <c r="R523" s="5"/>
      <c r="S523" s="5"/>
    </row>
    <row r="524" ht="15.75" customHeight="1">
      <c r="A524" s="28">
        <v>502.0</v>
      </c>
      <c r="B524" s="33" t="str">
        <f>DIEM_3D!A503</f>
        <v>83</v>
      </c>
      <c r="C524" s="33" t="str">
        <f>DIEM_3D!B503</f>
        <v>83</v>
      </c>
      <c r="D524" s="28" t="str">
        <f t="shared" si="17"/>
        <v>3D-4</v>
      </c>
      <c r="E524" s="28">
        <f>DIEM_3D!C503</f>
        <v>2</v>
      </c>
      <c r="F524" s="28">
        <f>DIEM_3D!D503</f>
        <v>4</v>
      </c>
      <c r="G524" s="28">
        <f>DIEM_3D!E503</f>
        <v>6</v>
      </c>
      <c r="H524" s="30">
        <f t="shared" si="18"/>
        <v>81.1</v>
      </c>
      <c r="I524" s="28" t="str">
        <f t="shared" si="19"/>
        <v>TRUNG BÌNH</v>
      </c>
      <c r="J524" s="28">
        <f t="shared" si="23"/>
        <v>15.11</v>
      </c>
      <c r="K524" s="28" t="str">
        <f t="shared" si="21"/>
        <v>MẠNH</v>
      </c>
      <c r="L524" s="28">
        <f t="shared" si="29"/>
        <v>15110083</v>
      </c>
      <c r="M524" s="5"/>
      <c r="N524" s="5"/>
      <c r="O524" s="5"/>
      <c r="P524" s="5"/>
      <c r="Q524" s="5"/>
      <c r="R524" s="5"/>
      <c r="S524" s="5"/>
    </row>
    <row r="525" ht="15.75" customHeight="1">
      <c r="A525" s="28">
        <v>503.0</v>
      </c>
      <c r="B525" s="33" t="str">
        <f>DIEM_3D!A504</f>
        <v>83</v>
      </c>
      <c r="C525" s="33" t="str">
        <f>DIEM_3D!B504</f>
        <v>83</v>
      </c>
      <c r="D525" s="28" t="str">
        <f t="shared" si="17"/>
        <v>3D-5</v>
      </c>
      <c r="E525" s="28">
        <f>DIEM_3D!C504</f>
        <v>2</v>
      </c>
      <c r="F525" s="28">
        <f>DIEM_3D!D504</f>
        <v>4</v>
      </c>
      <c r="G525" s="28">
        <f>DIEM_3D!E504</f>
        <v>6</v>
      </c>
      <c r="H525" s="30">
        <f t="shared" si="18"/>
        <v>81.1</v>
      </c>
      <c r="I525" s="28" t="str">
        <f t="shared" si="19"/>
        <v>TRUNG BÌNH</v>
      </c>
      <c r="J525" s="28">
        <f t="shared" si="23"/>
        <v>15.11</v>
      </c>
      <c r="K525" s="28" t="str">
        <f t="shared" si="21"/>
        <v>MẠNH</v>
      </c>
      <c r="L525" s="28">
        <f t="shared" si="29"/>
        <v>15110083</v>
      </c>
      <c r="M525" s="5"/>
      <c r="N525" s="5"/>
      <c r="O525" s="5"/>
      <c r="P525" s="5"/>
      <c r="Q525" s="5"/>
      <c r="R525" s="5"/>
      <c r="S525" s="5"/>
    </row>
    <row r="526" ht="15.75" customHeight="1">
      <c r="A526" s="28">
        <v>504.0</v>
      </c>
      <c r="B526" s="33" t="str">
        <f>DIEM_3D!A505</f>
        <v>83</v>
      </c>
      <c r="C526" s="33" t="str">
        <f>DIEM_3D!B505</f>
        <v>83</v>
      </c>
      <c r="D526" s="28" t="str">
        <f t="shared" si="17"/>
        <v>3D-6</v>
      </c>
      <c r="E526" s="28">
        <f>DIEM_3D!C505</f>
        <v>2</v>
      </c>
      <c r="F526" s="28">
        <f>DIEM_3D!D505</f>
        <v>4</v>
      </c>
      <c r="G526" s="28">
        <f>DIEM_3D!E505</f>
        <v>6</v>
      </c>
      <c r="H526" s="30">
        <f t="shared" si="18"/>
        <v>81.1</v>
      </c>
      <c r="I526" s="28" t="str">
        <f t="shared" si="19"/>
        <v>TRUNG BÌNH</v>
      </c>
      <c r="J526" s="28">
        <f t="shared" si="23"/>
        <v>15.11</v>
      </c>
      <c r="K526" s="28" t="str">
        <f t="shared" si="21"/>
        <v>MẠNH</v>
      </c>
      <c r="L526" s="28">
        <f t="shared" si="29"/>
        <v>15110083</v>
      </c>
      <c r="M526" s="5"/>
      <c r="N526" s="5"/>
      <c r="O526" s="5"/>
      <c r="P526" s="5"/>
      <c r="Q526" s="5"/>
      <c r="R526" s="5"/>
      <c r="S526" s="5"/>
    </row>
    <row r="527" ht="15.75" customHeight="1">
      <c r="A527" s="28">
        <v>505.0</v>
      </c>
      <c r="B527" s="33" t="str">
        <f>DIEM_3D!A506</f>
        <v/>
      </c>
      <c r="C527" s="33" t="str">
        <f>DIEM_3D!B506</f>
        <v/>
      </c>
      <c r="D527" s="28" t="str">
        <f t="shared" si="17"/>
        <v>3D-1</v>
      </c>
      <c r="E527" s="28">
        <f>DIEM_3D!C506</f>
        <v>0</v>
      </c>
      <c r="F527" s="28">
        <f>DIEM_3D!D506</f>
        <v>0</v>
      </c>
      <c r="G527" s="28">
        <f>DIEM_3D!E506</f>
        <v>0</v>
      </c>
      <c r="H527" s="30">
        <f t="shared" si="18"/>
        <v>0</v>
      </c>
      <c r="I527" s="28" t="str">
        <f t="shared" si="19"/>
        <v/>
      </c>
      <c r="J527" s="28">
        <f t="shared" si="23"/>
        <v>0</v>
      </c>
      <c r="K527" s="28" t="str">
        <f t="shared" si="21"/>
        <v/>
      </c>
      <c r="L527" s="28">
        <f t="shared" si="29"/>
        <v>0</v>
      </c>
      <c r="M527" s="5"/>
      <c r="N527" s="5"/>
      <c r="O527" s="5"/>
      <c r="P527" s="5"/>
      <c r="Q527" s="5"/>
      <c r="R527" s="5"/>
      <c r="S527" s="5"/>
    </row>
    <row r="528" ht="15.75" customHeight="1">
      <c r="A528" s="28">
        <v>506.0</v>
      </c>
      <c r="B528" s="33" t="str">
        <f>DIEM_3D!A507</f>
        <v/>
      </c>
      <c r="C528" s="33" t="str">
        <f>DIEM_3D!B507</f>
        <v/>
      </c>
      <c r="D528" s="28" t="str">
        <f t="shared" si="17"/>
        <v>3D-2</v>
      </c>
      <c r="E528" s="28">
        <f>DIEM_3D!C507</f>
        <v>0</v>
      </c>
      <c r="F528" s="28">
        <f>DIEM_3D!D507</f>
        <v>0</v>
      </c>
      <c r="G528" s="28">
        <f>DIEM_3D!E507</f>
        <v>0</v>
      </c>
      <c r="H528" s="30">
        <f t="shared" si="18"/>
        <v>0</v>
      </c>
      <c r="I528" s="28" t="str">
        <f t="shared" si="19"/>
        <v/>
      </c>
      <c r="J528" s="28">
        <f t="shared" si="23"/>
        <v>0</v>
      </c>
      <c r="K528" s="28" t="str">
        <f t="shared" si="21"/>
        <v/>
      </c>
      <c r="L528" s="28">
        <f t="shared" si="29"/>
        <v>0</v>
      </c>
      <c r="M528" s="5"/>
      <c r="N528" s="5"/>
      <c r="O528" s="5"/>
      <c r="P528" s="5"/>
      <c r="Q528" s="5"/>
      <c r="R528" s="5"/>
      <c r="S528" s="5"/>
    </row>
    <row r="529" ht="15.75" customHeight="1">
      <c r="A529" s="28">
        <v>507.0</v>
      </c>
      <c r="B529" s="33" t="str">
        <f>DIEM_3D!A508</f>
        <v/>
      </c>
      <c r="C529" s="33" t="str">
        <f>DIEM_3D!B508</f>
        <v/>
      </c>
      <c r="D529" s="28" t="str">
        <f t="shared" si="17"/>
        <v>3D-3</v>
      </c>
      <c r="E529" s="28">
        <f>DIEM_3D!C508</f>
        <v>0</v>
      </c>
      <c r="F529" s="28">
        <f>DIEM_3D!D508</f>
        <v>0</v>
      </c>
      <c r="G529" s="28">
        <f>DIEM_3D!E508</f>
        <v>0</v>
      </c>
      <c r="H529" s="30">
        <f t="shared" si="18"/>
        <v>0</v>
      </c>
      <c r="I529" s="28" t="str">
        <f t="shared" si="19"/>
        <v/>
      </c>
      <c r="J529" s="28">
        <f t="shared" si="23"/>
        <v>0</v>
      </c>
      <c r="K529" s="28" t="str">
        <f t="shared" si="21"/>
        <v/>
      </c>
      <c r="L529" s="28">
        <f t="shared" si="29"/>
        <v>0</v>
      </c>
      <c r="M529" s="5"/>
      <c r="N529" s="5"/>
      <c r="O529" s="5"/>
      <c r="P529" s="5"/>
      <c r="Q529" s="5"/>
      <c r="R529" s="5"/>
      <c r="S529" s="5"/>
    </row>
    <row r="530" ht="15.75" customHeight="1">
      <c r="A530" s="28">
        <v>508.0</v>
      </c>
      <c r="B530" s="33" t="str">
        <f>DIEM_3D!A509</f>
        <v/>
      </c>
      <c r="C530" s="33" t="str">
        <f>DIEM_3D!B509</f>
        <v/>
      </c>
      <c r="D530" s="28" t="str">
        <f t="shared" si="17"/>
        <v>3D-4</v>
      </c>
      <c r="E530" s="28">
        <f>DIEM_3D!C509</f>
        <v>0</v>
      </c>
      <c r="F530" s="28">
        <f>DIEM_3D!D509</f>
        <v>0</v>
      </c>
      <c r="G530" s="28">
        <f>DIEM_3D!E509</f>
        <v>0</v>
      </c>
      <c r="H530" s="30">
        <f t="shared" si="18"/>
        <v>0</v>
      </c>
      <c r="I530" s="28" t="str">
        <f t="shared" si="19"/>
        <v/>
      </c>
      <c r="J530" s="28">
        <f t="shared" si="23"/>
        <v>0</v>
      </c>
      <c r="K530" s="28" t="str">
        <f t="shared" si="21"/>
        <v/>
      </c>
      <c r="L530" s="28">
        <f t="shared" si="29"/>
        <v>0</v>
      </c>
      <c r="M530" s="5"/>
      <c r="N530" s="5"/>
      <c r="O530" s="5"/>
      <c r="P530" s="5"/>
      <c r="Q530" s="5"/>
      <c r="R530" s="5"/>
      <c r="S530" s="5"/>
    </row>
    <row r="531" ht="15.75" customHeight="1">
      <c r="A531" s="28">
        <v>509.0</v>
      </c>
      <c r="B531" s="33" t="str">
        <f>DIEM_3D!A510</f>
        <v/>
      </c>
      <c r="C531" s="33" t="str">
        <f>DIEM_3D!B510</f>
        <v/>
      </c>
      <c r="D531" s="28" t="str">
        <f t="shared" si="17"/>
        <v>3D-5</v>
      </c>
      <c r="E531" s="28">
        <f>DIEM_3D!C510</f>
        <v>0</v>
      </c>
      <c r="F531" s="28">
        <f>DIEM_3D!D510</f>
        <v>0</v>
      </c>
      <c r="G531" s="28">
        <f>DIEM_3D!E510</f>
        <v>0</v>
      </c>
      <c r="H531" s="30">
        <f t="shared" si="18"/>
        <v>0</v>
      </c>
      <c r="I531" s="28" t="str">
        <f t="shared" si="19"/>
        <v/>
      </c>
      <c r="J531" s="28">
        <f t="shared" si="23"/>
        <v>0</v>
      </c>
      <c r="K531" s="28" t="str">
        <f t="shared" si="21"/>
        <v/>
      </c>
      <c r="L531" s="28">
        <f t="shared" si="29"/>
        <v>0</v>
      </c>
      <c r="M531" s="5"/>
      <c r="N531" s="5"/>
      <c r="O531" s="5"/>
      <c r="P531" s="5"/>
      <c r="Q531" s="5"/>
      <c r="R531" s="5"/>
      <c r="S531" s="5"/>
    </row>
    <row r="532" ht="15.75" customHeight="1">
      <c r="A532" s="28">
        <v>510.0</v>
      </c>
      <c r="B532" s="33" t="str">
        <f>DIEM_3D!A511</f>
        <v/>
      </c>
      <c r="C532" s="33" t="str">
        <f>DIEM_3D!B511</f>
        <v/>
      </c>
      <c r="D532" s="28" t="str">
        <f t="shared" si="17"/>
        <v>3D-6</v>
      </c>
      <c r="E532" s="28">
        <f>DIEM_3D!C511</f>
        <v>0</v>
      </c>
      <c r="F532" s="28">
        <f>DIEM_3D!D511</f>
        <v>0</v>
      </c>
      <c r="G532" s="28">
        <f>DIEM_3D!E511</f>
        <v>0</v>
      </c>
      <c r="H532" s="30">
        <f t="shared" si="18"/>
        <v>0</v>
      </c>
      <c r="I532" s="28" t="str">
        <f t="shared" si="19"/>
        <v/>
      </c>
      <c r="J532" s="28">
        <f t="shared" si="23"/>
        <v>0</v>
      </c>
      <c r="K532" s="28" t="str">
        <f t="shared" si="21"/>
        <v/>
      </c>
      <c r="L532" s="28">
        <f t="shared" si="29"/>
        <v>0</v>
      </c>
      <c r="M532" s="5"/>
      <c r="N532" s="5"/>
      <c r="O532" s="5"/>
      <c r="P532" s="5"/>
      <c r="Q532" s="5"/>
      <c r="R532" s="5"/>
      <c r="S532" s="5"/>
    </row>
    <row r="533" ht="15.75" customHeight="1">
      <c r="A533" s="28">
        <v>511.0</v>
      </c>
      <c r="B533" s="33" t="str">
        <f>DIEM_3D!A512</f>
        <v>985</v>
      </c>
      <c r="C533" s="33" t="str">
        <f>DIEM_3D!B512</f>
        <v>85</v>
      </c>
      <c r="D533" s="28" t="str">
        <f t="shared" si="17"/>
        <v>3D-1</v>
      </c>
      <c r="E533" s="28">
        <f>DIEM_3D!C512</f>
        <v>1</v>
      </c>
      <c r="F533" s="28">
        <f>DIEM_3D!D512</f>
        <v>1</v>
      </c>
      <c r="G533" s="28">
        <f>DIEM_3D!E512</f>
        <v>2</v>
      </c>
      <c r="H533" s="30">
        <f t="shared" si="18"/>
        <v>20.7</v>
      </c>
      <c r="I533" s="28" t="str">
        <f t="shared" si="19"/>
        <v>YẾU</v>
      </c>
      <c r="J533" s="28">
        <f t="shared" si="23"/>
        <v>3.07</v>
      </c>
      <c r="K533" s="28" t="str">
        <f t="shared" si="21"/>
        <v>YẾU</v>
      </c>
      <c r="L533" s="28">
        <f t="shared" si="29"/>
        <v>3070985</v>
      </c>
      <c r="M533" s="5"/>
      <c r="N533" s="5"/>
      <c r="O533" s="5"/>
      <c r="P533" s="5"/>
      <c r="Q533" s="5"/>
      <c r="R533" s="5"/>
      <c r="S533" s="5"/>
    </row>
    <row r="534" ht="15.75" customHeight="1">
      <c r="A534" s="28">
        <v>512.0</v>
      </c>
      <c r="B534" s="33" t="str">
        <f>DIEM_3D!A513</f>
        <v>285</v>
      </c>
      <c r="C534" s="33" t="str">
        <f>DIEM_3D!B513</f>
        <v>85</v>
      </c>
      <c r="D534" s="28" t="str">
        <f t="shared" si="17"/>
        <v>3D-2</v>
      </c>
      <c r="E534" s="28">
        <f>DIEM_3D!C513</f>
        <v>1</v>
      </c>
      <c r="F534" s="28">
        <f>DIEM_3D!D513</f>
        <v>1</v>
      </c>
      <c r="G534" s="28">
        <f>DIEM_3D!E513</f>
        <v>2</v>
      </c>
      <c r="H534" s="30">
        <f t="shared" si="18"/>
        <v>20.7</v>
      </c>
      <c r="I534" s="28" t="str">
        <f t="shared" si="19"/>
        <v>YẾU</v>
      </c>
      <c r="J534" s="28">
        <f t="shared" si="23"/>
        <v>3.07</v>
      </c>
      <c r="K534" s="28" t="str">
        <f t="shared" si="21"/>
        <v>YẾU</v>
      </c>
      <c r="L534" s="28">
        <f t="shared" si="29"/>
        <v>3070285</v>
      </c>
      <c r="M534" s="5"/>
      <c r="N534" s="5"/>
      <c r="O534" s="5"/>
      <c r="P534" s="5"/>
      <c r="Q534" s="5"/>
      <c r="R534" s="5"/>
      <c r="S534" s="5"/>
    </row>
    <row r="535" ht="15.75" customHeight="1">
      <c r="A535" s="28">
        <v>513.0</v>
      </c>
      <c r="B535" s="33" t="str">
        <f>DIEM_3D!A514</f>
        <v>85</v>
      </c>
      <c r="C535" s="33" t="str">
        <f>DIEM_3D!B514</f>
        <v>85</v>
      </c>
      <c r="D535" s="28" t="str">
        <f t="shared" si="17"/>
        <v>3D-3</v>
      </c>
      <c r="E535" s="28">
        <f>DIEM_3D!C514</f>
        <v>1</v>
      </c>
      <c r="F535" s="28">
        <f>DIEM_3D!D514</f>
        <v>4</v>
      </c>
      <c r="G535" s="28">
        <f>DIEM_3D!E514</f>
        <v>5</v>
      </c>
      <c r="H535" s="30">
        <f t="shared" si="18"/>
        <v>81.1</v>
      </c>
      <c r="I535" s="28" t="str">
        <f t="shared" si="19"/>
        <v>TRUNG BÌNH</v>
      </c>
      <c r="J535" s="28">
        <f t="shared" si="23"/>
        <v>14.11</v>
      </c>
      <c r="K535" s="28" t="str">
        <f t="shared" si="21"/>
        <v>YẾU</v>
      </c>
      <c r="L535" s="28">
        <f t="shared" si="29"/>
        <v>14110085</v>
      </c>
      <c r="M535" s="5"/>
      <c r="N535" s="5"/>
      <c r="O535" s="5"/>
      <c r="P535" s="5"/>
      <c r="Q535" s="5"/>
      <c r="R535" s="5"/>
      <c r="S535" s="5"/>
    </row>
    <row r="536" ht="15.75" customHeight="1">
      <c r="A536" s="28">
        <v>514.0</v>
      </c>
      <c r="B536" s="33" t="str">
        <f>DIEM_3D!A515</f>
        <v>85</v>
      </c>
      <c r="C536" s="33" t="str">
        <f>DIEM_3D!B515</f>
        <v>85</v>
      </c>
      <c r="D536" s="28" t="str">
        <f t="shared" si="17"/>
        <v>3D-4</v>
      </c>
      <c r="E536" s="28">
        <f>DIEM_3D!C515</f>
        <v>1</v>
      </c>
      <c r="F536" s="28">
        <f>DIEM_3D!D515</f>
        <v>4</v>
      </c>
      <c r="G536" s="28">
        <f>DIEM_3D!E515</f>
        <v>5</v>
      </c>
      <c r="H536" s="30">
        <f t="shared" si="18"/>
        <v>81.1</v>
      </c>
      <c r="I536" s="28" t="str">
        <f t="shared" si="19"/>
        <v>TRUNG BÌNH</v>
      </c>
      <c r="J536" s="28">
        <f t="shared" si="23"/>
        <v>14.11</v>
      </c>
      <c r="K536" s="28" t="str">
        <f t="shared" si="21"/>
        <v>YẾU</v>
      </c>
      <c r="L536" s="28">
        <f t="shared" si="29"/>
        <v>14110085</v>
      </c>
      <c r="M536" s="5"/>
      <c r="N536" s="5"/>
      <c r="O536" s="5"/>
      <c r="P536" s="5"/>
      <c r="Q536" s="5"/>
      <c r="R536" s="5"/>
      <c r="S536" s="5"/>
    </row>
    <row r="537" ht="15.75" customHeight="1">
      <c r="A537" s="28">
        <v>515.0</v>
      </c>
      <c r="B537" s="33" t="str">
        <f>DIEM_3D!A516</f>
        <v>85</v>
      </c>
      <c r="C537" s="33" t="str">
        <f>DIEM_3D!B516</f>
        <v>85</v>
      </c>
      <c r="D537" s="28" t="str">
        <f t="shared" si="17"/>
        <v>3D-5</v>
      </c>
      <c r="E537" s="28">
        <f>DIEM_3D!C516</f>
        <v>1</v>
      </c>
      <c r="F537" s="28">
        <f>DIEM_3D!D516</f>
        <v>4</v>
      </c>
      <c r="G537" s="28">
        <f>DIEM_3D!E516</f>
        <v>5</v>
      </c>
      <c r="H537" s="30">
        <f t="shared" si="18"/>
        <v>81.1</v>
      </c>
      <c r="I537" s="28" t="str">
        <f t="shared" si="19"/>
        <v>TRUNG BÌNH</v>
      </c>
      <c r="J537" s="28">
        <f t="shared" si="23"/>
        <v>14.11</v>
      </c>
      <c r="K537" s="28" t="str">
        <f t="shared" si="21"/>
        <v>YẾU</v>
      </c>
      <c r="L537" s="28">
        <f t="shared" si="29"/>
        <v>14110085</v>
      </c>
      <c r="M537" s="5"/>
      <c r="N537" s="5"/>
      <c r="O537" s="5"/>
      <c r="P537" s="5"/>
      <c r="Q537" s="5"/>
      <c r="R537" s="5"/>
      <c r="S537" s="5"/>
    </row>
    <row r="538" ht="15.75" customHeight="1">
      <c r="A538" s="28">
        <v>516.0</v>
      </c>
      <c r="B538" s="33" t="str">
        <f>DIEM_3D!A517</f>
        <v>85</v>
      </c>
      <c r="C538" s="33" t="str">
        <f>DIEM_3D!B517</f>
        <v>85</v>
      </c>
      <c r="D538" s="28" t="str">
        <f t="shared" si="17"/>
        <v>3D-6</v>
      </c>
      <c r="E538" s="28">
        <f>DIEM_3D!C517</f>
        <v>1</v>
      </c>
      <c r="F538" s="28">
        <f>DIEM_3D!D517</f>
        <v>4</v>
      </c>
      <c r="G538" s="28">
        <f>DIEM_3D!E517</f>
        <v>5</v>
      </c>
      <c r="H538" s="30">
        <f t="shared" si="18"/>
        <v>81.1</v>
      </c>
      <c r="I538" s="28" t="str">
        <f t="shared" si="19"/>
        <v>TRUNG BÌNH</v>
      </c>
      <c r="J538" s="28">
        <f t="shared" si="23"/>
        <v>14.11</v>
      </c>
      <c r="K538" s="28" t="str">
        <f t="shared" si="21"/>
        <v>YẾU</v>
      </c>
      <c r="L538" s="28">
        <f t="shared" si="29"/>
        <v>14110085</v>
      </c>
      <c r="M538" s="5"/>
      <c r="N538" s="5"/>
      <c r="O538" s="5"/>
      <c r="P538" s="5"/>
      <c r="Q538" s="5"/>
      <c r="R538" s="5"/>
      <c r="S538" s="5"/>
    </row>
    <row r="539" ht="15.75" customHeight="1">
      <c r="A539" s="28">
        <v>517.0</v>
      </c>
      <c r="B539" s="33" t="str">
        <f>DIEM_3D!A518</f>
        <v/>
      </c>
      <c r="C539" s="33" t="str">
        <f>DIEM_3D!B518</f>
        <v/>
      </c>
      <c r="D539" s="28" t="str">
        <f t="shared" si="17"/>
        <v>3D-1</v>
      </c>
      <c r="E539" s="28">
        <f>DIEM_3D!C518</f>
        <v>0</v>
      </c>
      <c r="F539" s="28">
        <f>DIEM_3D!D518</f>
        <v>0</v>
      </c>
      <c r="G539" s="28">
        <f>DIEM_3D!E518</f>
        <v>0</v>
      </c>
      <c r="H539" s="30">
        <f t="shared" si="18"/>
        <v>0</v>
      </c>
      <c r="I539" s="28" t="str">
        <f t="shared" si="19"/>
        <v/>
      </c>
      <c r="J539" s="28">
        <f t="shared" si="23"/>
        <v>0</v>
      </c>
      <c r="K539" s="28" t="str">
        <f t="shared" si="21"/>
        <v/>
      </c>
      <c r="L539" s="28">
        <f t="shared" si="29"/>
        <v>0</v>
      </c>
      <c r="M539" s="5"/>
      <c r="N539" s="5"/>
      <c r="O539" s="5"/>
      <c r="P539" s="5"/>
      <c r="Q539" s="5"/>
      <c r="R539" s="5"/>
      <c r="S539" s="5"/>
    </row>
    <row r="540" ht="15.75" customHeight="1">
      <c r="A540" s="28">
        <v>518.0</v>
      </c>
      <c r="B540" s="33" t="str">
        <f>DIEM_3D!A519</f>
        <v/>
      </c>
      <c r="C540" s="33" t="str">
        <f>DIEM_3D!B519</f>
        <v/>
      </c>
      <c r="D540" s="28" t="str">
        <f t="shared" si="17"/>
        <v>3D-2</v>
      </c>
      <c r="E540" s="28">
        <f>DIEM_3D!C519</f>
        <v>0</v>
      </c>
      <c r="F540" s="28">
        <f>DIEM_3D!D519</f>
        <v>0</v>
      </c>
      <c r="G540" s="28">
        <f>DIEM_3D!E519</f>
        <v>0</v>
      </c>
      <c r="H540" s="30">
        <f t="shared" si="18"/>
        <v>0</v>
      </c>
      <c r="I540" s="28" t="str">
        <f t="shared" si="19"/>
        <v/>
      </c>
      <c r="J540" s="28">
        <f t="shared" si="23"/>
        <v>0</v>
      </c>
      <c r="K540" s="28" t="str">
        <f t="shared" si="21"/>
        <v/>
      </c>
      <c r="L540" s="28">
        <f t="shared" si="29"/>
        <v>0</v>
      </c>
      <c r="M540" s="5"/>
      <c r="N540" s="5"/>
      <c r="O540" s="5"/>
      <c r="P540" s="5"/>
      <c r="Q540" s="5"/>
      <c r="R540" s="5"/>
      <c r="S540" s="5"/>
    </row>
    <row r="541" ht="15.75" customHeight="1">
      <c r="A541" s="28">
        <v>519.0</v>
      </c>
      <c r="B541" s="33" t="str">
        <f>DIEM_3D!A520</f>
        <v/>
      </c>
      <c r="C541" s="33" t="str">
        <f>DIEM_3D!B520</f>
        <v/>
      </c>
      <c r="D541" s="28" t="str">
        <f t="shared" si="17"/>
        <v>3D-3</v>
      </c>
      <c r="E541" s="28">
        <f>DIEM_3D!C520</f>
        <v>0</v>
      </c>
      <c r="F541" s="28">
        <f>DIEM_3D!D520</f>
        <v>0</v>
      </c>
      <c r="G541" s="28">
        <f>DIEM_3D!E520</f>
        <v>0</v>
      </c>
      <c r="H541" s="30">
        <f t="shared" si="18"/>
        <v>0</v>
      </c>
      <c r="I541" s="28" t="str">
        <f t="shared" si="19"/>
        <v/>
      </c>
      <c r="J541" s="28">
        <f t="shared" si="23"/>
        <v>0</v>
      </c>
      <c r="K541" s="28" t="str">
        <f t="shared" si="21"/>
        <v/>
      </c>
      <c r="L541" s="28">
        <f t="shared" si="29"/>
        <v>0</v>
      </c>
      <c r="M541" s="5"/>
      <c r="N541" s="5"/>
      <c r="O541" s="5"/>
      <c r="P541" s="5"/>
      <c r="Q541" s="5"/>
      <c r="R541" s="5"/>
      <c r="S541" s="5"/>
    </row>
    <row r="542" ht="15.75" customHeight="1">
      <c r="A542" s="28">
        <v>520.0</v>
      </c>
      <c r="B542" s="33" t="str">
        <f>DIEM_3D!A521</f>
        <v/>
      </c>
      <c r="C542" s="33" t="str">
        <f>DIEM_3D!B521</f>
        <v/>
      </c>
      <c r="D542" s="28" t="str">
        <f t="shared" si="17"/>
        <v>3D-4</v>
      </c>
      <c r="E542" s="28">
        <f>DIEM_3D!C521</f>
        <v>0</v>
      </c>
      <c r="F542" s="28">
        <f>DIEM_3D!D521</f>
        <v>0</v>
      </c>
      <c r="G542" s="28">
        <f>DIEM_3D!E521</f>
        <v>0</v>
      </c>
      <c r="H542" s="30">
        <f t="shared" si="18"/>
        <v>0</v>
      </c>
      <c r="I542" s="28" t="str">
        <f t="shared" si="19"/>
        <v/>
      </c>
      <c r="J542" s="28">
        <f t="shared" si="23"/>
        <v>0</v>
      </c>
      <c r="K542" s="28" t="str">
        <f t="shared" si="21"/>
        <v/>
      </c>
      <c r="L542" s="28">
        <f t="shared" si="29"/>
        <v>0</v>
      </c>
      <c r="M542" s="5"/>
      <c r="N542" s="5"/>
      <c r="O542" s="5"/>
      <c r="P542" s="5"/>
      <c r="Q542" s="5"/>
      <c r="R542" s="5"/>
      <c r="S542" s="5"/>
    </row>
    <row r="543" ht="15.75" customHeight="1">
      <c r="A543" s="28">
        <v>521.0</v>
      </c>
      <c r="B543" s="33" t="str">
        <f>DIEM_3D!A522</f>
        <v/>
      </c>
      <c r="C543" s="33" t="str">
        <f>DIEM_3D!B522</f>
        <v/>
      </c>
      <c r="D543" s="28" t="str">
        <f t="shared" si="17"/>
        <v>3D-5</v>
      </c>
      <c r="E543" s="28">
        <f>DIEM_3D!C522</f>
        <v>0</v>
      </c>
      <c r="F543" s="28">
        <f>DIEM_3D!D522</f>
        <v>0</v>
      </c>
      <c r="G543" s="28">
        <f>DIEM_3D!E522</f>
        <v>0</v>
      </c>
      <c r="H543" s="30">
        <f t="shared" si="18"/>
        <v>0</v>
      </c>
      <c r="I543" s="28" t="str">
        <f t="shared" si="19"/>
        <v/>
      </c>
      <c r="J543" s="28">
        <f t="shared" si="23"/>
        <v>0</v>
      </c>
      <c r="K543" s="28" t="str">
        <f t="shared" si="21"/>
        <v/>
      </c>
      <c r="L543" s="28">
        <f t="shared" si="29"/>
        <v>0</v>
      </c>
      <c r="M543" s="5"/>
      <c r="N543" s="5"/>
      <c r="O543" s="5"/>
      <c r="P543" s="5"/>
      <c r="Q543" s="5"/>
      <c r="R543" s="5"/>
      <c r="S543" s="5"/>
    </row>
    <row r="544" ht="15.75" customHeight="1">
      <c r="A544" s="28">
        <v>522.0</v>
      </c>
      <c r="B544" s="33" t="str">
        <f>DIEM_3D!A523</f>
        <v/>
      </c>
      <c r="C544" s="33" t="str">
        <f>DIEM_3D!B523</f>
        <v/>
      </c>
      <c r="D544" s="28" t="str">
        <f t="shared" si="17"/>
        <v>3D-6</v>
      </c>
      <c r="E544" s="28">
        <f>DIEM_3D!C523</f>
        <v>0</v>
      </c>
      <c r="F544" s="28">
        <f>DIEM_3D!D523</f>
        <v>0</v>
      </c>
      <c r="G544" s="28">
        <f>DIEM_3D!E523</f>
        <v>0</v>
      </c>
      <c r="H544" s="30">
        <f t="shared" si="18"/>
        <v>0</v>
      </c>
      <c r="I544" s="28" t="str">
        <f t="shared" si="19"/>
        <v/>
      </c>
      <c r="J544" s="28">
        <f t="shared" si="23"/>
        <v>0</v>
      </c>
      <c r="K544" s="28" t="str">
        <f t="shared" si="21"/>
        <v/>
      </c>
      <c r="L544" s="28">
        <f t="shared" si="29"/>
        <v>0</v>
      </c>
      <c r="M544" s="5"/>
      <c r="N544" s="5"/>
      <c r="O544" s="5"/>
      <c r="P544" s="5"/>
      <c r="Q544" s="5"/>
      <c r="R544" s="5"/>
      <c r="S544" s="5"/>
    </row>
    <row r="545" ht="15.75" customHeight="1">
      <c r="A545" s="28">
        <v>523.0</v>
      </c>
      <c r="B545" s="33" t="str">
        <f>DIEM_3D!A524</f>
        <v/>
      </c>
      <c r="C545" s="33" t="str">
        <f>DIEM_3D!B524</f>
        <v/>
      </c>
      <c r="D545" s="28" t="str">
        <f t="shared" si="17"/>
        <v>3D-1</v>
      </c>
      <c r="E545" s="28">
        <f>DIEM_3D!C524</f>
        <v>0</v>
      </c>
      <c r="F545" s="28">
        <f>DIEM_3D!D524</f>
        <v>0</v>
      </c>
      <c r="G545" s="28">
        <f>DIEM_3D!E524</f>
        <v>0</v>
      </c>
      <c r="H545" s="30">
        <f t="shared" si="18"/>
        <v>0</v>
      </c>
      <c r="I545" s="28" t="str">
        <f t="shared" si="19"/>
        <v/>
      </c>
      <c r="J545" s="28">
        <f t="shared" si="23"/>
        <v>0</v>
      </c>
      <c r="K545" s="28" t="str">
        <f t="shared" si="21"/>
        <v/>
      </c>
      <c r="L545" s="28">
        <f t="shared" si="29"/>
        <v>0</v>
      </c>
      <c r="M545" s="5"/>
      <c r="N545" s="5"/>
      <c r="O545" s="5"/>
      <c r="P545" s="5"/>
      <c r="Q545" s="5"/>
      <c r="R545" s="5"/>
      <c r="S545" s="5"/>
    </row>
    <row r="546" ht="15.75" customHeight="1">
      <c r="A546" s="28">
        <v>524.0</v>
      </c>
      <c r="B546" s="33" t="str">
        <f>DIEM_3D!A525</f>
        <v/>
      </c>
      <c r="C546" s="33" t="str">
        <f>DIEM_3D!B525</f>
        <v/>
      </c>
      <c r="D546" s="28" t="str">
        <f t="shared" si="17"/>
        <v>3D-2</v>
      </c>
      <c r="E546" s="28">
        <f>DIEM_3D!C525</f>
        <v>0</v>
      </c>
      <c r="F546" s="28">
        <f>DIEM_3D!D525</f>
        <v>0</v>
      </c>
      <c r="G546" s="28">
        <f>DIEM_3D!E525</f>
        <v>0</v>
      </c>
      <c r="H546" s="30">
        <f t="shared" si="18"/>
        <v>0</v>
      </c>
      <c r="I546" s="28" t="str">
        <f t="shared" si="19"/>
        <v/>
      </c>
      <c r="J546" s="28">
        <f t="shared" si="23"/>
        <v>0</v>
      </c>
      <c r="K546" s="28" t="str">
        <f t="shared" si="21"/>
        <v/>
      </c>
      <c r="L546" s="28">
        <f t="shared" si="29"/>
        <v>0</v>
      </c>
      <c r="M546" s="5"/>
      <c r="N546" s="5"/>
      <c r="O546" s="5"/>
      <c r="P546" s="5"/>
      <c r="Q546" s="5"/>
      <c r="R546" s="5"/>
      <c r="S546" s="5"/>
    </row>
    <row r="547" ht="15.75" customHeight="1">
      <c r="A547" s="28">
        <v>525.0</v>
      </c>
      <c r="B547" s="33" t="str">
        <f>DIEM_3D!A526</f>
        <v/>
      </c>
      <c r="C547" s="33" t="str">
        <f>DIEM_3D!B526</f>
        <v/>
      </c>
      <c r="D547" s="28" t="str">
        <f t="shared" si="17"/>
        <v>3D-3</v>
      </c>
      <c r="E547" s="28">
        <f>DIEM_3D!C526</f>
        <v>0</v>
      </c>
      <c r="F547" s="28">
        <f>DIEM_3D!D526</f>
        <v>0</v>
      </c>
      <c r="G547" s="28">
        <f>DIEM_3D!E526</f>
        <v>0</v>
      </c>
      <c r="H547" s="30">
        <f t="shared" si="18"/>
        <v>0</v>
      </c>
      <c r="I547" s="28" t="str">
        <f t="shared" si="19"/>
        <v/>
      </c>
      <c r="J547" s="28">
        <f t="shared" si="23"/>
        <v>0</v>
      </c>
      <c r="K547" s="28" t="str">
        <f t="shared" si="21"/>
        <v/>
      </c>
      <c r="L547" s="28">
        <f t="shared" si="29"/>
        <v>0</v>
      </c>
      <c r="M547" s="5"/>
      <c r="N547" s="5"/>
      <c r="O547" s="5"/>
      <c r="P547" s="5"/>
      <c r="Q547" s="5"/>
      <c r="R547" s="5"/>
      <c r="S547" s="5"/>
    </row>
    <row r="548" ht="15.75" customHeight="1">
      <c r="A548" s="28">
        <v>526.0</v>
      </c>
      <c r="B548" s="33" t="str">
        <f>DIEM_3D!A527</f>
        <v/>
      </c>
      <c r="C548" s="33" t="str">
        <f>DIEM_3D!B527</f>
        <v/>
      </c>
      <c r="D548" s="28" t="str">
        <f t="shared" si="17"/>
        <v>3D-4</v>
      </c>
      <c r="E548" s="28">
        <f>DIEM_3D!C527</f>
        <v>0</v>
      </c>
      <c r="F548" s="28">
        <f>DIEM_3D!D527</f>
        <v>0</v>
      </c>
      <c r="G548" s="28">
        <f>DIEM_3D!E527</f>
        <v>0</v>
      </c>
      <c r="H548" s="30">
        <f t="shared" si="18"/>
        <v>0</v>
      </c>
      <c r="I548" s="28" t="str">
        <f t="shared" si="19"/>
        <v/>
      </c>
      <c r="J548" s="28">
        <f t="shared" si="23"/>
        <v>0</v>
      </c>
      <c r="K548" s="28" t="str">
        <f t="shared" si="21"/>
        <v/>
      </c>
      <c r="L548" s="28">
        <f t="shared" si="29"/>
        <v>0</v>
      </c>
      <c r="M548" s="5"/>
      <c r="N548" s="5"/>
      <c r="O548" s="5"/>
      <c r="P548" s="5"/>
      <c r="Q548" s="5"/>
      <c r="R548" s="5"/>
      <c r="S548" s="5"/>
    </row>
    <row r="549" ht="15.75" customHeight="1">
      <c r="A549" s="28">
        <v>527.0</v>
      </c>
      <c r="B549" s="33" t="str">
        <f>DIEM_3D!A528</f>
        <v/>
      </c>
      <c r="C549" s="33" t="str">
        <f>DIEM_3D!B528</f>
        <v/>
      </c>
      <c r="D549" s="28" t="str">
        <f t="shared" si="17"/>
        <v>3D-5</v>
      </c>
      <c r="E549" s="28">
        <f>DIEM_3D!C528</f>
        <v>0</v>
      </c>
      <c r="F549" s="28">
        <f>DIEM_3D!D528</f>
        <v>0</v>
      </c>
      <c r="G549" s="28">
        <f>DIEM_3D!E528</f>
        <v>0</v>
      </c>
      <c r="H549" s="30">
        <f t="shared" si="18"/>
        <v>0</v>
      </c>
      <c r="I549" s="28" t="str">
        <f t="shared" si="19"/>
        <v/>
      </c>
      <c r="J549" s="28">
        <f t="shared" si="23"/>
        <v>0</v>
      </c>
      <c r="K549" s="28" t="str">
        <f t="shared" si="21"/>
        <v/>
      </c>
      <c r="L549" s="28">
        <f t="shared" si="29"/>
        <v>0</v>
      </c>
      <c r="M549" s="5"/>
      <c r="N549" s="5"/>
      <c r="O549" s="5"/>
      <c r="P549" s="5"/>
      <c r="Q549" s="5"/>
      <c r="R549" s="5"/>
      <c r="S549" s="5"/>
    </row>
    <row r="550" ht="15.75" customHeight="1">
      <c r="A550" s="28">
        <v>528.0</v>
      </c>
      <c r="B550" s="33" t="str">
        <f>DIEM_3D!A529</f>
        <v/>
      </c>
      <c r="C550" s="33" t="str">
        <f>DIEM_3D!B529</f>
        <v/>
      </c>
      <c r="D550" s="28" t="str">
        <f t="shared" si="17"/>
        <v>3D-6</v>
      </c>
      <c r="E550" s="28">
        <f>DIEM_3D!C529</f>
        <v>0</v>
      </c>
      <c r="F550" s="28">
        <f>DIEM_3D!D529</f>
        <v>0</v>
      </c>
      <c r="G550" s="28">
        <f>DIEM_3D!E529</f>
        <v>0</v>
      </c>
      <c r="H550" s="30">
        <f t="shared" si="18"/>
        <v>0</v>
      </c>
      <c r="I550" s="28" t="str">
        <f t="shared" si="19"/>
        <v/>
      </c>
      <c r="J550" s="28">
        <f t="shared" si="23"/>
        <v>0</v>
      </c>
      <c r="K550" s="28" t="str">
        <f t="shared" si="21"/>
        <v/>
      </c>
      <c r="L550" s="28">
        <f t="shared" si="29"/>
        <v>0</v>
      </c>
      <c r="M550" s="5"/>
      <c r="N550" s="5"/>
      <c r="O550" s="5"/>
      <c r="P550" s="5"/>
      <c r="Q550" s="5"/>
      <c r="R550" s="5"/>
      <c r="S550" s="5"/>
    </row>
    <row r="551" ht="15.75" customHeight="1">
      <c r="A551" s="28">
        <v>529.0</v>
      </c>
      <c r="B551" s="33" t="str">
        <f>DIEM_3D!A530</f>
        <v/>
      </c>
      <c r="C551" s="33" t="str">
        <f>DIEM_3D!B530</f>
        <v/>
      </c>
      <c r="D551" s="28" t="str">
        <f t="shared" si="17"/>
        <v>3D-1</v>
      </c>
      <c r="E551" s="28">
        <f>DIEM_3D!C530</f>
        <v>0</v>
      </c>
      <c r="F551" s="28">
        <f>DIEM_3D!D530</f>
        <v>0</v>
      </c>
      <c r="G551" s="28">
        <f>DIEM_3D!E530</f>
        <v>0</v>
      </c>
      <c r="H551" s="30">
        <f t="shared" si="18"/>
        <v>0</v>
      </c>
      <c r="I551" s="28" t="str">
        <f t="shared" si="19"/>
        <v/>
      </c>
      <c r="J551" s="28">
        <f t="shared" si="23"/>
        <v>0</v>
      </c>
      <c r="K551" s="28" t="str">
        <f t="shared" si="21"/>
        <v/>
      </c>
      <c r="L551" s="28">
        <f t="shared" si="29"/>
        <v>0</v>
      </c>
      <c r="M551" s="5"/>
      <c r="N551" s="5"/>
      <c r="O551" s="5"/>
      <c r="P551" s="5"/>
      <c r="Q551" s="5"/>
      <c r="R551" s="5"/>
      <c r="S551" s="5"/>
    </row>
    <row r="552" ht="15.75" customHeight="1">
      <c r="A552" s="28">
        <v>530.0</v>
      </c>
      <c r="B552" s="33" t="str">
        <f>DIEM_3D!A531</f>
        <v/>
      </c>
      <c r="C552" s="33" t="str">
        <f>DIEM_3D!B531</f>
        <v/>
      </c>
      <c r="D552" s="28" t="str">
        <f t="shared" si="17"/>
        <v>3D-2</v>
      </c>
      <c r="E552" s="28">
        <f>DIEM_3D!C531</f>
        <v>0</v>
      </c>
      <c r="F552" s="28">
        <f>DIEM_3D!D531</f>
        <v>0</v>
      </c>
      <c r="G552" s="28">
        <f>DIEM_3D!E531</f>
        <v>0</v>
      </c>
      <c r="H552" s="30">
        <f t="shared" si="18"/>
        <v>0</v>
      </c>
      <c r="I552" s="28" t="str">
        <f t="shared" si="19"/>
        <v/>
      </c>
      <c r="J552" s="28">
        <f t="shared" si="23"/>
        <v>0</v>
      </c>
      <c r="K552" s="28" t="str">
        <f t="shared" si="21"/>
        <v/>
      </c>
      <c r="L552" s="28">
        <f t="shared" si="29"/>
        <v>0</v>
      </c>
      <c r="M552" s="5"/>
      <c r="N552" s="5"/>
      <c r="O552" s="5"/>
      <c r="P552" s="5"/>
      <c r="Q552" s="5"/>
      <c r="R552" s="5"/>
      <c r="S552" s="5"/>
    </row>
    <row r="553" ht="15.75" customHeight="1">
      <c r="A553" s="28">
        <v>531.0</v>
      </c>
      <c r="B553" s="33" t="str">
        <f>DIEM_3D!A532</f>
        <v/>
      </c>
      <c r="C553" s="33" t="str">
        <f>DIEM_3D!B532</f>
        <v/>
      </c>
      <c r="D553" s="28" t="str">
        <f t="shared" si="17"/>
        <v>3D-3</v>
      </c>
      <c r="E553" s="28">
        <f>DIEM_3D!C532</f>
        <v>0</v>
      </c>
      <c r="F553" s="28">
        <f>DIEM_3D!D532</f>
        <v>0</v>
      </c>
      <c r="G553" s="28">
        <f>DIEM_3D!E532</f>
        <v>0</v>
      </c>
      <c r="H553" s="30">
        <f t="shared" si="18"/>
        <v>0</v>
      </c>
      <c r="I553" s="28" t="str">
        <f t="shared" si="19"/>
        <v/>
      </c>
      <c r="J553" s="28">
        <f t="shared" si="23"/>
        <v>0</v>
      </c>
      <c r="K553" s="28" t="str">
        <f t="shared" si="21"/>
        <v/>
      </c>
      <c r="L553" s="28">
        <f t="shared" si="29"/>
        <v>0</v>
      </c>
      <c r="M553" s="5"/>
      <c r="N553" s="5"/>
      <c r="O553" s="5"/>
      <c r="P553" s="5"/>
      <c r="Q553" s="5"/>
      <c r="R553" s="5"/>
      <c r="S553" s="5"/>
    </row>
    <row r="554" ht="15.75" customHeight="1">
      <c r="A554" s="28">
        <v>532.0</v>
      </c>
      <c r="B554" s="33" t="str">
        <f>DIEM_3D!A533</f>
        <v/>
      </c>
      <c r="C554" s="33" t="str">
        <f>DIEM_3D!B533</f>
        <v/>
      </c>
      <c r="D554" s="28" t="str">
        <f t="shared" si="17"/>
        <v>3D-4</v>
      </c>
      <c r="E554" s="28">
        <f>DIEM_3D!C533</f>
        <v>0</v>
      </c>
      <c r="F554" s="28">
        <f>DIEM_3D!D533</f>
        <v>0</v>
      </c>
      <c r="G554" s="28">
        <f>DIEM_3D!E533</f>
        <v>0</v>
      </c>
      <c r="H554" s="30">
        <f t="shared" si="18"/>
        <v>0</v>
      </c>
      <c r="I554" s="28" t="str">
        <f t="shared" si="19"/>
        <v/>
      </c>
      <c r="J554" s="28">
        <f t="shared" si="23"/>
        <v>0</v>
      </c>
      <c r="K554" s="28" t="str">
        <f t="shared" si="21"/>
        <v/>
      </c>
      <c r="L554" s="28">
        <f t="shared" si="29"/>
        <v>0</v>
      </c>
      <c r="M554" s="5"/>
      <c r="N554" s="5"/>
      <c r="O554" s="5"/>
      <c r="P554" s="5"/>
      <c r="Q554" s="5"/>
      <c r="R554" s="5"/>
      <c r="S554" s="5"/>
    </row>
    <row r="555" ht="15.75" customHeight="1">
      <c r="A555" s="28">
        <v>533.0</v>
      </c>
      <c r="B555" s="33" t="str">
        <f>DIEM_3D!A534</f>
        <v/>
      </c>
      <c r="C555" s="33" t="str">
        <f>DIEM_3D!B534</f>
        <v/>
      </c>
      <c r="D555" s="28" t="str">
        <f t="shared" si="17"/>
        <v>3D-5</v>
      </c>
      <c r="E555" s="28">
        <f>DIEM_3D!C534</f>
        <v>0</v>
      </c>
      <c r="F555" s="28">
        <f>DIEM_3D!D534</f>
        <v>0</v>
      </c>
      <c r="G555" s="28">
        <f>DIEM_3D!E534</f>
        <v>0</v>
      </c>
      <c r="H555" s="30">
        <f t="shared" si="18"/>
        <v>0</v>
      </c>
      <c r="I555" s="28" t="str">
        <f t="shared" si="19"/>
        <v/>
      </c>
      <c r="J555" s="28">
        <f t="shared" si="23"/>
        <v>0</v>
      </c>
      <c r="K555" s="28" t="str">
        <f t="shared" si="21"/>
        <v/>
      </c>
      <c r="L555" s="28">
        <f t="shared" si="29"/>
        <v>0</v>
      </c>
      <c r="M555" s="5"/>
      <c r="N555" s="5"/>
      <c r="O555" s="5"/>
      <c r="P555" s="5"/>
      <c r="Q555" s="5"/>
      <c r="R555" s="5"/>
      <c r="S555" s="5"/>
    </row>
    <row r="556" ht="15.75" customHeight="1">
      <c r="A556" s="28">
        <v>534.0</v>
      </c>
      <c r="B556" s="33" t="str">
        <f>DIEM_3D!A535</f>
        <v/>
      </c>
      <c r="C556" s="33" t="str">
        <f>DIEM_3D!B535</f>
        <v/>
      </c>
      <c r="D556" s="28" t="str">
        <f t="shared" si="17"/>
        <v>3D-6</v>
      </c>
      <c r="E556" s="28">
        <f>DIEM_3D!C535</f>
        <v>0</v>
      </c>
      <c r="F556" s="28">
        <f>DIEM_3D!D535</f>
        <v>0</v>
      </c>
      <c r="G556" s="28">
        <f>DIEM_3D!E535</f>
        <v>0</v>
      </c>
      <c r="H556" s="30">
        <f t="shared" si="18"/>
        <v>0</v>
      </c>
      <c r="I556" s="28" t="str">
        <f t="shared" si="19"/>
        <v/>
      </c>
      <c r="J556" s="28">
        <f t="shared" si="23"/>
        <v>0</v>
      </c>
      <c r="K556" s="28" t="str">
        <f t="shared" si="21"/>
        <v/>
      </c>
      <c r="L556" s="28">
        <f t="shared" si="29"/>
        <v>0</v>
      </c>
      <c r="M556" s="5"/>
      <c r="N556" s="5"/>
      <c r="O556" s="5"/>
      <c r="P556" s="5"/>
      <c r="Q556" s="5"/>
      <c r="R556" s="5"/>
      <c r="S556" s="5"/>
    </row>
    <row r="557" ht="15.75" customHeight="1">
      <c r="A557" s="28">
        <v>535.0</v>
      </c>
      <c r="B557" s="33" t="str">
        <f>DIEM_3D!A536</f>
        <v/>
      </c>
      <c r="C557" s="33" t="str">
        <f>DIEM_3D!B536</f>
        <v/>
      </c>
      <c r="D557" s="28" t="str">
        <f t="shared" si="17"/>
        <v>3D-1</v>
      </c>
      <c r="E557" s="28">
        <f>DIEM_3D!C536</f>
        <v>0</v>
      </c>
      <c r="F557" s="28">
        <f>DIEM_3D!D536</f>
        <v>0</v>
      </c>
      <c r="G557" s="28">
        <f>DIEM_3D!E536</f>
        <v>0</v>
      </c>
      <c r="H557" s="30">
        <f t="shared" si="18"/>
        <v>0</v>
      </c>
      <c r="I557" s="28" t="str">
        <f t="shared" si="19"/>
        <v/>
      </c>
      <c r="J557" s="28">
        <f t="shared" si="23"/>
        <v>0</v>
      </c>
      <c r="K557" s="28" t="str">
        <f t="shared" si="21"/>
        <v/>
      </c>
      <c r="L557" s="28">
        <f t="shared" si="29"/>
        <v>0</v>
      </c>
      <c r="M557" s="5"/>
      <c r="N557" s="5"/>
      <c r="O557" s="5"/>
      <c r="P557" s="5"/>
      <c r="Q557" s="5"/>
      <c r="R557" s="5"/>
      <c r="S557" s="5"/>
    </row>
    <row r="558" ht="15.75" customHeight="1">
      <c r="A558" s="28">
        <v>536.0</v>
      </c>
      <c r="B558" s="33" t="str">
        <f>DIEM_3D!A537</f>
        <v/>
      </c>
      <c r="C558" s="33" t="str">
        <f>DIEM_3D!B537</f>
        <v/>
      </c>
      <c r="D558" s="28" t="str">
        <f t="shared" si="17"/>
        <v>3D-2</v>
      </c>
      <c r="E558" s="28">
        <f>DIEM_3D!C537</f>
        <v>0</v>
      </c>
      <c r="F558" s="28">
        <f>DIEM_3D!D537</f>
        <v>0</v>
      </c>
      <c r="G558" s="28">
        <f>DIEM_3D!E537</f>
        <v>0</v>
      </c>
      <c r="H558" s="30">
        <f t="shared" si="18"/>
        <v>0</v>
      </c>
      <c r="I558" s="28" t="str">
        <f t="shared" si="19"/>
        <v/>
      </c>
      <c r="J558" s="28">
        <f t="shared" si="23"/>
        <v>0</v>
      </c>
      <c r="K558" s="28" t="str">
        <f t="shared" si="21"/>
        <v/>
      </c>
      <c r="L558" s="28">
        <f t="shared" si="29"/>
        <v>0</v>
      </c>
      <c r="M558" s="5"/>
      <c r="N558" s="5"/>
      <c r="O558" s="5"/>
      <c r="P558" s="5"/>
      <c r="Q558" s="5"/>
      <c r="R558" s="5"/>
      <c r="S558" s="5"/>
    </row>
    <row r="559" ht="15.75" customHeight="1">
      <c r="A559" s="28">
        <v>537.0</v>
      </c>
      <c r="B559" s="33" t="str">
        <f>DIEM_3D!A538</f>
        <v/>
      </c>
      <c r="C559" s="33" t="str">
        <f>DIEM_3D!B538</f>
        <v/>
      </c>
      <c r="D559" s="28" t="str">
        <f t="shared" si="17"/>
        <v>3D-3</v>
      </c>
      <c r="E559" s="28">
        <f>DIEM_3D!C538</f>
        <v>0</v>
      </c>
      <c r="F559" s="28">
        <f>DIEM_3D!D538</f>
        <v>0</v>
      </c>
      <c r="G559" s="28">
        <f>DIEM_3D!E538</f>
        <v>0</v>
      </c>
      <c r="H559" s="30">
        <f t="shared" si="18"/>
        <v>0</v>
      </c>
      <c r="I559" s="28" t="str">
        <f t="shared" si="19"/>
        <v/>
      </c>
      <c r="J559" s="28">
        <f t="shared" si="23"/>
        <v>0</v>
      </c>
      <c r="K559" s="28" t="str">
        <f t="shared" si="21"/>
        <v/>
      </c>
      <c r="L559" s="28">
        <f t="shared" si="29"/>
        <v>0</v>
      </c>
      <c r="M559" s="5"/>
      <c r="N559" s="5"/>
      <c r="O559" s="5"/>
      <c r="P559" s="5"/>
      <c r="Q559" s="5"/>
      <c r="R559" s="5"/>
      <c r="S559" s="5"/>
    </row>
    <row r="560" ht="15.75" customHeight="1">
      <c r="A560" s="28">
        <v>538.0</v>
      </c>
      <c r="B560" s="33" t="str">
        <f>DIEM_3D!A539</f>
        <v/>
      </c>
      <c r="C560" s="33" t="str">
        <f>DIEM_3D!B539</f>
        <v/>
      </c>
      <c r="D560" s="28" t="str">
        <f t="shared" si="17"/>
        <v>3D-4</v>
      </c>
      <c r="E560" s="28">
        <f>DIEM_3D!C539</f>
        <v>0</v>
      </c>
      <c r="F560" s="28">
        <f>DIEM_3D!D539</f>
        <v>0</v>
      </c>
      <c r="G560" s="28">
        <f>DIEM_3D!E539</f>
        <v>0</v>
      </c>
      <c r="H560" s="30">
        <f t="shared" si="18"/>
        <v>0</v>
      </c>
      <c r="I560" s="28" t="str">
        <f t="shared" si="19"/>
        <v/>
      </c>
      <c r="J560" s="28">
        <f t="shared" si="23"/>
        <v>0</v>
      </c>
      <c r="K560" s="28" t="str">
        <f t="shared" si="21"/>
        <v/>
      </c>
      <c r="L560" s="28">
        <f t="shared" si="29"/>
        <v>0</v>
      </c>
      <c r="M560" s="5"/>
      <c r="N560" s="5"/>
      <c r="O560" s="5"/>
      <c r="P560" s="5"/>
      <c r="Q560" s="5"/>
      <c r="R560" s="5"/>
      <c r="S560" s="5"/>
    </row>
    <row r="561" ht="15.75" customHeight="1">
      <c r="A561" s="28">
        <v>539.0</v>
      </c>
      <c r="B561" s="33" t="str">
        <f>DIEM_3D!A540</f>
        <v/>
      </c>
      <c r="C561" s="33" t="str">
        <f>DIEM_3D!B540</f>
        <v/>
      </c>
      <c r="D561" s="28" t="str">
        <f t="shared" si="17"/>
        <v>3D-5</v>
      </c>
      <c r="E561" s="28">
        <f>DIEM_3D!C540</f>
        <v>0</v>
      </c>
      <c r="F561" s="28">
        <f>DIEM_3D!D540</f>
        <v>0</v>
      </c>
      <c r="G561" s="28">
        <f>DIEM_3D!E540</f>
        <v>0</v>
      </c>
      <c r="H561" s="30">
        <f t="shared" si="18"/>
        <v>0</v>
      </c>
      <c r="I561" s="28" t="str">
        <f t="shared" si="19"/>
        <v/>
      </c>
      <c r="J561" s="28">
        <f t="shared" si="23"/>
        <v>0</v>
      </c>
      <c r="K561" s="28" t="str">
        <f t="shared" si="21"/>
        <v/>
      </c>
      <c r="L561" s="28">
        <f t="shared" si="29"/>
        <v>0</v>
      </c>
      <c r="M561" s="5"/>
      <c r="N561" s="5"/>
      <c r="O561" s="5"/>
      <c r="P561" s="5"/>
      <c r="Q561" s="5"/>
      <c r="R561" s="5"/>
      <c r="S561" s="5"/>
    </row>
    <row r="562" ht="15.75" customHeight="1">
      <c r="A562" s="28">
        <v>540.0</v>
      </c>
      <c r="B562" s="33" t="str">
        <f>DIEM_3D!A541</f>
        <v/>
      </c>
      <c r="C562" s="33" t="str">
        <f>DIEM_3D!B541</f>
        <v/>
      </c>
      <c r="D562" s="28" t="str">
        <f t="shared" si="17"/>
        <v>3D-6</v>
      </c>
      <c r="E562" s="28">
        <f>DIEM_3D!C541</f>
        <v>0</v>
      </c>
      <c r="F562" s="28">
        <f>DIEM_3D!D541</f>
        <v>0</v>
      </c>
      <c r="G562" s="28">
        <f>DIEM_3D!E541</f>
        <v>0</v>
      </c>
      <c r="H562" s="30">
        <f t="shared" si="18"/>
        <v>0</v>
      </c>
      <c r="I562" s="28" t="str">
        <f t="shared" si="19"/>
        <v/>
      </c>
      <c r="J562" s="28">
        <f t="shared" si="23"/>
        <v>0</v>
      </c>
      <c r="K562" s="28" t="str">
        <f t="shared" si="21"/>
        <v/>
      </c>
      <c r="L562" s="28">
        <f t="shared" si="29"/>
        <v>0</v>
      </c>
      <c r="M562" s="5"/>
      <c r="N562" s="5"/>
      <c r="O562" s="5"/>
      <c r="P562" s="5"/>
      <c r="Q562" s="5"/>
      <c r="R562" s="5"/>
      <c r="S562" s="5"/>
    </row>
    <row r="563" ht="15.75" customHeight="1">
      <c r="A563" s="28">
        <v>541.0</v>
      </c>
      <c r="B563" s="33" t="str">
        <f>DIEM_3D!A542</f>
        <v>990</v>
      </c>
      <c r="C563" s="33" t="str">
        <f>DIEM_3D!B542</f>
        <v>90</v>
      </c>
      <c r="D563" s="28" t="str">
        <f t="shared" si="17"/>
        <v>3D-1</v>
      </c>
      <c r="E563" s="28">
        <f>DIEM_3D!C542</f>
        <v>1</v>
      </c>
      <c r="F563" s="28">
        <f>DIEM_3D!D542</f>
        <v>1</v>
      </c>
      <c r="G563" s="28">
        <f>DIEM_3D!E542</f>
        <v>2</v>
      </c>
      <c r="H563" s="30">
        <f t="shared" si="18"/>
        <v>20.7</v>
      </c>
      <c r="I563" s="28" t="str">
        <f t="shared" si="19"/>
        <v>YẾU</v>
      </c>
      <c r="J563" s="28">
        <f t="shared" si="23"/>
        <v>3.07</v>
      </c>
      <c r="K563" s="28" t="str">
        <f t="shared" si="21"/>
        <v>YẾU</v>
      </c>
      <c r="L563" s="28">
        <f t="shared" si="29"/>
        <v>3070990</v>
      </c>
      <c r="M563" s="5"/>
      <c r="N563" s="5"/>
      <c r="O563" s="5"/>
      <c r="P563" s="5"/>
      <c r="Q563" s="5"/>
      <c r="R563" s="5"/>
      <c r="S563" s="5"/>
    </row>
    <row r="564" ht="15.75" customHeight="1">
      <c r="A564" s="28">
        <v>542.0</v>
      </c>
      <c r="B564" s="33" t="str">
        <f>DIEM_3D!A543</f>
        <v>290</v>
      </c>
      <c r="C564" s="33" t="str">
        <f>DIEM_3D!B543</f>
        <v>90</v>
      </c>
      <c r="D564" s="28" t="str">
        <f t="shared" si="17"/>
        <v>3D-2</v>
      </c>
      <c r="E564" s="28">
        <f>DIEM_3D!C543</f>
        <v>1</v>
      </c>
      <c r="F564" s="28">
        <f>DIEM_3D!D543</f>
        <v>1</v>
      </c>
      <c r="G564" s="28">
        <f>DIEM_3D!E543</f>
        <v>2</v>
      </c>
      <c r="H564" s="30">
        <f t="shared" si="18"/>
        <v>20.7</v>
      </c>
      <c r="I564" s="28" t="str">
        <f t="shared" si="19"/>
        <v>YẾU</v>
      </c>
      <c r="J564" s="28">
        <f t="shared" si="23"/>
        <v>3.07</v>
      </c>
      <c r="K564" s="28" t="str">
        <f t="shared" si="21"/>
        <v>YẾU</v>
      </c>
      <c r="L564" s="28">
        <f t="shared" si="29"/>
        <v>3070290</v>
      </c>
      <c r="M564" s="5"/>
      <c r="N564" s="5"/>
      <c r="O564" s="5"/>
      <c r="P564" s="5"/>
      <c r="Q564" s="5"/>
      <c r="R564" s="5"/>
      <c r="S564" s="5"/>
    </row>
    <row r="565" ht="15.75" customHeight="1">
      <c r="A565" s="28">
        <v>543.0</v>
      </c>
      <c r="B565" s="33" t="str">
        <f>DIEM_3D!A544</f>
        <v>90</v>
      </c>
      <c r="C565" s="33" t="str">
        <f>DIEM_3D!B544</f>
        <v>90</v>
      </c>
      <c r="D565" s="28" t="str">
        <f t="shared" si="17"/>
        <v>3D-3</v>
      </c>
      <c r="E565" s="28">
        <f>DIEM_3D!C544</f>
        <v>1</v>
      </c>
      <c r="F565" s="28">
        <f>DIEM_3D!D544</f>
        <v>4</v>
      </c>
      <c r="G565" s="28">
        <f>DIEM_3D!E544</f>
        <v>5</v>
      </c>
      <c r="H565" s="30">
        <f t="shared" si="18"/>
        <v>81.1</v>
      </c>
      <c r="I565" s="28" t="str">
        <f t="shared" si="19"/>
        <v>TRUNG BÌNH</v>
      </c>
      <c r="J565" s="28">
        <f t="shared" si="23"/>
        <v>14.11</v>
      </c>
      <c r="K565" s="28" t="str">
        <f t="shared" si="21"/>
        <v>YẾU</v>
      </c>
      <c r="L565" s="28">
        <f t="shared" si="29"/>
        <v>14110090</v>
      </c>
      <c r="M565" s="5"/>
      <c r="N565" s="5"/>
      <c r="O565" s="5"/>
      <c r="P565" s="5"/>
      <c r="Q565" s="5"/>
      <c r="R565" s="5"/>
      <c r="S565" s="5"/>
    </row>
    <row r="566" ht="15.75" customHeight="1">
      <c r="A566" s="28">
        <v>544.0</v>
      </c>
      <c r="B566" s="33" t="str">
        <f>DIEM_3D!A545</f>
        <v>90</v>
      </c>
      <c r="C566" s="33" t="str">
        <f>DIEM_3D!B545</f>
        <v>90</v>
      </c>
      <c r="D566" s="28" t="str">
        <f t="shared" si="17"/>
        <v>3D-4</v>
      </c>
      <c r="E566" s="28">
        <f>DIEM_3D!C545</f>
        <v>1</v>
      </c>
      <c r="F566" s="28">
        <f>DIEM_3D!D545</f>
        <v>4</v>
      </c>
      <c r="G566" s="28">
        <f>DIEM_3D!E545</f>
        <v>5</v>
      </c>
      <c r="H566" s="30">
        <f t="shared" si="18"/>
        <v>81.1</v>
      </c>
      <c r="I566" s="28" t="str">
        <f t="shared" si="19"/>
        <v>TRUNG BÌNH</v>
      </c>
      <c r="J566" s="28">
        <f t="shared" si="23"/>
        <v>14.11</v>
      </c>
      <c r="K566" s="28" t="str">
        <f t="shared" si="21"/>
        <v>YẾU</v>
      </c>
      <c r="L566" s="28">
        <f t="shared" si="29"/>
        <v>14110090</v>
      </c>
      <c r="M566" s="5"/>
      <c r="N566" s="5"/>
      <c r="O566" s="5"/>
      <c r="P566" s="5"/>
      <c r="Q566" s="5"/>
      <c r="R566" s="5"/>
      <c r="S566" s="5"/>
    </row>
    <row r="567" ht="15.75" customHeight="1">
      <c r="A567" s="28">
        <v>545.0</v>
      </c>
      <c r="B567" s="33" t="str">
        <f>DIEM_3D!A546</f>
        <v>90</v>
      </c>
      <c r="C567" s="33" t="str">
        <f>DIEM_3D!B546</f>
        <v>90</v>
      </c>
      <c r="D567" s="28" t="str">
        <f t="shared" si="17"/>
        <v>3D-5</v>
      </c>
      <c r="E567" s="28">
        <f>DIEM_3D!C546</f>
        <v>1</v>
      </c>
      <c r="F567" s="28">
        <f>DIEM_3D!D546</f>
        <v>4</v>
      </c>
      <c r="G567" s="28">
        <f>DIEM_3D!E546</f>
        <v>5</v>
      </c>
      <c r="H567" s="30">
        <f t="shared" si="18"/>
        <v>81.1</v>
      </c>
      <c r="I567" s="28" t="str">
        <f t="shared" si="19"/>
        <v>TRUNG BÌNH</v>
      </c>
      <c r="J567" s="28">
        <f t="shared" si="23"/>
        <v>14.11</v>
      </c>
      <c r="K567" s="28" t="str">
        <f t="shared" si="21"/>
        <v>YẾU</v>
      </c>
      <c r="L567" s="28">
        <f t="shared" si="29"/>
        <v>14110090</v>
      </c>
      <c r="M567" s="5"/>
      <c r="N567" s="5"/>
      <c r="O567" s="5"/>
      <c r="P567" s="5"/>
      <c r="Q567" s="5"/>
      <c r="R567" s="5"/>
      <c r="S567" s="5"/>
    </row>
    <row r="568" ht="15.75" customHeight="1">
      <c r="A568" s="28">
        <v>546.0</v>
      </c>
      <c r="B568" s="33" t="str">
        <f>DIEM_3D!A547</f>
        <v>90</v>
      </c>
      <c r="C568" s="33" t="str">
        <f>DIEM_3D!B547</f>
        <v>90</v>
      </c>
      <c r="D568" s="28" t="str">
        <f t="shared" si="17"/>
        <v>3D-6</v>
      </c>
      <c r="E568" s="28">
        <f>DIEM_3D!C547</f>
        <v>1</v>
      </c>
      <c r="F568" s="28">
        <f>DIEM_3D!D547</f>
        <v>4</v>
      </c>
      <c r="G568" s="28">
        <f>DIEM_3D!E547</f>
        <v>5</v>
      </c>
      <c r="H568" s="30">
        <f t="shared" si="18"/>
        <v>81.1</v>
      </c>
      <c r="I568" s="28" t="str">
        <f t="shared" si="19"/>
        <v>TRUNG BÌNH</v>
      </c>
      <c r="J568" s="28">
        <f t="shared" si="23"/>
        <v>14.11</v>
      </c>
      <c r="K568" s="28" t="str">
        <f t="shared" si="21"/>
        <v>YẾU</v>
      </c>
      <c r="L568" s="28">
        <f t="shared" si="29"/>
        <v>14110090</v>
      </c>
      <c r="M568" s="5"/>
      <c r="N568" s="5"/>
      <c r="O568" s="5"/>
      <c r="P568" s="5"/>
      <c r="Q568" s="5"/>
      <c r="R568" s="5"/>
      <c r="S568" s="5"/>
    </row>
    <row r="569" ht="15.75" customHeight="1">
      <c r="A569" s="28">
        <v>547.0</v>
      </c>
      <c r="B569" s="33" t="str">
        <f>DIEM_3D!A548</f>
        <v/>
      </c>
      <c r="C569" s="33" t="str">
        <f>DIEM_3D!B548</f>
        <v/>
      </c>
      <c r="D569" s="28" t="str">
        <f t="shared" si="17"/>
        <v>3D-1</v>
      </c>
      <c r="E569" s="28">
        <f>DIEM_3D!C548</f>
        <v>0</v>
      </c>
      <c r="F569" s="28">
        <f>DIEM_3D!D548</f>
        <v>0</v>
      </c>
      <c r="G569" s="28">
        <f>DIEM_3D!E548</f>
        <v>0</v>
      </c>
      <c r="H569" s="30">
        <f t="shared" si="18"/>
        <v>0</v>
      </c>
      <c r="I569" s="28" t="str">
        <f t="shared" si="19"/>
        <v/>
      </c>
      <c r="J569" s="28">
        <f t="shared" si="23"/>
        <v>0</v>
      </c>
      <c r="K569" s="28" t="str">
        <f t="shared" si="21"/>
        <v/>
      </c>
      <c r="L569" s="28">
        <f t="shared" si="29"/>
        <v>0</v>
      </c>
      <c r="M569" s="5"/>
      <c r="N569" s="5"/>
      <c r="O569" s="5"/>
      <c r="P569" s="5"/>
      <c r="Q569" s="5"/>
      <c r="R569" s="5"/>
      <c r="S569" s="5"/>
    </row>
    <row r="570" ht="15.75" customHeight="1">
      <c r="A570" s="28">
        <v>548.0</v>
      </c>
      <c r="B570" s="33" t="str">
        <f>DIEM_3D!A549</f>
        <v/>
      </c>
      <c r="C570" s="33" t="str">
        <f>DIEM_3D!B549</f>
        <v/>
      </c>
      <c r="D570" s="28" t="str">
        <f t="shared" si="17"/>
        <v>3D-2</v>
      </c>
      <c r="E570" s="28">
        <f>DIEM_3D!C549</f>
        <v>0</v>
      </c>
      <c r="F570" s="28">
        <f>DIEM_3D!D549</f>
        <v>0</v>
      </c>
      <c r="G570" s="28">
        <f>DIEM_3D!E549</f>
        <v>0</v>
      </c>
      <c r="H570" s="30">
        <f t="shared" si="18"/>
        <v>0</v>
      </c>
      <c r="I570" s="28" t="str">
        <f t="shared" si="19"/>
        <v/>
      </c>
      <c r="J570" s="28">
        <f t="shared" si="23"/>
        <v>0</v>
      </c>
      <c r="K570" s="28" t="str">
        <f t="shared" si="21"/>
        <v/>
      </c>
      <c r="L570" s="28">
        <f t="shared" si="29"/>
        <v>0</v>
      </c>
      <c r="M570" s="5"/>
      <c r="N570" s="5"/>
      <c r="O570" s="5"/>
      <c r="P570" s="5"/>
      <c r="Q570" s="5"/>
      <c r="R570" s="5"/>
      <c r="S570" s="5"/>
    </row>
    <row r="571" ht="15.75" customHeight="1">
      <c r="A571" s="28">
        <v>549.0</v>
      </c>
      <c r="B571" s="33" t="str">
        <f>DIEM_3D!A550</f>
        <v/>
      </c>
      <c r="C571" s="33" t="str">
        <f>DIEM_3D!B550</f>
        <v/>
      </c>
      <c r="D571" s="28" t="str">
        <f t="shared" si="17"/>
        <v>3D-3</v>
      </c>
      <c r="E571" s="28">
        <f>DIEM_3D!C550</f>
        <v>0</v>
      </c>
      <c r="F571" s="28">
        <f>DIEM_3D!D550</f>
        <v>0</v>
      </c>
      <c r="G571" s="28">
        <f>DIEM_3D!E550</f>
        <v>0</v>
      </c>
      <c r="H571" s="30">
        <f t="shared" si="18"/>
        <v>0</v>
      </c>
      <c r="I571" s="28" t="str">
        <f t="shared" si="19"/>
        <v/>
      </c>
      <c r="J571" s="28">
        <f t="shared" si="23"/>
        <v>0</v>
      </c>
      <c r="K571" s="28" t="str">
        <f t="shared" si="21"/>
        <v/>
      </c>
      <c r="L571" s="28">
        <f t="shared" si="29"/>
        <v>0</v>
      </c>
      <c r="M571" s="5"/>
      <c r="N571" s="5"/>
      <c r="O571" s="5"/>
      <c r="P571" s="5"/>
      <c r="Q571" s="5"/>
      <c r="R571" s="5"/>
      <c r="S571" s="5"/>
    </row>
    <row r="572" ht="15.75" customHeight="1">
      <c r="A572" s="28">
        <v>550.0</v>
      </c>
      <c r="B572" s="33" t="str">
        <f>DIEM_3D!A551</f>
        <v/>
      </c>
      <c r="C572" s="33" t="str">
        <f>DIEM_3D!B551</f>
        <v/>
      </c>
      <c r="D572" s="28" t="str">
        <f t="shared" si="17"/>
        <v>3D-4</v>
      </c>
      <c r="E572" s="28">
        <f>DIEM_3D!C551</f>
        <v>0</v>
      </c>
      <c r="F572" s="28">
        <f>DIEM_3D!D551</f>
        <v>0</v>
      </c>
      <c r="G572" s="28">
        <f>DIEM_3D!E551</f>
        <v>0</v>
      </c>
      <c r="H572" s="30">
        <f t="shared" si="18"/>
        <v>0</v>
      </c>
      <c r="I572" s="28" t="str">
        <f t="shared" si="19"/>
        <v/>
      </c>
      <c r="J572" s="28">
        <f t="shared" si="23"/>
        <v>0</v>
      </c>
      <c r="K572" s="28" t="str">
        <f t="shared" si="21"/>
        <v/>
      </c>
      <c r="L572" s="28">
        <f t="shared" si="29"/>
        <v>0</v>
      </c>
      <c r="M572" s="5"/>
      <c r="N572" s="5"/>
      <c r="O572" s="5"/>
      <c r="P572" s="5"/>
      <c r="Q572" s="5"/>
      <c r="R572" s="5"/>
      <c r="S572" s="5"/>
    </row>
    <row r="573" ht="15.75" customHeight="1">
      <c r="A573" s="28">
        <v>551.0</v>
      </c>
      <c r="B573" s="33" t="str">
        <f>DIEM_3D!A552</f>
        <v/>
      </c>
      <c r="C573" s="33" t="str">
        <f>DIEM_3D!B552</f>
        <v/>
      </c>
      <c r="D573" s="28" t="str">
        <f t="shared" si="17"/>
        <v>3D-5</v>
      </c>
      <c r="E573" s="28">
        <f>DIEM_3D!C552</f>
        <v>0</v>
      </c>
      <c r="F573" s="28">
        <f>DIEM_3D!D552</f>
        <v>0</v>
      </c>
      <c r="G573" s="28">
        <f>DIEM_3D!E552</f>
        <v>0</v>
      </c>
      <c r="H573" s="30">
        <f t="shared" si="18"/>
        <v>0</v>
      </c>
      <c r="I573" s="28" t="str">
        <f t="shared" si="19"/>
        <v/>
      </c>
      <c r="J573" s="28">
        <f t="shared" si="23"/>
        <v>0</v>
      </c>
      <c r="K573" s="28" t="str">
        <f t="shared" si="21"/>
        <v/>
      </c>
      <c r="L573" s="28">
        <f t="shared" si="29"/>
        <v>0</v>
      </c>
      <c r="M573" s="5"/>
      <c r="N573" s="5"/>
      <c r="O573" s="5"/>
      <c r="P573" s="5"/>
      <c r="Q573" s="5"/>
      <c r="R573" s="5"/>
      <c r="S573" s="5"/>
    </row>
    <row r="574" ht="15.75" customHeight="1">
      <c r="A574" s="28">
        <v>552.0</v>
      </c>
      <c r="B574" s="33" t="str">
        <f>DIEM_3D!A553</f>
        <v/>
      </c>
      <c r="C574" s="33" t="str">
        <f>DIEM_3D!B553</f>
        <v/>
      </c>
      <c r="D574" s="28" t="str">
        <f t="shared" si="17"/>
        <v>3D-6</v>
      </c>
      <c r="E574" s="28">
        <f>DIEM_3D!C553</f>
        <v>0</v>
      </c>
      <c r="F574" s="28">
        <f>DIEM_3D!D553</f>
        <v>0</v>
      </c>
      <c r="G574" s="28">
        <f>DIEM_3D!E553</f>
        <v>0</v>
      </c>
      <c r="H574" s="30">
        <f t="shared" si="18"/>
        <v>0</v>
      </c>
      <c r="I574" s="28" t="str">
        <f t="shared" si="19"/>
        <v/>
      </c>
      <c r="J574" s="28">
        <f t="shared" si="23"/>
        <v>0</v>
      </c>
      <c r="K574" s="28" t="str">
        <f t="shared" si="21"/>
        <v/>
      </c>
      <c r="L574" s="28">
        <f t="shared" si="29"/>
        <v>0</v>
      </c>
      <c r="M574" s="5"/>
      <c r="N574" s="5"/>
      <c r="O574" s="5"/>
      <c r="P574" s="5"/>
      <c r="Q574" s="5"/>
      <c r="R574" s="5"/>
      <c r="S574" s="5"/>
    </row>
    <row r="575" ht="15.75" customHeight="1">
      <c r="A575" s="28">
        <v>553.0</v>
      </c>
      <c r="B575" s="33" t="str">
        <f>DIEM_3D!A554</f>
        <v>992</v>
      </c>
      <c r="C575" s="33" t="str">
        <f>DIEM_3D!B554</f>
        <v>92</v>
      </c>
      <c r="D575" s="28" t="str">
        <f t="shared" si="17"/>
        <v>3D-1</v>
      </c>
      <c r="E575" s="28">
        <f>DIEM_3D!C554</f>
        <v>2</v>
      </c>
      <c r="F575" s="28">
        <f>DIEM_3D!D554</f>
        <v>1</v>
      </c>
      <c r="G575" s="28">
        <f>DIEM_3D!E554</f>
        <v>3</v>
      </c>
      <c r="H575" s="30">
        <f t="shared" si="18"/>
        <v>20.7</v>
      </c>
      <c r="I575" s="28" t="str">
        <f t="shared" si="19"/>
        <v>YẾU</v>
      </c>
      <c r="J575" s="28">
        <f t="shared" si="23"/>
        <v>4.07</v>
      </c>
      <c r="K575" s="28" t="str">
        <f t="shared" si="21"/>
        <v>YẾU</v>
      </c>
      <c r="L575" s="28">
        <f t="shared" si="29"/>
        <v>4070992</v>
      </c>
      <c r="M575" s="5"/>
      <c r="N575" s="5"/>
      <c r="O575" s="5"/>
      <c r="P575" s="5"/>
      <c r="Q575" s="5"/>
      <c r="R575" s="5"/>
      <c r="S575" s="5"/>
    </row>
    <row r="576" ht="15.75" customHeight="1">
      <c r="A576" s="28">
        <v>554.0</v>
      </c>
      <c r="B576" s="33" t="str">
        <f>DIEM_3D!A555</f>
        <v>292</v>
      </c>
      <c r="C576" s="33" t="str">
        <f>DIEM_3D!B555</f>
        <v>92</v>
      </c>
      <c r="D576" s="28" t="str">
        <f t="shared" si="17"/>
        <v>3D-2</v>
      </c>
      <c r="E576" s="28">
        <f>DIEM_3D!C555</f>
        <v>2</v>
      </c>
      <c r="F576" s="28">
        <f>DIEM_3D!D555</f>
        <v>1</v>
      </c>
      <c r="G576" s="28">
        <f>DIEM_3D!E555</f>
        <v>3</v>
      </c>
      <c r="H576" s="30">
        <f t="shared" si="18"/>
        <v>20.7</v>
      </c>
      <c r="I576" s="28" t="str">
        <f t="shared" si="19"/>
        <v>YẾU</v>
      </c>
      <c r="J576" s="28">
        <f t="shared" si="23"/>
        <v>4.07</v>
      </c>
      <c r="K576" s="28" t="str">
        <f t="shared" si="21"/>
        <v>YẾU</v>
      </c>
      <c r="L576" s="28">
        <f t="shared" si="29"/>
        <v>4070292</v>
      </c>
      <c r="M576" s="5"/>
      <c r="N576" s="5"/>
      <c r="O576" s="5"/>
      <c r="P576" s="5"/>
      <c r="Q576" s="5"/>
      <c r="R576" s="5"/>
      <c r="S576" s="5"/>
    </row>
    <row r="577" ht="15.75" customHeight="1">
      <c r="A577" s="28">
        <v>555.0</v>
      </c>
      <c r="B577" s="33" t="str">
        <f>DIEM_3D!A556</f>
        <v>92</v>
      </c>
      <c r="C577" s="33" t="str">
        <f>DIEM_3D!B556</f>
        <v>92</v>
      </c>
      <c r="D577" s="28" t="str">
        <f t="shared" si="17"/>
        <v>3D-3</v>
      </c>
      <c r="E577" s="28">
        <f>DIEM_3D!C556</f>
        <v>2</v>
      </c>
      <c r="F577" s="28">
        <f>DIEM_3D!D556</f>
        <v>4</v>
      </c>
      <c r="G577" s="28">
        <f>DIEM_3D!E556</f>
        <v>6</v>
      </c>
      <c r="H577" s="30">
        <f t="shared" si="18"/>
        <v>81.1</v>
      </c>
      <c r="I577" s="28" t="str">
        <f t="shared" si="19"/>
        <v>TRUNG BÌNH</v>
      </c>
      <c r="J577" s="28">
        <f t="shared" si="23"/>
        <v>15.11</v>
      </c>
      <c r="K577" s="28" t="str">
        <f t="shared" si="21"/>
        <v>MẠNH</v>
      </c>
      <c r="L577" s="28">
        <f t="shared" si="29"/>
        <v>15110092</v>
      </c>
      <c r="M577" s="5"/>
      <c r="N577" s="5"/>
      <c r="O577" s="5"/>
      <c r="P577" s="5"/>
      <c r="Q577" s="5"/>
      <c r="R577" s="5"/>
      <c r="S577" s="5"/>
    </row>
    <row r="578" ht="15.75" customHeight="1">
      <c r="A578" s="28">
        <v>556.0</v>
      </c>
      <c r="B578" s="33" t="str">
        <f>DIEM_3D!A557</f>
        <v>92</v>
      </c>
      <c r="C578" s="33" t="str">
        <f>DIEM_3D!B557</f>
        <v>92</v>
      </c>
      <c r="D578" s="28" t="str">
        <f t="shared" si="17"/>
        <v>3D-4</v>
      </c>
      <c r="E578" s="28">
        <f>DIEM_3D!C557</f>
        <v>2</v>
      </c>
      <c r="F578" s="28">
        <f>DIEM_3D!D557</f>
        <v>4</v>
      </c>
      <c r="G578" s="28">
        <f>DIEM_3D!E557</f>
        <v>6</v>
      </c>
      <c r="H578" s="30">
        <f t="shared" si="18"/>
        <v>81.1</v>
      </c>
      <c r="I578" s="28" t="str">
        <f t="shared" si="19"/>
        <v>TRUNG BÌNH</v>
      </c>
      <c r="J578" s="28">
        <f t="shared" si="23"/>
        <v>15.11</v>
      </c>
      <c r="K578" s="28" t="str">
        <f t="shared" si="21"/>
        <v>MẠNH</v>
      </c>
      <c r="L578" s="28">
        <f t="shared" si="29"/>
        <v>15110092</v>
      </c>
      <c r="M578" s="5"/>
      <c r="N578" s="5"/>
      <c r="O578" s="5"/>
      <c r="P578" s="5"/>
      <c r="Q578" s="5"/>
      <c r="R578" s="5"/>
      <c r="S578" s="5"/>
    </row>
    <row r="579" ht="15.75" customHeight="1">
      <c r="A579" s="28">
        <v>557.0</v>
      </c>
      <c r="B579" s="33" t="str">
        <f>DIEM_3D!A558</f>
        <v>92</v>
      </c>
      <c r="C579" s="33" t="str">
        <f>DIEM_3D!B558</f>
        <v>92</v>
      </c>
      <c r="D579" s="28" t="str">
        <f t="shared" si="17"/>
        <v>3D-5</v>
      </c>
      <c r="E579" s="28">
        <f>DIEM_3D!C558</f>
        <v>2</v>
      </c>
      <c r="F579" s="28">
        <f>DIEM_3D!D558</f>
        <v>4</v>
      </c>
      <c r="G579" s="28">
        <f>DIEM_3D!E558</f>
        <v>6</v>
      </c>
      <c r="H579" s="30">
        <f t="shared" si="18"/>
        <v>81.1</v>
      </c>
      <c r="I579" s="28" t="str">
        <f t="shared" si="19"/>
        <v>TRUNG BÌNH</v>
      </c>
      <c r="J579" s="28">
        <f t="shared" si="23"/>
        <v>15.11</v>
      </c>
      <c r="K579" s="28" t="str">
        <f t="shared" si="21"/>
        <v>MẠNH</v>
      </c>
      <c r="L579" s="28">
        <f t="shared" si="29"/>
        <v>15110092</v>
      </c>
      <c r="M579" s="5"/>
      <c r="N579" s="5"/>
      <c r="O579" s="5"/>
      <c r="P579" s="5"/>
      <c r="Q579" s="5"/>
      <c r="R579" s="5"/>
      <c r="S579" s="5"/>
    </row>
    <row r="580" ht="15.75" customHeight="1">
      <c r="A580" s="28">
        <v>558.0</v>
      </c>
      <c r="B580" s="33" t="str">
        <f>DIEM_3D!A559</f>
        <v>92</v>
      </c>
      <c r="C580" s="33" t="str">
        <f>DIEM_3D!B559</f>
        <v>92</v>
      </c>
      <c r="D580" s="28" t="str">
        <f t="shared" si="17"/>
        <v>3D-6</v>
      </c>
      <c r="E580" s="28">
        <f>DIEM_3D!C559</f>
        <v>2</v>
      </c>
      <c r="F580" s="28">
        <f>DIEM_3D!D559</f>
        <v>4</v>
      </c>
      <c r="G580" s="28">
        <f>DIEM_3D!E559</f>
        <v>6</v>
      </c>
      <c r="H580" s="30">
        <f t="shared" si="18"/>
        <v>81.1</v>
      </c>
      <c r="I580" s="28" t="str">
        <f t="shared" si="19"/>
        <v>TRUNG BÌNH</v>
      </c>
      <c r="J580" s="28">
        <f t="shared" si="23"/>
        <v>15.11</v>
      </c>
      <c r="K580" s="28" t="str">
        <f t="shared" si="21"/>
        <v>MẠNH</v>
      </c>
      <c r="L580" s="28">
        <f t="shared" si="29"/>
        <v>15110092</v>
      </c>
      <c r="M580" s="5"/>
      <c r="N580" s="5"/>
      <c r="O580" s="5"/>
      <c r="P580" s="5"/>
      <c r="Q580" s="5"/>
      <c r="R580" s="5"/>
      <c r="S580" s="5"/>
    </row>
    <row r="581" ht="15.75" customHeight="1">
      <c r="A581" s="28">
        <v>559.0</v>
      </c>
      <c r="B581" s="33" t="str">
        <f>DIEM_3D!A560</f>
        <v/>
      </c>
      <c r="C581" s="33" t="str">
        <f>DIEM_3D!B560</f>
        <v/>
      </c>
      <c r="D581" s="28" t="str">
        <f t="shared" si="17"/>
        <v>3D-1</v>
      </c>
      <c r="E581" s="28">
        <f>DIEM_3D!C560</f>
        <v>0</v>
      </c>
      <c r="F581" s="28">
        <f>DIEM_3D!D560</f>
        <v>0</v>
      </c>
      <c r="G581" s="28">
        <f>DIEM_3D!E560</f>
        <v>0</v>
      </c>
      <c r="H581" s="30">
        <f t="shared" si="18"/>
        <v>0</v>
      </c>
      <c r="I581" s="28" t="str">
        <f t="shared" si="19"/>
        <v/>
      </c>
      <c r="J581" s="28">
        <f t="shared" si="23"/>
        <v>0</v>
      </c>
      <c r="K581" s="28" t="str">
        <f t="shared" si="21"/>
        <v/>
      </c>
      <c r="L581" s="28">
        <f t="shared" si="29"/>
        <v>0</v>
      </c>
      <c r="M581" s="5"/>
      <c r="N581" s="5"/>
      <c r="O581" s="5"/>
      <c r="P581" s="5"/>
      <c r="Q581" s="5"/>
      <c r="R581" s="5"/>
      <c r="S581" s="5"/>
    </row>
    <row r="582" ht="15.75" customHeight="1">
      <c r="A582" s="28">
        <v>560.0</v>
      </c>
      <c r="B582" s="33" t="str">
        <f>DIEM_3D!A561</f>
        <v/>
      </c>
      <c r="C582" s="33" t="str">
        <f>DIEM_3D!B561</f>
        <v/>
      </c>
      <c r="D582" s="28" t="str">
        <f t="shared" si="17"/>
        <v>3D-2</v>
      </c>
      <c r="E582" s="28">
        <f>DIEM_3D!C561</f>
        <v>0</v>
      </c>
      <c r="F582" s="28">
        <f>DIEM_3D!D561</f>
        <v>0</v>
      </c>
      <c r="G582" s="28">
        <f>DIEM_3D!E561</f>
        <v>0</v>
      </c>
      <c r="H582" s="30">
        <f t="shared" si="18"/>
        <v>0</v>
      </c>
      <c r="I582" s="28" t="str">
        <f t="shared" si="19"/>
        <v/>
      </c>
      <c r="J582" s="28">
        <f t="shared" si="23"/>
        <v>0</v>
      </c>
      <c r="K582" s="28" t="str">
        <f t="shared" si="21"/>
        <v/>
      </c>
      <c r="L582" s="28">
        <f t="shared" si="29"/>
        <v>0</v>
      </c>
      <c r="M582" s="5"/>
      <c r="N582" s="5"/>
      <c r="O582" s="5"/>
      <c r="P582" s="5"/>
      <c r="Q582" s="5"/>
      <c r="R582" s="5"/>
      <c r="S582" s="5"/>
    </row>
    <row r="583" ht="15.75" customHeight="1">
      <c r="A583" s="28">
        <v>561.0</v>
      </c>
      <c r="B583" s="33" t="str">
        <f>DIEM_3D!A562</f>
        <v/>
      </c>
      <c r="C583" s="33" t="str">
        <f>DIEM_3D!B562</f>
        <v/>
      </c>
      <c r="D583" s="28" t="str">
        <f t="shared" si="17"/>
        <v>3D-3</v>
      </c>
      <c r="E583" s="28">
        <f>DIEM_3D!C562</f>
        <v>0</v>
      </c>
      <c r="F583" s="28">
        <f>DIEM_3D!D562</f>
        <v>0</v>
      </c>
      <c r="G583" s="28">
        <f>DIEM_3D!E562</f>
        <v>0</v>
      </c>
      <c r="H583" s="30">
        <f t="shared" si="18"/>
        <v>0</v>
      </c>
      <c r="I583" s="28" t="str">
        <f t="shared" si="19"/>
        <v/>
      </c>
      <c r="J583" s="28">
        <f t="shared" si="23"/>
        <v>0</v>
      </c>
      <c r="K583" s="28" t="str">
        <f t="shared" si="21"/>
        <v/>
      </c>
      <c r="L583" s="28">
        <f t="shared" si="29"/>
        <v>0</v>
      </c>
      <c r="M583" s="5"/>
      <c r="N583" s="5"/>
      <c r="O583" s="5"/>
      <c r="P583" s="5"/>
      <c r="Q583" s="5"/>
      <c r="R583" s="5"/>
      <c r="S583" s="5"/>
    </row>
    <row r="584" ht="15.75" customHeight="1">
      <c r="A584" s="28">
        <v>562.0</v>
      </c>
      <c r="B584" s="33" t="str">
        <f>DIEM_3D!A563</f>
        <v/>
      </c>
      <c r="C584" s="33" t="str">
        <f>DIEM_3D!B563</f>
        <v/>
      </c>
      <c r="D584" s="28" t="str">
        <f t="shared" si="17"/>
        <v>3D-4</v>
      </c>
      <c r="E584" s="28">
        <f>DIEM_3D!C563</f>
        <v>0</v>
      </c>
      <c r="F584" s="28">
        <f>DIEM_3D!D563</f>
        <v>0</v>
      </c>
      <c r="G584" s="28">
        <f>DIEM_3D!E563</f>
        <v>0</v>
      </c>
      <c r="H584" s="30">
        <f t="shared" si="18"/>
        <v>0</v>
      </c>
      <c r="I584" s="28" t="str">
        <f t="shared" si="19"/>
        <v/>
      </c>
      <c r="J584" s="28">
        <f t="shared" si="23"/>
        <v>0</v>
      </c>
      <c r="K584" s="28" t="str">
        <f t="shared" si="21"/>
        <v/>
      </c>
      <c r="L584" s="28">
        <f t="shared" si="29"/>
        <v>0</v>
      </c>
      <c r="M584" s="5"/>
      <c r="N584" s="5"/>
      <c r="O584" s="5"/>
      <c r="P584" s="5"/>
      <c r="Q584" s="5"/>
      <c r="R584" s="5"/>
      <c r="S584" s="5"/>
    </row>
    <row r="585" ht="15.75" customHeight="1">
      <c r="A585" s="28">
        <v>563.0</v>
      </c>
      <c r="B585" s="33" t="str">
        <f>DIEM_3D!A564</f>
        <v/>
      </c>
      <c r="C585" s="33" t="str">
        <f>DIEM_3D!B564</f>
        <v/>
      </c>
      <c r="D585" s="28" t="str">
        <f t="shared" si="17"/>
        <v>3D-5</v>
      </c>
      <c r="E585" s="28">
        <f>DIEM_3D!C564</f>
        <v>0</v>
      </c>
      <c r="F585" s="28">
        <f>DIEM_3D!D564</f>
        <v>0</v>
      </c>
      <c r="G585" s="28">
        <f>DIEM_3D!E564</f>
        <v>0</v>
      </c>
      <c r="H585" s="30">
        <f t="shared" si="18"/>
        <v>0</v>
      </c>
      <c r="I585" s="28" t="str">
        <f t="shared" si="19"/>
        <v/>
      </c>
      <c r="J585" s="28">
        <f t="shared" si="23"/>
        <v>0</v>
      </c>
      <c r="K585" s="28" t="str">
        <f t="shared" si="21"/>
        <v/>
      </c>
      <c r="L585" s="28">
        <f t="shared" si="29"/>
        <v>0</v>
      </c>
      <c r="M585" s="5"/>
      <c r="N585" s="5"/>
      <c r="O585" s="5"/>
      <c r="P585" s="5"/>
      <c r="Q585" s="5"/>
      <c r="R585" s="5"/>
      <c r="S585" s="5"/>
    </row>
    <row r="586" ht="15.75" customHeight="1">
      <c r="A586" s="28">
        <v>564.0</v>
      </c>
      <c r="B586" s="33" t="str">
        <f>DIEM_3D!A565</f>
        <v/>
      </c>
      <c r="C586" s="33" t="str">
        <f>DIEM_3D!B565</f>
        <v/>
      </c>
      <c r="D586" s="28" t="str">
        <f t="shared" si="17"/>
        <v>3D-6</v>
      </c>
      <c r="E586" s="28">
        <f>DIEM_3D!C565</f>
        <v>0</v>
      </c>
      <c r="F586" s="28">
        <f>DIEM_3D!D565</f>
        <v>0</v>
      </c>
      <c r="G586" s="28">
        <f>DIEM_3D!E565</f>
        <v>0</v>
      </c>
      <c r="H586" s="30">
        <f t="shared" si="18"/>
        <v>0</v>
      </c>
      <c r="I586" s="28" t="str">
        <f t="shared" si="19"/>
        <v/>
      </c>
      <c r="J586" s="28">
        <f t="shared" si="23"/>
        <v>0</v>
      </c>
      <c r="K586" s="28" t="str">
        <f t="shared" si="21"/>
        <v/>
      </c>
      <c r="L586" s="28">
        <f t="shared" si="29"/>
        <v>0</v>
      </c>
      <c r="M586" s="5"/>
      <c r="N586" s="5"/>
      <c r="O586" s="5"/>
      <c r="P586" s="5"/>
      <c r="Q586" s="5"/>
      <c r="R586" s="5"/>
      <c r="S586" s="5"/>
    </row>
    <row r="587" ht="15.75" customHeight="1">
      <c r="A587" s="28">
        <v>565.0</v>
      </c>
      <c r="B587" s="33" t="str">
        <f>DIEM_3D!A566</f>
        <v>994</v>
      </c>
      <c r="C587" s="33" t="str">
        <f>DIEM_3D!B566</f>
        <v>94</v>
      </c>
      <c r="D587" s="28" t="str">
        <f t="shared" si="17"/>
        <v>3D-1</v>
      </c>
      <c r="E587" s="28">
        <f>DIEM_3D!C566</f>
        <v>1</v>
      </c>
      <c r="F587" s="28">
        <f>DIEM_3D!D566</f>
        <v>1</v>
      </c>
      <c r="G587" s="28">
        <f>DIEM_3D!E566</f>
        <v>2</v>
      </c>
      <c r="H587" s="30">
        <f t="shared" si="18"/>
        <v>20.7</v>
      </c>
      <c r="I587" s="28" t="str">
        <f t="shared" si="19"/>
        <v>YẾU</v>
      </c>
      <c r="J587" s="28">
        <f t="shared" si="23"/>
        <v>3.07</v>
      </c>
      <c r="K587" s="28" t="str">
        <f t="shared" si="21"/>
        <v>YẾU</v>
      </c>
      <c r="L587" s="28">
        <f t="shared" si="29"/>
        <v>3070994</v>
      </c>
      <c r="M587" s="5"/>
      <c r="N587" s="5"/>
      <c r="O587" s="5"/>
      <c r="P587" s="5"/>
      <c r="Q587" s="5"/>
      <c r="R587" s="5"/>
      <c r="S587" s="5"/>
    </row>
    <row r="588" ht="15.75" customHeight="1">
      <c r="A588" s="28">
        <v>566.0</v>
      </c>
      <c r="B588" s="33" t="str">
        <f>DIEM_3D!A567</f>
        <v>294</v>
      </c>
      <c r="C588" s="33" t="str">
        <f>DIEM_3D!B567</f>
        <v>94</v>
      </c>
      <c r="D588" s="28" t="str">
        <f t="shared" si="17"/>
        <v>3D-2</v>
      </c>
      <c r="E588" s="28">
        <f>DIEM_3D!C567</f>
        <v>1</v>
      </c>
      <c r="F588" s="28">
        <f>DIEM_3D!D567</f>
        <v>1</v>
      </c>
      <c r="G588" s="28">
        <f>DIEM_3D!E567</f>
        <v>2</v>
      </c>
      <c r="H588" s="30">
        <f t="shared" si="18"/>
        <v>20.7</v>
      </c>
      <c r="I588" s="28" t="str">
        <f t="shared" si="19"/>
        <v>YẾU</v>
      </c>
      <c r="J588" s="28">
        <f t="shared" si="23"/>
        <v>3.07</v>
      </c>
      <c r="K588" s="28" t="str">
        <f t="shared" si="21"/>
        <v>YẾU</v>
      </c>
      <c r="L588" s="28">
        <f t="shared" si="29"/>
        <v>3070294</v>
      </c>
      <c r="M588" s="5"/>
      <c r="N588" s="5"/>
      <c r="O588" s="5"/>
      <c r="P588" s="5"/>
      <c r="Q588" s="5"/>
      <c r="R588" s="5"/>
      <c r="S588" s="5"/>
    </row>
    <row r="589" ht="15.75" customHeight="1">
      <c r="A589" s="28">
        <v>567.0</v>
      </c>
      <c r="B589" s="33" t="str">
        <f>DIEM_3D!A568</f>
        <v>94</v>
      </c>
      <c r="C589" s="33" t="str">
        <f>DIEM_3D!B568</f>
        <v>94</v>
      </c>
      <c r="D589" s="28" t="str">
        <f t="shared" si="17"/>
        <v>3D-3</v>
      </c>
      <c r="E589" s="28">
        <f>DIEM_3D!C568</f>
        <v>1</v>
      </c>
      <c r="F589" s="28">
        <f>DIEM_3D!D568</f>
        <v>4</v>
      </c>
      <c r="G589" s="28">
        <f>DIEM_3D!E568</f>
        <v>5</v>
      </c>
      <c r="H589" s="30">
        <f t="shared" si="18"/>
        <v>81.1</v>
      </c>
      <c r="I589" s="28" t="str">
        <f t="shared" si="19"/>
        <v>TRUNG BÌNH</v>
      </c>
      <c r="J589" s="28">
        <f t="shared" si="23"/>
        <v>14.11</v>
      </c>
      <c r="K589" s="28" t="str">
        <f t="shared" si="21"/>
        <v>YẾU</v>
      </c>
      <c r="L589" s="28">
        <f t="shared" si="29"/>
        <v>14110094</v>
      </c>
      <c r="M589" s="5"/>
      <c r="N589" s="5"/>
      <c r="O589" s="5"/>
      <c r="P589" s="5"/>
      <c r="Q589" s="5"/>
      <c r="R589" s="5"/>
      <c r="S589" s="5"/>
    </row>
    <row r="590" ht="15.75" customHeight="1">
      <c r="A590" s="28">
        <v>568.0</v>
      </c>
      <c r="B590" s="33" t="str">
        <f>DIEM_3D!A569</f>
        <v>94</v>
      </c>
      <c r="C590" s="33" t="str">
        <f>DIEM_3D!B569</f>
        <v>94</v>
      </c>
      <c r="D590" s="28" t="str">
        <f t="shared" si="17"/>
        <v>3D-4</v>
      </c>
      <c r="E590" s="28">
        <f>DIEM_3D!C569</f>
        <v>1</v>
      </c>
      <c r="F590" s="28">
        <f>DIEM_3D!D569</f>
        <v>4</v>
      </c>
      <c r="G590" s="28">
        <f>DIEM_3D!E569</f>
        <v>5</v>
      </c>
      <c r="H590" s="30">
        <f t="shared" si="18"/>
        <v>81.1</v>
      </c>
      <c r="I590" s="28" t="str">
        <f t="shared" si="19"/>
        <v>TRUNG BÌNH</v>
      </c>
      <c r="J590" s="28">
        <f t="shared" si="23"/>
        <v>14.11</v>
      </c>
      <c r="K590" s="28" t="str">
        <f t="shared" si="21"/>
        <v>YẾU</v>
      </c>
      <c r="L590" s="28">
        <f t="shared" si="29"/>
        <v>14110094</v>
      </c>
      <c r="M590" s="5"/>
      <c r="N590" s="5"/>
      <c r="O590" s="5"/>
      <c r="P590" s="5"/>
      <c r="Q590" s="5"/>
      <c r="R590" s="5"/>
      <c r="S590" s="5"/>
    </row>
    <row r="591" ht="15.75" customHeight="1">
      <c r="A591" s="28">
        <v>569.0</v>
      </c>
      <c r="B591" s="33" t="str">
        <f>DIEM_3D!A570</f>
        <v>94</v>
      </c>
      <c r="C591" s="33" t="str">
        <f>DIEM_3D!B570</f>
        <v>94</v>
      </c>
      <c r="D591" s="28" t="str">
        <f t="shared" si="17"/>
        <v>3D-5</v>
      </c>
      <c r="E591" s="28">
        <f>DIEM_3D!C570</f>
        <v>1</v>
      </c>
      <c r="F591" s="28">
        <f>DIEM_3D!D570</f>
        <v>4</v>
      </c>
      <c r="G591" s="28">
        <f>DIEM_3D!E570</f>
        <v>5</v>
      </c>
      <c r="H591" s="30">
        <f t="shared" si="18"/>
        <v>81.1</v>
      </c>
      <c r="I591" s="28" t="str">
        <f t="shared" si="19"/>
        <v>TRUNG BÌNH</v>
      </c>
      <c r="J591" s="28">
        <f t="shared" si="23"/>
        <v>14.11</v>
      </c>
      <c r="K591" s="28" t="str">
        <f t="shared" si="21"/>
        <v>YẾU</v>
      </c>
      <c r="L591" s="28">
        <f t="shared" si="29"/>
        <v>14110094</v>
      </c>
      <c r="M591" s="5"/>
      <c r="N591" s="5"/>
      <c r="O591" s="5"/>
      <c r="P591" s="5"/>
      <c r="Q591" s="5"/>
      <c r="R591" s="5"/>
      <c r="S591" s="5"/>
    </row>
    <row r="592" ht="15.75" customHeight="1">
      <c r="A592" s="28">
        <v>570.0</v>
      </c>
      <c r="B592" s="33" t="str">
        <f>DIEM_3D!A571</f>
        <v>94</v>
      </c>
      <c r="C592" s="33" t="str">
        <f>DIEM_3D!B571</f>
        <v>94</v>
      </c>
      <c r="D592" s="28" t="str">
        <f t="shared" si="17"/>
        <v>3D-6</v>
      </c>
      <c r="E592" s="28">
        <f>DIEM_3D!C571</f>
        <v>1</v>
      </c>
      <c r="F592" s="28">
        <f>DIEM_3D!D571</f>
        <v>4</v>
      </c>
      <c r="G592" s="28">
        <f>DIEM_3D!E571</f>
        <v>5</v>
      </c>
      <c r="H592" s="30">
        <f t="shared" si="18"/>
        <v>81.1</v>
      </c>
      <c r="I592" s="28" t="str">
        <f t="shared" si="19"/>
        <v>TRUNG BÌNH</v>
      </c>
      <c r="J592" s="28">
        <f t="shared" si="23"/>
        <v>14.11</v>
      </c>
      <c r="K592" s="28" t="str">
        <f t="shared" si="21"/>
        <v>YẾU</v>
      </c>
      <c r="L592" s="28">
        <f t="shared" si="29"/>
        <v>14110094</v>
      </c>
      <c r="M592" s="5"/>
      <c r="N592" s="5"/>
      <c r="O592" s="5"/>
      <c r="P592" s="5"/>
      <c r="Q592" s="5"/>
      <c r="R592" s="5"/>
      <c r="S592" s="5"/>
    </row>
    <row r="593" ht="15.75" customHeight="1">
      <c r="A593" s="28">
        <v>571.0</v>
      </c>
      <c r="B593" s="33" t="str">
        <f>DIEM_3D!A572</f>
        <v/>
      </c>
      <c r="C593" s="33" t="str">
        <f>DIEM_3D!B572</f>
        <v/>
      </c>
      <c r="D593" s="28" t="str">
        <f t="shared" si="17"/>
        <v>3D-1</v>
      </c>
      <c r="E593" s="28">
        <f>DIEM_3D!C572</f>
        <v>0</v>
      </c>
      <c r="F593" s="28">
        <f>DIEM_3D!D572</f>
        <v>0</v>
      </c>
      <c r="G593" s="28">
        <f>DIEM_3D!E572</f>
        <v>0</v>
      </c>
      <c r="H593" s="30">
        <f t="shared" si="18"/>
        <v>0</v>
      </c>
      <c r="I593" s="28" t="str">
        <f t="shared" si="19"/>
        <v/>
      </c>
      <c r="J593" s="28">
        <f t="shared" si="23"/>
        <v>0</v>
      </c>
      <c r="K593" s="28" t="str">
        <f t="shared" si="21"/>
        <v/>
      </c>
      <c r="L593" s="28">
        <f t="shared" si="29"/>
        <v>0</v>
      </c>
      <c r="M593" s="5"/>
      <c r="N593" s="5"/>
      <c r="O593" s="5"/>
      <c r="P593" s="5"/>
      <c r="Q593" s="5"/>
      <c r="R593" s="5"/>
      <c r="S593" s="5"/>
    </row>
    <row r="594" ht="15.75" customHeight="1">
      <c r="A594" s="28">
        <v>572.0</v>
      </c>
      <c r="B594" s="33" t="str">
        <f>DIEM_3D!A573</f>
        <v/>
      </c>
      <c r="C594" s="33" t="str">
        <f>DIEM_3D!B573</f>
        <v/>
      </c>
      <c r="D594" s="28" t="str">
        <f t="shared" si="17"/>
        <v>3D-2</v>
      </c>
      <c r="E594" s="28">
        <f>DIEM_3D!C573</f>
        <v>0</v>
      </c>
      <c r="F594" s="28">
        <f>DIEM_3D!D573</f>
        <v>0</v>
      </c>
      <c r="G594" s="28">
        <f>DIEM_3D!E573</f>
        <v>0</v>
      </c>
      <c r="H594" s="30">
        <f t="shared" si="18"/>
        <v>0</v>
      </c>
      <c r="I594" s="28" t="str">
        <f t="shared" si="19"/>
        <v/>
      </c>
      <c r="J594" s="28">
        <f t="shared" si="23"/>
        <v>0</v>
      </c>
      <c r="K594" s="28" t="str">
        <f t="shared" si="21"/>
        <v/>
      </c>
      <c r="L594" s="28">
        <f t="shared" si="29"/>
        <v>0</v>
      </c>
      <c r="M594" s="5"/>
      <c r="N594" s="5"/>
      <c r="O594" s="5"/>
      <c r="P594" s="5"/>
      <c r="Q594" s="5"/>
      <c r="R594" s="5"/>
      <c r="S594" s="5"/>
    </row>
    <row r="595" ht="15.75" customHeight="1">
      <c r="A595" s="28">
        <v>573.0</v>
      </c>
      <c r="B595" s="33" t="str">
        <f>DIEM_3D!A574</f>
        <v/>
      </c>
      <c r="C595" s="33" t="str">
        <f>DIEM_3D!B574</f>
        <v/>
      </c>
      <c r="D595" s="28" t="str">
        <f t="shared" si="17"/>
        <v>3D-3</v>
      </c>
      <c r="E595" s="28">
        <f>DIEM_3D!C574</f>
        <v>0</v>
      </c>
      <c r="F595" s="28">
        <f>DIEM_3D!D574</f>
        <v>0</v>
      </c>
      <c r="G595" s="28">
        <f>DIEM_3D!E574</f>
        <v>0</v>
      </c>
      <c r="H595" s="30">
        <f t="shared" si="18"/>
        <v>0</v>
      </c>
      <c r="I595" s="28" t="str">
        <f t="shared" si="19"/>
        <v/>
      </c>
      <c r="J595" s="28">
        <f t="shared" si="23"/>
        <v>0</v>
      </c>
      <c r="K595" s="28" t="str">
        <f t="shared" si="21"/>
        <v/>
      </c>
      <c r="L595" s="28">
        <f t="shared" si="29"/>
        <v>0</v>
      </c>
      <c r="M595" s="5"/>
      <c r="N595" s="5"/>
      <c r="O595" s="5"/>
      <c r="P595" s="5"/>
      <c r="Q595" s="5"/>
      <c r="R595" s="5"/>
      <c r="S595" s="5"/>
    </row>
    <row r="596" ht="15.75" customHeight="1">
      <c r="A596" s="28">
        <v>574.0</v>
      </c>
      <c r="B596" s="33" t="str">
        <f>DIEM_3D!A575</f>
        <v/>
      </c>
      <c r="C596" s="33" t="str">
        <f>DIEM_3D!B575</f>
        <v/>
      </c>
      <c r="D596" s="28" t="str">
        <f t="shared" si="17"/>
        <v>3D-4</v>
      </c>
      <c r="E596" s="28">
        <f>DIEM_3D!C575</f>
        <v>0</v>
      </c>
      <c r="F596" s="28">
        <f>DIEM_3D!D575</f>
        <v>0</v>
      </c>
      <c r="G596" s="28">
        <f>DIEM_3D!E575</f>
        <v>0</v>
      </c>
      <c r="H596" s="30">
        <f t="shared" si="18"/>
        <v>0</v>
      </c>
      <c r="I596" s="28" t="str">
        <f t="shared" si="19"/>
        <v/>
      </c>
      <c r="J596" s="28">
        <f t="shared" si="23"/>
        <v>0</v>
      </c>
      <c r="K596" s="28" t="str">
        <f t="shared" si="21"/>
        <v/>
      </c>
      <c r="L596" s="28">
        <f t="shared" si="29"/>
        <v>0</v>
      </c>
      <c r="M596" s="5"/>
      <c r="N596" s="5"/>
      <c r="O596" s="5"/>
      <c r="P596" s="5"/>
      <c r="Q596" s="5"/>
      <c r="R596" s="5"/>
      <c r="S596" s="5"/>
    </row>
    <row r="597" ht="15.75" customHeight="1">
      <c r="A597" s="28">
        <v>575.0</v>
      </c>
      <c r="B597" s="33" t="str">
        <f>DIEM_3D!A576</f>
        <v/>
      </c>
      <c r="C597" s="33" t="str">
        <f>DIEM_3D!B576</f>
        <v/>
      </c>
      <c r="D597" s="28" t="str">
        <f t="shared" si="17"/>
        <v>3D-5</v>
      </c>
      <c r="E597" s="28">
        <f>DIEM_3D!C576</f>
        <v>0</v>
      </c>
      <c r="F597" s="28">
        <f>DIEM_3D!D576</f>
        <v>0</v>
      </c>
      <c r="G597" s="28">
        <f>DIEM_3D!E576</f>
        <v>0</v>
      </c>
      <c r="H597" s="30">
        <f t="shared" si="18"/>
        <v>0</v>
      </c>
      <c r="I597" s="28" t="str">
        <f t="shared" si="19"/>
        <v/>
      </c>
      <c r="J597" s="28">
        <f t="shared" si="23"/>
        <v>0</v>
      </c>
      <c r="K597" s="28" t="str">
        <f t="shared" si="21"/>
        <v/>
      </c>
      <c r="L597" s="28">
        <f t="shared" si="29"/>
        <v>0</v>
      </c>
      <c r="M597" s="5"/>
      <c r="N597" s="5"/>
      <c r="O597" s="5"/>
      <c r="P597" s="5"/>
      <c r="Q597" s="5"/>
      <c r="R597" s="5"/>
      <c r="S597" s="5"/>
    </row>
    <row r="598" ht="15.75" customHeight="1">
      <c r="A598" s="28">
        <v>576.0</v>
      </c>
      <c r="B598" s="33" t="str">
        <f>DIEM_3D!A577</f>
        <v/>
      </c>
      <c r="C598" s="33" t="str">
        <f>DIEM_3D!B577</f>
        <v/>
      </c>
      <c r="D598" s="28" t="str">
        <f t="shared" si="17"/>
        <v>3D-6</v>
      </c>
      <c r="E598" s="28">
        <f>DIEM_3D!C577</f>
        <v>0</v>
      </c>
      <c r="F598" s="28">
        <f>DIEM_3D!D577</f>
        <v>0</v>
      </c>
      <c r="G598" s="28">
        <f>DIEM_3D!E577</f>
        <v>0</v>
      </c>
      <c r="H598" s="30">
        <f t="shared" si="18"/>
        <v>0</v>
      </c>
      <c r="I598" s="28" t="str">
        <f t="shared" si="19"/>
        <v/>
      </c>
      <c r="J598" s="28">
        <f t="shared" si="23"/>
        <v>0</v>
      </c>
      <c r="K598" s="28" t="str">
        <f t="shared" si="21"/>
        <v/>
      </c>
      <c r="L598" s="28">
        <f t="shared" si="29"/>
        <v>0</v>
      </c>
      <c r="M598" s="5"/>
      <c r="N598" s="5"/>
      <c r="O598" s="5"/>
      <c r="P598" s="5"/>
      <c r="Q598" s="5"/>
      <c r="R598" s="5"/>
      <c r="S598" s="5"/>
    </row>
    <row r="599" ht="15.75" customHeight="1">
      <c r="A599" s="28">
        <v>577.0</v>
      </c>
      <c r="B599" s="33" t="str">
        <f>DIEM_3D!A578</f>
        <v/>
      </c>
      <c r="C599" s="33" t="str">
        <f>DIEM_3D!B578</f>
        <v/>
      </c>
      <c r="D599" s="28" t="str">
        <f t="shared" si="17"/>
        <v>3D-1</v>
      </c>
      <c r="E599" s="28">
        <f>DIEM_3D!C578</f>
        <v>0</v>
      </c>
      <c r="F599" s="28">
        <f>DIEM_3D!D578</f>
        <v>0</v>
      </c>
      <c r="G599" s="28">
        <f>DIEM_3D!E578</f>
        <v>0</v>
      </c>
      <c r="H599" s="30">
        <f t="shared" si="18"/>
        <v>0</v>
      </c>
      <c r="I599" s="28" t="str">
        <f t="shared" si="19"/>
        <v/>
      </c>
      <c r="J599" s="28">
        <f t="shared" si="23"/>
        <v>0</v>
      </c>
      <c r="K599" s="28" t="str">
        <f t="shared" si="21"/>
        <v/>
      </c>
      <c r="L599" s="28">
        <f t="shared" si="29"/>
        <v>0</v>
      </c>
      <c r="M599" s="5"/>
      <c r="N599" s="5"/>
      <c r="O599" s="5"/>
      <c r="P599" s="5"/>
      <c r="Q599" s="5"/>
      <c r="R599" s="5"/>
      <c r="S599" s="5"/>
    </row>
    <row r="600" ht="15.75" customHeight="1">
      <c r="A600" s="28">
        <v>578.0</v>
      </c>
      <c r="B600" s="33" t="str">
        <f>DIEM_3D!A579</f>
        <v/>
      </c>
      <c r="C600" s="33" t="str">
        <f>DIEM_3D!B579</f>
        <v/>
      </c>
      <c r="D600" s="28" t="str">
        <f t="shared" si="17"/>
        <v>3D-2</v>
      </c>
      <c r="E600" s="28">
        <f>DIEM_3D!C579</f>
        <v>0</v>
      </c>
      <c r="F600" s="28">
        <f>DIEM_3D!D579</f>
        <v>0</v>
      </c>
      <c r="G600" s="28">
        <f>DIEM_3D!E579</f>
        <v>0</v>
      </c>
      <c r="H600" s="30">
        <f t="shared" si="18"/>
        <v>0</v>
      </c>
      <c r="I600" s="28" t="str">
        <f t="shared" si="19"/>
        <v/>
      </c>
      <c r="J600" s="28">
        <f t="shared" si="23"/>
        <v>0</v>
      </c>
      <c r="K600" s="28" t="str">
        <f t="shared" si="21"/>
        <v/>
      </c>
      <c r="L600" s="28">
        <f t="shared" si="29"/>
        <v>0</v>
      </c>
      <c r="M600" s="5"/>
      <c r="N600" s="5"/>
      <c r="O600" s="5"/>
      <c r="P600" s="5"/>
      <c r="Q600" s="5"/>
      <c r="R600" s="5"/>
      <c r="S600" s="5"/>
    </row>
    <row r="601" ht="15.75" customHeight="1">
      <c r="A601" s="28">
        <v>579.0</v>
      </c>
      <c r="B601" s="33" t="str">
        <f>DIEM_3D!A580</f>
        <v/>
      </c>
      <c r="C601" s="33" t="str">
        <f>DIEM_3D!B580</f>
        <v/>
      </c>
      <c r="D601" s="28" t="str">
        <f t="shared" si="17"/>
        <v>3D-3</v>
      </c>
      <c r="E601" s="28">
        <f>DIEM_3D!C580</f>
        <v>0</v>
      </c>
      <c r="F601" s="28">
        <f>DIEM_3D!D580</f>
        <v>0</v>
      </c>
      <c r="G601" s="28">
        <f>DIEM_3D!E580</f>
        <v>0</v>
      </c>
      <c r="H601" s="30">
        <f t="shared" si="18"/>
        <v>0</v>
      </c>
      <c r="I601" s="28" t="str">
        <f t="shared" si="19"/>
        <v/>
      </c>
      <c r="J601" s="28">
        <f t="shared" si="23"/>
        <v>0</v>
      </c>
      <c r="K601" s="28" t="str">
        <f t="shared" si="21"/>
        <v/>
      </c>
      <c r="L601" s="28">
        <f t="shared" si="29"/>
        <v>0</v>
      </c>
      <c r="M601" s="5"/>
      <c r="N601" s="5"/>
      <c r="O601" s="5"/>
      <c r="P601" s="5"/>
      <c r="Q601" s="5"/>
      <c r="R601" s="5"/>
      <c r="S601" s="5"/>
    </row>
    <row r="602" ht="15.75" customHeight="1">
      <c r="A602" s="28">
        <v>580.0</v>
      </c>
      <c r="B602" s="33" t="str">
        <f>DIEM_3D!A581</f>
        <v/>
      </c>
      <c r="C602" s="33" t="str">
        <f>DIEM_3D!B581</f>
        <v/>
      </c>
      <c r="D602" s="28" t="str">
        <f t="shared" si="17"/>
        <v>3D-4</v>
      </c>
      <c r="E602" s="28">
        <f>DIEM_3D!C581</f>
        <v>0</v>
      </c>
      <c r="F602" s="28">
        <f>DIEM_3D!D581</f>
        <v>0</v>
      </c>
      <c r="G602" s="28">
        <f>DIEM_3D!E581</f>
        <v>0</v>
      </c>
      <c r="H602" s="30">
        <f t="shared" si="18"/>
        <v>0</v>
      </c>
      <c r="I602" s="28" t="str">
        <f t="shared" si="19"/>
        <v/>
      </c>
      <c r="J602" s="28">
        <f t="shared" si="23"/>
        <v>0</v>
      </c>
      <c r="K602" s="28" t="str">
        <f t="shared" si="21"/>
        <v/>
      </c>
      <c r="L602" s="28">
        <f t="shared" si="29"/>
        <v>0</v>
      </c>
      <c r="M602" s="5"/>
      <c r="N602" s="5"/>
      <c r="O602" s="5"/>
      <c r="P602" s="5"/>
      <c r="Q602" s="5"/>
      <c r="R602" s="5"/>
      <c r="S602" s="5"/>
    </row>
    <row r="603" ht="15.75" customHeight="1">
      <c r="A603" s="28">
        <v>581.0</v>
      </c>
      <c r="B603" s="33" t="str">
        <f>DIEM_3D!A582</f>
        <v/>
      </c>
      <c r="C603" s="33" t="str">
        <f>DIEM_3D!B582</f>
        <v/>
      </c>
      <c r="D603" s="28" t="str">
        <f t="shared" si="17"/>
        <v>3D-5</v>
      </c>
      <c r="E603" s="28">
        <f>DIEM_3D!C582</f>
        <v>0</v>
      </c>
      <c r="F603" s="28">
        <f>DIEM_3D!D582</f>
        <v>0</v>
      </c>
      <c r="G603" s="28">
        <f>DIEM_3D!E582</f>
        <v>0</v>
      </c>
      <c r="H603" s="30">
        <f t="shared" si="18"/>
        <v>0</v>
      </c>
      <c r="I603" s="28" t="str">
        <f t="shared" si="19"/>
        <v/>
      </c>
      <c r="J603" s="28">
        <f t="shared" si="23"/>
        <v>0</v>
      </c>
      <c r="K603" s="28" t="str">
        <f t="shared" si="21"/>
        <v/>
      </c>
      <c r="L603" s="28">
        <f t="shared" si="29"/>
        <v>0</v>
      </c>
      <c r="M603" s="5"/>
      <c r="N603" s="5"/>
      <c r="O603" s="5"/>
      <c r="P603" s="5"/>
      <c r="Q603" s="5"/>
      <c r="R603" s="5"/>
      <c r="S603" s="5"/>
    </row>
    <row r="604" ht="15.75" customHeight="1">
      <c r="A604" s="28">
        <v>582.0</v>
      </c>
      <c r="B604" s="33" t="str">
        <f>DIEM_3D!A583</f>
        <v/>
      </c>
      <c r="C604" s="33" t="str">
        <f>DIEM_3D!B583</f>
        <v/>
      </c>
      <c r="D604" s="28" t="str">
        <f t="shared" si="17"/>
        <v>3D-6</v>
      </c>
      <c r="E604" s="28">
        <f>DIEM_3D!C583</f>
        <v>0</v>
      </c>
      <c r="F604" s="28">
        <f>DIEM_3D!D583</f>
        <v>0</v>
      </c>
      <c r="G604" s="28">
        <f>DIEM_3D!E583</f>
        <v>0</v>
      </c>
      <c r="H604" s="30">
        <f t="shared" si="18"/>
        <v>0</v>
      </c>
      <c r="I604" s="28" t="str">
        <f t="shared" si="19"/>
        <v/>
      </c>
      <c r="J604" s="28">
        <f t="shared" si="23"/>
        <v>0</v>
      </c>
      <c r="K604" s="28" t="str">
        <f t="shared" si="21"/>
        <v/>
      </c>
      <c r="L604" s="28">
        <f t="shared" si="29"/>
        <v>0</v>
      </c>
      <c r="M604" s="5"/>
      <c r="N604" s="5"/>
      <c r="O604" s="5"/>
      <c r="P604" s="5"/>
      <c r="Q604" s="5"/>
      <c r="R604" s="5"/>
      <c r="S604" s="5"/>
    </row>
    <row r="605" ht="15.75" customHeight="1">
      <c r="A605" s="28">
        <v>583.0</v>
      </c>
      <c r="B605" s="33" t="str">
        <f>DIEM_3D!A584</f>
        <v/>
      </c>
      <c r="C605" s="33" t="str">
        <f>DIEM_3D!B584</f>
        <v/>
      </c>
      <c r="D605" s="28" t="str">
        <f t="shared" si="17"/>
        <v>3D-1</v>
      </c>
      <c r="E605" s="28">
        <f>DIEM_3D!C584</f>
        <v>0</v>
      </c>
      <c r="F605" s="28">
        <f>DIEM_3D!D584</f>
        <v>0</v>
      </c>
      <c r="G605" s="28">
        <f>DIEM_3D!E584</f>
        <v>0</v>
      </c>
      <c r="H605" s="30">
        <f t="shared" si="18"/>
        <v>0</v>
      </c>
      <c r="I605" s="28" t="str">
        <f t="shared" si="19"/>
        <v/>
      </c>
      <c r="J605" s="28">
        <f t="shared" si="23"/>
        <v>0</v>
      </c>
      <c r="K605" s="28" t="str">
        <f t="shared" si="21"/>
        <v/>
      </c>
      <c r="L605" s="28">
        <f t="shared" si="29"/>
        <v>0</v>
      </c>
      <c r="M605" s="5"/>
      <c r="N605" s="5"/>
      <c r="O605" s="5"/>
      <c r="P605" s="5"/>
      <c r="Q605" s="5"/>
      <c r="R605" s="5"/>
      <c r="S605" s="5"/>
    </row>
    <row r="606" ht="15.75" customHeight="1">
      <c r="A606" s="28">
        <v>584.0</v>
      </c>
      <c r="B606" s="33" t="str">
        <f>DIEM_3D!A585</f>
        <v/>
      </c>
      <c r="C606" s="33" t="str">
        <f>DIEM_3D!B585</f>
        <v/>
      </c>
      <c r="D606" s="28" t="str">
        <f t="shared" si="17"/>
        <v>3D-2</v>
      </c>
      <c r="E606" s="28">
        <f>DIEM_3D!C585</f>
        <v>0</v>
      </c>
      <c r="F606" s="28">
        <f>DIEM_3D!D585</f>
        <v>0</v>
      </c>
      <c r="G606" s="28">
        <f>DIEM_3D!E585</f>
        <v>0</v>
      </c>
      <c r="H606" s="30">
        <f t="shared" si="18"/>
        <v>0</v>
      </c>
      <c r="I606" s="28" t="str">
        <f t="shared" si="19"/>
        <v/>
      </c>
      <c r="J606" s="28">
        <f t="shared" si="23"/>
        <v>0</v>
      </c>
      <c r="K606" s="28" t="str">
        <f t="shared" si="21"/>
        <v/>
      </c>
      <c r="L606" s="28">
        <f t="shared" si="29"/>
        <v>0</v>
      </c>
      <c r="M606" s="5"/>
      <c r="N606" s="5"/>
      <c r="O606" s="5"/>
      <c r="P606" s="5"/>
      <c r="Q606" s="5"/>
      <c r="R606" s="5"/>
      <c r="S606" s="5"/>
    </row>
    <row r="607" ht="15.75" customHeight="1">
      <c r="A607" s="28">
        <v>585.0</v>
      </c>
      <c r="B607" s="33" t="str">
        <f>DIEM_3D!A586</f>
        <v/>
      </c>
      <c r="C607" s="33" t="str">
        <f>DIEM_3D!B586</f>
        <v/>
      </c>
      <c r="D607" s="28" t="str">
        <f t="shared" si="17"/>
        <v>3D-3</v>
      </c>
      <c r="E607" s="28">
        <f>DIEM_3D!C586</f>
        <v>0</v>
      </c>
      <c r="F607" s="28">
        <f>DIEM_3D!D586</f>
        <v>0</v>
      </c>
      <c r="G607" s="28">
        <f>DIEM_3D!E586</f>
        <v>0</v>
      </c>
      <c r="H607" s="30">
        <f t="shared" si="18"/>
        <v>0</v>
      </c>
      <c r="I607" s="28" t="str">
        <f t="shared" si="19"/>
        <v/>
      </c>
      <c r="J607" s="28">
        <f t="shared" si="23"/>
        <v>0</v>
      </c>
      <c r="K607" s="28" t="str">
        <f t="shared" si="21"/>
        <v/>
      </c>
      <c r="L607" s="28">
        <f t="shared" si="29"/>
        <v>0</v>
      </c>
      <c r="M607" s="5"/>
      <c r="N607" s="5"/>
      <c r="O607" s="5"/>
      <c r="P607" s="5"/>
      <c r="Q607" s="5"/>
      <c r="R607" s="5"/>
      <c r="S607" s="5"/>
    </row>
    <row r="608" ht="15.75" customHeight="1">
      <c r="A608" s="28">
        <v>586.0</v>
      </c>
      <c r="B608" s="33" t="str">
        <f>DIEM_3D!A587</f>
        <v/>
      </c>
      <c r="C608" s="33" t="str">
        <f>DIEM_3D!B587</f>
        <v/>
      </c>
      <c r="D608" s="28" t="str">
        <f t="shared" si="17"/>
        <v>3D-4</v>
      </c>
      <c r="E608" s="28">
        <f>DIEM_3D!C587</f>
        <v>0</v>
      </c>
      <c r="F608" s="28">
        <f>DIEM_3D!D587</f>
        <v>0</v>
      </c>
      <c r="G608" s="28">
        <f>DIEM_3D!E587</f>
        <v>0</v>
      </c>
      <c r="H608" s="30">
        <f t="shared" si="18"/>
        <v>0</v>
      </c>
      <c r="I608" s="28" t="str">
        <f t="shared" si="19"/>
        <v/>
      </c>
      <c r="J608" s="28">
        <f t="shared" si="23"/>
        <v>0</v>
      </c>
      <c r="K608" s="28" t="str">
        <f t="shared" si="21"/>
        <v/>
      </c>
      <c r="L608" s="28">
        <f t="shared" si="29"/>
        <v>0</v>
      </c>
      <c r="M608" s="5"/>
      <c r="N608" s="5"/>
      <c r="O608" s="5"/>
      <c r="P608" s="5"/>
      <c r="Q608" s="5"/>
      <c r="R608" s="5"/>
      <c r="S608" s="5"/>
    </row>
    <row r="609" ht="15.75" customHeight="1">
      <c r="A609" s="28">
        <v>587.0</v>
      </c>
      <c r="B609" s="33" t="str">
        <f>DIEM_3D!A588</f>
        <v/>
      </c>
      <c r="C609" s="33" t="str">
        <f>DIEM_3D!B588</f>
        <v/>
      </c>
      <c r="D609" s="28" t="str">
        <f t="shared" si="17"/>
        <v>3D-5</v>
      </c>
      <c r="E609" s="28">
        <f>DIEM_3D!C588</f>
        <v>0</v>
      </c>
      <c r="F609" s="28">
        <f>DIEM_3D!D588</f>
        <v>0</v>
      </c>
      <c r="G609" s="28">
        <f>DIEM_3D!E588</f>
        <v>0</v>
      </c>
      <c r="H609" s="30">
        <f t="shared" si="18"/>
        <v>0</v>
      </c>
      <c r="I609" s="28" t="str">
        <f t="shared" si="19"/>
        <v/>
      </c>
      <c r="J609" s="28">
        <f t="shared" si="23"/>
        <v>0</v>
      </c>
      <c r="K609" s="28" t="str">
        <f t="shared" si="21"/>
        <v/>
      </c>
      <c r="L609" s="28">
        <f t="shared" si="29"/>
        <v>0</v>
      </c>
      <c r="M609" s="5"/>
      <c r="N609" s="5"/>
      <c r="O609" s="5"/>
      <c r="P609" s="5"/>
      <c r="Q609" s="5"/>
      <c r="R609" s="5"/>
      <c r="S609" s="5"/>
    </row>
    <row r="610" ht="15.75" customHeight="1">
      <c r="A610" s="28">
        <v>588.0</v>
      </c>
      <c r="B610" s="33" t="str">
        <f>DIEM_3D!A589</f>
        <v/>
      </c>
      <c r="C610" s="33" t="str">
        <f>DIEM_3D!B589</f>
        <v/>
      </c>
      <c r="D610" s="28" t="str">
        <f t="shared" si="17"/>
        <v>3D-6</v>
      </c>
      <c r="E610" s="28">
        <f>DIEM_3D!C589</f>
        <v>0</v>
      </c>
      <c r="F610" s="28">
        <f>DIEM_3D!D589</f>
        <v>0</v>
      </c>
      <c r="G610" s="28">
        <f>DIEM_3D!E589</f>
        <v>0</v>
      </c>
      <c r="H610" s="30">
        <f t="shared" si="18"/>
        <v>0</v>
      </c>
      <c r="I610" s="28" t="str">
        <f t="shared" si="19"/>
        <v/>
      </c>
      <c r="J610" s="28">
        <f t="shared" si="23"/>
        <v>0</v>
      </c>
      <c r="K610" s="28" t="str">
        <f t="shared" si="21"/>
        <v/>
      </c>
      <c r="L610" s="28">
        <f t="shared" si="29"/>
        <v>0</v>
      </c>
      <c r="M610" s="5"/>
      <c r="N610" s="5"/>
      <c r="O610" s="5"/>
      <c r="P610" s="5"/>
      <c r="Q610" s="5"/>
      <c r="R610" s="5"/>
      <c r="S610" s="5"/>
    </row>
    <row r="611" ht="15.75" customHeight="1">
      <c r="A611" s="28">
        <v>589.0</v>
      </c>
      <c r="B611" s="33" t="str">
        <f>DIEM_3D!A590</f>
        <v/>
      </c>
      <c r="C611" s="33" t="str">
        <f>DIEM_3D!B590</f>
        <v/>
      </c>
      <c r="D611" s="28" t="str">
        <f t="shared" si="17"/>
        <v>3D-1</v>
      </c>
      <c r="E611" s="28">
        <f>DIEM_3D!C590</f>
        <v>0</v>
      </c>
      <c r="F611" s="28">
        <f>DIEM_3D!D590</f>
        <v>0</v>
      </c>
      <c r="G611" s="28">
        <f>DIEM_3D!E590</f>
        <v>0</v>
      </c>
      <c r="H611" s="30">
        <f t="shared" si="18"/>
        <v>0</v>
      </c>
      <c r="I611" s="28" t="str">
        <f t="shared" si="19"/>
        <v/>
      </c>
      <c r="J611" s="28">
        <f t="shared" si="23"/>
        <v>0</v>
      </c>
      <c r="K611" s="28" t="str">
        <f t="shared" si="21"/>
        <v/>
      </c>
      <c r="L611" s="28">
        <f t="shared" si="29"/>
        <v>0</v>
      </c>
      <c r="M611" s="5"/>
      <c r="N611" s="5"/>
      <c r="O611" s="5"/>
      <c r="P611" s="5"/>
      <c r="Q611" s="5"/>
      <c r="R611" s="5"/>
      <c r="S611" s="5"/>
    </row>
    <row r="612" ht="15.75" customHeight="1">
      <c r="A612" s="28">
        <v>590.0</v>
      </c>
      <c r="B612" s="33" t="str">
        <f>DIEM_3D!A591</f>
        <v/>
      </c>
      <c r="C612" s="33" t="str">
        <f>DIEM_3D!B591</f>
        <v/>
      </c>
      <c r="D612" s="28" t="str">
        <f t="shared" si="17"/>
        <v>3D-2</v>
      </c>
      <c r="E612" s="28">
        <f>DIEM_3D!C591</f>
        <v>0</v>
      </c>
      <c r="F612" s="28">
        <f>DIEM_3D!D591</f>
        <v>0</v>
      </c>
      <c r="G612" s="28">
        <f>DIEM_3D!E591</f>
        <v>0</v>
      </c>
      <c r="H612" s="30">
        <f t="shared" si="18"/>
        <v>0</v>
      </c>
      <c r="I612" s="28" t="str">
        <f t="shared" si="19"/>
        <v/>
      </c>
      <c r="J612" s="28">
        <f t="shared" si="23"/>
        <v>0</v>
      </c>
      <c r="K612" s="28" t="str">
        <f t="shared" si="21"/>
        <v/>
      </c>
      <c r="L612" s="28">
        <f t="shared" si="29"/>
        <v>0</v>
      </c>
      <c r="M612" s="5"/>
      <c r="N612" s="5"/>
      <c r="O612" s="5"/>
      <c r="P612" s="5"/>
      <c r="Q612" s="5"/>
      <c r="R612" s="5"/>
      <c r="S612" s="5"/>
    </row>
    <row r="613" ht="15.75" customHeight="1">
      <c r="A613" s="28">
        <v>591.0</v>
      </c>
      <c r="B613" s="33" t="str">
        <f>DIEM_3D!A592</f>
        <v/>
      </c>
      <c r="C613" s="33" t="str">
        <f>DIEM_3D!B592</f>
        <v/>
      </c>
      <c r="D613" s="28" t="str">
        <f t="shared" si="17"/>
        <v>3D-3</v>
      </c>
      <c r="E613" s="28">
        <f>DIEM_3D!C592</f>
        <v>0</v>
      </c>
      <c r="F613" s="28">
        <f>DIEM_3D!D592</f>
        <v>0</v>
      </c>
      <c r="G613" s="28">
        <f>DIEM_3D!E592</f>
        <v>0</v>
      </c>
      <c r="H613" s="30">
        <f t="shared" si="18"/>
        <v>0</v>
      </c>
      <c r="I613" s="28" t="str">
        <f t="shared" si="19"/>
        <v/>
      </c>
      <c r="J613" s="28">
        <f t="shared" si="23"/>
        <v>0</v>
      </c>
      <c r="K613" s="28" t="str">
        <f t="shared" si="21"/>
        <v/>
      </c>
      <c r="L613" s="28">
        <f t="shared" si="29"/>
        <v>0</v>
      </c>
      <c r="M613" s="5"/>
      <c r="N613" s="5"/>
      <c r="O613" s="5"/>
      <c r="P613" s="5"/>
      <c r="Q613" s="5"/>
      <c r="R613" s="5"/>
      <c r="S613" s="5"/>
    </row>
    <row r="614" ht="15.75" customHeight="1">
      <c r="A614" s="28">
        <v>592.0</v>
      </c>
      <c r="B614" s="33" t="str">
        <f>DIEM_3D!A593</f>
        <v/>
      </c>
      <c r="C614" s="33" t="str">
        <f>DIEM_3D!B593</f>
        <v/>
      </c>
      <c r="D614" s="28" t="str">
        <f t="shared" si="17"/>
        <v>3D-4</v>
      </c>
      <c r="E614" s="28">
        <f>DIEM_3D!C593</f>
        <v>0</v>
      </c>
      <c r="F614" s="28">
        <f>DIEM_3D!D593</f>
        <v>0</v>
      </c>
      <c r="G614" s="28">
        <f>DIEM_3D!E593</f>
        <v>0</v>
      </c>
      <c r="H614" s="30">
        <f t="shared" si="18"/>
        <v>0</v>
      </c>
      <c r="I614" s="28" t="str">
        <f t="shared" si="19"/>
        <v/>
      </c>
      <c r="J614" s="28">
        <f t="shared" si="23"/>
        <v>0</v>
      </c>
      <c r="K614" s="28" t="str">
        <f t="shared" si="21"/>
        <v/>
      </c>
      <c r="L614" s="28">
        <f t="shared" si="29"/>
        <v>0</v>
      </c>
      <c r="M614" s="5"/>
      <c r="N614" s="5"/>
      <c r="O614" s="5"/>
      <c r="P614" s="5"/>
      <c r="Q614" s="5"/>
      <c r="R614" s="5"/>
      <c r="S614" s="5"/>
    </row>
    <row r="615" ht="15.75" customHeight="1">
      <c r="A615" s="28">
        <v>593.0</v>
      </c>
      <c r="B615" s="33" t="str">
        <f>DIEM_3D!A594</f>
        <v/>
      </c>
      <c r="C615" s="33" t="str">
        <f>DIEM_3D!B594</f>
        <v/>
      </c>
      <c r="D615" s="28" t="str">
        <f t="shared" si="17"/>
        <v>3D-5</v>
      </c>
      <c r="E615" s="28">
        <f>DIEM_3D!C594</f>
        <v>0</v>
      </c>
      <c r="F615" s="28">
        <f>DIEM_3D!D594</f>
        <v>0</v>
      </c>
      <c r="G615" s="28">
        <f>DIEM_3D!E594</f>
        <v>0</v>
      </c>
      <c r="H615" s="30">
        <f t="shared" si="18"/>
        <v>0</v>
      </c>
      <c r="I615" s="28" t="str">
        <f t="shared" si="19"/>
        <v/>
      </c>
      <c r="J615" s="28">
        <f t="shared" si="23"/>
        <v>0</v>
      </c>
      <c r="K615" s="28" t="str">
        <f t="shared" si="21"/>
        <v/>
      </c>
      <c r="L615" s="28">
        <f t="shared" si="29"/>
        <v>0</v>
      </c>
      <c r="M615" s="5"/>
      <c r="N615" s="5"/>
      <c r="O615" s="5"/>
      <c r="P615" s="5"/>
      <c r="Q615" s="5"/>
      <c r="R615" s="5"/>
      <c r="S615" s="5"/>
    </row>
    <row r="616" ht="15.75" customHeight="1">
      <c r="A616" s="28">
        <v>594.0</v>
      </c>
      <c r="B616" s="33" t="str">
        <f>DIEM_3D!A595</f>
        <v/>
      </c>
      <c r="C616" s="33" t="str">
        <f>DIEM_3D!B595</f>
        <v/>
      </c>
      <c r="D616" s="28" t="str">
        <f t="shared" si="17"/>
        <v>3D-6</v>
      </c>
      <c r="E616" s="28">
        <f>DIEM_3D!C595</f>
        <v>0</v>
      </c>
      <c r="F616" s="28">
        <f>DIEM_3D!D595</f>
        <v>0</v>
      </c>
      <c r="G616" s="28">
        <f>DIEM_3D!E595</f>
        <v>0</v>
      </c>
      <c r="H616" s="30">
        <f t="shared" si="18"/>
        <v>0</v>
      </c>
      <c r="I616" s="28" t="str">
        <f t="shared" si="19"/>
        <v/>
      </c>
      <c r="J616" s="28">
        <f t="shared" si="23"/>
        <v>0</v>
      </c>
      <c r="K616" s="28" t="str">
        <f t="shared" si="21"/>
        <v/>
      </c>
      <c r="L616" s="28">
        <f t="shared" si="29"/>
        <v>0</v>
      </c>
      <c r="M616" s="5"/>
      <c r="N616" s="5"/>
      <c r="O616" s="5"/>
      <c r="P616" s="5"/>
      <c r="Q616" s="5"/>
      <c r="R616" s="5"/>
      <c r="S616" s="5"/>
    </row>
    <row r="617" ht="15.75" customHeight="1">
      <c r="A617" s="28">
        <v>595.0</v>
      </c>
      <c r="B617" s="33" t="str">
        <f>DIEM_3D!A596</f>
        <v>999</v>
      </c>
      <c r="C617" s="33" t="str">
        <f>DIEM_3D!B596</f>
        <v>99</v>
      </c>
      <c r="D617" s="28" t="str">
        <f t="shared" si="17"/>
        <v>3D-1</v>
      </c>
      <c r="E617" s="28">
        <f>DIEM_3D!C596</f>
        <v>1</v>
      </c>
      <c r="F617" s="28">
        <f>DIEM_3D!D596</f>
        <v>1</v>
      </c>
      <c r="G617" s="28">
        <f>DIEM_3D!E596</f>
        <v>2</v>
      </c>
      <c r="H617" s="30">
        <f t="shared" si="18"/>
        <v>20.7</v>
      </c>
      <c r="I617" s="28" t="str">
        <f t="shared" si="19"/>
        <v>YẾU</v>
      </c>
      <c r="J617" s="28">
        <f t="shared" si="23"/>
        <v>3.07</v>
      </c>
      <c r="K617" s="28" t="str">
        <f t="shared" si="21"/>
        <v>YẾU</v>
      </c>
      <c r="L617" s="28">
        <f t="shared" si="29"/>
        <v>3070999</v>
      </c>
      <c r="M617" s="5"/>
      <c r="N617" s="5"/>
      <c r="O617" s="5"/>
      <c r="P617" s="5"/>
      <c r="Q617" s="5"/>
      <c r="R617" s="5"/>
      <c r="S617" s="5"/>
    </row>
    <row r="618" ht="15.75" customHeight="1">
      <c r="A618" s="28">
        <v>596.0</v>
      </c>
      <c r="B618" s="33" t="str">
        <f>DIEM_3D!A597</f>
        <v>299</v>
      </c>
      <c r="C618" s="33" t="str">
        <f>DIEM_3D!B597</f>
        <v>99</v>
      </c>
      <c r="D618" s="28" t="str">
        <f t="shared" si="17"/>
        <v>3D-2</v>
      </c>
      <c r="E618" s="28">
        <f>DIEM_3D!C597</f>
        <v>1</v>
      </c>
      <c r="F618" s="28">
        <f>DIEM_3D!D597</f>
        <v>1</v>
      </c>
      <c r="G618" s="28">
        <f>DIEM_3D!E597</f>
        <v>2</v>
      </c>
      <c r="H618" s="30">
        <f t="shared" si="18"/>
        <v>20.7</v>
      </c>
      <c r="I618" s="28" t="str">
        <f t="shared" si="19"/>
        <v>YẾU</v>
      </c>
      <c r="J618" s="28">
        <f t="shared" si="23"/>
        <v>3.07</v>
      </c>
      <c r="K618" s="28" t="str">
        <f t="shared" si="21"/>
        <v>YẾU</v>
      </c>
      <c r="L618" s="28">
        <f t="shared" si="29"/>
        <v>3070299</v>
      </c>
      <c r="M618" s="5"/>
      <c r="N618" s="5"/>
      <c r="O618" s="5"/>
      <c r="P618" s="5"/>
      <c r="Q618" s="5"/>
      <c r="R618" s="5"/>
      <c r="S618" s="5"/>
    </row>
    <row r="619" ht="15.75" customHeight="1">
      <c r="A619" s="28">
        <v>597.0</v>
      </c>
      <c r="B619" s="33" t="str">
        <f>DIEM_3D!A598</f>
        <v>99</v>
      </c>
      <c r="C619" s="33" t="str">
        <f>DIEM_3D!B598</f>
        <v>99</v>
      </c>
      <c r="D619" s="28" t="str">
        <f t="shared" si="17"/>
        <v>3D-3</v>
      </c>
      <c r="E619" s="28">
        <f>DIEM_3D!C598</f>
        <v>1</v>
      </c>
      <c r="F619" s="28">
        <f>DIEM_3D!D598</f>
        <v>4</v>
      </c>
      <c r="G619" s="28">
        <f>DIEM_3D!E598</f>
        <v>5</v>
      </c>
      <c r="H619" s="30">
        <f t="shared" si="18"/>
        <v>81.1</v>
      </c>
      <c r="I619" s="28" t="str">
        <f t="shared" si="19"/>
        <v>TRUNG BÌNH</v>
      </c>
      <c r="J619" s="28">
        <f t="shared" si="23"/>
        <v>14.11</v>
      </c>
      <c r="K619" s="28" t="str">
        <f t="shared" si="21"/>
        <v>YẾU</v>
      </c>
      <c r="L619" s="28">
        <f t="shared" si="29"/>
        <v>14110099</v>
      </c>
      <c r="M619" s="5"/>
      <c r="N619" s="5"/>
      <c r="O619" s="5"/>
      <c r="P619" s="5"/>
      <c r="Q619" s="5"/>
      <c r="R619" s="5"/>
      <c r="S619" s="5"/>
    </row>
    <row r="620" ht="15.75" customHeight="1">
      <c r="A620" s="28">
        <v>598.0</v>
      </c>
      <c r="B620" s="33" t="str">
        <f>DIEM_3D!A599</f>
        <v>99</v>
      </c>
      <c r="C620" s="33" t="str">
        <f>DIEM_3D!B599</f>
        <v>99</v>
      </c>
      <c r="D620" s="28" t="str">
        <f t="shared" si="17"/>
        <v>3D-4</v>
      </c>
      <c r="E620" s="28">
        <f>DIEM_3D!C599</f>
        <v>1</v>
      </c>
      <c r="F620" s="28">
        <f>DIEM_3D!D599</f>
        <v>4</v>
      </c>
      <c r="G620" s="28">
        <f>DIEM_3D!E599</f>
        <v>5</v>
      </c>
      <c r="H620" s="30">
        <f t="shared" si="18"/>
        <v>81.1</v>
      </c>
      <c r="I620" s="28" t="str">
        <f t="shared" si="19"/>
        <v>TRUNG BÌNH</v>
      </c>
      <c r="J620" s="28">
        <f t="shared" si="23"/>
        <v>14.11</v>
      </c>
      <c r="K620" s="28" t="str">
        <f t="shared" si="21"/>
        <v>YẾU</v>
      </c>
      <c r="L620" s="28">
        <f t="shared" si="29"/>
        <v>14110099</v>
      </c>
      <c r="M620" s="5"/>
      <c r="N620" s="5"/>
      <c r="O620" s="5"/>
      <c r="P620" s="5"/>
      <c r="Q620" s="5"/>
      <c r="R620" s="5"/>
      <c r="S620" s="5"/>
    </row>
    <row r="621" ht="15.75" customHeight="1">
      <c r="A621" s="28">
        <v>599.0</v>
      </c>
      <c r="B621" s="33" t="str">
        <f>DIEM_3D!A600</f>
        <v>99</v>
      </c>
      <c r="C621" s="33" t="str">
        <f>DIEM_3D!B600</f>
        <v>99</v>
      </c>
      <c r="D621" s="28" t="str">
        <f t="shared" si="17"/>
        <v>3D-5</v>
      </c>
      <c r="E621" s="28">
        <f>DIEM_3D!C600</f>
        <v>1</v>
      </c>
      <c r="F621" s="28">
        <f>DIEM_3D!D600</f>
        <v>4</v>
      </c>
      <c r="G621" s="28">
        <f>DIEM_3D!E600</f>
        <v>5</v>
      </c>
      <c r="H621" s="30">
        <f t="shared" si="18"/>
        <v>81.1</v>
      </c>
      <c r="I621" s="28" t="str">
        <f t="shared" si="19"/>
        <v>TRUNG BÌNH</v>
      </c>
      <c r="J621" s="28">
        <f t="shared" si="23"/>
        <v>14.11</v>
      </c>
      <c r="K621" s="28" t="str">
        <f t="shared" si="21"/>
        <v>YẾU</v>
      </c>
      <c r="L621" s="28">
        <f t="shared" si="29"/>
        <v>14110099</v>
      </c>
      <c r="M621" s="5"/>
      <c r="N621" s="5"/>
      <c r="O621" s="5"/>
      <c r="P621" s="5"/>
      <c r="Q621" s="5"/>
      <c r="R621" s="5"/>
      <c r="S621" s="5"/>
    </row>
    <row r="622" ht="15.75" customHeight="1">
      <c r="A622" s="28">
        <v>600.0</v>
      </c>
      <c r="B622" s="33" t="str">
        <f>DIEM_3D!A601</f>
        <v>99</v>
      </c>
      <c r="C622" s="33" t="str">
        <f>DIEM_3D!B601</f>
        <v>99</v>
      </c>
      <c r="D622" s="28" t="str">
        <f t="shared" si="17"/>
        <v>3D-6</v>
      </c>
      <c r="E622" s="28">
        <f>DIEM_3D!C601</f>
        <v>1</v>
      </c>
      <c r="F622" s="28">
        <f>DIEM_3D!D601</f>
        <v>4</v>
      </c>
      <c r="G622" s="28">
        <f>DIEM_3D!E601</f>
        <v>5</v>
      </c>
      <c r="H622" s="30">
        <f t="shared" si="18"/>
        <v>81.1</v>
      </c>
      <c r="I622" s="28" t="str">
        <f t="shared" si="19"/>
        <v>TRUNG BÌNH</v>
      </c>
      <c r="J622" s="28">
        <f t="shared" si="23"/>
        <v>14.11</v>
      </c>
      <c r="K622" s="28" t="str">
        <f t="shared" si="21"/>
        <v>YẾU</v>
      </c>
      <c r="L622" s="28">
        <f t="shared" si="29"/>
        <v>14110099</v>
      </c>
      <c r="M622" s="5"/>
      <c r="N622" s="5"/>
      <c r="O622" s="5"/>
      <c r="P622" s="5"/>
      <c r="Q622" s="5"/>
      <c r="R622" s="5"/>
      <c r="S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ht="15.75" customHeight="1">
      <c r="A628" s="32" t="s">
        <v>994</v>
      </c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5"/>
      <c r="N628" s="5"/>
      <c r="O628" s="5"/>
      <c r="P628" s="5"/>
      <c r="Q628" s="5"/>
      <c r="R628" s="5"/>
      <c r="S628" s="5"/>
    </row>
    <row r="629" ht="15.75" customHeight="1">
      <c r="A629" s="25" t="s">
        <v>55</v>
      </c>
      <c r="B629" s="25" t="s">
        <v>727</v>
      </c>
      <c r="C629" s="25" t="s">
        <v>709</v>
      </c>
      <c r="D629" s="25" t="s">
        <v>690</v>
      </c>
      <c r="E629" s="25" t="s">
        <v>60</v>
      </c>
      <c r="F629" s="25" t="s">
        <v>745</v>
      </c>
      <c r="G629" s="25" t="s">
        <v>995</v>
      </c>
      <c r="H629" s="25" t="s">
        <v>697</v>
      </c>
      <c r="I629" s="25" t="s">
        <v>747</v>
      </c>
      <c r="J629" s="25" t="s">
        <v>748</v>
      </c>
      <c r="K629" s="25" t="s">
        <v>749</v>
      </c>
      <c r="L629" s="25" t="s">
        <v>750</v>
      </c>
      <c r="M629" s="5"/>
      <c r="N629" s="5"/>
      <c r="O629" s="5"/>
      <c r="P629" s="5"/>
      <c r="Q629" s="5"/>
      <c r="R629" s="5"/>
      <c r="S629" s="5"/>
    </row>
    <row r="630" ht="15.75" customHeight="1">
      <c r="A630" s="28">
        <v>1.0</v>
      </c>
      <c r="B630" s="33" t="str">
        <f>DIEM_4D!A2</f>
        <v/>
      </c>
      <c r="C630" s="33" t="str">
        <f>DIEM_4D!B2</f>
        <v/>
      </c>
      <c r="D630" s="28" t="str">
        <f t="shared" ref="D630:D3629" si="30">INDEX($B$13:$B$17,MOD(ROW()-630,5)+1)</f>
        <v>4D-1</v>
      </c>
      <c r="E630" s="28">
        <f>DIEM_4D!C2</f>
        <v>0</v>
      </c>
      <c r="F630" s="28">
        <f>DIEM_4D!D2</f>
        <v>0</v>
      </c>
      <c r="G630" s="28">
        <f>DIEM_4D!E2</f>
        <v>0</v>
      </c>
      <c r="H630" s="28">
        <f t="shared" ref="H630:H3629" si="31">IF(B630="",0,VLOOKUP(D630,$B$7:$K$17,8,FALSE))</f>
        <v>0</v>
      </c>
      <c r="I630" s="28" t="str">
        <f t="shared" ref="I630:I3629" si="32">IF(B630="","",VLOOKUP(D630,$B$7:$K$17,9,FALSE))</f>
        <v/>
      </c>
      <c r="J630" s="28">
        <f t="shared" ref="J630:J3629" si="33">IF(B630="",0,G630+H630/10+VLOOKUP(D630,$B$7:$K$17,10,FALSE))</f>
        <v>0</v>
      </c>
      <c r="K630" s="28" t="str">
        <f t="shared" ref="K630:K3629" si="34">IF(B630="","",IF(J630&gt;=LARGE($J$630:$J$3629,30),"MẠNH",IF(J630&gt;=LARGE($J$630:$J$3629,100),"TRUNG BÌNH","YẾU")))</f>
        <v/>
      </c>
      <c r="L630" s="28">
        <f t="shared" ref="L630:L3629" si="35">IF(B630="",0,J630*1000000+VALUE(B630))</f>
        <v>0</v>
      </c>
      <c r="M630" s="5"/>
      <c r="N630" s="5"/>
      <c r="O630" s="5"/>
      <c r="P630" s="5"/>
      <c r="Q630" s="5"/>
      <c r="R630" s="5"/>
      <c r="S630" s="5"/>
    </row>
    <row r="631" ht="15.75" customHeight="1">
      <c r="A631" s="28">
        <v>2.0</v>
      </c>
      <c r="B631" s="33" t="str">
        <f>DIEM_4D!A3</f>
        <v/>
      </c>
      <c r="C631" s="33" t="str">
        <f>DIEM_4D!B3</f>
        <v/>
      </c>
      <c r="D631" s="28" t="str">
        <f t="shared" si="30"/>
        <v>4D-2</v>
      </c>
      <c r="E631" s="28">
        <f>DIEM_4D!C3</f>
        <v>0</v>
      </c>
      <c r="F631" s="28">
        <f>DIEM_4D!D3</f>
        <v>0</v>
      </c>
      <c r="G631" s="28">
        <f>DIEM_4D!E3</f>
        <v>0</v>
      </c>
      <c r="H631" s="28">
        <f t="shared" si="31"/>
        <v>0</v>
      </c>
      <c r="I631" s="28" t="str">
        <f t="shared" si="32"/>
        <v/>
      </c>
      <c r="J631" s="28">
        <f t="shared" si="33"/>
        <v>0</v>
      </c>
      <c r="K631" s="28" t="str">
        <f t="shared" si="34"/>
        <v/>
      </c>
      <c r="L631" s="28">
        <f t="shared" si="35"/>
        <v>0</v>
      </c>
      <c r="M631" s="5"/>
      <c r="N631" s="5"/>
      <c r="O631" s="5"/>
      <c r="P631" s="5"/>
      <c r="Q631" s="5"/>
      <c r="R631" s="5"/>
      <c r="S631" s="5"/>
    </row>
    <row r="632" ht="15.75" customHeight="1">
      <c r="A632" s="28">
        <v>3.0</v>
      </c>
      <c r="B632" s="33" t="str">
        <f>DIEM_4D!A4</f>
        <v/>
      </c>
      <c r="C632" s="33" t="str">
        <f>DIEM_4D!B4</f>
        <v/>
      </c>
      <c r="D632" s="28" t="str">
        <f t="shared" si="30"/>
        <v>4D-3</v>
      </c>
      <c r="E632" s="28">
        <f>DIEM_4D!C4</f>
        <v>0</v>
      </c>
      <c r="F632" s="28">
        <f>DIEM_4D!D4</f>
        <v>0</v>
      </c>
      <c r="G632" s="28">
        <f>DIEM_4D!E4</f>
        <v>0</v>
      </c>
      <c r="H632" s="28">
        <f t="shared" si="31"/>
        <v>0</v>
      </c>
      <c r="I632" s="28" t="str">
        <f t="shared" si="32"/>
        <v/>
      </c>
      <c r="J632" s="28">
        <f t="shared" si="33"/>
        <v>0</v>
      </c>
      <c r="K632" s="28" t="str">
        <f t="shared" si="34"/>
        <v/>
      </c>
      <c r="L632" s="28">
        <f t="shared" si="35"/>
        <v>0</v>
      </c>
      <c r="M632" s="5"/>
      <c r="N632" s="5"/>
      <c r="O632" s="5"/>
      <c r="P632" s="5"/>
      <c r="Q632" s="5"/>
      <c r="R632" s="5"/>
      <c r="S632" s="5"/>
    </row>
    <row r="633" ht="15.75" customHeight="1">
      <c r="A633" s="28">
        <v>4.0</v>
      </c>
      <c r="B633" s="33" t="str">
        <f>DIEM_4D!A5</f>
        <v/>
      </c>
      <c r="C633" s="33" t="str">
        <f>DIEM_4D!B5</f>
        <v/>
      </c>
      <c r="D633" s="28" t="str">
        <f t="shared" si="30"/>
        <v>4D-4</v>
      </c>
      <c r="E633" s="28">
        <f>DIEM_4D!C5</f>
        <v>0</v>
      </c>
      <c r="F633" s="28">
        <f>DIEM_4D!D5</f>
        <v>0</v>
      </c>
      <c r="G633" s="28">
        <f>DIEM_4D!E5</f>
        <v>0</v>
      </c>
      <c r="H633" s="28">
        <f t="shared" si="31"/>
        <v>0</v>
      </c>
      <c r="I633" s="28" t="str">
        <f t="shared" si="32"/>
        <v/>
      </c>
      <c r="J633" s="28">
        <f t="shared" si="33"/>
        <v>0</v>
      </c>
      <c r="K633" s="28" t="str">
        <f t="shared" si="34"/>
        <v/>
      </c>
      <c r="L633" s="28">
        <f t="shared" si="35"/>
        <v>0</v>
      </c>
      <c r="M633" s="5"/>
      <c r="N633" s="5"/>
      <c r="O633" s="5"/>
      <c r="P633" s="5"/>
      <c r="Q633" s="5"/>
      <c r="R633" s="5"/>
      <c r="S633" s="5"/>
    </row>
    <row r="634" ht="15.75" customHeight="1">
      <c r="A634" s="28">
        <v>5.0</v>
      </c>
      <c r="B634" s="33" t="str">
        <f>DIEM_4D!A6</f>
        <v/>
      </c>
      <c r="C634" s="33" t="str">
        <f>DIEM_4D!B6</f>
        <v/>
      </c>
      <c r="D634" s="28" t="str">
        <f t="shared" si="30"/>
        <v>4D-5</v>
      </c>
      <c r="E634" s="28">
        <f>DIEM_4D!C6</f>
        <v>0</v>
      </c>
      <c r="F634" s="28">
        <f>DIEM_4D!D6</f>
        <v>0</v>
      </c>
      <c r="G634" s="28">
        <f>DIEM_4D!E6</f>
        <v>0</v>
      </c>
      <c r="H634" s="28">
        <f t="shared" si="31"/>
        <v>0</v>
      </c>
      <c r="I634" s="28" t="str">
        <f t="shared" si="32"/>
        <v/>
      </c>
      <c r="J634" s="28">
        <f t="shared" si="33"/>
        <v>0</v>
      </c>
      <c r="K634" s="28" t="str">
        <f t="shared" si="34"/>
        <v/>
      </c>
      <c r="L634" s="28">
        <f t="shared" si="35"/>
        <v>0</v>
      </c>
      <c r="M634" s="5"/>
      <c r="N634" s="5"/>
      <c r="O634" s="5"/>
      <c r="P634" s="5"/>
      <c r="Q634" s="5"/>
      <c r="R634" s="5"/>
      <c r="S634" s="5"/>
    </row>
    <row r="635" ht="15.75" customHeight="1">
      <c r="A635" s="28">
        <v>6.0</v>
      </c>
      <c r="B635" s="33" t="str">
        <f>DIEM_4D!A7</f>
        <v/>
      </c>
      <c r="C635" s="33" t="str">
        <f>DIEM_4D!B7</f>
        <v/>
      </c>
      <c r="D635" s="28" t="str">
        <f t="shared" si="30"/>
        <v>4D-1</v>
      </c>
      <c r="E635" s="28">
        <f>DIEM_4D!C7</f>
        <v>0</v>
      </c>
      <c r="F635" s="28">
        <f>DIEM_4D!D7</f>
        <v>0</v>
      </c>
      <c r="G635" s="28">
        <f>DIEM_4D!E7</f>
        <v>0</v>
      </c>
      <c r="H635" s="28">
        <f t="shared" si="31"/>
        <v>0</v>
      </c>
      <c r="I635" s="28" t="str">
        <f t="shared" si="32"/>
        <v/>
      </c>
      <c r="J635" s="28">
        <f t="shared" si="33"/>
        <v>0</v>
      </c>
      <c r="K635" s="28" t="str">
        <f t="shared" si="34"/>
        <v/>
      </c>
      <c r="L635" s="28">
        <f t="shared" si="35"/>
        <v>0</v>
      </c>
      <c r="M635" s="5"/>
      <c r="N635" s="5"/>
      <c r="O635" s="5"/>
      <c r="P635" s="5"/>
      <c r="Q635" s="5"/>
      <c r="R635" s="5"/>
      <c r="S635" s="5"/>
    </row>
    <row r="636" ht="15.75" customHeight="1">
      <c r="A636" s="28">
        <v>7.0</v>
      </c>
      <c r="B636" s="33" t="str">
        <f>DIEM_4D!A8</f>
        <v/>
      </c>
      <c r="C636" s="33" t="str">
        <f>DIEM_4D!B8</f>
        <v/>
      </c>
      <c r="D636" s="28" t="str">
        <f t="shared" si="30"/>
        <v>4D-2</v>
      </c>
      <c r="E636" s="28">
        <f>DIEM_4D!C8</f>
        <v>0</v>
      </c>
      <c r="F636" s="28">
        <f>DIEM_4D!D8</f>
        <v>0</v>
      </c>
      <c r="G636" s="28">
        <f>DIEM_4D!E8</f>
        <v>0</v>
      </c>
      <c r="H636" s="28">
        <f t="shared" si="31"/>
        <v>0</v>
      </c>
      <c r="I636" s="28" t="str">
        <f t="shared" si="32"/>
        <v/>
      </c>
      <c r="J636" s="28">
        <f t="shared" si="33"/>
        <v>0</v>
      </c>
      <c r="K636" s="28" t="str">
        <f t="shared" si="34"/>
        <v/>
      </c>
      <c r="L636" s="28">
        <f t="shared" si="35"/>
        <v>0</v>
      </c>
      <c r="M636" s="5"/>
      <c r="N636" s="5"/>
      <c r="O636" s="5"/>
      <c r="P636" s="5"/>
      <c r="Q636" s="5"/>
      <c r="R636" s="5"/>
      <c r="S636" s="5"/>
    </row>
    <row r="637" ht="15.75" customHeight="1">
      <c r="A637" s="28">
        <v>8.0</v>
      </c>
      <c r="B637" s="33" t="str">
        <f>DIEM_4D!A9</f>
        <v/>
      </c>
      <c r="C637" s="33" t="str">
        <f>DIEM_4D!B9</f>
        <v/>
      </c>
      <c r="D637" s="28" t="str">
        <f t="shared" si="30"/>
        <v>4D-3</v>
      </c>
      <c r="E637" s="28">
        <f>DIEM_4D!C9</f>
        <v>0</v>
      </c>
      <c r="F637" s="28">
        <f>DIEM_4D!D9</f>
        <v>0</v>
      </c>
      <c r="G637" s="28">
        <f>DIEM_4D!E9</f>
        <v>0</v>
      </c>
      <c r="H637" s="28">
        <f t="shared" si="31"/>
        <v>0</v>
      </c>
      <c r="I637" s="28" t="str">
        <f t="shared" si="32"/>
        <v/>
      </c>
      <c r="J637" s="28">
        <f t="shared" si="33"/>
        <v>0</v>
      </c>
      <c r="K637" s="28" t="str">
        <f t="shared" si="34"/>
        <v/>
      </c>
      <c r="L637" s="28">
        <f t="shared" si="35"/>
        <v>0</v>
      </c>
      <c r="M637" s="5"/>
      <c r="N637" s="5"/>
      <c r="O637" s="5"/>
      <c r="P637" s="5"/>
      <c r="Q637" s="5"/>
      <c r="R637" s="5"/>
      <c r="S637" s="5"/>
    </row>
    <row r="638" ht="15.75" customHeight="1">
      <c r="A638" s="28">
        <v>9.0</v>
      </c>
      <c r="B638" s="33" t="str">
        <f>DIEM_4D!A10</f>
        <v/>
      </c>
      <c r="C638" s="33" t="str">
        <f>DIEM_4D!B10</f>
        <v/>
      </c>
      <c r="D638" s="28" t="str">
        <f t="shared" si="30"/>
        <v>4D-4</v>
      </c>
      <c r="E638" s="28">
        <f>DIEM_4D!C10</f>
        <v>0</v>
      </c>
      <c r="F638" s="28">
        <f>DIEM_4D!D10</f>
        <v>0</v>
      </c>
      <c r="G638" s="28">
        <f>DIEM_4D!E10</f>
        <v>0</v>
      </c>
      <c r="H638" s="28">
        <f t="shared" si="31"/>
        <v>0</v>
      </c>
      <c r="I638" s="28" t="str">
        <f t="shared" si="32"/>
        <v/>
      </c>
      <c r="J638" s="28">
        <f t="shared" si="33"/>
        <v>0</v>
      </c>
      <c r="K638" s="28" t="str">
        <f t="shared" si="34"/>
        <v/>
      </c>
      <c r="L638" s="28">
        <f t="shared" si="35"/>
        <v>0</v>
      </c>
      <c r="M638" s="5"/>
      <c r="N638" s="5"/>
      <c r="O638" s="5"/>
      <c r="P638" s="5"/>
      <c r="Q638" s="5"/>
      <c r="R638" s="5"/>
      <c r="S638" s="5"/>
    </row>
    <row r="639" ht="15.75" customHeight="1">
      <c r="A639" s="28">
        <v>10.0</v>
      </c>
      <c r="B639" s="33" t="str">
        <f>DIEM_4D!A11</f>
        <v/>
      </c>
      <c r="C639" s="33" t="str">
        <f>DIEM_4D!B11</f>
        <v/>
      </c>
      <c r="D639" s="28" t="str">
        <f t="shared" si="30"/>
        <v>4D-5</v>
      </c>
      <c r="E639" s="28">
        <f>DIEM_4D!C11</f>
        <v>0</v>
      </c>
      <c r="F639" s="28">
        <f>DIEM_4D!D11</f>
        <v>0</v>
      </c>
      <c r="G639" s="28">
        <f>DIEM_4D!E11</f>
        <v>0</v>
      </c>
      <c r="H639" s="28">
        <f t="shared" si="31"/>
        <v>0</v>
      </c>
      <c r="I639" s="28" t="str">
        <f t="shared" si="32"/>
        <v/>
      </c>
      <c r="J639" s="28">
        <f t="shared" si="33"/>
        <v>0</v>
      </c>
      <c r="K639" s="28" t="str">
        <f t="shared" si="34"/>
        <v/>
      </c>
      <c r="L639" s="28">
        <f t="shared" si="35"/>
        <v>0</v>
      </c>
      <c r="M639" s="5"/>
      <c r="N639" s="5"/>
      <c r="O639" s="5"/>
      <c r="P639" s="5"/>
      <c r="Q639" s="5"/>
      <c r="R639" s="5"/>
      <c r="S639" s="5"/>
    </row>
    <row r="640" ht="15.75" customHeight="1">
      <c r="A640" s="28">
        <v>11.0</v>
      </c>
      <c r="B640" s="33" t="str">
        <f>DIEM_4D!A12</f>
        <v/>
      </c>
      <c r="C640" s="33" t="str">
        <f>DIEM_4D!B12</f>
        <v/>
      </c>
      <c r="D640" s="28" t="str">
        <f t="shared" si="30"/>
        <v>4D-1</v>
      </c>
      <c r="E640" s="28">
        <f>DIEM_4D!C12</f>
        <v>0</v>
      </c>
      <c r="F640" s="28">
        <f>DIEM_4D!D12</f>
        <v>0</v>
      </c>
      <c r="G640" s="28">
        <f>DIEM_4D!E12</f>
        <v>0</v>
      </c>
      <c r="H640" s="28">
        <f t="shared" si="31"/>
        <v>0</v>
      </c>
      <c r="I640" s="28" t="str">
        <f t="shared" si="32"/>
        <v/>
      </c>
      <c r="J640" s="28">
        <f t="shared" si="33"/>
        <v>0</v>
      </c>
      <c r="K640" s="28" t="str">
        <f t="shared" si="34"/>
        <v/>
      </c>
      <c r="L640" s="28">
        <f t="shared" si="35"/>
        <v>0</v>
      </c>
      <c r="M640" s="5"/>
      <c r="N640" s="5"/>
      <c r="O640" s="5"/>
      <c r="P640" s="5"/>
      <c r="Q640" s="5"/>
      <c r="R640" s="5"/>
      <c r="S640" s="5"/>
    </row>
    <row r="641" ht="15.75" customHeight="1">
      <c r="A641" s="28">
        <v>12.0</v>
      </c>
      <c r="B641" s="33" t="str">
        <f>DIEM_4D!A13</f>
        <v/>
      </c>
      <c r="C641" s="33" t="str">
        <f>DIEM_4D!B13</f>
        <v/>
      </c>
      <c r="D641" s="28" t="str">
        <f t="shared" si="30"/>
        <v>4D-2</v>
      </c>
      <c r="E641" s="28">
        <f>DIEM_4D!C13</f>
        <v>0</v>
      </c>
      <c r="F641" s="28">
        <f>DIEM_4D!D13</f>
        <v>0</v>
      </c>
      <c r="G641" s="28">
        <f>DIEM_4D!E13</f>
        <v>0</v>
      </c>
      <c r="H641" s="28">
        <f t="shared" si="31"/>
        <v>0</v>
      </c>
      <c r="I641" s="28" t="str">
        <f t="shared" si="32"/>
        <v/>
      </c>
      <c r="J641" s="28">
        <f t="shared" si="33"/>
        <v>0</v>
      </c>
      <c r="K641" s="28" t="str">
        <f t="shared" si="34"/>
        <v/>
      </c>
      <c r="L641" s="28">
        <f t="shared" si="35"/>
        <v>0</v>
      </c>
      <c r="M641" s="5"/>
      <c r="N641" s="5"/>
      <c r="O641" s="5"/>
      <c r="P641" s="5"/>
      <c r="Q641" s="5"/>
      <c r="R641" s="5"/>
      <c r="S641" s="5"/>
    </row>
    <row r="642" ht="15.75" customHeight="1">
      <c r="A642" s="28">
        <v>13.0</v>
      </c>
      <c r="B642" s="33" t="str">
        <f>DIEM_4D!A14</f>
        <v/>
      </c>
      <c r="C642" s="33" t="str">
        <f>DIEM_4D!B14</f>
        <v/>
      </c>
      <c r="D642" s="28" t="str">
        <f t="shared" si="30"/>
        <v>4D-3</v>
      </c>
      <c r="E642" s="28">
        <f>DIEM_4D!C14</f>
        <v>0</v>
      </c>
      <c r="F642" s="28">
        <f>DIEM_4D!D14</f>
        <v>0</v>
      </c>
      <c r="G642" s="28">
        <f>DIEM_4D!E14</f>
        <v>0</v>
      </c>
      <c r="H642" s="28">
        <f t="shared" si="31"/>
        <v>0</v>
      </c>
      <c r="I642" s="28" t="str">
        <f t="shared" si="32"/>
        <v/>
      </c>
      <c r="J642" s="28">
        <f t="shared" si="33"/>
        <v>0</v>
      </c>
      <c r="K642" s="28" t="str">
        <f t="shared" si="34"/>
        <v/>
      </c>
      <c r="L642" s="28">
        <f t="shared" si="35"/>
        <v>0</v>
      </c>
      <c r="M642" s="5"/>
      <c r="N642" s="5"/>
      <c r="O642" s="5"/>
      <c r="P642" s="5"/>
      <c r="Q642" s="5"/>
      <c r="R642" s="5"/>
      <c r="S642" s="5"/>
    </row>
    <row r="643" ht="15.75" customHeight="1">
      <c r="A643" s="28">
        <v>14.0</v>
      </c>
      <c r="B643" s="33" t="str">
        <f>DIEM_4D!A15</f>
        <v/>
      </c>
      <c r="C643" s="33" t="str">
        <f>DIEM_4D!B15</f>
        <v/>
      </c>
      <c r="D643" s="28" t="str">
        <f t="shared" si="30"/>
        <v>4D-4</v>
      </c>
      <c r="E643" s="28">
        <f>DIEM_4D!C15</f>
        <v>0</v>
      </c>
      <c r="F643" s="28">
        <f>DIEM_4D!D15</f>
        <v>0</v>
      </c>
      <c r="G643" s="28">
        <f>DIEM_4D!E15</f>
        <v>0</v>
      </c>
      <c r="H643" s="28">
        <f t="shared" si="31"/>
        <v>0</v>
      </c>
      <c r="I643" s="28" t="str">
        <f t="shared" si="32"/>
        <v/>
      </c>
      <c r="J643" s="28">
        <f t="shared" si="33"/>
        <v>0</v>
      </c>
      <c r="K643" s="28" t="str">
        <f t="shared" si="34"/>
        <v/>
      </c>
      <c r="L643" s="28">
        <f t="shared" si="35"/>
        <v>0</v>
      </c>
      <c r="M643" s="5"/>
      <c r="N643" s="5"/>
      <c r="O643" s="5"/>
      <c r="P643" s="5"/>
      <c r="Q643" s="5"/>
      <c r="R643" s="5"/>
      <c r="S643" s="5"/>
    </row>
    <row r="644" ht="15.75" customHeight="1">
      <c r="A644" s="28">
        <v>15.0</v>
      </c>
      <c r="B644" s="33" t="str">
        <f>DIEM_4D!A16</f>
        <v/>
      </c>
      <c r="C644" s="33" t="str">
        <f>DIEM_4D!B16</f>
        <v/>
      </c>
      <c r="D644" s="28" t="str">
        <f t="shared" si="30"/>
        <v>4D-5</v>
      </c>
      <c r="E644" s="28">
        <f>DIEM_4D!C16</f>
        <v>0</v>
      </c>
      <c r="F644" s="28">
        <f>DIEM_4D!D16</f>
        <v>0</v>
      </c>
      <c r="G644" s="28">
        <f>DIEM_4D!E16</f>
        <v>0</v>
      </c>
      <c r="H644" s="28">
        <f t="shared" si="31"/>
        <v>0</v>
      </c>
      <c r="I644" s="28" t="str">
        <f t="shared" si="32"/>
        <v/>
      </c>
      <c r="J644" s="28">
        <f t="shared" si="33"/>
        <v>0</v>
      </c>
      <c r="K644" s="28" t="str">
        <f t="shared" si="34"/>
        <v/>
      </c>
      <c r="L644" s="28">
        <f t="shared" si="35"/>
        <v>0</v>
      </c>
      <c r="M644" s="5"/>
      <c r="N644" s="5"/>
      <c r="O644" s="5"/>
      <c r="P644" s="5"/>
      <c r="Q644" s="5"/>
      <c r="R644" s="5"/>
      <c r="S644" s="5"/>
    </row>
    <row r="645" ht="15.75" customHeight="1">
      <c r="A645" s="28">
        <v>16.0</v>
      </c>
      <c r="B645" s="33" t="str">
        <f>DIEM_4D!A17</f>
        <v/>
      </c>
      <c r="C645" s="33" t="str">
        <f>DIEM_4D!B17</f>
        <v/>
      </c>
      <c r="D645" s="28" t="str">
        <f t="shared" si="30"/>
        <v>4D-1</v>
      </c>
      <c r="E645" s="28">
        <f>DIEM_4D!C17</f>
        <v>0</v>
      </c>
      <c r="F645" s="28">
        <f>DIEM_4D!D17</f>
        <v>0</v>
      </c>
      <c r="G645" s="28">
        <f>DIEM_4D!E17</f>
        <v>0</v>
      </c>
      <c r="H645" s="28">
        <f t="shared" si="31"/>
        <v>0</v>
      </c>
      <c r="I645" s="28" t="str">
        <f t="shared" si="32"/>
        <v/>
      </c>
      <c r="J645" s="28">
        <f t="shared" si="33"/>
        <v>0</v>
      </c>
      <c r="K645" s="28" t="str">
        <f t="shared" si="34"/>
        <v/>
      </c>
      <c r="L645" s="28">
        <f t="shared" si="35"/>
        <v>0</v>
      </c>
      <c r="M645" s="5"/>
      <c r="N645" s="5"/>
      <c r="O645" s="5"/>
      <c r="P645" s="5"/>
      <c r="Q645" s="5"/>
      <c r="R645" s="5"/>
      <c r="S645" s="5"/>
    </row>
    <row r="646" ht="15.75" customHeight="1">
      <c r="A646" s="28">
        <v>17.0</v>
      </c>
      <c r="B646" s="33" t="str">
        <f>DIEM_4D!A18</f>
        <v/>
      </c>
      <c r="C646" s="33" t="str">
        <f>DIEM_4D!B18</f>
        <v/>
      </c>
      <c r="D646" s="28" t="str">
        <f t="shared" si="30"/>
        <v>4D-2</v>
      </c>
      <c r="E646" s="28">
        <f>DIEM_4D!C18</f>
        <v>0</v>
      </c>
      <c r="F646" s="28">
        <f>DIEM_4D!D18</f>
        <v>0</v>
      </c>
      <c r="G646" s="28">
        <f>DIEM_4D!E18</f>
        <v>0</v>
      </c>
      <c r="H646" s="28">
        <f t="shared" si="31"/>
        <v>0</v>
      </c>
      <c r="I646" s="28" t="str">
        <f t="shared" si="32"/>
        <v/>
      </c>
      <c r="J646" s="28">
        <f t="shared" si="33"/>
        <v>0</v>
      </c>
      <c r="K646" s="28" t="str">
        <f t="shared" si="34"/>
        <v/>
      </c>
      <c r="L646" s="28">
        <f t="shared" si="35"/>
        <v>0</v>
      </c>
      <c r="M646" s="5"/>
      <c r="N646" s="5"/>
      <c r="O646" s="5"/>
      <c r="P646" s="5"/>
      <c r="Q646" s="5"/>
      <c r="R646" s="5"/>
      <c r="S646" s="5"/>
    </row>
    <row r="647" ht="15.75" customHeight="1">
      <c r="A647" s="28">
        <v>18.0</v>
      </c>
      <c r="B647" s="33" t="str">
        <f>DIEM_4D!A19</f>
        <v/>
      </c>
      <c r="C647" s="33" t="str">
        <f>DIEM_4D!B19</f>
        <v/>
      </c>
      <c r="D647" s="28" t="str">
        <f t="shared" si="30"/>
        <v>4D-3</v>
      </c>
      <c r="E647" s="28">
        <f>DIEM_4D!C19</f>
        <v>0</v>
      </c>
      <c r="F647" s="28">
        <f>DIEM_4D!D19</f>
        <v>0</v>
      </c>
      <c r="G647" s="28">
        <f>DIEM_4D!E19</f>
        <v>0</v>
      </c>
      <c r="H647" s="28">
        <f t="shared" si="31"/>
        <v>0</v>
      </c>
      <c r="I647" s="28" t="str">
        <f t="shared" si="32"/>
        <v/>
      </c>
      <c r="J647" s="28">
        <f t="shared" si="33"/>
        <v>0</v>
      </c>
      <c r="K647" s="28" t="str">
        <f t="shared" si="34"/>
        <v/>
      </c>
      <c r="L647" s="28">
        <f t="shared" si="35"/>
        <v>0</v>
      </c>
      <c r="M647" s="5"/>
      <c r="N647" s="5"/>
      <c r="O647" s="5"/>
      <c r="P647" s="5"/>
      <c r="Q647" s="5"/>
      <c r="R647" s="5"/>
      <c r="S647" s="5"/>
    </row>
    <row r="648" ht="15.75" customHeight="1">
      <c r="A648" s="28">
        <v>19.0</v>
      </c>
      <c r="B648" s="33" t="str">
        <f>DIEM_4D!A20</f>
        <v/>
      </c>
      <c r="C648" s="33" t="str">
        <f>DIEM_4D!B20</f>
        <v/>
      </c>
      <c r="D648" s="28" t="str">
        <f t="shared" si="30"/>
        <v>4D-4</v>
      </c>
      <c r="E648" s="28">
        <f>DIEM_4D!C20</f>
        <v>0</v>
      </c>
      <c r="F648" s="28">
        <f>DIEM_4D!D20</f>
        <v>0</v>
      </c>
      <c r="G648" s="28">
        <f>DIEM_4D!E20</f>
        <v>0</v>
      </c>
      <c r="H648" s="28">
        <f t="shared" si="31"/>
        <v>0</v>
      </c>
      <c r="I648" s="28" t="str">
        <f t="shared" si="32"/>
        <v/>
      </c>
      <c r="J648" s="28">
        <f t="shared" si="33"/>
        <v>0</v>
      </c>
      <c r="K648" s="28" t="str">
        <f t="shared" si="34"/>
        <v/>
      </c>
      <c r="L648" s="28">
        <f t="shared" si="35"/>
        <v>0</v>
      </c>
      <c r="M648" s="5"/>
      <c r="N648" s="5"/>
      <c r="O648" s="5"/>
      <c r="P648" s="5"/>
      <c r="Q648" s="5"/>
      <c r="R648" s="5"/>
      <c r="S648" s="5"/>
    </row>
    <row r="649" ht="15.75" customHeight="1">
      <c r="A649" s="28">
        <v>20.0</v>
      </c>
      <c r="B649" s="33" t="str">
        <f>DIEM_4D!A21</f>
        <v/>
      </c>
      <c r="C649" s="33" t="str">
        <f>DIEM_4D!B21</f>
        <v/>
      </c>
      <c r="D649" s="28" t="str">
        <f t="shared" si="30"/>
        <v>4D-5</v>
      </c>
      <c r="E649" s="28">
        <f>DIEM_4D!C21</f>
        <v>0</v>
      </c>
      <c r="F649" s="28">
        <f>DIEM_4D!D21</f>
        <v>0</v>
      </c>
      <c r="G649" s="28">
        <f>DIEM_4D!E21</f>
        <v>0</v>
      </c>
      <c r="H649" s="28">
        <f t="shared" si="31"/>
        <v>0</v>
      </c>
      <c r="I649" s="28" t="str">
        <f t="shared" si="32"/>
        <v/>
      </c>
      <c r="J649" s="28">
        <f t="shared" si="33"/>
        <v>0</v>
      </c>
      <c r="K649" s="28" t="str">
        <f t="shared" si="34"/>
        <v/>
      </c>
      <c r="L649" s="28">
        <f t="shared" si="35"/>
        <v>0</v>
      </c>
      <c r="M649" s="5"/>
      <c r="N649" s="5"/>
      <c r="O649" s="5"/>
      <c r="P649" s="5"/>
      <c r="Q649" s="5"/>
      <c r="R649" s="5"/>
      <c r="S649" s="5"/>
    </row>
    <row r="650" ht="15.75" customHeight="1">
      <c r="A650" s="28">
        <v>21.0</v>
      </c>
      <c r="B650" s="33" t="str">
        <f>DIEM_4D!A22</f>
        <v/>
      </c>
      <c r="C650" s="33" t="str">
        <f>DIEM_4D!B22</f>
        <v/>
      </c>
      <c r="D650" s="28" t="str">
        <f t="shared" si="30"/>
        <v>4D-1</v>
      </c>
      <c r="E650" s="28">
        <f>DIEM_4D!C22</f>
        <v>0</v>
      </c>
      <c r="F650" s="28">
        <f>DIEM_4D!D22</f>
        <v>0</v>
      </c>
      <c r="G650" s="28">
        <f>DIEM_4D!E22</f>
        <v>0</v>
      </c>
      <c r="H650" s="28">
        <f t="shared" si="31"/>
        <v>0</v>
      </c>
      <c r="I650" s="28" t="str">
        <f t="shared" si="32"/>
        <v/>
      </c>
      <c r="J650" s="28">
        <f t="shared" si="33"/>
        <v>0</v>
      </c>
      <c r="K650" s="28" t="str">
        <f t="shared" si="34"/>
        <v/>
      </c>
      <c r="L650" s="28">
        <f t="shared" si="35"/>
        <v>0</v>
      </c>
      <c r="M650" s="5"/>
      <c r="N650" s="5"/>
      <c r="O650" s="5"/>
      <c r="P650" s="5"/>
      <c r="Q650" s="5"/>
      <c r="R650" s="5"/>
      <c r="S650" s="5"/>
    </row>
    <row r="651" ht="15.75" customHeight="1">
      <c r="A651" s="28">
        <v>22.0</v>
      </c>
      <c r="B651" s="33" t="str">
        <f>DIEM_4D!A23</f>
        <v/>
      </c>
      <c r="C651" s="33" t="str">
        <f>DIEM_4D!B23</f>
        <v/>
      </c>
      <c r="D651" s="28" t="str">
        <f t="shared" si="30"/>
        <v>4D-2</v>
      </c>
      <c r="E651" s="28">
        <f>DIEM_4D!C23</f>
        <v>0</v>
      </c>
      <c r="F651" s="28">
        <f>DIEM_4D!D23</f>
        <v>0</v>
      </c>
      <c r="G651" s="28">
        <f>DIEM_4D!E23</f>
        <v>0</v>
      </c>
      <c r="H651" s="28">
        <f t="shared" si="31"/>
        <v>0</v>
      </c>
      <c r="I651" s="28" t="str">
        <f t="shared" si="32"/>
        <v/>
      </c>
      <c r="J651" s="28">
        <f t="shared" si="33"/>
        <v>0</v>
      </c>
      <c r="K651" s="28" t="str">
        <f t="shared" si="34"/>
        <v/>
      </c>
      <c r="L651" s="28">
        <f t="shared" si="35"/>
        <v>0</v>
      </c>
      <c r="M651" s="5"/>
      <c r="N651" s="5"/>
      <c r="O651" s="5"/>
      <c r="P651" s="5"/>
      <c r="Q651" s="5"/>
      <c r="R651" s="5"/>
      <c r="S651" s="5"/>
    </row>
    <row r="652" ht="15.75" customHeight="1">
      <c r="A652" s="28">
        <v>23.0</v>
      </c>
      <c r="B652" s="33" t="str">
        <f>DIEM_4D!A24</f>
        <v/>
      </c>
      <c r="C652" s="33" t="str">
        <f>DIEM_4D!B24</f>
        <v/>
      </c>
      <c r="D652" s="28" t="str">
        <f t="shared" si="30"/>
        <v>4D-3</v>
      </c>
      <c r="E652" s="28">
        <f>DIEM_4D!C24</f>
        <v>0</v>
      </c>
      <c r="F652" s="28">
        <f>DIEM_4D!D24</f>
        <v>0</v>
      </c>
      <c r="G652" s="28">
        <f>DIEM_4D!E24</f>
        <v>0</v>
      </c>
      <c r="H652" s="28">
        <f t="shared" si="31"/>
        <v>0</v>
      </c>
      <c r="I652" s="28" t="str">
        <f t="shared" si="32"/>
        <v/>
      </c>
      <c r="J652" s="28">
        <f t="shared" si="33"/>
        <v>0</v>
      </c>
      <c r="K652" s="28" t="str">
        <f t="shared" si="34"/>
        <v/>
      </c>
      <c r="L652" s="28">
        <f t="shared" si="35"/>
        <v>0</v>
      </c>
      <c r="M652" s="5"/>
      <c r="N652" s="5"/>
      <c r="O652" s="5"/>
      <c r="P652" s="5"/>
      <c r="Q652" s="5"/>
      <c r="R652" s="5"/>
      <c r="S652" s="5"/>
    </row>
    <row r="653" ht="15.75" customHeight="1">
      <c r="A653" s="28">
        <v>24.0</v>
      </c>
      <c r="B653" s="33" t="str">
        <f>DIEM_4D!A25</f>
        <v/>
      </c>
      <c r="C653" s="33" t="str">
        <f>DIEM_4D!B25</f>
        <v/>
      </c>
      <c r="D653" s="28" t="str">
        <f t="shared" si="30"/>
        <v>4D-4</v>
      </c>
      <c r="E653" s="28">
        <f>DIEM_4D!C25</f>
        <v>0</v>
      </c>
      <c r="F653" s="28">
        <f>DIEM_4D!D25</f>
        <v>0</v>
      </c>
      <c r="G653" s="28">
        <f>DIEM_4D!E25</f>
        <v>0</v>
      </c>
      <c r="H653" s="28">
        <f t="shared" si="31"/>
        <v>0</v>
      </c>
      <c r="I653" s="28" t="str">
        <f t="shared" si="32"/>
        <v/>
      </c>
      <c r="J653" s="28">
        <f t="shared" si="33"/>
        <v>0</v>
      </c>
      <c r="K653" s="28" t="str">
        <f t="shared" si="34"/>
        <v/>
      </c>
      <c r="L653" s="28">
        <f t="shared" si="35"/>
        <v>0</v>
      </c>
      <c r="M653" s="5"/>
      <c r="N653" s="5"/>
      <c r="O653" s="5"/>
      <c r="P653" s="5"/>
      <c r="Q653" s="5"/>
      <c r="R653" s="5"/>
      <c r="S653" s="5"/>
    </row>
    <row r="654" ht="15.75" customHeight="1">
      <c r="A654" s="28">
        <v>25.0</v>
      </c>
      <c r="B654" s="33" t="str">
        <f>DIEM_4D!A26</f>
        <v/>
      </c>
      <c r="C654" s="33" t="str">
        <f>DIEM_4D!B26</f>
        <v/>
      </c>
      <c r="D654" s="28" t="str">
        <f t="shared" si="30"/>
        <v>4D-5</v>
      </c>
      <c r="E654" s="28">
        <f>DIEM_4D!C26</f>
        <v>0</v>
      </c>
      <c r="F654" s="28">
        <f>DIEM_4D!D26</f>
        <v>0</v>
      </c>
      <c r="G654" s="28">
        <f>DIEM_4D!E26</f>
        <v>0</v>
      </c>
      <c r="H654" s="28">
        <f t="shared" si="31"/>
        <v>0</v>
      </c>
      <c r="I654" s="28" t="str">
        <f t="shared" si="32"/>
        <v/>
      </c>
      <c r="J654" s="28">
        <f t="shared" si="33"/>
        <v>0</v>
      </c>
      <c r="K654" s="28" t="str">
        <f t="shared" si="34"/>
        <v/>
      </c>
      <c r="L654" s="28">
        <f t="shared" si="35"/>
        <v>0</v>
      </c>
      <c r="M654" s="5"/>
      <c r="N654" s="5"/>
      <c r="O654" s="5"/>
      <c r="P654" s="5"/>
      <c r="Q654" s="5"/>
      <c r="R654" s="5"/>
      <c r="S654" s="5"/>
    </row>
    <row r="655" ht="15.75" customHeight="1">
      <c r="A655" s="28">
        <v>26.0</v>
      </c>
      <c r="B655" s="33" t="str">
        <f>DIEM_4D!A27</f>
        <v/>
      </c>
      <c r="C655" s="33" t="str">
        <f>DIEM_4D!B27</f>
        <v/>
      </c>
      <c r="D655" s="28" t="str">
        <f t="shared" si="30"/>
        <v>4D-1</v>
      </c>
      <c r="E655" s="28">
        <f>DIEM_4D!C27</f>
        <v>0</v>
      </c>
      <c r="F655" s="28">
        <f>DIEM_4D!D27</f>
        <v>0</v>
      </c>
      <c r="G655" s="28">
        <f>DIEM_4D!E27</f>
        <v>0</v>
      </c>
      <c r="H655" s="28">
        <f t="shared" si="31"/>
        <v>0</v>
      </c>
      <c r="I655" s="28" t="str">
        <f t="shared" si="32"/>
        <v/>
      </c>
      <c r="J655" s="28">
        <f t="shared" si="33"/>
        <v>0</v>
      </c>
      <c r="K655" s="28" t="str">
        <f t="shared" si="34"/>
        <v/>
      </c>
      <c r="L655" s="28">
        <f t="shared" si="35"/>
        <v>0</v>
      </c>
      <c r="M655" s="5"/>
      <c r="N655" s="5"/>
      <c r="O655" s="5"/>
      <c r="P655" s="5"/>
      <c r="Q655" s="5"/>
      <c r="R655" s="5"/>
      <c r="S655" s="5"/>
    </row>
    <row r="656" ht="15.75" customHeight="1">
      <c r="A656" s="28">
        <v>27.0</v>
      </c>
      <c r="B656" s="33" t="str">
        <f>DIEM_4D!A28</f>
        <v/>
      </c>
      <c r="C656" s="33" t="str">
        <f>DIEM_4D!B28</f>
        <v/>
      </c>
      <c r="D656" s="28" t="str">
        <f t="shared" si="30"/>
        <v>4D-2</v>
      </c>
      <c r="E656" s="28">
        <f>DIEM_4D!C28</f>
        <v>0</v>
      </c>
      <c r="F656" s="28">
        <f>DIEM_4D!D28</f>
        <v>0</v>
      </c>
      <c r="G656" s="28">
        <f>DIEM_4D!E28</f>
        <v>0</v>
      </c>
      <c r="H656" s="28">
        <f t="shared" si="31"/>
        <v>0</v>
      </c>
      <c r="I656" s="28" t="str">
        <f t="shared" si="32"/>
        <v/>
      </c>
      <c r="J656" s="28">
        <f t="shared" si="33"/>
        <v>0</v>
      </c>
      <c r="K656" s="28" t="str">
        <f t="shared" si="34"/>
        <v/>
      </c>
      <c r="L656" s="28">
        <f t="shared" si="35"/>
        <v>0</v>
      </c>
      <c r="M656" s="5"/>
      <c r="N656" s="5"/>
      <c r="O656" s="5"/>
      <c r="P656" s="5"/>
      <c r="Q656" s="5"/>
      <c r="R656" s="5"/>
      <c r="S656" s="5"/>
    </row>
    <row r="657" ht="15.75" customHeight="1">
      <c r="A657" s="28">
        <v>28.0</v>
      </c>
      <c r="B657" s="33" t="str">
        <f>DIEM_4D!A29</f>
        <v/>
      </c>
      <c r="C657" s="33" t="str">
        <f>DIEM_4D!B29</f>
        <v/>
      </c>
      <c r="D657" s="28" t="str">
        <f t="shared" si="30"/>
        <v>4D-3</v>
      </c>
      <c r="E657" s="28">
        <f>DIEM_4D!C29</f>
        <v>0</v>
      </c>
      <c r="F657" s="28">
        <f>DIEM_4D!D29</f>
        <v>0</v>
      </c>
      <c r="G657" s="28">
        <f>DIEM_4D!E29</f>
        <v>0</v>
      </c>
      <c r="H657" s="28">
        <f t="shared" si="31"/>
        <v>0</v>
      </c>
      <c r="I657" s="28" t="str">
        <f t="shared" si="32"/>
        <v/>
      </c>
      <c r="J657" s="28">
        <f t="shared" si="33"/>
        <v>0</v>
      </c>
      <c r="K657" s="28" t="str">
        <f t="shared" si="34"/>
        <v/>
      </c>
      <c r="L657" s="28">
        <f t="shared" si="35"/>
        <v>0</v>
      </c>
      <c r="M657" s="5"/>
      <c r="N657" s="5"/>
      <c r="O657" s="5"/>
      <c r="P657" s="5"/>
      <c r="Q657" s="5"/>
      <c r="R657" s="5"/>
      <c r="S657" s="5"/>
    </row>
    <row r="658" ht="15.75" customHeight="1">
      <c r="A658" s="28">
        <v>29.0</v>
      </c>
      <c r="B658" s="33" t="str">
        <f>DIEM_4D!A30</f>
        <v/>
      </c>
      <c r="C658" s="33" t="str">
        <f>DIEM_4D!B30</f>
        <v/>
      </c>
      <c r="D658" s="28" t="str">
        <f t="shared" si="30"/>
        <v>4D-4</v>
      </c>
      <c r="E658" s="28">
        <f>DIEM_4D!C30</f>
        <v>0</v>
      </c>
      <c r="F658" s="28">
        <f>DIEM_4D!D30</f>
        <v>0</v>
      </c>
      <c r="G658" s="28">
        <f>DIEM_4D!E30</f>
        <v>0</v>
      </c>
      <c r="H658" s="28">
        <f t="shared" si="31"/>
        <v>0</v>
      </c>
      <c r="I658" s="28" t="str">
        <f t="shared" si="32"/>
        <v/>
      </c>
      <c r="J658" s="28">
        <f t="shared" si="33"/>
        <v>0</v>
      </c>
      <c r="K658" s="28" t="str">
        <f t="shared" si="34"/>
        <v/>
      </c>
      <c r="L658" s="28">
        <f t="shared" si="35"/>
        <v>0</v>
      </c>
      <c r="M658" s="5"/>
      <c r="N658" s="5"/>
      <c r="O658" s="5"/>
      <c r="P658" s="5"/>
      <c r="Q658" s="5"/>
      <c r="R658" s="5"/>
      <c r="S658" s="5"/>
    </row>
    <row r="659" ht="15.75" customHeight="1">
      <c r="A659" s="28">
        <v>30.0</v>
      </c>
      <c r="B659" s="33" t="str">
        <f>DIEM_4D!A31</f>
        <v/>
      </c>
      <c r="C659" s="33" t="str">
        <f>DIEM_4D!B31</f>
        <v/>
      </c>
      <c r="D659" s="28" t="str">
        <f t="shared" si="30"/>
        <v>4D-5</v>
      </c>
      <c r="E659" s="28">
        <f>DIEM_4D!C31</f>
        <v>0</v>
      </c>
      <c r="F659" s="28">
        <f>DIEM_4D!D31</f>
        <v>0</v>
      </c>
      <c r="G659" s="28">
        <f>DIEM_4D!E31</f>
        <v>0</v>
      </c>
      <c r="H659" s="28">
        <f t="shared" si="31"/>
        <v>0</v>
      </c>
      <c r="I659" s="28" t="str">
        <f t="shared" si="32"/>
        <v/>
      </c>
      <c r="J659" s="28">
        <f t="shared" si="33"/>
        <v>0</v>
      </c>
      <c r="K659" s="28" t="str">
        <f t="shared" si="34"/>
        <v/>
      </c>
      <c r="L659" s="28">
        <f t="shared" si="35"/>
        <v>0</v>
      </c>
      <c r="M659" s="5"/>
      <c r="N659" s="5"/>
      <c r="O659" s="5"/>
      <c r="P659" s="5"/>
      <c r="Q659" s="5"/>
      <c r="R659" s="5"/>
      <c r="S659" s="5"/>
    </row>
    <row r="660" ht="15.75" customHeight="1">
      <c r="A660" s="28">
        <v>31.0</v>
      </c>
      <c r="B660" s="33" t="str">
        <f>DIEM_4D!A32</f>
        <v/>
      </c>
      <c r="C660" s="33" t="str">
        <f>DIEM_4D!B32</f>
        <v/>
      </c>
      <c r="D660" s="28" t="str">
        <f t="shared" si="30"/>
        <v>4D-1</v>
      </c>
      <c r="E660" s="28">
        <f>DIEM_4D!C32</f>
        <v>0</v>
      </c>
      <c r="F660" s="28">
        <f>DIEM_4D!D32</f>
        <v>0</v>
      </c>
      <c r="G660" s="28">
        <f>DIEM_4D!E32</f>
        <v>0</v>
      </c>
      <c r="H660" s="28">
        <f t="shared" si="31"/>
        <v>0</v>
      </c>
      <c r="I660" s="28" t="str">
        <f t="shared" si="32"/>
        <v/>
      </c>
      <c r="J660" s="28">
        <f t="shared" si="33"/>
        <v>0</v>
      </c>
      <c r="K660" s="28" t="str">
        <f t="shared" si="34"/>
        <v/>
      </c>
      <c r="L660" s="28">
        <f t="shared" si="35"/>
        <v>0</v>
      </c>
      <c r="M660" s="5"/>
      <c r="N660" s="5"/>
      <c r="O660" s="5"/>
      <c r="P660" s="5"/>
      <c r="Q660" s="5"/>
      <c r="R660" s="5"/>
      <c r="S660" s="5"/>
    </row>
    <row r="661" ht="15.75" customHeight="1">
      <c r="A661" s="28">
        <v>32.0</v>
      </c>
      <c r="B661" s="33" t="str">
        <f>DIEM_4D!A33</f>
        <v/>
      </c>
      <c r="C661" s="33" t="str">
        <f>DIEM_4D!B33</f>
        <v/>
      </c>
      <c r="D661" s="28" t="str">
        <f t="shared" si="30"/>
        <v>4D-2</v>
      </c>
      <c r="E661" s="28">
        <f>DIEM_4D!C33</f>
        <v>0</v>
      </c>
      <c r="F661" s="28">
        <f>DIEM_4D!D33</f>
        <v>0</v>
      </c>
      <c r="G661" s="28">
        <f>DIEM_4D!E33</f>
        <v>0</v>
      </c>
      <c r="H661" s="28">
        <f t="shared" si="31"/>
        <v>0</v>
      </c>
      <c r="I661" s="28" t="str">
        <f t="shared" si="32"/>
        <v/>
      </c>
      <c r="J661" s="28">
        <f t="shared" si="33"/>
        <v>0</v>
      </c>
      <c r="K661" s="28" t="str">
        <f t="shared" si="34"/>
        <v/>
      </c>
      <c r="L661" s="28">
        <f t="shared" si="35"/>
        <v>0</v>
      </c>
      <c r="M661" s="5"/>
      <c r="N661" s="5"/>
      <c r="O661" s="5"/>
      <c r="P661" s="5"/>
      <c r="Q661" s="5"/>
      <c r="R661" s="5"/>
      <c r="S661" s="5"/>
    </row>
    <row r="662" ht="15.75" customHeight="1">
      <c r="A662" s="28">
        <v>33.0</v>
      </c>
      <c r="B662" s="33" t="str">
        <f>DIEM_4D!A34</f>
        <v/>
      </c>
      <c r="C662" s="33" t="str">
        <f>DIEM_4D!B34</f>
        <v/>
      </c>
      <c r="D662" s="28" t="str">
        <f t="shared" si="30"/>
        <v>4D-3</v>
      </c>
      <c r="E662" s="28">
        <f>DIEM_4D!C34</f>
        <v>0</v>
      </c>
      <c r="F662" s="28">
        <f>DIEM_4D!D34</f>
        <v>0</v>
      </c>
      <c r="G662" s="28">
        <f>DIEM_4D!E34</f>
        <v>0</v>
      </c>
      <c r="H662" s="28">
        <f t="shared" si="31"/>
        <v>0</v>
      </c>
      <c r="I662" s="28" t="str">
        <f t="shared" si="32"/>
        <v/>
      </c>
      <c r="J662" s="28">
        <f t="shared" si="33"/>
        <v>0</v>
      </c>
      <c r="K662" s="28" t="str">
        <f t="shared" si="34"/>
        <v/>
      </c>
      <c r="L662" s="28">
        <f t="shared" si="35"/>
        <v>0</v>
      </c>
      <c r="M662" s="5"/>
      <c r="N662" s="5"/>
      <c r="O662" s="5"/>
      <c r="P662" s="5"/>
      <c r="Q662" s="5"/>
      <c r="R662" s="5"/>
      <c r="S662" s="5"/>
    </row>
    <row r="663" ht="15.75" customHeight="1">
      <c r="A663" s="28">
        <v>34.0</v>
      </c>
      <c r="B663" s="33" t="str">
        <f>DIEM_4D!A35</f>
        <v/>
      </c>
      <c r="C663" s="33" t="str">
        <f>DIEM_4D!B35</f>
        <v/>
      </c>
      <c r="D663" s="28" t="str">
        <f t="shared" si="30"/>
        <v>4D-4</v>
      </c>
      <c r="E663" s="28">
        <f>DIEM_4D!C35</f>
        <v>0</v>
      </c>
      <c r="F663" s="28">
        <f>DIEM_4D!D35</f>
        <v>0</v>
      </c>
      <c r="G663" s="28">
        <f>DIEM_4D!E35</f>
        <v>0</v>
      </c>
      <c r="H663" s="28">
        <f t="shared" si="31"/>
        <v>0</v>
      </c>
      <c r="I663" s="28" t="str">
        <f t="shared" si="32"/>
        <v/>
      </c>
      <c r="J663" s="28">
        <f t="shared" si="33"/>
        <v>0</v>
      </c>
      <c r="K663" s="28" t="str">
        <f t="shared" si="34"/>
        <v/>
      </c>
      <c r="L663" s="28">
        <f t="shared" si="35"/>
        <v>0</v>
      </c>
      <c r="M663" s="5"/>
      <c r="N663" s="5"/>
      <c r="O663" s="5"/>
      <c r="P663" s="5"/>
      <c r="Q663" s="5"/>
      <c r="R663" s="5"/>
      <c r="S663" s="5"/>
    </row>
    <row r="664" ht="15.75" customHeight="1">
      <c r="A664" s="28">
        <v>35.0</v>
      </c>
      <c r="B664" s="33" t="str">
        <f>DIEM_4D!A36</f>
        <v/>
      </c>
      <c r="C664" s="33" t="str">
        <f>DIEM_4D!B36</f>
        <v/>
      </c>
      <c r="D664" s="28" t="str">
        <f t="shared" si="30"/>
        <v>4D-5</v>
      </c>
      <c r="E664" s="28">
        <f>DIEM_4D!C36</f>
        <v>0</v>
      </c>
      <c r="F664" s="28">
        <f>DIEM_4D!D36</f>
        <v>0</v>
      </c>
      <c r="G664" s="28">
        <f>DIEM_4D!E36</f>
        <v>0</v>
      </c>
      <c r="H664" s="28">
        <f t="shared" si="31"/>
        <v>0</v>
      </c>
      <c r="I664" s="28" t="str">
        <f t="shared" si="32"/>
        <v/>
      </c>
      <c r="J664" s="28">
        <f t="shared" si="33"/>
        <v>0</v>
      </c>
      <c r="K664" s="28" t="str">
        <f t="shared" si="34"/>
        <v/>
      </c>
      <c r="L664" s="28">
        <f t="shared" si="35"/>
        <v>0</v>
      </c>
      <c r="M664" s="5"/>
      <c r="N664" s="5"/>
      <c r="O664" s="5"/>
      <c r="P664" s="5"/>
      <c r="Q664" s="5"/>
      <c r="R664" s="5"/>
      <c r="S664" s="5"/>
    </row>
    <row r="665" ht="15.75" customHeight="1">
      <c r="A665" s="28">
        <v>36.0</v>
      </c>
      <c r="B665" s="33" t="str">
        <f>DIEM_4D!A37</f>
        <v/>
      </c>
      <c r="C665" s="33" t="str">
        <f>DIEM_4D!B37</f>
        <v/>
      </c>
      <c r="D665" s="28" t="str">
        <f t="shared" si="30"/>
        <v>4D-1</v>
      </c>
      <c r="E665" s="28">
        <f>DIEM_4D!C37</f>
        <v>0</v>
      </c>
      <c r="F665" s="28">
        <f>DIEM_4D!D37</f>
        <v>0</v>
      </c>
      <c r="G665" s="28">
        <f>DIEM_4D!E37</f>
        <v>0</v>
      </c>
      <c r="H665" s="28">
        <f t="shared" si="31"/>
        <v>0</v>
      </c>
      <c r="I665" s="28" t="str">
        <f t="shared" si="32"/>
        <v/>
      </c>
      <c r="J665" s="28">
        <f t="shared" si="33"/>
        <v>0</v>
      </c>
      <c r="K665" s="28" t="str">
        <f t="shared" si="34"/>
        <v/>
      </c>
      <c r="L665" s="28">
        <f t="shared" si="35"/>
        <v>0</v>
      </c>
      <c r="M665" s="5"/>
      <c r="N665" s="5"/>
      <c r="O665" s="5"/>
      <c r="P665" s="5"/>
      <c r="Q665" s="5"/>
      <c r="R665" s="5"/>
      <c r="S665" s="5"/>
    </row>
    <row r="666" ht="15.75" customHeight="1">
      <c r="A666" s="28">
        <v>37.0</v>
      </c>
      <c r="B666" s="33" t="str">
        <f>DIEM_4D!A38</f>
        <v/>
      </c>
      <c r="C666" s="33" t="str">
        <f>DIEM_4D!B38</f>
        <v/>
      </c>
      <c r="D666" s="28" t="str">
        <f t="shared" si="30"/>
        <v>4D-2</v>
      </c>
      <c r="E666" s="28">
        <f>DIEM_4D!C38</f>
        <v>0</v>
      </c>
      <c r="F666" s="28">
        <f>DIEM_4D!D38</f>
        <v>0</v>
      </c>
      <c r="G666" s="28">
        <f>DIEM_4D!E38</f>
        <v>0</v>
      </c>
      <c r="H666" s="28">
        <f t="shared" si="31"/>
        <v>0</v>
      </c>
      <c r="I666" s="28" t="str">
        <f t="shared" si="32"/>
        <v/>
      </c>
      <c r="J666" s="28">
        <f t="shared" si="33"/>
        <v>0</v>
      </c>
      <c r="K666" s="28" t="str">
        <f t="shared" si="34"/>
        <v/>
      </c>
      <c r="L666" s="28">
        <f t="shared" si="35"/>
        <v>0</v>
      </c>
      <c r="M666" s="5"/>
      <c r="N666" s="5"/>
      <c r="O666" s="5"/>
      <c r="P666" s="5"/>
      <c r="Q666" s="5"/>
      <c r="R666" s="5"/>
      <c r="S666" s="5"/>
    </row>
    <row r="667" ht="15.75" customHeight="1">
      <c r="A667" s="28">
        <v>38.0</v>
      </c>
      <c r="B667" s="33" t="str">
        <f>DIEM_4D!A39</f>
        <v/>
      </c>
      <c r="C667" s="33" t="str">
        <f>DIEM_4D!B39</f>
        <v/>
      </c>
      <c r="D667" s="28" t="str">
        <f t="shared" si="30"/>
        <v>4D-3</v>
      </c>
      <c r="E667" s="28">
        <f>DIEM_4D!C39</f>
        <v>0</v>
      </c>
      <c r="F667" s="28">
        <f>DIEM_4D!D39</f>
        <v>0</v>
      </c>
      <c r="G667" s="28">
        <f>DIEM_4D!E39</f>
        <v>0</v>
      </c>
      <c r="H667" s="28">
        <f t="shared" si="31"/>
        <v>0</v>
      </c>
      <c r="I667" s="28" t="str">
        <f t="shared" si="32"/>
        <v/>
      </c>
      <c r="J667" s="28">
        <f t="shared" si="33"/>
        <v>0</v>
      </c>
      <c r="K667" s="28" t="str">
        <f t="shared" si="34"/>
        <v/>
      </c>
      <c r="L667" s="28">
        <f t="shared" si="35"/>
        <v>0</v>
      </c>
      <c r="M667" s="5"/>
      <c r="N667" s="5"/>
      <c r="O667" s="5"/>
      <c r="P667" s="5"/>
      <c r="Q667" s="5"/>
      <c r="R667" s="5"/>
      <c r="S667" s="5"/>
    </row>
    <row r="668" ht="15.75" customHeight="1">
      <c r="A668" s="28">
        <v>39.0</v>
      </c>
      <c r="B668" s="33" t="str">
        <f>DIEM_4D!A40</f>
        <v/>
      </c>
      <c r="C668" s="33" t="str">
        <f>DIEM_4D!B40</f>
        <v/>
      </c>
      <c r="D668" s="28" t="str">
        <f t="shared" si="30"/>
        <v>4D-4</v>
      </c>
      <c r="E668" s="28">
        <f>DIEM_4D!C40</f>
        <v>0</v>
      </c>
      <c r="F668" s="28">
        <f>DIEM_4D!D40</f>
        <v>0</v>
      </c>
      <c r="G668" s="28">
        <f>DIEM_4D!E40</f>
        <v>0</v>
      </c>
      <c r="H668" s="28">
        <f t="shared" si="31"/>
        <v>0</v>
      </c>
      <c r="I668" s="28" t="str">
        <f t="shared" si="32"/>
        <v/>
      </c>
      <c r="J668" s="28">
        <f t="shared" si="33"/>
        <v>0</v>
      </c>
      <c r="K668" s="28" t="str">
        <f t="shared" si="34"/>
        <v/>
      </c>
      <c r="L668" s="28">
        <f t="shared" si="35"/>
        <v>0</v>
      </c>
      <c r="M668" s="5"/>
      <c r="N668" s="5"/>
      <c r="O668" s="5"/>
      <c r="P668" s="5"/>
      <c r="Q668" s="5"/>
      <c r="R668" s="5"/>
      <c r="S668" s="5"/>
    </row>
    <row r="669" ht="15.75" customHeight="1">
      <c r="A669" s="28">
        <v>40.0</v>
      </c>
      <c r="B669" s="33" t="str">
        <f>DIEM_4D!A41</f>
        <v/>
      </c>
      <c r="C669" s="33" t="str">
        <f>DIEM_4D!B41</f>
        <v/>
      </c>
      <c r="D669" s="28" t="str">
        <f t="shared" si="30"/>
        <v>4D-5</v>
      </c>
      <c r="E669" s="28">
        <f>DIEM_4D!C41</f>
        <v>0</v>
      </c>
      <c r="F669" s="28">
        <f>DIEM_4D!D41</f>
        <v>0</v>
      </c>
      <c r="G669" s="28">
        <f>DIEM_4D!E41</f>
        <v>0</v>
      </c>
      <c r="H669" s="28">
        <f t="shared" si="31"/>
        <v>0</v>
      </c>
      <c r="I669" s="28" t="str">
        <f t="shared" si="32"/>
        <v/>
      </c>
      <c r="J669" s="28">
        <f t="shared" si="33"/>
        <v>0</v>
      </c>
      <c r="K669" s="28" t="str">
        <f t="shared" si="34"/>
        <v/>
      </c>
      <c r="L669" s="28">
        <f t="shared" si="35"/>
        <v>0</v>
      </c>
      <c r="M669" s="5"/>
      <c r="N669" s="5"/>
      <c r="O669" s="5"/>
      <c r="P669" s="5"/>
      <c r="Q669" s="5"/>
      <c r="R669" s="5"/>
      <c r="S669" s="5"/>
    </row>
    <row r="670" ht="15.75" customHeight="1">
      <c r="A670" s="28">
        <v>41.0</v>
      </c>
      <c r="B670" s="33" t="str">
        <f>DIEM_4D!A42</f>
        <v/>
      </c>
      <c r="C670" s="33" t="str">
        <f>DIEM_4D!B42</f>
        <v/>
      </c>
      <c r="D670" s="28" t="str">
        <f t="shared" si="30"/>
        <v>4D-1</v>
      </c>
      <c r="E670" s="28">
        <f>DIEM_4D!C42</f>
        <v>0</v>
      </c>
      <c r="F670" s="28">
        <f>DIEM_4D!D42</f>
        <v>0</v>
      </c>
      <c r="G670" s="28">
        <f>DIEM_4D!E42</f>
        <v>0</v>
      </c>
      <c r="H670" s="28">
        <f t="shared" si="31"/>
        <v>0</v>
      </c>
      <c r="I670" s="28" t="str">
        <f t="shared" si="32"/>
        <v/>
      </c>
      <c r="J670" s="28">
        <f t="shared" si="33"/>
        <v>0</v>
      </c>
      <c r="K670" s="28" t="str">
        <f t="shared" si="34"/>
        <v/>
      </c>
      <c r="L670" s="28">
        <f t="shared" si="35"/>
        <v>0</v>
      </c>
      <c r="M670" s="5"/>
      <c r="N670" s="5"/>
      <c r="O670" s="5"/>
      <c r="P670" s="5"/>
      <c r="Q670" s="5"/>
      <c r="R670" s="5"/>
      <c r="S670" s="5"/>
    </row>
    <row r="671" ht="15.75" customHeight="1">
      <c r="A671" s="28">
        <v>42.0</v>
      </c>
      <c r="B671" s="33" t="str">
        <f>DIEM_4D!A43</f>
        <v/>
      </c>
      <c r="C671" s="33" t="str">
        <f>DIEM_4D!B43</f>
        <v/>
      </c>
      <c r="D671" s="28" t="str">
        <f t="shared" si="30"/>
        <v>4D-2</v>
      </c>
      <c r="E671" s="28">
        <f>DIEM_4D!C43</f>
        <v>0</v>
      </c>
      <c r="F671" s="28">
        <f>DIEM_4D!D43</f>
        <v>0</v>
      </c>
      <c r="G671" s="28">
        <f>DIEM_4D!E43</f>
        <v>0</v>
      </c>
      <c r="H671" s="28">
        <f t="shared" si="31"/>
        <v>0</v>
      </c>
      <c r="I671" s="28" t="str">
        <f t="shared" si="32"/>
        <v/>
      </c>
      <c r="J671" s="28">
        <f t="shared" si="33"/>
        <v>0</v>
      </c>
      <c r="K671" s="28" t="str">
        <f t="shared" si="34"/>
        <v/>
      </c>
      <c r="L671" s="28">
        <f t="shared" si="35"/>
        <v>0</v>
      </c>
      <c r="M671" s="5"/>
      <c r="N671" s="5"/>
      <c r="O671" s="5"/>
      <c r="P671" s="5"/>
      <c r="Q671" s="5"/>
      <c r="R671" s="5"/>
      <c r="S671" s="5"/>
    </row>
    <row r="672" ht="15.75" customHeight="1">
      <c r="A672" s="28">
        <v>43.0</v>
      </c>
      <c r="B672" s="33" t="str">
        <f>DIEM_4D!A44</f>
        <v/>
      </c>
      <c r="C672" s="33" t="str">
        <f>DIEM_4D!B44</f>
        <v/>
      </c>
      <c r="D672" s="28" t="str">
        <f t="shared" si="30"/>
        <v>4D-3</v>
      </c>
      <c r="E672" s="28">
        <f>DIEM_4D!C44</f>
        <v>0</v>
      </c>
      <c r="F672" s="28">
        <f>DIEM_4D!D44</f>
        <v>0</v>
      </c>
      <c r="G672" s="28">
        <f>DIEM_4D!E44</f>
        <v>0</v>
      </c>
      <c r="H672" s="28">
        <f t="shared" si="31"/>
        <v>0</v>
      </c>
      <c r="I672" s="28" t="str">
        <f t="shared" si="32"/>
        <v/>
      </c>
      <c r="J672" s="28">
        <f t="shared" si="33"/>
        <v>0</v>
      </c>
      <c r="K672" s="28" t="str">
        <f t="shared" si="34"/>
        <v/>
      </c>
      <c r="L672" s="28">
        <f t="shared" si="35"/>
        <v>0</v>
      </c>
      <c r="M672" s="5"/>
      <c r="N672" s="5"/>
      <c r="O672" s="5"/>
      <c r="P672" s="5"/>
      <c r="Q672" s="5"/>
      <c r="R672" s="5"/>
      <c r="S672" s="5"/>
    </row>
    <row r="673" ht="15.75" customHeight="1">
      <c r="A673" s="28">
        <v>44.0</v>
      </c>
      <c r="B673" s="33" t="str">
        <f>DIEM_4D!A45</f>
        <v/>
      </c>
      <c r="C673" s="33" t="str">
        <f>DIEM_4D!B45</f>
        <v/>
      </c>
      <c r="D673" s="28" t="str">
        <f t="shared" si="30"/>
        <v>4D-4</v>
      </c>
      <c r="E673" s="28">
        <f>DIEM_4D!C45</f>
        <v>0</v>
      </c>
      <c r="F673" s="28">
        <f>DIEM_4D!D45</f>
        <v>0</v>
      </c>
      <c r="G673" s="28">
        <f>DIEM_4D!E45</f>
        <v>0</v>
      </c>
      <c r="H673" s="28">
        <f t="shared" si="31"/>
        <v>0</v>
      </c>
      <c r="I673" s="28" t="str">
        <f t="shared" si="32"/>
        <v/>
      </c>
      <c r="J673" s="28">
        <f t="shared" si="33"/>
        <v>0</v>
      </c>
      <c r="K673" s="28" t="str">
        <f t="shared" si="34"/>
        <v/>
      </c>
      <c r="L673" s="28">
        <f t="shared" si="35"/>
        <v>0</v>
      </c>
      <c r="M673" s="5"/>
      <c r="N673" s="5"/>
      <c r="O673" s="5"/>
      <c r="P673" s="5"/>
      <c r="Q673" s="5"/>
      <c r="R673" s="5"/>
      <c r="S673" s="5"/>
    </row>
    <row r="674" ht="15.75" customHeight="1">
      <c r="A674" s="28">
        <v>45.0</v>
      </c>
      <c r="B674" s="33" t="str">
        <f>DIEM_4D!A46</f>
        <v/>
      </c>
      <c r="C674" s="33" t="str">
        <f>DIEM_4D!B46</f>
        <v/>
      </c>
      <c r="D674" s="28" t="str">
        <f t="shared" si="30"/>
        <v>4D-5</v>
      </c>
      <c r="E674" s="28">
        <f>DIEM_4D!C46</f>
        <v>0</v>
      </c>
      <c r="F674" s="28">
        <f>DIEM_4D!D46</f>
        <v>0</v>
      </c>
      <c r="G674" s="28">
        <f>DIEM_4D!E46</f>
        <v>0</v>
      </c>
      <c r="H674" s="28">
        <f t="shared" si="31"/>
        <v>0</v>
      </c>
      <c r="I674" s="28" t="str">
        <f t="shared" si="32"/>
        <v/>
      </c>
      <c r="J674" s="28">
        <f t="shared" si="33"/>
        <v>0</v>
      </c>
      <c r="K674" s="28" t="str">
        <f t="shared" si="34"/>
        <v/>
      </c>
      <c r="L674" s="28">
        <f t="shared" si="35"/>
        <v>0</v>
      </c>
      <c r="M674" s="5"/>
      <c r="N674" s="5"/>
      <c r="O674" s="5"/>
      <c r="P674" s="5"/>
      <c r="Q674" s="5"/>
      <c r="R674" s="5"/>
      <c r="S674" s="5"/>
    </row>
    <row r="675" ht="15.75" customHeight="1">
      <c r="A675" s="28">
        <v>46.0</v>
      </c>
      <c r="B675" s="33" t="str">
        <f>DIEM_4D!A47</f>
        <v/>
      </c>
      <c r="C675" s="33" t="str">
        <f>DIEM_4D!B47</f>
        <v/>
      </c>
      <c r="D675" s="28" t="str">
        <f t="shared" si="30"/>
        <v>4D-1</v>
      </c>
      <c r="E675" s="28">
        <f>DIEM_4D!C47</f>
        <v>0</v>
      </c>
      <c r="F675" s="28">
        <f>DIEM_4D!D47</f>
        <v>0</v>
      </c>
      <c r="G675" s="28">
        <f>DIEM_4D!E47</f>
        <v>0</v>
      </c>
      <c r="H675" s="28">
        <f t="shared" si="31"/>
        <v>0</v>
      </c>
      <c r="I675" s="28" t="str">
        <f t="shared" si="32"/>
        <v/>
      </c>
      <c r="J675" s="28">
        <f t="shared" si="33"/>
        <v>0</v>
      </c>
      <c r="K675" s="28" t="str">
        <f t="shared" si="34"/>
        <v/>
      </c>
      <c r="L675" s="28">
        <f t="shared" si="35"/>
        <v>0</v>
      </c>
      <c r="M675" s="5"/>
      <c r="N675" s="5"/>
      <c r="O675" s="5"/>
      <c r="P675" s="5"/>
      <c r="Q675" s="5"/>
      <c r="R675" s="5"/>
      <c r="S675" s="5"/>
    </row>
    <row r="676" ht="15.75" customHeight="1">
      <c r="A676" s="28">
        <v>47.0</v>
      </c>
      <c r="B676" s="33" t="str">
        <f>DIEM_4D!A48</f>
        <v/>
      </c>
      <c r="C676" s="33" t="str">
        <f>DIEM_4D!B48</f>
        <v/>
      </c>
      <c r="D676" s="28" t="str">
        <f t="shared" si="30"/>
        <v>4D-2</v>
      </c>
      <c r="E676" s="28">
        <f>DIEM_4D!C48</f>
        <v>0</v>
      </c>
      <c r="F676" s="28">
        <f>DIEM_4D!D48</f>
        <v>0</v>
      </c>
      <c r="G676" s="28">
        <f>DIEM_4D!E48</f>
        <v>0</v>
      </c>
      <c r="H676" s="28">
        <f t="shared" si="31"/>
        <v>0</v>
      </c>
      <c r="I676" s="28" t="str">
        <f t="shared" si="32"/>
        <v/>
      </c>
      <c r="J676" s="28">
        <f t="shared" si="33"/>
        <v>0</v>
      </c>
      <c r="K676" s="28" t="str">
        <f t="shared" si="34"/>
        <v/>
      </c>
      <c r="L676" s="28">
        <f t="shared" si="35"/>
        <v>0</v>
      </c>
      <c r="M676" s="5"/>
      <c r="N676" s="5"/>
      <c r="O676" s="5"/>
      <c r="P676" s="5"/>
      <c r="Q676" s="5"/>
      <c r="R676" s="5"/>
      <c r="S676" s="5"/>
    </row>
    <row r="677" ht="15.75" customHeight="1">
      <c r="A677" s="28">
        <v>48.0</v>
      </c>
      <c r="B677" s="33" t="str">
        <f>DIEM_4D!A49</f>
        <v/>
      </c>
      <c r="C677" s="33" t="str">
        <f>DIEM_4D!B49</f>
        <v/>
      </c>
      <c r="D677" s="28" t="str">
        <f t="shared" si="30"/>
        <v>4D-3</v>
      </c>
      <c r="E677" s="28">
        <f>DIEM_4D!C49</f>
        <v>0</v>
      </c>
      <c r="F677" s="28">
        <f>DIEM_4D!D49</f>
        <v>0</v>
      </c>
      <c r="G677" s="28">
        <f>DIEM_4D!E49</f>
        <v>0</v>
      </c>
      <c r="H677" s="28">
        <f t="shared" si="31"/>
        <v>0</v>
      </c>
      <c r="I677" s="28" t="str">
        <f t="shared" si="32"/>
        <v/>
      </c>
      <c r="J677" s="28">
        <f t="shared" si="33"/>
        <v>0</v>
      </c>
      <c r="K677" s="28" t="str">
        <f t="shared" si="34"/>
        <v/>
      </c>
      <c r="L677" s="28">
        <f t="shared" si="35"/>
        <v>0</v>
      </c>
      <c r="M677" s="5"/>
      <c r="N677" s="5"/>
      <c r="O677" s="5"/>
      <c r="P677" s="5"/>
      <c r="Q677" s="5"/>
      <c r="R677" s="5"/>
      <c r="S677" s="5"/>
    </row>
    <row r="678" ht="15.75" customHeight="1">
      <c r="A678" s="28">
        <v>49.0</v>
      </c>
      <c r="B678" s="33" t="str">
        <f>DIEM_4D!A50</f>
        <v/>
      </c>
      <c r="C678" s="33" t="str">
        <f>DIEM_4D!B50</f>
        <v/>
      </c>
      <c r="D678" s="28" t="str">
        <f t="shared" si="30"/>
        <v>4D-4</v>
      </c>
      <c r="E678" s="28">
        <f>DIEM_4D!C50</f>
        <v>0</v>
      </c>
      <c r="F678" s="28">
        <f>DIEM_4D!D50</f>
        <v>0</v>
      </c>
      <c r="G678" s="28">
        <f>DIEM_4D!E50</f>
        <v>0</v>
      </c>
      <c r="H678" s="28">
        <f t="shared" si="31"/>
        <v>0</v>
      </c>
      <c r="I678" s="28" t="str">
        <f t="shared" si="32"/>
        <v/>
      </c>
      <c r="J678" s="28">
        <f t="shared" si="33"/>
        <v>0</v>
      </c>
      <c r="K678" s="28" t="str">
        <f t="shared" si="34"/>
        <v/>
      </c>
      <c r="L678" s="28">
        <f t="shared" si="35"/>
        <v>0</v>
      </c>
      <c r="M678" s="5"/>
      <c r="N678" s="5"/>
      <c r="O678" s="5"/>
      <c r="P678" s="5"/>
      <c r="Q678" s="5"/>
      <c r="R678" s="5"/>
      <c r="S678" s="5"/>
    </row>
    <row r="679" ht="15.75" customHeight="1">
      <c r="A679" s="28">
        <v>50.0</v>
      </c>
      <c r="B679" s="33" t="str">
        <f>DIEM_4D!A51</f>
        <v/>
      </c>
      <c r="C679" s="33" t="str">
        <f>DIEM_4D!B51</f>
        <v/>
      </c>
      <c r="D679" s="28" t="str">
        <f t="shared" si="30"/>
        <v>4D-5</v>
      </c>
      <c r="E679" s="28">
        <f>DIEM_4D!C51</f>
        <v>0</v>
      </c>
      <c r="F679" s="28">
        <f>DIEM_4D!D51</f>
        <v>0</v>
      </c>
      <c r="G679" s="28">
        <f>DIEM_4D!E51</f>
        <v>0</v>
      </c>
      <c r="H679" s="28">
        <f t="shared" si="31"/>
        <v>0</v>
      </c>
      <c r="I679" s="28" t="str">
        <f t="shared" si="32"/>
        <v/>
      </c>
      <c r="J679" s="28">
        <f t="shared" si="33"/>
        <v>0</v>
      </c>
      <c r="K679" s="28" t="str">
        <f t="shared" si="34"/>
        <v/>
      </c>
      <c r="L679" s="28">
        <f t="shared" si="35"/>
        <v>0</v>
      </c>
      <c r="M679" s="5"/>
      <c r="N679" s="5"/>
      <c r="O679" s="5"/>
      <c r="P679" s="5"/>
      <c r="Q679" s="5"/>
      <c r="R679" s="5"/>
      <c r="S679" s="5"/>
    </row>
    <row r="680" ht="15.75" customHeight="1">
      <c r="A680" s="28">
        <v>51.0</v>
      </c>
      <c r="B680" s="33" t="str">
        <f>DIEM_4D!A52</f>
        <v/>
      </c>
      <c r="C680" s="33" t="str">
        <f>DIEM_4D!B52</f>
        <v/>
      </c>
      <c r="D680" s="28" t="str">
        <f t="shared" si="30"/>
        <v>4D-1</v>
      </c>
      <c r="E680" s="28">
        <f>DIEM_4D!C52</f>
        <v>0</v>
      </c>
      <c r="F680" s="28">
        <f>DIEM_4D!D52</f>
        <v>0</v>
      </c>
      <c r="G680" s="28">
        <f>DIEM_4D!E52</f>
        <v>0</v>
      </c>
      <c r="H680" s="28">
        <f t="shared" si="31"/>
        <v>0</v>
      </c>
      <c r="I680" s="28" t="str">
        <f t="shared" si="32"/>
        <v/>
      </c>
      <c r="J680" s="28">
        <f t="shared" si="33"/>
        <v>0</v>
      </c>
      <c r="K680" s="28" t="str">
        <f t="shared" si="34"/>
        <v/>
      </c>
      <c r="L680" s="28">
        <f t="shared" si="35"/>
        <v>0</v>
      </c>
      <c r="M680" s="5"/>
      <c r="N680" s="5"/>
      <c r="O680" s="5"/>
      <c r="P680" s="5"/>
      <c r="Q680" s="5"/>
      <c r="R680" s="5"/>
      <c r="S680" s="5"/>
    </row>
    <row r="681" ht="15.75" customHeight="1">
      <c r="A681" s="28">
        <v>52.0</v>
      </c>
      <c r="B681" s="33" t="str">
        <f>DIEM_4D!A53</f>
        <v/>
      </c>
      <c r="C681" s="33" t="str">
        <f>DIEM_4D!B53</f>
        <v/>
      </c>
      <c r="D681" s="28" t="str">
        <f t="shared" si="30"/>
        <v>4D-2</v>
      </c>
      <c r="E681" s="28">
        <f>DIEM_4D!C53</f>
        <v>0</v>
      </c>
      <c r="F681" s="28">
        <f>DIEM_4D!D53</f>
        <v>0</v>
      </c>
      <c r="G681" s="28">
        <f>DIEM_4D!E53</f>
        <v>0</v>
      </c>
      <c r="H681" s="28">
        <f t="shared" si="31"/>
        <v>0</v>
      </c>
      <c r="I681" s="28" t="str">
        <f t="shared" si="32"/>
        <v/>
      </c>
      <c r="J681" s="28">
        <f t="shared" si="33"/>
        <v>0</v>
      </c>
      <c r="K681" s="28" t="str">
        <f t="shared" si="34"/>
        <v/>
      </c>
      <c r="L681" s="28">
        <f t="shared" si="35"/>
        <v>0</v>
      </c>
      <c r="M681" s="5"/>
      <c r="N681" s="5"/>
      <c r="O681" s="5"/>
      <c r="P681" s="5"/>
      <c r="Q681" s="5"/>
      <c r="R681" s="5"/>
      <c r="S681" s="5"/>
    </row>
    <row r="682" ht="15.75" customHeight="1">
      <c r="A682" s="28">
        <v>53.0</v>
      </c>
      <c r="B682" s="33" t="str">
        <f>DIEM_4D!A54</f>
        <v/>
      </c>
      <c r="C682" s="33" t="str">
        <f>DIEM_4D!B54</f>
        <v/>
      </c>
      <c r="D682" s="28" t="str">
        <f t="shared" si="30"/>
        <v>4D-3</v>
      </c>
      <c r="E682" s="28">
        <f>DIEM_4D!C54</f>
        <v>0</v>
      </c>
      <c r="F682" s="28">
        <f>DIEM_4D!D54</f>
        <v>0</v>
      </c>
      <c r="G682" s="28">
        <f>DIEM_4D!E54</f>
        <v>0</v>
      </c>
      <c r="H682" s="28">
        <f t="shared" si="31"/>
        <v>0</v>
      </c>
      <c r="I682" s="28" t="str">
        <f t="shared" si="32"/>
        <v/>
      </c>
      <c r="J682" s="28">
        <f t="shared" si="33"/>
        <v>0</v>
      </c>
      <c r="K682" s="28" t="str">
        <f t="shared" si="34"/>
        <v/>
      </c>
      <c r="L682" s="28">
        <f t="shared" si="35"/>
        <v>0</v>
      </c>
      <c r="M682" s="5"/>
      <c r="N682" s="5"/>
      <c r="O682" s="5"/>
      <c r="P682" s="5"/>
      <c r="Q682" s="5"/>
      <c r="R682" s="5"/>
      <c r="S682" s="5"/>
    </row>
    <row r="683" ht="15.75" customHeight="1">
      <c r="A683" s="28">
        <v>54.0</v>
      </c>
      <c r="B683" s="33" t="str">
        <f>DIEM_4D!A55</f>
        <v/>
      </c>
      <c r="C683" s="33" t="str">
        <f>DIEM_4D!B55</f>
        <v/>
      </c>
      <c r="D683" s="28" t="str">
        <f t="shared" si="30"/>
        <v>4D-4</v>
      </c>
      <c r="E683" s="28">
        <f>DIEM_4D!C55</f>
        <v>0</v>
      </c>
      <c r="F683" s="28">
        <f>DIEM_4D!D55</f>
        <v>0</v>
      </c>
      <c r="G683" s="28">
        <f>DIEM_4D!E55</f>
        <v>0</v>
      </c>
      <c r="H683" s="28">
        <f t="shared" si="31"/>
        <v>0</v>
      </c>
      <c r="I683" s="28" t="str">
        <f t="shared" si="32"/>
        <v/>
      </c>
      <c r="J683" s="28">
        <f t="shared" si="33"/>
        <v>0</v>
      </c>
      <c r="K683" s="28" t="str">
        <f t="shared" si="34"/>
        <v/>
      </c>
      <c r="L683" s="28">
        <f t="shared" si="35"/>
        <v>0</v>
      </c>
      <c r="M683" s="5"/>
      <c r="N683" s="5"/>
      <c r="O683" s="5"/>
      <c r="P683" s="5"/>
      <c r="Q683" s="5"/>
      <c r="R683" s="5"/>
      <c r="S683" s="5"/>
    </row>
    <row r="684" ht="15.75" customHeight="1">
      <c r="A684" s="28">
        <v>55.0</v>
      </c>
      <c r="B684" s="33" t="str">
        <f>DIEM_4D!A56</f>
        <v/>
      </c>
      <c r="C684" s="33" t="str">
        <f>DIEM_4D!B56</f>
        <v/>
      </c>
      <c r="D684" s="28" t="str">
        <f t="shared" si="30"/>
        <v>4D-5</v>
      </c>
      <c r="E684" s="28">
        <f>DIEM_4D!C56</f>
        <v>0</v>
      </c>
      <c r="F684" s="28">
        <f>DIEM_4D!D56</f>
        <v>0</v>
      </c>
      <c r="G684" s="28">
        <f>DIEM_4D!E56</f>
        <v>0</v>
      </c>
      <c r="H684" s="28">
        <f t="shared" si="31"/>
        <v>0</v>
      </c>
      <c r="I684" s="28" t="str">
        <f t="shared" si="32"/>
        <v/>
      </c>
      <c r="J684" s="28">
        <f t="shared" si="33"/>
        <v>0</v>
      </c>
      <c r="K684" s="28" t="str">
        <f t="shared" si="34"/>
        <v/>
      </c>
      <c r="L684" s="28">
        <f t="shared" si="35"/>
        <v>0</v>
      </c>
      <c r="M684" s="5"/>
      <c r="N684" s="5"/>
      <c r="O684" s="5"/>
      <c r="P684" s="5"/>
      <c r="Q684" s="5"/>
      <c r="R684" s="5"/>
      <c r="S684" s="5"/>
    </row>
    <row r="685" ht="15.75" customHeight="1">
      <c r="A685" s="28">
        <v>56.0</v>
      </c>
      <c r="B685" s="33" t="str">
        <f>DIEM_4D!A57</f>
        <v/>
      </c>
      <c r="C685" s="33" t="str">
        <f>DIEM_4D!B57</f>
        <v/>
      </c>
      <c r="D685" s="28" t="str">
        <f t="shared" si="30"/>
        <v>4D-1</v>
      </c>
      <c r="E685" s="28">
        <f>DIEM_4D!C57</f>
        <v>0</v>
      </c>
      <c r="F685" s="28">
        <f>DIEM_4D!D57</f>
        <v>0</v>
      </c>
      <c r="G685" s="28">
        <f>DIEM_4D!E57</f>
        <v>0</v>
      </c>
      <c r="H685" s="28">
        <f t="shared" si="31"/>
        <v>0</v>
      </c>
      <c r="I685" s="28" t="str">
        <f t="shared" si="32"/>
        <v/>
      </c>
      <c r="J685" s="28">
        <f t="shared" si="33"/>
        <v>0</v>
      </c>
      <c r="K685" s="28" t="str">
        <f t="shared" si="34"/>
        <v/>
      </c>
      <c r="L685" s="28">
        <f t="shared" si="35"/>
        <v>0</v>
      </c>
      <c r="M685" s="5"/>
      <c r="N685" s="5"/>
      <c r="O685" s="5"/>
      <c r="P685" s="5"/>
      <c r="Q685" s="5"/>
      <c r="R685" s="5"/>
      <c r="S685" s="5"/>
    </row>
    <row r="686" ht="15.75" customHeight="1">
      <c r="A686" s="28">
        <v>57.0</v>
      </c>
      <c r="B686" s="33" t="str">
        <f>DIEM_4D!A58</f>
        <v/>
      </c>
      <c r="C686" s="33" t="str">
        <f>DIEM_4D!B58</f>
        <v/>
      </c>
      <c r="D686" s="28" t="str">
        <f t="shared" si="30"/>
        <v>4D-2</v>
      </c>
      <c r="E686" s="28">
        <f>DIEM_4D!C58</f>
        <v>0</v>
      </c>
      <c r="F686" s="28">
        <f>DIEM_4D!D58</f>
        <v>0</v>
      </c>
      <c r="G686" s="28">
        <f>DIEM_4D!E58</f>
        <v>0</v>
      </c>
      <c r="H686" s="28">
        <f t="shared" si="31"/>
        <v>0</v>
      </c>
      <c r="I686" s="28" t="str">
        <f t="shared" si="32"/>
        <v/>
      </c>
      <c r="J686" s="28">
        <f t="shared" si="33"/>
        <v>0</v>
      </c>
      <c r="K686" s="28" t="str">
        <f t="shared" si="34"/>
        <v/>
      </c>
      <c r="L686" s="28">
        <f t="shared" si="35"/>
        <v>0</v>
      </c>
      <c r="M686" s="5"/>
      <c r="N686" s="5"/>
      <c r="O686" s="5"/>
      <c r="P686" s="5"/>
      <c r="Q686" s="5"/>
      <c r="R686" s="5"/>
      <c r="S686" s="5"/>
    </row>
    <row r="687" ht="15.75" customHeight="1">
      <c r="A687" s="28">
        <v>58.0</v>
      </c>
      <c r="B687" s="33" t="str">
        <f>DIEM_4D!A59</f>
        <v/>
      </c>
      <c r="C687" s="33" t="str">
        <f>DIEM_4D!B59</f>
        <v/>
      </c>
      <c r="D687" s="28" t="str">
        <f t="shared" si="30"/>
        <v>4D-3</v>
      </c>
      <c r="E687" s="28">
        <f>DIEM_4D!C59</f>
        <v>0</v>
      </c>
      <c r="F687" s="28">
        <f>DIEM_4D!D59</f>
        <v>0</v>
      </c>
      <c r="G687" s="28">
        <f>DIEM_4D!E59</f>
        <v>0</v>
      </c>
      <c r="H687" s="28">
        <f t="shared" si="31"/>
        <v>0</v>
      </c>
      <c r="I687" s="28" t="str">
        <f t="shared" si="32"/>
        <v/>
      </c>
      <c r="J687" s="28">
        <f t="shared" si="33"/>
        <v>0</v>
      </c>
      <c r="K687" s="28" t="str">
        <f t="shared" si="34"/>
        <v/>
      </c>
      <c r="L687" s="28">
        <f t="shared" si="35"/>
        <v>0</v>
      </c>
      <c r="M687" s="5"/>
      <c r="N687" s="5"/>
      <c r="O687" s="5"/>
      <c r="P687" s="5"/>
      <c r="Q687" s="5"/>
      <c r="R687" s="5"/>
      <c r="S687" s="5"/>
    </row>
    <row r="688" ht="15.75" customHeight="1">
      <c r="A688" s="28">
        <v>59.0</v>
      </c>
      <c r="B688" s="33" t="str">
        <f>DIEM_4D!A60</f>
        <v/>
      </c>
      <c r="C688" s="33" t="str">
        <f>DIEM_4D!B60</f>
        <v/>
      </c>
      <c r="D688" s="28" t="str">
        <f t="shared" si="30"/>
        <v>4D-4</v>
      </c>
      <c r="E688" s="28">
        <f>DIEM_4D!C60</f>
        <v>0</v>
      </c>
      <c r="F688" s="28">
        <f>DIEM_4D!D60</f>
        <v>0</v>
      </c>
      <c r="G688" s="28">
        <f>DIEM_4D!E60</f>
        <v>0</v>
      </c>
      <c r="H688" s="28">
        <f t="shared" si="31"/>
        <v>0</v>
      </c>
      <c r="I688" s="28" t="str">
        <f t="shared" si="32"/>
        <v/>
      </c>
      <c r="J688" s="28">
        <f t="shared" si="33"/>
        <v>0</v>
      </c>
      <c r="K688" s="28" t="str">
        <f t="shared" si="34"/>
        <v/>
      </c>
      <c r="L688" s="28">
        <f t="shared" si="35"/>
        <v>0</v>
      </c>
      <c r="M688" s="5"/>
      <c r="N688" s="5"/>
      <c r="O688" s="5"/>
      <c r="P688" s="5"/>
      <c r="Q688" s="5"/>
      <c r="R688" s="5"/>
      <c r="S688" s="5"/>
    </row>
    <row r="689" ht="15.75" customHeight="1">
      <c r="A689" s="28">
        <v>60.0</v>
      </c>
      <c r="B689" s="33" t="str">
        <f>DIEM_4D!A61</f>
        <v/>
      </c>
      <c r="C689" s="33" t="str">
        <f>DIEM_4D!B61</f>
        <v/>
      </c>
      <c r="D689" s="28" t="str">
        <f t="shared" si="30"/>
        <v>4D-5</v>
      </c>
      <c r="E689" s="28">
        <f>DIEM_4D!C61</f>
        <v>0</v>
      </c>
      <c r="F689" s="28">
        <f>DIEM_4D!D61</f>
        <v>0</v>
      </c>
      <c r="G689" s="28">
        <f>DIEM_4D!E61</f>
        <v>0</v>
      </c>
      <c r="H689" s="28">
        <f t="shared" si="31"/>
        <v>0</v>
      </c>
      <c r="I689" s="28" t="str">
        <f t="shared" si="32"/>
        <v/>
      </c>
      <c r="J689" s="28">
        <f t="shared" si="33"/>
        <v>0</v>
      </c>
      <c r="K689" s="28" t="str">
        <f t="shared" si="34"/>
        <v/>
      </c>
      <c r="L689" s="28">
        <f t="shared" si="35"/>
        <v>0</v>
      </c>
      <c r="M689" s="5"/>
      <c r="N689" s="5"/>
      <c r="O689" s="5"/>
      <c r="P689" s="5"/>
      <c r="Q689" s="5"/>
      <c r="R689" s="5"/>
      <c r="S689" s="5"/>
    </row>
    <row r="690" ht="15.75" customHeight="1">
      <c r="A690" s="28">
        <v>61.0</v>
      </c>
      <c r="B690" s="33" t="str">
        <f>DIEM_4D!A62</f>
        <v/>
      </c>
      <c r="C690" s="33" t="str">
        <f>DIEM_4D!B62</f>
        <v/>
      </c>
      <c r="D690" s="28" t="str">
        <f t="shared" si="30"/>
        <v>4D-1</v>
      </c>
      <c r="E690" s="28">
        <f>DIEM_4D!C62</f>
        <v>0</v>
      </c>
      <c r="F690" s="28">
        <f>DIEM_4D!D62</f>
        <v>0</v>
      </c>
      <c r="G690" s="28">
        <f>DIEM_4D!E62</f>
        <v>0</v>
      </c>
      <c r="H690" s="28">
        <f t="shared" si="31"/>
        <v>0</v>
      </c>
      <c r="I690" s="28" t="str">
        <f t="shared" si="32"/>
        <v/>
      </c>
      <c r="J690" s="28">
        <f t="shared" si="33"/>
        <v>0</v>
      </c>
      <c r="K690" s="28" t="str">
        <f t="shared" si="34"/>
        <v/>
      </c>
      <c r="L690" s="28">
        <f t="shared" si="35"/>
        <v>0</v>
      </c>
      <c r="M690" s="5"/>
      <c r="N690" s="5"/>
      <c r="O690" s="5"/>
      <c r="P690" s="5"/>
      <c r="Q690" s="5"/>
      <c r="R690" s="5"/>
      <c r="S690" s="5"/>
    </row>
    <row r="691" ht="15.75" customHeight="1">
      <c r="A691" s="28">
        <v>62.0</v>
      </c>
      <c r="B691" s="33" t="str">
        <f>DIEM_4D!A63</f>
        <v/>
      </c>
      <c r="C691" s="33" t="str">
        <f>DIEM_4D!B63</f>
        <v/>
      </c>
      <c r="D691" s="28" t="str">
        <f t="shared" si="30"/>
        <v>4D-2</v>
      </c>
      <c r="E691" s="28">
        <f>DIEM_4D!C63</f>
        <v>0</v>
      </c>
      <c r="F691" s="28">
        <f>DIEM_4D!D63</f>
        <v>0</v>
      </c>
      <c r="G691" s="28">
        <f>DIEM_4D!E63</f>
        <v>0</v>
      </c>
      <c r="H691" s="28">
        <f t="shared" si="31"/>
        <v>0</v>
      </c>
      <c r="I691" s="28" t="str">
        <f t="shared" si="32"/>
        <v/>
      </c>
      <c r="J691" s="28">
        <f t="shared" si="33"/>
        <v>0</v>
      </c>
      <c r="K691" s="28" t="str">
        <f t="shared" si="34"/>
        <v/>
      </c>
      <c r="L691" s="28">
        <f t="shared" si="35"/>
        <v>0</v>
      </c>
      <c r="M691" s="5"/>
      <c r="N691" s="5"/>
      <c r="O691" s="5"/>
      <c r="P691" s="5"/>
      <c r="Q691" s="5"/>
      <c r="R691" s="5"/>
      <c r="S691" s="5"/>
    </row>
    <row r="692" ht="15.75" customHeight="1">
      <c r="A692" s="28">
        <v>63.0</v>
      </c>
      <c r="B692" s="33" t="str">
        <f>DIEM_4D!A64</f>
        <v/>
      </c>
      <c r="C692" s="33" t="str">
        <f>DIEM_4D!B64</f>
        <v/>
      </c>
      <c r="D692" s="28" t="str">
        <f t="shared" si="30"/>
        <v>4D-3</v>
      </c>
      <c r="E692" s="28">
        <f>DIEM_4D!C64</f>
        <v>0</v>
      </c>
      <c r="F692" s="28">
        <f>DIEM_4D!D64</f>
        <v>0</v>
      </c>
      <c r="G692" s="28">
        <f>DIEM_4D!E64</f>
        <v>0</v>
      </c>
      <c r="H692" s="28">
        <f t="shared" si="31"/>
        <v>0</v>
      </c>
      <c r="I692" s="28" t="str">
        <f t="shared" si="32"/>
        <v/>
      </c>
      <c r="J692" s="28">
        <f t="shared" si="33"/>
        <v>0</v>
      </c>
      <c r="K692" s="28" t="str">
        <f t="shared" si="34"/>
        <v/>
      </c>
      <c r="L692" s="28">
        <f t="shared" si="35"/>
        <v>0</v>
      </c>
      <c r="M692" s="5"/>
      <c r="N692" s="5"/>
      <c r="O692" s="5"/>
      <c r="P692" s="5"/>
      <c r="Q692" s="5"/>
      <c r="R692" s="5"/>
      <c r="S692" s="5"/>
    </row>
    <row r="693" ht="15.75" customHeight="1">
      <c r="A693" s="28">
        <v>64.0</v>
      </c>
      <c r="B693" s="33" t="str">
        <f>DIEM_4D!A65</f>
        <v/>
      </c>
      <c r="C693" s="33" t="str">
        <f>DIEM_4D!B65</f>
        <v/>
      </c>
      <c r="D693" s="28" t="str">
        <f t="shared" si="30"/>
        <v>4D-4</v>
      </c>
      <c r="E693" s="28">
        <f>DIEM_4D!C65</f>
        <v>0</v>
      </c>
      <c r="F693" s="28">
        <f>DIEM_4D!D65</f>
        <v>0</v>
      </c>
      <c r="G693" s="28">
        <f>DIEM_4D!E65</f>
        <v>0</v>
      </c>
      <c r="H693" s="28">
        <f t="shared" si="31"/>
        <v>0</v>
      </c>
      <c r="I693" s="28" t="str">
        <f t="shared" si="32"/>
        <v/>
      </c>
      <c r="J693" s="28">
        <f t="shared" si="33"/>
        <v>0</v>
      </c>
      <c r="K693" s="28" t="str">
        <f t="shared" si="34"/>
        <v/>
      </c>
      <c r="L693" s="28">
        <f t="shared" si="35"/>
        <v>0</v>
      </c>
      <c r="M693" s="5"/>
      <c r="N693" s="5"/>
      <c r="O693" s="5"/>
      <c r="P693" s="5"/>
      <c r="Q693" s="5"/>
      <c r="R693" s="5"/>
      <c r="S693" s="5"/>
    </row>
    <row r="694" ht="15.75" customHeight="1">
      <c r="A694" s="28">
        <v>65.0</v>
      </c>
      <c r="B694" s="33" t="str">
        <f>DIEM_4D!A66</f>
        <v/>
      </c>
      <c r="C694" s="33" t="str">
        <f>DIEM_4D!B66</f>
        <v/>
      </c>
      <c r="D694" s="28" t="str">
        <f t="shared" si="30"/>
        <v>4D-5</v>
      </c>
      <c r="E694" s="28">
        <f>DIEM_4D!C66</f>
        <v>0</v>
      </c>
      <c r="F694" s="28">
        <f>DIEM_4D!D66</f>
        <v>0</v>
      </c>
      <c r="G694" s="28">
        <f>DIEM_4D!E66</f>
        <v>0</v>
      </c>
      <c r="H694" s="28">
        <f t="shared" si="31"/>
        <v>0</v>
      </c>
      <c r="I694" s="28" t="str">
        <f t="shared" si="32"/>
        <v/>
      </c>
      <c r="J694" s="28">
        <f t="shared" si="33"/>
        <v>0</v>
      </c>
      <c r="K694" s="28" t="str">
        <f t="shared" si="34"/>
        <v/>
      </c>
      <c r="L694" s="28">
        <f t="shared" si="35"/>
        <v>0</v>
      </c>
      <c r="M694" s="5"/>
      <c r="N694" s="5"/>
      <c r="O694" s="5"/>
      <c r="P694" s="5"/>
      <c r="Q694" s="5"/>
      <c r="R694" s="5"/>
      <c r="S694" s="5"/>
    </row>
    <row r="695" ht="15.75" customHeight="1">
      <c r="A695" s="28">
        <v>66.0</v>
      </c>
      <c r="B695" s="33" t="str">
        <f>DIEM_4D!A67</f>
        <v/>
      </c>
      <c r="C695" s="33" t="str">
        <f>DIEM_4D!B67</f>
        <v/>
      </c>
      <c r="D695" s="28" t="str">
        <f t="shared" si="30"/>
        <v>4D-1</v>
      </c>
      <c r="E695" s="28">
        <f>DIEM_4D!C67</f>
        <v>0</v>
      </c>
      <c r="F695" s="28">
        <f>DIEM_4D!D67</f>
        <v>0</v>
      </c>
      <c r="G695" s="28">
        <f>DIEM_4D!E67</f>
        <v>0</v>
      </c>
      <c r="H695" s="28">
        <f t="shared" si="31"/>
        <v>0</v>
      </c>
      <c r="I695" s="28" t="str">
        <f t="shared" si="32"/>
        <v/>
      </c>
      <c r="J695" s="28">
        <f t="shared" si="33"/>
        <v>0</v>
      </c>
      <c r="K695" s="28" t="str">
        <f t="shared" si="34"/>
        <v/>
      </c>
      <c r="L695" s="28">
        <f t="shared" si="35"/>
        <v>0</v>
      </c>
      <c r="M695" s="5"/>
      <c r="N695" s="5"/>
      <c r="O695" s="5"/>
      <c r="P695" s="5"/>
      <c r="Q695" s="5"/>
      <c r="R695" s="5"/>
      <c r="S695" s="5"/>
    </row>
    <row r="696" ht="15.75" customHeight="1">
      <c r="A696" s="28">
        <v>67.0</v>
      </c>
      <c r="B696" s="33" t="str">
        <f>DIEM_4D!A68</f>
        <v/>
      </c>
      <c r="C696" s="33" t="str">
        <f>DIEM_4D!B68</f>
        <v/>
      </c>
      <c r="D696" s="28" t="str">
        <f t="shared" si="30"/>
        <v>4D-2</v>
      </c>
      <c r="E696" s="28">
        <f>DIEM_4D!C68</f>
        <v>0</v>
      </c>
      <c r="F696" s="28">
        <f>DIEM_4D!D68</f>
        <v>0</v>
      </c>
      <c r="G696" s="28">
        <f>DIEM_4D!E68</f>
        <v>0</v>
      </c>
      <c r="H696" s="28">
        <f t="shared" si="31"/>
        <v>0</v>
      </c>
      <c r="I696" s="28" t="str">
        <f t="shared" si="32"/>
        <v/>
      </c>
      <c r="J696" s="28">
        <f t="shared" si="33"/>
        <v>0</v>
      </c>
      <c r="K696" s="28" t="str">
        <f t="shared" si="34"/>
        <v/>
      </c>
      <c r="L696" s="28">
        <f t="shared" si="35"/>
        <v>0</v>
      </c>
      <c r="M696" s="5"/>
      <c r="N696" s="5"/>
      <c r="O696" s="5"/>
      <c r="P696" s="5"/>
      <c r="Q696" s="5"/>
      <c r="R696" s="5"/>
      <c r="S696" s="5"/>
    </row>
    <row r="697" ht="15.75" customHeight="1">
      <c r="A697" s="28">
        <v>68.0</v>
      </c>
      <c r="B697" s="33" t="str">
        <f>DIEM_4D!A69</f>
        <v/>
      </c>
      <c r="C697" s="33" t="str">
        <f>DIEM_4D!B69</f>
        <v/>
      </c>
      <c r="D697" s="28" t="str">
        <f t="shared" si="30"/>
        <v>4D-3</v>
      </c>
      <c r="E697" s="28">
        <f>DIEM_4D!C69</f>
        <v>0</v>
      </c>
      <c r="F697" s="28">
        <f>DIEM_4D!D69</f>
        <v>0</v>
      </c>
      <c r="G697" s="28">
        <f>DIEM_4D!E69</f>
        <v>0</v>
      </c>
      <c r="H697" s="28">
        <f t="shared" si="31"/>
        <v>0</v>
      </c>
      <c r="I697" s="28" t="str">
        <f t="shared" si="32"/>
        <v/>
      </c>
      <c r="J697" s="28">
        <f t="shared" si="33"/>
        <v>0</v>
      </c>
      <c r="K697" s="28" t="str">
        <f t="shared" si="34"/>
        <v/>
      </c>
      <c r="L697" s="28">
        <f t="shared" si="35"/>
        <v>0</v>
      </c>
      <c r="M697" s="5"/>
      <c r="N697" s="5"/>
      <c r="O697" s="5"/>
      <c r="P697" s="5"/>
      <c r="Q697" s="5"/>
      <c r="R697" s="5"/>
      <c r="S697" s="5"/>
    </row>
    <row r="698" ht="15.75" customHeight="1">
      <c r="A698" s="28">
        <v>69.0</v>
      </c>
      <c r="B698" s="33" t="str">
        <f>DIEM_4D!A70</f>
        <v/>
      </c>
      <c r="C698" s="33" t="str">
        <f>DIEM_4D!B70</f>
        <v/>
      </c>
      <c r="D698" s="28" t="str">
        <f t="shared" si="30"/>
        <v>4D-4</v>
      </c>
      <c r="E698" s="28">
        <f>DIEM_4D!C70</f>
        <v>0</v>
      </c>
      <c r="F698" s="28">
        <f>DIEM_4D!D70</f>
        <v>0</v>
      </c>
      <c r="G698" s="28">
        <f>DIEM_4D!E70</f>
        <v>0</v>
      </c>
      <c r="H698" s="28">
        <f t="shared" si="31"/>
        <v>0</v>
      </c>
      <c r="I698" s="28" t="str">
        <f t="shared" si="32"/>
        <v/>
      </c>
      <c r="J698" s="28">
        <f t="shared" si="33"/>
        <v>0</v>
      </c>
      <c r="K698" s="28" t="str">
        <f t="shared" si="34"/>
        <v/>
      </c>
      <c r="L698" s="28">
        <f t="shared" si="35"/>
        <v>0</v>
      </c>
      <c r="M698" s="5"/>
      <c r="N698" s="5"/>
      <c r="O698" s="5"/>
      <c r="P698" s="5"/>
      <c r="Q698" s="5"/>
      <c r="R698" s="5"/>
      <c r="S698" s="5"/>
    </row>
    <row r="699" ht="15.75" customHeight="1">
      <c r="A699" s="28">
        <v>70.0</v>
      </c>
      <c r="B699" s="33" t="str">
        <f>DIEM_4D!A71</f>
        <v/>
      </c>
      <c r="C699" s="33" t="str">
        <f>DIEM_4D!B71</f>
        <v/>
      </c>
      <c r="D699" s="28" t="str">
        <f t="shared" si="30"/>
        <v>4D-5</v>
      </c>
      <c r="E699" s="28">
        <f>DIEM_4D!C71</f>
        <v>0</v>
      </c>
      <c r="F699" s="28">
        <f>DIEM_4D!D71</f>
        <v>0</v>
      </c>
      <c r="G699" s="28">
        <f>DIEM_4D!E71</f>
        <v>0</v>
      </c>
      <c r="H699" s="28">
        <f t="shared" si="31"/>
        <v>0</v>
      </c>
      <c r="I699" s="28" t="str">
        <f t="shared" si="32"/>
        <v/>
      </c>
      <c r="J699" s="28">
        <f t="shared" si="33"/>
        <v>0</v>
      </c>
      <c r="K699" s="28" t="str">
        <f t="shared" si="34"/>
        <v/>
      </c>
      <c r="L699" s="28">
        <f t="shared" si="35"/>
        <v>0</v>
      </c>
      <c r="M699" s="5"/>
      <c r="N699" s="5"/>
      <c r="O699" s="5"/>
      <c r="P699" s="5"/>
      <c r="Q699" s="5"/>
      <c r="R699" s="5"/>
      <c r="S699" s="5"/>
    </row>
    <row r="700" ht="15.75" customHeight="1">
      <c r="A700" s="28">
        <v>71.0</v>
      </c>
      <c r="B700" s="33" t="str">
        <f>DIEM_4D!A72</f>
        <v/>
      </c>
      <c r="C700" s="33" t="str">
        <f>DIEM_4D!B72</f>
        <v/>
      </c>
      <c r="D700" s="28" t="str">
        <f t="shared" si="30"/>
        <v>4D-1</v>
      </c>
      <c r="E700" s="28">
        <f>DIEM_4D!C72</f>
        <v>0</v>
      </c>
      <c r="F700" s="28">
        <f>DIEM_4D!D72</f>
        <v>0</v>
      </c>
      <c r="G700" s="28">
        <f>DIEM_4D!E72</f>
        <v>0</v>
      </c>
      <c r="H700" s="28">
        <f t="shared" si="31"/>
        <v>0</v>
      </c>
      <c r="I700" s="28" t="str">
        <f t="shared" si="32"/>
        <v/>
      </c>
      <c r="J700" s="28">
        <f t="shared" si="33"/>
        <v>0</v>
      </c>
      <c r="K700" s="28" t="str">
        <f t="shared" si="34"/>
        <v/>
      </c>
      <c r="L700" s="28">
        <f t="shared" si="35"/>
        <v>0</v>
      </c>
      <c r="M700" s="5"/>
      <c r="N700" s="5"/>
      <c r="O700" s="5"/>
      <c r="P700" s="5"/>
      <c r="Q700" s="5"/>
      <c r="R700" s="5"/>
      <c r="S700" s="5"/>
    </row>
    <row r="701" ht="15.75" customHeight="1">
      <c r="A701" s="28">
        <v>72.0</v>
      </c>
      <c r="B701" s="33" t="str">
        <f>DIEM_4D!A73</f>
        <v/>
      </c>
      <c r="C701" s="33" t="str">
        <f>DIEM_4D!B73</f>
        <v/>
      </c>
      <c r="D701" s="28" t="str">
        <f t="shared" si="30"/>
        <v>4D-2</v>
      </c>
      <c r="E701" s="28">
        <f>DIEM_4D!C73</f>
        <v>0</v>
      </c>
      <c r="F701" s="28">
        <f>DIEM_4D!D73</f>
        <v>0</v>
      </c>
      <c r="G701" s="28">
        <f>DIEM_4D!E73</f>
        <v>0</v>
      </c>
      <c r="H701" s="28">
        <f t="shared" si="31"/>
        <v>0</v>
      </c>
      <c r="I701" s="28" t="str">
        <f t="shared" si="32"/>
        <v/>
      </c>
      <c r="J701" s="28">
        <f t="shared" si="33"/>
        <v>0</v>
      </c>
      <c r="K701" s="28" t="str">
        <f t="shared" si="34"/>
        <v/>
      </c>
      <c r="L701" s="28">
        <f t="shared" si="35"/>
        <v>0</v>
      </c>
      <c r="M701" s="5"/>
      <c r="N701" s="5"/>
      <c r="O701" s="5"/>
      <c r="P701" s="5"/>
      <c r="Q701" s="5"/>
      <c r="R701" s="5"/>
      <c r="S701" s="5"/>
    </row>
    <row r="702" ht="15.75" customHeight="1">
      <c r="A702" s="28">
        <v>73.0</v>
      </c>
      <c r="B702" s="33" t="str">
        <f>DIEM_4D!A74</f>
        <v/>
      </c>
      <c r="C702" s="33" t="str">
        <f>DIEM_4D!B74</f>
        <v/>
      </c>
      <c r="D702" s="28" t="str">
        <f t="shared" si="30"/>
        <v>4D-3</v>
      </c>
      <c r="E702" s="28">
        <f>DIEM_4D!C74</f>
        <v>0</v>
      </c>
      <c r="F702" s="28">
        <f>DIEM_4D!D74</f>
        <v>0</v>
      </c>
      <c r="G702" s="28">
        <f>DIEM_4D!E74</f>
        <v>0</v>
      </c>
      <c r="H702" s="28">
        <f t="shared" si="31"/>
        <v>0</v>
      </c>
      <c r="I702" s="28" t="str">
        <f t="shared" si="32"/>
        <v/>
      </c>
      <c r="J702" s="28">
        <f t="shared" si="33"/>
        <v>0</v>
      </c>
      <c r="K702" s="28" t="str">
        <f t="shared" si="34"/>
        <v/>
      </c>
      <c r="L702" s="28">
        <f t="shared" si="35"/>
        <v>0</v>
      </c>
      <c r="M702" s="5"/>
      <c r="N702" s="5"/>
      <c r="O702" s="5"/>
      <c r="P702" s="5"/>
      <c r="Q702" s="5"/>
      <c r="R702" s="5"/>
      <c r="S702" s="5"/>
    </row>
    <row r="703" ht="15.75" customHeight="1">
      <c r="A703" s="28">
        <v>74.0</v>
      </c>
      <c r="B703" s="33" t="str">
        <f>DIEM_4D!A75</f>
        <v/>
      </c>
      <c r="C703" s="33" t="str">
        <f>DIEM_4D!B75</f>
        <v/>
      </c>
      <c r="D703" s="28" t="str">
        <f t="shared" si="30"/>
        <v>4D-4</v>
      </c>
      <c r="E703" s="28">
        <f>DIEM_4D!C75</f>
        <v>0</v>
      </c>
      <c r="F703" s="28">
        <f>DIEM_4D!D75</f>
        <v>0</v>
      </c>
      <c r="G703" s="28">
        <f>DIEM_4D!E75</f>
        <v>0</v>
      </c>
      <c r="H703" s="28">
        <f t="shared" si="31"/>
        <v>0</v>
      </c>
      <c r="I703" s="28" t="str">
        <f t="shared" si="32"/>
        <v/>
      </c>
      <c r="J703" s="28">
        <f t="shared" si="33"/>
        <v>0</v>
      </c>
      <c r="K703" s="28" t="str">
        <f t="shared" si="34"/>
        <v/>
      </c>
      <c r="L703" s="28">
        <f t="shared" si="35"/>
        <v>0</v>
      </c>
      <c r="M703" s="5"/>
      <c r="N703" s="5"/>
      <c r="O703" s="5"/>
      <c r="P703" s="5"/>
      <c r="Q703" s="5"/>
      <c r="R703" s="5"/>
      <c r="S703" s="5"/>
    </row>
    <row r="704" ht="15.75" customHeight="1">
      <c r="A704" s="28">
        <v>75.0</v>
      </c>
      <c r="B704" s="33" t="str">
        <f>DIEM_4D!A76</f>
        <v/>
      </c>
      <c r="C704" s="33" t="str">
        <f>DIEM_4D!B76</f>
        <v/>
      </c>
      <c r="D704" s="28" t="str">
        <f t="shared" si="30"/>
        <v>4D-5</v>
      </c>
      <c r="E704" s="28">
        <f>DIEM_4D!C76</f>
        <v>0</v>
      </c>
      <c r="F704" s="28">
        <f>DIEM_4D!D76</f>
        <v>0</v>
      </c>
      <c r="G704" s="28">
        <f>DIEM_4D!E76</f>
        <v>0</v>
      </c>
      <c r="H704" s="28">
        <f t="shared" si="31"/>
        <v>0</v>
      </c>
      <c r="I704" s="28" t="str">
        <f t="shared" si="32"/>
        <v/>
      </c>
      <c r="J704" s="28">
        <f t="shared" si="33"/>
        <v>0</v>
      </c>
      <c r="K704" s="28" t="str">
        <f t="shared" si="34"/>
        <v/>
      </c>
      <c r="L704" s="28">
        <f t="shared" si="35"/>
        <v>0</v>
      </c>
      <c r="M704" s="5"/>
      <c r="N704" s="5"/>
      <c r="O704" s="5"/>
      <c r="P704" s="5"/>
      <c r="Q704" s="5"/>
      <c r="R704" s="5"/>
      <c r="S704" s="5"/>
    </row>
    <row r="705" ht="15.75" customHeight="1">
      <c r="A705" s="28">
        <v>76.0</v>
      </c>
      <c r="B705" s="33" t="str">
        <f>DIEM_4D!A77</f>
        <v/>
      </c>
      <c r="C705" s="33" t="str">
        <f>DIEM_4D!B77</f>
        <v/>
      </c>
      <c r="D705" s="28" t="str">
        <f t="shared" si="30"/>
        <v>4D-1</v>
      </c>
      <c r="E705" s="28">
        <f>DIEM_4D!C77</f>
        <v>0</v>
      </c>
      <c r="F705" s="28">
        <f>DIEM_4D!D77</f>
        <v>0</v>
      </c>
      <c r="G705" s="28">
        <f>DIEM_4D!E77</f>
        <v>0</v>
      </c>
      <c r="H705" s="28">
        <f t="shared" si="31"/>
        <v>0</v>
      </c>
      <c r="I705" s="28" t="str">
        <f t="shared" si="32"/>
        <v/>
      </c>
      <c r="J705" s="28">
        <f t="shared" si="33"/>
        <v>0</v>
      </c>
      <c r="K705" s="28" t="str">
        <f t="shared" si="34"/>
        <v/>
      </c>
      <c r="L705" s="28">
        <f t="shared" si="35"/>
        <v>0</v>
      </c>
      <c r="M705" s="5"/>
      <c r="N705" s="5"/>
      <c r="O705" s="5"/>
      <c r="P705" s="5"/>
      <c r="Q705" s="5"/>
      <c r="R705" s="5"/>
      <c r="S705" s="5"/>
    </row>
    <row r="706" ht="15.75" customHeight="1">
      <c r="A706" s="28">
        <v>77.0</v>
      </c>
      <c r="B706" s="33" t="str">
        <f>DIEM_4D!A78</f>
        <v/>
      </c>
      <c r="C706" s="33" t="str">
        <f>DIEM_4D!B78</f>
        <v/>
      </c>
      <c r="D706" s="28" t="str">
        <f t="shared" si="30"/>
        <v>4D-2</v>
      </c>
      <c r="E706" s="28">
        <f>DIEM_4D!C78</f>
        <v>0</v>
      </c>
      <c r="F706" s="28">
        <f>DIEM_4D!D78</f>
        <v>0</v>
      </c>
      <c r="G706" s="28">
        <f>DIEM_4D!E78</f>
        <v>0</v>
      </c>
      <c r="H706" s="28">
        <f t="shared" si="31"/>
        <v>0</v>
      </c>
      <c r="I706" s="28" t="str">
        <f t="shared" si="32"/>
        <v/>
      </c>
      <c r="J706" s="28">
        <f t="shared" si="33"/>
        <v>0</v>
      </c>
      <c r="K706" s="28" t="str">
        <f t="shared" si="34"/>
        <v/>
      </c>
      <c r="L706" s="28">
        <f t="shared" si="35"/>
        <v>0</v>
      </c>
      <c r="M706" s="5"/>
      <c r="N706" s="5"/>
      <c r="O706" s="5"/>
      <c r="P706" s="5"/>
      <c r="Q706" s="5"/>
      <c r="R706" s="5"/>
      <c r="S706" s="5"/>
    </row>
    <row r="707" ht="15.75" customHeight="1">
      <c r="A707" s="28">
        <v>78.0</v>
      </c>
      <c r="B707" s="33" t="str">
        <f>DIEM_4D!A79</f>
        <v/>
      </c>
      <c r="C707" s="33" t="str">
        <f>DIEM_4D!B79</f>
        <v/>
      </c>
      <c r="D707" s="28" t="str">
        <f t="shared" si="30"/>
        <v>4D-3</v>
      </c>
      <c r="E707" s="28">
        <f>DIEM_4D!C79</f>
        <v>0</v>
      </c>
      <c r="F707" s="28">
        <f>DIEM_4D!D79</f>
        <v>0</v>
      </c>
      <c r="G707" s="28">
        <f>DIEM_4D!E79</f>
        <v>0</v>
      </c>
      <c r="H707" s="28">
        <f t="shared" si="31"/>
        <v>0</v>
      </c>
      <c r="I707" s="28" t="str">
        <f t="shared" si="32"/>
        <v/>
      </c>
      <c r="J707" s="28">
        <f t="shared" si="33"/>
        <v>0</v>
      </c>
      <c r="K707" s="28" t="str">
        <f t="shared" si="34"/>
        <v/>
      </c>
      <c r="L707" s="28">
        <f t="shared" si="35"/>
        <v>0</v>
      </c>
      <c r="M707" s="5"/>
      <c r="N707" s="5"/>
      <c r="O707" s="5"/>
      <c r="P707" s="5"/>
      <c r="Q707" s="5"/>
      <c r="R707" s="5"/>
      <c r="S707" s="5"/>
    </row>
    <row r="708" ht="15.75" customHeight="1">
      <c r="A708" s="28">
        <v>79.0</v>
      </c>
      <c r="B708" s="33" t="str">
        <f>DIEM_4D!A80</f>
        <v/>
      </c>
      <c r="C708" s="33" t="str">
        <f>DIEM_4D!B80</f>
        <v/>
      </c>
      <c r="D708" s="28" t="str">
        <f t="shared" si="30"/>
        <v>4D-4</v>
      </c>
      <c r="E708" s="28">
        <f>DIEM_4D!C80</f>
        <v>0</v>
      </c>
      <c r="F708" s="28">
        <f>DIEM_4D!D80</f>
        <v>0</v>
      </c>
      <c r="G708" s="28">
        <f>DIEM_4D!E80</f>
        <v>0</v>
      </c>
      <c r="H708" s="28">
        <f t="shared" si="31"/>
        <v>0</v>
      </c>
      <c r="I708" s="28" t="str">
        <f t="shared" si="32"/>
        <v/>
      </c>
      <c r="J708" s="28">
        <f t="shared" si="33"/>
        <v>0</v>
      </c>
      <c r="K708" s="28" t="str">
        <f t="shared" si="34"/>
        <v/>
      </c>
      <c r="L708" s="28">
        <f t="shared" si="35"/>
        <v>0</v>
      </c>
      <c r="M708" s="5"/>
      <c r="N708" s="5"/>
      <c r="O708" s="5"/>
      <c r="P708" s="5"/>
      <c r="Q708" s="5"/>
      <c r="R708" s="5"/>
      <c r="S708" s="5"/>
    </row>
    <row r="709" ht="15.75" customHeight="1">
      <c r="A709" s="28">
        <v>80.0</v>
      </c>
      <c r="B709" s="33" t="str">
        <f>DIEM_4D!A81</f>
        <v/>
      </c>
      <c r="C709" s="33" t="str">
        <f>DIEM_4D!B81</f>
        <v/>
      </c>
      <c r="D709" s="28" t="str">
        <f t="shared" si="30"/>
        <v>4D-5</v>
      </c>
      <c r="E709" s="28">
        <f>DIEM_4D!C81</f>
        <v>0</v>
      </c>
      <c r="F709" s="28">
        <f>DIEM_4D!D81</f>
        <v>0</v>
      </c>
      <c r="G709" s="28">
        <f>DIEM_4D!E81</f>
        <v>0</v>
      </c>
      <c r="H709" s="28">
        <f t="shared" si="31"/>
        <v>0</v>
      </c>
      <c r="I709" s="28" t="str">
        <f t="shared" si="32"/>
        <v/>
      </c>
      <c r="J709" s="28">
        <f t="shared" si="33"/>
        <v>0</v>
      </c>
      <c r="K709" s="28" t="str">
        <f t="shared" si="34"/>
        <v/>
      </c>
      <c r="L709" s="28">
        <f t="shared" si="35"/>
        <v>0</v>
      </c>
      <c r="M709" s="5"/>
      <c r="N709" s="5"/>
      <c r="O709" s="5"/>
      <c r="P709" s="5"/>
      <c r="Q709" s="5"/>
      <c r="R709" s="5"/>
      <c r="S709" s="5"/>
    </row>
    <row r="710" ht="15.75" customHeight="1">
      <c r="A710" s="28">
        <v>81.0</v>
      </c>
      <c r="B710" s="33" t="str">
        <f>DIEM_4D!A82</f>
        <v/>
      </c>
      <c r="C710" s="33" t="str">
        <f>DIEM_4D!B82</f>
        <v/>
      </c>
      <c r="D710" s="28" t="str">
        <f t="shared" si="30"/>
        <v>4D-1</v>
      </c>
      <c r="E710" s="28">
        <f>DIEM_4D!C82</f>
        <v>0</v>
      </c>
      <c r="F710" s="28">
        <f>DIEM_4D!D82</f>
        <v>0</v>
      </c>
      <c r="G710" s="28">
        <f>DIEM_4D!E82</f>
        <v>0</v>
      </c>
      <c r="H710" s="28">
        <f t="shared" si="31"/>
        <v>0</v>
      </c>
      <c r="I710" s="28" t="str">
        <f t="shared" si="32"/>
        <v/>
      </c>
      <c r="J710" s="28">
        <f t="shared" si="33"/>
        <v>0</v>
      </c>
      <c r="K710" s="28" t="str">
        <f t="shared" si="34"/>
        <v/>
      </c>
      <c r="L710" s="28">
        <f t="shared" si="35"/>
        <v>0</v>
      </c>
      <c r="M710" s="5"/>
      <c r="N710" s="5"/>
      <c r="O710" s="5"/>
      <c r="P710" s="5"/>
      <c r="Q710" s="5"/>
      <c r="R710" s="5"/>
      <c r="S710" s="5"/>
    </row>
    <row r="711" ht="15.75" customHeight="1">
      <c r="A711" s="28">
        <v>82.0</v>
      </c>
      <c r="B711" s="33" t="str">
        <f>DIEM_4D!A83</f>
        <v/>
      </c>
      <c r="C711" s="33" t="str">
        <f>DIEM_4D!B83</f>
        <v/>
      </c>
      <c r="D711" s="28" t="str">
        <f t="shared" si="30"/>
        <v>4D-2</v>
      </c>
      <c r="E711" s="28">
        <f>DIEM_4D!C83</f>
        <v>0</v>
      </c>
      <c r="F711" s="28">
        <f>DIEM_4D!D83</f>
        <v>0</v>
      </c>
      <c r="G711" s="28">
        <f>DIEM_4D!E83</f>
        <v>0</v>
      </c>
      <c r="H711" s="28">
        <f t="shared" si="31"/>
        <v>0</v>
      </c>
      <c r="I711" s="28" t="str">
        <f t="shared" si="32"/>
        <v/>
      </c>
      <c r="J711" s="28">
        <f t="shared" si="33"/>
        <v>0</v>
      </c>
      <c r="K711" s="28" t="str">
        <f t="shared" si="34"/>
        <v/>
      </c>
      <c r="L711" s="28">
        <f t="shared" si="35"/>
        <v>0</v>
      </c>
      <c r="M711" s="5"/>
      <c r="N711" s="5"/>
      <c r="O711" s="5"/>
      <c r="P711" s="5"/>
      <c r="Q711" s="5"/>
      <c r="R711" s="5"/>
      <c r="S711" s="5"/>
    </row>
    <row r="712" ht="15.75" customHeight="1">
      <c r="A712" s="28">
        <v>83.0</v>
      </c>
      <c r="B712" s="33" t="str">
        <f>DIEM_4D!A84</f>
        <v/>
      </c>
      <c r="C712" s="33" t="str">
        <f>DIEM_4D!B84</f>
        <v/>
      </c>
      <c r="D712" s="28" t="str">
        <f t="shared" si="30"/>
        <v>4D-3</v>
      </c>
      <c r="E712" s="28">
        <f>DIEM_4D!C84</f>
        <v>0</v>
      </c>
      <c r="F712" s="28">
        <f>DIEM_4D!D84</f>
        <v>0</v>
      </c>
      <c r="G712" s="28">
        <f>DIEM_4D!E84</f>
        <v>0</v>
      </c>
      <c r="H712" s="28">
        <f t="shared" si="31"/>
        <v>0</v>
      </c>
      <c r="I712" s="28" t="str">
        <f t="shared" si="32"/>
        <v/>
      </c>
      <c r="J712" s="28">
        <f t="shared" si="33"/>
        <v>0</v>
      </c>
      <c r="K712" s="28" t="str">
        <f t="shared" si="34"/>
        <v/>
      </c>
      <c r="L712" s="28">
        <f t="shared" si="35"/>
        <v>0</v>
      </c>
      <c r="M712" s="5"/>
      <c r="N712" s="5"/>
      <c r="O712" s="5"/>
      <c r="P712" s="5"/>
      <c r="Q712" s="5"/>
      <c r="R712" s="5"/>
      <c r="S712" s="5"/>
    </row>
    <row r="713" ht="15.75" customHeight="1">
      <c r="A713" s="28">
        <v>84.0</v>
      </c>
      <c r="B713" s="33" t="str">
        <f>DIEM_4D!A85</f>
        <v/>
      </c>
      <c r="C713" s="33" t="str">
        <f>DIEM_4D!B85</f>
        <v/>
      </c>
      <c r="D713" s="28" t="str">
        <f t="shared" si="30"/>
        <v>4D-4</v>
      </c>
      <c r="E713" s="28">
        <f>DIEM_4D!C85</f>
        <v>0</v>
      </c>
      <c r="F713" s="28">
        <f>DIEM_4D!D85</f>
        <v>0</v>
      </c>
      <c r="G713" s="28">
        <f>DIEM_4D!E85</f>
        <v>0</v>
      </c>
      <c r="H713" s="28">
        <f t="shared" si="31"/>
        <v>0</v>
      </c>
      <c r="I713" s="28" t="str">
        <f t="shared" si="32"/>
        <v/>
      </c>
      <c r="J713" s="28">
        <f t="shared" si="33"/>
        <v>0</v>
      </c>
      <c r="K713" s="28" t="str">
        <f t="shared" si="34"/>
        <v/>
      </c>
      <c r="L713" s="28">
        <f t="shared" si="35"/>
        <v>0</v>
      </c>
      <c r="M713" s="5"/>
      <c r="N713" s="5"/>
      <c r="O713" s="5"/>
      <c r="P713" s="5"/>
      <c r="Q713" s="5"/>
      <c r="R713" s="5"/>
      <c r="S713" s="5"/>
    </row>
    <row r="714" ht="15.75" customHeight="1">
      <c r="A714" s="28">
        <v>85.0</v>
      </c>
      <c r="B714" s="33" t="str">
        <f>DIEM_4D!A86</f>
        <v/>
      </c>
      <c r="C714" s="33" t="str">
        <f>DIEM_4D!B86</f>
        <v/>
      </c>
      <c r="D714" s="28" t="str">
        <f t="shared" si="30"/>
        <v>4D-5</v>
      </c>
      <c r="E714" s="28">
        <f>DIEM_4D!C86</f>
        <v>0</v>
      </c>
      <c r="F714" s="28">
        <f>DIEM_4D!D86</f>
        <v>0</v>
      </c>
      <c r="G714" s="28">
        <f>DIEM_4D!E86</f>
        <v>0</v>
      </c>
      <c r="H714" s="28">
        <f t="shared" si="31"/>
        <v>0</v>
      </c>
      <c r="I714" s="28" t="str">
        <f t="shared" si="32"/>
        <v/>
      </c>
      <c r="J714" s="28">
        <f t="shared" si="33"/>
        <v>0</v>
      </c>
      <c r="K714" s="28" t="str">
        <f t="shared" si="34"/>
        <v/>
      </c>
      <c r="L714" s="28">
        <f t="shared" si="35"/>
        <v>0</v>
      </c>
      <c r="M714" s="5"/>
      <c r="N714" s="5"/>
      <c r="O714" s="5"/>
      <c r="P714" s="5"/>
      <c r="Q714" s="5"/>
      <c r="R714" s="5"/>
      <c r="S714" s="5"/>
    </row>
    <row r="715" ht="15.75" customHeight="1">
      <c r="A715" s="28">
        <v>86.0</v>
      </c>
      <c r="B715" s="33" t="str">
        <f>DIEM_4D!A87</f>
        <v/>
      </c>
      <c r="C715" s="33" t="str">
        <f>DIEM_4D!B87</f>
        <v/>
      </c>
      <c r="D715" s="28" t="str">
        <f t="shared" si="30"/>
        <v>4D-1</v>
      </c>
      <c r="E715" s="28">
        <f>DIEM_4D!C87</f>
        <v>0</v>
      </c>
      <c r="F715" s="28">
        <f>DIEM_4D!D87</f>
        <v>0</v>
      </c>
      <c r="G715" s="28">
        <f>DIEM_4D!E87</f>
        <v>0</v>
      </c>
      <c r="H715" s="28">
        <f t="shared" si="31"/>
        <v>0</v>
      </c>
      <c r="I715" s="28" t="str">
        <f t="shared" si="32"/>
        <v/>
      </c>
      <c r="J715" s="28">
        <f t="shared" si="33"/>
        <v>0</v>
      </c>
      <c r="K715" s="28" t="str">
        <f t="shared" si="34"/>
        <v/>
      </c>
      <c r="L715" s="28">
        <f t="shared" si="35"/>
        <v>0</v>
      </c>
      <c r="M715" s="5"/>
      <c r="N715" s="5"/>
      <c r="O715" s="5"/>
      <c r="P715" s="5"/>
      <c r="Q715" s="5"/>
      <c r="R715" s="5"/>
      <c r="S715" s="5"/>
    </row>
    <row r="716" ht="15.75" customHeight="1">
      <c r="A716" s="28">
        <v>87.0</v>
      </c>
      <c r="B716" s="33" t="str">
        <f>DIEM_4D!A88</f>
        <v/>
      </c>
      <c r="C716" s="33" t="str">
        <f>DIEM_4D!B88</f>
        <v/>
      </c>
      <c r="D716" s="28" t="str">
        <f t="shared" si="30"/>
        <v>4D-2</v>
      </c>
      <c r="E716" s="28">
        <f>DIEM_4D!C88</f>
        <v>0</v>
      </c>
      <c r="F716" s="28">
        <f>DIEM_4D!D88</f>
        <v>0</v>
      </c>
      <c r="G716" s="28">
        <f>DIEM_4D!E88</f>
        <v>0</v>
      </c>
      <c r="H716" s="28">
        <f t="shared" si="31"/>
        <v>0</v>
      </c>
      <c r="I716" s="28" t="str">
        <f t="shared" si="32"/>
        <v/>
      </c>
      <c r="J716" s="28">
        <f t="shared" si="33"/>
        <v>0</v>
      </c>
      <c r="K716" s="28" t="str">
        <f t="shared" si="34"/>
        <v/>
      </c>
      <c r="L716" s="28">
        <f t="shared" si="35"/>
        <v>0</v>
      </c>
      <c r="M716" s="5"/>
      <c r="N716" s="5"/>
      <c r="O716" s="5"/>
      <c r="P716" s="5"/>
      <c r="Q716" s="5"/>
      <c r="R716" s="5"/>
      <c r="S716" s="5"/>
    </row>
    <row r="717" ht="15.75" customHeight="1">
      <c r="A717" s="28">
        <v>88.0</v>
      </c>
      <c r="B717" s="33" t="str">
        <f>DIEM_4D!A89</f>
        <v/>
      </c>
      <c r="C717" s="33" t="str">
        <f>DIEM_4D!B89</f>
        <v/>
      </c>
      <c r="D717" s="28" t="str">
        <f t="shared" si="30"/>
        <v>4D-3</v>
      </c>
      <c r="E717" s="28">
        <f>DIEM_4D!C89</f>
        <v>0</v>
      </c>
      <c r="F717" s="28">
        <f>DIEM_4D!D89</f>
        <v>0</v>
      </c>
      <c r="G717" s="28">
        <f>DIEM_4D!E89</f>
        <v>0</v>
      </c>
      <c r="H717" s="28">
        <f t="shared" si="31"/>
        <v>0</v>
      </c>
      <c r="I717" s="28" t="str">
        <f t="shared" si="32"/>
        <v/>
      </c>
      <c r="J717" s="28">
        <f t="shared" si="33"/>
        <v>0</v>
      </c>
      <c r="K717" s="28" t="str">
        <f t="shared" si="34"/>
        <v/>
      </c>
      <c r="L717" s="28">
        <f t="shared" si="35"/>
        <v>0</v>
      </c>
      <c r="M717" s="5"/>
      <c r="N717" s="5"/>
      <c r="O717" s="5"/>
      <c r="P717" s="5"/>
      <c r="Q717" s="5"/>
      <c r="R717" s="5"/>
      <c r="S717" s="5"/>
    </row>
    <row r="718" ht="15.75" customHeight="1">
      <c r="A718" s="28">
        <v>89.0</v>
      </c>
      <c r="B718" s="33" t="str">
        <f>DIEM_4D!A90</f>
        <v/>
      </c>
      <c r="C718" s="33" t="str">
        <f>DIEM_4D!B90</f>
        <v/>
      </c>
      <c r="D718" s="28" t="str">
        <f t="shared" si="30"/>
        <v>4D-4</v>
      </c>
      <c r="E718" s="28">
        <f>DIEM_4D!C90</f>
        <v>0</v>
      </c>
      <c r="F718" s="28">
        <f>DIEM_4D!D90</f>
        <v>0</v>
      </c>
      <c r="G718" s="28">
        <f>DIEM_4D!E90</f>
        <v>0</v>
      </c>
      <c r="H718" s="28">
        <f t="shared" si="31"/>
        <v>0</v>
      </c>
      <c r="I718" s="28" t="str">
        <f t="shared" si="32"/>
        <v/>
      </c>
      <c r="J718" s="28">
        <f t="shared" si="33"/>
        <v>0</v>
      </c>
      <c r="K718" s="28" t="str">
        <f t="shared" si="34"/>
        <v/>
      </c>
      <c r="L718" s="28">
        <f t="shared" si="35"/>
        <v>0</v>
      </c>
      <c r="M718" s="5"/>
      <c r="N718" s="5"/>
      <c r="O718" s="5"/>
      <c r="P718" s="5"/>
      <c r="Q718" s="5"/>
      <c r="R718" s="5"/>
      <c r="S718" s="5"/>
    </row>
    <row r="719" ht="15.75" customHeight="1">
      <c r="A719" s="28">
        <v>90.0</v>
      </c>
      <c r="B719" s="33" t="str">
        <f>DIEM_4D!A91</f>
        <v/>
      </c>
      <c r="C719" s="33" t="str">
        <f>DIEM_4D!B91</f>
        <v/>
      </c>
      <c r="D719" s="28" t="str">
        <f t="shared" si="30"/>
        <v>4D-5</v>
      </c>
      <c r="E719" s="28">
        <f>DIEM_4D!C91</f>
        <v>0</v>
      </c>
      <c r="F719" s="28">
        <f>DIEM_4D!D91</f>
        <v>0</v>
      </c>
      <c r="G719" s="28">
        <f>DIEM_4D!E91</f>
        <v>0</v>
      </c>
      <c r="H719" s="28">
        <f t="shared" si="31"/>
        <v>0</v>
      </c>
      <c r="I719" s="28" t="str">
        <f t="shared" si="32"/>
        <v/>
      </c>
      <c r="J719" s="28">
        <f t="shared" si="33"/>
        <v>0</v>
      </c>
      <c r="K719" s="28" t="str">
        <f t="shared" si="34"/>
        <v/>
      </c>
      <c r="L719" s="28">
        <f t="shared" si="35"/>
        <v>0</v>
      </c>
      <c r="M719" s="5"/>
      <c r="N719" s="5"/>
      <c r="O719" s="5"/>
      <c r="P719" s="5"/>
      <c r="Q719" s="5"/>
      <c r="R719" s="5"/>
      <c r="S719" s="5"/>
    </row>
    <row r="720" ht="15.75" customHeight="1">
      <c r="A720" s="28">
        <v>91.0</v>
      </c>
      <c r="B720" s="33" t="str">
        <f>DIEM_4D!A92</f>
        <v/>
      </c>
      <c r="C720" s="33" t="str">
        <f>DIEM_4D!B92</f>
        <v/>
      </c>
      <c r="D720" s="28" t="str">
        <f t="shared" si="30"/>
        <v>4D-1</v>
      </c>
      <c r="E720" s="28">
        <f>DIEM_4D!C92</f>
        <v>0</v>
      </c>
      <c r="F720" s="28">
        <f>DIEM_4D!D92</f>
        <v>0</v>
      </c>
      <c r="G720" s="28">
        <f>DIEM_4D!E92</f>
        <v>0</v>
      </c>
      <c r="H720" s="28">
        <f t="shared" si="31"/>
        <v>0</v>
      </c>
      <c r="I720" s="28" t="str">
        <f t="shared" si="32"/>
        <v/>
      </c>
      <c r="J720" s="28">
        <f t="shared" si="33"/>
        <v>0</v>
      </c>
      <c r="K720" s="28" t="str">
        <f t="shared" si="34"/>
        <v/>
      </c>
      <c r="L720" s="28">
        <f t="shared" si="35"/>
        <v>0</v>
      </c>
      <c r="M720" s="5"/>
      <c r="N720" s="5"/>
      <c r="O720" s="5"/>
      <c r="P720" s="5"/>
      <c r="Q720" s="5"/>
      <c r="R720" s="5"/>
      <c r="S720" s="5"/>
    </row>
    <row r="721" ht="15.75" customHeight="1">
      <c r="A721" s="28">
        <v>92.0</v>
      </c>
      <c r="B721" s="33" t="str">
        <f>DIEM_4D!A93</f>
        <v/>
      </c>
      <c r="C721" s="33" t="str">
        <f>DIEM_4D!B93</f>
        <v/>
      </c>
      <c r="D721" s="28" t="str">
        <f t="shared" si="30"/>
        <v>4D-2</v>
      </c>
      <c r="E721" s="28">
        <f>DIEM_4D!C93</f>
        <v>0</v>
      </c>
      <c r="F721" s="28">
        <f>DIEM_4D!D93</f>
        <v>0</v>
      </c>
      <c r="G721" s="28">
        <f>DIEM_4D!E93</f>
        <v>0</v>
      </c>
      <c r="H721" s="28">
        <f t="shared" si="31"/>
        <v>0</v>
      </c>
      <c r="I721" s="28" t="str">
        <f t="shared" si="32"/>
        <v/>
      </c>
      <c r="J721" s="28">
        <f t="shared" si="33"/>
        <v>0</v>
      </c>
      <c r="K721" s="28" t="str">
        <f t="shared" si="34"/>
        <v/>
      </c>
      <c r="L721" s="28">
        <f t="shared" si="35"/>
        <v>0</v>
      </c>
      <c r="M721" s="5"/>
      <c r="N721" s="5"/>
      <c r="O721" s="5"/>
      <c r="P721" s="5"/>
      <c r="Q721" s="5"/>
      <c r="R721" s="5"/>
      <c r="S721" s="5"/>
    </row>
    <row r="722" ht="15.75" customHeight="1">
      <c r="A722" s="28">
        <v>93.0</v>
      </c>
      <c r="B722" s="33" t="str">
        <f>DIEM_4D!A94</f>
        <v/>
      </c>
      <c r="C722" s="33" t="str">
        <f>DIEM_4D!B94</f>
        <v/>
      </c>
      <c r="D722" s="28" t="str">
        <f t="shared" si="30"/>
        <v>4D-3</v>
      </c>
      <c r="E722" s="28">
        <f>DIEM_4D!C94</f>
        <v>0</v>
      </c>
      <c r="F722" s="28">
        <f>DIEM_4D!D94</f>
        <v>0</v>
      </c>
      <c r="G722" s="28">
        <f>DIEM_4D!E94</f>
        <v>0</v>
      </c>
      <c r="H722" s="28">
        <f t="shared" si="31"/>
        <v>0</v>
      </c>
      <c r="I722" s="28" t="str">
        <f t="shared" si="32"/>
        <v/>
      </c>
      <c r="J722" s="28">
        <f t="shared" si="33"/>
        <v>0</v>
      </c>
      <c r="K722" s="28" t="str">
        <f t="shared" si="34"/>
        <v/>
      </c>
      <c r="L722" s="28">
        <f t="shared" si="35"/>
        <v>0</v>
      </c>
      <c r="M722" s="5"/>
      <c r="N722" s="5"/>
      <c r="O722" s="5"/>
      <c r="P722" s="5"/>
      <c r="Q722" s="5"/>
      <c r="R722" s="5"/>
      <c r="S722" s="5"/>
    </row>
    <row r="723" ht="15.75" customHeight="1">
      <c r="A723" s="28">
        <v>94.0</v>
      </c>
      <c r="B723" s="33" t="str">
        <f>DIEM_4D!A95</f>
        <v/>
      </c>
      <c r="C723" s="33" t="str">
        <f>DIEM_4D!B95</f>
        <v/>
      </c>
      <c r="D723" s="28" t="str">
        <f t="shared" si="30"/>
        <v>4D-4</v>
      </c>
      <c r="E723" s="28">
        <f>DIEM_4D!C95</f>
        <v>0</v>
      </c>
      <c r="F723" s="28">
        <f>DIEM_4D!D95</f>
        <v>0</v>
      </c>
      <c r="G723" s="28">
        <f>DIEM_4D!E95</f>
        <v>0</v>
      </c>
      <c r="H723" s="28">
        <f t="shared" si="31"/>
        <v>0</v>
      </c>
      <c r="I723" s="28" t="str">
        <f t="shared" si="32"/>
        <v/>
      </c>
      <c r="J723" s="28">
        <f t="shared" si="33"/>
        <v>0</v>
      </c>
      <c r="K723" s="28" t="str">
        <f t="shared" si="34"/>
        <v/>
      </c>
      <c r="L723" s="28">
        <f t="shared" si="35"/>
        <v>0</v>
      </c>
      <c r="M723" s="5"/>
      <c r="N723" s="5"/>
      <c r="O723" s="5"/>
      <c r="P723" s="5"/>
      <c r="Q723" s="5"/>
      <c r="R723" s="5"/>
      <c r="S723" s="5"/>
    </row>
    <row r="724" ht="15.75" customHeight="1">
      <c r="A724" s="28">
        <v>95.0</v>
      </c>
      <c r="B724" s="33" t="str">
        <f>DIEM_4D!A96</f>
        <v/>
      </c>
      <c r="C724" s="33" t="str">
        <f>DIEM_4D!B96</f>
        <v/>
      </c>
      <c r="D724" s="28" t="str">
        <f t="shared" si="30"/>
        <v>4D-5</v>
      </c>
      <c r="E724" s="28">
        <f>DIEM_4D!C96</f>
        <v>0</v>
      </c>
      <c r="F724" s="28">
        <f>DIEM_4D!D96</f>
        <v>0</v>
      </c>
      <c r="G724" s="28">
        <f>DIEM_4D!E96</f>
        <v>0</v>
      </c>
      <c r="H724" s="28">
        <f t="shared" si="31"/>
        <v>0</v>
      </c>
      <c r="I724" s="28" t="str">
        <f t="shared" si="32"/>
        <v/>
      </c>
      <c r="J724" s="28">
        <f t="shared" si="33"/>
        <v>0</v>
      </c>
      <c r="K724" s="28" t="str">
        <f t="shared" si="34"/>
        <v/>
      </c>
      <c r="L724" s="28">
        <f t="shared" si="35"/>
        <v>0</v>
      </c>
      <c r="M724" s="5"/>
      <c r="N724" s="5"/>
      <c r="O724" s="5"/>
      <c r="P724" s="5"/>
      <c r="Q724" s="5"/>
      <c r="R724" s="5"/>
      <c r="S724" s="5"/>
    </row>
    <row r="725" ht="15.75" customHeight="1">
      <c r="A725" s="28">
        <v>96.0</v>
      </c>
      <c r="B725" s="33" t="str">
        <f>DIEM_4D!A97</f>
        <v/>
      </c>
      <c r="C725" s="33" t="str">
        <f>DIEM_4D!B97</f>
        <v/>
      </c>
      <c r="D725" s="28" t="str">
        <f t="shared" si="30"/>
        <v>4D-1</v>
      </c>
      <c r="E725" s="28">
        <f>DIEM_4D!C97</f>
        <v>0</v>
      </c>
      <c r="F725" s="28">
        <f>DIEM_4D!D97</f>
        <v>0</v>
      </c>
      <c r="G725" s="28">
        <f>DIEM_4D!E97</f>
        <v>0</v>
      </c>
      <c r="H725" s="28">
        <f t="shared" si="31"/>
        <v>0</v>
      </c>
      <c r="I725" s="28" t="str">
        <f t="shared" si="32"/>
        <v/>
      </c>
      <c r="J725" s="28">
        <f t="shared" si="33"/>
        <v>0</v>
      </c>
      <c r="K725" s="28" t="str">
        <f t="shared" si="34"/>
        <v/>
      </c>
      <c r="L725" s="28">
        <f t="shared" si="35"/>
        <v>0</v>
      </c>
      <c r="M725" s="5"/>
      <c r="N725" s="5"/>
      <c r="O725" s="5"/>
      <c r="P725" s="5"/>
      <c r="Q725" s="5"/>
      <c r="R725" s="5"/>
      <c r="S725" s="5"/>
    </row>
    <row r="726" ht="15.75" customHeight="1">
      <c r="A726" s="28">
        <v>97.0</v>
      </c>
      <c r="B726" s="33" t="str">
        <f>DIEM_4D!A98</f>
        <v/>
      </c>
      <c r="C726" s="33" t="str">
        <f>DIEM_4D!B98</f>
        <v/>
      </c>
      <c r="D726" s="28" t="str">
        <f t="shared" si="30"/>
        <v>4D-2</v>
      </c>
      <c r="E726" s="28">
        <f>DIEM_4D!C98</f>
        <v>0</v>
      </c>
      <c r="F726" s="28">
        <f>DIEM_4D!D98</f>
        <v>0</v>
      </c>
      <c r="G726" s="28">
        <f>DIEM_4D!E98</f>
        <v>0</v>
      </c>
      <c r="H726" s="28">
        <f t="shared" si="31"/>
        <v>0</v>
      </c>
      <c r="I726" s="28" t="str">
        <f t="shared" si="32"/>
        <v/>
      </c>
      <c r="J726" s="28">
        <f t="shared" si="33"/>
        <v>0</v>
      </c>
      <c r="K726" s="28" t="str">
        <f t="shared" si="34"/>
        <v/>
      </c>
      <c r="L726" s="28">
        <f t="shared" si="35"/>
        <v>0</v>
      </c>
      <c r="M726" s="5"/>
      <c r="N726" s="5"/>
      <c r="O726" s="5"/>
      <c r="P726" s="5"/>
      <c r="Q726" s="5"/>
      <c r="R726" s="5"/>
      <c r="S726" s="5"/>
    </row>
    <row r="727" ht="15.75" customHeight="1">
      <c r="A727" s="28">
        <v>98.0</v>
      </c>
      <c r="B727" s="33" t="str">
        <f>DIEM_4D!A99</f>
        <v/>
      </c>
      <c r="C727" s="33" t="str">
        <f>DIEM_4D!B99</f>
        <v/>
      </c>
      <c r="D727" s="28" t="str">
        <f t="shared" si="30"/>
        <v>4D-3</v>
      </c>
      <c r="E727" s="28">
        <f>DIEM_4D!C99</f>
        <v>0</v>
      </c>
      <c r="F727" s="28">
        <f>DIEM_4D!D99</f>
        <v>0</v>
      </c>
      <c r="G727" s="28">
        <f>DIEM_4D!E99</f>
        <v>0</v>
      </c>
      <c r="H727" s="28">
        <f t="shared" si="31"/>
        <v>0</v>
      </c>
      <c r="I727" s="28" t="str">
        <f t="shared" si="32"/>
        <v/>
      </c>
      <c r="J727" s="28">
        <f t="shared" si="33"/>
        <v>0</v>
      </c>
      <c r="K727" s="28" t="str">
        <f t="shared" si="34"/>
        <v/>
      </c>
      <c r="L727" s="28">
        <f t="shared" si="35"/>
        <v>0</v>
      </c>
      <c r="M727" s="5"/>
      <c r="N727" s="5"/>
      <c r="O727" s="5"/>
      <c r="P727" s="5"/>
      <c r="Q727" s="5"/>
      <c r="R727" s="5"/>
      <c r="S727" s="5"/>
    </row>
    <row r="728" ht="15.75" customHeight="1">
      <c r="A728" s="28">
        <v>99.0</v>
      </c>
      <c r="B728" s="33" t="str">
        <f>DIEM_4D!A100</f>
        <v/>
      </c>
      <c r="C728" s="33" t="str">
        <f>DIEM_4D!B100</f>
        <v/>
      </c>
      <c r="D728" s="28" t="str">
        <f t="shared" si="30"/>
        <v>4D-4</v>
      </c>
      <c r="E728" s="28">
        <f>DIEM_4D!C100</f>
        <v>0</v>
      </c>
      <c r="F728" s="28">
        <f>DIEM_4D!D100</f>
        <v>0</v>
      </c>
      <c r="G728" s="28">
        <f>DIEM_4D!E100</f>
        <v>0</v>
      </c>
      <c r="H728" s="28">
        <f t="shared" si="31"/>
        <v>0</v>
      </c>
      <c r="I728" s="28" t="str">
        <f t="shared" si="32"/>
        <v/>
      </c>
      <c r="J728" s="28">
        <f t="shared" si="33"/>
        <v>0</v>
      </c>
      <c r="K728" s="28" t="str">
        <f t="shared" si="34"/>
        <v/>
      </c>
      <c r="L728" s="28">
        <f t="shared" si="35"/>
        <v>0</v>
      </c>
      <c r="M728" s="5"/>
      <c r="N728" s="5"/>
      <c r="O728" s="5"/>
      <c r="P728" s="5"/>
      <c r="Q728" s="5"/>
      <c r="R728" s="5"/>
      <c r="S728" s="5"/>
    </row>
    <row r="729" ht="15.75" customHeight="1">
      <c r="A729" s="28">
        <v>100.0</v>
      </c>
      <c r="B729" s="33" t="str">
        <f>DIEM_4D!A101</f>
        <v/>
      </c>
      <c r="C729" s="33" t="str">
        <f>DIEM_4D!B101</f>
        <v/>
      </c>
      <c r="D729" s="28" t="str">
        <f t="shared" si="30"/>
        <v>4D-5</v>
      </c>
      <c r="E729" s="28">
        <f>DIEM_4D!C101</f>
        <v>0</v>
      </c>
      <c r="F729" s="28">
        <f>DIEM_4D!D101</f>
        <v>0</v>
      </c>
      <c r="G729" s="28">
        <f>DIEM_4D!E101</f>
        <v>0</v>
      </c>
      <c r="H729" s="28">
        <f t="shared" si="31"/>
        <v>0</v>
      </c>
      <c r="I729" s="28" t="str">
        <f t="shared" si="32"/>
        <v/>
      </c>
      <c r="J729" s="28">
        <f t="shared" si="33"/>
        <v>0</v>
      </c>
      <c r="K729" s="28" t="str">
        <f t="shared" si="34"/>
        <v/>
      </c>
      <c r="L729" s="28">
        <f t="shared" si="35"/>
        <v>0</v>
      </c>
      <c r="M729" s="5"/>
      <c r="N729" s="5"/>
      <c r="O729" s="5"/>
      <c r="P729" s="5"/>
      <c r="Q729" s="5"/>
      <c r="R729" s="5"/>
      <c r="S729" s="5"/>
    </row>
    <row r="730" ht="15.75" customHeight="1">
      <c r="A730" s="5">
        <v>101.0</v>
      </c>
      <c r="B730" s="35" t="str">
        <f>DIEM_4D!A102</f>
        <v/>
      </c>
      <c r="C730" s="35" t="str">
        <f>DIEM_4D!B102</f>
        <v/>
      </c>
      <c r="D730" s="5" t="str">
        <f t="shared" si="30"/>
        <v>4D-1</v>
      </c>
      <c r="E730" s="5">
        <f>DIEM_4D!C102</f>
        <v>0</v>
      </c>
      <c r="F730" s="5">
        <f>DIEM_4D!D102</f>
        <v>0</v>
      </c>
      <c r="G730" s="5">
        <f>DIEM_4D!E102</f>
        <v>0</v>
      </c>
      <c r="H730" s="5">
        <f t="shared" si="31"/>
        <v>0</v>
      </c>
      <c r="I730" s="5" t="str">
        <f t="shared" si="32"/>
        <v/>
      </c>
      <c r="J730" s="5">
        <f t="shared" si="33"/>
        <v>0</v>
      </c>
      <c r="K730" s="5" t="str">
        <f t="shared" si="34"/>
        <v/>
      </c>
      <c r="L730" s="5">
        <f t="shared" si="35"/>
        <v>0</v>
      </c>
      <c r="M730" s="5"/>
      <c r="N730" s="5"/>
      <c r="O730" s="5"/>
      <c r="P730" s="5"/>
      <c r="Q730" s="5"/>
      <c r="R730" s="5"/>
      <c r="S730" s="5"/>
    </row>
    <row r="731" ht="15.75" customHeight="1">
      <c r="A731" s="5">
        <v>102.0</v>
      </c>
      <c r="B731" s="35" t="str">
        <f>DIEM_4D!A103</f>
        <v/>
      </c>
      <c r="C731" s="35" t="str">
        <f>DIEM_4D!B103</f>
        <v/>
      </c>
      <c r="D731" s="5" t="str">
        <f t="shared" si="30"/>
        <v>4D-2</v>
      </c>
      <c r="E731" s="5">
        <f>DIEM_4D!C103</f>
        <v>0</v>
      </c>
      <c r="F731" s="5">
        <f>DIEM_4D!D103</f>
        <v>0</v>
      </c>
      <c r="G731" s="5">
        <f>DIEM_4D!E103</f>
        <v>0</v>
      </c>
      <c r="H731" s="5">
        <f t="shared" si="31"/>
        <v>0</v>
      </c>
      <c r="I731" s="5" t="str">
        <f t="shared" si="32"/>
        <v/>
      </c>
      <c r="J731" s="5">
        <f t="shared" si="33"/>
        <v>0</v>
      </c>
      <c r="K731" s="5" t="str">
        <f t="shared" si="34"/>
        <v/>
      </c>
      <c r="L731" s="5">
        <f t="shared" si="35"/>
        <v>0</v>
      </c>
      <c r="M731" s="5"/>
      <c r="N731" s="5"/>
      <c r="O731" s="5"/>
      <c r="P731" s="5"/>
      <c r="Q731" s="5"/>
      <c r="R731" s="5"/>
      <c r="S731" s="5"/>
    </row>
    <row r="732" ht="15.75" customHeight="1">
      <c r="A732" s="5">
        <v>103.0</v>
      </c>
      <c r="B732" s="35" t="str">
        <f>DIEM_4D!A104</f>
        <v/>
      </c>
      <c r="C732" s="35" t="str">
        <f>DIEM_4D!B104</f>
        <v/>
      </c>
      <c r="D732" s="5" t="str">
        <f t="shared" si="30"/>
        <v>4D-3</v>
      </c>
      <c r="E732" s="5">
        <f>DIEM_4D!C104</f>
        <v>0</v>
      </c>
      <c r="F732" s="5">
        <f>DIEM_4D!D104</f>
        <v>0</v>
      </c>
      <c r="G732" s="5">
        <f>DIEM_4D!E104</f>
        <v>0</v>
      </c>
      <c r="H732" s="5">
        <f t="shared" si="31"/>
        <v>0</v>
      </c>
      <c r="I732" s="5" t="str">
        <f t="shared" si="32"/>
        <v/>
      </c>
      <c r="J732" s="5">
        <f t="shared" si="33"/>
        <v>0</v>
      </c>
      <c r="K732" s="5" t="str">
        <f t="shared" si="34"/>
        <v/>
      </c>
      <c r="L732" s="5">
        <f t="shared" si="35"/>
        <v>0</v>
      </c>
      <c r="M732" s="5"/>
      <c r="N732" s="5"/>
      <c r="O732" s="5"/>
      <c r="P732" s="5"/>
      <c r="Q732" s="5"/>
      <c r="R732" s="5"/>
      <c r="S732" s="5"/>
    </row>
    <row r="733" ht="15.75" customHeight="1">
      <c r="A733" s="5">
        <v>104.0</v>
      </c>
      <c r="B733" s="35" t="str">
        <f>DIEM_4D!A105</f>
        <v/>
      </c>
      <c r="C733" s="35" t="str">
        <f>DIEM_4D!B105</f>
        <v/>
      </c>
      <c r="D733" s="5" t="str">
        <f t="shared" si="30"/>
        <v>4D-4</v>
      </c>
      <c r="E733" s="5">
        <f>DIEM_4D!C105</f>
        <v>0</v>
      </c>
      <c r="F733" s="5">
        <f>DIEM_4D!D105</f>
        <v>0</v>
      </c>
      <c r="G733" s="5">
        <f>DIEM_4D!E105</f>
        <v>0</v>
      </c>
      <c r="H733" s="5">
        <f t="shared" si="31"/>
        <v>0</v>
      </c>
      <c r="I733" s="5" t="str">
        <f t="shared" si="32"/>
        <v/>
      </c>
      <c r="J733" s="5">
        <f t="shared" si="33"/>
        <v>0</v>
      </c>
      <c r="K733" s="5" t="str">
        <f t="shared" si="34"/>
        <v/>
      </c>
      <c r="L733" s="5">
        <f t="shared" si="35"/>
        <v>0</v>
      </c>
      <c r="M733" s="5"/>
      <c r="N733" s="5"/>
      <c r="O733" s="5"/>
      <c r="P733" s="5"/>
      <c r="Q733" s="5"/>
      <c r="R733" s="5"/>
      <c r="S733" s="5"/>
    </row>
    <row r="734" ht="15.75" customHeight="1">
      <c r="A734" s="5">
        <v>105.0</v>
      </c>
      <c r="B734" s="35" t="str">
        <f>DIEM_4D!A106</f>
        <v/>
      </c>
      <c r="C734" s="35" t="str">
        <f>DIEM_4D!B106</f>
        <v/>
      </c>
      <c r="D734" s="5" t="str">
        <f t="shared" si="30"/>
        <v>4D-5</v>
      </c>
      <c r="E734" s="5">
        <f>DIEM_4D!C106</f>
        <v>0</v>
      </c>
      <c r="F734" s="5">
        <f>DIEM_4D!D106</f>
        <v>0</v>
      </c>
      <c r="G734" s="5">
        <f>DIEM_4D!E106</f>
        <v>0</v>
      </c>
      <c r="H734" s="5">
        <f t="shared" si="31"/>
        <v>0</v>
      </c>
      <c r="I734" s="5" t="str">
        <f t="shared" si="32"/>
        <v/>
      </c>
      <c r="J734" s="5">
        <f t="shared" si="33"/>
        <v>0</v>
      </c>
      <c r="K734" s="5" t="str">
        <f t="shared" si="34"/>
        <v/>
      </c>
      <c r="L734" s="5">
        <f t="shared" si="35"/>
        <v>0</v>
      </c>
      <c r="M734" s="5"/>
      <c r="N734" s="5"/>
      <c r="O734" s="5"/>
      <c r="P734" s="5"/>
      <c r="Q734" s="5"/>
      <c r="R734" s="5"/>
      <c r="S734" s="5"/>
    </row>
    <row r="735" ht="15.75" customHeight="1">
      <c r="A735" s="5">
        <v>106.0</v>
      </c>
      <c r="B735" s="35" t="str">
        <f>DIEM_4D!A107</f>
        <v/>
      </c>
      <c r="C735" s="35" t="str">
        <f>DIEM_4D!B107</f>
        <v/>
      </c>
      <c r="D735" s="5" t="str">
        <f t="shared" si="30"/>
        <v>4D-1</v>
      </c>
      <c r="E735" s="5">
        <f>DIEM_4D!C107</f>
        <v>0</v>
      </c>
      <c r="F735" s="5">
        <f>DIEM_4D!D107</f>
        <v>0</v>
      </c>
      <c r="G735" s="5">
        <f>DIEM_4D!E107</f>
        <v>0</v>
      </c>
      <c r="H735" s="5">
        <f t="shared" si="31"/>
        <v>0</v>
      </c>
      <c r="I735" s="5" t="str">
        <f t="shared" si="32"/>
        <v/>
      </c>
      <c r="J735" s="5">
        <f t="shared" si="33"/>
        <v>0</v>
      </c>
      <c r="K735" s="5" t="str">
        <f t="shared" si="34"/>
        <v/>
      </c>
      <c r="L735" s="5">
        <f t="shared" si="35"/>
        <v>0</v>
      </c>
      <c r="M735" s="5"/>
      <c r="N735" s="5"/>
      <c r="O735" s="5"/>
      <c r="P735" s="5"/>
      <c r="Q735" s="5"/>
      <c r="R735" s="5"/>
      <c r="S735" s="5"/>
    </row>
    <row r="736" ht="15.75" customHeight="1">
      <c r="A736" s="5">
        <v>107.0</v>
      </c>
      <c r="B736" s="35" t="str">
        <f>DIEM_4D!A108</f>
        <v/>
      </c>
      <c r="C736" s="35" t="str">
        <f>DIEM_4D!B108</f>
        <v/>
      </c>
      <c r="D736" s="5" t="str">
        <f t="shared" si="30"/>
        <v>4D-2</v>
      </c>
      <c r="E736" s="5">
        <f>DIEM_4D!C108</f>
        <v>0</v>
      </c>
      <c r="F736" s="5">
        <f>DIEM_4D!D108</f>
        <v>0</v>
      </c>
      <c r="G736" s="5">
        <f>DIEM_4D!E108</f>
        <v>0</v>
      </c>
      <c r="H736" s="5">
        <f t="shared" si="31"/>
        <v>0</v>
      </c>
      <c r="I736" s="5" t="str">
        <f t="shared" si="32"/>
        <v/>
      </c>
      <c r="J736" s="5">
        <f t="shared" si="33"/>
        <v>0</v>
      </c>
      <c r="K736" s="5" t="str">
        <f t="shared" si="34"/>
        <v/>
      </c>
      <c r="L736" s="5">
        <f t="shared" si="35"/>
        <v>0</v>
      </c>
      <c r="M736" s="5"/>
      <c r="N736" s="5"/>
      <c r="O736" s="5"/>
      <c r="P736" s="5"/>
      <c r="Q736" s="5"/>
      <c r="R736" s="5"/>
      <c r="S736" s="5"/>
    </row>
    <row r="737" ht="15.75" customHeight="1">
      <c r="A737" s="5">
        <v>108.0</v>
      </c>
      <c r="B737" s="35" t="str">
        <f>DIEM_4D!A109</f>
        <v/>
      </c>
      <c r="C737" s="35" t="str">
        <f>DIEM_4D!B109</f>
        <v/>
      </c>
      <c r="D737" s="5" t="str">
        <f t="shared" si="30"/>
        <v>4D-3</v>
      </c>
      <c r="E737" s="5">
        <f>DIEM_4D!C109</f>
        <v>0</v>
      </c>
      <c r="F737" s="5">
        <f>DIEM_4D!D109</f>
        <v>0</v>
      </c>
      <c r="G737" s="5">
        <f>DIEM_4D!E109</f>
        <v>0</v>
      </c>
      <c r="H737" s="5">
        <f t="shared" si="31"/>
        <v>0</v>
      </c>
      <c r="I737" s="5" t="str">
        <f t="shared" si="32"/>
        <v/>
      </c>
      <c r="J737" s="5">
        <f t="shared" si="33"/>
        <v>0</v>
      </c>
      <c r="K737" s="5" t="str">
        <f t="shared" si="34"/>
        <v/>
      </c>
      <c r="L737" s="5">
        <f t="shared" si="35"/>
        <v>0</v>
      </c>
      <c r="M737" s="5"/>
      <c r="N737" s="5"/>
      <c r="O737" s="5"/>
      <c r="P737" s="5"/>
      <c r="Q737" s="5"/>
      <c r="R737" s="5"/>
      <c r="S737" s="5"/>
    </row>
    <row r="738" ht="15.75" customHeight="1">
      <c r="A738" s="5">
        <v>109.0</v>
      </c>
      <c r="B738" s="35" t="str">
        <f>DIEM_4D!A110</f>
        <v/>
      </c>
      <c r="C738" s="35" t="str">
        <f>DIEM_4D!B110</f>
        <v/>
      </c>
      <c r="D738" s="5" t="str">
        <f t="shared" si="30"/>
        <v>4D-4</v>
      </c>
      <c r="E738" s="5">
        <f>DIEM_4D!C110</f>
        <v>0</v>
      </c>
      <c r="F738" s="5">
        <f>DIEM_4D!D110</f>
        <v>0</v>
      </c>
      <c r="G738" s="5">
        <f>DIEM_4D!E110</f>
        <v>0</v>
      </c>
      <c r="H738" s="5">
        <f t="shared" si="31"/>
        <v>0</v>
      </c>
      <c r="I738" s="5" t="str">
        <f t="shared" si="32"/>
        <v/>
      </c>
      <c r="J738" s="5">
        <f t="shared" si="33"/>
        <v>0</v>
      </c>
      <c r="K738" s="5" t="str">
        <f t="shared" si="34"/>
        <v/>
      </c>
      <c r="L738" s="5">
        <f t="shared" si="35"/>
        <v>0</v>
      </c>
      <c r="M738" s="5"/>
      <c r="N738" s="5"/>
      <c r="O738" s="5"/>
      <c r="P738" s="5"/>
      <c r="Q738" s="5"/>
      <c r="R738" s="5"/>
      <c r="S738" s="5"/>
    </row>
    <row r="739" ht="15.75" customHeight="1">
      <c r="A739" s="5">
        <v>110.0</v>
      </c>
      <c r="B739" s="35" t="str">
        <f>DIEM_4D!A111</f>
        <v/>
      </c>
      <c r="C739" s="35" t="str">
        <f>DIEM_4D!B111</f>
        <v/>
      </c>
      <c r="D739" s="5" t="str">
        <f t="shared" si="30"/>
        <v>4D-5</v>
      </c>
      <c r="E739" s="5">
        <f>DIEM_4D!C111</f>
        <v>0</v>
      </c>
      <c r="F739" s="5">
        <f>DIEM_4D!D111</f>
        <v>0</v>
      </c>
      <c r="G739" s="5">
        <f>DIEM_4D!E111</f>
        <v>0</v>
      </c>
      <c r="H739" s="5">
        <f t="shared" si="31"/>
        <v>0</v>
      </c>
      <c r="I739" s="5" t="str">
        <f t="shared" si="32"/>
        <v/>
      </c>
      <c r="J739" s="5">
        <f t="shared" si="33"/>
        <v>0</v>
      </c>
      <c r="K739" s="5" t="str">
        <f t="shared" si="34"/>
        <v/>
      </c>
      <c r="L739" s="5">
        <f t="shared" si="35"/>
        <v>0</v>
      </c>
      <c r="M739" s="5"/>
      <c r="N739" s="5"/>
      <c r="O739" s="5"/>
      <c r="P739" s="5"/>
      <c r="Q739" s="5"/>
      <c r="R739" s="5"/>
      <c r="S739" s="5"/>
    </row>
    <row r="740" ht="15.75" customHeight="1">
      <c r="A740" s="5">
        <v>111.0</v>
      </c>
      <c r="B740" s="35" t="str">
        <f>DIEM_4D!A112</f>
        <v/>
      </c>
      <c r="C740" s="35" t="str">
        <f>DIEM_4D!B112</f>
        <v/>
      </c>
      <c r="D740" s="5" t="str">
        <f t="shared" si="30"/>
        <v>4D-1</v>
      </c>
      <c r="E740" s="5">
        <f>DIEM_4D!C112</f>
        <v>0</v>
      </c>
      <c r="F740" s="5">
        <f>DIEM_4D!D112</f>
        <v>0</v>
      </c>
      <c r="G740" s="5">
        <f>DIEM_4D!E112</f>
        <v>0</v>
      </c>
      <c r="H740" s="5">
        <f t="shared" si="31"/>
        <v>0</v>
      </c>
      <c r="I740" s="5" t="str">
        <f t="shared" si="32"/>
        <v/>
      </c>
      <c r="J740" s="5">
        <f t="shared" si="33"/>
        <v>0</v>
      </c>
      <c r="K740" s="5" t="str">
        <f t="shared" si="34"/>
        <v/>
      </c>
      <c r="L740" s="5">
        <f t="shared" si="35"/>
        <v>0</v>
      </c>
      <c r="M740" s="5"/>
      <c r="N740" s="5"/>
      <c r="O740" s="5"/>
      <c r="P740" s="5"/>
      <c r="Q740" s="5"/>
      <c r="R740" s="5"/>
      <c r="S740" s="5"/>
    </row>
    <row r="741" ht="15.75" customHeight="1">
      <c r="A741" s="5">
        <v>112.0</v>
      </c>
      <c r="B741" s="35" t="str">
        <f>DIEM_4D!A113</f>
        <v/>
      </c>
      <c r="C741" s="35" t="str">
        <f>DIEM_4D!B113</f>
        <v/>
      </c>
      <c r="D741" s="5" t="str">
        <f t="shared" si="30"/>
        <v>4D-2</v>
      </c>
      <c r="E741" s="5">
        <f>DIEM_4D!C113</f>
        <v>0</v>
      </c>
      <c r="F741" s="5">
        <f>DIEM_4D!D113</f>
        <v>0</v>
      </c>
      <c r="G741" s="5">
        <f>DIEM_4D!E113</f>
        <v>0</v>
      </c>
      <c r="H741" s="5">
        <f t="shared" si="31"/>
        <v>0</v>
      </c>
      <c r="I741" s="5" t="str">
        <f t="shared" si="32"/>
        <v/>
      </c>
      <c r="J741" s="5">
        <f t="shared" si="33"/>
        <v>0</v>
      </c>
      <c r="K741" s="5" t="str">
        <f t="shared" si="34"/>
        <v/>
      </c>
      <c r="L741" s="5">
        <f t="shared" si="35"/>
        <v>0</v>
      </c>
      <c r="M741" s="5"/>
      <c r="N741" s="5"/>
      <c r="O741" s="5"/>
      <c r="P741" s="5"/>
      <c r="Q741" s="5"/>
      <c r="R741" s="5"/>
      <c r="S741" s="5"/>
    </row>
    <row r="742" ht="15.75" customHeight="1">
      <c r="A742" s="5">
        <v>113.0</v>
      </c>
      <c r="B742" s="35" t="str">
        <f>DIEM_4D!A114</f>
        <v/>
      </c>
      <c r="C742" s="35" t="str">
        <f>DIEM_4D!B114</f>
        <v/>
      </c>
      <c r="D742" s="5" t="str">
        <f t="shared" si="30"/>
        <v>4D-3</v>
      </c>
      <c r="E742" s="5">
        <f>DIEM_4D!C114</f>
        <v>0</v>
      </c>
      <c r="F742" s="5">
        <f>DIEM_4D!D114</f>
        <v>0</v>
      </c>
      <c r="G742" s="5">
        <f>DIEM_4D!E114</f>
        <v>0</v>
      </c>
      <c r="H742" s="5">
        <f t="shared" si="31"/>
        <v>0</v>
      </c>
      <c r="I742" s="5" t="str">
        <f t="shared" si="32"/>
        <v/>
      </c>
      <c r="J742" s="5">
        <f t="shared" si="33"/>
        <v>0</v>
      </c>
      <c r="K742" s="5" t="str">
        <f t="shared" si="34"/>
        <v/>
      </c>
      <c r="L742" s="5">
        <f t="shared" si="35"/>
        <v>0</v>
      </c>
      <c r="M742" s="5"/>
      <c r="N742" s="5"/>
      <c r="O742" s="5"/>
      <c r="P742" s="5"/>
      <c r="Q742" s="5"/>
      <c r="R742" s="5"/>
      <c r="S742" s="5"/>
    </row>
    <row r="743" ht="15.75" customHeight="1">
      <c r="A743" s="5">
        <v>114.0</v>
      </c>
      <c r="B743" s="35" t="str">
        <f>DIEM_4D!A115</f>
        <v/>
      </c>
      <c r="C743" s="35" t="str">
        <f>DIEM_4D!B115</f>
        <v/>
      </c>
      <c r="D743" s="5" t="str">
        <f t="shared" si="30"/>
        <v>4D-4</v>
      </c>
      <c r="E743" s="5">
        <f>DIEM_4D!C115</f>
        <v>0</v>
      </c>
      <c r="F743" s="5">
        <f>DIEM_4D!D115</f>
        <v>0</v>
      </c>
      <c r="G743" s="5">
        <f>DIEM_4D!E115</f>
        <v>0</v>
      </c>
      <c r="H743" s="5">
        <f t="shared" si="31"/>
        <v>0</v>
      </c>
      <c r="I743" s="5" t="str">
        <f t="shared" si="32"/>
        <v/>
      </c>
      <c r="J743" s="5">
        <f t="shared" si="33"/>
        <v>0</v>
      </c>
      <c r="K743" s="5" t="str">
        <f t="shared" si="34"/>
        <v/>
      </c>
      <c r="L743" s="5">
        <f t="shared" si="35"/>
        <v>0</v>
      </c>
      <c r="M743" s="5"/>
      <c r="N743" s="5"/>
      <c r="O743" s="5"/>
      <c r="P743" s="5"/>
      <c r="Q743" s="5"/>
      <c r="R743" s="5"/>
      <c r="S743" s="5"/>
    </row>
    <row r="744" ht="15.75" customHeight="1">
      <c r="A744" s="5">
        <v>115.0</v>
      </c>
      <c r="B744" s="35" t="str">
        <f>DIEM_4D!A116</f>
        <v/>
      </c>
      <c r="C744" s="35" t="str">
        <f>DIEM_4D!B116</f>
        <v/>
      </c>
      <c r="D744" s="5" t="str">
        <f t="shared" si="30"/>
        <v>4D-5</v>
      </c>
      <c r="E744" s="5">
        <f>DIEM_4D!C116</f>
        <v>0</v>
      </c>
      <c r="F744" s="5">
        <f>DIEM_4D!D116</f>
        <v>0</v>
      </c>
      <c r="G744" s="5">
        <f>DIEM_4D!E116</f>
        <v>0</v>
      </c>
      <c r="H744" s="5">
        <f t="shared" si="31"/>
        <v>0</v>
      </c>
      <c r="I744" s="5" t="str">
        <f t="shared" si="32"/>
        <v/>
      </c>
      <c r="J744" s="5">
        <f t="shared" si="33"/>
        <v>0</v>
      </c>
      <c r="K744" s="5" t="str">
        <f t="shared" si="34"/>
        <v/>
      </c>
      <c r="L744" s="5">
        <f t="shared" si="35"/>
        <v>0</v>
      </c>
      <c r="M744" s="5"/>
      <c r="N744" s="5"/>
      <c r="O744" s="5"/>
      <c r="P744" s="5"/>
      <c r="Q744" s="5"/>
      <c r="R744" s="5"/>
      <c r="S744" s="5"/>
    </row>
    <row r="745" ht="15.75" customHeight="1">
      <c r="A745" s="5">
        <v>116.0</v>
      </c>
      <c r="B745" s="35" t="str">
        <f>DIEM_4D!A117</f>
        <v/>
      </c>
      <c r="C745" s="35" t="str">
        <f>DIEM_4D!B117</f>
        <v/>
      </c>
      <c r="D745" s="5" t="str">
        <f t="shared" si="30"/>
        <v>4D-1</v>
      </c>
      <c r="E745" s="5">
        <f>DIEM_4D!C117</f>
        <v>0</v>
      </c>
      <c r="F745" s="5">
        <f>DIEM_4D!D117</f>
        <v>0</v>
      </c>
      <c r="G745" s="5">
        <f>DIEM_4D!E117</f>
        <v>0</v>
      </c>
      <c r="H745" s="5">
        <f t="shared" si="31"/>
        <v>0</v>
      </c>
      <c r="I745" s="5" t="str">
        <f t="shared" si="32"/>
        <v/>
      </c>
      <c r="J745" s="5">
        <f t="shared" si="33"/>
        <v>0</v>
      </c>
      <c r="K745" s="5" t="str">
        <f t="shared" si="34"/>
        <v/>
      </c>
      <c r="L745" s="5">
        <f t="shared" si="35"/>
        <v>0</v>
      </c>
      <c r="M745" s="5"/>
      <c r="N745" s="5"/>
      <c r="O745" s="5"/>
      <c r="P745" s="5"/>
      <c r="Q745" s="5"/>
      <c r="R745" s="5"/>
      <c r="S745" s="5"/>
    </row>
    <row r="746" ht="15.75" customHeight="1">
      <c r="A746" s="5">
        <v>117.0</v>
      </c>
      <c r="B746" s="35" t="str">
        <f>DIEM_4D!A118</f>
        <v/>
      </c>
      <c r="C746" s="35" t="str">
        <f>DIEM_4D!B118</f>
        <v/>
      </c>
      <c r="D746" s="5" t="str">
        <f t="shared" si="30"/>
        <v>4D-2</v>
      </c>
      <c r="E746" s="5">
        <f>DIEM_4D!C118</f>
        <v>0</v>
      </c>
      <c r="F746" s="5">
        <f>DIEM_4D!D118</f>
        <v>0</v>
      </c>
      <c r="G746" s="5">
        <f>DIEM_4D!E118</f>
        <v>0</v>
      </c>
      <c r="H746" s="5">
        <f t="shared" si="31"/>
        <v>0</v>
      </c>
      <c r="I746" s="5" t="str">
        <f t="shared" si="32"/>
        <v/>
      </c>
      <c r="J746" s="5">
        <f t="shared" si="33"/>
        <v>0</v>
      </c>
      <c r="K746" s="5" t="str">
        <f t="shared" si="34"/>
        <v/>
      </c>
      <c r="L746" s="5">
        <f t="shared" si="35"/>
        <v>0</v>
      </c>
      <c r="M746" s="5"/>
      <c r="N746" s="5"/>
      <c r="O746" s="5"/>
      <c r="P746" s="5"/>
      <c r="Q746" s="5"/>
      <c r="R746" s="5"/>
      <c r="S746" s="5"/>
    </row>
    <row r="747" ht="15.75" customHeight="1">
      <c r="A747" s="5">
        <v>118.0</v>
      </c>
      <c r="B747" s="35" t="str">
        <f>DIEM_4D!A119</f>
        <v/>
      </c>
      <c r="C747" s="35" t="str">
        <f>DIEM_4D!B119</f>
        <v/>
      </c>
      <c r="D747" s="5" t="str">
        <f t="shared" si="30"/>
        <v>4D-3</v>
      </c>
      <c r="E747" s="5">
        <f>DIEM_4D!C119</f>
        <v>0</v>
      </c>
      <c r="F747" s="5">
        <f>DIEM_4D!D119</f>
        <v>0</v>
      </c>
      <c r="G747" s="5">
        <f>DIEM_4D!E119</f>
        <v>0</v>
      </c>
      <c r="H747" s="5">
        <f t="shared" si="31"/>
        <v>0</v>
      </c>
      <c r="I747" s="5" t="str">
        <f t="shared" si="32"/>
        <v/>
      </c>
      <c r="J747" s="5">
        <f t="shared" si="33"/>
        <v>0</v>
      </c>
      <c r="K747" s="5" t="str">
        <f t="shared" si="34"/>
        <v/>
      </c>
      <c r="L747" s="5">
        <f t="shared" si="35"/>
        <v>0</v>
      </c>
      <c r="M747" s="5"/>
      <c r="N747" s="5"/>
      <c r="O747" s="5"/>
      <c r="P747" s="5"/>
      <c r="Q747" s="5"/>
      <c r="R747" s="5"/>
      <c r="S747" s="5"/>
    </row>
    <row r="748" ht="15.75" customHeight="1">
      <c r="A748" s="5">
        <v>119.0</v>
      </c>
      <c r="B748" s="35" t="str">
        <f>DIEM_4D!A120</f>
        <v/>
      </c>
      <c r="C748" s="35" t="str">
        <f>DIEM_4D!B120</f>
        <v/>
      </c>
      <c r="D748" s="5" t="str">
        <f t="shared" si="30"/>
        <v>4D-4</v>
      </c>
      <c r="E748" s="5">
        <f>DIEM_4D!C120</f>
        <v>0</v>
      </c>
      <c r="F748" s="5">
        <f>DIEM_4D!D120</f>
        <v>0</v>
      </c>
      <c r="G748" s="5">
        <f>DIEM_4D!E120</f>
        <v>0</v>
      </c>
      <c r="H748" s="5">
        <f t="shared" si="31"/>
        <v>0</v>
      </c>
      <c r="I748" s="5" t="str">
        <f t="shared" si="32"/>
        <v/>
      </c>
      <c r="J748" s="5">
        <f t="shared" si="33"/>
        <v>0</v>
      </c>
      <c r="K748" s="5" t="str">
        <f t="shared" si="34"/>
        <v/>
      </c>
      <c r="L748" s="5">
        <f t="shared" si="35"/>
        <v>0</v>
      </c>
      <c r="M748" s="5"/>
      <c r="N748" s="5"/>
      <c r="O748" s="5"/>
      <c r="P748" s="5"/>
      <c r="Q748" s="5"/>
      <c r="R748" s="5"/>
      <c r="S748" s="5"/>
    </row>
    <row r="749" ht="15.75" customHeight="1">
      <c r="A749" s="5">
        <v>120.0</v>
      </c>
      <c r="B749" s="35" t="str">
        <f>DIEM_4D!A121</f>
        <v/>
      </c>
      <c r="C749" s="35" t="str">
        <f>DIEM_4D!B121</f>
        <v/>
      </c>
      <c r="D749" s="5" t="str">
        <f t="shared" si="30"/>
        <v>4D-5</v>
      </c>
      <c r="E749" s="5">
        <f>DIEM_4D!C121</f>
        <v>0</v>
      </c>
      <c r="F749" s="5">
        <f>DIEM_4D!D121</f>
        <v>0</v>
      </c>
      <c r="G749" s="5">
        <f>DIEM_4D!E121</f>
        <v>0</v>
      </c>
      <c r="H749" s="5">
        <f t="shared" si="31"/>
        <v>0</v>
      </c>
      <c r="I749" s="5" t="str">
        <f t="shared" si="32"/>
        <v/>
      </c>
      <c r="J749" s="5">
        <f t="shared" si="33"/>
        <v>0</v>
      </c>
      <c r="K749" s="5" t="str">
        <f t="shared" si="34"/>
        <v/>
      </c>
      <c r="L749" s="5">
        <f t="shared" si="35"/>
        <v>0</v>
      </c>
      <c r="M749" s="5"/>
      <c r="N749" s="5"/>
      <c r="O749" s="5"/>
      <c r="P749" s="5"/>
      <c r="Q749" s="5"/>
      <c r="R749" s="5"/>
      <c r="S749" s="5"/>
    </row>
    <row r="750" ht="15.75" customHeight="1">
      <c r="A750" s="5">
        <v>121.0</v>
      </c>
      <c r="B750" s="35" t="str">
        <f>DIEM_4D!A122</f>
        <v/>
      </c>
      <c r="C750" s="35" t="str">
        <f>DIEM_4D!B122</f>
        <v/>
      </c>
      <c r="D750" s="5" t="str">
        <f t="shared" si="30"/>
        <v>4D-1</v>
      </c>
      <c r="E750" s="5">
        <f>DIEM_4D!C122</f>
        <v>0</v>
      </c>
      <c r="F750" s="5">
        <f>DIEM_4D!D122</f>
        <v>0</v>
      </c>
      <c r="G750" s="5">
        <f>DIEM_4D!E122</f>
        <v>0</v>
      </c>
      <c r="H750" s="5">
        <f t="shared" si="31"/>
        <v>0</v>
      </c>
      <c r="I750" s="5" t="str">
        <f t="shared" si="32"/>
        <v/>
      </c>
      <c r="J750" s="5">
        <f t="shared" si="33"/>
        <v>0</v>
      </c>
      <c r="K750" s="5" t="str">
        <f t="shared" si="34"/>
        <v/>
      </c>
      <c r="L750" s="5">
        <f t="shared" si="35"/>
        <v>0</v>
      </c>
      <c r="M750" s="5"/>
      <c r="N750" s="5"/>
      <c r="O750" s="5"/>
      <c r="P750" s="5"/>
      <c r="Q750" s="5"/>
      <c r="R750" s="5"/>
      <c r="S750" s="5"/>
    </row>
    <row r="751" ht="15.75" customHeight="1">
      <c r="A751" s="5">
        <v>122.0</v>
      </c>
      <c r="B751" s="35" t="str">
        <f>DIEM_4D!A123</f>
        <v/>
      </c>
      <c r="C751" s="35" t="str">
        <f>DIEM_4D!B123</f>
        <v/>
      </c>
      <c r="D751" s="5" t="str">
        <f t="shared" si="30"/>
        <v>4D-2</v>
      </c>
      <c r="E751" s="5">
        <f>DIEM_4D!C123</f>
        <v>0</v>
      </c>
      <c r="F751" s="5">
        <f>DIEM_4D!D123</f>
        <v>0</v>
      </c>
      <c r="G751" s="5">
        <f>DIEM_4D!E123</f>
        <v>0</v>
      </c>
      <c r="H751" s="5">
        <f t="shared" si="31"/>
        <v>0</v>
      </c>
      <c r="I751" s="5" t="str">
        <f t="shared" si="32"/>
        <v/>
      </c>
      <c r="J751" s="5">
        <f t="shared" si="33"/>
        <v>0</v>
      </c>
      <c r="K751" s="5" t="str">
        <f t="shared" si="34"/>
        <v/>
      </c>
      <c r="L751" s="5">
        <f t="shared" si="35"/>
        <v>0</v>
      </c>
      <c r="M751" s="5"/>
      <c r="N751" s="5"/>
      <c r="O751" s="5"/>
      <c r="P751" s="5"/>
      <c r="Q751" s="5"/>
      <c r="R751" s="5"/>
      <c r="S751" s="5"/>
    </row>
    <row r="752" ht="15.75" customHeight="1">
      <c r="A752" s="5">
        <v>123.0</v>
      </c>
      <c r="B752" s="35" t="str">
        <f>DIEM_4D!A124</f>
        <v/>
      </c>
      <c r="C752" s="35" t="str">
        <f>DIEM_4D!B124</f>
        <v/>
      </c>
      <c r="D752" s="5" t="str">
        <f t="shared" si="30"/>
        <v>4D-3</v>
      </c>
      <c r="E752" s="5">
        <f>DIEM_4D!C124</f>
        <v>0</v>
      </c>
      <c r="F752" s="5">
        <f>DIEM_4D!D124</f>
        <v>0</v>
      </c>
      <c r="G752" s="5">
        <f>DIEM_4D!E124</f>
        <v>0</v>
      </c>
      <c r="H752" s="5">
        <f t="shared" si="31"/>
        <v>0</v>
      </c>
      <c r="I752" s="5" t="str">
        <f t="shared" si="32"/>
        <v/>
      </c>
      <c r="J752" s="5">
        <f t="shared" si="33"/>
        <v>0</v>
      </c>
      <c r="K752" s="5" t="str">
        <f t="shared" si="34"/>
        <v/>
      </c>
      <c r="L752" s="5">
        <f t="shared" si="35"/>
        <v>0</v>
      </c>
      <c r="M752" s="5"/>
      <c r="N752" s="5"/>
      <c r="O752" s="5"/>
      <c r="P752" s="5"/>
      <c r="Q752" s="5"/>
      <c r="R752" s="5"/>
      <c r="S752" s="5"/>
    </row>
    <row r="753" ht="15.75" customHeight="1">
      <c r="A753" s="5">
        <v>124.0</v>
      </c>
      <c r="B753" s="35" t="str">
        <f>DIEM_4D!A125</f>
        <v/>
      </c>
      <c r="C753" s="35" t="str">
        <f>DIEM_4D!B125</f>
        <v/>
      </c>
      <c r="D753" s="5" t="str">
        <f t="shared" si="30"/>
        <v>4D-4</v>
      </c>
      <c r="E753" s="5">
        <f>DIEM_4D!C125</f>
        <v>0</v>
      </c>
      <c r="F753" s="5">
        <f>DIEM_4D!D125</f>
        <v>0</v>
      </c>
      <c r="G753" s="5">
        <f>DIEM_4D!E125</f>
        <v>0</v>
      </c>
      <c r="H753" s="5">
        <f t="shared" si="31"/>
        <v>0</v>
      </c>
      <c r="I753" s="5" t="str">
        <f t="shared" si="32"/>
        <v/>
      </c>
      <c r="J753" s="5">
        <f t="shared" si="33"/>
        <v>0</v>
      </c>
      <c r="K753" s="5" t="str">
        <f t="shared" si="34"/>
        <v/>
      </c>
      <c r="L753" s="5">
        <f t="shared" si="35"/>
        <v>0</v>
      </c>
      <c r="M753" s="5"/>
      <c r="N753" s="5"/>
      <c r="O753" s="5"/>
      <c r="P753" s="5"/>
      <c r="Q753" s="5"/>
      <c r="R753" s="5"/>
      <c r="S753" s="5"/>
    </row>
    <row r="754" ht="15.75" customHeight="1">
      <c r="A754" s="5">
        <v>125.0</v>
      </c>
      <c r="B754" s="35" t="str">
        <f>DIEM_4D!A126</f>
        <v/>
      </c>
      <c r="C754" s="35" t="str">
        <f>DIEM_4D!B126</f>
        <v/>
      </c>
      <c r="D754" s="5" t="str">
        <f t="shared" si="30"/>
        <v>4D-5</v>
      </c>
      <c r="E754" s="5">
        <f>DIEM_4D!C126</f>
        <v>0</v>
      </c>
      <c r="F754" s="5">
        <f>DIEM_4D!D126</f>
        <v>0</v>
      </c>
      <c r="G754" s="5">
        <f>DIEM_4D!E126</f>
        <v>0</v>
      </c>
      <c r="H754" s="5">
        <f t="shared" si="31"/>
        <v>0</v>
      </c>
      <c r="I754" s="5" t="str">
        <f t="shared" si="32"/>
        <v/>
      </c>
      <c r="J754" s="5">
        <f t="shared" si="33"/>
        <v>0</v>
      </c>
      <c r="K754" s="5" t="str">
        <f t="shared" si="34"/>
        <v/>
      </c>
      <c r="L754" s="5">
        <f t="shared" si="35"/>
        <v>0</v>
      </c>
      <c r="M754" s="5"/>
      <c r="N754" s="5"/>
      <c r="O754" s="5"/>
      <c r="P754" s="5"/>
      <c r="Q754" s="5"/>
      <c r="R754" s="5"/>
      <c r="S754" s="5"/>
    </row>
    <row r="755" ht="15.75" customHeight="1">
      <c r="A755" s="5">
        <v>126.0</v>
      </c>
      <c r="B755" s="35" t="str">
        <f>DIEM_4D!A127</f>
        <v/>
      </c>
      <c r="C755" s="35" t="str">
        <f>DIEM_4D!B127</f>
        <v/>
      </c>
      <c r="D755" s="5" t="str">
        <f t="shared" si="30"/>
        <v>4D-1</v>
      </c>
      <c r="E755" s="5">
        <f>DIEM_4D!C127</f>
        <v>0</v>
      </c>
      <c r="F755" s="5">
        <f>DIEM_4D!D127</f>
        <v>0</v>
      </c>
      <c r="G755" s="5">
        <f>DIEM_4D!E127</f>
        <v>0</v>
      </c>
      <c r="H755" s="5">
        <f t="shared" si="31"/>
        <v>0</v>
      </c>
      <c r="I755" s="5" t="str">
        <f t="shared" si="32"/>
        <v/>
      </c>
      <c r="J755" s="5">
        <f t="shared" si="33"/>
        <v>0</v>
      </c>
      <c r="K755" s="5" t="str">
        <f t="shared" si="34"/>
        <v/>
      </c>
      <c r="L755" s="5">
        <f t="shared" si="35"/>
        <v>0</v>
      </c>
      <c r="M755" s="5"/>
      <c r="N755" s="5"/>
      <c r="O755" s="5"/>
      <c r="P755" s="5"/>
      <c r="Q755" s="5"/>
      <c r="R755" s="5"/>
      <c r="S755" s="5"/>
    </row>
    <row r="756" ht="15.75" customHeight="1">
      <c r="A756" s="5">
        <v>127.0</v>
      </c>
      <c r="B756" s="35" t="str">
        <f>DIEM_4D!A128</f>
        <v/>
      </c>
      <c r="C756" s="35" t="str">
        <f>DIEM_4D!B128</f>
        <v/>
      </c>
      <c r="D756" s="5" t="str">
        <f t="shared" si="30"/>
        <v>4D-2</v>
      </c>
      <c r="E756" s="5">
        <f>DIEM_4D!C128</f>
        <v>0</v>
      </c>
      <c r="F756" s="5">
        <f>DIEM_4D!D128</f>
        <v>0</v>
      </c>
      <c r="G756" s="5">
        <f>DIEM_4D!E128</f>
        <v>0</v>
      </c>
      <c r="H756" s="5">
        <f t="shared" si="31"/>
        <v>0</v>
      </c>
      <c r="I756" s="5" t="str">
        <f t="shared" si="32"/>
        <v/>
      </c>
      <c r="J756" s="5">
        <f t="shared" si="33"/>
        <v>0</v>
      </c>
      <c r="K756" s="5" t="str">
        <f t="shared" si="34"/>
        <v/>
      </c>
      <c r="L756" s="5">
        <f t="shared" si="35"/>
        <v>0</v>
      </c>
      <c r="M756" s="5"/>
      <c r="N756" s="5"/>
      <c r="O756" s="5"/>
      <c r="P756" s="5"/>
      <c r="Q756" s="5"/>
      <c r="R756" s="5"/>
      <c r="S756" s="5"/>
    </row>
    <row r="757" ht="15.75" customHeight="1">
      <c r="A757" s="5">
        <v>128.0</v>
      </c>
      <c r="B757" s="35" t="str">
        <f>DIEM_4D!A129</f>
        <v/>
      </c>
      <c r="C757" s="35" t="str">
        <f>DIEM_4D!B129</f>
        <v/>
      </c>
      <c r="D757" s="5" t="str">
        <f t="shared" si="30"/>
        <v>4D-3</v>
      </c>
      <c r="E757" s="5">
        <f>DIEM_4D!C129</f>
        <v>0</v>
      </c>
      <c r="F757" s="5">
        <f>DIEM_4D!D129</f>
        <v>0</v>
      </c>
      <c r="G757" s="5">
        <f>DIEM_4D!E129</f>
        <v>0</v>
      </c>
      <c r="H757" s="5">
        <f t="shared" si="31"/>
        <v>0</v>
      </c>
      <c r="I757" s="5" t="str">
        <f t="shared" si="32"/>
        <v/>
      </c>
      <c r="J757" s="5">
        <f t="shared" si="33"/>
        <v>0</v>
      </c>
      <c r="K757" s="5" t="str">
        <f t="shared" si="34"/>
        <v/>
      </c>
      <c r="L757" s="5">
        <f t="shared" si="35"/>
        <v>0</v>
      </c>
      <c r="M757" s="5"/>
      <c r="N757" s="5"/>
      <c r="O757" s="5"/>
      <c r="P757" s="5"/>
      <c r="Q757" s="5"/>
      <c r="R757" s="5"/>
      <c r="S757" s="5"/>
    </row>
    <row r="758" ht="15.75" customHeight="1">
      <c r="A758" s="5">
        <v>129.0</v>
      </c>
      <c r="B758" s="35" t="str">
        <f>DIEM_4D!A130</f>
        <v/>
      </c>
      <c r="C758" s="35" t="str">
        <f>DIEM_4D!B130</f>
        <v/>
      </c>
      <c r="D758" s="5" t="str">
        <f t="shared" si="30"/>
        <v>4D-4</v>
      </c>
      <c r="E758" s="5">
        <f>DIEM_4D!C130</f>
        <v>0</v>
      </c>
      <c r="F758" s="5">
        <f>DIEM_4D!D130</f>
        <v>0</v>
      </c>
      <c r="G758" s="5">
        <f>DIEM_4D!E130</f>
        <v>0</v>
      </c>
      <c r="H758" s="5">
        <f t="shared" si="31"/>
        <v>0</v>
      </c>
      <c r="I758" s="5" t="str">
        <f t="shared" si="32"/>
        <v/>
      </c>
      <c r="J758" s="5">
        <f t="shared" si="33"/>
        <v>0</v>
      </c>
      <c r="K758" s="5" t="str">
        <f t="shared" si="34"/>
        <v/>
      </c>
      <c r="L758" s="5">
        <f t="shared" si="35"/>
        <v>0</v>
      </c>
      <c r="M758" s="5"/>
      <c r="N758" s="5"/>
      <c r="O758" s="5"/>
      <c r="P758" s="5"/>
      <c r="Q758" s="5"/>
      <c r="R758" s="5"/>
      <c r="S758" s="5"/>
    </row>
    <row r="759" ht="15.75" customHeight="1">
      <c r="A759" s="5">
        <v>130.0</v>
      </c>
      <c r="B759" s="35" t="str">
        <f>DIEM_4D!A131</f>
        <v/>
      </c>
      <c r="C759" s="35" t="str">
        <f>DIEM_4D!B131</f>
        <v/>
      </c>
      <c r="D759" s="5" t="str">
        <f t="shared" si="30"/>
        <v>4D-5</v>
      </c>
      <c r="E759" s="5">
        <f>DIEM_4D!C131</f>
        <v>0</v>
      </c>
      <c r="F759" s="5">
        <f>DIEM_4D!D131</f>
        <v>0</v>
      </c>
      <c r="G759" s="5">
        <f>DIEM_4D!E131</f>
        <v>0</v>
      </c>
      <c r="H759" s="5">
        <f t="shared" si="31"/>
        <v>0</v>
      </c>
      <c r="I759" s="5" t="str">
        <f t="shared" si="32"/>
        <v/>
      </c>
      <c r="J759" s="5">
        <f t="shared" si="33"/>
        <v>0</v>
      </c>
      <c r="K759" s="5" t="str">
        <f t="shared" si="34"/>
        <v/>
      </c>
      <c r="L759" s="5">
        <f t="shared" si="35"/>
        <v>0</v>
      </c>
      <c r="M759" s="5"/>
      <c r="N759" s="5"/>
      <c r="O759" s="5"/>
      <c r="P759" s="5"/>
      <c r="Q759" s="5"/>
      <c r="R759" s="5"/>
      <c r="S759" s="5"/>
    </row>
    <row r="760" ht="15.75" customHeight="1">
      <c r="A760" s="5">
        <v>131.0</v>
      </c>
      <c r="B760" s="35" t="str">
        <f>DIEM_4D!A132</f>
        <v/>
      </c>
      <c r="C760" s="35" t="str">
        <f>DIEM_4D!B132</f>
        <v/>
      </c>
      <c r="D760" s="5" t="str">
        <f t="shared" si="30"/>
        <v>4D-1</v>
      </c>
      <c r="E760" s="5">
        <f>DIEM_4D!C132</f>
        <v>0</v>
      </c>
      <c r="F760" s="5">
        <f>DIEM_4D!D132</f>
        <v>0</v>
      </c>
      <c r="G760" s="5">
        <f>DIEM_4D!E132</f>
        <v>0</v>
      </c>
      <c r="H760" s="5">
        <f t="shared" si="31"/>
        <v>0</v>
      </c>
      <c r="I760" s="5" t="str">
        <f t="shared" si="32"/>
        <v/>
      </c>
      <c r="J760" s="5">
        <f t="shared" si="33"/>
        <v>0</v>
      </c>
      <c r="K760" s="5" t="str">
        <f t="shared" si="34"/>
        <v/>
      </c>
      <c r="L760" s="5">
        <f t="shared" si="35"/>
        <v>0</v>
      </c>
      <c r="M760" s="5"/>
      <c r="N760" s="5"/>
      <c r="O760" s="5"/>
      <c r="P760" s="5"/>
      <c r="Q760" s="5"/>
      <c r="R760" s="5"/>
      <c r="S760" s="5"/>
    </row>
    <row r="761" ht="15.75" customHeight="1">
      <c r="A761" s="5">
        <v>132.0</v>
      </c>
      <c r="B761" s="35" t="str">
        <f>DIEM_4D!A133</f>
        <v/>
      </c>
      <c r="C761" s="35" t="str">
        <f>DIEM_4D!B133</f>
        <v/>
      </c>
      <c r="D761" s="5" t="str">
        <f t="shared" si="30"/>
        <v>4D-2</v>
      </c>
      <c r="E761" s="5">
        <f>DIEM_4D!C133</f>
        <v>0</v>
      </c>
      <c r="F761" s="5">
        <f>DIEM_4D!D133</f>
        <v>0</v>
      </c>
      <c r="G761" s="5">
        <f>DIEM_4D!E133</f>
        <v>0</v>
      </c>
      <c r="H761" s="5">
        <f t="shared" si="31"/>
        <v>0</v>
      </c>
      <c r="I761" s="5" t="str">
        <f t="shared" si="32"/>
        <v/>
      </c>
      <c r="J761" s="5">
        <f t="shared" si="33"/>
        <v>0</v>
      </c>
      <c r="K761" s="5" t="str">
        <f t="shared" si="34"/>
        <v/>
      </c>
      <c r="L761" s="5">
        <f t="shared" si="35"/>
        <v>0</v>
      </c>
      <c r="M761" s="5"/>
      <c r="N761" s="5"/>
      <c r="O761" s="5"/>
      <c r="P761" s="5"/>
      <c r="Q761" s="5"/>
      <c r="R761" s="5"/>
      <c r="S761" s="5"/>
    </row>
    <row r="762" ht="15.75" customHeight="1">
      <c r="A762" s="5">
        <v>133.0</v>
      </c>
      <c r="B762" s="35" t="str">
        <f>DIEM_4D!A134</f>
        <v/>
      </c>
      <c r="C762" s="35" t="str">
        <f>DIEM_4D!B134</f>
        <v/>
      </c>
      <c r="D762" s="5" t="str">
        <f t="shared" si="30"/>
        <v>4D-3</v>
      </c>
      <c r="E762" s="5">
        <f>DIEM_4D!C134</f>
        <v>0</v>
      </c>
      <c r="F762" s="5">
        <f>DIEM_4D!D134</f>
        <v>0</v>
      </c>
      <c r="G762" s="5">
        <f>DIEM_4D!E134</f>
        <v>0</v>
      </c>
      <c r="H762" s="5">
        <f t="shared" si="31"/>
        <v>0</v>
      </c>
      <c r="I762" s="5" t="str">
        <f t="shared" si="32"/>
        <v/>
      </c>
      <c r="J762" s="5">
        <f t="shared" si="33"/>
        <v>0</v>
      </c>
      <c r="K762" s="5" t="str">
        <f t="shared" si="34"/>
        <v/>
      </c>
      <c r="L762" s="5">
        <f t="shared" si="35"/>
        <v>0</v>
      </c>
      <c r="M762" s="5"/>
      <c r="N762" s="5"/>
      <c r="O762" s="5"/>
      <c r="P762" s="5"/>
      <c r="Q762" s="5"/>
      <c r="R762" s="5"/>
      <c r="S762" s="5"/>
    </row>
    <row r="763" ht="15.75" customHeight="1">
      <c r="A763" s="5">
        <v>134.0</v>
      </c>
      <c r="B763" s="35" t="str">
        <f>DIEM_4D!A135</f>
        <v/>
      </c>
      <c r="C763" s="35" t="str">
        <f>DIEM_4D!B135</f>
        <v/>
      </c>
      <c r="D763" s="5" t="str">
        <f t="shared" si="30"/>
        <v>4D-4</v>
      </c>
      <c r="E763" s="5">
        <f>DIEM_4D!C135</f>
        <v>0</v>
      </c>
      <c r="F763" s="5">
        <f>DIEM_4D!D135</f>
        <v>0</v>
      </c>
      <c r="G763" s="5">
        <f>DIEM_4D!E135</f>
        <v>0</v>
      </c>
      <c r="H763" s="5">
        <f t="shared" si="31"/>
        <v>0</v>
      </c>
      <c r="I763" s="5" t="str">
        <f t="shared" si="32"/>
        <v/>
      </c>
      <c r="J763" s="5">
        <f t="shared" si="33"/>
        <v>0</v>
      </c>
      <c r="K763" s="5" t="str">
        <f t="shared" si="34"/>
        <v/>
      </c>
      <c r="L763" s="5">
        <f t="shared" si="35"/>
        <v>0</v>
      </c>
      <c r="M763" s="5"/>
      <c r="N763" s="5"/>
      <c r="O763" s="5"/>
      <c r="P763" s="5"/>
      <c r="Q763" s="5"/>
      <c r="R763" s="5"/>
      <c r="S763" s="5"/>
    </row>
    <row r="764" ht="15.75" customHeight="1">
      <c r="A764" s="5">
        <v>135.0</v>
      </c>
      <c r="B764" s="35" t="str">
        <f>DIEM_4D!A136</f>
        <v/>
      </c>
      <c r="C764" s="35" t="str">
        <f>DIEM_4D!B136</f>
        <v/>
      </c>
      <c r="D764" s="5" t="str">
        <f t="shared" si="30"/>
        <v>4D-5</v>
      </c>
      <c r="E764" s="5">
        <f>DIEM_4D!C136</f>
        <v>0</v>
      </c>
      <c r="F764" s="5">
        <f>DIEM_4D!D136</f>
        <v>0</v>
      </c>
      <c r="G764" s="5">
        <f>DIEM_4D!E136</f>
        <v>0</v>
      </c>
      <c r="H764" s="5">
        <f t="shared" si="31"/>
        <v>0</v>
      </c>
      <c r="I764" s="5" t="str">
        <f t="shared" si="32"/>
        <v/>
      </c>
      <c r="J764" s="5">
        <f t="shared" si="33"/>
        <v>0</v>
      </c>
      <c r="K764" s="5" t="str">
        <f t="shared" si="34"/>
        <v/>
      </c>
      <c r="L764" s="5">
        <f t="shared" si="35"/>
        <v>0</v>
      </c>
      <c r="M764" s="5"/>
      <c r="N764" s="5"/>
      <c r="O764" s="5"/>
      <c r="P764" s="5"/>
      <c r="Q764" s="5"/>
      <c r="R764" s="5"/>
      <c r="S764" s="5"/>
    </row>
    <row r="765" ht="15.75" customHeight="1">
      <c r="A765" s="5">
        <v>136.0</v>
      </c>
      <c r="B765" s="35" t="str">
        <f>DIEM_4D!A137</f>
        <v/>
      </c>
      <c r="C765" s="35" t="str">
        <f>DIEM_4D!B137</f>
        <v/>
      </c>
      <c r="D765" s="5" t="str">
        <f t="shared" si="30"/>
        <v>4D-1</v>
      </c>
      <c r="E765" s="5">
        <f>DIEM_4D!C137</f>
        <v>0</v>
      </c>
      <c r="F765" s="5">
        <f>DIEM_4D!D137</f>
        <v>0</v>
      </c>
      <c r="G765" s="5">
        <f>DIEM_4D!E137</f>
        <v>0</v>
      </c>
      <c r="H765" s="5">
        <f t="shared" si="31"/>
        <v>0</v>
      </c>
      <c r="I765" s="5" t="str">
        <f t="shared" si="32"/>
        <v/>
      </c>
      <c r="J765" s="5">
        <f t="shared" si="33"/>
        <v>0</v>
      </c>
      <c r="K765" s="5" t="str">
        <f t="shared" si="34"/>
        <v/>
      </c>
      <c r="L765" s="5">
        <f t="shared" si="35"/>
        <v>0</v>
      </c>
      <c r="M765" s="5"/>
      <c r="N765" s="5"/>
      <c r="O765" s="5"/>
      <c r="P765" s="5"/>
      <c r="Q765" s="5"/>
      <c r="R765" s="5"/>
      <c r="S765" s="5"/>
    </row>
    <row r="766" ht="15.75" customHeight="1">
      <c r="A766" s="5">
        <v>137.0</v>
      </c>
      <c r="B766" s="35" t="str">
        <f>DIEM_4D!A138</f>
        <v/>
      </c>
      <c r="C766" s="35" t="str">
        <f>DIEM_4D!B138</f>
        <v/>
      </c>
      <c r="D766" s="5" t="str">
        <f t="shared" si="30"/>
        <v>4D-2</v>
      </c>
      <c r="E766" s="5">
        <f>DIEM_4D!C138</f>
        <v>0</v>
      </c>
      <c r="F766" s="5">
        <f>DIEM_4D!D138</f>
        <v>0</v>
      </c>
      <c r="G766" s="5">
        <f>DIEM_4D!E138</f>
        <v>0</v>
      </c>
      <c r="H766" s="5">
        <f t="shared" si="31"/>
        <v>0</v>
      </c>
      <c r="I766" s="5" t="str">
        <f t="shared" si="32"/>
        <v/>
      </c>
      <c r="J766" s="5">
        <f t="shared" si="33"/>
        <v>0</v>
      </c>
      <c r="K766" s="5" t="str">
        <f t="shared" si="34"/>
        <v/>
      </c>
      <c r="L766" s="5">
        <f t="shared" si="35"/>
        <v>0</v>
      </c>
      <c r="M766" s="5"/>
      <c r="N766" s="5"/>
      <c r="O766" s="5"/>
      <c r="P766" s="5"/>
      <c r="Q766" s="5"/>
      <c r="R766" s="5"/>
      <c r="S766" s="5"/>
    </row>
    <row r="767" ht="15.75" customHeight="1">
      <c r="A767" s="5">
        <v>138.0</v>
      </c>
      <c r="B767" s="35" t="str">
        <f>DIEM_4D!A139</f>
        <v/>
      </c>
      <c r="C767" s="35" t="str">
        <f>DIEM_4D!B139</f>
        <v/>
      </c>
      <c r="D767" s="5" t="str">
        <f t="shared" si="30"/>
        <v>4D-3</v>
      </c>
      <c r="E767" s="5">
        <f>DIEM_4D!C139</f>
        <v>0</v>
      </c>
      <c r="F767" s="5">
        <f>DIEM_4D!D139</f>
        <v>0</v>
      </c>
      <c r="G767" s="5">
        <f>DIEM_4D!E139</f>
        <v>0</v>
      </c>
      <c r="H767" s="5">
        <f t="shared" si="31"/>
        <v>0</v>
      </c>
      <c r="I767" s="5" t="str">
        <f t="shared" si="32"/>
        <v/>
      </c>
      <c r="J767" s="5">
        <f t="shared" si="33"/>
        <v>0</v>
      </c>
      <c r="K767" s="5" t="str">
        <f t="shared" si="34"/>
        <v/>
      </c>
      <c r="L767" s="5">
        <f t="shared" si="35"/>
        <v>0</v>
      </c>
      <c r="M767" s="5"/>
      <c r="N767" s="5"/>
      <c r="O767" s="5"/>
      <c r="P767" s="5"/>
      <c r="Q767" s="5"/>
      <c r="R767" s="5"/>
      <c r="S767" s="5"/>
    </row>
    <row r="768" ht="15.75" customHeight="1">
      <c r="A768" s="5">
        <v>139.0</v>
      </c>
      <c r="B768" s="35" t="str">
        <f>DIEM_4D!A140</f>
        <v/>
      </c>
      <c r="C768" s="35" t="str">
        <f>DIEM_4D!B140</f>
        <v/>
      </c>
      <c r="D768" s="5" t="str">
        <f t="shared" si="30"/>
        <v>4D-4</v>
      </c>
      <c r="E768" s="5">
        <f>DIEM_4D!C140</f>
        <v>0</v>
      </c>
      <c r="F768" s="5">
        <f>DIEM_4D!D140</f>
        <v>0</v>
      </c>
      <c r="G768" s="5">
        <f>DIEM_4D!E140</f>
        <v>0</v>
      </c>
      <c r="H768" s="5">
        <f t="shared" si="31"/>
        <v>0</v>
      </c>
      <c r="I768" s="5" t="str">
        <f t="shared" si="32"/>
        <v/>
      </c>
      <c r="J768" s="5">
        <f t="shared" si="33"/>
        <v>0</v>
      </c>
      <c r="K768" s="5" t="str">
        <f t="shared" si="34"/>
        <v/>
      </c>
      <c r="L768" s="5">
        <f t="shared" si="35"/>
        <v>0</v>
      </c>
      <c r="M768" s="5"/>
      <c r="N768" s="5"/>
      <c r="O768" s="5"/>
      <c r="P768" s="5"/>
      <c r="Q768" s="5"/>
      <c r="R768" s="5"/>
      <c r="S768" s="5"/>
    </row>
    <row r="769" ht="15.75" customHeight="1">
      <c r="A769" s="5">
        <v>140.0</v>
      </c>
      <c r="B769" s="35" t="str">
        <f>DIEM_4D!A141</f>
        <v/>
      </c>
      <c r="C769" s="35" t="str">
        <f>DIEM_4D!B141</f>
        <v/>
      </c>
      <c r="D769" s="5" t="str">
        <f t="shared" si="30"/>
        <v>4D-5</v>
      </c>
      <c r="E769" s="5">
        <f>DIEM_4D!C141</f>
        <v>0</v>
      </c>
      <c r="F769" s="5">
        <f>DIEM_4D!D141</f>
        <v>0</v>
      </c>
      <c r="G769" s="5">
        <f>DIEM_4D!E141</f>
        <v>0</v>
      </c>
      <c r="H769" s="5">
        <f t="shared" si="31"/>
        <v>0</v>
      </c>
      <c r="I769" s="5" t="str">
        <f t="shared" si="32"/>
        <v/>
      </c>
      <c r="J769" s="5">
        <f t="shared" si="33"/>
        <v>0</v>
      </c>
      <c r="K769" s="5" t="str">
        <f t="shared" si="34"/>
        <v/>
      </c>
      <c r="L769" s="5">
        <f t="shared" si="35"/>
        <v>0</v>
      </c>
      <c r="M769" s="5"/>
      <c r="N769" s="5"/>
      <c r="O769" s="5"/>
      <c r="P769" s="5"/>
      <c r="Q769" s="5"/>
      <c r="R769" s="5"/>
      <c r="S769" s="5"/>
    </row>
    <row r="770" ht="15.75" customHeight="1">
      <c r="A770" s="5">
        <v>141.0</v>
      </c>
      <c r="B770" s="35" t="str">
        <f>DIEM_4D!A142</f>
        <v/>
      </c>
      <c r="C770" s="35" t="str">
        <f>DIEM_4D!B142</f>
        <v/>
      </c>
      <c r="D770" s="5" t="str">
        <f t="shared" si="30"/>
        <v>4D-1</v>
      </c>
      <c r="E770" s="5">
        <f>DIEM_4D!C142</f>
        <v>0</v>
      </c>
      <c r="F770" s="5">
        <f>DIEM_4D!D142</f>
        <v>0</v>
      </c>
      <c r="G770" s="5">
        <f>DIEM_4D!E142</f>
        <v>0</v>
      </c>
      <c r="H770" s="5">
        <f t="shared" si="31"/>
        <v>0</v>
      </c>
      <c r="I770" s="5" t="str">
        <f t="shared" si="32"/>
        <v/>
      </c>
      <c r="J770" s="5">
        <f t="shared" si="33"/>
        <v>0</v>
      </c>
      <c r="K770" s="5" t="str">
        <f t="shared" si="34"/>
        <v/>
      </c>
      <c r="L770" s="5">
        <f t="shared" si="35"/>
        <v>0</v>
      </c>
      <c r="M770" s="5"/>
      <c r="N770" s="5"/>
      <c r="O770" s="5"/>
      <c r="P770" s="5"/>
      <c r="Q770" s="5"/>
      <c r="R770" s="5"/>
      <c r="S770" s="5"/>
    </row>
    <row r="771" ht="15.75" customHeight="1">
      <c r="A771" s="5">
        <v>142.0</v>
      </c>
      <c r="B771" s="35" t="str">
        <f>DIEM_4D!A143</f>
        <v/>
      </c>
      <c r="C771" s="35" t="str">
        <f>DIEM_4D!B143</f>
        <v/>
      </c>
      <c r="D771" s="5" t="str">
        <f t="shared" si="30"/>
        <v>4D-2</v>
      </c>
      <c r="E771" s="5">
        <f>DIEM_4D!C143</f>
        <v>0</v>
      </c>
      <c r="F771" s="5">
        <f>DIEM_4D!D143</f>
        <v>0</v>
      </c>
      <c r="G771" s="5">
        <f>DIEM_4D!E143</f>
        <v>0</v>
      </c>
      <c r="H771" s="5">
        <f t="shared" si="31"/>
        <v>0</v>
      </c>
      <c r="I771" s="5" t="str">
        <f t="shared" si="32"/>
        <v/>
      </c>
      <c r="J771" s="5">
        <f t="shared" si="33"/>
        <v>0</v>
      </c>
      <c r="K771" s="5" t="str">
        <f t="shared" si="34"/>
        <v/>
      </c>
      <c r="L771" s="5">
        <f t="shared" si="35"/>
        <v>0</v>
      </c>
      <c r="M771" s="5"/>
      <c r="N771" s="5"/>
      <c r="O771" s="5"/>
      <c r="P771" s="5"/>
      <c r="Q771" s="5"/>
      <c r="R771" s="5"/>
      <c r="S771" s="5"/>
    </row>
    <row r="772" ht="15.75" customHeight="1">
      <c r="A772" s="5">
        <v>143.0</v>
      </c>
      <c r="B772" s="35" t="str">
        <f>DIEM_4D!A144</f>
        <v/>
      </c>
      <c r="C772" s="35" t="str">
        <f>DIEM_4D!B144</f>
        <v/>
      </c>
      <c r="D772" s="5" t="str">
        <f t="shared" si="30"/>
        <v>4D-3</v>
      </c>
      <c r="E772" s="5">
        <f>DIEM_4D!C144</f>
        <v>0</v>
      </c>
      <c r="F772" s="5">
        <f>DIEM_4D!D144</f>
        <v>0</v>
      </c>
      <c r="G772" s="5">
        <f>DIEM_4D!E144</f>
        <v>0</v>
      </c>
      <c r="H772" s="5">
        <f t="shared" si="31"/>
        <v>0</v>
      </c>
      <c r="I772" s="5" t="str">
        <f t="shared" si="32"/>
        <v/>
      </c>
      <c r="J772" s="5">
        <f t="shared" si="33"/>
        <v>0</v>
      </c>
      <c r="K772" s="5" t="str">
        <f t="shared" si="34"/>
        <v/>
      </c>
      <c r="L772" s="5">
        <f t="shared" si="35"/>
        <v>0</v>
      </c>
      <c r="M772" s="5"/>
      <c r="N772" s="5"/>
      <c r="O772" s="5"/>
      <c r="P772" s="5"/>
      <c r="Q772" s="5"/>
      <c r="R772" s="5"/>
      <c r="S772" s="5"/>
    </row>
    <row r="773" ht="15.75" customHeight="1">
      <c r="A773" s="5">
        <v>144.0</v>
      </c>
      <c r="B773" s="35" t="str">
        <f>DIEM_4D!A145</f>
        <v/>
      </c>
      <c r="C773" s="35" t="str">
        <f>DIEM_4D!B145</f>
        <v/>
      </c>
      <c r="D773" s="5" t="str">
        <f t="shared" si="30"/>
        <v>4D-4</v>
      </c>
      <c r="E773" s="5">
        <f>DIEM_4D!C145</f>
        <v>0</v>
      </c>
      <c r="F773" s="5">
        <f>DIEM_4D!D145</f>
        <v>0</v>
      </c>
      <c r="G773" s="5">
        <f>DIEM_4D!E145</f>
        <v>0</v>
      </c>
      <c r="H773" s="5">
        <f t="shared" si="31"/>
        <v>0</v>
      </c>
      <c r="I773" s="5" t="str">
        <f t="shared" si="32"/>
        <v/>
      </c>
      <c r="J773" s="5">
        <f t="shared" si="33"/>
        <v>0</v>
      </c>
      <c r="K773" s="5" t="str">
        <f t="shared" si="34"/>
        <v/>
      </c>
      <c r="L773" s="5">
        <f t="shared" si="35"/>
        <v>0</v>
      </c>
      <c r="M773" s="5"/>
      <c r="N773" s="5"/>
      <c r="O773" s="5"/>
      <c r="P773" s="5"/>
      <c r="Q773" s="5"/>
      <c r="R773" s="5"/>
      <c r="S773" s="5"/>
    </row>
    <row r="774" ht="15.75" customHeight="1">
      <c r="A774" s="5">
        <v>145.0</v>
      </c>
      <c r="B774" s="35" t="str">
        <f>DIEM_4D!A146</f>
        <v/>
      </c>
      <c r="C774" s="35" t="str">
        <f>DIEM_4D!B146</f>
        <v/>
      </c>
      <c r="D774" s="5" t="str">
        <f t="shared" si="30"/>
        <v>4D-5</v>
      </c>
      <c r="E774" s="5">
        <f>DIEM_4D!C146</f>
        <v>0</v>
      </c>
      <c r="F774" s="5">
        <f>DIEM_4D!D146</f>
        <v>0</v>
      </c>
      <c r="G774" s="5">
        <f>DIEM_4D!E146</f>
        <v>0</v>
      </c>
      <c r="H774" s="5">
        <f t="shared" si="31"/>
        <v>0</v>
      </c>
      <c r="I774" s="5" t="str">
        <f t="shared" si="32"/>
        <v/>
      </c>
      <c r="J774" s="5">
        <f t="shared" si="33"/>
        <v>0</v>
      </c>
      <c r="K774" s="5" t="str">
        <f t="shared" si="34"/>
        <v/>
      </c>
      <c r="L774" s="5">
        <f t="shared" si="35"/>
        <v>0</v>
      </c>
      <c r="M774" s="5"/>
      <c r="N774" s="5"/>
      <c r="O774" s="5"/>
      <c r="P774" s="5"/>
      <c r="Q774" s="5"/>
      <c r="R774" s="5"/>
      <c r="S774" s="5"/>
    </row>
    <row r="775" ht="15.75" customHeight="1">
      <c r="A775" s="5">
        <v>146.0</v>
      </c>
      <c r="B775" s="35" t="str">
        <f>DIEM_4D!A147</f>
        <v/>
      </c>
      <c r="C775" s="35" t="str">
        <f>DIEM_4D!B147</f>
        <v/>
      </c>
      <c r="D775" s="5" t="str">
        <f t="shared" si="30"/>
        <v>4D-1</v>
      </c>
      <c r="E775" s="5">
        <f>DIEM_4D!C147</f>
        <v>0</v>
      </c>
      <c r="F775" s="5">
        <f>DIEM_4D!D147</f>
        <v>0</v>
      </c>
      <c r="G775" s="5">
        <f>DIEM_4D!E147</f>
        <v>0</v>
      </c>
      <c r="H775" s="5">
        <f t="shared" si="31"/>
        <v>0</v>
      </c>
      <c r="I775" s="5" t="str">
        <f t="shared" si="32"/>
        <v/>
      </c>
      <c r="J775" s="5">
        <f t="shared" si="33"/>
        <v>0</v>
      </c>
      <c r="K775" s="5" t="str">
        <f t="shared" si="34"/>
        <v/>
      </c>
      <c r="L775" s="5">
        <f t="shared" si="35"/>
        <v>0</v>
      </c>
      <c r="M775" s="5"/>
      <c r="N775" s="5"/>
      <c r="O775" s="5"/>
      <c r="P775" s="5"/>
      <c r="Q775" s="5"/>
      <c r="R775" s="5"/>
      <c r="S775" s="5"/>
    </row>
    <row r="776" ht="15.75" customHeight="1">
      <c r="A776" s="5">
        <v>147.0</v>
      </c>
      <c r="B776" s="35" t="str">
        <f>DIEM_4D!A148</f>
        <v/>
      </c>
      <c r="C776" s="35" t="str">
        <f>DIEM_4D!B148</f>
        <v/>
      </c>
      <c r="D776" s="5" t="str">
        <f t="shared" si="30"/>
        <v>4D-2</v>
      </c>
      <c r="E776" s="5">
        <f>DIEM_4D!C148</f>
        <v>0</v>
      </c>
      <c r="F776" s="5">
        <f>DIEM_4D!D148</f>
        <v>0</v>
      </c>
      <c r="G776" s="5">
        <f>DIEM_4D!E148</f>
        <v>0</v>
      </c>
      <c r="H776" s="5">
        <f t="shared" si="31"/>
        <v>0</v>
      </c>
      <c r="I776" s="5" t="str">
        <f t="shared" si="32"/>
        <v/>
      </c>
      <c r="J776" s="5">
        <f t="shared" si="33"/>
        <v>0</v>
      </c>
      <c r="K776" s="5" t="str">
        <f t="shared" si="34"/>
        <v/>
      </c>
      <c r="L776" s="5">
        <f t="shared" si="35"/>
        <v>0</v>
      </c>
      <c r="M776" s="5"/>
      <c r="N776" s="5"/>
      <c r="O776" s="5"/>
      <c r="P776" s="5"/>
      <c r="Q776" s="5"/>
      <c r="R776" s="5"/>
      <c r="S776" s="5"/>
    </row>
    <row r="777" ht="15.75" customHeight="1">
      <c r="A777" s="5">
        <v>148.0</v>
      </c>
      <c r="B777" s="35" t="str">
        <f>DIEM_4D!A149</f>
        <v/>
      </c>
      <c r="C777" s="35" t="str">
        <f>DIEM_4D!B149</f>
        <v/>
      </c>
      <c r="D777" s="5" t="str">
        <f t="shared" si="30"/>
        <v>4D-3</v>
      </c>
      <c r="E777" s="5">
        <f>DIEM_4D!C149</f>
        <v>0</v>
      </c>
      <c r="F777" s="5">
        <f>DIEM_4D!D149</f>
        <v>0</v>
      </c>
      <c r="G777" s="5">
        <f>DIEM_4D!E149</f>
        <v>0</v>
      </c>
      <c r="H777" s="5">
        <f t="shared" si="31"/>
        <v>0</v>
      </c>
      <c r="I777" s="5" t="str">
        <f t="shared" si="32"/>
        <v/>
      </c>
      <c r="J777" s="5">
        <f t="shared" si="33"/>
        <v>0</v>
      </c>
      <c r="K777" s="5" t="str">
        <f t="shared" si="34"/>
        <v/>
      </c>
      <c r="L777" s="5">
        <f t="shared" si="35"/>
        <v>0</v>
      </c>
      <c r="M777" s="5"/>
      <c r="N777" s="5"/>
      <c r="O777" s="5"/>
      <c r="P777" s="5"/>
      <c r="Q777" s="5"/>
      <c r="R777" s="5"/>
      <c r="S777" s="5"/>
    </row>
    <row r="778" ht="15.75" customHeight="1">
      <c r="A778" s="5">
        <v>149.0</v>
      </c>
      <c r="B778" s="35" t="str">
        <f>DIEM_4D!A150</f>
        <v/>
      </c>
      <c r="C778" s="35" t="str">
        <f>DIEM_4D!B150</f>
        <v/>
      </c>
      <c r="D778" s="5" t="str">
        <f t="shared" si="30"/>
        <v>4D-4</v>
      </c>
      <c r="E778" s="5">
        <f>DIEM_4D!C150</f>
        <v>0</v>
      </c>
      <c r="F778" s="5">
        <f>DIEM_4D!D150</f>
        <v>0</v>
      </c>
      <c r="G778" s="5">
        <f>DIEM_4D!E150</f>
        <v>0</v>
      </c>
      <c r="H778" s="5">
        <f t="shared" si="31"/>
        <v>0</v>
      </c>
      <c r="I778" s="5" t="str">
        <f t="shared" si="32"/>
        <v/>
      </c>
      <c r="J778" s="5">
        <f t="shared" si="33"/>
        <v>0</v>
      </c>
      <c r="K778" s="5" t="str">
        <f t="shared" si="34"/>
        <v/>
      </c>
      <c r="L778" s="5">
        <f t="shared" si="35"/>
        <v>0</v>
      </c>
      <c r="M778" s="5"/>
      <c r="N778" s="5"/>
      <c r="O778" s="5"/>
      <c r="P778" s="5"/>
      <c r="Q778" s="5"/>
      <c r="R778" s="5"/>
      <c r="S778" s="5"/>
    </row>
    <row r="779" ht="15.75" customHeight="1">
      <c r="A779" s="5">
        <v>150.0</v>
      </c>
      <c r="B779" s="35" t="str">
        <f>DIEM_4D!A151</f>
        <v/>
      </c>
      <c r="C779" s="35" t="str">
        <f>DIEM_4D!B151</f>
        <v/>
      </c>
      <c r="D779" s="5" t="str">
        <f t="shared" si="30"/>
        <v>4D-5</v>
      </c>
      <c r="E779" s="5">
        <f>DIEM_4D!C151</f>
        <v>0</v>
      </c>
      <c r="F779" s="5">
        <f>DIEM_4D!D151</f>
        <v>0</v>
      </c>
      <c r="G779" s="5">
        <f>DIEM_4D!E151</f>
        <v>0</v>
      </c>
      <c r="H779" s="5">
        <f t="shared" si="31"/>
        <v>0</v>
      </c>
      <c r="I779" s="5" t="str">
        <f t="shared" si="32"/>
        <v/>
      </c>
      <c r="J779" s="5">
        <f t="shared" si="33"/>
        <v>0</v>
      </c>
      <c r="K779" s="5" t="str">
        <f t="shared" si="34"/>
        <v/>
      </c>
      <c r="L779" s="5">
        <f t="shared" si="35"/>
        <v>0</v>
      </c>
      <c r="M779" s="5"/>
      <c r="N779" s="5"/>
      <c r="O779" s="5"/>
      <c r="P779" s="5"/>
      <c r="Q779" s="5"/>
      <c r="R779" s="5"/>
      <c r="S779" s="5"/>
    </row>
    <row r="780" ht="15.75" customHeight="1">
      <c r="A780" s="5">
        <v>151.0</v>
      </c>
      <c r="B780" s="35" t="str">
        <f>DIEM_4D!A152</f>
        <v/>
      </c>
      <c r="C780" s="35" t="str">
        <f>DIEM_4D!B152</f>
        <v/>
      </c>
      <c r="D780" s="5" t="str">
        <f t="shared" si="30"/>
        <v>4D-1</v>
      </c>
      <c r="E780" s="5">
        <f>DIEM_4D!C152</f>
        <v>0</v>
      </c>
      <c r="F780" s="5">
        <f>DIEM_4D!D152</f>
        <v>0</v>
      </c>
      <c r="G780" s="5">
        <f>DIEM_4D!E152</f>
        <v>0</v>
      </c>
      <c r="H780" s="36">
        <f t="shared" si="31"/>
        <v>0</v>
      </c>
      <c r="I780" s="5" t="str">
        <f t="shared" si="32"/>
        <v/>
      </c>
      <c r="J780" s="5">
        <f t="shared" si="33"/>
        <v>0</v>
      </c>
      <c r="K780" s="5" t="str">
        <f t="shared" si="34"/>
        <v/>
      </c>
      <c r="L780" s="5">
        <f t="shared" si="35"/>
        <v>0</v>
      </c>
      <c r="M780" s="5"/>
      <c r="N780" s="5"/>
      <c r="O780" s="5"/>
      <c r="P780" s="5"/>
      <c r="Q780" s="5"/>
      <c r="R780" s="5"/>
      <c r="S780" s="5"/>
    </row>
    <row r="781" ht="15.75" customHeight="1">
      <c r="A781" s="5">
        <v>152.0</v>
      </c>
      <c r="B781" s="35" t="str">
        <f>DIEM_4D!A153</f>
        <v/>
      </c>
      <c r="C781" s="35" t="str">
        <f>DIEM_4D!B153</f>
        <v/>
      </c>
      <c r="D781" s="5" t="str">
        <f t="shared" si="30"/>
        <v>4D-2</v>
      </c>
      <c r="E781" s="5">
        <f>DIEM_4D!C153</f>
        <v>0</v>
      </c>
      <c r="F781" s="5">
        <f>DIEM_4D!D153</f>
        <v>0</v>
      </c>
      <c r="G781" s="5">
        <f>DIEM_4D!E153</f>
        <v>0</v>
      </c>
      <c r="H781" s="36">
        <f t="shared" si="31"/>
        <v>0</v>
      </c>
      <c r="I781" s="5" t="str">
        <f t="shared" si="32"/>
        <v/>
      </c>
      <c r="J781" s="5">
        <f t="shared" si="33"/>
        <v>0</v>
      </c>
      <c r="K781" s="5" t="str">
        <f t="shared" si="34"/>
        <v/>
      </c>
      <c r="L781" s="5">
        <f t="shared" si="35"/>
        <v>0</v>
      </c>
      <c r="M781" s="5"/>
      <c r="N781" s="5"/>
      <c r="O781" s="5"/>
      <c r="P781" s="5"/>
      <c r="Q781" s="5"/>
      <c r="R781" s="5"/>
      <c r="S781" s="5"/>
    </row>
    <row r="782" ht="15.75" customHeight="1">
      <c r="A782" s="5">
        <v>153.0</v>
      </c>
      <c r="B782" s="35" t="str">
        <f>DIEM_4D!A154</f>
        <v/>
      </c>
      <c r="C782" s="35" t="str">
        <f>DIEM_4D!B154</f>
        <v/>
      </c>
      <c r="D782" s="5" t="str">
        <f t="shared" si="30"/>
        <v>4D-3</v>
      </c>
      <c r="E782" s="5">
        <f>DIEM_4D!C154</f>
        <v>0</v>
      </c>
      <c r="F782" s="5">
        <f>DIEM_4D!D154</f>
        <v>0</v>
      </c>
      <c r="G782" s="5">
        <f>DIEM_4D!E154</f>
        <v>0</v>
      </c>
      <c r="H782" s="36">
        <f t="shared" si="31"/>
        <v>0</v>
      </c>
      <c r="I782" s="5" t="str">
        <f t="shared" si="32"/>
        <v/>
      </c>
      <c r="J782" s="5">
        <f t="shared" si="33"/>
        <v>0</v>
      </c>
      <c r="K782" s="5" t="str">
        <f t="shared" si="34"/>
        <v/>
      </c>
      <c r="L782" s="5">
        <f t="shared" si="35"/>
        <v>0</v>
      </c>
      <c r="M782" s="5"/>
      <c r="N782" s="5"/>
      <c r="O782" s="5"/>
      <c r="P782" s="5"/>
      <c r="Q782" s="5"/>
      <c r="R782" s="5"/>
      <c r="S782" s="5"/>
    </row>
    <row r="783" ht="15.75" customHeight="1">
      <c r="A783" s="5">
        <v>154.0</v>
      </c>
      <c r="B783" s="35" t="str">
        <f>DIEM_4D!A155</f>
        <v/>
      </c>
      <c r="C783" s="35" t="str">
        <f>DIEM_4D!B155</f>
        <v/>
      </c>
      <c r="D783" s="5" t="str">
        <f t="shared" si="30"/>
        <v>4D-4</v>
      </c>
      <c r="E783" s="5">
        <f>DIEM_4D!C155</f>
        <v>0</v>
      </c>
      <c r="F783" s="5">
        <f>DIEM_4D!D155</f>
        <v>0</v>
      </c>
      <c r="G783" s="5">
        <f>DIEM_4D!E155</f>
        <v>0</v>
      </c>
      <c r="H783" s="36">
        <f t="shared" si="31"/>
        <v>0</v>
      </c>
      <c r="I783" s="5" t="str">
        <f t="shared" si="32"/>
        <v/>
      </c>
      <c r="J783" s="5">
        <f t="shared" si="33"/>
        <v>0</v>
      </c>
      <c r="K783" s="5" t="str">
        <f t="shared" si="34"/>
        <v/>
      </c>
      <c r="L783" s="5">
        <f t="shared" si="35"/>
        <v>0</v>
      </c>
      <c r="M783" s="5"/>
      <c r="N783" s="5"/>
      <c r="O783" s="5"/>
      <c r="P783" s="5"/>
      <c r="Q783" s="5"/>
      <c r="R783" s="5"/>
      <c r="S783" s="5"/>
    </row>
    <row r="784" ht="15.75" customHeight="1">
      <c r="A784" s="5">
        <v>155.0</v>
      </c>
      <c r="B784" s="35" t="str">
        <f>DIEM_4D!A156</f>
        <v/>
      </c>
      <c r="C784" s="35" t="str">
        <f>DIEM_4D!B156</f>
        <v/>
      </c>
      <c r="D784" s="5" t="str">
        <f t="shared" si="30"/>
        <v>4D-5</v>
      </c>
      <c r="E784" s="5">
        <f>DIEM_4D!C156</f>
        <v>0</v>
      </c>
      <c r="F784" s="5">
        <f>DIEM_4D!D156</f>
        <v>0</v>
      </c>
      <c r="G784" s="5">
        <f>DIEM_4D!E156</f>
        <v>0</v>
      </c>
      <c r="H784" s="36">
        <f t="shared" si="31"/>
        <v>0</v>
      </c>
      <c r="I784" s="5" t="str">
        <f t="shared" si="32"/>
        <v/>
      </c>
      <c r="J784" s="5">
        <f t="shared" si="33"/>
        <v>0</v>
      </c>
      <c r="K784" s="5" t="str">
        <f t="shared" si="34"/>
        <v/>
      </c>
      <c r="L784" s="5">
        <f t="shared" si="35"/>
        <v>0</v>
      </c>
      <c r="M784" s="5"/>
      <c r="N784" s="5"/>
      <c r="O784" s="5"/>
      <c r="P784" s="5"/>
      <c r="Q784" s="5"/>
      <c r="R784" s="5"/>
      <c r="S784" s="5"/>
    </row>
    <row r="785" ht="15.75" customHeight="1">
      <c r="A785" s="5">
        <v>156.0</v>
      </c>
      <c r="B785" s="35" t="str">
        <f>DIEM_4D!A157</f>
        <v/>
      </c>
      <c r="C785" s="35" t="str">
        <f>DIEM_4D!B157</f>
        <v/>
      </c>
      <c r="D785" s="5" t="str">
        <f t="shared" si="30"/>
        <v>4D-1</v>
      </c>
      <c r="E785" s="5">
        <f>DIEM_4D!C157</f>
        <v>0</v>
      </c>
      <c r="F785" s="5">
        <f>DIEM_4D!D157</f>
        <v>0</v>
      </c>
      <c r="G785" s="5">
        <f>DIEM_4D!E157</f>
        <v>0</v>
      </c>
      <c r="H785" s="36">
        <f t="shared" si="31"/>
        <v>0</v>
      </c>
      <c r="I785" s="5" t="str">
        <f t="shared" si="32"/>
        <v/>
      </c>
      <c r="J785" s="5">
        <f t="shared" si="33"/>
        <v>0</v>
      </c>
      <c r="K785" s="5" t="str">
        <f t="shared" si="34"/>
        <v/>
      </c>
      <c r="L785" s="5">
        <f t="shared" si="35"/>
        <v>0</v>
      </c>
      <c r="M785" s="5"/>
      <c r="N785" s="5"/>
      <c r="O785" s="5"/>
      <c r="P785" s="5"/>
      <c r="Q785" s="5"/>
      <c r="R785" s="5"/>
      <c r="S785" s="5"/>
    </row>
    <row r="786" ht="15.75" customHeight="1">
      <c r="A786" s="5">
        <v>157.0</v>
      </c>
      <c r="B786" s="35" t="str">
        <f>DIEM_4D!A158</f>
        <v/>
      </c>
      <c r="C786" s="35" t="str">
        <f>DIEM_4D!B158</f>
        <v/>
      </c>
      <c r="D786" s="5" t="str">
        <f t="shared" si="30"/>
        <v>4D-2</v>
      </c>
      <c r="E786" s="5">
        <f>DIEM_4D!C158</f>
        <v>0</v>
      </c>
      <c r="F786" s="5">
        <f>DIEM_4D!D158</f>
        <v>0</v>
      </c>
      <c r="G786" s="5">
        <f>DIEM_4D!E158</f>
        <v>0</v>
      </c>
      <c r="H786" s="36">
        <f t="shared" si="31"/>
        <v>0</v>
      </c>
      <c r="I786" s="5" t="str">
        <f t="shared" si="32"/>
        <v/>
      </c>
      <c r="J786" s="5">
        <f t="shared" si="33"/>
        <v>0</v>
      </c>
      <c r="K786" s="5" t="str">
        <f t="shared" si="34"/>
        <v/>
      </c>
      <c r="L786" s="5">
        <f t="shared" si="35"/>
        <v>0</v>
      </c>
      <c r="M786" s="5"/>
      <c r="N786" s="5"/>
      <c r="O786" s="5"/>
      <c r="P786" s="5"/>
      <c r="Q786" s="5"/>
      <c r="R786" s="5"/>
      <c r="S786" s="5"/>
    </row>
    <row r="787" ht="15.75" customHeight="1">
      <c r="A787" s="5">
        <v>158.0</v>
      </c>
      <c r="B787" s="35" t="str">
        <f>DIEM_4D!A159</f>
        <v/>
      </c>
      <c r="C787" s="35" t="str">
        <f>DIEM_4D!B159</f>
        <v/>
      </c>
      <c r="D787" s="5" t="str">
        <f t="shared" si="30"/>
        <v>4D-3</v>
      </c>
      <c r="E787" s="5">
        <f>DIEM_4D!C159</f>
        <v>0</v>
      </c>
      <c r="F787" s="5">
        <f>DIEM_4D!D159</f>
        <v>0</v>
      </c>
      <c r="G787" s="5">
        <f>DIEM_4D!E159</f>
        <v>0</v>
      </c>
      <c r="H787" s="36">
        <f t="shared" si="31"/>
        <v>0</v>
      </c>
      <c r="I787" s="5" t="str">
        <f t="shared" si="32"/>
        <v/>
      </c>
      <c r="J787" s="5">
        <f t="shared" si="33"/>
        <v>0</v>
      </c>
      <c r="K787" s="5" t="str">
        <f t="shared" si="34"/>
        <v/>
      </c>
      <c r="L787" s="5">
        <f t="shared" si="35"/>
        <v>0</v>
      </c>
      <c r="M787" s="5"/>
      <c r="N787" s="5"/>
      <c r="O787" s="5"/>
      <c r="P787" s="5"/>
      <c r="Q787" s="5"/>
      <c r="R787" s="5"/>
      <c r="S787" s="5"/>
    </row>
    <row r="788" ht="15.75" customHeight="1">
      <c r="A788" s="5">
        <v>159.0</v>
      </c>
      <c r="B788" s="35" t="str">
        <f>DIEM_4D!A160</f>
        <v/>
      </c>
      <c r="C788" s="35" t="str">
        <f>DIEM_4D!B160</f>
        <v/>
      </c>
      <c r="D788" s="5" t="str">
        <f t="shared" si="30"/>
        <v>4D-4</v>
      </c>
      <c r="E788" s="5">
        <f>DIEM_4D!C160</f>
        <v>0</v>
      </c>
      <c r="F788" s="5">
        <f>DIEM_4D!D160</f>
        <v>0</v>
      </c>
      <c r="G788" s="5">
        <f>DIEM_4D!E160</f>
        <v>0</v>
      </c>
      <c r="H788" s="36">
        <f t="shared" si="31"/>
        <v>0</v>
      </c>
      <c r="I788" s="5" t="str">
        <f t="shared" si="32"/>
        <v/>
      </c>
      <c r="J788" s="5">
        <f t="shared" si="33"/>
        <v>0</v>
      </c>
      <c r="K788" s="5" t="str">
        <f t="shared" si="34"/>
        <v/>
      </c>
      <c r="L788" s="5">
        <f t="shared" si="35"/>
        <v>0</v>
      </c>
      <c r="M788" s="5"/>
      <c r="N788" s="5"/>
      <c r="O788" s="5"/>
      <c r="P788" s="5"/>
      <c r="Q788" s="5"/>
      <c r="R788" s="5"/>
      <c r="S788" s="5"/>
    </row>
    <row r="789" ht="15.75" customHeight="1">
      <c r="A789" s="5">
        <v>160.0</v>
      </c>
      <c r="B789" s="35" t="str">
        <f>DIEM_4D!A161</f>
        <v/>
      </c>
      <c r="C789" s="35" t="str">
        <f>DIEM_4D!B161</f>
        <v/>
      </c>
      <c r="D789" s="5" t="str">
        <f t="shared" si="30"/>
        <v>4D-5</v>
      </c>
      <c r="E789" s="5">
        <f>DIEM_4D!C161</f>
        <v>0</v>
      </c>
      <c r="F789" s="5">
        <f>DIEM_4D!D161</f>
        <v>0</v>
      </c>
      <c r="G789" s="5">
        <f>DIEM_4D!E161</f>
        <v>0</v>
      </c>
      <c r="H789" s="36">
        <f t="shared" si="31"/>
        <v>0</v>
      </c>
      <c r="I789" s="5" t="str">
        <f t="shared" si="32"/>
        <v/>
      </c>
      <c r="J789" s="5">
        <f t="shared" si="33"/>
        <v>0</v>
      </c>
      <c r="K789" s="5" t="str">
        <f t="shared" si="34"/>
        <v/>
      </c>
      <c r="L789" s="5">
        <f t="shared" si="35"/>
        <v>0</v>
      </c>
      <c r="M789" s="5"/>
      <c r="N789" s="5"/>
      <c r="O789" s="5"/>
      <c r="P789" s="5"/>
      <c r="Q789" s="5"/>
      <c r="R789" s="5"/>
      <c r="S789" s="5"/>
    </row>
    <row r="790" ht="15.75" customHeight="1">
      <c r="A790" s="5">
        <v>161.0</v>
      </c>
      <c r="B790" s="35" t="str">
        <f>DIEM_4D!A162</f>
        <v/>
      </c>
      <c r="C790" s="35" t="str">
        <f>DIEM_4D!B162</f>
        <v/>
      </c>
      <c r="D790" s="5" t="str">
        <f t="shared" si="30"/>
        <v>4D-1</v>
      </c>
      <c r="E790" s="5">
        <f>DIEM_4D!C162</f>
        <v>0</v>
      </c>
      <c r="F790" s="5">
        <f>DIEM_4D!D162</f>
        <v>0</v>
      </c>
      <c r="G790" s="5">
        <f>DIEM_4D!E162</f>
        <v>0</v>
      </c>
      <c r="H790" s="36">
        <f t="shared" si="31"/>
        <v>0</v>
      </c>
      <c r="I790" s="5" t="str">
        <f t="shared" si="32"/>
        <v/>
      </c>
      <c r="J790" s="5">
        <f t="shared" si="33"/>
        <v>0</v>
      </c>
      <c r="K790" s="5" t="str">
        <f t="shared" si="34"/>
        <v/>
      </c>
      <c r="L790" s="5">
        <f t="shared" si="35"/>
        <v>0</v>
      </c>
      <c r="M790" s="5"/>
      <c r="N790" s="5"/>
      <c r="O790" s="5"/>
      <c r="P790" s="5"/>
      <c r="Q790" s="5"/>
      <c r="R790" s="5"/>
      <c r="S790" s="5"/>
    </row>
    <row r="791" ht="15.75" customHeight="1">
      <c r="A791" s="5">
        <v>162.0</v>
      </c>
      <c r="B791" s="35" t="str">
        <f>DIEM_4D!A163</f>
        <v/>
      </c>
      <c r="C791" s="35" t="str">
        <f>DIEM_4D!B163</f>
        <v/>
      </c>
      <c r="D791" s="5" t="str">
        <f t="shared" si="30"/>
        <v>4D-2</v>
      </c>
      <c r="E791" s="5">
        <f>DIEM_4D!C163</f>
        <v>0</v>
      </c>
      <c r="F791" s="5">
        <f>DIEM_4D!D163</f>
        <v>0</v>
      </c>
      <c r="G791" s="5">
        <f>DIEM_4D!E163</f>
        <v>0</v>
      </c>
      <c r="H791" s="36">
        <f t="shared" si="31"/>
        <v>0</v>
      </c>
      <c r="I791" s="5" t="str">
        <f t="shared" si="32"/>
        <v/>
      </c>
      <c r="J791" s="5">
        <f t="shared" si="33"/>
        <v>0</v>
      </c>
      <c r="K791" s="5" t="str">
        <f t="shared" si="34"/>
        <v/>
      </c>
      <c r="L791" s="5">
        <f t="shared" si="35"/>
        <v>0</v>
      </c>
      <c r="M791" s="5"/>
      <c r="N791" s="5"/>
      <c r="O791" s="5"/>
      <c r="P791" s="5"/>
      <c r="Q791" s="5"/>
      <c r="R791" s="5"/>
      <c r="S791" s="5"/>
    </row>
    <row r="792" ht="15.75" customHeight="1">
      <c r="A792" s="5">
        <v>163.0</v>
      </c>
      <c r="B792" s="35" t="str">
        <f>DIEM_4D!A164</f>
        <v/>
      </c>
      <c r="C792" s="35" t="str">
        <f>DIEM_4D!B164</f>
        <v/>
      </c>
      <c r="D792" s="5" t="str">
        <f t="shared" si="30"/>
        <v>4D-3</v>
      </c>
      <c r="E792" s="5">
        <f>DIEM_4D!C164</f>
        <v>0</v>
      </c>
      <c r="F792" s="5">
        <f>DIEM_4D!D164</f>
        <v>0</v>
      </c>
      <c r="G792" s="5">
        <f>DIEM_4D!E164</f>
        <v>0</v>
      </c>
      <c r="H792" s="36">
        <f t="shared" si="31"/>
        <v>0</v>
      </c>
      <c r="I792" s="5" t="str">
        <f t="shared" si="32"/>
        <v/>
      </c>
      <c r="J792" s="5">
        <f t="shared" si="33"/>
        <v>0</v>
      </c>
      <c r="K792" s="5" t="str">
        <f t="shared" si="34"/>
        <v/>
      </c>
      <c r="L792" s="5">
        <f t="shared" si="35"/>
        <v>0</v>
      </c>
      <c r="M792" s="5"/>
      <c r="N792" s="5"/>
      <c r="O792" s="5"/>
      <c r="P792" s="5"/>
      <c r="Q792" s="5"/>
      <c r="R792" s="5"/>
      <c r="S792" s="5"/>
    </row>
    <row r="793" ht="15.75" customHeight="1">
      <c r="A793" s="5">
        <v>164.0</v>
      </c>
      <c r="B793" s="35" t="str">
        <f>DIEM_4D!A165</f>
        <v/>
      </c>
      <c r="C793" s="35" t="str">
        <f>DIEM_4D!B165</f>
        <v/>
      </c>
      <c r="D793" s="5" t="str">
        <f t="shared" si="30"/>
        <v>4D-4</v>
      </c>
      <c r="E793" s="5">
        <f>DIEM_4D!C165</f>
        <v>0</v>
      </c>
      <c r="F793" s="5">
        <f>DIEM_4D!D165</f>
        <v>0</v>
      </c>
      <c r="G793" s="5">
        <f>DIEM_4D!E165</f>
        <v>0</v>
      </c>
      <c r="H793" s="36">
        <f t="shared" si="31"/>
        <v>0</v>
      </c>
      <c r="I793" s="5" t="str">
        <f t="shared" si="32"/>
        <v/>
      </c>
      <c r="J793" s="5">
        <f t="shared" si="33"/>
        <v>0</v>
      </c>
      <c r="K793" s="5" t="str">
        <f t="shared" si="34"/>
        <v/>
      </c>
      <c r="L793" s="5">
        <f t="shared" si="35"/>
        <v>0</v>
      </c>
      <c r="M793" s="5"/>
      <c r="N793" s="5"/>
      <c r="O793" s="5"/>
      <c r="P793" s="5"/>
      <c r="Q793" s="5"/>
      <c r="R793" s="5"/>
      <c r="S793" s="5"/>
    </row>
    <row r="794" ht="15.75" customHeight="1">
      <c r="A794" s="5">
        <v>165.0</v>
      </c>
      <c r="B794" s="35" t="str">
        <f>DIEM_4D!A166</f>
        <v/>
      </c>
      <c r="C794" s="35" t="str">
        <f>DIEM_4D!B166</f>
        <v/>
      </c>
      <c r="D794" s="5" t="str">
        <f t="shared" si="30"/>
        <v>4D-5</v>
      </c>
      <c r="E794" s="5">
        <f>DIEM_4D!C166</f>
        <v>0</v>
      </c>
      <c r="F794" s="5">
        <f>DIEM_4D!D166</f>
        <v>0</v>
      </c>
      <c r="G794" s="5">
        <f>DIEM_4D!E166</f>
        <v>0</v>
      </c>
      <c r="H794" s="36">
        <f t="shared" si="31"/>
        <v>0</v>
      </c>
      <c r="I794" s="5" t="str">
        <f t="shared" si="32"/>
        <v/>
      </c>
      <c r="J794" s="5">
        <f t="shared" si="33"/>
        <v>0</v>
      </c>
      <c r="K794" s="5" t="str">
        <f t="shared" si="34"/>
        <v/>
      </c>
      <c r="L794" s="5">
        <f t="shared" si="35"/>
        <v>0</v>
      </c>
      <c r="M794" s="5"/>
      <c r="N794" s="5"/>
      <c r="O794" s="5"/>
      <c r="P794" s="5"/>
      <c r="Q794" s="5"/>
      <c r="R794" s="5"/>
      <c r="S794" s="5"/>
    </row>
    <row r="795" ht="15.75" customHeight="1">
      <c r="A795" s="5">
        <v>166.0</v>
      </c>
      <c r="B795" s="35" t="str">
        <f>DIEM_4D!A167</f>
        <v/>
      </c>
      <c r="C795" s="35" t="str">
        <f>DIEM_4D!B167</f>
        <v/>
      </c>
      <c r="D795" s="5" t="str">
        <f t="shared" si="30"/>
        <v>4D-1</v>
      </c>
      <c r="E795" s="5">
        <f>DIEM_4D!C167</f>
        <v>0</v>
      </c>
      <c r="F795" s="5">
        <f>DIEM_4D!D167</f>
        <v>0</v>
      </c>
      <c r="G795" s="5">
        <f>DIEM_4D!E167</f>
        <v>0</v>
      </c>
      <c r="H795" s="36">
        <f t="shared" si="31"/>
        <v>0</v>
      </c>
      <c r="I795" s="5" t="str">
        <f t="shared" si="32"/>
        <v/>
      </c>
      <c r="J795" s="5">
        <f t="shared" si="33"/>
        <v>0</v>
      </c>
      <c r="K795" s="5" t="str">
        <f t="shared" si="34"/>
        <v/>
      </c>
      <c r="L795" s="5">
        <f t="shared" si="35"/>
        <v>0</v>
      </c>
      <c r="M795" s="5"/>
      <c r="N795" s="5"/>
      <c r="O795" s="5"/>
      <c r="P795" s="5"/>
      <c r="Q795" s="5"/>
      <c r="R795" s="5"/>
      <c r="S795" s="5"/>
    </row>
    <row r="796" ht="15.75" customHeight="1">
      <c r="A796" s="5">
        <v>167.0</v>
      </c>
      <c r="B796" s="35" t="str">
        <f>DIEM_4D!A168</f>
        <v/>
      </c>
      <c r="C796" s="35" t="str">
        <f>DIEM_4D!B168</f>
        <v/>
      </c>
      <c r="D796" s="5" t="str">
        <f t="shared" si="30"/>
        <v>4D-2</v>
      </c>
      <c r="E796" s="5">
        <f>DIEM_4D!C168</f>
        <v>0</v>
      </c>
      <c r="F796" s="5">
        <f>DIEM_4D!D168</f>
        <v>0</v>
      </c>
      <c r="G796" s="5">
        <f>DIEM_4D!E168</f>
        <v>0</v>
      </c>
      <c r="H796" s="36">
        <f t="shared" si="31"/>
        <v>0</v>
      </c>
      <c r="I796" s="5" t="str">
        <f t="shared" si="32"/>
        <v/>
      </c>
      <c r="J796" s="5">
        <f t="shared" si="33"/>
        <v>0</v>
      </c>
      <c r="K796" s="5" t="str">
        <f t="shared" si="34"/>
        <v/>
      </c>
      <c r="L796" s="5">
        <f t="shared" si="35"/>
        <v>0</v>
      </c>
      <c r="M796" s="5"/>
      <c r="N796" s="5"/>
      <c r="O796" s="5"/>
      <c r="P796" s="5"/>
      <c r="Q796" s="5"/>
      <c r="R796" s="5"/>
      <c r="S796" s="5"/>
    </row>
    <row r="797" ht="15.75" customHeight="1">
      <c r="A797" s="5">
        <v>168.0</v>
      </c>
      <c r="B797" s="35" t="str">
        <f>DIEM_4D!A169</f>
        <v/>
      </c>
      <c r="C797" s="35" t="str">
        <f>DIEM_4D!B169</f>
        <v/>
      </c>
      <c r="D797" s="5" t="str">
        <f t="shared" si="30"/>
        <v>4D-3</v>
      </c>
      <c r="E797" s="5">
        <f>DIEM_4D!C169</f>
        <v>0</v>
      </c>
      <c r="F797" s="5">
        <f>DIEM_4D!D169</f>
        <v>0</v>
      </c>
      <c r="G797" s="5">
        <f>DIEM_4D!E169</f>
        <v>0</v>
      </c>
      <c r="H797" s="36">
        <f t="shared" si="31"/>
        <v>0</v>
      </c>
      <c r="I797" s="5" t="str">
        <f t="shared" si="32"/>
        <v/>
      </c>
      <c r="J797" s="5">
        <f t="shared" si="33"/>
        <v>0</v>
      </c>
      <c r="K797" s="5" t="str">
        <f t="shared" si="34"/>
        <v/>
      </c>
      <c r="L797" s="5">
        <f t="shared" si="35"/>
        <v>0</v>
      </c>
      <c r="M797" s="5"/>
      <c r="N797" s="5"/>
      <c r="O797" s="5"/>
      <c r="P797" s="5"/>
      <c r="Q797" s="5"/>
      <c r="R797" s="5"/>
      <c r="S797" s="5"/>
    </row>
    <row r="798" ht="15.75" customHeight="1">
      <c r="A798" s="5">
        <v>169.0</v>
      </c>
      <c r="B798" s="35" t="str">
        <f>DIEM_4D!A170</f>
        <v/>
      </c>
      <c r="C798" s="35" t="str">
        <f>DIEM_4D!B170</f>
        <v/>
      </c>
      <c r="D798" s="5" t="str">
        <f t="shared" si="30"/>
        <v>4D-4</v>
      </c>
      <c r="E798" s="5">
        <f>DIEM_4D!C170</f>
        <v>0</v>
      </c>
      <c r="F798" s="5">
        <f>DIEM_4D!D170</f>
        <v>0</v>
      </c>
      <c r="G798" s="5">
        <f>DIEM_4D!E170</f>
        <v>0</v>
      </c>
      <c r="H798" s="36">
        <f t="shared" si="31"/>
        <v>0</v>
      </c>
      <c r="I798" s="5" t="str">
        <f t="shared" si="32"/>
        <v/>
      </c>
      <c r="J798" s="5">
        <f t="shared" si="33"/>
        <v>0</v>
      </c>
      <c r="K798" s="5" t="str">
        <f t="shared" si="34"/>
        <v/>
      </c>
      <c r="L798" s="5">
        <f t="shared" si="35"/>
        <v>0</v>
      </c>
      <c r="M798" s="5"/>
      <c r="N798" s="5"/>
      <c r="O798" s="5"/>
      <c r="P798" s="5"/>
      <c r="Q798" s="5"/>
      <c r="R798" s="5"/>
      <c r="S798" s="5"/>
    </row>
    <row r="799" ht="15.75" customHeight="1">
      <c r="A799" s="5">
        <v>170.0</v>
      </c>
      <c r="B799" s="35" t="str">
        <f>DIEM_4D!A171</f>
        <v/>
      </c>
      <c r="C799" s="35" t="str">
        <f>DIEM_4D!B171</f>
        <v/>
      </c>
      <c r="D799" s="5" t="str">
        <f t="shared" si="30"/>
        <v>4D-5</v>
      </c>
      <c r="E799" s="5">
        <f>DIEM_4D!C171</f>
        <v>0</v>
      </c>
      <c r="F799" s="5">
        <f>DIEM_4D!D171</f>
        <v>0</v>
      </c>
      <c r="G799" s="5">
        <f>DIEM_4D!E171</f>
        <v>0</v>
      </c>
      <c r="H799" s="36">
        <f t="shared" si="31"/>
        <v>0</v>
      </c>
      <c r="I799" s="5" t="str">
        <f t="shared" si="32"/>
        <v/>
      </c>
      <c r="J799" s="5">
        <f t="shared" si="33"/>
        <v>0</v>
      </c>
      <c r="K799" s="5" t="str">
        <f t="shared" si="34"/>
        <v/>
      </c>
      <c r="L799" s="5">
        <f t="shared" si="35"/>
        <v>0</v>
      </c>
      <c r="M799" s="5"/>
      <c r="N799" s="5"/>
      <c r="O799" s="5"/>
      <c r="P799" s="5"/>
      <c r="Q799" s="5"/>
      <c r="R799" s="5"/>
      <c r="S799" s="5"/>
    </row>
    <row r="800" ht="15.75" customHeight="1">
      <c r="A800" s="5">
        <v>171.0</v>
      </c>
      <c r="B800" s="35" t="str">
        <f>DIEM_4D!A172</f>
        <v/>
      </c>
      <c r="C800" s="35" t="str">
        <f>DIEM_4D!B172</f>
        <v/>
      </c>
      <c r="D800" s="5" t="str">
        <f t="shared" si="30"/>
        <v>4D-1</v>
      </c>
      <c r="E800" s="5">
        <f>DIEM_4D!C172</f>
        <v>0</v>
      </c>
      <c r="F800" s="5">
        <f>DIEM_4D!D172</f>
        <v>0</v>
      </c>
      <c r="G800" s="5">
        <f>DIEM_4D!E172</f>
        <v>0</v>
      </c>
      <c r="H800" s="36">
        <f t="shared" si="31"/>
        <v>0</v>
      </c>
      <c r="I800" s="5" t="str">
        <f t="shared" si="32"/>
        <v/>
      </c>
      <c r="J800" s="5">
        <f t="shared" si="33"/>
        <v>0</v>
      </c>
      <c r="K800" s="5" t="str">
        <f t="shared" si="34"/>
        <v/>
      </c>
      <c r="L800" s="5">
        <f t="shared" si="35"/>
        <v>0</v>
      </c>
      <c r="M800" s="5"/>
      <c r="N800" s="5"/>
      <c r="O800" s="5"/>
      <c r="P800" s="5"/>
      <c r="Q800" s="5"/>
      <c r="R800" s="5"/>
      <c r="S800" s="5"/>
    </row>
    <row r="801" ht="15.75" customHeight="1">
      <c r="A801" s="5">
        <v>172.0</v>
      </c>
      <c r="B801" s="35" t="str">
        <f>DIEM_4D!A173</f>
        <v/>
      </c>
      <c r="C801" s="35" t="str">
        <f>DIEM_4D!B173</f>
        <v/>
      </c>
      <c r="D801" s="5" t="str">
        <f t="shared" si="30"/>
        <v>4D-2</v>
      </c>
      <c r="E801" s="5">
        <f>DIEM_4D!C173</f>
        <v>0</v>
      </c>
      <c r="F801" s="5">
        <f>DIEM_4D!D173</f>
        <v>0</v>
      </c>
      <c r="G801" s="5">
        <f>DIEM_4D!E173</f>
        <v>0</v>
      </c>
      <c r="H801" s="36">
        <f t="shared" si="31"/>
        <v>0</v>
      </c>
      <c r="I801" s="5" t="str">
        <f t="shared" si="32"/>
        <v/>
      </c>
      <c r="J801" s="5">
        <f t="shared" si="33"/>
        <v>0</v>
      </c>
      <c r="K801" s="5" t="str">
        <f t="shared" si="34"/>
        <v/>
      </c>
      <c r="L801" s="5">
        <f t="shared" si="35"/>
        <v>0</v>
      </c>
      <c r="M801" s="5"/>
      <c r="N801" s="5"/>
      <c r="O801" s="5"/>
      <c r="P801" s="5"/>
      <c r="Q801" s="5"/>
      <c r="R801" s="5"/>
      <c r="S801" s="5"/>
    </row>
    <row r="802" ht="15.75" customHeight="1">
      <c r="A802" s="5">
        <v>173.0</v>
      </c>
      <c r="B802" s="35" t="str">
        <f>DIEM_4D!A174</f>
        <v/>
      </c>
      <c r="C802" s="35" t="str">
        <f>DIEM_4D!B174</f>
        <v/>
      </c>
      <c r="D802" s="5" t="str">
        <f t="shared" si="30"/>
        <v>4D-3</v>
      </c>
      <c r="E802" s="5">
        <f>DIEM_4D!C174</f>
        <v>0</v>
      </c>
      <c r="F802" s="5">
        <f>DIEM_4D!D174</f>
        <v>0</v>
      </c>
      <c r="G802" s="5">
        <f>DIEM_4D!E174</f>
        <v>0</v>
      </c>
      <c r="H802" s="36">
        <f t="shared" si="31"/>
        <v>0</v>
      </c>
      <c r="I802" s="5" t="str">
        <f t="shared" si="32"/>
        <v/>
      </c>
      <c r="J802" s="5">
        <f t="shared" si="33"/>
        <v>0</v>
      </c>
      <c r="K802" s="5" t="str">
        <f t="shared" si="34"/>
        <v/>
      </c>
      <c r="L802" s="5">
        <f t="shared" si="35"/>
        <v>0</v>
      </c>
      <c r="M802" s="5"/>
      <c r="N802" s="5"/>
      <c r="O802" s="5"/>
      <c r="P802" s="5"/>
      <c r="Q802" s="5"/>
      <c r="R802" s="5"/>
      <c r="S802" s="5"/>
    </row>
    <row r="803" ht="15.75" customHeight="1">
      <c r="A803" s="5">
        <v>174.0</v>
      </c>
      <c r="B803" s="35" t="str">
        <f>DIEM_4D!A175</f>
        <v/>
      </c>
      <c r="C803" s="35" t="str">
        <f>DIEM_4D!B175</f>
        <v/>
      </c>
      <c r="D803" s="5" t="str">
        <f t="shared" si="30"/>
        <v>4D-4</v>
      </c>
      <c r="E803" s="5">
        <f>DIEM_4D!C175</f>
        <v>0</v>
      </c>
      <c r="F803" s="5">
        <f>DIEM_4D!D175</f>
        <v>0</v>
      </c>
      <c r="G803" s="5">
        <f>DIEM_4D!E175</f>
        <v>0</v>
      </c>
      <c r="H803" s="36">
        <f t="shared" si="31"/>
        <v>0</v>
      </c>
      <c r="I803" s="5" t="str">
        <f t="shared" si="32"/>
        <v/>
      </c>
      <c r="J803" s="5">
        <f t="shared" si="33"/>
        <v>0</v>
      </c>
      <c r="K803" s="5" t="str">
        <f t="shared" si="34"/>
        <v/>
      </c>
      <c r="L803" s="5">
        <f t="shared" si="35"/>
        <v>0</v>
      </c>
      <c r="M803" s="5"/>
      <c r="N803" s="5"/>
      <c r="O803" s="5"/>
      <c r="P803" s="5"/>
      <c r="Q803" s="5"/>
      <c r="R803" s="5"/>
      <c r="S803" s="5"/>
    </row>
    <row r="804" ht="15.75" customHeight="1">
      <c r="A804" s="5">
        <v>175.0</v>
      </c>
      <c r="B804" s="35" t="str">
        <f>DIEM_4D!A176</f>
        <v/>
      </c>
      <c r="C804" s="35" t="str">
        <f>DIEM_4D!B176</f>
        <v/>
      </c>
      <c r="D804" s="5" t="str">
        <f t="shared" si="30"/>
        <v>4D-5</v>
      </c>
      <c r="E804" s="5">
        <f>DIEM_4D!C176</f>
        <v>0</v>
      </c>
      <c r="F804" s="5">
        <f>DIEM_4D!D176</f>
        <v>0</v>
      </c>
      <c r="G804" s="5">
        <f>DIEM_4D!E176</f>
        <v>0</v>
      </c>
      <c r="H804" s="36">
        <f t="shared" si="31"/>
        <v>0</v>
      </c>
      <c r="I804" s="5" t="str">
        <f t="shared" si="32"/>
        <v/>
      </c>
      <c r="J804" s="5">
        <f t="shared" si="33"/>
        <v>0</v>
      </c>
      <c r="K804" s="5" t="str">
        <f t="shared" si="34"/>
        <v/>
      </c>
      <c r="L804" s="5">
        <f t="shared" si="35"/>
        <v>0</v>
      </c>
      <c r="M804" s="5"/>
      <c r="N804" s="5"/>
      <c r="O804" s="5"/>
      <c r="P804" s="5"/>
      <c r="Q804" s="5"/>
      <c r="R804" s="5"/>
      <c r="S804" s="5"/>
    </row>
    <row r="805" ht="15.75" customHeight="1">
      <c r="A805" s="5">
        <v>176.0</v>
      </c>
      <c r="B805" s="35" t="str">
        <f>DIEM_4D!A177</f>
        <v/>
      </c>
      <c r="C805" s="35" t="str">
        <f>DIEM_4D!B177</f>
        <v/>
      </c>
      <c r="D805" s="5" t="str">
        <f t="shared" si="30"/>
        <v>4D-1</v>
      </c>
      <c r="E805" s="5">
        <f>DIEM_4D!C177</f>
        <v>0</v>
      </c>
      <c r="F805" s="5">
        <f>DIEM_4D!D177</f>
        <v>0</v>
      </c>
      <c r="G805" s="5">
        <f>DIEM_4D!E177</f>
        <v>0</v>
      </c>
      <c r="H805" s="36">
        <f t="shared" si="31"/>
        <v>0</v>
      </c>
      <c r="I805" s="5" t="str">
        <f t="shared" si="32"/>
        <v/>
      </c>
      <c r="J805" s="5">
        <f t="shared" si="33"/>
        <v>0</v>
      </c>
      <c r="K805" s="5" t="str">
        <f t="shared" si="34"/>
        <v/>
      </c>
      <c r="L805" s="5">
        <f t="shared" si="35"/>
        <v>0</v>
      </c>
      <c r="M805" s="5"/>
      <c r="N805" s="5"/>
      <c r="O805" s="5"/>
      <c r="P805" s="5"/>
      <c r="Q805" s="5"/>
      <c r="R805" s="5"/>
      <c r="S805" s="5"/>
    </row>
    <row r="806" ht="15.75" customHeight="1">
      <c r="A806" s="5">
        <v>177.0</v>
      </c>
      <c r="B806" s="35" t="str">
        <f>DIEM_4D!A178</f>
        <v/>
      </c>
      <c r="C806" s="35" t="str">
        <f>DIEM_4D!B178</f>
        <v/>
      </c>
      <c r="D806" s="5" t="str">
        <f t="shared" si="30"/>
        <v>4D-2</v>
      </c>
      <c r="E806" s="5">
        <f>DIEM_4D!C178</f>
        <v>0</v>
      </c>
      <c r="F806" s="5">
        <f>DIEM_4D!D178</f>
        <v>0</v>
      </c>
      <c r="G806" s="5">
        <f>DIEM_4D!E178</f>
        <v>0</v>
      </c>
      <c r="H806" s="36">
        <f t="shared" si="31"/>
        <v>0</v>
      </c>
      <c r="I806" s="5" t="str">
        <f t="shared" si="32"/>
        <v/>
      </c>
      <c r="J806" s="5">
        <f t="shared" si="33"/>
        <v>0</v>
      </c>
      <c r="K806" s="5" t="str">
        <f t="shared" si="34"/>
        <v/>
      </c>
      <c r="L806" s="5">
        <f t="shared" si="35"/>
        <v>0</v>
      </c>
      <c r="M806" s="5"/>
      <c r="N806" s="5"/>
      <c r="O806" s="5"/>
      <c r="P806" s="5"/>
      <c r="Q806" s="5"/>
      <c r="R806" s="5"/>
      <c r="S806" s="5"/>
    </row>
    <row r="807" ht="15.75" customHeight="1">
      <c r="A807" s="5">
        <v>178.0</v>
      </c>
      <c r="B807" s="35" t="str">
        <f>DIEM_4D!A179</f>
        <v/>
      </c>
      <c r="C807" s="35" t="str">
        <f>DIEM_4D!B179</f>
        <v/>
      </c>
      <c r="D807" s="5" t="str">
        <f t="shared" si="30"/>
        <v>4D-3</v>
      </c>
      <c r="E807" s="5">
        <f>DIEM_4D!C179</f>
        <v>0</v>
      </c>
      <c r="F807" s="5">
        <f>DIEM_4D!D179</f>
        <v>0</v>
      </c>
      <c r="G807" s="5">
        <f>DIEM_4D!E179</f>
        <v>0</v>
      </c>
      <c r="H807" s="36">
        <f t="shared" si="31"/>
        <v>0</v>
      </c>
      <c r="I807" s="5" t="str">
        <f t="shared" si="32"/>
        <v/>
      </c>
      <c r="J807" s="5">
        <f t="shared" si="33"/>
        <v>0</v>
      </c>
      <c r="K807" s="5" t="str">
        <f t="shared" si="34"/>
        <v/>
      </c>
      <c r="L807" s="5">
        <f t="shared" si="35"/>
        <v>0</v>
      </c>
      <c r="M807" s="5"/>
      <c r="N807" s="5"/>
      <c r="O807" s="5"/>
      <c r="P807" s="5"/>
      <c r="Q807" s="5"/>
      <c r="R807" s="5"/>
      <c r="S807" s="5"/>
    </row>
    <row r="808" ht="15.75" customHeight="1">
      <c r="A808" s="5">
        <v>179.0</v>
      </c>
      <c r="B808" s="35" t="str">
        <f>DIEM_4D!A180</f>
        <v/>
      </c>
      <c r="C808" s="35" t="str">
        <f>DIEM_4D!B180</f>
        <v/>
      </c>
      <c r="D808" s="5" t="str">
        <f t="shared" si="30"/>
        <v>4D-4</v>
      </c>
      <c r="E808" s="5">
        <f>DIEM_4D!C180</f>
        <v>0</v>
      </c>
      <c r="F808" s="5">
        <f>DIEM_4D!D180</f>
        <v>0</v>
      </c>
      <c r="G808" s="5">
        <f>DIEM_4D!E180</f>
        <v>0</v>
      </c>
      <c r="H808" s="36">
        <f t="shared" si="31"/>
        <v>0</v>
      </c>
      <c r="I808" s="5" t="str">
        <f t="shared" si="32"/>
        <v/>
      </c>
      <c r="J808" s="5">
        <f t="shared" si="33"/>
        <v>0</v>
      </c>
      <c r="K808" s="5" t="str">
        <f t="shared" si="34"/>
        <v/>
      </c>
      <c r="L808" s="5">
        <f t="shared" si="35"/>
        <v>0</v>
      </c>
      <c r="M808" s="5"/>
      <c r="N808" s="5"/>
      <c r="O808" s="5"/>
      <c r="P808" s="5"/>
      <c r="Q808" s="5"/>
      <c r="R808" s="5"/>
      <c r="S808" s="5"/>
    </row>
    <row r="809" ht="15.75" customHeight="1">
      <c r="A809" s="5">
        <v>180.0</v>
      </c>
      <c r="B809" s="35" t="str">
        <f>DIEM_4D!A181</f>
        <v/>
      </c>
      <c r="C809" s="35" t="str">
        <f>DIEM_4D!B181</f>
        <v/>
      </c>
      <c r="D809" s="5" t="str">
        <f t="shared" si="30"/>
        <v>4D-5</v>
      </c>
      <c r="E809" s="5">
        <f>DIEM_4D!C181</f>
        <v>0</v>
      </c>
      <c r="F809" s="5">
        <f>DIEM_4D!D181</f>
        <v>0</v>
      </c>
      <c r="G809" s="5">
        <f>DIEM_4D!E181</f>
        <v>0</v>
      </c>
      <c r="H809" s="36">
        <f t="shared" si="31"/>
        <v>0</v>
      </c>
      <c r="I809" s="5" t="str">
        <f t="shared" si="32"/>
        <v/>
      </c>
      <c r="J809" s="5">
        <f t="shared" si="33"/>
        <v>0</v>
      </c>
      <c r="K809" s="5" t="str">
        <f t="shared" si="34"/>
        <v/>
      </c>
      <c r="L809" s="5">
        <f t="shared" si="35"/>
        <v>0</v>
      </c>
      <c r="M809" s="5"/>
      <c r="N809" s="5"/>
      <c r="O809" s="5"/>
      <c r="P809" s="5"/>
      <c r="Q809" s="5"/>
      <c r="R809" s="5"/>
      <c r="S809" s="5"/>
    </row>
    <row r="810" ht="15.75" customHeight="1">
      <c r="A810" s="5">
        <v>181.0</v>
      </c>
      <c r="B810" s="35" t="str">
        <f>DIEM_4D!A182</f>
        <v/>
      </c>
      <c r="C810" s="35" t="str">
        <f>DIEM_4D!B182</f>
        <v/>
      </c>
      <c r="D810" s="5" t="str">
        <f t="shared" si="30"/>
        <v>4D-1</v>
      </c>
      <c r="E810" s="5">
        <f>DIEM_4D!C182</f>
        <v>0</v>
      </c>
      <c r="F810" s="5">
        <f>DIEM_4D!D182</f>
        <v>0</v>
      </c>
      <c r="G810" s="5">
        <f>DIEM_4D!E182</f>
        <v>0</v>
      </c>
      <c r="H810" s="36">
        <f t="shared" si="31"/>
        <v>0</v>
      </c>
      <c r="I810" s="5" t="str">
        <f t="shared" si="32"/>
        <v/>
      </c>
      <c r="J810" s="5">
        <f t="shared" si="33"/>
        <v>0</v>
      </c>
      <c r="K810" s="5" t="str">
        <f t="shared" si="34"/>
        <v/>
      </c>
      <c r="L810" s="5">
        <f t="shared" si="35"/>
        <v>0</v>
      </c>
      <c r="M810" s="5"/>
      <c r="N810" s="5"/>
      <c r="O810" s="5"/>
      <c r="P810" s="5"/>
      <c r="Q810" s="5"/>
      <c r="R810" s="5"/>
      <c r="S810" s="5"/>
    </row>
    <row r="811" ht="15.75" customHeight="1">
      <c r="A811" s="5">
        <v>182.0</v>
      </c>
      <c r="B811" s="35" t="str">
        <f>DIEM_4D!A183</f>
        <v/>
      </c>
      <c r="C811" s="35" t="str">
        <f>DIEM_4D!B183</f>
        <v/>
      </c>
      <c r="D811" s="5" t="str">
        <f t="shared" si="30"/>
        <v>4D-2</v>
      </c>
      <c r="E811" s="5">
        <f>DIEM_4D!C183</f>
        <v>0</v>
      </c>
      <c r="F811" s="5">
        <f>DIEM_4D!D183</f>
        <v>0</v>
      </c>
      <c r="G811" s="5">
        <f>DIEM_4D!E183</f>
        <v>0</v>
      </c>
      <c r="H811" s="36">
        <f t="shared" si="31"/>
        <v>0</v>
      </c>
      <c r="I811" s="5" t="str">
        <f t="shared" si="32"/>
        <v/>
      </c>
      <c r="J811" s="5">
        <f t="shared" si="33"/>
        <v>0</v>
      </c>
      <c r="K811" s="5" t="str">
        <f t="shared" si="34"/>
        <v/>
      </c>
      <c r="L811" s="5">
        <f t="shared" si="35"/>
        <v>0</v>
      </c>
      <c r="M811" s="5"/>
      <c r="N811" s="5"/>
      <c r="O811" s="5"/>
      <c r="P811" s="5"/>
      <c r="Q811" s="5"/>
      <c r="R811" s="5"/>
      <c r="S811" s="5"/>
    </row>
    <row r="812" ht="15.75" customHeight="1">
      <c r="A812" s="5">
        <v>183.0</v>
      </c>
      <c r="B812" s="35" t="str">
        <f>DIEM_4D!A184</f>
        <v/>
      </c>
      <c r="C812" s="35" t="str">
        <f>DIEM_4D!B184</f>
        <v/>
      </c>
      <c r="D812" s="5" t="str">
        <f t="shared" si="30"/>
        <v>4D-3</v>
      </c>
      <c r="E812" s="5">
        <f>DIEM_4D!C184</f>
        <v>0</v>
      </c>
      <c r="F812" s="5">
        <f>DIEM_4D!D184</f>
        <v>0</v>
      </c>
      <c r="G812" s="5">
        <f>DIEM_4D!E184</f>
        <v>0</v>
      </c>
      <c r="H812" s="36">
        <f t="shared" si="31"/>
        <v>0</v>
      </c>
      <c r="I812" s="5" t="str">
        <f t="shared" si="32"/>
        <v/>
      </c>
      <c r="J812" s="5">
        <f t="shared" si="33"/>
        <v>0</v>
      </c>
      <c r="K812" s="5" t="str">
        <f t="shared" si="34"/>
        <v/>
      </c>
      <c r="L812" s="5">
        <f t="shared" si="35"/>
        <v>0</v>
      </c>
      <c r="M812" s="5"/>
      <c r="N812" s="5"/>
      <c r="O812" s="5"/>
      <c r="P812" s="5"/>
      <c r="Q812" s="5"/>
      <c r="R812" s="5"/>
      <c r="S812" s="5"/>
    </row>
    <row r="813" ht="15.75" customHeight="1">
      <c r="A813" s="5">
        <v>184.0</v>
      </c>
      <c r="B813" s="35" t="str">
        <f>DIEM_4D!A185</f>
        <v/>
      </c>
      <c r="C813" s="35" t="str">
        <f>DIEM_4D!B185</f>
        <v/>
      </c>
      <c r="D813" s="5" t="str">
        <f t="shared" si="30"/>
        <v>4D-4</v>
      </c>
      <c r="E813" s="5">
        <f>DIEM_4D!C185</f>
        <v>0</v>
      </c>
      <c r="F813" s="5">
        <f>DIEM_4D!D185</f>
        <v>0</v>
      </c>
      <c r="G813" s="5">
        <f>DIEM_4D!E185</f>
        <v>0</v>
      </c>
      <c r="H813" s="36">
        <f t="shared" si="31"/>
        <v>0</v>
      </c>
      <c r="I813" s="5" t="str">
        <f t="shared" si="32"/>
        <v/>
      </c>
      <c r="J813" s="5">
        <f t="shared" si="33"/>
        <v>0</v>
      </c>
      <c r="K813" s="5" t="str">
        <f t="shared" si="34"/>
        <v/>
      </c>
      <c r="L813" s="5">
        <f t="shared" si="35"/>
        <v>0</v>
      </c>
      <c r="M813" s="5"/>
      <c r="N813" s="5"/>
      <c r="O813" s="5"/>
      <c r="P813" s="5"/>
      <c r="Q813" s="5"/>
      <c r="R813" s="5"/>
      <c r="S813" s="5"/>
    </row>
    <row r="814" ht="15.75" customHeight="1">
      <c r="A814" s="5">
        <v>185.0</v>
      </c>
      <c r="B814" s="35" t="str">
        <f>DIEM_4D!A186</f>
        <v/>
      </c>
      <c r="C814" s="35" t="str">
        <f>DIEM_4D!B186</f>
        <v/>
      </c>
      <c r="D814" s="5" t="str">
        <f t="shared" si="30"/>
        <v>4D-5</v>
      </c>
      <c r="E814" s="5">
        <f>DIEM_4D!C186</f>
        <v>0</v>
      </c>
      <c r="F814" s="5">
        <f>DIEM_4D!D186</f>
        <v>0</v>
      </c>
      <c r="G814" s="5">
        <f>DIEM_4D!E186</f>
        <v>0</v>
      </c>
      <c r="H814" s="36">
        <f t="shared" si="31"/>
        <v>0</v>
      </c>
      <c r="I814" s="5" t="str">
        <f t="shared" si="32"/>
        <v/>
      </c>
      <c r="J814" s="5">
        <f t="shared" si="33"/>
        <v>0</v>
      </c>
      <c r="K814" s="5" t="str">
        <f t="shared" si="34"/>
        <v/>
      </c>
      <c r="L814" s="5">
        <f t="shared" si="35"/>
        <v>0</v>
      </c>
      <c r="M814" s="5"/>
      <c r="N814" s="5"/>
      <c r="O814" s="5"/>
      <c r="P814" s="5"/>
      <c r="Q814" s="5"/>
      <c r="R814" s="5"/>
      <c r="S814" s="5"/>
    </row>
    <row r="815" ht="15.75" customHeight="1">
      <c r="A815" s="5">
        <v>186.0</v>
      </c>
      <c r="B815" s="35" t="str">
        <f>DIEM_4D!A187</f>
        <v/>
      </c>
      <c r="C815" s="35" t="str">
        <f>DIEM_4D!B187</f>
        <v/>
      </c>
      <c r="D815" s="5" t="str">
        <f t="shared" si="30"/>
        <v>4D-1</v>
      </c>
      <c r="E815" s="5">
        <f>DIEM_4D!C187</f>
        <v>0</v>
      </c>
      <c r="F815" s="5">
        <f>DIEM_4D!D187</f>
        <v>0</v>
      </c>
      <c r="G815" s="5">
        <f>DIEM_4D!E187</f>
        <v>0</v>
      </c>
      <c r="H815" s="36">
        <f t="shared" si="31"/>
        <v>0</v>
      </c>
      <c r="I815" s="5" t="str">
        <f t="shared" si="32"/>
        <v/>
      </c>
      <c r="J815" s="5">
        <f t="shared" si="33"/>
        <v>0</v>
      </c>
      <c r="K815" s="5" t="str">
        <f t="shared" si="34"/>
        <v/>
      </c>
      <c r="L815" s="5">
        <f t="shared" si="35"/>
        <v>0</v>
      </c>
      <c r="M815" s="5"/>
      <c r="N815" s="5"/>
      <c r="O815" s="5"/>
      <c r="P815" s="5"/>
      <c r="Q815" s="5"/>
      <c r="R815" s="5"/>
      <c r="S815" s="5"/>
    </row>
    <row r="816" ht="15.75" customHeight="1">
      <c r="A816" s="5">
        <v>187.0</v>
      </c>
      <c r="B816" s="35" t="str">
        <f>DIEM_4D!A188</f>
        <v/>
      </c>
      <c r="C816" s="35" t="str">
        <f>DIEM_4D!B188</f>
        <v/>
      </c>
      <c r="D816" s="5" t="str">
        <f t="shared" si="30"/>
        <v>4D-2</v>
      </c>
      <c r="E816" s="5">
        <f>DIEM_4D!C188</f>
        <v>0</v>
      </c>
      <c r="F816" s="5">
        <f>DIEM_4D!D188</f>
        <v>0</v>
      </c>
      <c r="G816" s="5">
        <f>DIEM_4D!E188</f>
        <v>0</v>
      </c>
      <c r="H816" s="36">
        <f t="shared" si="31"/>
        <v>0</v>
      </c>
      <c r="I816" s="5" t="str">
        <f t="shared" si="32"/>
        <v/>
      </c>
      <c r="J816" s="5">
        <f t="shared" si="33"/>
        <v>0</v>
      </c>
      <c r="K816" s="5" t="str">
        <f t="shared" si="34"/>
        <v/>
      </c>
      <c r="L816" s="5">
        <f t="shared" si="35"/>
        <v>0</v>
      </c>
      <c r="M816" s="5"/>
      <c r="N816" s="5"/>
      <c r="O816" s="5"/>
      <c r="P816" s="5"/>
      <c r="Q816" s="5"/>
      <c r="R816" s="5"/>
      <c r="S816" s="5"/>
    </row>
    <row r="817" ht="15.75" customHeight="1">
      <c r="A817" s="5">
        <v>188.0</v>
      </c>
      <c r="B817" s="35" t="str">
        <f>DIEM_4D!A189</f>
        <v/>
      </c>
      <c r="C817" s="35" t="str">
        <f>DIEM_4D!B189</f>
        <v/>
      </c>
      <c r="D817" s="5" t="str">
        <f t="shared" si="30"/>
        <v>4D-3</v>
      </c>
      <c r="E817" s="5">
        <f>DIEM_4D!C189</f>
        <v>0</v>
      </c>
      <c r="F817" s="5">
        <f>DIEM_4D!D189</f>
        <v>0</v>
      </c>
      <c r="G817" s="5">
        <f>DIEM_4D!E189</f>
        <v>0</v>
      </c>
      <c r="H817" s="36">
        <f t="shared" si="31"/>
        <v>0</v>
      </c>
      <c r="I817" s="5" t="str">
        <f t="shared" si="32"/>
        <v/>
      </c>
      <c r="J817" s="5">
        <f t="shared" si="33"/>
        <v>0</v>
      </c>
      <c r="K817" s="5" t="str">
        <f t="shared" si="34"/>
        <v/>
      </c>
      <c r="L817" s="5">
        <f t="shared" si="35"/>
        <v>0</v>
      </c>
      <c r="M817" s="5"/>
      <c r="N817" s="5"/>
      <c r="O817" s="5"/>
      <c r="P817" s="5"/>
      <c r="Q817" s="5"/>
      <c r="R817" s="5"/>
      <c r="S817" s="5"/>
    </row>
    <row r="818" ht="15.75" customHeight="1">
      <c r="A818" s="5">
        <v>189.0</v>
      </c>
      <c r="B818" s="35" t="str">
        <f>DIEM_4D!A190</f>
        <v/>
      </c>
      <c r="C818" s="35" t="str">
        <f>DIEM_4D!B190</f>
        <v/>
      </c>
      <c r="D818" s="5" t="str">
        <f t="shared" si="30"/>
        <v>4D-4</v>
      </c>
      <c r="E818" s="5">
        <f>DIEM_4D!C190</f>
        <v>0</v>
      </c>
      <c r="F818" s="5">
        <f>DIEM_4D!D190</f>
        <v>0</v>
      </c>
      <c r="G818" s="5">
        <f>DIEM_4D!E190</f>
        <v>0</v>
      </c>
      <c r="H818" s="36">
        <f t="shared" si="31"/>
        <v>0</v>
      </c>
      <c r="I818" s="5" t="str">
        <f t="shared" si="32"/>
        <v/>
      </c>
      <c r="J818" s="5">
        <f t="shared" si="33"/>
        <v>0</v>
      </c>
      <c r="K818" s="5" t="str">
        <f t="shared" si="34"/>
        <v/>
      </c>
      <c r="L818" s="5">
        <f t="shared" si="35"/>
        <v>0</v>
      </c>
      <c r="M818" s="5"/>
      <c r="N818" s="5"/>
      <c r="O818" s="5"/>
      <c r="P818" s="5"/>
      <c r="Q818" s="5"/>
      <c r="R818" s="5"/>
      <c r="S818" s="5"/>
    </row>
    <row r="819" ht="15.75" customHeight="1">
      <c r="A819" s="5">
        <v>190.0</v>
      </c>
      <c r="B819" s="35" t="str">
        <f>DIEM_4D!A191</f>
        <v/>
      </c>
      <c r="C819" s="35" t="str">
        <f>DIEM_4D!B191</f>
        <v/>
      </c>
      <c r="D819" s="5" t="str">
        <f t="shared" si="30"/>
        <v>4D-5</v>
      </c>
      <c r="E819" s="5">
        <f>DIEM_4D!C191</f>
        <v>0</v>
      </c>
      <c r="F819" s="5">
        <f>DIEM_4D!D191</f>
        <v>0</v>
      </c>
      <c r="G819" s="5">
        <f>DIEM_4D!E191</f>
        <v>0</v>
      </c>
      <c r="H819" s="36">
        <f t="shared" si="31"/>
        <v>0</v>
      </c>
      <c r="I819" s="5" t="str">
        <f t="shared" si="32"/>
        <v/>
      </c>
      <c r="J819" s="5">
        <f t="shared" si="33"/>
        <v>0</v>
      </c>
      <c r="K819" s="5" t="str">
        <f t="shared" si="34"/>
        <v/>
      </c>
      <c r="L819" s="5">
        <f t="shared" si="35"/>
        <v>0</v>
      </c>
      <c r="M819" s="5"/>
      <c r="N819" s="5"/>
      <c r="O819" s="5"/>
      <c r="P819" s="5"/>
      <c r="Q819" s="5"/>
      <c r="R819" s="5"/>
      <c r="S819" s="5"/>
    </row>
    <row r="820" ht="15.75" customHeight="1">
      <c r="A820" s="5">
        <v>191.0</v>
      </c>
      <c r="B820" s="35" t="str">
        <f>DIEM_4D!A192</f>
        <v/>
      </c>
      <c r="C820" s="35" t="str">
        <f>DIEM_4D!B192</f>
        <v/>
      </c>
      <c r="D820" s="5" t="str">
        <f t="shared" si="30"/>
        <v>4D-1</v>
      </c>
      <c r="E820" s="5">
        <f>DIEM_4D!C192</f>
        <v>0</v>
      </c>
      <c r="F820" s="5">
        <f>DIEM_4D!D192</f>
        <v>0</v>
      </c>
      <c r="G820" s="5">
        <f>DIEM_4D!E192</f>
        <v>0</v>
      </c>
      <c r="H820" s="36">
        <f t="shared" si="31"/>
        <v>0</v>
      </c>
      <c r="I820" s="5" t="str">
        <f t="shared" si="32"/>
        <v/>
      </c>
      <c r="J820" s="5">
        <f t="shared" si="33"/>
        <v>0</v>
      </c>
      <c r="K820" s="5" t="str">
        <f t="shared" si="34"/>
        <v/>
      </c>
      <c r="L820" s="5">
        <f t="shared" si="35"/>
        <v>0</v>
      </c>
      <c r="M820" s="5"/>
      <c r="N820" s="5"/>
      <c r="O820" s="5"/>
      <c r="P820" s="5"/>
      <c r="Q820" s="5"/>
      <c r="R820" s="5"/>
      <c r="S820" s="5"/>
    </row>
    <row r="821" ht="15.75" customHeight="1">
      <c r="A821" s="5">
        <v>192.0</v>
      </c>
      <c r="B821" s="35" t="str">
        <f>DIEM_4D!A193</f>
        <v/>
      </c>
      <c r="C821" s="35" t="str">
        <f>DIEM_4D!B193</f>
        <v/>
      </c>
      <c r="D821" s="5" t="str">
        <f t="shared" si="30"/>
        <v>4D-2</v>
      </c>
      <c r="E821" s="5">
        <f>DIEM_4D!C193</f>
        <v>0</v>
      </c>
      <c r="F821" s="5">
        <f>DIEM_4D!D193</f>
        <v>0</v>
      </c>
      <c r="G821" s="5">
        <f>DIEM_4D!E193</f>
        <v>0</v>
      </c>
      <c r="H821" s="36">
        <f t="shared" si="31"/>
        <v>0</v>
      </c>
      <c r="I821" s="5" t="str">
        <f t="shared" si="32"/>
        <v/>
      </c>
      <c r="J821" s="5">
        <f t="shared" si="33"/>
        <v>0</v>
      </c>
      <c r="K821" s="5" t="str">
        <f t="shared" si="34"/>
        <v/>
      </c>
      <c r="L821" s="5">
        <f t="shared" si="35"/>
        <v>0</v>
      </c>
      <c r="M821" s="5"/>
      <c r="N821" s="5"/>
      <c r="O821" s="5"/>
      <c r="P821" s="5"/>
      <c r="Q821" s="5"/>
      <c r="R821" s="5"/>
      <c r="S821" s="5"/>
    </row>
    <row r="822" ht="15.75" customHeight="1">
      <c r="A822" s="5">
        <v>193.0</v>
      </c>
      <c r="B822" s="35" t="str">
        <f>DIEM_4D!A194</f>
        <v/>
      </c>
      <c r="C822" s="35" t="str">
        <f>DIEM_4D!B194</f>
        <v/>
      </c>
      <c r="D822" s="5" t="str">
        <f t="shared" si="30"/>
        <v>4D-3</v>
      </c>
      <c r="E822" s="5">
        <f>DIEM_4D!C194</f>
        <v>0</v>
      </c>
      <c r="F822" s="5">
        <f>DIEM_4D!D194</f>
        <v>0</v>
      </c>
      <c r="G822" s="5">
        <f>DIEM_4D!E194</f>
        <v>0</v>
      </c>
      <c r="H822" s="36">
        <f t="shared" si="31"/>
        <v>0</v>
      </c>
      <c r="I822" s="5" t="str">
        <f t="shared" si="32"/>
        <v/>
      </c>
      <c r="J822" s="5">
        <f t="shared" si="33"/>
        <v>0</v>
      </c>
      <c r="K822" s="5" t="str">
        <f t="shared" si="34"/>
        <v/>
      </c>
      <c r="L822" s="5">
        <f t="shared" si="35"/>
        <v>0</v>
      </c>
      <c r="M822" s="5"/>
      <c r="N822" s="5"/>
      <c r="O822" s="5"/>
      <c r="P822" s="5"/>
      <c r="Q822" s="5"/>
      <c r="R822" s="5"/>
      <c r="S822" s="5"/>
    </row>
    <row r="823" ht="15.75" customHeight="1">
      <c r="A823" s="5">
        <v>194.0</v>
      </c>
      <c r="B823" s="35" t="str">
        <f>DIEM_4D!A195</f>
        <v/>
      </c>
      <c r="C823" s="35" t="str">
        <f>DIEM_4D!B195</f>
        <v/>
      </c>
      <c r="D823" s="5" t="str">
        <f t="shared" si="30"/>
        <v>4D-4</v>
      </c>
      <c r="E823" s="5">
        <f>DIEM_4D!C195</f>
        <v>0</v>
      </c>
      <c r="F823" s="5">
        <f>DIEM_4D!D195</f>
        <v>0</v>
      </c>
      <c r="G823" s="5">
        <f>DIEM_4D!E195</f>
        <v>0</v>
      </c>
      <c r="H823" s="36">
        <f t="shared" si="31"/>
        <v>0</v>
      </c>
      <c r="I823" s="5" t="str">
        <f t="shared" si="32"/>
        <v/>
      </c>
      <c r="J823" s="5">
        <f t="shared" si="33"/>
        <v>0</v>
      </c>
      <c r="K823" s="5" t="str">
        <f t="shared" si="34"/>
        <v/>
      </c>
      <c r="L823" s="5">
        <f t="shared" si="35"/>
        <v>0</v>
      </c>
      <c r="M823" s="5"/>
      <c r="N823" s="5"/>
      <c r="O823" s="5"/>
      <c r="P823" s="5"/>
      <c r="Q823" s="5"/>
      <c r="R823" s="5"/>
      <c r="S823" s="5"/>
    </row>
    <row r="824" ht="15.75" customHeight="1">
      <c r="A824" s="5">
        <v>195.0</v>
      </c>
      <c r="B824" s="35" t="str">
        <f>DIEM_4D!A196</f>
        <v/>
      </c>
      <c r="C824" s="35" t="str">
        <f>DIEM_4D!B196</f>
        <v/>
      </c>
      <c r="D824" s="5" t="str">
        <f t="shared" si="30"/>
        <v>4D-5</v>
      </c>
      <c r="E824" s="5">
        <f>DIEM_4D!C196</f>
        <v>0</v>
      </c>
      <c r="F824" s="5">
        <f>DIEM_4D!D196</f>
        <v>0</v>
      </c>
      <c r="G824" s="5">
        <f>DIEM_4D!E196</f>
        <v>0</v>
      </c>
      <c r="H824" s="36">
        <f t="shared" si="31"/>
        <v>0</v>
      </c>
      <c r="I824" s="5" t="str">
        <f t="shared" si="32"/>
        <v/>
      </c>
      <c r="J824" s="5">
        <f t="shared" si="33"/>
        <v>0</v>
      </c>
      <c r="K824" s="5" t="str">
        <f t="shared" si="34"/>
        <v/>
      </c>
      <c r="L824" s="5">
        <f t="shared" si="35"/>
        <v>0</v>
      </c>
      <c r="M824" s="5"/>
      <c r="N824" s="5"/>
      <c r="O824" s="5"/>
      <c r="P824" s="5"/>
      <c r="Q824" s="5"/>
      <c r="R824" s="5"/>
      <c r="S824" s="5"/>
    </row>
    <row r="825" ht="15.75" customHeight="1">
      <c r="A825" s="5">
        <v>196.0</v>
      </c>
      <c r="B825" s="35" t="str">
        <f>DIEM_4D!A197</f>
        <v/>
      </c>
      <c r="C825" s="35" t="str">
        <f>DIEM_4D!B197</f>
        <v/>
      </c>
      <c r="D825" s="5" t="str">
        <f t="shared" si="30"/>
        <v>4D-1</v>
      </c>
      <c r="E825" s="5">
        <f>DIEM_4D!C197</f>
        <v>0</v>
      </c>
      <c r="F825" s="5">
        <f>DIEM_4D!D197</f>
        <v>0</v>
      </c>
      <c r="G825" s="5">
        <f>DIEM_4D!E197</f>
        <v>0</v>
      </c>
      <c r="H825" s="36">
        <f t="shared" si="31"/>
        <v>0</v>
      </c>
      <c r="I825" s="5" t="str">
        <f t="shared" si="32"/>
        <v/>
      </c>
      <c r="J825" s="5">
        <f t="shared" si="33"/>
        <v>0</v>
      </c>
      <c r="K825" s="5" t="str">
        <f t="shared" si="34"/>
        <v/>
      </c>
      <c r="L825" s="5">
        <f t="shared" si="35"/>
        <v>0</v>
      </c>
      <c r="M825" s="5"/>
      <c r="N825" s="5"/>
      <c r="O825" s="5"/>
      <c r="P825" s="5"/>
      <c r="Q825" s="5"/>
      <c r="R825" s="5"/>
      <c r="S825" s="5"/>
    </row>
    <row r="826" ht="15.75" customHeight="1">
      <c r="A826" s="5">
        <v>197.0</v>
      </c>
      <c r="B826" s="35" t="str">
        <f>DIEM_4D!A198</f>
        <v/>
      </c>
      <c r="C826" s="35" t="str">
        <f>DIEM_4D!B198</f>
        <v/>
      </c>
      <c r="D826" s="5" t="str">
        <f t="shared" si="30"/>
        <v>4D-2</v>
      </c>
      <c r="E826" s="5">
        <f>DIEM_4D!C198</f>
        <v>0</v>
      </c>
      <c r="F826" s="5">
        <f>DIEM_4D!D198</f>
        <v>0</v>
      </c>
      <c r="G826" s="5">
        <f>DIEM_4D!E198</f>
        <v>0</v>
      </c>
      <c r="H826" s="36">
        <f t="shared" si="31"/>
        <v>0</v>
      </c>
      <c r="I826" s="5" t="str">
        <f t="shared" si="32"/>
        <v/>
      </c>
      <c r="J826" s="5">
        <f t="shared" si="33"/>
        <v>0</v>
      </c>
      <c r="K826" s="5" t="str">
        <f t="shared" si="34"/>
        <v/>
      </c>
      <c r="L826" s="5">
        <f t="shared" si="35"/>
        <v>0</v>
      </c>
      <c r="M826" s="5"/>
      <c r="N826" s="5"/>
      <c r="O826" s="5"/>
      <c r="P826" s="5"/>
      <c r="Q826" s="5"/>
      <c r="R826" s="5"/>
      <c r="S826" s="5"/>
    </row>
    <row r="827" ht="15.75" customHeight="1">
      <c r="A827" s="5">
        <v>198.0</v>
      </c>
      <c r="B827" s="35" t="str">
        <f>DIEM_4D!A199</f>
        <v/>
      </c>
      <c r="C827" s="35" t="str">
        <f>DIEM_4D!B199</f>
        <v/>
      </c>
      <c r="D827" s="5" t="str">
        <f t="shared" si="30"/>
        <v>4D-3</v>
      </c>
      <c r="E827" s="5">
        <f>DIEM_4D!C199</f>
        <v>0</v>
      </c>
      <c r="F827" s="5">
        <f>DIEM_4D!D199</f>
        <v>0</v>
      </c>
      <c r="G827" s="5">
        <f>DIEM_4D!E199</f>
        <v>0</v>
      </c>
      <c r="H827" s="36">
        <f t="shared" si="31"/>
        <v>0</v>
      </c>
      <c r="I827" s="5" t="str">
        <f t="shared" si="32"/>
        <v/>
      </c>
      <c r="J827" s="5">
        <f t="shared" si="33"/>
        <v>0</v>
      </c>
      <c r="K827" s="5" t="str">
        <f t="shared" si="34"/>
        <v/>
      </c>
      <c r="L827" s="5">
        <f t="shared" si="35"/>
        <v>0</v>
      </c>
      <c r="M827" s="5"/>
      <c r="N827" s="5"/>
      <c r="O827" s="5"/>
      <c r="P827" s="5"/>
      <c r="Q827" s="5"/>
      <c r="R827" s="5"/>
      <c r="S827" s="5"/>
    </row>
    <row r="828" ht="15.75" customHeight="1">
      <c r="A828" s="5">
        <v>199.0</v>
      </c>
      <c r="B828" s="35" t="str">
        <f>DIEM_4D!A200</f>
        <v/>
      </c>
      <c r="C828" s="35" t="str">
        <f>DIEM_4D!B200</f>
        <v/>
      </c>
      <c r="D828" s="5" t="str">
        <f t="shared" si="30"/>
        <v>4D-4</v>
      </c>
      <c r="E828" s="5">
        <f>DIEM_4D!C200</f>
        <v>0</v>
      </c>
      <c r="F828" s="5">
        <f>DIEM_4D!D200</f>
        <v>0</v>
      </c>
      <c r="G828" s="5">
        <f>DIEM_4D!E200</f>
        <v>0</v>
      </c>
      <c r="H828" s="36">
        <f t="shared" si="31"/>
        <v>0</v>
      </c>
      <c r="I828" s="5" t="str">
        <f t="shared" si="32"/>
        <v/>
      </c>
      <c r="J828" s="5">
        <f t="shared" si="33"/>
        <v>0</v>
      </c>
      <c r="K828" s="5" t="str">
        <f t="shared" si="34"/>
        <v/>
      </c>
      <c r="L828" s="5">
        <f t="shared" si="35"/>
        <v>0</v>
      </c>
      <c r="M828" s="5"/>
      <c r="N828" s="5"/>
      <c r="O828" s="5"/>
      <c r="P828" s="5"/>
      <c r="Q828" s="5"/>
      <c r="R828" s="5"/>
      <c r="S828" s="5"/>
    </row>
    <row r="829" ht="15.75" customHeight="1">
      <c r="A829" s="5">
        <v>200.0</v>
      </c>
      <c r="B829" s="35" t="str">
        <f>DIEM_4D!A201</f>
        <v/>
      </c>
      <c r="C829" s="35" t="str">
        <f>DIEM_4D!B201</f>
        <v/>
      </c>
      <c r="D829" s="5" t="str">
        <f t="shared" si="30"/>
        <v>4D-5</v>
      </c>
      <c r="E829" s="5">
        <f>DIEM_4D!C201</f>
        <v>0</v>
      </c>
      <c r="F829" s="5">
        <f>DIEM_4D!D201</f>
        <v>0</v>
      </c>
      <c r="G829" s="5">
        <f>DIEM_4D!E201</f>
        <v>0</v>
      </c>
      <c r="H829" s="36">
        <f t="shared" si="31"/>
        <v>0</v>
      </c>
      <c r="I829" s="5" t="str">
        <f t="shared" si="32"/>
        <v/>
      </c>
      <c r="J829" s="5">
        <f t="shared" si="33"/>
        <v>0</v>
      </c>
      <c r="K829" s="5" t="str">
        <f t="shared" si="34"/>
        <v/>
      </c>
      <c r="L829" s="5">
        <f t="shared" si="35"/>
        <v>0</v>
      </c>
      <c r="M829" s="5"/>
      <c r="N829" s="5"/>
      <c r="O829" s="5"/>
      <c r="P829" s="5"/>
      <c r="Q829" s="5"/>
      <c r="R829" s="5"/>
      <c r="S829" s="5"/>
    </row>
    <row r="830" ht="15.75" customHeight="1">
      <c r="A830" s="5">
        <v>201.0</v>
      </c>
      <c r="B830" s="35" t="str">
        <f>DIEM_4D!A202</f>
        <v/>
      </c>
      <c r="C830" s="35" t="str">
        <f>DIEM_4D!B202</f>
        <v/>
      </c>
      <c r="D830" s="5" t="str">
        <f t="shared" si="30"/>
        <v>4D-1</v>
      </c>
      <c r="E830" s="5">
        <f>DIEM_4D!C202</f>
        <v>0</v>
      </c>
      <c r="F830" s="5">
        <f>DIEM_4D!D202</f>
        <v>0</v>
      </c>
      <c r="G830" s="5">
        <f>DIEM_4D!E202</f>
        <v>0</v>
      </c>
      <c r="H830" s="36">
        <f t="shared" si="31"/>
        <v>0</v>
      </c>
      <c r="I830" s="5" t="str">
        <f t="shared" si="32"/>
        <v/>
      </c>
      <c r="J830" s="5">
        <f t="shared" si="33"/>
        <v>0</v>
      </c>
      <c r="K830" s="5" t="str">
        <f t="shared" si="34"/>
        <v/>
      </c>
      <c r="L830" s="5">
        <f t="shared" si="35"/>
        <v>0</v>
      </c>
      <c r="M830" s="5"/>
      <c r="N830" s="5"/>
      <c r="O830" s="5"/>
      <c r="P830" s="5"/>
      <c r="Q830" s="5"/>
      <c r="R830" s="5"/>
      <c r="S830" s="5"/>
    </row>
    <row r="831" ht="15.75" customHeight="1">
      <c r="A831" s="5">
        <v>202.0</v>
      </c>
      <c r="B831" s="35" t="str">
        <f>DIEM_4D!A203</f>
        <v/>
      </c>
      <c r="C831" s="35" t="str">
        <f>DIEM_4D!B203</f>
        <v/>
      </c>
      <c r="D831" s="5" t="str">
        <f t="shared" si="30"/>
        <v>4D-2</v>
      </c>
      <c r="E831" s="5">
        <f>DIEM_4D!C203</f>
        <v>0</v>
      </c>
      <c r="F831" s="5">
        <f>DIEM_4D!D203</f>
        <v>0</v>
      </c>
      <c r="G831" s="5">
        <f>DIEM_4D!E203</f>
        <v>0</v>
      </c>
      <c r="H831" s="36">
        <f t="shared" si="31"/>
        <v>0</v>
      </c>
      <c r="I831" s="5" t="str">
        <f t="shared" si="32"/>
        <v/>
      </c>
      <c r="J831" s="5">
        <f t="shared" si="33"/>
        <v>0</v>
      </c>
      <c r="K831" s="5" t="str">
        <f t="shared" si="34"/>
        <v/>
      </c>
      <c r="L831" s="5">
        <f t="shared" si="35"/>
        <v>0</v>
      </c>
      <c r="M831" s="5"/>
      <c r="N831" s="5"/>
      <c r="O831" s="5"/>
      <c r="P831" s="5"/>
      <c r="Q831" s="5"/>
      <c r="R831" s="5"/>
      <c r="S831" s="5"/>
    </row>
    <row r="832" ht="15.75" customHeight="1">
      <c r="A832" s="5">
        <v>203.0</v>
      </c>
      <c r="B832" s="35" t="str">
        <f>DIEM_4D!A204</f>
        <v/>
      </c>
      <c r="C832" s="35" t="str">
        <f>DIEM_4D!B204</f>
        <v/>
      </c>
      <c r="D832" s="5" t="str">
        <f t="shared" si="30"/>
        <v>4D-3</v>
      </c>
      <c r="E832" s="5">
        <f>DIEM_4D!C204</f>
        <v>0</v>
      </c>
      <c r="F832" s="5">
        <f>DIEM_4D!D204</f>
        <v>0</v>
      </c>
      <c r="G832" s="5">
        <f>DIEM_4D!E204</f>
        <v>0</v>
      </c>
      <c r="H832" s="36">
        <f t="shared" si="31"/>
        <v>0</v>
      </c>
      <c r="I832" s="5" t="str">
        <f t="shared" si="32"/>
        <v/>
      </c>
      <c r="J832" s="5">
        <f t="shared" si="33"/>
        <v>0</v>
      </c>
      <c r="K832" s="5" t="str">
        <f t="shared" si="34"/>
        <v/>
      </c>
      <c r="L832" s="5">
        <f t="shared" si="35"/>
        <v>0</v>
      </c>
      <c r="M832" s="5"/>
      <c r="N832" s="5"/>
      <c r="O832" s="5"/>
      <c r="P832" s="5"/>
      <c r="Q832" s="5"/>
      <c r="R832" s="5"/>
      <c r="S832" s="5"/>
    </row>
    <row r="833" ht="15.75" customHeight="1">
      <c r="A833" s="5">
        <v>204.0</v>
      </c>
      <c r="B833" s="35" t="str">
        <f>DIEM_4D!A205</f>
        <v/>
      </c>
      <c r="C833" s="35" t="str">
        <f>DIEM_4D!B205</f>
        <v/>
      </c>
      <c r="D833" s="5" t="str">
        <f t="shared" si="30"/>
        <v>4D-4</v>
      </c>
      <c r="E833" s="5">
        <f>DIEM_4D!C205</f>
        <v>0</v>
      </c>
      <c r="F833" s="5">
        <f>DIEM_4D!D205</f>
        <v>0</v>
      </c>
      <c r="G833" s="5">
        <f>DIEM_4D!E205</f>
        <v>0</v>
      </c>
      <c r="H833" s="36">
        <f t="shared" si="31"/>
        <v>0</v>
      </c>
      <c r="I833" s="5" t="str">
        <f t="shared" si="32"/>
        <v/>
      </c>
      <c r="J833" s="5">
        <f t="shared" si="33"/>
        <v>0</v>
      </c>
      <c r="K833" s="5" t="str">
        <f t="shared" si="34"/>
        <v/>
      </c>
      <c r="L833" s="5">
        <f t="shared" si="35"/>
        <v>0</v>
      </c>
      <c r="M833" s="5"/>
      <c r="N833" s="5"/>
      <c r="O833" s="5"/>
      <c r="P833" s="5"/>
      <c r="Q833" s="5"/>
      <c r="R833" s="5"/>
      <c r="S833" s="5"/>
    </row>
    <row r="834" ht="15.75" customHeight="1">
      <c r="A834" s="5">
        <v>205.0</v>
      </c>
      <c r="B834" s="35" t="str">
        <f>DIEM_4D!A206</f>
        <v/>
      </c>
      <c r="C834" s="35" t="str">
        <f>DIEM_4D!B206</f>
        <v/>
      </c>
      <c r="D834" s="5" t="str">
        <f t="shared" si="30"/>
        <v>4D-5</v>
      </c>
      <c r="E834" s="5">
        <f>DIEM_4D!C206</f>
        <v>0</v>
      </c>
      <c r="F834" s="5">
        <f>DIEM_4D!D206</f>
        <v>0</v>
      </c>
      <c r="G834" s="5">
        <f>DIEM_4D!E206</f>
        <v>0</v>
      </c>
      <c r="H834" s="36">
        <f t="shared" si="31"/>
        <v>0</v>
      </c>
      <c r="I834" s="5" t="str">
        <f t="shared" si="32"/>
        <v/>
      </c>
      <c r="J834" s="5">
        <f t="shared" si="33"/>
        <v>0</v>
      </c>
      <c r="K834" s="5" t="str">
        <f t="shared" si="34"/>
        <v/>
      </c>
      <c r="L834" s="5">
        <f t="shared" si="35"/>
        <v>0</v>
      </c>
      <c r="M834" s="5"/>
      <c r="N834" s="5"/>
      <c r="O834" s="5"/>
      <c r="P834" s="5"/>
      <c r="Q834" s="5"/>
      <c r="R834" s="5"/>
      <c r="S834" s="5"/>
    </row>
    <row r="835" ht="15.75" customHeight="1">
      <c r="A835" s="5">
        <v>206.0</v>
      </c>
      <c r="B835" s="35" t="str">
        <f>DIEM_4D!A207</f>
        <v/>
      </c>
      <c r="C835" s="35" t="str">
        <f>DIEM_4D!B207</f>
        <v/>
      </c>
      <c r="D835" s="5" t="str">
        <f t="shared" si="30"/>
        <v>4D-1</v>
      </c>
      <c r="E835" s="5">
        <f>DIEM_4D!C207</f>
        <v>0</v>
      </c>
      <c r="F835" s="5">
        <f>DIEM_4D!D207</f>
        <v>0</v>
      </c>
      <c r="G835" s="5">
        <f>DIEM_4D!E207</f>
        <v>0</v>
      </c>
      <c r="H835" s="36">
        <f t="shared" si="31"/>
        <v>0</v>
      </c>
      <c r="I835" s="5" t="str">
        <f t="shared" si="32"/>
        <v/>
      </c>
      <c r="J835" s="5">
        <f t="shared" si="33"/>
        <v>0</v>
      </c>
      <c r="K835" s="5" t="str">
        <f t="shared" si="34"/>
        <v/>
      </c>
      <c r="L835" s="5">
        <f t="shared" si="35"/>
        <v>0</v>
      </c>
      <c r="M835" s="5"/>
      <c r="N835" s="5"/>
      <c r="O835" s="5"/>
      <c r="P835" s="5"/>
      <c r="Q835" s="5"/>
      <c r="R835" s="5"/>
      <c r="S835" s="5"/>
    </row>
    <row r="836" ht="15.75" customHeight="1">
      <c r="A836" s="5">
        <v>207.0</v>
      </c>
      <c r="B836" s="35" t="str">
        <f>DIEM_4D!A208</f>
        <v/>
      </c>
      <c r="C836" s="35" t="str">
        <f>DIEM_4D!B208</f>
        <v/>
      </c>
      <c r="D836" s="5" t="str">
        <f t="shared" si="30"/>
        <v>4D-2</v>
      </c>
      <c r="E836" s="5">
        <f>DIEM_4D!C208</f>
        <v>0</v>
      </c>
      <c r="F836" s="5">
        <f>DIEM_4D!D208</f>
        <v>0</v>
      </c>
      <c r="G836" s="5">
        <f>DIEM_4D!E208</f>
        <v>0</v>
      </c>
      <c r="H836" s="36">
        <f t="shared" si="31"/>
        <v>0</v>
      </c>
      <c r="I836" s="5" t="str">
        <f t="shared" si="32"/>
        <v/>
      </c>
      <c r="J836" s="5">
        <f t="shared" si="33"/>
        <v>0</v>
      </c>
      <c r="K836" s="5" t="str">
        <f t="shared" si="34"/>
        <v/>
      </c>
      <c r="L836" s="5">
        <f t="shared" si="35"/>
        <v>0</v>
      </c>
      <c r="M836" s="5"/>
      <c r="N836" s="5"/>
      <c r="O836" s="5"/>
      <c r="P836" s="5"/>
      <c r="Q836" s="5"/>
      <c r="R836" s="5"/>
      <c r="S836" s="5"/>
    </row>
    <row r="837" ht="15.75" customHeight="1">
      <c r="A837" s="5">
        <v>208.0</v>
      </c>
      <c r="B837" s="35" t="str">
        <f>DIEM_4D!A209</f>
        <v/>
      </c>
      <c r="C837" s="35" t="str">
        <f>DIEM_4D!B209</f>
        <v/>
      </c>
      <c r="D837" s="5" t="str">
        <f t="shared" si="30"/>
        <v>4D-3</v>
      </c>
      <c r="E837" s="5">
        <f>DIEM_4D!C209</f>
        <v>0</v>
      </c>
      <c r="F837" s="5">
        <f>DIEM_4D!D209</f>
        <v>0</v>
      </c>
      <c r="G837" s="5">
        <f>DIEM_4D!E209</f>
        <v>0</v>
      </c>
      <c r="H837" s="36">
        <f t="shared" si="31"/>
        <v>0</v>
      </c>
      <c r="I837" s="5" t="str">
        <f t="shared" si="32"/>
        <v/>
      </c>
      <c r="J837" s="5">
        <f t="shared" si="33"/>
        <v>0</v>
      </c>
      <c r="K837" s="5" t="str">
        <f t="shared" si="34"/>
        <v/>
      </c>
      <c r="L837" s="5">
        <f t="shared" si="35"/>
        <v>0</v>
      </c>
      <c r="M837" s="5"/>
      <c r="N837" s="5"/>
      <c r="O837" s="5"/>
      <c r="P837" s="5"/>
      <c r="Q837" s="5"/>
      <c r="R837" s="5"/>
      <c r="S837" s="5"/>
    </row>
    <row r="838" ht="15.75" customHeight="1">
      <c r="A838" s="5">
        <v>209.0</v>
      </c>
      <c r="B838" s="35" t="str">
        <f>DIEM_4D!A210</f>
        <v/>
      </c>
      <c r="C838" s="35" t="str">
        <f>DIEM_4D!B210</f>
        <v/>
      </c>
      <c r="D838" s="5" t="str">
        <f t="shared" si="30"/>
        <v>4D-4</v>
      </c>
      <c r="E838" s="5">
        <f>DIEM_4D!C210</f>
        <v>0</v>
      </c>
      <c r="F838" s="5">
        <f>DIEM_4D!D210</f>
        <v>0</v>
      </c>
      <c r="G838" s="5">
        <f>DIEM_4D!E210</f>
        <v>0</v>
      </c>
      <c r="H838" s="36">
        <f t="shared" si="31"/>
        <v>0</v>
      </c>
      <c r="I838" s="5" t="str">
        <f t="shared" si="32"/>
        <v/>
      </c>
      <c r="J838" s="5">
        <f t="shared" si="33"/>
        <v>0</v>
      </c>
      <c r="K838" s="5" t="str">
        <f t="shared" si="34"/>
        <v/>
      </c>
      <c r="L838" s="5">
        <f t="shared" si="35"/>
        <v>0</v>
      </c>
      <c r="M838" s="5"/>
      <c r="N838" s="5"/>
      <c r="O838" s="5"/>
      <c r="P838" s="5"/>
      <c r="Q838" s="5"/>
      <c r="R838" s="5"/>
      <c r="S838" s="5"/>
    </row>
    <row r="839" ht="15.75" customHeight="1">
      <c r="A839" s="5">
        <v>210.0</v>
      </c>
      <c r="B839" s="35" t="str">
        <f>DIEM_4D!A211</f>
        <v/>
      </c>
      <c r="C839" s="35" t="str">
        <f>DIEM_4D!B211</f>
        <v/>
      </c>
      <c r="D839" s="5" t="str">
        <f t="shared" si="30"/>
        <v>4D-5</v>
      </c>
      <c r="E839" s="5">
        <f>DIEM_4D!C211</f>
        <v>0</v>
      </c>
      <c r="F839" s="5">
        <f>DIEM_4D!D211</f>
        <v>0</v>
      </c>
      <c r="G839" s="5">
        <f>DIEM_4D!E211</f>
        <v>0</v>
      </c>
      <c r="H839" s="36">
        <f t="shared" si="31"/>
        <v>0</v>
      </c>
      <c r="I839" s="5" t="str">
        <f t="shared" si="32"/>
        <v/>
      </c>
      <c r="J839" s="5">
        <f t="shared" si="33"/>
        <v>0</v>
      </c>
      <c r="K839" s="5" t="str">
        <f t="shared" si="34"/>
        <v/>
      </c>
      <c r="L839" s="5">
        <f t="shared" si="35"/>
        <v>0</v>
      </c>
      <c r="M839" s="5"/>
      <c r="N839" s="5"/>
      <c r="O839" s="5"/>
      <c r="P839" s="5"/>
      <c r="Q839" s="5"/>
      <c r="R839" s="5"/>
      <c r="S839" s="5"/>
    </row>
    <row r="840" ht="15.75" customHeight="1">
      <c r="A840" s="5">
        <v>211.0</v>
      </c>
      <c r="B840" s="35" t="str">
        <f>DIEM_4D!A212</f>
        <v/>
      </c>
      <c r="C840" s="35" t="str">
        <f>DIEM_4D!B212</f>
        <v/>
      </c>
      <c r="D840" s="5" t="str">
        <f t="shared" si="30"/>
        <v>4D-1</v>
      </c>
      <c r="E840" s="5">
        <f>DIEM_4D!C212</f>
        <v>0</v>
      </c>
      <c r="F840" s="5">
        <f>DIEM_4D!D212</f>
        <v>0</v>
      </c>
      <c r="G840" s="5">
        <f>DIEM_4D!E212</f>
        <v>0</v>
      </c>
      <c r="H840" s="36">
        <f t="shared" si="31"/>
        <v>0</v>
      </c>
      <c r="I840" s="5" t="str">
        <f t="shared" si="32"/>
        <v/>
      </c>
      <c r="J840" s="5">
        <f t="shared" si="33"/>
        <v>0</v>
      </c>
      <c r="K840" s="5" t="str">
        <f t="shared" si="34"/>
        <v/>
      </c>
      <c r="L840" s="5">
        <f t="shared" si="35"/>
        <v>0</v>
      </c>
      <c r="M840" s="5"/>
      <c r="N840" s="5"/>
      <c r="O840" s="5"/>
      <c r="P840" s="5"/>
      <c r="Q840" s="5"/>
      <c r="R840" s="5"/>
      <c r="S840" s="5"/>
    </row>
    <row r="841" ht="15.75" customHeight="1">
      <c r="A841" s="5">
        <v>212.0</v>
      </c>
      <c r="B841" s="35" t="str">
        <f>DIEM_4D!A213</f>
        <v/>
      </c>
      <c r="C841" s="35" t="str">
        <f>DIEM_4D!B213</f>
        <v/>
      </c>
      <c r="D841" s="5" t="str">
        <f t="shared" si="30"/>
        <v>4D-2</v>
      </c>
      <c r="E841" s="5">
        <f>DIEM_4D!C213</f>
        <v>0</v>
      </c>
      <c r="F841" s="5">
        <f>DIEM_4D!D213</f>
        <v>0</v>
      </c>
      <c r="G841" s="5">
        <f>DIEM_4D!E213</f>
        <v>0</v>
      </c>
      <c r="H841" s="36">
        <f t="shared" si="31"/>
        <v>0</v>
      </c>
      <c r="I841" s="5" t="str">
        <f t="shared" si="32"/>
        <v/>
      </c>
      <c r="J841" s="5">
        <f t="shared" si="33"/>
        <v>0</v>
      </c>
      <c r="K841" s="5" t="str">
        <f t="shared" si="34"/>
        <v/>
      </c>
      <c r="L841" s="5">
        <f t="shared" si="35"/>
        <v>0</v>
      </c>
      <c r="M841" s="5"/>
      <c r="N841" s="5"/>
      <c r="O841" s="5"/>
      <c r="P841" s="5"/>
      <c r="Q841" s="5"/>
      <c r="R841" s="5"/>
      <c r="S841" s="5"/>
    </row>
    <row r="842" ht="15.75" customHeight="1">
      <c r="A842" s="5">
        <v>213.0</v>
      </c>
      <c r="B842" s="35" t="str">
        <f>DIEM_4D!A214</f>
        <v/>
      </c>
      <c r="C842" s="35" t="str">
        <f>DIEM_4D!B214</f>
        <v/>
      </c>
      <c r="D842" s="5" t="str">
        <f t="shared" si="30"/>
        <v>4D-3</v>
      </c>
      <c r="E842" s="5">
        <f>DIEM_4D!C214</f>
        <v>0</v>
      </c>
      <c r="F842" s="5">
        <f>DIEM_4D!D214</f>
        <v>0</v>
      </c>
      <c r="G842" s="5">
        <f>DIEM_4D!E214</f>
        <v>0</v>
      </c>
      <c r="H842" s="36">
        <f t="shared" si="31"/>
        <v>0</v>
      </c>
      <c r="I842" s="5" t="str">
        <f t="shared" si="32"/>
        <v/>
      </c>
      <c r="J842" s="5">
        <f t="shared" si="33"/>
        <v>0</v>
      </c>
      <c r="K842" s="5" t="str">
        <f t="shared" si="34"/>
        <v/>
      </c>
      <c r="L842" s="5">
        <f t="shared" si="35"/>
        <v>0</v>
      </c>
      <c r="M842" s="5"/>
      <c r="N842" s="5"/>
      <c r="O842" s="5"/>
      <c r="P842" s="5"/>
      <c r="Q842" s="5"/>
      <c r="R842" s="5"/>
      <c r="S842" s="5"/>
    </row>
    <row r="843" ht="15.75" customHeight="1">
      <c r="A843" s="5">
        <v>214.0</v>
      </c>
      <c r="B843" s="35" t="str">
        <f>DIEM_4D!A215</f>
        <v/>
      </c>
      <c r="C843" s="35" t="str">
        <f>DIEM_4D!B215</f>
        <v/>
      </c>
      <c r="D843" s="5" t="str">
        <f t="shared" si="30"/>
        <v>4D-4</v>
      </c>
      <c r="E843" s="5">
        <f>DIEM_4D!C215</f>
        <v>0</v>
      </c>
      <c r="F843" s="5">
        <f>DIEM_4D!D215</f>
        <v>0</v>
      </c>
      <c r="G843" s="5">
        <f>DIEM_4D!E215</f>
        <v>0</v>
      </c>
      <c r="H843" s="36">
        <f t="shared" si="31"/>
        <v>0</v>
      </c>
      <c r="I843" s="5" t="str">
        <f t="shared" si="32"/>
        <v/>
      </c>
      <c r="J843" s="5">
        <f t="shared" si="33"/>
        <v>0</v>
      </c>
      <c r="K843" s="5" t="str">
        <f t="shared" si="34"/>
        <v/>
      </c>
      <c r="L843" s="5">
        <f t="shared" si="35"/>
        <v>0</v>
      </c>
      <c r="M843" s="5"/>
      <c r="N843" s="5"/>
      <c r="O843" s="5"/>
      <c r="P843" s="5"/>
      <c r="Q843" s="5"/>
      <c r="R843" s="5"/>
      <c r="S843" s="5"/>
    </row>
    <row r="844" ht="15.75" customHeight="1">
      <c r="A844" s="5">
        <v>215.0</v>
      </c>
      <c r="B844" s="35" t="str">
        <f>DIEM_4D!A216</f>
        <v/>
      </c>
      <c r="C844" s="35" t="str">
        <f>DIEM_4D!B216</f>
        <v/>
      </c>
      <c r="D844" s="5" t="str">
        <f t="shared" si="30"/>
        <v>4D-5</v>
      </c>
      <c r="E844" s="5">
        <f>DIEM_4D!C216</f>
        <v>0</v>
      </c>
      <c r="F844" s="5">
        <f>DIEM_4D!D216</f>
        <v>0</v>
      </c>
      <c r="G844" s="5">
        <f>DIEM_4D!E216</f>
        <v>0</v>
      </c>
      <c r="H844" s="36">
        <f t="shared" si="31"/>
        <v>0</v>
      </c>
      <c r="I844" s="5" t="str">
        <f t="shared" si="32"/>
        <v/>
      </c>
      <c r="J844" s="5">
        <f t="shared" si="33"/>
        <v>0</v>
      </c>
      <c r="K844" s="5" t="str">
        <f t="shared" si="34"/>
        <v/>
      </c>
      <c r="L844" s="5">
        <f t="shared" si="35"/>
        <v>0</v>
      </c>
      <c r="M844" s="5"/>
      <c r="N844" s="5"/>
      <c r="O844" s="5"/>
      <c r="P844" s="5"/>
      <c r="Q844" s="5"/>
      <c r="R844" s="5"/>
      <c r="S844" s="5"/>
    </row>
    <row r="845" ht="15.75" customHeight="1">
      <c r="A845" s="5">
        <v>216.0</v>
      </c>
      <c r="B845" s="35" t="str">
        <f>DIEM_4D!A217</f>
        <v/>
      </c>
      <c r="C845" s="35" t="str">
        <f>DIEM_4D!B217</f>
        <v/>
      </c>
      <c r="D845" s="5" t="str">
        <f t="shared" si="30"/>
        <v>4D-1</v>
      </c>
      <c r="E845" s="5">
        <f>DIEM_4D!C217</f>
        <v>0</v>
      </c>
      <c r="F845" s="5">
        <f>DIEM_4D!D217</f>
        <v>0</v>
      </c>
      <c r="G845" s="5">
        <f>DIEM_4D!E217</f>
        <v>0</v>
      </c>
      <c r="H845" s="36">
        <f t="shared" si="31"/>
        <v>0</v>
      </c>
      <c r="I845" s="5" t="str">
        <f t="shared" si="32"/>
        <v/>
      </c>
      <c r="J845" s="5">
        <f t="shared" si="33"/>
        <v>0</v>
      </c>
      <c r="K845" s="5" t="str">
        <f t="shared" si="34"/>
        <v/>
      </c>
      <c r="L845" s="5">
        <f t="shared" si="35"/>
        <v>0</v>
      </c>
      <c r="M845" s="5"/>
      <c r="N845" s="5"/>
      <c r="O845" s="5"/>
      <c r="P845" s="5"/>
      <c r="Q845" s="5"/>
      <c r="R845" s="5"/>
      <c r="S845" s="5"/>
    </row>
    <row r="846" ht="15.75" customHeight="1">
      <c r="A846" s="5">
        <v>217.0</v>
      </c>
      <c r="B846" s="35" t="str">
        <f>DIEM_4D!A218</f>
        <v/>
      </c>
      <c r="C846" s="35" t="str">
        <f>DIEM_4D!B218</f>
        <v/>
      </c>
      <c r="D846" s="5" t="str">
        <f t="shared" si="30"/>
        <v>4D-2</v>
      </c>
      <c r="E846" s="5">
        <f>DIEM_4D!C218</f>
        <v>0</v>
      </c>
      <c r="F846" s="5">
        <f>DIEM_4D!D218</f>
        <v>0</v>
      </c>
      <c r="G846" s="5">
        <f>DIEM_4D!E218</f>
        <v>0</v>
      </c>
      <c r="H846" s="36">
        <f t="shared" si="31"/>
        <v>0</v>
      </c>
      <c r="I846" s="5" t="str">
        <f t="shared" si="32"/>
        <v/>
      </c>
      <c r="J846" s="5">
        <f t="shared" si="33"/>
        <v>0</v>
      </c>
      <c r="K846" s="5" t="str">
        <f t="shared" si="34"/>
        <v/>
      </c>
      <c r="L846" s="5">
        <f t="shared" si="35"/>
        <v>0</v>
      </c>
      <c r="M846" s="5"/>
      <c r="N846" s="5"/>
      <c r="O846" s="5"/>
      <c r="P846" s="5"/>
      <c r="Q846" s="5"/>
      <c r="R846" s="5"/>
      <c r="S846" s="5"/>
    </row>
    <row r="847" ht="15.75" customHeight="1">
      <c r="A847" s="5">
        <v>218.0</v>
      </c>
      <c r="B847" s="35" t="str">
        <f>DIEM_4D!A219</f>
        <v/>
      </c>
      <c r="C847" s="35" t="str">
        <f>DIEM_4D!B219</f>
        <v/>
      </c>
      <c r="D847" s="5" t="str">
        <f t="shared" si="30"/>
        <v>4D-3</v>
      </c>
      <c r="E847" s="5">
        <f>DIEM_4D!C219</f>
        <v>0</v>
      </c>
      <c r="F847" s="5">
        <f>DIEM_4D!D219</f>
        <v>0</v>
      </c>
      <c r="G847" s="5">
        <f>DIEM_4D!E219</f>
        <v>0</v>
      </c>
      <c r="H847" s="36">
        <f t="shared" si="31"/>
        <v>0</v>
      </c>
      <c r="I847" s="5" t="str">
        <f t="shared" si="32"/>
        <v/>
      </c>
      <c r="J847" s="5">
        <f t="shared" si="33"/>
        <v>0</v>
      </c>
      <c r="K847" s="5" t="str">
        <f t="shared" si="34"/>
        <v/>
      </c>
      <c r="L847" s="5">
        <f t="shared" si="35"/>
        <v>0</v>
      </c>
      <c r="M847" s="5"/>
      <c r="N847" s="5"/>
      <c r="O847" s="5"/>
      <c r="P847" s="5"/>
      <c r="Q847" s="5"/>
      <c r="R847" s="5"/>
      <c r="S847" s="5"/>
    </row>
    <row r="848" ht="15.75" customHeight="1">
      <c r="A848" s="5">
        <v>219.0</v>
      </c>
      <c r="B848" s="35" t="str">
        <f>DIEM_4D!A220</f>
        <v/>
      </c>
      <c r="C848" s="35" t="str">
        <f>DIEM_4D!B220</f>
        <v/>
      </c>
      <c r="D848" s="5" t="str">
        <f t="shared" si="30"/>
        <v>4D-4</v>
      </c>
      <c r="E848" s="5">
        <f>DIEM_4D!C220</f>
        <v>0</v>
      </c>
      <c r="F848" s="5">
        <f>DIEM_4D!D220</f>
        <v>0</v>
      </c>
      <c r="G848" s="5">
        <f>DIEM_4D!E220</f>
        <v>0</v>
      </c>
      <c r="H848" s="36">
        <f t="shared" si="31"/>
        <v>0</v>
      </c>
      <c r="I848" s="5" t="str">
        <f t="shared" si="32"/>
        <v/>
      </c>
      <c r="J848" s="5">
        <f t="shared" si="33"/>
        <v>0</v>
      </c>
      <c r="K848" s="5" t="str">
        <f t="shared" si="34"/>
        <v/>
      </c>
      <c r="L848" s="5">
        <f t="shared" si="35"/>
        <v>0</v>
      </c>
      <c r="M848" s="5"/>
      <c r="N848" s="5"/>
      <c r="O848" s="5"/>
      <c r="P848" s="5"/>
      <c r="Q848" s="5"/>
      <c r="R848" s="5"/>
      <c r="S848" s="5"/>
    </row>
    <row r="849" ht="15.75" customHeight="1">
      <c r="A849" s="5">
        <v>220.0</v>
      </c>
      <c r="B849" s="35" t="str">
        <f>DIEM_4D!A221</f>
        <v/>
      </c>
      <c r="C849" s="35" t="str">
        <f>DIEM_4D!B221</f>
        <v/>
      </c>
      <c r="D849" s="5" t="str">
        <f t="shared" si="30"/>
        <v>4D-5</v>
      </c>
      <c r="E849" s="5">
        <f>DIEM_4D!C221</f>
        <v>0</v>
      </c>
      <c r="F849" s="5">
        <f>DIEM_4D!D221</f>
        <v>0</v>
      </c>
      <c r="G849" s="5">
        <f>DIEM_4D!E221</f>
        <v>0</v>
      </c>
      <c r="H849" s="36">
        <f t="shared" si="31"/>
        <v>0</v>
      </c>
      <c r="I849" s="5" t="str">
        <f t="shared" si="32"/>
        <v/>
      </c>
      <c r="J849" s="5">
        <f t="shared" si="33"/>
        <v>0</v>
      </c>
      <c r="K849" s="5" t="str">
        <f t="shared" si="34"/>
        <v/>
      </c>
      <c r="L849" s="5">
        <f t="shared" si="35"/>
        <v>0</v>
      </c>
      <c r="M849" s="5"/>
      <c r="N849" s="5"/>
      <c r="O849" s="5"/>
      <c r="P849" s="5"/>
      <c r="Q849" s="5"/>
      <c r="R849" s="5"/>
      <c r="S849" s="5"/>
    </row>
    <row r="850" ht="15.75" customHeight="1">
      <c r="A850" s="5">
        <v>221.0</v>
      </c>
      <c r="B850" s="35" t="str">
        <f>DIEM_4D!A222</f>
        <v/>
      </c>
      <c r="C850" s="35" t="str">
        <f>DIEM_4D!B222</f>
        <v/>
      </c>
      <c r="D850" s="5" t="str">
        <f t="shared" si="30"/>
        <v>4D-1</v>
      </c>
      <c r="E850" s="5">
        <f>DIEM_4D!C222</f>
        <v>0</v>
      </c>
      <c r="F850" s="5">
        <f>DIEM_4D!D222</f>
        <v>0</v>
      </c>
      <c r="G850" s="5">
        <f>DIEM_4D!E222</f>
        <v>0</v>
      </c>
      <c r="H850" s="36">
        <f t="shared" si="31"/>
        <v>0</v>
      </c>
      <c r="I850" s="5" t="str">
        <f t="shared" si="32"/>
        <v/>
      </c>
      <c r="J850" s="5">
        <f t="shared" si="33"/>
        <v>0</v>
      </c>
      <c r="K850" s="5" t="str">
        <f t="shared" si="34"/>
        <v/>
      </c>
      <c r="L850" s="5">
        <f t="shared" si="35"/>
        <v>0</v>
      </c>
      <c r="M850" s="5"/>
      <c r="N850" s="5"/>
      <c r="O850" s="5"/>
      <c r="P850" s="5"/>
      <c r="Q850" s="5"/>
      <c r="R850" s="5"/>
      <c r="S850" s="5"/>
    </row>
    <row r="851" ht="15.75" customHeight="1">
      <c r="A851" s="5">
        <v>222.0</v>
      </c>
      <c r="B851" s="35" t="str">
        <f>DIEM_4D!A223</f>
        <v/>
      </c>
      <c r="C851" s="35" t="str">
        <f>DIEM_4D!B223</f>
        <v/>
      </c>
      <c r="D851" s="5" t="str">
        <f t="shared" si="30"/>
        <v>4D-2</v>
      </c>
      <c r="E851" s="5">
        <f>DIEM_4D!C223</f>
        <v>0</v>
      </c>
      <c r="F851" s="5">
        <f>DIEM_4D!D223</f>
        <v>0</v>
      </c>
      <c r="G851" s="5">
        <f>DIEM_4D!E223</f>
        <v>0</v>
      </c>
      <c r="H851" s="36">
        <f t="shared" si="31"/>
        <v>0</v>
      </c>
      <c r="I851" s="5" t="str">
        <f t="shared" si="32"/>
        <v/>
      </c>
      <c r="J851" s="5">
        <f t="shared" si="33"/>
        <v>0</v>
      </c>
      <c r="K851" s="5" t="str">
        <f t="shared" si="34"/>
        <v/>
      </c>
      <c r="L851" s="5">
        <f t="shared" si="35"/>
        <v>0</v>
      </c>
      <c r="M851" s="5"/>
      <c r="N851" s="5"/>
      <c r="O851" s="5"/>
      <c r="P851" s="5"/>
      <c r="Q851" s="5"/>
      <c r="R851" s="5"/>
      <c r="S851" s="5"/>
    </row>
    <row r="852" ht="15.75" customHeight="1">
      <c r="A852" s="5">
        <v>223.0</v>
      </c>
      <c r="B852" s="35" t="str">
        <f>DIEM_4D!A224</f>
        <v/>
      </c>
      <c r="C852" s="35" t="str">
        <f>DIEM_4D!B224</f>
        <v/>
      </c>
      <c r="D852" s="5" t="str">
        <f t="shared" si="30"/>
        <v>4D-3</v>
      </c>
      <c r="E852" s="5">
        <f>DIEM_4D!C224</f>
        <v>0</v>
      </c>
      <c r="F852" s="5">
        <f>DIEM_4D!D224</f>
        <v>0</v>
      </c>
      <c r="G852" s="5">
        <f>DIEM_4D!E224</f>
        <v>0</v>
      </c>
      <c r="H852" s="36">
        <f t="shared" si="31"/>
        <v>0</v>
      </c>
      <c r="I852" s="5" t="str">
        <f t="shared" si="32"/>
        <v/>
      </c>
      <c r="J852" s="5">
        <f t="shared" si="33"/>
        <v>0</v>
      </c>
      <c r="K852" s="5" t="str">
        <f t="shared" si="34"/>
        <v/>
      </c>
      <c r="L852" s="5">
        <f t="shared" si="35"/>
        <v>0</v>
      </c>
      <c r="M852" s="5"/>
      <c r="N852" s="5"/>
      <c r="O852" s="5"/>
      <c r="P852" s="5"/>
      <c r="Q852" s="5"/>
      <c r="R852" s="5"/>
      <c r="S852" s="5"/>
    </row>
    <row r="853" ht="15.75" customHeight="1">
      <c r="A853" s="5">
        <v>224.0</v>
      </c>
      <c r="B853" s="35" t="str">
        <f>DIEM_4D!A225</f>
        <v/>
      </c>
      <c r="C853" s="35" t="str">
        <f>DIEM_4D!B225</f>
        <v/>
      </c>
      <c r="D853" s="5" t="str">
        <f t="shared" si="30"/>
        <v>4D-4</v>
      </c>
      <c r="E853" s="5">
        <f>DIEM_4D!C225</f>
        <v>0</v>
      </c>
      <c r="F853" s="5">
        <f>DIEM_4D!D225</f>
        <v>0</v>
      </c>
      <c r="G853" s="5">
        <f>DIEM_4D!E225</f>
        <v>0</v>
      </c>
      <c r="H853" s="36">
        <f t="shared" si="31"/>
        <v>0</v>
      </c>
      <c r="I853" s="5" t="str">
        <f t="shared" si="32"/>
        <v/>
      </c>
      <c r="J853" s="5">
        <f t="shared" si="33"/>
        <v>0</v>
      </c>
      <c r="K853" s="5" t="str">
        <f t="shared" si="34"/>
        <v/>
      </c>
      <c r="L853" s="5">
        <f t="shared" si="35"/>
        <v>0</v>
      </c>
      <c r="M853" s="5"/>
      <c r="N853" s="5"/>
      <c r="O853" s="5"/>
      <c r="P853" s="5"/>
      <c r="Q853" s="5"/>
      <c r="R853" s="5"/>
      <c r="S853" s="5"/>
    </row>
    <row r="854" ht="15.75" customHeight="1">
      <c r="A854" s="5">
        <v>225.0</v>
      </c>
      <c r="B854" s="35" t="str">
        <f>DIEM_4D!A226</f>
        <v/>
      </c>
      <c r="C854" s="35" t="str">
        <f>DIEM_4D!B226</f>
        <v/>
      </c>
      <c r="D854" s="5" t="str">
        <f t="shared" si="30"/>
        <v>4D-5</v>
      </c>
      <c r="E854" s="5">
        <f>DIEM_4D!C226</f>
        <v>0</v>
      </c>
      <c r="F854" s="5">
        <f>DIEM_4D!D226</f>
        <v>0</v>
      </c>
      <c r="G854" s="5">
        <f>DIEM_4D!E226</f>
        <v>0</v>
      </c>
      <c r="H854" s="36">
        <f t="shared" si="31"/>
        <v>0</v>
      </c>
      <c r="I854" s="5" t="str">
        <f t="shared" si="32"/>
        <v/>
      </c>
      <c r="J854" s="5">
        <f t="shared" si="33"/>
        <v>0</v>
      </c>
      <c r="K854" s="5" t="str">
        <f t="shared" si="34"/>
        <v/>
      </c>
      <c r="L854" s="5">
        <f t="shared" si="35"/>
        <v>0</v>
      </c>
      <c r="M854" s="5"/>
      <c r="N854" s="5"/>
      <c r="O854" s="5"/>
      <c r="P854" s="5"/>
      <c r="Q854" s="5"/>
      <c r="R854" s="5"/>
      <c r="S854" s="5"/>
    </row>
    <row r="855" ht="15.75" customHeight="1">
      <c r="A855" s="5">
        <v>226.0</v>
      </c>
      <c r="B855" s="35" t="str">
        <f>DIEM_4D!A227</f>
        <v/>
      </c>
      <c r="C855" s="35" t="str">
        <f>DIEM_4D!B227</f>
        <v/>
      </c>
      <c r="D855" s="5" t="str">
        <f t="shared" si="30"/>
        <v>4D-1</v>
      </c>
      <c r="E855" s="5">
        <f>DIEM_4D!C227</f>
        <v>0</v>
      </c>
      <c r="F855" s="5">
        <f>DIEM_4D!D227</f>
        <v>0</v>
      </c>
      <c r="G855" s="5">
        <f>DIEM_4D!E227</f>
        <v>0</v>
      </c>
      <c r="H855" s="36">
        <f t="shared" si="31"/>
        <v>0</v>
      </c>
      <c r="I855" s="5" t="str">
        <f t="shared" si="32"/>
        <v/>
      </c>
      <c r="J855" s="5">
        <f t="shared" si="33"/>
        <v>0</v>
      </c>
      <c r="K855" s="5" t="str">
        <f t="shared" si="34"/>
        <v/>
      </c>
      <c r="L855" s="5">
        <f t="shared" si="35"/>
        <v>0</v>
      </c>
      <c r="M855" s="5"/>
      <c r="N855" s="5"/>
      <c r="O855" s="5"/>
      <c r="P855" s="5"/>
      <c r="Q855" s="5"/>
      <c r="R855" s="5"/>
      <c r="S855" s="5"/>
    </row>
    <row r="856" ht="15.75" customHeight="1">
      <c r="A856" s="5">
        <v>227.0</v>
      </c>
      <c r="B856" s="35" t="str">
        <f>DIEM_4D!A228</f>
        <v/>
      </c>
      <c r="C856" s="35" t="str">
        <f>DIEM_4D!B228</f>
        <v/>
      </c>
      <c r="D856" s="5" t="str">
        <f t="shared" si="30"/>
        <v>4D-2</v>
      </c>
      <c r="E856" s="5">
        <f>DIEM_4D!C228</f>
        <v>0</v>
      </c>
      <c r="F856" s="5">
        <f>DIEM_4D!D228</f>
        <v>0</v>
      </c>
      <c r="G856" s="5">
        <f>DIEM_4D!E228</f>
        <v>0</v>
      </c>
      <c r="H856" s="36">
        <f t="shared" si="31"/>
        <v>0</v>
      </c>
      <c r="I856" s="5" t="str">
        <f t="shared" si="32"/>
        <v/>
      </c>
      <c r="J856" s="5">
        <f t="shared" si="33"/>
        <v>0</v>
      </c>
      <c r="K856" s="5" t="str">
        <f t="shared" si="34"/>
        <v/>
      </c>
      <c r="L856" s="5">
        <f t="shared" si="35"/>
        <v>0</v>
      </c>
      <c r="M856" s="5"/>
      <c r="N856" s="5"/>
      <c r="O856" s="5"/>
      <c r="P856" s="5"/>
      <c r="Q856" s="5"/>
      <c r="R856" s="5"/>
      <c r="S856" s="5"/>
    </row>
    <row r="857" ht="15.75" customHeight="1">
      <c r="A857" s="5">
        <v>228.0</v>
      </c>
      <c r="B857" s="35" t="str">
        <f>DIEM_4D!A229</f>
        <v/>
      </c>
      <c r="C857" s="35" t="str">
        <f>DIEM_4D!B229</f>
        <v/>
      </c>
      <c r="D857" s="5" t="str">
        <f t="shared" si="30"/>
        <v>4D-3</v>
      </c>
      <c r="E857" s="5">
        <f>DIEM_4D!C229</f>
        <v>0</v>
      </c>
      <c r="F857" s="5">
        <f>DIEM_4D!D229</f>
        <v>0</v>
      </c>
      <c r="G857" s="5">
        <f>DIEM_4D!E229</f>
        <v>0</v>
      </c>
      <c r="H857" s="36">
        <f t="shared" si="31"/>
        <v>0</v>
      </c>
      <c r="I857" s="5" t="str">
        <f t="shared" si="32"/>
        <v/>
      </c>
      <c r="J857" s="5">
        <f t="shared" si="33"/>
        <v>0</v>
      </c>
      <c r="K857" s="5" t="str">
        <f t="shared" si="34"/>
        <v/>
      </c>
      <c r="L857" s="5">
        <f t="shared" si="35"/>
        <v>0</v>
      </c>
      <c r="M857" s="5"/>
      <c r="N857" s="5"/>
      <c r="O857" s="5"/>
      <c r="P857" s="5"/>
      <c r="Q857" s="5"/>
      <c r="R857" s="5"/>
      <c r="S857" s="5"/>
    </row>
    <row r="858" ht="15.75" customHeight="1">
      <c r="A858" s="5">
        <v>229.0</v>
      </c>
      <c r="B858" s="35" t="str">
        <f>DIEM_4D!A230</f>
        <v/>
      </c>
      <c r="C858" s="35" t="str">
        <f>DIEM_4D!B230</f>
        <v/>
      </c>
      <c r="D858" s="5" t="str">
        <f t="shared" si="30"/>
        <v>4D-4</v>
      </c>
      <c r="E858" s="5">
        <f>DIEM_4D!C230</f>
        <v>0</v>
      </c>
      <c r="F858" s="5">
        <f>DIEM_4D!D230</f>
        <v>0</v>
      </c>
      <c r="G858" s="5">
        <f>DIEM_4D!E230</f>
        <v>0</v>
      </c>
      <c r="H858" s="36">
        <f t="shared" si="31"/>
        <v>0</v>
      </c>
      <c r="I858" s="5" t="str">
        <f t="shared" si="32"/>
        <v/>
      </c>
      <c r="J858" s="5">
        <f t="shared" si="33"/>
        <v>0</v>
      </c>
      <c r="K858" s="5" t="str">
        <f t="shared" si="34"/>
        <v/>
      </c>
      <c r="L858" s="5">
        <f t="shared" si="35"/>
        <v>0</v>
      </c>
      <c r="M858" s="5"/>
      <c r="N858" s="5"/>
      <c r="O858" s="5"/>
      <c r="P858" s="5"/>
      <c r="Q858" s="5"/>
      <c r="R858" s="5"/>
      <c r="S858" s="5"/>
    </row>
    <row r="859" ht="15.75" customHeight="1">
      <c r="A859" s="5">
        <v>230.0</v>
      </c>
      <c r="B859" s="35" t="str">
        <f>DIEM_4D!A231</f>
        <v/>
      </c>
      <c r="C859" s="35" t="str">
        <f>DIEM_4D!B231</f>
        <v/>
      </c>
      <c r="D859" s="5" t="str">
        <f t="shared" si="30"/>
        <v>4D-5</v>
      </c>
      <c r="E859" s="5">
        <f>DIEM_4D!C231</f>
        <v>0</v>
      </c>
      <c r="F859" s="5">
        <f>DIEM_4D!D231</f>
        <v>0</v>
      </c>
      <c r="G859" s="5">
        <f>DIEM_4D!E231</f>
        <v>0</v>
      </c>
      <c r="H859" s="36">
        <f t="shared" si="31"/>
        <v>0</v>
      </c>
      <c r="I859" s="5" t="str">
        <f t="shared" si="32"/>
        <v/>
      </c>
      <c r="J859" s="5">
        <f t="shared" si="33"/>
        <v>0</v>
      </c>
      <c r="K859" s="5" t="str">
        <f t="shared" si="34"/>
        <v/>
      </c>
      <c r="L859" s="5">
        <f t="shared" si="35"/>
        <v>0</v>
      </c>
      <c r="M859" s="5"/>
      <c r="N859" s="5"/>
      <c r="O859" s="5"/>
      <c r="P859" s="5"/>
      <c r="Q859" s="5"/>
      <c r="R859" s="5"/>
      <c r="S859" s="5"/>
    </row>
    <row r="860" ht="15.75" customHeight="1">
      <c r="A860" s="5">
        <v>231.0</v>
      </c>
      <c r="B860" s="35" t="str">
        <f>DIEM_4D!A232</f>
        <v/>
      </c>
      <c r="C860" s="35" t="str">
        <f>DIEM_4D!B232</f>
        <v/>
      </c>
      <c r="D860" s="5" t="str">
        <f t="shared" si="30"/>
        <v>4D-1</v>
      </c>
      <c r="E860" s="5">
        <f>DIEM_4D!C232</f>
        <v>0</v>
      </c>
      <c r="F860" s="5">
        <f>DIEM_4D!D232</f>
        <v>0</v>
      </c>
      <c r="G860" s="5">
        <f>DIEM_4D!E232</f>
        <v>0</v>
      </c>
      <c r="H860" s="36">
        <f t="shared" si="31"/>
        <v>0</v>
      </c>
      <c r="I860" s="5" t="str">
        <f t="shared" si="32"/>
        <v/>
      </c>
      <c r="J860" s="5">
        <f t="shared" si="33"/>
        <v>0</v>
      </c>
      <c r="K860" s="5" t="str">
        <f t="shared" si="34"/>
        <v/>
      </c>
      <c r="L860" s="5">
        <f t="shared" si="35"/>
        <v>0</v>
      </c>
      <c r="M860" s="5"/>
      <c r="N860" s="5"/>
      <c r="O860" s="5"/>
      <c r="P860" s="5"/>
      <c r="Q860" s="5"/>
      <c r="R860" s="5"/>
      <c r="S860" s="5"/>
    </row>
    <row r="861" ht="15.75" customHeight="1">
      <c r="A861" s="5">
        <v>232.0</v>
      </c>
      <c r="B861" s="35" t="str">
        <f>DIEM_4D!A233</f>
        <v/>
      </c>
      <c r="C861" s="35" t="str">
        <f>DIEM_4D!B233</f>
        <v/>
      </c>
      <c r="D861" s="5" t="str">
        <f t="shared" si="30"/>
        <v>4D-2</v>
      </c>
      <c r="E861" s="5">
        <f>DIEM_4D!C233</f>
        <v>0</v>
      </c>
      <c r="F861" s="5">
        <f>DIEM_4D!D233</f>
        <v>0</v>
      </c>
      <c r="G861" s="5">
        <f>DIEM_4D!E233</f>
        <v>0</v>
      </c>
      <c r="H861" s="36">
        <f t="shared" si="31"/>
        <v>0</v>
      </c>
      <c r="I861" s="5" t="str">
        <f t="shared" si="32"/>
        <v/>
      </c>
      <c r="J861" s="5">
        <f t="shared" si="33"/>
        <v>0</v>
      </c>
      <c r="K861" s="5" t="str">
        <f t="shared" si="34"/>
        <v/>
      </c>
      <c r="L861" s="5">
        <f t="shared" si="35"/>
        <v>0</v>
      </c>
      <c r="M861" s="5"/>
      <c r="N861" s="5"/>
      <c r="O861" s="5"/>
      <c r="P861" s="5"/>
      <c r="Q861" s="5"/>
      <c r="R861" s="5"/>
      <c r="S861" s="5"/>
    </row>
    <row r="862" ht="15.75" customHeight="1">
      <c r="A862" s="5">
        <v>233.0</v>
      </c>
      <c r="B862" s="35" t="str">
        <f>DIEM_4D!A234</f>
        <v/>
      </c>
      <c r="C862" s="35" t="str">
        <f>DIEM_4D!B234</f>
        <v/>
      </c>
      <c r="D862" s="5" t="str">
        <f t="shared" si="30"/>
        <v>4D-3</v>
      </c>
      <c r="E862" s="5">
        <f>DIEM_4D!C234</f>
        <v>0</v>
      </c>
      <c r="F862" s="5">
        <f>DIEM_4D!D234</f>
        <v>0</v>
      </c>
      <c r="G862" s="5">
        <f>DIEM_4D!E234</f>
        <v>0</v>
      </c>
      <c r="H862" s="36">
        <f t="shared" si="31"/>
        <v>0</v>
      </c>
      <c r="I862" s="5" t="str">
        <f t="shared" si="32"/>
        <v/>
      </c>
      <c r="J862" s="5">
        <f t="shared" si="33"/>
        <v>0</v>
      </c>
      <c r="K862" s="5" t="str">
        <f t="shared" si="34"/>
        <v/>
      </c>
      <c r="L862" s="5">
        <f t="shared" si="35"/>
        <v>0</v>
      </c>
      <c r="M862" s="5"/>
      <c r="N862" s="5"/>
      <c r="O862" s="5"/>
      <c r="P862" s="5"/>
      <c r="Q862" s="5"/>
      <c r="R862" s="5"/>
      <c r="S862" s="5"/>
    </row>
    <row r="863" ht="15.75" customHeight="1">
      <c r="A863" s="5">
        <v>234.0</v>
      </c>
      <c r="B863" s="35" t="str">
        <f>DIEM_4D!A235</f>
        <v/>
      </c>
      <c r="C863" s="35" t="str">
        <f>DIEM_4D!B235</f>
        <v/>
      </c>
      <c r="D863" s="5" t="str">
        <f t="shared" si="30"/>
        <v>4D-4</v>
      </c>
      <c r="E863" s="5">
        <f>DIEM_4D!C235</f>
        <v>0</v>
      </c>
      <c r="F863" s="5">
        <f>DIEM_4D!D235</f>
        <v>0</v>
      </c>
      <c r="G863" s="5">
        <f>DIEM_4D!E235</f>
        <v>0</v>
      </c>
      <c r="H863" s="36">
        <f t="shared" si="31"/>
        <v>0</v>
      </c>
      <c r="I863" s="5" t="str">
        <f t="shared" si="32"/>
        <v/>
      </c>
      <c r="J863" s="5">
        <f t="shared" si="33"/>
        <v>0</v>
      </c>
      <c r="K863" s="5" t="str">
        <f t="shared" si="34"/>
        <v/>
      </c>
      <c r="L863" s="5">
        <f t="shared" si="35"/>
        <v>0</v>
      </c>
      <c r="M863" s="5"/>
      <c r="N863" s="5"/>
      <c r="O863" s="5"/>
      <c r="P863" s="5"/>
      <c r="Q863" s="5"/>
      <c r="R863" s="5"/>
      <c r="S863" s="5"/>
    </row>
    <row r="864" ht="15.75" customHeight="1">
      <c r="A864" s="5">
        <v>235.0</v>
      </c>
      <c r="B864" s="35" t="str">
        <f>DIEM_4D!A236</f>
        <v/>
      </c>
      <c r="C864" s="35" t="str">
        <f>DIEM_4D!B236</f>
        <v/>
      </c>
      <c r="D864" s="5" t="str">
        <f t="shared" si="30"/>
        <v>4D-5</v>
      </c>
      <c r="E864" s="5">
        <f>DIEM_4D!C236</f>
        <v>0</v>
      </c>
      <c r="F864" s="5">
        <f>DIEM_4D!D236</f>
        <v>0</v>
      </c>
      <c r="G864" s="5">
        <f>DIEM_4D!E236</f>
        <v>0</v>
      </c>
      <c r="H864" s="36">
        <f t="shared" si="31"/>
        <v>0</v>
      </c>
      <c r="I864" s="5" t="str">
        <f t="shared" si="32"/>
        <v/>
      </c>
      <c r="J864" s="5">
        <f t="shared" si="33"/>
        <v>0</v>
      </c>
      <c r="K864" s="5" t="str">
        <f t="shared" si="34"/>
        <v/>
      </c>
      <c r="L864" s="5">
        <f t="shared" si="35"/>
        <v>0</v>
      </c>
      <c r="M864" s="5"/>
      <c r="N864" s="5"/>
      <c r="O864" s="5"/>
      <c r="P864" s="5"/>
      <c r="Q864" s="5"/>
      <c r="R864" s="5"/>
      <c r="S864" s="5"/>
    </row>
    <row r="865" ht="15.75" customHeight="1">
      <c r="A865" s="5">
        <v>236.0</v>
      </c>
      <c r="B865" s="35" t="str">
        <f>DIEM_4D!A237</f>
        <v/>
      </c>
      <c r="C865" s="35" t="str">
        <f>DIEM_4D!B237</f>
        <v/>
      </c>
      <c r="D865" s="5" t="str">
        <f t="shared" si="30"/>
        <v>4D-1</v>
      </c>
      <c r="E865" s="5">
        <f>DIEM_4D!C237</f>
        <v>0</v>
      </c>
      <c r="F865" s="5">
        <f>DIEM_4D!D237</f>
        <v>0</v>
      </c>
      <c r="G865" s="5">
        <f>DIEM_4D!E237</f>
        <v>0</v>
      </c>
      <c r="H865" s="36">
        <f t="shared" si="31"/>
        <v>0</v>
      </c>
      <c r="I865" s="5" t="str">
        <f t="shared" si="32"/>
        <v/>
      </c>
      <c r="J865" s="5">
        <f t="shared" si="33"/>
        <v>0</v>
      </c>
      <c r="K865" s="5" t="str">
        <f t="shared" si="34"/>
        <v/>
      </c>
      <c r="L865" s="5">
        <f t="shared" si="35"/>
        <v>0</v>
      </c>
      <c r="M865" s="5"/>
      <c r="N865" s="5"/>
      <c r="O865" s="5"/>
      <c r="P865" s="5"/>
      <c r="Q865" s="5"/>
      <c r="R865" s="5"/>
      <c r="S865" s="5"/>
    </row>
    <row r="866" ht="15.75" customHeight="1">
      <c r="A866" s="5">
        <v>237.0</v>
      </c>
      <c r="B866" s="35" t="str">
        <f>DIEM_4D!A238</f>
        <v/>
      </c>
      <c r="C866" s="35" t="str">
        <f>DIEM_4D!B238</f>
        <v/>
      </c>
      <c r="D866" s="5" t="str">
        <f t="shared" si="30"/>
        <v>4D-2</v>
      </c>
      <c r="E866" s="5">
        <f>DIEM_4D!C238</f>
        <v>0</v>
      </c>
      <c r="F866" s="5">
        <f>DIEM_4D!D238</f>
        <v>0</v>
      </c>
      <c r="G866" s="5">
        <f>DIEM_4D!E238</f>
        <v>0</v>
      </c>
      <c r="H866" s="36">
        <f t="shared" si="31"/>
        <v>0</v>
      </c>
      <c r="I866" s="5" t="str">
        <f t="shared" si="32"/>
        <v/>
      </c>
      <c r="J866" s="5">
        <f t="shared" si="33"/>
        <v>0</v>
      </c>
      <c r="K866" s="5" t="str">
        <f t="shared" si="34"/>
        <v/>
      </c>
      <c r="L866" s="5">
        <f t="shared" si="35"/>
        <v>0</v>
      </c>
      <c r="M866" s="5"/>
      <c r="N866" s="5"/>
      <c r="O866" s="5"/>
      <c r="P866" s="5"/>
      <c r="Q866" s="5"/>
      <c r="R866" s="5"/>
      <c r="S866" s="5"/>
    </row>
    <row r="867" ht="15.75" customHeight="1">
      <c r="A867" s="5">
        <v>238.0</v>
      </c>
      <c r="B867" s="35" t="str">
        <f>DIEM_4D!A239</f>
        <v/>
      </c>
      <c r="C867" s="35" t="str">
        <f>DIEM_4D!B239</f>
        <v/>
      </c>
      <c r="D867" s="5" t="str">
        <f t="shared" si="30"/>
        <v>4D-3</v>
      </c>
      <c r="E867" s="5">
        <f>DIEM_4D!C239</f>
        <v>0</v>
      </c>
      <c r="F867" s="5">
        <f>DIEM_4D!D239</f>
        <v>0</v>
      </c>
      <c r="G867" s="5">
        <f>DIEM_4D!E239</f>
        <v>0</v>
      </c>
      <c r="H867" s="36">
        <f t="shared" si="31"/>
        <v>0</v>
      </c>
      <c r="I867" s="5" t="str">
        <f t="shared" si="32"/>
        <v/>
      </c>
      <c r="J867" s="5">
        <f t="shared" si="33"/>
        <v>0</v>
      </c>
      <c r="K867" s="5" t="str">
        <f t="shared" si="34"/>
        <v/>
      </c>
      <c r="L867" s="5">
        <f t="shared" si="35"/>
        <v>0</v>
      </c>
      <c r="M867" s="5"/>
      <c r="N867" s="5"/>
      <c r="O867" s="5"/>
      <c r="P867" s="5"/>
      <c r="Q867" s="5"/>
      <c r="R867" s="5"/>
      <c r="S867" s="5"/>
    </row>
    <row r="868" ht="15.75" customHeight="1">
      <c r="A868" s="5">
        <v>239.0</v>
      </c>
      <c r="B868" s="35" t="str">
        <f>DIEM_4D!A240</f>
        <v/>
      </c>
      <c r="C868" s="35" t="str">
        <f>DIEM_4D!B240</f>
        <v/>
      </c>
      <c r="D868" s="5" t="str">
        <f t="shared" si="30"/>
        <v>4D-4</v>
      </c>
      <c r="E868" s="5">
        <f>DIEM_4D!C240</f>
        <v>0</v>
      </c>
      <c r="F868" s="5">
        <f>DIEM_4D!D240</f>
        <v>0</v>
      </c>
      <c r="G868" s="5">
        <f>DIEM_4D!E240</f>
        <v>0</v>
      </c>
      <c r="H868" s="36">
        <f t="shared" si="31"/>
        <v>0</v>
      </c>
      <c r="I868" s="5" t="str">
        <f t="shared" si="32"/>
        <v/>
      </c>
      <c r="J868" s="5">
        <f t="shared" si="33"/>
        <v>0</v>
      </c>
      <c r="K868" s="5" t="str">
        <f t="shared" si="34"/>
        <v/>
      </c>
      <c r="L868" s="5">
        <f t="shared" si="35"/>
        <v>0</v>
      </c>
      <c r="M868" s="5"/>
      <c r="N868" s="5"/>
      <c r="O868" s="5"/>
      <c r="P868" s="5"/>
      <c r="Q868" s="5"/>
      <c r="R868" s="5"/>
      <c r="S868" s="5"/>
    </row>
    <row r="869" ht="15.75" customHeight="1">
      <c r="A869" s="5">
        <v>240.0</v>
      </c>
      <c r="B869" s="35" t="str">
        <f>DIEM_4D!A241</f>
        <v/>
      </c>
      <c r="C869" s="35" t="str">
        <f>DIEM_4D!B241</f>
        <v/>
      </c>
      <c r="D869" s="5" t="str">
        <f t="shared" si="30"/>
        <v>4D-5</v>
      </c>
      <c r="E869" s="5">
        <f>DIEM_4D!C241</f>
        <v>0</v>
      </c>
      <c r="F869" s="5">
        <f>DIEM_4D!D241</f>
        <v>0</v>
      </c>
      <c r="G869" s="5">
        <f>DIEM_4D!E241</f>
        <v>0</v>
      </c>
      <c r="H869" s="36">
        <f t="shared" si="31"/>
        <v>0</v>
      </c>
      <c r="I869" s="5" t="str">
        <f t="shared" si="32"/>
        <v/>
      </c>
      <c r="J869" s="5">
        <f t="shared" si="33"/>
        <v>0</v>
      </c>
      <c r="K869" s="5" t="str">
        <f t="shared" si="34"/>
        <v/>
      </c>
      <c r="L869" s="5">
        <f t="shared" si="35"/>
        <v>0</v>
      </c>
      <c r="M869" s="5"/>
      <c r="N869" s="5"/>
      <c r="O869" s="5"/>
      <c r="P869" s="5"/>
      <c r="Q869" s="5"/>
      <c r="R869" s="5"/>
      <c r="S869" s="5"/>
    </row>
    <row r="870" ht="15.75" customHeight="1">
      <c r="A870" s="5">
        <v>241.0</v>
      </c>
      <c r="B870" s="35" t="str">
        <f>DIEM_4D!A242</f>
        <v>2908</v>
      </c>
      <c r="C870" s="35" t="str">
        <f>DIEM_4D!B242</f>
        <v>08</v>
      </c>
      <c r="D870" s="5" t="str">
        <f t="shared" si="30"/>
        <v>4D-1</v>
      </c>
      <c r="E870" s="5">
        <f>DIEM_4D!C242</f>
        <v>1</v>
      </c>
      <c r="F870" s="5">
        <f>DIEM_4D!D242</f>
        <v>1</v>
      </c>
      <c r="G870" s="5">
        <f>DIEM_4D!E242</f>
        <v>2</v>
      </c>
      <c r="H870" s="36">
        <f t="shared" si="31"/>
        <v>1112.4</v>
      </c>
      <c r="I870" s="5" t="str">
        <f t="shared" si="32"/>
        <v>TRUNG BÌNH</v>
      </c>
      <c r="J870" s="5">
        <f t="shared" si="33"/>
        <v>114.24</v>
      </c>
      <c r="K870" s="5" t="str">
        <f t="shared" si="34"/>
        <v>YẾU</v>
      </c>
      <c r="L870" s="5">
        <f t="shared" si="35"/>
        <v>114242908</v>
      </c>
      <c r="M870" s="5"/>
      <c r="N870" s="5"/>
      <c r="O870" s="5"/>
      <c r="P870" s="5"/>
      <c r="Q870" s="5"/>
      <c r="R870" s="5"/>
      <c r="S870" s="5"/>
    </row>
    <row r="871" ht="15.75" customHeight="1">
      <c r="A871" s="5">
        <v>242.0</v>
      </c>
      <c r="B871" s="35" t="str">
        <f>DIEM_4D!A243</f>
        <v>2208</v>
      </c>
      <c r="C871" s="35" t="str">
        <f>DIEM_4D!B243</f>
        <v>08</v>
      </c>
      <c r="D871" s="5" t="str">
        <f t="shared" si="30"/>
        <v>4D-2</v>
      </c>
      <c r="E871" s="5">
        <f>DIEM_4D!C243</f>
        <v>1</v>
      </c>
      <c r="F871" s="5">
        <f>DIEM_4D!D243</f>
        <v>1</v>
      </c>
      <c r="G871" s="5">
        <f>DIEM_4D!E243</f>
        <v>2</v>
      </c>
      <c r="H871" s="36">
        <f t="shared" si="31"/>
        <v>1180.8</v>
      </c>
      <c r="I871" s="5" t="str">
        <f t="shared" si="32"/>
        <v>MẠNH</v>
      </c>
      <c r="J871" s="5">
        <f t="shared" si="33"/>
        <v>122.08</v>
      </c>
      <c r="K871" s="5" t="str">
        <f t="shared" si="34"/>
        <v>YẾU</v>
      </c>
      <c r="L871" s="5">
        <f t="shared" si="35"/>
        <v>122082208</v>
      </c>
      <c r="M871" s="5"/>
      <c r="N871" s="5"/>
      <c r="O871" s="5"/>
      <c r="P871" s="5"/>
      <c r="Q871" s="5"/>
      <c r="R871" s="5"/>
      <c r="S871" s="5"/>
    </row>
    <row r="872" ht="15.75" customHeight="1">
      <c r="A872" s="5">
        <v>243.0</v>
      </c>
      <c r="B872" s="35" t="str">
        <f>DIEM_4D!A244</f>
        <v>208</v>
      </c>
      <c r="C872" s="35" t="str">
        <f>DIEM_4D!B244</f>
        <v>08</v>
      </c>
      <c r="D872" s="5" t="str">
        <f t="shared" si="30"/>
        <v>4D-3</v>
      </c>
      <c r="E872" s="5">
        <f>DIEM_4D!C244</f>
        <v>1</v>
      </c>
      <c r="F872" s="5">
        <f>DIEM_4D!D244</f>
        <v>8</v>
      </c>
      <c r="G872" s="5">
        <f>DIEM_4D!E244</f>
        <v>9</v>
      </c>
      <c r="H872" s="36">
        <f t="shared" si="31"/>
        <v>1163.7</v>
      </c>
      <c r="I872" s="5" t="str">
        <f t="shared" si="32"/>
        <v>MẠNH</v>
      </c>
      <c r="J872" s="5">
        <f t="shared" si="33"/>
        <v>127.37</v>
      </c>
      <c r="K872" s="5" t="str">
        <f t="shared" si="34"/>
        <v>YẾU</v>
      </c>
      <c r="L872" s="5">
        <f t="shared" si="35"/>
        <v>127370208</v>
      </c>
      <c r="M872" s="5"/>
      <c r="N872" s="5"/>
      <c r="O872" s="5"/>
      <c r="P872" s="5"/>
      <c r="Q872" s="5"/>
      <c r="R872" s="5"/>
      <c r="S872" s="5"/>
    </row>
    <row r="873" ht="15.75" customHeight="1">
      <c r="A873" s="5">
        <v>244.0</v>
      </c>
      <c r="B873" s="35" t="str">
        <f>DIEM_4D!A245</f>
        <v>208</v>
      </c>
      <c r="C873" s="35" t="str">
        <f>DIEM_4D!B245</f>
        <v>08</v>
      </c>
      <c r="D873" s="5" t="str">
        <f t="shared" si="30"/>
        <v>4D-4</v>
      </c>
      <c r="E873" s="5">
        <f>DIEM_4D!C245</f>
        <v>1</v>
      </c>
      <c r="F873" s="5">
        <f>DIEM_4D!D245</f>
        <v>8</v>
      </c>
      <c r="G873" s="5">
        <f>DIEM_4D!E245</f>
        <v>9</v>
      </c>
      <c r="H873" s="36">
        <f t="shared" si="31"/>
        <v>1163.7</v>
      </c>
      <c r="I873" s="5" t="str">
        <f t="shared" si="32"/>
        <v>MẠNH</v>
      </c>
      <c r="J873" s="5">
        <f t="shared" si="33"/>
        <v>127.37</v>
      </c>
      <c r="K873" s="5" t="str">
        <f t="shared" si="34"/>
        <v>YẾU</v>
      </c>
      <c r="L873" s="5">
        <f t="shared" si="35"/>
        <v>127370208</v>
      </c>
      <c r="M873" s="5"/>
      <c r="N873" s="5"/>
      <c r="O873" s="5"/>
      <c r="P873" s="5"/>
      <c r="Q873" s="5"/>
      <c r="R873" s="5"/>
      <c r="S873" s="5"/>
    </row>
    <row r="874" ht="15.75" customHeight="1">
      <c r="A874" s="5">
        <v>245.0</v>
      </c>
      <c r="B874" s="35" t="str">
        <f>DIEM_4D!A246</f>
        <v>208</v>
      </c>
      <c r="C874" s="35" t="str">
        <f>DIEM_4D!B246</f>
        <v>08</v>
      </c>
      <c r="D874" s="5" t="str">
        <f t="shared" si="30"/>
        <v>4D-5</v>
      </c>
      <c r="E874" s="5">
        <f>DIEM_4D!C246</f>
        <v>1</v>
      </c>
      <c r="F874" s="5">
        <f>DIEM_4D!D246</f>
        <v>8</v>
      </c>
      <c r="G874" s="5">
        <f>DIEM_4D!E246</f>
        <v>9</v>
      </c>
      <c r="H874" s="36">
        <f t="shared" si="31"/>
        <v>1163.7</v>
      </c>
      <c r="I874" s="5" t="str">
        <f t="shared" si="32"/>
        <v>MẠNH</v>
      </c>
      <c r="J874" s="5">
        <f t="shared" si="33"/>
        <v>127.37</v>
      </c>
      <c r="K874" s="5" t="str">
        <f t="shared" si="34"/>
        <v>YẾU</v>
      </c>
      <c r="L874" s="5">
        <f t="shared" si="35"/>
        <v>127370208</v>
      </c>
      <c r="M874" s="5"/>
      <c r="N874" s="5"/>
      <c r="O874" s="5"/>
      <c r="P874" s="5"/>
      <c r="Q874" s="5"/>
      <c r="R874" s="5"/>
      <c r="S874" s="5"/>
    </row>
    <row r="875" ht="15.75" customHeight="1">
      <c r="A875" s="5">
        <v>246.0</v>
      </c>
      <c r="B875" s="35" t="str">
        <f>DIEM_4D!A247</f>
        <v>208</v>
      </c>
      <c r="C875" s="35" t="str">
        <f>DIEM_4D!B247</f>
        <v>08</v>
      </c>
      <c r="D875" s="5" t="str">
        <f t="shared" si="30"/>
        <v>4D-1</v>
      </c>
      <c r="E875" s="5">
        <f>DIEM_4D!C247</f>
        <v>1</v>
      </c>
      <c r="F875" s="5">
        <f>DIEM_4D!D247</f>
        <v>8</v>
      </c>
      <c r="G875" s="5">
        <f>DIEM_4D!E247</f>
        <v>9</v>
      </c>
      <c r="H875" s="36">
        <f t="shared" si="31"/>
        <v>1112.4</v>
      </c>
      <c r="I875" s="5" t="str">
        <f t="shared" si="32"/>
        <v>TRUNG BÌNH</v>
      </c>
      <c r="J875" s="5">
        <f t="shared" si="33"/>
        <v>121.24</v>
      </c>
      <c r="K875" s="5" t="str">
        <f t="shared" si="34"/>
        <v>YẾU</v>
      </c>
      <c r="L875" s="5">
        <f t="shared" si="35"/>
        <v>121240208</v>
      </c>
      <c r="M875" s="5"/>
      <c r="N875" s="5"/>
      <c r="O875" s="5"/>
      <c r="P875" s="5"/>
      <c r="Q875" s="5"/>
      <c r="R875" s="5"/>
      <c r="S875" s="5"/>
    </row>
    <row r="876" ht="15.75" customHeight="1">
      <c r="A876" s="5">
        <v>247.0</v>
      </c>
      <c r="B876" s="35" t="str">
        <f>DIEM_4D!A248</f>
        <v>908</v>
      </c>
      <c r="C876" s="35" t="str">
        <f>DIEM_4D!B248</f>
        <v>08</v>
      </c>
      <c r="D876" s="5" t="str">
        <f t="shared" si="30"/>
        <v>4D-2</v>
      </c>
      <c r="E876" s="5">
        <f>DIEM_4D!C248</f>
        <v>1</v>
      </c>
      <c r="F876" s="5">
        <f>DIEM_4D!D248</f>
        <v>4</v>
      </c>
      <c r="G876" s="5">
        <f>DIEM_4D!E248</f>
        <v>5</v>
      </c>
      <c r="H876" s="36">
        <f t="shared" si="31"/>
        <v>1180.8</v>
      </c>
      <c r="I876" s="5" t="str">
        <f t="shared" si="32"/>
        <v>MẠNH</v>
      </c>
      <c r="J876" s="5">
        <f t="shared" si="33"/>
        <v>125.08</v>
      </c>
      <c r="K876" s="5" t="str">
        <f t="shared" si="34"/>
        <v>YẾU</v>
      </c>
      <c r="L876" s="5">
        <f t="shared" si="35"/>
        <v>125080908</v>
      </c>
      <c r="M876" s="5"/>
      <c r="N876" s="5"/>
      <c r="O876" s="5"/>
      <c r="P876" s="5"/>
      <c r="Q876" s="5"/>
      <c r="R876" s="5"/>
      <c r="S876" s="5"/>
    </row>
    <row r="877" ht="15.75" customHeight="1">
      <c r="A877" s="5">
        <v>248.0</v>
      </c>
      <c r="B877" s="35" t="str">
        <f>DIEM_4D!A249</f>
        <v>208</v>
      </c>
      <c r="C877" s="35" t="str">
        <f>DIEM_4D!B249</f>
        <v>08</v>
      </c>
      <c r="D877" s="5" t="str">
        <f t="shared" si="30"/>
        <v>4D-3</v>
      </c>
      <c r="E877" s="5">
        <f>DIEM_4D!C249</f>
        <v>1</v>
      </c>
      <c r="F877" s="5">
        <f>DIEM_4D!D249</f>
        <v>8</v>
      </c>
      <c r="G877" s="5">
        <f>DIEM_4D!E249</f>
        <v>9</v>
      </c>
      <c r="H877" s="36">
        <f t="shared" si="31"/>
        <v>1163.7</v>
      </c>
      <c r="I877" s="5" t="str">
        <f t="shared" si="32"/>
        <v>MẠNH</v>
      </c>
      <c r="J877" s="5">
        <f t="shared" si="33"/>
        <v>127.37</v>
      </c>
      <c r="K877" s="5" t="str">
        <f t="shared" si="34"/>
        <v>YẾU</v>
      </c>
      <c r="L877" s="5">
        <f t="shared" si="35"/>
        <v>127370208</v>
      </c>
      <c r="M877" s="5"/>
      <c r="N877" s="5"/>
      <c r="O877" s="5"/>
      <c r="P877" s="5"/>
      <c r="Q877" s="5"/>
      <c r="R877" s="5"/>
      <c r="S877" s="5"/>
    </row>
    <row r="878" ht="15.75" customHeight="1">
      <c r="A878" s="5">
        <v>249.0</v>
      </c>
      <c r="B878" s="35" t="str">
        <f>DIEM_4D!A250</f>
        <v>08</v>
      </c>
      <c r="C878" s="35" t="str">
        <f>DIEM_4D!B250</f>
        <v>08</v>
      </c>
      <c r="D878" s="5" t="str">
        <f t="shared" si="30"/>
        <v>4D-4</v>
      </c>
      <c r="E878" s="5">
        <f>DIEM_4D!C250</f>
        <v>1</v>
      </c>
      <c r="F878" s="5">
        <f>DIEM_4D!D250</f>
        <v>16</v>
      </c>
      <c r="G878" s="5">
        <f>DIEM_4D!E250</f>
        <v>17</v>
      </c>
      <c r="H878" s="36">
        <f t="shared" si="31"/>
        <v>1163.7</v>
      </c>
      <c r="I878" s="5" t="str">
        <f t="shared" si="32"/>
        <v>MẠNH</v>
      </c>
      <c r="J878" s="5">
        <f t="shared" si="33"/>
        <v>135.37</v>
      </c>
      <c r="K878" s="5" t="str">
        <f t="shared" si="34"/>
        <v>YẾU</v>
      </c>
      <c r="L878" s="5">
        <f t="shared" si="35"/>
        <v>135370008</v>
      </c>
      <c r="M878" s="5"/>
      <c r="N878" s="5"/>
      <c r="O878" s="5"/>
      <c r="P878" s="5"/>
      <c r="Q878" s="5"/>
      <c r="R878" s="5"/>
      <c r="S878" s="5"/>
    </row>
    <row r="879" ht="15.75" customHeight="1">
      <c r="A879" s="5">
        <v>250.0</v>
      </c>
      <c r="B879" s="35" t="str">
        <f>DIEM_4D!A251</f>
        <v>08</v>
      </c>
      <c r="C879" s="35" t="str">
        <f>DIEM_4D!B251</f>
        <v>08</v>
      </c>
      <c r="D879" s="5" t="str">
        <f t="shared" si="30"/>
        <v>4D-5</v>
      </c>
      <c r="E879" s="5">
        <f>DIEM_4D!C251</f>
        <v>1</v>
      </c>
      <c r="F879" s="5">
        <f>DIEM_4D!D251</f>
        <v>16</v>
      </c>
      <c r="G879" s="5">
        <f>DIEM_4D!E251</f>
        <v>17</v>
      </c>
      <c r="H879" s="36">
        <f t="shared" si="31"/>
        <v>1163.7</v>
      </c>
      <c r="I879" s="5" t="str">
        <f t="shared" si="32"/>
        <v>MẠNH</v>
      </c>
      <c r="J879" s="5">
        <f t="shared" si="33"/>
        <v>135.37</v>
      </c>
      <c r="K879" s="5" t="str">
        <f t="shared" si="34"/>
        <v>YẾU</v>
      </c>
      <c r="L879" s="5">
        <f t="shared" si="35"/>
        <v>135370008</v>
      </c>
      <c r="M879" s="5"/>
      <c r="N879" s="5"/>
      <c r="O879" s="5"/>
      <c r="P879" s="5"/>
      <c r="Q879" s="5"/>
      <c r="R879" s="5"/>
      <c r="S879" s="5"/>
    </row>
    <row r="880" ht="15.75" customHeight="1">
      <c r="A880" s="5">
        <v>251.0</v>
      </c>
      <c r="B880" s="35" t="str">
        <f>DIEM_4D!A252</f>
        <v>08</v>
      </c>
      <c r="C880" s="35" t="str">
        <f>DIEM_4D!B252</f>
        <v>08</v>
      </c>
      <c r="D880" s="5" t="str">
        <f t="shared" si="30"/>
        <v>4D-1</v>
      </c>
      <c r="E880" s="5">
        <f>DIEM_4D!C252</f>
        <v>1</v>
      </c>
      <c r="F880" s="5">
        <f>DIEM_4D!D252</f>
        <v>16</v>
      </c>
      <c r="G880" s="5">
        <f>DIEM_4D!E252</f>
        <v>17</v>
      </c>
      <c r="H880" s="36">
        <f t="shared" si="31"/>
        <v>1112.4</v>
      </c>
      <c r="I880" s="5" t="str">
        <f t="shared" si="32"/>
        <v>TRUNG BÌNH</v>
      </c>
      <c r="J880" s="5">
        <f t="shared" si="33"/>
        <v>129.24</v>
      </c>
      <c r="K880" s="5" t="str">
        <f t="shared" si="34"/>
        <v>YẾU</v>
      </c>
      <c r="L880" s="5">
        <f t="shared" si="35"/>
        <v>129240008</v>
      </c>
      <c r="M880" s="5"/>
      <c r="N880" s="5"/>
      <c r="O880" s="5"/>
      <c r="P880" s="5"/>
      <c r="Q880" s="5"/>
      <c r="R880" s="5"/>
      <c r="S880" s="5"/>
    </row>
    <row r="881" ht="15.75" customHeight="1">
      <c r="A881" s="5">
        <v>252.0</v>
      </c>
      <c r="B881" s="35" t="str">
        <f>DIEM_4D!A253</f>
        <v>08</v>
      </c>
      <c r="C881" s="35" t="str">
        <f>DIEM_4D!B253</f>
        <v>08</v>
      </c>
      <c r="D881" s="5" t="str">
        <f t="shared" si="30"/>
        <v>4D-2</v>
      </c>
      <c r="E881" s="5">
        <f>DIEM_4D!C253</f>
        <v>1</v>
      </c>
      <c r="F881" s="5">
        <f>DIEM_4D!D253</f>
        <v>16</v>
      </c>
      <c r="G881" s="5">
        <f>DIEM_4D!E253</f>
        <v>17</v>
      </c>
      <c r="H881" s="36">
        <f t="shared" si="31"/>
        <v>1180.8</v>
      </c>
      <c r="I881" s="5" t="str">
        <f t="shared" si="32"/>
        <v>MẠNH</v>
      </c>
      <c r="J881" s="5">
        <f t="shared" si="33"/>
        <v>137.08</v>
      </c>
      <c r="K881" s="5" t="str">
        <f t="shared" si="34"/>
        <v>TRUNG BÌNH</v>
      </c>
      <c r="L881" s="5">
        <f t="shared" si="35"/>
        <v>137080008</v>
      </c>
      <c r="M881" s="5"/>
      <c r="N881" s="5"/>
      <c r="O881" s="5"/>
      <c r="P881" s="5"/>
      <c r="Q881" s="5"/>
      <c r="R881" s="5"/>
      <c r="S881" s="5"/>
    </row>
    <row r="882" ht="15.75" customHeight="1">
      <c r="A882" s="5">
        <v>253.0</v>
      </c>
      <c r="B882" s="35" t="str">
        <f>DIEM_4D!A254</f>
        <v>908</v>
      </c>
      <c r="C882" s="35" t="str">
        <f>DIEM_4D!B254</f>
        <v>08</v>
      </c>
      <c r="D882" s="5" t="str">
        <f t="shared" si="30"/>
        <v>4D-3</v>
      </c>
      <c r="E882" s="5">
        <f>DIEM_4D!C254</f>
        <v>1</v>
      </c>
      <c r="F882" s="5">
        <f>DIEM_4D!D254</f>
        <v>4</v>
      </c>
      <c r="G882" s="5">
        <f>DIEM_4D!E254</f>
        <v>5</v>
      </c>
      <c r="H882" s="36">
        <f t="shared" si="31"/>
        <v>1163.7</v>
      </c>
      <c r="I882" s="5" t="str">
        <f t="shared" si="32"/>
        <v>MẠNH</v>
      </c>
      <c r="J882" s="5">
        <f t="shared" si="33"/>
        <v>123.37</v>
      </c>
      <c r="K882" s="5" t="str">
        <f t="shared" si="34"/>
        <v>YẾU</v>
      </c>
      <c r="L882" s="5">
        <f t="shared" si="35"/>
        <v>123370908</v>
      </c>
      <c r="M882" s="5"/>
      <c r="N882" s="5"/>
      <c r="O882" s="5"/>
      <c r="P882" s="5"/>
      <c r="Q882" s="5"/>
      <c r="R882" s="5"/>
      <c r="S882" s="5"/>
    </row>
    <row r="883" ht="15.75" customHeight="1">
      <c r="A883" s="5">
        <v>254.0</v>
      </c>
      <c r="B883" s="35" t="str">
        <f>DIEM_4D!A255</f>
        <v>208</v>
      </c>
      <c r="C883" s="35" t="str">
        <f>DIEM_4D!B255</f>
        <v>08</v>
      </c>
      <c r="D883" s="5" t="str">
        <f t="shared" si="30"/>
        <v>4D-4</v>
      </c>
      <c r="E883" s="5">
        <f>DIEM_4D!C255</f>
        <v>1</v>
      </c>
      <c r="F883" s="5">
        <f>DIEM_4D!D255</f>
        <v>8</v>
      </c>
      <c r="G883" s="5">
        <f>DIEM_4D!E255</f>
        <v>9</v>
      </c>
      <c r="H883" s="36">
        <f t="shared" si="31"/>
        <v>1163.7</v>
      </c>
      <c r="I883" s="5" t="str">
        <f t="shared" si="32"/>
        <v>MẠNH</v>
      </c>
      <c r="J883" s="5">
        <f t="shared" si="33"/>
        <v>127.37</v>
      </c>
      <c r="K883" s="5" t="str">
        <f t="shared" si="34"/>
        <v>YẾU</v>
      </c>
      <c r="L883" s="5">
        <f t="shared" si="35"/>
        <v>127370208</v>
      </c>
      <c r="M883" s="5"/>
      <c r="N883" s="5"/>
      <c r="O883" s="5"/>
      <c r="P883" s="5"/>
      <c r="Q883" s="5"/>
      <c r="R883" s="5"/>
      <c r="S883" s="5"/>
    </row>
    <row r="884" ht="15.75" customHeight="1">
      <c r="A884" s="5">
        <v>255.0</v>
      </c>
      <c r="B884" s="35" t="str">
        <f>DIEM_4D!A256</f>
        <v>08</v>
      </c>
      <c r="C884" s="35" t="str">
        <f>DIEM_4D!B256</f>
        <v>08</v>
      </c>
      <c r="D884" s="5" t="str">
        <f t="shared" si="30"/>
        <v>4D-5</v>
      </c>
      <c r="E884" s="5">
        <f>DIEM_4D!C256</f>
        <v>1</v>
      </c>
      <c r="F884" s="5">
        <f>DIEM_4D!D256</f>
        <v>16</v>
      </c>
      <c r="G884" s="5">
        <f>DIEM_4D!E256</f>
        <v>17</v>
      </c>
      <c r="H884" s="36">
        <f t="shared" si="31"/>
        <v>1163.7</v>
      </c>
      <c r="I884" s="5" t="str">
        <f t="shared" si="32"/>
        <v>MẠNH</v>
      </c>
      <c r="J884" s="5">
        <f t="shared" si="33"/>
        <v>135.37</v>
      </c>
      <c r="K884" s="5" t="str">
        <f t="shared" si="34"/>
        <v>YẾU</v>
      </c>
      <c r="L884" s="5">
        <f t="shared" si="35"/>
        <v>135370008</v>
      </c>
      <c r="M884" s="5"/>
      <c r="N884" s="5"/>
      <c r="O884" s="5"/>
      <c r="P884" s="5"/>
      <c r="Q884" s="5"/>
      <c r="R884" s="5"/>
      <c r="S884" s="5"/>
    </row>
    <row r="885" ht="15.75" customHeight="1">
      <c r="A885" s="5">
        <v>256.0</v>
      </c>
      <c r="B885" s="35" t="str">
        <f>DIEM_4D!A257</f>
        <v>08</v>
      </c>
      <c r="C885" s="35" t="str">
        <f>DIEM_4D!B257</f>
        <v>08</v>
      </c>
      <c r="D885" s="5" t="str">
        <f t="shared" si="30"/>
        <v>4D-1</v>
      </c>
      <c r="E885" s="5">
        <f>DIEM_4D!C257</f>
        <v>1</v>
      </c>
      <c r="F885" s="5">
        <f>DIEM_4D!D257</f>
        <v>16</v>
      </c>
      <c r="G885" s="5">
        <f>DIEM_4D!E257</f>
        <v>17</v>
      </c>
      <c r="H885" s="36">
        <f t="shared" si="31"/>
        <v>1112.4</v>
      </c>
      <c r="I885" s="5" t="str">
        <f t="shared" si="32"/>
        <v>TRUNG BÌNH</v>
      </c>
      <c r="J885" s="5">
        <f t="shared" si="33"/>
        <v>129.24</v>
      </c>
      <c r="K885" s="5" t="str">
        <f t="shared" si="34"/>
        <v>YẾU</v>
      </c>
      <c r="L885" s="5">
        <f t="shared" si="35"/>
        <v>129240008</v>
      </c>
      <c r="M885" s="5"/>
      <c r="N885" s="5"/>
      <c r="O885" s="5"/>
      <c r="P885" s="5"/>
      <c r="Q885" s="5"/>
      <c r="R885" s="5"/>
      <c r="S885" s="5"/>
    </row>
    <row r="886" ht="15.75" customHeight="1">
      <c r="A886" s="5">
        <v>257.0</v>
      </c>
      <c r="B886" s="35" t="str">
        <f>DIEM_4D!A258</f>
        <v>08</v>
      </c>
      <c r="C886" s="35" t="str">
        <f>DIEM_4D!B258</f>
        <v>08</v>
      </c>
      <c r="D886" s="5" t="str">
        <f t="shared" si="30"/>
        <v>4D-2</v>
      </c>
      <c r="E886" s="5">
        <f>DIEM_4D!C258</f>
        <v>1</v>
      </c>
      <c r="F886" s="5">
        <f>DIEM_4D!D258</f>
        <v>16</v>
      </c>
      <c r="G886" s="5">
        <f>DIEM_4D!E258</f>
        <v>17</v>
      </c>
      <c r="H886" s="36">
        <f t="shared" si="31"/>
        <v>1180.8</v>
      </c>
      <c r="I886" s="5" t="str">
        <f t="shared" si="32"/>
        <v>MẠNH</v>
      </c>
      <c r="J886" s="5">
        <f t="shared" si="33"/>
        <v>137.08</v>
      </c>
      <c r="K886" s="5" t="str">
        <f t="shared" si="34"/>
        <v>TRUNG BÌNH</v>
      </c>
      <c r="L886" s="5">
        <f t="shared" si="35"/>
        <v>137080008</v>
      </c>
      <c r="M886" s="5"/>
      <c r="N886" s="5"/>
      <c r="O886" s="5"/>
      <c r="P886" s="5"/>
      <c r="Q886" s="5"/>
      <c r="R886" s="5"/>
      <c r="S886" s="5"/>
    </row>
    <row r="887" ht="15.75" customHeight="1">
      <c r="A887" s="5">
        <v>258.0</v>
      </c>
      <c r="B887" s="35" t="str">
        <f>DIEM_4D!A259</f>
        <v>08</v>
      </c>
      <c r="C887" s="35" t="str">
        <f>DIEM_4D!B259</f>
        <v>08</v>
      </c>
      <c r="D887" s="5" t="str">
        <f t="shared" si="30"/>
        <v>4D-3</v>
      </c>
      <c r="E887" s="5">
        <f>DIEM_4D!C259</f>
        <v>1</v>
      </c>
      <c r="F887" s="5">
        <f>DIEM_4D!D259</f>
        <v>16</v>
      </c>
      <c r="G887" s="5">
        <f>DIEM_4D!E259</f>
        <v>17</v>
      </c>
      <c r="H887" s="36">
        <f t="shared" si="31"/>
        <v>1163.7</v>
      </c>
      <c r="I887" s="5" t="str">
        <f t="shared" si="32"/>
        <v>MẠNH</v>
      </c>
      <c r="J887" s="5">
        <f t="shared" si="33"/>
        <v>135.37</v>
      </c>
      <c r="K887" s="5" t="str">
        <f t="shared" si="34"/>
        <v>YẾU</v>
      </c>
      <c r="L887" s="5">
        <f t="shared" si="35"/>
        <v>135370008</v>
      </c>
      <c r="M887" s="5"/>
      <c r="N887" s="5"/>
      <c r="O887" s="5"/>
      <c r="P887" s="5"/>
      <c r="Q887" s="5"/>
      <c r="R887" s="5"/>
      <c r="S887" s="5"/>
    </row>
    <row r="888" ht="15.75" customHeight="1">
      <c r="A888" s="5">
        <v>259.0</v>
      </c>
      <c r="B888" s="35" t="str">
        <f>DIEM_4D!A260</f>
        <v>908</v>
      </c>
      <c r="C888" s="35" t="str">
        <f>DIEM_4D!B260</f>
        <v>08</v>
      </c>
      <c r="D888" s="5" t="str">
        <f t="shared" si="30"/>
        <v>4D-4</v>
      </c>
      <c r="E888" s="5">
        <f>DIEM_4D!C260</f>
        <v>1</v>
      </c>
      <c r="F888" s="5">
        <f>DIEM_4D!D260</f>
        <v>4</v>
      </c>
      <c r="G888" s="5">
        <f>DIEM_4D!E260</f>
        <v>5</v>
      </c>
      <c r="H888" s="36">
        <f t="shared" si="31"/>
        <v>1163.7</v>
      </c>
      <c r="I888" s="5" t="str">
        <f t="shared" si="32"/>
        <v>MẠNH</v>
      </c>
      <c r="J888" s="5">
        <f t="shared" si="33"/>
        <v>123.37</v>
      </c>
      <c r="K888" s="5" t="str">
        <f t="shared" si="34"/>
        <v>YẾU</v>
      </c>
      <c r="L888" s="5">
        <f t="shared" si="35"/>
        <v>123370908</v>
      </c>
      <c r="M888" s="5"/>
      <c r="N888" s="5"/>
      <c r="O888" s="5"/>
      <c r="P888" s="5"/>
      <c r="Q888" s="5"/>
      <c r="R888" s="5"/>
      <c r="S888" s="5"/>
    </row>
    <row r="889" ht="15.75" customHeight="1">
      <c r="A889" s="5">
        <v>260.0</v>
      </c>
      <c r="B889" s="35" t="str">
        <f>DIEM_4D!A261</f>
        <v>208</v>
      </c>
      <c r="C889" s="35" t="str">
        <f>DIEM_4D!B261</f>
        <v>08</v>
      </c>
      <c r="D889" s="5" t="str">
        <f t="shared" si="30"/>
        <v>4D-5</v>
      </c>
      <c r="E889" s="5">
        <f>DIEM_4D!C261</f>
        <v>1</v>
      </c>
      <c r="F889" s="5">
        <f>DIEM_4D!D261</f>
        <v>8</v>
      </c>
      <c r="G889" s="5">
        <f>DIEM_4D!E261</f>
        <v>9</v>
      </c>
      <c r="H889" s="36">
        <f t="shared" si="31"/>
        <v>1163.7</v>
      </c>
      <c r="I889" s="5" t="str">
        <f t="shared" si="32"/>
        <v>MẠNH</v>
      </c>
      <c r="J889" s="5">
        <f t="shared" si="33"/>
        <v>127.37</v>
      </c>
      <c r="K889" s="5" t="str">
        <f t="shared" si="34"/>
        <v>YẾU</v>
      </c>
      <c r="L889" s="5">
        <f t="shared" si="35"/>
        <v>127370208</v>
      </c>
      <c r="M889" s="5"/>
      <c r="N889" s="5"/>
      <c r="O889" s="5"/>
      <c r="P889" s="5"/>
      <c r="Q889" s="5"/>
      <c r="R889" s="5"/>
      <c r="S889" s="5"/>
    </row>
    <row r="890" ht="15.75" customHeight="1">
      <c r="A890" s="5">
        <v>261.0</v>
      </c>
      <c r="B890" s="35" t="str">
        <f>DIEM_4D!A262</f>
        <v>08</v>
      </c>
      <c r="C890" s="35" t="str">
        <f>DIEM_4D!B262</f>
        <v>08</v>
      </c>
      <c r="D890" s="5" t="str">
        <f t="shared" si="30"/>
        <v>4D-1</v>
      </c>
      <c r="E890" s="5">
        <f>DIEM_4D!C262</f>
        <v>1</v>
      </c>
      <c r="F890" s="5">
        <f>DIEM_4D!D262</f>
        <v>16</v>
      </c>
      <c r="G890" s="5">
        <f>DIEM_4D!E262</f>
        <v>17</v>
      </c>
      <c r="H890" s="36">
        <f t="shared" si="31"/>
        <v>1112.4</v>
      </c>
      <c r="I890" s="5" t="str">
        <f t="shared" si="32"/>
        <v>TRUNG BÌNH</v>
      </c>
      <c r="J890" s="5">
        <f t="shared" si="33"/>
        <v>129.24</v>
      </c>
      <c r="K890" s="5" t="str">
        <f t="shared" si="34"/>
        <v>YẾU</v>
      </c>
      <c r="L890" s="5">
        <f t="shared" si="35"/>
        <v>129240008</v>
      </c>
      <c r="M890" s="5"/>
      <c r="N890" s="5"/>
      <c r="O890" s="5"/>
      <c r="P890" s="5"/>
      <c r="Q890" s="5"/>
      <c r="R890" s="5"/>
      <c r="S890" s="5"/>
    </row>
    <row r="891" ht="15.75" customHeight="1">
      <c r="A891" s="5">
        <v>262.0</v>
      </c>
      <c r="B891" s="35" t="str">
        <f>DIEM_4D!A263</f>
        <v>08</v>
      </c>
      <c r="C891" s="35" t="str">
        <f>DIEM_4D!B263</f>
        <v>08</v>
      </c>
      <c r="D891" s="5" t="str">
        <f t="shared" si="30"/>
        <v>4D-2</v>
      </c>
      <c r="E891" s="5">
        <f>DIEM_4D!C263</f>
        <v>1</v>
      </c>
      <c r="F891" s="5">
        <f>DIEM_4D!D263</f>
        <v>16</v>
      </c>
      <c r="G891" s="5">
        <f>DIEM_4D!E263</f>
        <v>17</v>
      </c>
      <c r="H891" s="36">
        <f t="shared" si="31"/>
        <v>1180.8</v>
      </c>
      <c r="I891" s="5" t="str">
        <f t="shared" si="32"/>
        <v>MẠNH</v>
      </c>
      <c r="J891" s="5">
        <f t="shared" si="33"/>
        <v>137.08</v>
      </c>
      <c r="K891" s="5" t="str">
        <f t="shared" si="34"/>
        <v>TRUNG BÌNH</v>
      </c>
      <c r="L891" s="5">
        <f t="shared" si="35"/>
        <v>137080008</v>
      </c>
      <c r="M891" s="5"/>
      <c r="N891" s="5"/>
      <c r="O891" s="5"/>
      <c r="P891" s="5"/>
      <c r="Q891" s="5"/>
      <c r="R891" s="5"/>
      <c r="S891" s="5"/>
    </row>
    <row r="892" ht="15.75" customHeight="1">
      <c r="A892" s="5">
        <v>263.0</v>
      </c>
      <c r="B892" s="35" t="str">
        <f>DIEM_4D!A264</f>
        <v>08</v>
      </c>
      <c r="C892" s="35" t="str">
        <f>DIEM_4D!B264</f>
        <v>08</v>
      </c>
      <c r="D892" s="5" t="str">
        <f t="shared" si="30"/>
        <v>4D-3</v>
      </c>
      <c r="E892" s="5">
        <f>DIEM_4D!C264</f>
        <v>1</v>
      </c>
      <c r="F892" s="5">
        <f>DIEM_4D!D264</f>
        <v>16</v>
      </c>
      <c r="G892" s="5">
        <f>DIEM_4D!E264</f>
        <v>17</v>
      </c>
      <c r="H892" s="36">
        <f t="shared" si="31"/>
        <v>1163.7</v>
      </c>
      <c r="I892" s="5" t="str">
        <f t="shared" si="32"/>
        <v>MẠNH</v>
      </c>
      <c r="J892" s="5">
        <f t="shared" si="33"/>
        <v>135.37</v>
      </c>
      <c r="K892" s="5" t="str">
        <f t="shared" si="34"/>
        <v>YẾU</v>
      </c>
      <c r="L892" s="5">
        <f t="shared" si="35"/>
        <v>135370008</v>
      </c>
      <c r="M892" s="5"/>
      <c r="N892" s="5"/>
      <c r="O892" s="5"/>
      <c r="P892" s="5"/>
      <c r="Q892" s="5"/>
      <c r="R892" s="5"/>
      <c r="S892" s="5"/>
    </row>
    <row r="893" ht="15.75" customHeight="1">
      <c r="A893" s="5">
        <v>264.0</v>
      </c>
      <c r="B893" s="35" t="str">
        <f>DIEM_4D!A265</f>
        <v>08</v>
      </c>
      <c r="C893" s="35" t="str">
        <f>DIEM_4D!B265</f>
        <v>08</v>
      </c>
      <c r="D893" s="5" t="str">
        <f t="shared" si="30"/>
        <v>4D-4</v>
      </c>
      <c r="E893" s="5">
        <f>DIEM_4D!C265</f>
        <v>1</v>
      </c>
      <c r="F893" s="5">
        <f>DIEM_4D!D265</f>
        <v>16</v>
      </c>
      <c r="G893" s="5">
        <f>DIEM_4D!E265</f>
        <v>17</v>
      </c>
      <c r="H893" s="36">
        <f t="shared" si="31"/>
        <v>1163.7</v>
      </c>
      <c r="I893" s="5" t="str">
        <f t="shared" si="32"/>
        <v>MẠNH</v>
      </c>
      <c r="J893" s="5">
        <f t="shared" si="33"/>
        <v>135.37</v>
      </c>
      <c r="K893" s="5" t="str">
        <f t="shared" si="34"/>
        <v>YẾU</v>
      </c>
      <c r="L893" s="5">
        <f t="shared" si="35"/>
        <v>135370008</v>
      </c>
      <c r="M893" s="5"/>
      <c r="N893" s="5"/>
      <c r="O893" s="5"/>
      <c r="P893" s="5"/>
      <c r="Q893" s="5"/>
      <c r="R893" s="5"/>
      <c r="S893" s="5"/>
    </row>
    <row r="894" ht="15.75" customHeight="1">
      <c r="A894" s="5">
        <v>265.0</v>
      </c>
      <c r="B894" s="35" t="str">
        <f>DIEM_4D!A266</f>
        <v>908</v>
      </c>
      <c r="C894" s="35" t="str">
        <f>DIEM_4D!B266</f>
        <v>08</v>
      </c>
      <c r="D894" s="5" t="str">
        <f t="shared" si="30"/>
        <v>4D-5</v>
      </c>
      <c r="E894" s="5">
        <f>DIEM_4D!C266</f>
        <v>1</v>
      </c>
      <c r="F894" s="5">
        <f>DIEM_4D!D266</f>
        <v>4</v>
      </c>
      <c r="G894" s="5">
        <f>DIEM_4D!E266</f>
        <v>5</v>
      </c>
      <c r="H894" s="36">
        <f t="shared" si="31"/>
        <v>1163.7</v>
      </c>
      <c r="I894" s="5" t="str">
        <f t="shared" si="32"/>
        <v>MẠNH</v>
      </c>
      <c r="J894" s="5">
        <f t="shared" si="33"/>
        <v>123.37</v>
      </c>
      <c r="K894" s="5" t="str">
        <f t="shared" si="34"/>
        <v>YẾU</v>
      </c>
      <c r="L894" s="5">
        <f t="shared" si="35"/>
        <v>123370908</v>
      </c>
      <c r="M894" s="5"/>
      <c r="N894" s="5"/>
      <c r="O894" s="5"/>
      <c r="P894" s="5"/>
      <c r="Q894" s="5"/>
      <c r="R894" s="5"/>
      <c r="S894" s="5"/>
    </row>
    <row r="895" ht="15.75" customHeight="1">
      <c r="A895" s="5">
        <v>266.0</v>
      </c>
      <c r="B895" s="35" t="str">
        <f>DIEM_4D!A267</f>
        <v>208</v>
      </c>
      <c r="C895" s="35" t="str">
        <f>DIEM_4D!B267</f>
        <v>08</v>
      </c>
      <c r="D895" s="5" t="str">
        <f t="shared" si="30"/>
        <v>4D-1</v>
      </c>
      <c r="E895" s="5">
        <f>DIEM_4D!C267</f>
        <v>1</v>
      </c>
      <c r="F895" s="5">
        <f>DIEM_4D!D267</f>
        <v>8</v>
      </c>
      <c r="G895" s="5">
        <f>DIEM_4D!E267</f>
        <v>9</v>
      </c>
      <c r="H895" s="36">
        <f t="shared" si="31"/>
        <v>1112.4</v>
      </c>
      <c r="I895" s="5" t="str">
        <f t="shared" si="32"/>
        <v>TRUNG BÌNH</v>
      </c>
      <c r="J895" s="5">
        <f t="shared" si="33"/>
        <v>121.24</v>
      </c>
      <c r="K895" s="5" t="str">
        <f t="shared" si="34"/>
        <v>YẾU</v>
      </c>
      <c r="L895" s="5">
        <f t="shared" si="35"/>
        <v>121240208</v>
      </c>
      <c r="M895" s="5"/>
      <c r="N895" s="5"/>
      <c r="O895" s="5"/>
      <c r="P895" s="5"/>
      <c r="Q895" s="5"/>
      <c r="R895" s="5"/>
      <c r="S895" s="5"/>
    </row>
    <row r="896" ht="15.75" customHeight="1">
      <c r="A896" s="5">
        <v>267.0</v>
      </c>
      <c r="B896" s="35" t="str">
        <f>DIEM_4D!A268</f>
        <v>08</v>
      </c>
      <c r="C896" s="35" t="str">
        <f>DIEM_4D!B268</f>
        <v>08</v>
      </c>
      <c r="D896" s="5" t="str">
        <f t="shared" si="30"/>
        <v>4D-2</v>
      </c>
      <c r="E896" s="5">
        <f>DIEM_4D!C268</f>
        <v>1</v>
      </c>
      <c r="F896" s="5">
        <f>DIEM_4D!D268</f>
        <v>16</v>
      </c>
      <c r="G896" s="5">
        <f>DIEM_4D!E268</f>
        <v>17</v>
      </c>
      <c r="H896" s="36">
        <f t="shared" si="31"/>
        <v>1180.8</v>
      </c>
      <c r="I896" s="5" t="str">
        <f t="shared" si="32"/>
        <v>MẠNH</v>
      </c>
      <c r="J896" s="5">
        <f t="shared" si="33"/>
        <v>137.08</v>
      </c>
      <c r="K896" s="5" t="str">
        <f t="shared" si="34"/>
        <v>TRUNG BÌNH</v>
      </c>
      <c r="L896" s="5">
        <f t="shared" si="35"/>
        <v>137080008</v>
      </c>
      <c r="M896" s="5"/>
      <c r="N896" s="5"/>
      <c r="O896" s="5"/>
      <c r="P896" s="5"/>
      <c r="Q896" s="5"/>
      <c r="R896" s="5"/>
      <c r="S896" s="5"/>
    </row>
    <row r="897" ht="15.75" customHeight="1">
      <c r="A897" s="5">
        <v>268.0</v>
      </c>
      <c r="B897" s="35" t="str">
        <f>DIEM_4D!A269</f>
        <v>08</v>
      </c>
      <c r="C897" s="35" t="str">
        <f>DIEM_4D!B269</f>
        <v>08</v>
      </c>
      <c r="D897" s="5" t="str">
        <f t="shared" si="30"/>
        <v>4D-3</v>
      </c>
      <c r="E897" s="5">
        <f>DIEM_4D!C269</f>
        <v>1</v>
      </c>
      <c r="F897" s="5">
        <f>DIEM_4D!D269</f>
        <v>16</v>
      </c>
      <c r="G897" s="5">
        <f>DIEM_4D!E269</f>
        <v>17</v>
      </c>
      <c r="H897" s="36">
        <f t="shared" si="31"/>
        <v>1163.7</v>
      </c>
      <c r="I897" s="5" t="str">
        <f t="shared" si="32"/>
        <v>MẠNH</v>
      </c>
      <c r="J897" s="5">
        <f t="shared" si="33"/>
        <v>135.37</v>
      </c>
      <c r="K897" s="5" t="str">
        <f t="shared" si="34"/>
        <v>YẾU</v>
      </c>
      <c r="L897" s="5">
        <f t="shared" si="35"/>
        <v>135370008</v>
      </c>
      <c r="M897" s="5"/>
      <c r="N897" s="5"/>
      <c r="O897" s="5"/>
      <c r="P897" s="5"/>
      <c r="Q897" s="5"/>
      <c r="R897" s="5"/>
      <c r="S897" s="5"/>
    </row>
    <row r="898" ht="15.75" customHeight="1">
      <c r="A898" s="5">
        <v>269.0</v>
      </c>
      <c r="B898" s="35" t="str">
        <f>DIEM_4D!A270</f>
        <v>08</v>
      </c>
      <c r="C898" s="35" t="str">
        <f>DIEM_4D!B270</f>
        <v>08</v>
      </c>
      <c r="D898" s="5" t="str">
        <f t="shared" si="30"/>
        <v>4D-4</v>
      </c>
      <c r="E898" s="5">
        <f>DIEM_4D!C270</f>
        <v>1</v>
      </c>
      <c r="F898" s="5">
        <f>DIEM_4D!D270</f>
        <v>16</v>
      </c>
      <c r="G898" s="5">
        <f>DIEM_4D!E270</f>
        <v>17</v>
      </c>
      <c r="H898" s="36">
        <f t="shared" si="31"/>
        <v>1163.7</v>
      </c>
      <c r="I898" s="5" t="str">
        <f t="shared" si="32"/>
        <v>MẠNH</v>
      </c>
      <c r="J898" s="5">
        <f t="shared" si="33"/>
        <v>135.37</v>
      </c>
      <c r="K898" s="5" t="str">
        <f t="shared" si="34"/>
        <v>YẾU</v>
      </c>
      <c r="L898" s="5">
        <f t="shared" si="35"/>
        <v>135370008</v>
      </c>
      <c r="M898" s="5"/>
      <c r="N898" s="5"/>
      <c r="O898" s="5"/>
      <c r="P898" s="5"/>
      <c r="Q898" s="5"/>
      <c r="R898" s="5"/>
      <c r="S898" s="5"/>
    </row>
    <row r="899" ht="15.75" customHeight="1">
      <c r="A899" s="5">
        <v>270.0</v>
      </c>
      <c r="B899" s="35" t="str">
        <f>DIEM_4D!A271</f>
        <v>08</v>
      </c>
      <c r="C899" s="35" t="str">
        <f>DIEM_4D!B271</f>
        <v>08</v>
      </c>
      <c r="D899" s="5" t="str">
        <f t="shared" si="30"/>
        <v>4D-5</v>
      </c>
      <c r="E899" s="5">
        <f>DIEM_4D!C271</f>
        <v>1</v>
      </c>
      <c r="F899" s="5">
        <f>DIEM_4D!D271</f>
        <v>16</v>
      </c>
      <c r="G899" s="5">
        <f>DIEM_4D!E271</f>
        <v>17</v>
      </c>
      <c r="H899" s="36">
        <f t="shared" si="31"/>
        <v>1163.7</v>
      </c>
      <c r="I899" s="5" t="str">
        <f t="shared" si="32"/>
        <v>MẠNH</v>
      </c>
      <c r="J899" s="5">
        <f t="shared" si="33"/>
        <v>135.37</v>
      </c>
      <c r="K899" s="5" t="str">
        <f t="shared" si="34"/>
        <v>YẾU</v>
      </c>
      <c r="L899" s="5">
        <f t="shared" si="35"/>
        <v>135370008</v>
      </c>
      <c r="M899" s="5"/>
      <c r="N899" s="5"/>
      <c r="O899" s="5"/>
      <c r="P899" s="5"/>
      <c r="Q899" s="5"/>
      <c r="R899" s="5"/>
      <c r="S899" s="5"/>
    </row>
    <row r="900" ht="15.75" customHeight="1">
      <c r="A900" s="5">
        <v>271.0</v>
      </c>
      <c r="B900" s="35" t="str">
        <f>DIEM_4D!A272</f>
        <v>2909</v>
      </c>
      <c r="C900" s="35" t="str">
        <f>DIEM_4D!B272</f>
        <v>09</v>
      </c>
      <c r="D900" s="5" t="str">
        <f t="shared" si="30"/>
        <v>4D-1</v>
      </c>
      <c r="E900" s="5">
        <f>DIEM_4D!C272</f>
        <v>1</v>
      </c>
      <c r="F900" s="5">
        <f>DIEM_4D!D272</f>
        <v>1</v>
      </c>
      <c r="G900" s="5">
        <f>DIEM_4D!E272</f>
        <v>2</v>
      </c>
      <c r="H900" s="36">
        <f t="shared" si="31"/>
        <v>1112.4</v>
      </c>
      <c r="I900" s="5" t="str">
        <f t="shared" si="32"/>
        <v>TRUNG BÌNH</v>
      </c>
      <c r="J900" s="5">
        <f t="shared" si="33"/>
        <v>114.24</v>
      </c>
      <c r="K900" s="5" t="str">
        <f t="shared" si="34"/>
        <v>YẾU</v>
      </c>
      <c r="L900" s="5">
        <f t="shared" si="35"/>
        <v>114242909</v>
      </c>
      <c r="M900" s="5"/>
      <c r="N900" s="5"/>
      <c r="O900" s="5"/>
      <c r="P900" s="5"/>
      <c r="Q900" s="5"/>
      <c r="R900" s="5"/>
      <c r="S900" s="5"/>
    </row>
    <row r="901" ht="15.75" customHeight="1">
      <c r="A901" s="5">
        <v>272.0</v>
      </c>
      <c r="B901" s="35" t="str">
        <f>DIEM_4D!A273</f>
        <v>2209</v>
      </c>
      <c r="C901" s="35" t="str">
        <f>DIEM_4D!B273</f>
        <v>09</v>
      </c>
      <c r="D901" s="5" t="str">
        <f t="shared" si="30"/>
        <v>4D-2</v>
      </c>
      <c r="E901" s="5">
        <f>DIEM_4D!C273</f>
        <v>1</v>
      </c>
      <c r="F901" s="5">
        <f>DIEM_4D!D273</f>
        <v>1</v>
      </c>
      <c r="G901" s="5">
        <f>DIEM_4D!E273</f>
        <v>2</v>
      </c>
      <c r="H901" s="36">
        <f t="shared" si="31"/>
        <v>1180.8</v>
      </c>
      <c r="I901" s="5" t="str">
        <f t="shared" si="32"/>
        <v>MẠNH</v>
      </c>
      <c r="J901" s="5">
        <f t="shared" si="33"/>
        <v>122.08</v>
      </c>
      <c r="K901" s="5" t="str">
        <f t="shared" si="34"/>
        <v>YẾU</v>
      </c>
      <c r="L901" s="5">
        <f t="shared" si="35"/>
        <v>122082209</v>
      </c>
      <c r="M901" s="5"/>
      <c r="N901" s="5"/>
      <c r="O901" s="5"/>
      <c r="P901" s="5"/>
      <c r="Q901" s="5"/>
      <c r="R901" s="5"/>
      <c r="S901" s="5"/>
    </row>
    <row r="902" ht="15.75" customHeight="1">
      <c r="A902" s="5">
        <v>273.0</v>
      </c>
      <c r="B902" s="35" t="str">
        <f>DIEM_4D!A274</f>
        <v>209</v>
      </c>
      <c r="C902" s="35" t="str">
        <f>DIEM_4D!B274</f>
        <v>09</v>
      </c>
      <c r="D902" s="5" t="str">
        <f t="shared" si="30"/>
        <v>4D-3</v>
      </c>
      <c r="E902" s="5">
        <f>DIEM_4D!C274</f>
        <v>1</v>
      </c>
      <c r="F902" s="5">
        <f>DIEM_4D!D274</f>
        <v>8</v>
      </c>
      <c r="G902" s="5">
        <f>DIEM_4D!E274</f>
        <v>9</v>
      </c>
      <c r="H902" s="36">
        <f t="shared" si="31"/>
        <v>1163.7</v>
      </c>
      <c r="I902" s="5" t="str">
        <f t="shared" si="32"/>
        <v>MẠNH</v>
      </c>
      <c r="J902" s="5">
        <f t="shared" si="33"/>
        <v>127.37</v>
      </c>
      <c r="K902" s="5" t="str">
        <f t="shared" si="34"/>
        <v>YẾU</v>
      </c>
      <c r="L902" s="5">
        <f t="shared" si="35"/>
        <v>127370209</v>
      </c>
      <c r="M902" s="5"/>
      <c r="N902" s="5"/>
      <c r="O902" s="5"/>
      <c r="P902" s="5"/>
      <c r="Q902" s="5"/>
      <c r="R902" s="5"/>
      <c r="S902" s="5"/>
    </row>
    <row r="903" ht="15.75" customHeight="1">
      <c r="A903" s="5">
        <v>274.0</v>
      </c>
      <c r="B903" s="35" t="str">
        <f>DIEM_4D!A275</f>
        <v>209</v>
      </c>
      <c r="C903" s="35" t="str">
        <f>DIEM_4D!B275</f>
        <v>09</v>
      </c>
      <c r="D903" s="5" t="str">
        <f t="shared" si="30"/>
        <v>4D-4</v>
      </c>
      <c r="E903" s="5">
        <f>DIEM_4D!C275</f>
        <v>1</v>
      </c>
      <c r="F903" s="5">
        <f>DIEM_4D!D275</f>
        <v>8</v>
      </c>
      <c r="G903" s="5">
        <f>DIEM_4D!E275</f>
        <v>9</v>
      </c>
      <c r="H903" s="36">
        <f t="shared" si="31"/>
        <v>1163.7</v>
      </c>
      <c r="I903" s="5" t="str">
        <f t="shared" si="32"/>
        <v>MẠNH</v>
      </c>
      <c r="J903" s="5">
        <f t="shared" si="33"/>
        <v>127.37</v>
      </c>
      <c r="K903" s="5" t="str">
        <f t="shared" si="34"/>
        <v>YẾU</v>
      </c>
      <c r="L903" s="5">
        <f t="shared" si="35"/>
        <v>127370209</v>
      </c>
      <c r="M903" s="5"/>
      <c r="N903" s="5"/>
      <c r="O903" s="5"/>
      <c r="P903" s="5"/>
      <c r="Q903" s="5"/>
      <c r="R903" s="5"/>
      <c r="S903" s="5"/>
    </row>
    <row r="904" ht="15.75" customHeight="1">
      <c r="A904" s="5">
        <v>275.0</v>
      </c>
      <c r="B904" s="35" t="str">
        <f>DIEM_4D!A276</f>
        <v>209</v>
      </c>
      <c r="C904" s="35" t="str">
        <f>DIEM_4D!B276</f>
        <v>09</v>
      </c>
      <c r="D904" s="5" t="str">
        <f t="shared" si="30"/>
        <v>4D-5</v>
      </c>
      <c r="E904" s="5">
        <f>DIEM_4D!C276</f>
        <v>1</v>
      </c>
      <c r="F904" s="5">
        <f>DIEM_4D!D276</f>
        <v>8</v>
      </c>
      <c r="G904" s="5">
        <f>DIEM_4D!E276</f>
        <v>9</v>
      </c>
      <c r="H904" s="36">
        <f t="shared" si="31"/>
        <v>1163.7</v>
      </c>
      <c r="I904" s="5" t="str">
        <f t="shared" si="32"/>
        <v>MẠNH</v>
      </c>
      <c r="J904" s="5">
        <f t="shared" si="33"/>
        <v>127.37</v>
      </c>
      <c r="K904" s="5" t="str">
        <f t="shared" si="34"/>
        <v>YẾU</v>
      </c>
      <c r="L904" s="5">
        <f t="shared" si="35"/>
        <v>127370209</v>
      </c>
      <c r="M904" s="5"/>
      <c r="N904" s="5"/>
      <c r="O904" s="5"/>
      <c r="P904" s="5"/>
      <c r="Q904" s="5"/>
      <c r="R904" s="5"/>
      <c r="S904" s="5"/>
    </row>
    <row r="905" ht="15.75" customHeight="1">
      <c r="A905" s="5">
        <v>276.0</v>
      </c>
      <c r="B905" s="35" t="str">
        <f>DIEM_4D!A277</f>
        <v>209</v>
      </c>
      <c r="C905" s="35" t="str">
        <f>DIEM_4D!B277</f>
        <v>09</v>
      </c>
      <c r="D905" s="5" t="str">
        <f t="shared" si="30"/>
        <v>4D-1</v>
      </c>
      <c r="E905" s="5">
        <f>DIEM_4D!C277</f>
        <v>1</v>
      </c>
      <c r="F905" s="5">
        <f>DIEM_4D!D277</f>
        <v>8</v>
      </c>
      <c r="G905" s="5">
        <f>DIEM_4D!E277</f>
        <v>9</v>
      </c>
      <c r="H905" s="36">
        <f t="shared" si="31"/>
        <v>1112.4</v>
      </c>
      <c r="I905" s="5" t="str">
        <f t="shared" si="32"/>
        <v>TRUNG BÌNH</v>
      </c>
      <c r="J905" s="5">
        <f t="shared" si="33"/>
        <v>121.24</v>
      </c>
      <c r="K905" s="5" t="str">
        <f t="shared" si="34"/>
        <v>YẾU</v>
      </c>
      <c r="L905" s="5">
        <f t="shared" si="35"/>
        <v>121240209</v>
      </c>
      <c r="M905" s="5"/>
      <c r="N905" s="5"/>
      <c r="O905" s="5"/>
      <c r="P905" s="5"/>
      <c r="Q905" s="5"/>
      <c r="R905" s="5"/>
      <c r="S905" s="5"/>
    </row>
    <row r="906" ht="15.75" customHeight="1">
      <c r="A906" s="5">
        <v>277.0</v>
      </c>
      <c r="B906" s="35" t="str">
        <f>DIEM_4D!A278</f>
        <v>909</v>
      </c>
      <c r="C906" s="35" t="str">
        <f>DIEM_4D!B278</f>
        <v>09</v>
      </c>
      <c r="D906" s="5" t="str">
        <f t="shared" si="30"/>
        <v>4D-2</v>
      </c>
      <c r="E906" s="5">
        <f>DIEM_4D!C278</f>
        <v>1</v>
      </c>
      <c r="F906" s="5">
        <f>DIEM_4D!D278</f>
        <v>4</v>
      </c>
      <c r="G906" s="5">
        <f>DIEM_4D!E278</f>
        <v>5</v>
      </c>
      <c r="H906" s="36">
        <f t="shared" si="31"/>
        <v>1180.8</v>
      </c>
      <c r="I906" s="5" t="str">
        <f t="shared" si="32"/>
        <v>MẠNH</v>
      </c>
      <c r="J906" s="5">
        <f t="shared" si="33"/>
        <v>125.08</v>
      </c>
      <c r="K906" s="5" t="str">
        <f t="shared" si="34"/>
        <v>YẾU</v>
      </c>
      <c r="L906" s="5">
        <f t="shared" si="35"/>
        <v>125080909</v>
      </c>
      <c r="M906" s="5"/>
      <c r="N906" s="5"/>
      <c r="O906" s="5"/>
      <c r="P906" s="5"/>
      <c r="Q906" s="5"/>
      <c r="R906" s="5"/>
      <c r="S906" s="5"/>
    </row>
    <row r="907" ht="15.75" customHeight="1">
      <c r="A907" s="5">
        <v>278.0</v>
      </c>
      <c r="B907" s="35" t="str">
        <f>DIEM_4D!A279</f>
        <v>209</v>
      </c>
      <c r="C907" s="35" t="str">
        <f>DIEM_4D!B279</f>
        <v>09</v>
      </c>
      <c r="D907" s="5" t="str">
        <f t="shared" si="30"/>
        <v>4D-3</v>
      </c>
      <c r="E907" s="5">
        <f>DIEM_4D!C279</f>
        <v>1</v>
      </c>
      <c r="F907" s="5">
        <f>DIEM_4D!D279</f>
        <v>8</v>
      </c>
      <c r="G907" s="5">
        <f>DIEM_4D!E279</f>
        <v>9</v>
      </c>
      <c r="H907" s="36">
        <f t="shared" si="31"/>
        <v>1163.7</v>
      </c>
      <c r="I907" s="5" t="str">
        <f t="shared" si="32"/>
        <v>MẠNH</v>
      </c>
      <c r="J907" s="5">
        <f t="shared" si="33"/>
        <v>127.37</v>
      </c>
      <c r="K907" s="5" t="str">
        <f t="shared" si="34"/>
        <v>YẾU</v>
      </c>
      <c r="L907" s="5">
        <f t="shared" si="35"/>
        <v>127370209</v>
      </c>
      <c r="M907" s="5"/>
      <c r="N907" s="5"/>
      <c r="O907" s="5"/>
      <c r="P907" s="5"/>
      <c r="Q907" s="5"/>
      <c r="R907" s="5"/>
      <c r="S907" s="5"/>
    </row>
    <row r="908" ht="15.75" customHeight="1">
      <c r="A908" s="5">
        <v>279.0</v>
      </c>
      <c r="B908" s="35" t="str">
        <f>DIEM_4D!A280</f>
        <v>09</v>
      </c>
      <c r="C908" s="35" t="str">
        <f>DIEM_4D!B280</f>
        <v>09</v>
      </c>
      <c r="D908" s="5" t="str">
        <f t="shared" si="30"/>
        <v>4D-4</v>
      </c>
      <c r="E908" s="5">
        <f>DIEM_4D!C280</f>
        <v>1</v>
      </c>
      <c r="F908" s="5">
        <f>DIEM_4D!D280</f>
        <v>16</v>
      </c>
      <c r="G908" s="5">
        <f>DIEM_4D!E280</f>
        <v>17</v>
      </c>
      <c r="H908" s="36">
        <f t="shared" si="31"/>
        <v>1163.7</v>
      </c>
      <c r="I908" s="5" t="str">
        <f t="shared" si="32"/>
        <v>MẠNH</v>
      </c>
      <c r="J908" s="5">
        <f t="shared" si="33"/>
        <v>135.37</v>
      </c>
      <c r="K908" s="5" t="str">
        <f t="shared" si="34"/>
        <v>YẾU</v>
      </c>
      <c r="L908" s="5">
        <f t="shared" si="35"/>
        <v>135370009</v>
      </c>
      <c r="M908" s="5"/>
      <c r="N908" s="5"/>
      <c r="O908" s="5"/>
      <c r="P908" s="5"/>
      <c r="Q908" s="5"/>
      <c r="R908" s="5"/>
      <c r="S908" s="5"/>
    </row>
    <row r="909" ht="15.75" customHeight="1">
      <c r="A909" s="5">
        <v>280.0</v>
      </c>
      <c r="B909" s="35" t="str">
        <f>DIEM_4D!A281</f>
        <v>09</v>
      </c>
      <c r="C909" s="35" t="str">
        <f>DIEM_4D!B281</f>
        <v>09</v>
      </c>
      <c r="D909" s="5" t="str">
        <f t="shared" si="30"/>
        <v>4D-5</v>
      </c>
      <c r="E909" s="5">
        <f>DIEM_4D!C281</f>
        <v>1</v>
      </c>
      <c r="F909" s="5">
        <f>DIEM_4D!D281</f>
        <v>16</v>
      </c>
      <c r="G909" s="5">
        <f>DIEM_4D!E281</f>
        <v>17</v>
      </c>
      <c r="H909" s="36">
        <f t="shared" si="31"/>
        <v>1163.7</v>
      </c>
      <c r="I909" s="5" t="str">
        <f t="shared" si="32"/>
        <v>MẠNH</v>
      </c>
      <c r="J909" s="5">
        <f t="shared" si="33"/>
        <v>135.37</v>
      </c>
      <c r="K909" s="5" t="str">
        <f t="shared" si="34"/>
        <v>YẾU</v>
      </c>
      <c r="L909" s="5">
        <f t="shared" si="35"/>
        <v>135370009</v>
      </c>
      <c r="M909" s="5"/>
      <c r="N909" s="5"/>
      <c r="O909" s="5"/>
      <c r="P909" s="5"/>
      <c r="Q909" s="5"/>
      <c r="R909" s="5"/>
      <c r="S909" s="5"/>
    </row>
    <row r="910" ht="15.75" customHeight="1">
      <c r="A910" s="5">
        <v>281.0</v>
      </c>
      <c r="B910" s="35" t="str">
        <f>DIEM_4D!A282</f>
        <v>09</v>
      </c>
      <c r="C910" s="35" t="str">
        <f>DIEM_4D!B282</f>
        <v>09</v>
      </c>
      <c r="D910" s="5" t="str">
        <f t="shared" si="30"/>
        <v>4D-1</v>
      </c>
      <c r="E910" s="5">
        <f>DIEM_4D!C282</f>
        <v>1</v>
      </c>
      <c r="F910" s="5">
        <f>DIEM_4D!D282</f>
        <v>16</v>
      </c>
      <c r="G910" s="5">
        <f>DIEM_4D!E282</f>
        <v>17</v>
      </c>
      <c r="H910" s="36">
        <f t="shared" si="31"/>
        <v>1112.4</v>
      </c>
      <c r="I910" s="5" t="str">
        <f t="shared" si="32"/>
        <v>TRUNG BÌNH</v>
      </c>
      <c r="J910" s="5">
        <f t="shared" si="33"/>
        <v>129.24</v>
      </c>
      <c r="K910" s="5" t="str">
        <f t="shared" si="34"/>
        <v>YẾU</v>
      </c>
      <c r="L910" s="5">
        <f t="shared" si="35"/>
        <v>129240009</v>
      </c>
      <c r="M910" s="5"/>
      <c r="N910" s="5"/>
      <c r="O910" s="5"/>
      <c r="P910" s="5"/>
      <c r="Q910" s="5"/>
      <c r="R910" s="5"/>
      <c r="S910" s="5"/>
    </row>
    <row r="911" ht="15.75" customHeight="1">
      <c r="A911" s="5">
        <v>282.0</v>
      </c>
      <c r="B911" s="35" t="str">
        <f>DIEM_4D!A283</f>
        <v>09</v>
      </c>
      <c r="C911" s="35" t="str">
        <f>DIEM_4D!B283</f>
        <v>09</v>
      </c>
      <c r="D911" s="5" t="str">
        <f t="shared" si="30"/>
        <v>4D-2</v>
      </c>
      <c r="E911" s="5">
        <f>DIEM_4D!C283</f>
        <v>1</v>
      </c>
      <c r="F911" s="5">
        <f>DIEM_4D!D283</f>
        <v>16</v>
      </c>
      <c r="G911" s="5">
        <f>DIEM_4D!E283</f>
        <v>17</v>
      </c>
      <c r="H911" s="36">
        <f t="shared" si="31"/>
        <v>1180.8</v>
      </c>
      <c r="I911" s="5" t="str">
        <f t="shared" si="32"/>
        <v>MẠNH</v>
      </c>
      <c r="J911" s="5">
        <f t="shared" si="33"/>
        <v>137.08</v>
      </c>
      <c r="K911" s="5" t="str">
        <f t="shared" si="34"/>
        <v>TRUNG BÌNH</v>
      </c>
      <c r="L911" s="5">
        <f t="shared" si="35"/>
        <v>137080009</v>
      </c>
      <c r="M911" s="5"/>
      <c r="N911" s="5"/>
      <c r="O911" s="5"/>
      <c r="P911" s="5"/>
      <c r="Q911" s="5"/>
      <c r="R911" s="5"/>
      <c r="S911" s="5"/>
    </row>
    <row r="912" ht="15.75" customHeight="1">
      <c r="A912" s="5">
        <v>283.0</v>
      </c>
      <c r="B912" s="35" t="str">
        <f>DIEM_4D!A284</f>
        <v>909</v>
      </c>
      <c r="C912" s="35" t="str">
        <f>DIEM_4D!B284</f>
        <v>09</v>
      </c>
      <c r="D912" s="5" t="str">
        <f t="shared" si="30"/>
        <v>4D-3</v>
      </c>
      <c r="E912" s="5">
        <f>DIEM_4D!C284</f>
        <v>1</v>
      </c>
      <c r="F912" s="5">
        <f>DIEM_4D!D284</f>
        <v>4</v>
      </c>
      <c r="G912" s="5">
        <f>DIEM_4D!E284</f>
        <v>5</v>
      </c>
      <c r="H912" s="36">
        <f t="shared" si="31"/>
        <v>1163.7</v>
      </c>
      <c r="I912" s="5" t="str">
        <f t="shared" si="32"/>
        <v>MẠNH</v>
      </c>
      <c r="J912" s="5">
        <f t="shared" si="33"/>
        <v>123.37</v>
      </c>
      <c r="K912" s="5" t="str">
        <f t="shared" si="34"/>
        <v>YẾU</v>
      </c>
      <c r="L912" s="5">
        <f t="shared" si="35"/>
        <v>123370909</v>
      </c>
      <c r="M912" s="5"/>
      <c r="N912" s="5"/>
      <c r="O912" s="5"/>
      <c r="P912" s="5"/>
      <c r="Q912" s="5"/>
      <c r="R912" s="5"/>
      <c r="S912" s="5"/>
    </row>
    <row r="913" ht="15.75" customHeight="1">
      <c r="A913" s="5">
        <v>284.0</v>
      </c>
      <c r="B913" s="35" t="str">
        <f>DIEM_4D!A285</f>
        <v>209</v>
      </c>
      <c r="C913" s="35" t="str">
        <f>DIEM_4D!B285</f>
        <v>09</v>
      </c>
      <c r="D913" s="5" t="str">
        <f t="shared" si="30"/>
        <v>4D-4</v>
      </c>
      <c r="E913" s="5">
        <f>DIEM_4D!C285</f>
        <v>1</v>
      </c>
      <c r="F913" s="5">
        <f>DIEM_4D!D285</f>
        <v>8</v>
      </c>
      <c r="G913" s="5">
        <f>DIEM_4D!E285</f>
        <v>9</v>
      </c>
      <c r="H913" s="36">
        <f t="shared" si="31"/>
        <v>1163.7</v>
      </c>
      <c r="I913" s="5" t="str">
        <f t="shared" si="32"/>
        <v>MẠNH</v>
      </c>
      <c r="J913" s="5">
        <f t="shared" si="33"/>
        <v>127.37</v>
      </c>
      <c r="K913" s="5" t="str">
        <f t="shared" si="34"/>
        <v>YẾU</v>
      </c>
      <c r="L913" s="5">
        <f t="shared" si="35"/>
        <v>127370209</v>
      </c>
      <c r="M913" s="5"/>
      <c r="N913" s="5"/>
      <c r="O913" s="5"/>
      <c r="P913" s="5"/>
      <c r="Q913" s="5"/>
      <c r="R913" s="5"/>
      <c r="S913" s="5"/>
    </row>
    <row r="914" ht="15.75" customHeight="1">
      <c r="A914" s="5">
        <v>285.0</v>
      </c>
      <c r="B914" s="35" t="str">
        <f>DIEM_4D!A286</f>
        <v>09</v>
      </c>
      <c r="C914" s="35" t="str">
        <f>DIEM_4D!B286</f>
        <v>09</v>
      </c>
      <c r="D914" s="5" t="str">
        <f t="shared" si="30"/>
        <v>4D-5</v>
      </c>
      <c r="E914" s="5">
        <f>DIEM_4D!C286</f>
        <v>1</v>
      </c>
      <c r="F914" s="5">
        <f>DIEM_4D!D286</f>
        <v>16</v>
      </c>
      <c r="G914" s="5">
        <f>DIEM_4D!E286</f>
        <v>17</v>
      </c>
      <c r="H914" s="36">
        <f t="shared" si="31"/>
        <v>1163.7</v>
      </c>
      <c r="I914" s="5" t="str">
        <f t="shared" si="32"/>
        <v>MẠNH</v>
      </c>
      <c r="J914" s="5">
        <f t="shared" si="33"/>
        <v>135.37</v>
      </c>
      <c r="K914" s="5" t="str">
        <f t="shared" si="34"/>
        <v>YẾU</v>
      </c>
      <c r="L914" s="5">
        <f t="shared" si="35"/>
        <v>135370009</v>
      </c>
      <c r="M914" s="5"/>
      <c r="N914" s="5"/>
      <c r="O914" s="5"/>
      <c r="P914" s="5"/>
      <c r="Q914" s="5"/>
      <c r="R914" s="5"/>
      <c r="S914" s="5"/>
    </row>
    <row r="915" ht="15.75" customHeight="1">
      <c r="A915" s="5">
        <v>286.0</v>
      </c>
      <c r="B915" s="35" t="str">
        <f>DIEM_4D!A287</f>
        <v>09</v>
      </c>
      <c r="C915" s="35" t="str">
        <f>DIEM_4D!B287</f>
        <v>09</v>
      </c>
      <c r="D915" s="5" t="str">
        <f t="shared" si="30"/>
        <v>4D-1</v>
      </c>
      <c r="E915" s="5">
        <f>DIEM_4D!C287</f>
        <v>1</v>
      </c>
      <c r="F915" s="5">
        <f>DIEM_4D!D287</f>
        <v>16</v>
      </c>
      <c r="G915" s="5">
        <f>DIEM_4D!E287</f>
        <v>17</v>
      </c>
      <c r="H915" s="36">
        <f t="shared" si="31"/>
        <v>1112.4</v>
      </c>
      <c r="I915" s="5" t="str">
        <f t="shared" si="32"/>
        <v>TRUNG BÌNH</v>
      </c>
      <c r="J915" s="5">
        <f t="shared" si="33"/>
        <v>129.24</v>
      </c>
      <c r="K915" s="5" t="str">
        <f t="shared" si="34"/>
        <v>YẾU</v>
      </c>
      <c r="L915" s="5">
        <f t="shared" si="35"/>
        <v>129240009</v>
      </c>
      <c r="M915" s="5"/>
      <c r="N915" s="5"/>
      <c r="O915" s="5"/>
      <c r="P915" s="5"/>
      <c r="Q915" s="5"/>
      <c r="R915" s="5"/>
      <c r="S915" s="5"/>
    </row>
    <row r="916" ht="15.75" customHeight="1">
      <c r="A916" s="5">
        <v>287.0</v>
      </c>
      <c r="B916" s="35" t="str">
        <f>DIEM_4D!A288</f>
        <v>09</v>
      </c>
      <c r="C916" s="35" t="str">
        <f>DIEM_4D!B288</f>
        <v>09</v>
      </c>
      <c r="D916" s="5" t="str">
        <f t="shared" si="30"/>
        <v>4D-2</v>
      </c>
      <c r="E916" s="5">
        <f>DIEM_4D!C288</f>
        <v>1</v>
      </c>
      <c r="F916" s="5">
        <f>DIEM_4D!D288</f>
        <v>16</v>
      </c>
      <c r="G916" s="5">
        <f>DIEM_4D!E288</f>
        <v>17</v>
      </c>
      <c r="H916" s="36">
        <f t="shared" si="31"/>
        <v>1180.8</v>
      </c>
      <c r="I916" s="5" t="str">
        <f t="shared" si="32"/>
        <v>MẠNH</v>
      </c>
      <c r="J916" s="5">
        <f t="shared" si="33"/>
        <v>137.08</v>
      </c>
      <c r="K916" s="5" t="str">
        <f t="shared" si="34"/>
        <v>TRUNG BÌNH</v>
      </c>
      <c r="L916" s="5">
        <f t="shared" si="35"/>
        <v>137080009</v>
      </c>
      <c r="M916" s="5"/>
      <c r="N916" s="5"/>
      <c r="O916" s="5"/>
      <c r="P916" s="5"/>
      <c r="Q916" s="5"/>
      <c r="R916" s="5"/>
      <c r="S916" s="5"/>
    </row>
    <row r="917" ht="15.75" customHeight="1">
      <c r="A917" s="5">
        <v>288.0</v>
      </c>
      <c r="B917" s="35" t="str">
        <f>DIEM_4D!A289</f>
        <v>09</v>
      </c>
      <c r="C917" s="35" t="str">
        <f>DIEM_4D!B289</f>
        <v>09</v>
      </c>
      <c r="D917" s="5" t="str">
        <f t="shared" si="30"/>
        <v>4D-3</v>
      </c>
      <c r="E917" s="5">
        <f>DIEM_4D!C289</f>
        <v>1</v>
      </c>
      <c r="F917" s="5">
        <f>DIEM_4D!D289</f>
        <v>16</v>
      </c>
      <c r="G917" s="5">
        <f>DIEM_4D!E289</f>
        <v>17</v>
      </c>
      <c r="H917" s="36">
        <f t="shared" si="31"/>
        <v>1163.7</v>
      </c>
      <c r="I917" s="5" t="str">
        <f t="shared" si="32"/>
        <v>MẠNH</v>
      </c>
      <c r="J917" s="5">
        <f t="shared" si="33"/>
        <v>135.37</v>
      </c>
      <c r="K917" s="5" t="str">
        <f t="shared" si="34"/>
        <v>YẾU</v>
      </c>
      <c r="L917" s="5">
        <f t="shared" si="35"/>
        <v>135370009</v>
      </c>
      <c r="M917" s="5"/>
      <c r="N917" s="5"/>
      <c r="O917" s="5"/>
      <c r="P917" s="5"/>
      <c r="Q917" s="5"/>
      <c r="R917" s="5"/>
      <c r="S917" s="5"/>
    </row>
    <row r="918" ht="15.75" customHeight="1">
      <c r="A918" s="5">
        <v>289.0</v>
      </c>
      <c r="B918" s="35" t="str">
        <f>DIEM_4D!A290</f>
        <v>909</v>
      </c>
      <c r="C918" s="35" t="str">
        <f>DIEM_4D!B290</f>
        <v>09</v>
      </c>
      <c r="D918" s="5" t="str">
        <f t="shared" si="30"/>
        <v>4D-4</v>
      </c>
      <c r="E918" s="5">
        <f>DIEM_4D!C290</f>
        <v>1</v>
      </c>
      <c r="F918" s="5">
        <f>DIEM_4D!D290</f>
        <v>4</v>
      </c>
      <c r="G918" s="5">
        <f>DIEM_4D!E290</f>
        <v>5</v>
      </c>
      <c r="H918" s="36">
        <f t="shared" si="31"/>
        <v>1163.7</v>
      </c>
      <c r="I918" s="5" t="str">
        <f t="shared" si="32"/>
        <v>MẠNH</v>
      </c>
      <c r="J918" s="5">
        <f t="shared" si="33"/>
        <v>123.37</v>
      </c>
      <c r="K918" s="5" t="str">
        <f t="shared" si="34"/>
        <v>YẾU</v>
      </c>
      <c r="L918" s="5">
        <f t="shared" si="35"/>
        <v>123370909</v>
      </c>
      <c r="M918" s="5"/>
      <c r="N918" s="5"/>
      <c r="O918" s="5"/>
      <c r="P918" s="5"/>
      <c r="Q918" s="5"/>
      <c r="R918" s="5"/>
      <c r="S918" s="5"/>
    </row>
    <row r="919" ht="15.75" customHeight="1">
      <c r="A919" s="5">
        <v>290.0</v>
      </c>
      <c r="B919" s="35" t="str">
        <f>DIEM_4D!A291</f>
        <v>209</v>
      </c>
      <c r="C919" s="35" t="str">
        <f>DIEM_4D!B291</f>
        <v>09</v>
      </c>
      <c r="D919" s="5" t="str">
        <f t="shared" si="30"/>
        <v>4D-5</v>
      </c>
      <c r="E919" s="5">
        <f>DIEM_4D!C291</f>
        <v>1</v>
      </c>
      <c r="F919" s="5">
        <f>DIEM_4D!D291</f>
        <v>8</v>
      </c>
      <c r="G919" s="5">
        <f>DIEM_4D!E291</f>
        <v>9</v>
      </c>
      <c r="H919" s="36">
        <f t="shared" si="31"/>
        <v>1163.7</v>
      </c>
      <c r="I919" s="5" t="str">
        <f t="shared" si="32"/>
        <v>MẠNH</v>
      </c>
      <c r="J919" s="5">
        <f t="shared" si="33"/>
        <v>127.37</v>
      </c>
      <c r="K919" s="5" t="str">
        <f t="shared" si="34"/>
        <v>YẾU</v>
      </c>
      <c r="L919" s="5">
        <f t="shared" si="35"/>
        <v>127370209</v>
      </c>
      <c r="M919" s="5"/>
      <c r="N919" s="5"/>
      <c r="O919" s="5"/>
      <c r="P919" s="5"/>
      <c r="Q919" s="5"/>
      <c r="R919" s="5"/>
      <c r="S919" s="5"/>
    </row>
    <row r="920" ht="15.75" customHeight="1">
      <c r="A920" s="5">
        <v>291.0</v>
      </c>
      <c r="B920" s="35" t="str">
        <f>DIEM_4D!A292</f>
        <v>09</v>
      </c>
      <c r="C920" s="35" t="str">
        <f>DIEM_4D!B292</f>
        <v>09</v>
      </c>
      <c r="D920" s="5" t="str">
        <f t="shared" si="30"/>
        <v>4D-1</v>
      </c>
      <c r="E920" s="5">
        <f>DIEM_4D!C292</f>
        <v>1</v>
      </c>
      <c r="F920" s="5">
        <f>DIEM_4D!D292</f>
        <v>16</v>
      </c>
      <c r="G920" s="5">
        <f>DIEM_4D!E292</f>
        <v>17</v>
      </c>
      <c r="H920" s="36">
        <f t="shared" si="31"/>
        <v>1112.4</v>
      </c>
      <c r="I920" s="5" t="str">
        <f t="shared" si="32"/>
        <v>TRUNG BÌNH</v>
      </c>
      <c r="J920" s="5">
        <f t="shared" si="33"/>
        <v>129.24</v>
      </c>
      <c r="K920" s="5" t="str">
        <f t="shared" si="34"/>
        <v>YẾU</v>
      </c>
      <c r="L920" s="5">
        <f t="shared" si="35"/>
        <v>129240009</v>
      </c>
      <c r="M920" s="5"/>
      <c r="N920" s="5"/>
      <c r="O920" s="5"/>
      <c r="P920" s="5"/>
      <c r="Q920" s="5"/>
      <c r="R920" s="5"/>
      <c r="S920" s="5"/>
    </row>
    <row r="921" ht="15.75" customHeight="1">
      <c r="A921" s="5">
        <v>292.0</v>
      </c>
      <c r="B921" s="35" t="str">
        <f>DIEM_4D!A293</f>
        <v>09</v>
      </c>
      <c r="C921" s="35" t="str">
        <f>DIEM_4D!B293</f>
        <v>09</v>
      </c>
      <c r="D921" s="5" t="str">
        <f t="shared" si="30"/>
        <v>4D-2</v>
      </c>
      <c r="E921" s="5">
        <f>DIEM_4D!C293</f>
        <v>1</v>
      </c>
      <c r="F921" s="5">
        <f>DIEM_4D!D293</f>
        <v>16</v>
      </c>
      <c r="G921" s="5">
        <f>DIEM_4D!E293</f>
        <v>17</v>
      </c>
      <c r="H921" s="36">
        <f t="shared" si="31"/>
        <v>1180.8</v>
      </c>
      <c r="I921" s="5" t="str">
        <f t="shared" si="32"/>
        <v>MẠNH</v>
      </c>
      <c r="J921" s="5">
        <f t="shared" si="33"/>
        <v>137.08</v>
      </c>
      <c r="K921" s="5" t="str">
        <f t="shared" si="34"/>
        <v>TRUNG BÌNH</v>
      </c>
      <c r="L921" s="5">
        <f t="shared" si="35"/>
        <v>137080009</v>
      </c>
      <c r="M921" s="5"/>
      <c r="N921" s="5"/>
      <c r="O921" s="5"/>
      <c r="P921" s="5"/>
      <c r="Q921" s="5"/>
      <c r="R921" s="5"/>
      <c r="S921" s="5"/>
    </row>
    <row r="922" ht="15.75" customHeight="1">
      <c r="A922" s="5">
        <v>293.0</v>
      </c>
      <c r="B922" s="35" t="str">
        <f>DIEM_4D!A294</f>
        <v>09</v>
      </c>
      <c r="C922" s="35" t="str">
        <f>DIEM_4D!B294</f>
        <v>09</v>
      </c>
      <c r="D922" s="5" t="str">
        <f t="shared" si="30"/>
        <v>4D-3</v>
      </c>
      <c r="E922" s="5">
        <f>DIEM_4D!C294</f>
        <v>1</v>
      </c>
      <c r="F922" s="5">
        <f>DIEM_4D!D294</f>
        <v>16</v>
      </c>
      <c r="G922" s="5">
        <f>DIEM_4D!E294</f>
        <v>17</v>
      </c>
      <c r="H922" s="36">
        <f t="shared" si="31"/>
        <v>1163.7</v>
      </c>
      <c r="I922" s="5" t="str">
        <f t="shared" si="32"/>
        <v>MẠNH</v>
      </c>
      <c r="J922" s="5">
        <f t="shared" si="33"/>
        <v>135.37</v>
      </c>
      <c r="K922" s="5" t="str">
        <f t="shared" si="34"/>
        <v>YẾU</v>
      </c>
      <c r="L922" s="5">
        <f t="shared" si="35"/>
        <v>135370009</v>
      </c>
      <c r="M922" s="5"/>
      <c r="N922" s="5"/>
      <c r="O922" s="5"/>
      <c r="P922" s="5"/>
      <c r="Q922" s="5"/>
      <c r="R922" s="5"/>
      <c r="S922" s="5"/>
    </row>
    <row r="923" ht="15.75" customHeight="1">
      <c r="A923" s="5">
        <v>294.0</v>
      </c>
      <c r="B923" s="35" t="str">
        <f>DIEM_4D!A295</f>
        <v>09</v>
      </c>
      <c r="C923" s="35" t="str">
        <f>DIEM_4D!B295</f>
        <v>09</v>
      </c>
      <c r="D923" s="5" t="str">
        <f t="shared" si="30"/>
        <v>4D-4</v>
      </c>
      <c r="E923" s="5">
        <f>DIEM_4D!C295</f>
        <v>1</v>
      </c>
      <c r="F923" s="5">
        <f>DIEM_4D!D295</f>
        <v>16</v>
      </c>
      <c r="G923" s="5">
        <f>DIEM_4D!E295</f>
        <v>17</v>
      </c>
      <c r="H923" s="36">
        <f t="shared" si="31"/>
        <v>1163.7</v>
      </c>
      <c r="I923" s="5" t="str">
        <f t="shared" si="32"/>
        <v>MẠNH</v>
      </c>
      <c r="J923" s="5">
        <f t="shared" si="33"/>
        <v>135.37</v>
      </c>
      <c r="K923" s="5" t="str">
        <f t="shared" si="34"/>
        <v>YẾU</v>
      </c>
      <c r="L923" s="5">
        <f t="shared" si="35"/>
        <v>135370009</v>
      </c>
      <c r="M923" s="5"/>
      <c r="N923" s="5"/>
      <c r="O923" s="5"/>
      <c r="P923" s="5"/>
      <c r="Q923" s="5"/>
      <c r="R923" s="5"/>
      <c r="S923" s="5"/>
    </row>
    <row r="924" ht="15.75" customHeight="1">
      <c r="A924" s="5">
        <v>295.0</v>
      </c>
      <c r="B924" s="35" t="str">
        <f>DIEM_4D!A296</f>
        <v>909</v>
      </c>
      <c r="C924" s="35" t="str">
        <f>DIEM_4D!B296</f>
        <v>09</v>
      </c>
      <c r="D924" s="5" t="str">
        <f t="shared" si="30"/>
        <v>4D-5</v>
      </c>
      <c r="E924" s="5">
        <f>DIEM_4D!C296</f>
        <v>1</v>
      </c>
      <c r="F924" s="5">
        <f>DIEM_4D!D296</f>
        <v>4</v>
      </c>
      <c r="G924" s="5">
        <f>DIEM_4D!E296</f>
        <v>5</v>
      </c>
      <c r="H924" s="36">
        <f t="shared" si="31"/>
        <v>1163.7</v>
      </c>
      <c r="I924" s="5" t="str">
        <f t="shared" si="32"/>
        <v>MẠNH</v>
      </c>
      <c r="J924" s="5">
        <f t="shared" si="33"/>
        <v>123.37</v>
      </c>
      <c r="K924" s="5" t="str">
        <f t="shared" si="34"/>
        <v>YẾU</v>
      </c>
      <c r="L924" s="5">
        <f t="shared" si="35"/>
        <v>123370909</v>
      </c>
      <c r="M924" s="5"/>
      <c r="N924" s="5"/>
      <c r="O924" s="5"/>
      <c r="P924" s="5"/>
      <c r="Q924" s="5"/>
      <c r="R924" s="5"/>
      <c r="S924" s="5"/>
    </row>
    <row r="925" ht="15.75" customHeight="1">
      <c r="A925" s="5">
        <v>296.0</v>
      </c>
      <c r="B925" s="35" t="str">
        <f>DIEM_4D!A297</f>
        <v>209</v>
      </c>
      <c r="C925" s="35" t="str">
        <f>DIEM_4D!B297</f>
        <v>09</v>
      </c>
      <c r="D925" s="5" t="str">
        <f t="shared" si="30"/>
        <v>4D-1</v>
      </c>
      <c r="E925" s="5">
        <f>DIEM_4D!C297</f>
        <v>1</v>
      </c>
      <c r="F925" s="5">
        <f>DIEM_4D!D297</f>
        <v>8</v>
      </c>
      <c r="G925" s="5">
        <f>DIEM_4D!E297</f>
        <v>9</v>
      </c>
      <c r="H925" s="36">
        <f t="shared" si="31"/>
        <v>1112.4</v>
      </c>
      <c r="I925" s="5" t="str">
        <f t="shared" si="32"/>
        <v>TRUNG BÌNH</v>
      </c>
      <c r="J925" s="5">
        <f t="shared" si="33"/>
        <v>121.24</v>
      </c>
      <c r="K925" s="5" t="str">
        <f t="shared" si="34"/>
        <v>YẾU</v>
      </c>
      <c r="L925" s="5">
        <f t="shared" si="35"/>
        <v>121240209</v>
      </c>
      <c r="M925" s="5"/>
      <c r="N925" s="5"/>
      <c r="O925" s="5"/>
      <c r="P925" s="5"/>
      <c r="Q925" s="5"/>
      <c r="R925" s="5"/>
      <c r="S925" s="5"/>
    </row>
    <row r="926" ht="15.75" customHeight="1">
      <c r="A926" s="5">
        <v>297.0</v>
      </c>
      <c r="B926" s="35" t="str">
        <f>DIEM_4D!A298</f>
        <v>09</v>
      </c>
      <c r="C926" s="35" t="str">
        <f>DIEM_4D!B298</f>
        <v>09</v>
      </c>
      <c r="D926" s="5" t="str">
        <f t="shared" si="30"/>
        <v>4D-2</v>
      </c>
      <c r="E926" s="5">
        <f>DIEM_4D!C298</f>
        <v>1</v>
      </c>
      <c r="F926" s="5">
        <f>DIEM_4D!D298</f>
        <v>16</v>
      </c>
      <c r="G926" s="5">
        <f>DIEM_4D!E298</f>
        <v>17</v>
      </c>
      <c r="H926" s="36">
        <f t="shared" si="31"/>
        <v>1180.8</v>
      </c>
      <c r="I926" s="5" t="str">
        <f t="shared" si="32"/>
        <v>MẠNH</v>
      </c>
      <c r="J926" s="5">
        <f t="shared" si="33"/>
        <v>137.08</v>
      </c>
      <c r="K926" s="5" t="str">
        <f t="shared" si="34"/>
        <v>TRUNG BÌNH</v>
      </c>
      <c r="L926" s="5">
        <f t="shared" si="35"/>
        <v>137080009</v>
      </c>
      <c r="M926" s="5"/>
      <c r="N926" s="5"/>
      <c r="O926" s="5"/>
      <c r="P926" s="5"/>
      <c r="Q926" s="5"/>
      <c r="R926" s="5"/>
      <c r="S926" s="5"/>
    </row>
    <row r="927" ht="15.75" customHeight="1">
      <c r="A927" s="5">
        <v>298.0</v>
      </c>
      <c r="B927" s="35" t="str">
        <f>DIEM_4D!A299</f>
        <v>09</v>
      </c>
      <c r="C927" s="35" t="str">
        <f>DIEM_4D!B299</f>
        <v>09</v>
      </c>
      <c r="D927" s="5" t="str">
        <f t="shared" si="30"/>
        <v>4D-3</v>
      </c>
      <c r="E927" s="5">
        <f>DIEM_4D!C299</f>
        <v>1</v>
      </c>
      <c r="F927" s="5">
        <f>DIEM_4D!D299</f>
        <v>16</v>
      </c>
      <c r="G927" s="5">
        <f>DIEM_4D!E299</f>
        <v>17</v>
      </c>
      <c r="H927" s="36">
        <f t="shared" si="31"/>
        <v>1163.7</v>
      </c>
      <c r="I927" s="5" t="str">
        <f t="shared" si="32"/>
        <v>MẠNH</v>
      </c>
      <c r="J927" s="5">
        <f t="shared" si="33"/>
        <v>135.37</v>
      </c>
      <c r="K927" s="5" t="str">
        <f t="shared" si="34"/>
        <v>YẾU</v>
      </c>
      <c r="L927" s="5">
        <f t="shared" si="35"/>
        <v>135370009</v>
      </c>
      <c r="M927" s="5"/>
      <c r="N927" s="5"/>
      <c r="O927" s="5"/>
      <c r="P927" s="5"/>
      <c r="Q927" s="5"/>
      <c r="R927" s="5"/>
      <c r="S927" s="5"/>
    </row>
    <row r="928" ht="15.75" customHeight="1">
      <c r="A928" s="5">
        <v>299.0</v>
      </c>
      <c r="B928" s="35" t="str">
        <f>DIEM_4D!A300</f>
        <v>09</v>
      </c>
      <c r="C928" s="35" t="str">
        <f>DIEM_4D!B300</f>
        <v>09</v>
      </c>
      <c r="D928" s="5" t="str">
        <f t="shared" si="30"/>
        <v>4D-4</v>
      </c>
      <c r="E928" s="5">
        <f>DIEM_4D!C300</f>
        <v>1</v>
      </c>
      <c r="F928" s="5">
        <f>DIEM_4D!D300</f>
        <v>16</v>
      </c>
      <c r="G928" s="5">
        <f>DIEM_4D!E300</f>
        <v>17</v>
      </c>
      <c r="H928" s="36">
        <f t="shared" si="31"/>
        <v>1163.7</v>
      </c>
      <c r="I928" s="5" t="str">
        <f t="shared" si="32"/>
        <v>MẠNH</v>
      </c>
      <c r="J928" s="5">
        <f t="shared" si="33"/>
        <v>135.37</v>
      </c>
      <c r="K928" s="5" t="str">
        <f t="shared" si="34"/>
        <v>YẾU</v>
      </c>
      <c r="L928" s="5">
        <f t="shared" si="35"/>
        <v>135370009</v>
      </c>
      <c r="M928" s="5"/>
      <c r="N928" s="5"/>
      <c r="O928" s="5"/>
      <c r="P928" s="5"/>
      <c r="Q928" s="5"/>
      <c r="R928" s="5"/>
      <c r="S928" s="5"/>
    </row>
    <row r="929" ht="15.75" customHeight="1">
      <c r="A929" s="5">
        <v>300.0</v>
      </c>
      <c r="B929" s="35" t="str">
        <f>DIEM_4D!A301</f>
        <v>09</v>
      </c>
      <c r="C929" s="35" t="str">
        <f>DIEM_4D!B301</f>
        <v>09</v>
      </c>
      <c r="D929" s="5" t="str">
        <f t="shared" si="30"/>
        <v>4D-5</v>
      </c>
      <c r="E929" s="5">
        <f>DIEM_4D!C301</f>
        <v>1</v>
      </c>
      <c r="F929" s="5">
        <f>DIEM_4D!D301</f>
        <v>16</v>
      </c>
      <c r="G929" s="5">
        <f>DIEM_4D!E301</f>
        <v>17</v>
      </c>
      <c r="H929" s="36">
        <f t="shared" si="31"/>
        <v>1163.7</v>
      </c>
      <c r="I929" s="5" t="str">
        <f t="shared" si="32"/>
        <v>MẠNH</v>
      </c>
      <c r="J929" s="5">
        <f t="shared" si="33"/>
        <v>135.37</v>
      </c>
      <c r="K929" s="5" t="str">
        <f t="shared" si="34"/>
        <v>YẾU</v>
      </c>
      <c r="L929" s="5">
        <f t="shared" si="35"/>
        <v>135370009</v>
      </c>
      <c r="M929" s="5"/>
      <c r="N929" s="5"/>
      <c r="O929" s="5"/>
      <c r="P929" s="5"/>
      <c r="Q929" s="5"/>
      <c r="R929" s="5"/>
      <c r="S929" s="5"/>
    </row>
    <row r="930" ht="15.75" customHeight="1">
      <c r="A930" s="5">
        <v>301.0</v>
      </c>
      <c r="B930" s="35" t="str">
        <f>DIEM_4D!A302</f>
        <v/>
      </c>
      <c r="C930" s="35" t="str">
        <f>DIEM_4D!B302</f>
        <v/>
      </c>
      <c r="D930" s="5" t="str">
        <f t="shared" si="30"/>
        <v>4D-1</v>
      </c>
      <c r="E930" s="5">
        <f>DIEM_4D!C302</f>
        <v>0</v>
      </c>
      <c r="F930" s="5">
        <f>DIEM_4D!D302</f>
        <v>0</v>
      </c>
      <c r="G930" s="5">
        <f>DIEM_4D!E302</f>
        <v>0</v>
      </c>
      <c r="H930" s="5">
        <f t="shared" si="31"/>
        <v>0</v>
      </c>
      <c r="I930" s="5" t="str">
        <f t="shared" si="32"/>
        <v/>
      </c>
      <c r="J930" s="5">
        <f t="shared" si="33"/>
        <v>0</v>
      </c>
      <c r="K930" s="5" t="str">
        <f t="shared" si="34"/>
        <v/>
      </c>
      <c r="L930" s="5">
        <f t="shared" si="35"/>
        <v>0</v>
      </c>
      <c r="M930" s="5"/>
      <c r="N930" s="5"/>
      <c r="O930" s="5"/>
      <c r="P930" s="5"/>
      <c r="Q930" s="5"/>
      <c r="R930" s="5"/>
      <c r="S930" s="5"/>
    </row>
    <row r="931" ht="15.75" customHeight="1">
      <c r="A931" s="5">
        <v>302.0</v>
      </c>
      <c r="B931" s="35" t="str">
        <f>DIEM_4D!A303</f>
        <v/>
      </c>
      <c r="C931" s="35" t="str">
        <f>DIEM_4D!B303</f>
        <v/>
      </c>
      <c r="D931" s="5" t="str">
        <f t="shared" si="30"/>
        <v>4D-2</v>
      </c>
      <c r="E931" s="5">
        <f>DIEM_4D!C303</f>
        <v>0</v>
      </c>
      <c r="F931" s="5">
        <f>DIEM_4D!D303</f>
        <v>0</v>
      </c>
      <c r="G931" s="5">
        <f>DIEM_4D!E303</f>
        <v>0</v>
      </c>
      <c r="H931" s="5">
        <f t="shared" si="31"/>
        <v>0</v>
      </c>
      <c r="I931" s="5" t="str">
        <f t="shared" si="32"/>
        <v/>
      </c>
      <c r="J931" s="5">
        <f t="shared" si="33"/>
        <v>0</v>
      </c>
      <c r="K931" s="5" t="str">
        <f t="shared" si="34"/>
        <v/>
      </c>
      <c r="L931" s="5">
        <f t="shared" si="35"/>
        <v>0</v>
      </c>
      <c r="M931" s="5"/>
      <c r="N931" s="5"/>
      <c r="O931" s="5"/>
      <c r="P931" s="5"/>
      <c r="Q931" s="5"/>
      <c r="R931" s="5"/>
      <c r="S931" s="5"/>
    </row>
    <row r="932" ht="15.75" customHeight="1">
      <c r="A932" s="5">
        <v>303.0</v>
      </c>
      <c r="B932" s="35" t="str">
        <f>DIEM_4D!A304</f>
        <v/>
      </c>
      <c r="C932" s="35" t="str">
        <f>DIEM_4D!B304</f>
        <v/>
      </c>
      <c r="D932" s="5" t="str">
        <f t="shared" si="30"/>
        <v>4D-3</v>
      </c>
      <c r="E932" s="5">
        <f>DIEM_4D!C304</f>
        <v>0</v>
      </c>
      <c r="F932" s="5">
        <f>DIEM_4D!D304</f>
        <v>0</v>
      </c>
      <c r="G932" s="5">
        <f>DIEM_4D!E304</f>
        <v>0</v>
      </c>
      <c r="H932" s="5">
        <f t="shared" si="31"/>
        <v>0</v>
      </c>
      <c r="I932" s="5" t="str">
        <f t="shared" si="32"/>
        <v/>
      </c>
      <c r="J932" s="5">
        <f t="shared" si="33"/>
        <v>0</v>
      </c>
      <c r="K932" s="5" t="str">
        <f t="shared" si="34"/>
        <v/>
      </c>
      <c r="L932" s="5">
        <f t="shared" si="35"/>
        <v>0</v>
      </c>
      <c r="M932" s="5"/>
      <c r="N932" s="5"/>
      <c r="O932" s="5"/>
      <c r="P932" s="5"/>
      <c r="Q932" s="5"/>
      <c r="R932" s="5"/>
      <c r="S932" s="5"/>
    </row>
    <row r="933" ht="15.75" customHeight="1">
      <c r="A933" s="5">
        <v>304.0</v>
      </c>
      <c r="B933" s="35" t="str">
        <f>DIEM_4D!A305</f>
        <v/>
      </c>
      <c r="C933" s="35" t="str">
        <f>DIEM_4D!B305</f>
        <v/>
      </c>
      <c r="D933" s="5" t="str">
        <f t="shared" si="30"/>
        <v>4D-4</v>
      </c>
      <c r="E933" s="5">
        <f>DIEM_4D!C305</f>
        <v>0</v>
      </c>
      <c r="F933" s="5">
        <f>DIEM_4D!D305</f>
        <v>0</v>
      </c>
      <c r="G933" s="5">
        <f>DIEM_4D!E305</f>
        <v>0</v>
      </c>
      <c r="H933" s="5">
        <f t="shared" si="31"/>
        <v>0</v>
      </c>
      <c r="I933" s="5" t="str">
        <f t="shared" si="32"/>
        <v/>
      </c>
      <c r="J933" s="5">
        <f t="shared" si="33"/>
        <v>0</v>
      </c>
      <c r="K933" s="5" t="str">
        <f t="shared" si="34"/>
        <v/>
      </c>
      <c r="L933" s="5">
        <f t="shared" si="35"/>
        <v>0</v>
      </c>
      <c r="M933" s="5"/>
      <c r="N933" s="5"/>
      <c r="O933" s="5"/>
      <c r="P933" s="5"/>
      <c r="Q933" s="5"/>
      <c r="R933" s="5"/>
      <c r="S933" s="5"/>
    </row>
    <row r="934" ht="15.75" customHeight="1">
      <c r="A934" s="5">
        <v>305.0</v>
      </c>
      <c r="B934" s="35" t="str">
        <f>DIEM_4D!A306</f>
        <v/>
      </c>
      <c r="C934" s="35" t="str">
        <f>DIEM_4D!B306</f>
        <v/>
      </c>
      <c r="D934" s="5" t="str">
        <f t="shared" si="30"/>
        <v>4D-5</v>
      </c>
      <c r="E934" s="5">
        <f>DIEM_4D!C306</f>
        <v>0</v>
      </c>
      <c r="F934" s="5">
        <f>DIEM_4D!D306</f>
        <v>0</v>
      </c>
      <c r="G934" s="5">
        <f>DIEM_4D!E306</f>
        <v>0</v>
      </c>
      <c r="H934" s="5">
        <f t="shared" si="31"/>
        <v>0</v>
      </c>
      <c r="I934" s="5" t="str">
        <f t="shared" si="32"/>
        <v/>
      </c>
      <c r="J934" s="5">
        <f t="shared" si="33"/>
        <v>0</v>
      </c>
      <c r="K934" s="5" t="str">
        <f t="shared" si="34"/>
        <v/>
      </c>
      <c r="L934" s="5">
        <f t="shared" si="35"/>
        <v>0</v>
      </c>
      <c r="M934" s="5"/>
      <c r="N934" s="5"/>
      <c r="O934" s="5"/>
      <c r="P934" s="5"/>
      <c r="Q934" s="5"/>
      <c r="R934" s="5"/>
      <c r="S934" s="5"/>
    </row>
    <row r="935" ht="15.75" customHeight="1">
      <c r="A935" s="5">
        <v>306.0</v>
      </c>
      <c r="B935" s="35" t="str">
        <f>DIEM_4D!A307</f>
        <v/>
      </c>
      <c r="C935" s="35" t="str">
        <f>DIEM_4D!B307</f>
        <v/>
      </c>
      <c r="D935" s="5" t="str">
        <f t="shared" si="30"/>
        <v>4D-1</v>
      </c>
      <c r="E935" s="5">
        <f>DIEM_4D!C307</f>
        <v>0</v>
      </c>
      <c r="F935" s="5">
        <f>DIEM_4D!D307</f>
        <v>0</v>
      </c>
      <c r="G935" s="5">
        <f>DIEM_4D!E307</f>
        <v>0</v>
      </c>
      <c r="H935" s="5">
        <f t="shared" si="31"/>
        <v>0</v>
      </c>
      <c r="I935" s="5" t="str">
        <f t="shared" si="32"/>
        <v/>
      </c>
      <c r="J935" s="5">
        <f t="shared" si="33"/>
        <v>0</v>
      </c>
      <c r="K935" s="5" t="str">
        <f t="shared" si="34"/>
        <v/>
      </c>
      <c r="L935" s="5">
        <f t="shared" si="35"/>
        <v>0</v>
      </c>
      <c r="M935" s="5"/>
      <c r="N935" s="5"/>
      <c r="O935" s="5"/>
      <c r="P935" s="5"/>
      <c r="Q935" s="5"/>
      <c r="R935" s="5"/>
      <c r="S935" s="5"/>
    </row>
    <row r="936" ht="15.75" customHeight="1">
      <c r="A936" s="5">
        <v>307.0</v>
      </c>
      <c r="B936" s="35" t="str">
        <f>DIEM_4D!A308</f>
        <v/>
      </c>
      <c r="C936" s="35" t="str">
        <f>DIEM_4D!B308</f>
        <v/>
      </c>
      <c r="D936" s="5" t="str">
        <f t="shared" si="30"/>
        <v>4D-2</v>
      </c>
      <c r="E936" s="5">
        <f>DIEM_4D!C308</f>
        <v>0</v>
      </c>
      <c r="F936" s="5">
        <f>DIEM_4D!D308</f>
        <v>0</v>
      </c>
      <c r="G936" s="5">
        <f>DIEM_4D!E308</f>
        <v>0</v>
      </c>
      <c r="H936" s="5">
        <f t="shared" si="31"/>
        <v>0</v>
      </c>
      <c r="I936" s="5" t="str">
        <f t="shared" si="32"/>
        <v/>
      </c>
      <c r="J936" s="5">
        <f t="shared" si="33"/>
        <v>0</v>
      </c>
      <c r="K936" s="5" t="str">
        <f t="shared" si="34"/>
        <v/>
      </c>
      <c r="L936" s="5">
        <f t="shared" si="35"/>
        <v>0</v>
      </c>
      <c r="M936" s="5"/>
      <c r="N936" s="5"/>
      <c r="O936" s="5"/>
      <c r="P936" s="5"/>
      <c r="Q936" s="5"/>
      <c r="R936" s="5"/>
      <c r="S936" s="5"/>
    </row>
    <row r="937" ht="15.75" customHeight="1">
      <c r="A937" s="5">
        <v>308.0</v>
      </c>
      <c r="B937" s="35" t="str">
        <f>DIEM_4D!A309</f>
        <v/>
      </c>
      <c r="C937" s="35" t="str">
        <f>DIEM_4D!B309</f>
        <v/>
      </c>
      <c r="D937" s="5" t="str">
        <f t="shared" si="30"/>
        <v>4D-3</v>
      </c>
      <c r="E937" s="5">
        <f>DIEM_4D!C309</f>
        <v>0</v>
      </c>
      <c r="F937" s="5">
        <f>DIEM_4D!D309</f>
        <v>0</v>
      </c>
      <c r="G937" s="5">
        <f>DIEM_4D!E309</f>
        <v>0</v>
      </c>
      <c r="H937" s="5">
        <f t="shared" si="31"/>
        <v>0</v>
      </c>
      <c r="I937" s="5" t="str">
        <f t="shared" si="32"/>
        <v/>
      </c>
      <c r="J937" s="5">
        <f t="shared" si="33"/>
        <v>0</v>
      </c>
      <c r="K937" s="5" t="str">
        <f t="shared" si="34"/>
        <v/>
      </c>
      <c r="L937" s="5">
        <f t="shared" si="35"/>
        <v>0</v>
      </c>
      <c r="M937" s="5"/>
      <c r="N937" s="5"/>
      <c r="O937" s="5"/>
      <c r="P937" s="5"/>
      <c r="Q937" s="5"/>
      <c r="R937" s="5"/>
      <c r="S937" s="5"/>
    </row>
    <row r="938" ht="15.75" customHeight="1">
      <c r="A938" s="5">
        <v>309.0</v>
      </c>
      <c r="B938" s="35" t="str">
        <f>DIEM_4D!A310</f>
        <v/>
      </c>
      <c r="C938" s="35" t="str">
        <f>DIEM_4D!B310</f>
        <v/>
      </c>
      <c r="D938" s="5" t="str">
        <f t="shared" si="30"/>
        <v>4D-4</v>
      </c>
      <c r="E938" s="5">
        <f>DIEM_4D!C310</f>
        <v>0</v>
      </c>
      <c r="F938" s="5">
        <f>DIEM_4D!D310</f>
        <v>0</v>
      </c>
      <c r="G938" s="5">
        <f>DIEM_4D!E310</f>
        <v>0</v>
      </c>
      <c r="H938" s="5">
        <f t="shared" si="31"/>
        <v>0</v>
      </c>
      <c r="I938" s="5" t="str">
        <f t="shared" si="32"/>
        <v/>
      </c>
      <c r="J938" s="5">
        <f t="shared" si="33"/>
        <v>0</v>
      </c>
      <c r="K938" s="5" t="str">
        <f t="shared" si="34"/>
        <v/>
      </c>
      <c r="L938" s="5">
        <f t="shared" si="35"/>
        <v>0</v>
      </c>
      <c r="M938" s="5"/>
      <c r="N938" s="5"/>
      <c r="O938" s="5"/>
      <c r="P938" s="5"/>
      <c r="Q938" s="5"/>
      <c r="R938" s="5"/>
      <c r="S938" s="5"/>
    </row>
    <row r="939" ht="15.75" customHeight="1">
      <c r="A939" s="5">
        <v>310.0</v>
      </c>
      <c r="B939" s="35" t="str">
        <f>DIEM_4D!A311</f>
        <v/>
      </c>
      <c r="C939" s="35" t="str">
        <f>DIEM_4D!B311</f>
        <v/>
      </c>
      <c r="D939" s="5" t="str">
        <f t="shared" si="30"/>
        <v>4D-5</v>
      </c>
      <c r="E939" s="5">
        <f>DIEM_4D!C311</f>
        <v>0</v>
      </c>
      <c r="F939" s="5">
        <f>DIEM_4D!D311</f>
        <v>0</v>
      </c>
      <c r="G939" s="5">
        <f>DIEM_4D!E311</f>
        <v>0</v>
      </c>
      <c r="H939" s="5">
        <f t="shared" si="31"/>
        <v>0</v>
      </c>
      <c r="I939" s="5" t="str">
        <f t="shared" si="32"/>
        <v/>
      </c>
      <c r="J939" s="5">
        <f t="shared" si="33"/>
        <v>0</v>
      </c>
      <c r="K939" s="5" t="str">
        <f t="shared" si="34"/>
        <v/>
      </c>
      <c r="L939" s="5">
        <f t="shared" si="35"/>
        <v>0</v>
      </c>
      <c r="M939" s="5"/>
      <c r="N939" s="5"/>
      <c r="O939" s="5"/>
      <c r="P939" s="5"/>
      <c r="Q939" s="5"/>
      <c r="R939" s="5"/>
      <c r="S939" s="5"/>
    </row>
    <row r="940" ht="15.75" customHeight="1">
      <c r="A940" s="5">
        <v>311.0</v>
      </c>
      <c r="B940" s="35" t="str">
        <f>DIEM_4D!A312</f>
        <v/>
      </c>
      <c r="C940" s="35" t="str">
        <f>DIEM_4D!B312</f>
        <v/>
      </c>
      <c r="D940" s="5" t="str">
        <f t="shared" si="30"/>
        <v>4D-1</v>
      </c>
      <c r="E940" s="5">
        <f>DIEM_4D!C312</f>
        <v>0</v>
      </c>
      <c r="F940" s="5">
        <f>DIEM_4D!D312</f>
        <v>0</v>
      </c>
      <c r="G940" s="5">
        <f>DIEM_4D!E312</f>
        <v>0</v>
      </c>
      <c r="H940" s="5">
        <f t="shared" si="31"/>
        <v>0</v>
      </c>
      <c r="I940" s="5" t="str">
        <f t="shared" si="32"/>
        <v/>
      </c>
      <c r="J940" s="5">
        <f t="shared" si="33"/>
        <v>0</v>
      </c>
      <c r="K940" s="5" t="str">
        <f t="shared" si="34"/>
        <v/>
      </c>
      <c r="L940" s="5">
        <f t="shared" si="35"/>
        <v>0</v>
      </c>
      <c r="M940" s="5"/>
      <c r="N940" s="5"/>
      <c r="O940" s="5"/>
      <c r="P940" s="5"/>
      <c r="Q940" s="5"/>
      <c r="R940" s="5"/>
      <c r="S940" s="5"/>
    </row>
    <row r="941" ht="15.75" customHeight="1">
      <c r="A941" s="5">
        <v>312.0</v>
      </c>
      <c r="B941" s="35" t="str">
        <f>DIEM_4D!A313</f>
        <v/>
      </c>
      <c r="C941" s="35" t="str">
        <f>DIEM_4D!B313</f>
        <v/>
      </c>
      <c r="D941" s="5" t="str">
        <f t="shared" si="30"/>
        <v>4D-2</v>
      </c>
      <c r="E941" s="5">
        <f>DIEM_4D!C313</f>
        <v>0</v>
      </c>
      <c r="F941" s="5">
        <f>DIEM_4D!D313</f>
        <v>0</v>
      </c>
      <c r="G941" s="5">
        <f>DIEM_4D!E313</f>
        <v>0</v>
      </c>
      <c r="H941" s="5">
        <f t="shared" si="31"/>
        <v>0</v>
      </c>
      <c r="I941" s="5" t="str">
        <f t="shared" si="32"/>
        <v/>
      </c>
      <c r="J941" s="5">
        <f t="shared" si="33"/>
        <v>0</v>
      </c>
      <c r="K941" s="5" t="str">
        <f t="shared" si="34"/>
        <v/>
      </c>
      <c r="L941" s="5">
        <f t="shared" si="35"/>
        <v>0</v>
      </c>
      <c r="M941" s="5"/>
      <c r="N941" s="5"/>
      <c r="O941" s="5"/>
      <c r="P941" s="5"/>
      <c r="Q941" s="5"/>
      <c r="R941" s="5"/>
      <c r="S941" s="5"/>
    </row>
    <row r="942" ht="15.75" customHeight="1">
      <c r="A942" s="5">
        <v>313.0</v>
      </c>
      <c r="B942" s="35" t="str">
        <f>DIEM_4D!A314</f>
        <v/>
      </c>
      <c r="C942" s="35" t="str">
        <f>DIEM_4D!B314</f>
        <v/>
      </c>
      <c r="D942" s="5" t="str">
        <f t="shared" si="30"/>
        <v>4D-3</v>
      </c>
      <c r="E942" s="5">
        <f>DIEM_4D!C314</f>
        <v>0</v>
      </c>
      <c r="F942" s="5">
        <f>DIEM_4D!D314</f>
        <v>0</v>
      </c>
      <c r="G942" s="5">
        <f>DIEM_4D!E314</f>
        <v>0</v>
      </c>
      <c r="H942" s="5">
        <f t="shared" si="31"/>
        <v>0</v>
      </c>
      <c r="I942" s="5" t="str">
        <f t="shared" si="32"/>
        <v/>
      </c>
      <c r="J942" s="5">
        <f t="shared" si="33"/>
        <v>0</v>
      </c>
      <c r="K942" s="5" t="str">
        <f t="shared" si="34"/>
        <v/>
      </c>
      <c r="L942" s="5">
        <f t="shared" si="35"/>
        <v>0</v>
      </c>
      <c r="M942" s="5"/>
      <c r="N942" s="5"/>
      <c r="O942" s="5"/>
      <c r="P942" s="5"/>
      <c r="Q942" s="5"/>
      <c r="R942" s="5"/>
      <c r="S942" s="5"/>
    </row>
    <row r="943" ht="15.75" customHeight="1">
      <c r="A943" s="5">
        <v>314.0</v>
      </c>
      <c r="B943" s="35" t="str">
        <f>DIEM_4D!A315</f>
        <v/>
      </c>
      <c r="C943" s="35" t="str">
        <f>DIEM_4D!B315</f>
        <v/>
      </c>
      <c r="D943" s="5" t="str">
        <f t="shared" si="30"/>
        <v>4D-4</v>
      </c>
      <c r="E943" s="5">
        <f>DIEM_4D!C315</f>
        <v>0</v>
      </c>
      <c r="F943" s="5">
        <f>DIEM_4D!D315</f>
        <v>0</v>
      </c>
      <c r="G943" s="5">
        <f>DIEM_4D!E315</f>
        <v>0</v>
      </c>
      <c r="H943" s="5">
        <f t="shared" si="31"/>
        <v>0</v>
      </c>
      <c r="I943" s="5" t="str">
        <f t="shared" si="32"/>
        <v/>
      </c>
      <c r="J943" s="5">
        <f t="shared" si="33"/>
        <v>0</v>
      </c>
      <c r="K943" s="5" t="str">
        <f t="shared" si="34"/>
        <v/>
      </c>
      <c r="L943" s="5">
        <f t="shared" si="35"/>
        <v>0</v>
      </c>
      <c r="M943" s="5"/>
      <c r="N943" s="5"/>
      <c r="O943" s="5"/>
      <c r="P943" s="5"/>
      <c r="Q943" s="5"/>
      <c r="R943" s="5"/>
      <c r="S943" s="5"/>
    </row>
    <row r="944" ht="15.75" customHeight="1">
      <c r="A944" s="5">
        <v>315.0</v>
      </c>
      <c r="B944" s="35" t="str">
        <f>DIEM_4D!A316</f>
        <v/>
      </c>
      <c r="C944" s="35" t="str">
        <f>DIEM_4D!B316</f>
        <v/>
      </c>
      <c r="D944" s="5" t="str">
        <f t="shared" si="30"/>
        <v>4D-5</v>
      </c>
      <c r="E944" s="5">
        <f>DIEM_4D!C316</f>
        <v>0</v>
      </c>
      <c r="F944" s="5">
        <f>DIEM_4D!D316</f>
        <v>0</v>
      </c>
      <c r="G944" s="5">
        <f>DIEM_4D!E316</f>
        <v>0</v>
      </c>
      <c r="H944" s="5">
        <f t="shared" si="31"/>
        <v>0</v>
      </c>
      <c r="I944" s="5" t="str">
        <f t="shared" si="32"/>
        <v/>
      </c>
      <c r="J944" s="5">
        <f t="shared" si="33"/>
        <v>0</v>
      </c>
      <c r="K944" s="5" t="str">
        <f t="shared" si="34"/>
        <v/>
      </c>
      <c r="L944" s="5">
        <f t="shared" si="35"/>
        <v>0</v>
      </c>
      <c r="M944" s="5"/>
      <c r="N944" s="5"/>
      <c r="O944" s="5"/>
      <c r="P944" s="5"/>
      <c r="Q944" s="5"/>
      <c r="R944" s="5"/>
      <c r="S944" s="5"/>
    </row>
    <row r="945" ht="15.75" customHeight="1">
      <c r="A945" s="5">
        <v>316.0</v>
      </c>
      <c r="B945" s="35" t="str">
        <f>DIEM_4D!A317</f>
        <v/>
      </c>
      <c r="C945" s="35" t="str">
        <f>DIEM_4D!B317</f>
        <v/>
      </c>
      <c r="D945" s="5" t="str">
        <f t="shared" si="30"/>
        <v>4D-1</v>
      </c>
      <c r="E945" s="5">
        <f>DIEM_4D!C317</f>
        <v>0</v>
      </c>
      <c r="F945" s="5">
        <f>DIEM_4D!D317</f>
        <v>0</v>
      </c>
      <c r="G945" s="5">
        <f>DIEM_4D!E317</f>
        <v>0</v>
      </c>
      <c r="H945" s="5">
        <f t="shared" si="31"/>
        <v>0</v>
      </c>
      <c r="I945" s="5" t="str">
        <f t="shared" si="32"/>
        <v/>
      </c>
      <c r="J945" s="5">
        <f t="shared" si="33"/>
        <v>0</v>
      </c>
      <c r="K945" s="5" t="str">
        <f t="shared" si="34"/>
        <v/>
      </c>
      <c r="L945" s="5">
        <f t="shared" si="35"/>
        <v>0</v>
      </c>
      <c r="M945" s="5"/>
      <c r="N945" s="5"/>
      <c r="O945" s="5"/>
      <c r="P945" s="5"/>
      <c r="Q945" s="5"/>
      <c r="R945" s="5"/>
      <c r="S945" s="5"/>
    </row>
    <row r="946" ht="15.75" customHeight="1">
      <c r="A946" s="5">
        <v>317.0</v>
      </c>
      <c r="B946" s="35" t="str">
        <f>DIEM_4D!A318</f>
        <v/>
      </c>
      <c r="C946" s="35" t="str">
        <f>DIEM_4D!B318</f>
        <v/>
      </c>
      <c r="D946" s="5" t="str">
        <f t="shared" si="30"/>
        <v>4D-2</v>
      </c>
      <c r="E946" s="5">
        <f>DIEM_4D!C318</f>
        <v>0</v>
      </c>
      <c r="F946" s="5">
        <f>DIEM_4D!D318</f>
        <v>0</v>
      </c>
      <c r="G946" s="5">
        <f>DIEM_4D!E318</f>
        <v>0</v>
      </c>
      <c r="H946" s="5">
        <f t="shared" si="31"/>
        <v>0</v>
      </c>
      <c r="I946" s="5" t="str">
        <f t="shared" si="32"/>
        <v/>
      </c>
      <c r="J946" s="5">
        <f t="shared" si="33"/>
        <v>0</v>
      </c>
      <c r="K946" s="5" t="str">
        <f t="shared" si="34"/>
        <v/>
      </c>
      <c r="L946" s="5">
        <f t="shared" si="35"/>
        <v>0</v>
      </c>
      <c r="M946" s="5"/>
      <c r="N946" s="5"/>
      <c r="O946" s="5"/>
      <c r="P946" s="5"/>
      <c r="Q946" s="5"/>
      <c r="R946" s="5"/>
      <c r="S946" s="5"/>
    </row>
    <row r="947" ht="15.75" customHeight="1">
      <c r="A947" s="5">
        <v>318.0</v>
      </c>
      <c r="B947" s="35" t="str">
        <f>DIEM_4D!A319</f>
        <v/>
      </c>
      <c r="C947" s="35" t="str">
        <f>DIEM_4D!B319</f>
        <v/>
      </c>
      <c r="D947" s="5" t="str">
        <f t="shared" si="30"/>
        <v>4D-3</v>
      </c>
      <c r="E947" s="5">
        <f>DIEM_4D!C319</f>
        <v>0</v>
      </c>
      <c r="F947" s="5">
        <f>DIEM_4D!D319</f>
        <v>0</v>
      </c>
      <c r="G947" s="5">
        <f>DIEM_4D!E319</f>
        <v>0</v>
      </c>
      <c r="H947" s="5">
        <f t="shared" si="31"/>
        <v>0</v>
      </c>
      <c r="I947" s="5" t="str">
        <f t="shared" si="32"/>
        <v/>
      </c>
      <c r="J947" s="5">
        <f t="shared" si="33"/>
        <v>0</v>
      </c>
      <c r="K947" s="5" t="str">
        <f t="shared" si="34"/>
        <v/>
      </c>
      <c r="L947" s="5">
        <f t="shared" si="35"/>
        <v>0</v>
      </c>
      <c r="M947" s="5"/>
      <c r="N947" s="5"/>
      <c r="O947" s="5"/>
      <c r="P947" s="5"/>
      <c r="Q947" s="5"/>
      <c r="R947" s="5"/>
      <c r="S947" s="5"/>
    </row>
    <row r="948" ht="15.75" customHeight="1">
      <c r="A948" s="5">
        <v>319.0</v>
      </c>
      <c r="B948" s="35" t="str">
        <f>DIEM_4D!A320</f>
        <v/>
      </c>
      <c r="C948" s="35" t="str">
        <f>DIEM_4D!B320</f>
        <v/>
      </c>
      <c r="D948" s="5" t="str">
        <f t="shared" si="30"/>
        <v>4D-4</v>
      </c>
      <c r="E948" s="5">
        <f>DIEM_4D!C320</f>
        <v>0</v>
      </c>
      <c r="F948" s="5">
        <f>DIEM_4D!D320</f>
        <v>0</v>
      </c>
      <c r="G948" s="5">
        <f>DIEM_4D!E320</f>
        <v>0</v>
      </c>
      <c r="H948" s="5">
        <f t="shared" si="31"/>
        <v>0</v>
      </c>
      <c r="I948" s="5" t="str">
        <f t="shared" si="32"/>
        <v/>
      </c>
      <c r="J948" s="5">
        <f t="shared" si="33"/>
        <v>0</v>
      </c>
      <c r="K948" s="5" t="str">
        <f t="shared" si="34"/>
        <v/>
      </c>
      <c r="L948" s="5">
        <f t="shared" si="35"/>
        <v>0</v>
      </c>
      <c r="M948" s="5"/>
      <c r="N948" s="5"/>
      <c r="O948" s="5"/>
      <c r="P948" s="5"/>
      <c r="Q948" s="5"/>
      <c r="R948" s="5"/>
      <c r="S948" s="5"/>
    </row>
    <row r="949" ht="15.75" customHeight="1">
      <c r="A949" s="5">
        <v>320.0</v>
      </c>
      <c r="B949" s="35" t="str">
        <f>DIEM_4D!A321</f>
        <v/>
      </c>
      <c r="C949" s="35" t="str">
        <f>DIEM_4D!B321</f>
        <v/>
      </c>
      <c r="D949" s="5" t="str">
        <f t="shared" si="30"/>
        <v>4D-5</v>
      </c>
      <c r="E949" s="5">
        <f>DIEM_4D!C321</f>
        <v>0</v>
      </c>
      <c r="F949" s="5">
        <f>DIEM_4D!D321</f>
        <v>0</v>
      </c>
      <c r="G949" s="5">
        <f>DIEM_4D!E321</f>
        <v>0</v>
      </c>
      <c r="H949" s="5">
        <f t="shared" si="31"/>
        <v>0</v>
      </c>
      <c r="I949" s="5" t="str">
        <f t="shared" si="32"/>
        <v/>
      </c>
      <c r="J949" s="5">
        <f t="shared" si="33"/>
        <v>0</v>
      </c>
      <c r="K949" s="5" t="str">
        <f t="shared" si="34"/>
        <v/>
      </c>
      <c r="L949" s="5">
        <f t="shared" si="35"/>
        <v>0</v>
      </c>
      <c r="M949" s="5"/>
      <c r="N949" s="5"/>
      <c r="O949" s="5"/>
      <c r="P949" s="5"/>
      <c r="Q949" s="5"/>
      <c r="R949" s="5"/>
      <c r="S949" s="5"/>
    </row>
    <row r="950" ht="15.75" customHeight="1">
      <c r="A950" s="5">
        <v>321.0</v>
      </c>
      <c r="B950" s="35" t="str">
        <f>DIEM_4D!A322</f>
        <v/>
      </c>
      <c r="C950" s="35" t="str">
        <f>DIEM_4D!B322</f>
        <v/>
      </c>
      <c r="D950" s="5" t="str">
        <f t="shared" si="30"/>
        <v>4D-1</v>
      </c>
      <c r="E950" s="5">
        <f>DIEM_4D!C322</f>
        <v>0</v>
      </c>
      <c r="F950" s="5">
        <f>DIEM_4D!D322</f>
        <v>0</v>
      </c>
      <c r="G950" s="5">
        <f>DIEM_4D!E322</f>
        <v>0</v>
      </c>
      <c r="H950" s="5">
        <f t="shared" si="31"/>
        <v>0</v>
      </c>
      <c r="I950" s="5" t="str">
        <f t="shared" si="32"/>
        <v/>
      </c>
      <c r="J950" s="5">
        <f t="shared" si="33"/>
        <v>0</v>
      </c>
      <c r="K950" s="5" t="str">
        <f t="shared" si="34"/>
        <v/>
      </c>
      <c r="L950" s="5">
        <f t="shared" si="35"/>
        <v>0</v>
      </c>
      <c r="M950" s="5"/>
      <c r="N950" s="5"/>
      <c r="O950" s="5"/>
      <c r="P950" s="5"/>
      <c r="Q950" s="5"/>
      <c r="R950" s="5"/>
      <c r="S950" s="5"/>
    </row>
    <row r="951" ht="15.75" customHeight="1">
      <c r="A951" s="5">
        <v>322.0</v>
      </c>
      <c r="B951" s="35" t="str">
        <f>DIEM_4D!A323</f>
        <v/>
      </c>
      <c r="C951" s="35" t="str">
        <f>DIEM_4D!B323</f>
        <v/>
      </c>
      <c r="D951" s="5" t="str">
        <f t="shared" si="30"/>
        <v>4D-2</v>
      </c>
      <c r="E951" s="5">
        <f>DIEM_4D!C323</f>
        <v>0</v>
      </c>
      <c r="F951" s="5">
        <f>DIEM_4D!D323</f>
        <v>0</v>
      </c>
      <c r="G951" s="5">
        <f>DIEM_4D!E323</f>
        <v>0</v>
      </c>
      <c r="H951" s="5">
        <f t="shared" si="31"/>
        <v>0</v>
      </c>
      <c r="I951" s="5" t="str">
        <f t="shared" si="32"/>
        <v/>
      </c>
      <c r="J951" s="5">
        <f t="shared" si="33"/>
        <v>0</v>
      </c>
      <c r="K951" s="5" t="str">
        <f t="shared" si="34"/>
        <v/>
      </c>
      <c r="L951" s="5">
        <f t="shared" si="35"/>
        <v>0</v>
      </c>
      <c r="M951" s="5"/>
      <c r="N951" s="5"/>
      <c r="O951" s="5"/>
      <c r="P951" s="5"/>
      <c r="Q951" s="5"/>
      <c r="R951" s="5"/>
      <c r="S951" s="5"/>
    </row>
    <row r="952" ht="15.75" customHeight="1">
      <c r="A952" s="5">
        <v>323.0</v>
      </c>
      <c r="B952" s="35" t="str">
        <f>DIEM_4D!A324</f>
        <v/>
      </c>
      <c r="C952" s="35" t="str">
        <f>DIEM_4D!B324</f>
        <v/>
      </c>
      <c r="D952" s="5" t="str">
        <f t="shared" si="30"/>
        <v>4D-3</v>
      </c>
      <c r="E952" s="5">
        <f>DIEM_4D!C324</f>
        <v>0</v>
      </c>
      <c r="F952" s="5">
        <f>DIEM_4D!D324</f>
        <v>0</v>
      </c>
      <c r="G952" s="5">
        <f>DIEM_4D!E324</f>
        <v>0</v>
      </c>
      <c r="H952" s="5">
        <f t="shared" si="31"/>
        <v>0</v>
      </c>
      <c r="I952" s="5" t="str">
        <f t="shared" si="32"/>
        <v/>
      </c>
      <c r="J952" s="5">
        <f t="shared" si="33"/>
        <v>0</v>
      </c>
      <c r="K952" s="5" t="str">
        <f t="shared" si="34"/>
        <v/>
      </c>
      <c r="L952" s="5">
        <f t="shared" si="35"/>
        <v>0</v>
      </c>
      <c r="M952" s="5"/>
      <c r="N952" s="5"/>
      <c r="O952" s="5"/>
      <c r="P952" s="5"/>
      <c r="Q952" s="5"/>
      <c r="R952" s="5"/>
      <c r="S952" s="5"/>
    </row>
    <row r="953" ht="15.75" customHeight="1">
      <c r="A953" s="5">
        <v>324.0</v>
      </c>
      <c r="B953" s="35" t="str">
        <f>DIEM_4D!A325</f>
        <v/>
      </c>
      <c r="C953" s="35" t="str">
        <f>DIEM_4D!B325</f>
        <v/>
      </c>
      <c r="D953" s="5" t="str">
        <f t="shared" si="30"/>
        <v>4D-4</v>
      </c>
      <c r="E953" s="5">
        <f>DIEM_4D!C325</f>
        <v>0</v>
      </c>
      <c r="F953" s="5">
        <f>DIEM_4D!D325</f>
        <v>0</v>
      </c>
      <c r="G953" s="5">
        <f>DIEM_4D!E325</f>
        <v>0</v>
      </c>
      <c r="H953" s="5">
        <f t="shared" si="31"/>
        <v>0</v>
      </c>
      <c r="I953" s="5" t="str">
        <f t="shared" si="32"/>
        <v/>
      </c>
      <c r="J953" s="5">
        <f t="shared" si="33"/>
        <v>0</v>
      </c>
      <c r="K953" s="5" t="str">
        <f t="shared" si="34"/>
        <v/>
      </c>
      <c r="L953" s="5">
        <f t="shared" si="35"/>
        <v>0</v>
      </c>
      <c r="M953" s="5"/>
      <c r="N953" s="5"/>
      <c r="O953" s="5"/>
      <c r="P953" s="5"/>
      <c r="Q953" s="5"/>
      <c r="R953" s="5"/>
      <c r="S953" s="5"/>
    </row>
    <row r="954" ht="15.75" customHeight="1">
      <c r="A954" s="5">
        <v>325.0</v>
      </c>
      <c r="B954" s="35" t="str">
        <f>DIEM_4D!A326</f>
        <v/>
      </c>
      <c r="C954" s="35" t="str">
        <f>DIEM_4D!B326</f>
        <v/>
      </c>
      <c r="D954" s="5" t="str">
        <f t="shared" si="30"/>
        <v>4D-5</v>
      </c>
      <c r="E954" s="5">
        <f>DIEM_4D!C326</f>
        <v>0</v>
      </c>
      <c r="F954" s="5">
        <f>DIEM_4D!D326</f>
        <v>0</v>
      </c>
      <c r="G954" s="5">
        <f>DIEM_4D!E326</f>
        <v>0</v>
      </c>
      <c r="H954" s="5">
        <f t="shared" si="31"/>
        <v>0</v>
      </c>
      <c r="I954" s="5" t="str">
        <f t="shared" si="32"/>
        <v/>
      </c>
      <c r="J954" s="5">
        <f t="shared" si="33"/>
        <v>0</v>
      </c>
      <c r="K954" s="5" t="str">
        <f t="shared" si="34"/>
        <v/>
      </c>
      <c r="L954" s="5">
        <f t="shared" si="35"/>
        <v>0</v>
      </c>
      <c r="M954" s="5"/>
      <c r="N954" s="5"/>
      <c r="O954" s="5"/>
      <c r="P954" s="5"/>
      <c r="Q954" s="5"/>
      <c r="R954" s="5"/>
      <c r="S954" s="5"/>
    </row>
    <row r="955" ht="15.75" customHeight="1">
      <c r="A955" s="5">
        <v>326.0</v>
      </c>
      <c r="B955" s="35" t="str">
        <f>DIEM_4D!A327</f>
        <v/>
      </c>
      <c r="C955" s="35" t="str">
        <f>DIEM_4D!B327</f>
        <v/>
      </c>
      <c r="D955" s="5" t="str">
        <f t="shared" si="30"/>
        <v>4D-1</v>
      </c>
      <c r="E955" s="5">
        <f>DIEM_4D!C327</f>
        <v>0</v>
      </c>
      <c r="F955" s="5">
        <f>DIEM_4D!D327</f>
        <v>0</v>
      </c>
      <c r="G955" s="5">
        <f>DIEM_4D!E327</f>
        <v>0</v>
      </c>
      <c r="H955" s="5">
        <f t="shared" si="31"/>
        <v>0</v>
      </c>
      <c r="I955" s="5" t="str">
        <f t="shared" si="32"/>
        <v/>
      </c>
      <c r="J955" s="5">
        <f t="shared" si="33"/>
        <v>0</v>
      </c>
      <c r="K955" s="5" t="str">
        <f t="shared" si="34"/>
        <v/>
      </c>
      <c r="L955" s="5">
        <f t="shared" si="35"/>
        <v>0</v>
      </c>
      <c r="M955" s="5"/>
      <c r="N955" s="5"/>
      <c r="O955" s="5"/>
      <c r="P955" s="5"/>
      <c r="Q955" s="5"/>
      <c r="R955" s="5"/>
      <c r="S955" s="5"/>
    </row>
    <row r="956" ht="15.75" customHeight="1">
      <c r="A956" s="5">
        <v>327.0</v>
      </c>
      <c r="B956" s="35" t="str">
        <f>DIEM_4D!A328</f>
        <v/>
      </c>
      <c r="C956" s="35" t="str">
        <f>DIEM_4D!B328</f>
        <v/>
      </c>
      <c r="D956" s="5" t="str">
        <f t="shared" si="30"/>
        <v>4D-2</v>
      </c>
      <c r="E956" s="5">
        <f>DIEM_4D!C328</f>
        <v>0</v>
      </c>
      <c r="F956" s="5">
        <f>DIEM_4D!D328</f>
        <v>0</v>
      </c>
      <c r="G956" s="5">
        <f>DIEM_4D!E328</f>
        <v>0</v>
      </c>
      <c r="H956" s="5">
        <f t="shared" si="31"/>
        <v>0</v>
      </c>
      <c r="I956" s="5" t="str">
        <f t="shared" si="32"/>
        <v/>
      </c>
      <c r="J956" s="5">
        <f t="shared" si="33"/>
        <v>0</v>
      </c>
      <c r="K956" s="5" t="str">
        <f t="shared" si="34"/>
        <v/>
      </c>
      <c r="L956" s="5">
        <f t="shared" si="35"/>
        <v>0</v>
      </c>
      <c r="M956" s="5"/>
      <c r="N956" s="5"/>
      <c r="O956" s="5"/>
      <c r="P956" s="5"/>
      <c r="Q956" s="5"/>
      <c r="R956" s="5"/>
      <c r="S956" s="5"/>
    </row>
    <row r="957" ht="15.75" customHeight="1">
      <c r="A957" s="5">
        <v>328.0</v>
      </c>
      <c r="B957" s="35" t="str">
        <f>DIEM_4D!A329</f>
        <v/>
      </c>
      <c r="C957" s="35" t="str">
        <f>DIEM_4D!B329</f>
        <v/>
      </c>
      <c r="D957" s="5" t="str">
        <f t="shared" si="30"/>
        <v>4D-3</v>
      </c>
      <c r="E957" s="5">
        <f>DIEM_4D!C329</f>
        <v>0</v>
      </c>
      <c r="F957" s="5">
        <f>DIEM_4D!D329</f>
        <v>0</v>
      </c>
      <c r="G957" s="5">
        <f>DIEM_4D!E329</f>
        <v>0</v>
      </c>
      <c r="H957" s="5">
        <f t="shared" si="31"/>
        <v>0</v>
      </c>
      <c r="I957" s="5" t="str">
        <f t="shared" si="32"/>
        <v/>
      </c>
      <c r="J957" s="5">
        <f t="shared" si="33"/>
        <v>0</v>
      </c>
      <c r="K957" s="5" t="str">
        <f t="shared" si="34"/>
        <v/>
      </c>
      <c r="L957" s="5">
        <f t="shared" si="35"/>
        <v>0</v>
      </c>
      <c r="M957" s="5"/>
      <c r="N957" s="5"/>
      <c r="O957" s="5"/>
      <c r="P957" s="5"/>
      <c r="Q957" s="5"/>
      <c r="R957" s="5"/>
      <c r="S957" s="5"/>
    </row>
    <row r="958" ht="15.75" customHeight="1">
      <c r="A958" s="5">
        <v>329.0</v>
      </c>
      <c r="B958" s="35" t="str">
        <f>DIEM_4D!A330</f>
        <v/>
      </c>
      <c r="C958" s="35" t="str">
        <f>DIEM_4D!B330</f>
        <v/>
      </c>
      <c r="D958" s="5" t="str">
        <f t="shared" si="30"/>
        <v>4D-4</v>
      </c>
      <c r="E958" s="5">
        <f>DIEM_4D!C330</f>
        <v>0</v>
      </c>
      <c r="F958" s="5">
        <f>DIEM_4D!D330</f>
        <v>0</v>
      </c>
      <c r="G958" s="5">
        <f>DIEM_4D!E330</f>
        <v>0</v>
      </c>
      <c r="H958" s="5">
        <f t="shared" si="31"/>
        <v>0</v>
      </c>
      <c r="I958" s="5" t="str">
        <f t="shared" si="32"/>
        <v/>
      </c>
      <c r="J958" s="5">
        <f t="shared" si="33"/>
        <v>0</v>
      </c>
      <c r="K958" s="5" t="str">
        <f t="shared" si="34"/>
        <v/>
      </c>
      <c r="L958" s="5">
        <f t="shared" si="35"/>
        <v>0</v>
      </c>
      <c r="M958" s="5"/>
      <c r="N958" s="5"/>
      <c r="O958" s="5"/>
      <c r="P958" s="5"/>
      <c r="Q958" s="5"/>
      <c r="R958" s="5"/>
      <c r="S958" s="5"/>
    </row>
    <row r="959" ht="15.75" customHeight="1">
      <c r="A959" s="5">
        <v>330.0</v>
      </c>
      <c r="B959" s="35" t="str">
        <f>DIEM_4D!A331</f>
        <v/>
      </c>
      <c r="C959" s="35" t="str">
        <f>DIEM_4D!B331</f>
        <v/>
      </c>
      <c r="D959" s="5" t="str">
        <f t="shared" si="30"/>
        <v>4D-5</v>
      </c>
      <c r="E959" s="5">
        <f>DIEM_4D!C331</f>
        <v>0</v>
      </c>
      <c r="F959" s="5">
        <f>DIEM_4D!D331</f>
        <v>0</v>
      </c>
      <c r="G959" s="5">
        <f>DIEM_4D!E331</f>
        <v>0</v>
      </c>
      <c r="H959" s="5">
        <f t="shared" si="31"/>
        <v>0</v>
      </c>
      <c r="I959" s="5" t="str">
        <f t="shared" si="32"/>
        <v/>
      </c>
      <c r="J959" s="5">
        <f t="shared" si="33"/>
        <v>0</v>
      </c>
      <c r="K959" s="5" t="str">
        <f t="shared" si="34"/>
        <v/>
      </c>
      <c r="L959" s="5">
        <f t="shared" si="35"/>
        <v>0</v>
      </c>
      <c r="M959" s="5"/>
      <c r="N959" s="5"/>
      <c r="O959" s="5"/>
      <c r="P959" s="5"/>
      <c r="Q959" s="5"/>
      <c r="R959" s="5"/>
      <c r="S959" s="5"/>
    </row>
    <row r="960" ht="15.75" customHeight="1">
      <c r="A960" s="5">
        <v>331.0</v>
      </c>
      <c r="B960" s="35" t="str">
        <f>DIEM_4D!A332</f>
        <v/>
      </c>
      <c r="C960" s="35" t="str">
        <f>DIEM_4D!B332</f>
        <v/>
      </c>
      <c r="D960" s="5" t="str">
        <f t="shared" si="30"/>
        <v>4D-1</v>
      </c>
      <c r="E960" s="5">
        <f>DIEM_4D!C332</f>
        <v>0</v>
      </c>
      <c r="F960" s="5">
        <f>DIEM_4D!D332</f>
        <v>0</v>
      </c>
      <c r="G960" s="5">
        <f>DIEM_4D!E332</f>
        <v>0</v>
      </c>
      <c r="H960" s="5">
        <f t="shared" si="31"/>
        <v>0</v>
      </c>
      <c r="I960" s="5" t="str">
        <f t="shared" si="32"/>
        <v/>
      </c>
      <c r="J960" s="5">
        <f t="shared" si="33"/>
        <v>0</v>
      </c>
      <c r="K960" s="5" t="str">
        <f t="shared" si="34"/>
        <v/>
      </c>
      <c r="L960" s="5">
        <f t="shared" si="35"/>
        <v>0</v>
      </c>
      <c r="M960" s="5"/>
      <c r="N960" s="5"/>
      <c r="O960" s="5"/>
      <c r="P960" s="5"/>
      <c r="Q960" s="5"/>
      <c r="R960" s="5"/>
      <c r="S960" s="5"/>
    </row>
    <row r="961" ht="15.75" customHeight="1">
      <c r="A961" s="5">
        <v>332.0</v>
      </c>
      <c r="B961" s="35" t="str">
        <f>DIEM_4D!A333</f>
        <v/>
      </c>
      <c r="C961" s="35" t="str">
        <f>DIEM_4D!B333</f>
        <v/>
      </c>
      <c r="D961" s="5" t="str">
        <f t="shared" si="30"/>
        <v>4D-2</v>
      </c>
      <c r="E961" s="5">
        <f>DIEM_4D!C333</f>
        <v>0</v>
      </c>
      <c r="F961" s="5">
        <f>DIEM_4D!D333</f>
        <v>0</v>
      </c>
      <c r="G961" s="5">
        <f>DIEM_4D!E333</f>
        <v>0</v>
      </c>
      <c r="H961" s="5">
        <f t="shared" si="31"/>
        <v>0</v>
      </c>
      <c r="I961" s="5" t="str">
        <f t="shared" si="32"/>
        <v/>
      </c>
      <c r="J961" s="5">
        <f t="shared" si="33"/>
        <v>0</v>
      </c>
      <c r="K961" s="5" t="str">
        <f t="shared" si="34"/>
        <v/>
      </c>
      <c r="L961" s="5">
        <f t="shared" si="35"/>
        <v>0</v>
      </c>
      <c r="M961" s="5"/>
      <c r="N961" s="5"/>
      <c r="O961" s="5"/>
      <c r="P961" s="5"/>
      <c r="Q961" s="5"/>
      <c r="R961" s="5"/>
      <c r="S961" s="5"/>
    </row>
    <row r="962" ht="15.75" customHeight="1">
      <c r="A962" s="5">
        <v>333.0</v>
      </c>
      <c r="B962" s="35" t="str">
        <f>DIEM_4D!A334</f>
        <v/>
      </c>
      <c r="C962" s="35" t="str">
        <f>DIEM_4D!B334</f>
        <v/>
      </c>
      <c r="D962" s="5" t="str">
        <f t="shared" si="30"/>
        <v>4D-3</v>
      </c>
      <c r="E962" s="5">
        <f>DIEM_4D!C334</f>
        <v>0</v>
      </c>
      <c r="F962" s="5">
        <f>DIEM_4D!D334</f>
        <v>0</v>
      </c>
      <c r="G962" s="5">
        <f>DIEM_4D!E334</f>
        <v>0</v>
      </c>
      <c r="H962" s="5">
        <f t="shared" si="31"/>
        <v>0</v>
      </c>
      <c r="I962" s="5" t="str">
        <f t="shared" si="32"/>
        <v/>
      </c>
      <c r="J962" s="5">
        <f t="shared" si="33"/>
        <v>0</v>
      </c>
      <c r="K962" s="5" t="str">
        <f t="shared" si="34"/>
        <v/>
      </c>
      <c r="L962" s="5">
        <f t="shared" si="35"/>
        <v>0</v>
      </c>
      <c r="M962" s="5"/>
      <c r="N962" s="5"/>
      <c r="O962" s="5"/>
      <c r="P962" s="5"/>
      <c r="Q962" s="5"/>
      <c r="R962" s="5"/>
      <c r="S962" s="5"/>
    </row>
    <row r="963" ht="15.75" customHeight="1">
      <c r="A963" s="5">
        <v>334.0</v>
      </c>
      <c r="B963" s="35" t="str">
        <f>DIEM_4D!A335</f>
        <v/>
      </c>
      <c r="C963" s="35" t="str">
        <f>DIEM_4D!B335</f>
        <v/>
      </c>
      <c r="D963" s="5" t="str">
        <f t="shared" si="30"/>
        <v>4D-4</v>
      </c>
      <c r="E963" s="5">
        <f>DIEM_4D!C335</f>
        <v>0</v>
      </c>
      <c r="F963" s="5">
        <f>DIEM_4D!D335</f>
        <v>0</v>
      </c>
      <c r="G963" s="5">
        <f>DIEM_4D!E335</f>
        <v>0</v>
      </c>
      <c r="H963" s="5">
        <f t="shared" si="31"/>
        <v>0</v>
      </c>
      <c r="I963" s="5" t="str">
        <f t="shared" si="32"/>
        <v/>
      </c>
      <c r="J963" s="5">
        <f t="shared" si="33"/>
        <v>0</v>
      </c>
      <c r="K963" s="5" t="str">
        <f t="shared" si="34"/>
        <v/>
      </c>
      <c r="L963" s="5">
        <f t="shared" si="35"/>
        <v>0</v>
      </c>
      <c r="M963" s="5"/>
      <c r="N963" s="5"/>
      <c r="O963" s="5"/>
      <c r="P963" s="5"/>
      <c r="Q963" s="5"/>
      <c r="R963" s="5"/>
      <c r="S963" s="5"/>
    </row>
    <row r="964" ht="15.75" customHeight="1">
      <c r="A964" s="5">
        <v>335.0</v>
      </c>
      <c r="B964" s="35" t="str">
        <f>DIEM_4D!A336</f>
        <v/>
      </c>
      <c r="C964" s="35" t="str">
        <f>DIEM_4D!B336</f>
        <v/>
      </c>
      <c r="D964" s="5" t="str">
        <f t="shared" si="30"/>
        <v>4D-5</v>
      </c>
      <c r="E964" s="5">
        <f>DIEM_4D!C336</f>
        <v>0</v>
      </c>
      <c r="F964" s="5">
        <f>DIEM_4D!D336</f>
        <v>0</v>
      </c>
      <c r="G964" s="5">
        <f>DIEM_4D!E336</f>
        <v>0</v>
      </c>
      <c r="H964" s="5">
        <f t="shared" si="31"/>
        <v>0</v>
      </c>
      <c r="I964" s="5" t="str">
        <f t="shared" si="32"/>
        <v/>
      </c>
      <c r="J964" s="5">
        <f t="shared" si="33"/>
        <v>0</v>
      </c>
      <c r="K964" s="5" t="str">
        <f t="shared" si="34"/>
        <v/>
      </c>
      <c r="L964" s="5">
        <f t="shared" si="35"/>
        <v>0</v>
      </c>
      <c r="M964" s="5"/>
      <c r="N964" s="5"/>
      <c r="O964" s="5"/>
      <c r="P964" s="5"/>
      <c r="Q964" s="5"/>
      <c r="R964" s="5"/>
      <c r="S964" s="5"/>
    </row>
    <row r="965" ht="15.75" customHeight="1">
      <c r="A965" s="5">
        <v>336.0</v>
      </c>
      <c r="B965" s="35" t="str">
        <f>DIEM_4D!A337</f>
        <v/>
      </c>
      <c r="C965" s="35" t="str">
        <f>DIEM_4D!B337</f>
        <v/>
      </c>
      <c r="D965" s="5" t="str">
        <f t="shared" si="30"/>
        <v>4D-1</v>
      </c>
      <c r="E965" s="5">
        <f>DIEM_4D!C337</f>
        <v>0</v>
      </c>
      <c r="F965" s="5">
        <f>DIEM_4D!D337</f>
        <v>0</v>
      </c>
      <c r="G965" s="5">
        <f>DIEM_4D!E337</f>
        <v>0</v>
      </c>
      <c r="H965" s="5">
        <f t="shared" si="31"/>
        <v>0</v>
      </c>
      <c r="I965" s="5" t="str">
        <f t="shared" si="32"/>
        <v/>
      </c>
      <c r="J965" s="5">
        <f t="shared" si="33"/>
        <v>0</v>
      </c>
      <c r="K965" s="5" t="str">
        <f t="shared" si="34"/>
        <v/>
      </c>
      <c r="L965" s="5">
        <f t="shared" si="35"/>
        <v>0</v>
      </c>
      <c r="M965" s="5"/>
      <c r="N965" s="5"/>
      <c r="O965" s="5"/>
      <c r="P965" s="5"/>
      <c r="Q965" s="5"/>
      <c r="R965" s="5"/>
      <c r="S965" s="5"/>
    </row>
    <row r="966" ht="15.75" customHeight="1">
      <c r="A966" s="5">
        <v>337.0</v>
      </c>
      <c r="B966" s="35" t="str">
        <f>DIEM_4D!A338</f>
        <v/>
      </c>
      <c r="C966" s="35" t="str">
        <f>DIEM_4D!B338</f>
        <v/>
      </c>
      <c r="D966" s="5" t="str">
        <f t="shared" si="30"/>
        <v>4D-2</v>
      </c>
      <c r="E966" s="5">
        <f>DIEM_4D!C338</f>
        <v>0</v>
      </c>
      <c r="F966" s="5">
        <f>DIEM_4D!D338</f>
        <v>0</v>
      </c>
      <c r="G966" s="5">
        <f>DIEM_4D!E338</f>
        <v>0</v>
      </c>
      <c r="H966" s="5">
        <f t="shared" si="31"/>
        <v>0</v>
      </c>
      <c r="I966" s="5" t="str">
        <f t="shared" si="32"/>
        <v/>
      </c>
      <c r="J966" s="5">
        <f t="shared" si="33"/>
        <v>0</v>
      </c>
      <c r="K966" s="5" t="str">
        <f t="shared" si="34"/>
        <v/>
      </c>
      <c r="L966" s="5">
        <f t="shared" si="35"/>
        <v>0</v>
      </c>
      <c r="M966" s="5"/>
      <c r="N966" s="5"/>
      <c r="O966" s="5"/>
      <c r="P966" s="5"/>
      <c r="Q966" s="5"/>
      <c r="R966" s="5"/>
      <c r="S966" s="5"/>
    </row>
    <row r="967" ht="15.75" customHeight="1">
      <c r="A967" s="5">
        <v>338.0</v>
      </c>
      <c r="B967" s="35" t="str">
        <f>DIEM_4D!A339</f>
        <v/>
      </c>
      <c r="C967" s="35" t="str">
        <f>DIEM_4D!B339</f>
        <v/>
      </c>
      <c r="D967" s="5" t="str">
        <f t="shared" si="30"/>
        <v>4D-3</v>
      </c>
      <c r="E967" s="5">
        <f>DIEM_4D!C339</f>
        <v>0</v>
      </c>
      <c r="F967" s="5">
        <f>DIEM_4D!D339</f>
        <v>0</v>
      </c>
      <c r="G967" s="5">
        <f>DIEM_4D!E339</f>
        <v>0</v>
      </c>
      <c r="H967" s="5">
        <f t="shared" si="31"/>
        <v>0</v>
      </c>
      <c r="I967" s="5" t="str">
        <f t="shared" si="32"/>
        <v/>
      </c>
      <c r="J967" s="5">
        <f t="shared" si="33"/>
        <v>0</v>
      </c>
      <c r="K967" s="5" t="str">
        <f t="shared" si="34"/>
        <v/>
      </c>
      <c r="L967" s="5">
        <f t="shared" si="35"/>
        <v>0</v>
      </c>
      <c r="M967" s="5"/>
      <c r="N967" s="5"/>
      <c r="O967" s="5"/>
      <c r="P967" s="5"/>
      <c r="Q967" s="5"/>
      <c r="R967" s="5"/>
      <c r="S967" s="5"/>
    </row>
    <row r="968" ht="15.75" customHeight="1">
      <c r="A968" s="5">
        <v>339.0</v>
      </c>
      <c r="B968" s="35" t="str">
        <f>DIEM_4D!A340</f>
        <v/>
      </c>
      <c r="C968" s="35" t="str">
        <f>DIEM_4D!B340</f>
        <v/>
      </c>
      <c r="D968" s="5" t="str">
        <f t="shared" si="30"/>
        <v>4D-4</v>
      </c>
      <c r="E968" s="5">
        <f>DIEM_4D!C340</f>
        <v>0</v>
      </c>
      <c r="F968" s="5">
        <f>DIEM_4D!D340</f>
        <v>0</v>
      </c>
      <c r="G968" s="5">
        <f>DIEM_4D!E340</f>
        <v>0</v>
      </c>
      <c r="H968" s="5">
        <f t="shared" si="31"/>
        <v>0</v>
      </c>
      <c r="I968" s="5" t="str">
        <f t="shared" si="32"/>
        <v/>
      </c>
      <c r="J968" s="5">
        <f t="shared" si="33"/>
        <v>0</v>
      </c>
      <c r="K968" s="5" t="str">
        <f t="shared" si="34"/>
        <v/>
      </c>
      <c r="L968" s="5">
        <f t="shared" si="35"/>
        <v>0</v>
      </c>
      <c r="M968" s="5"/>
      <c r="N968" s="5"/>
      <c r="O968" s="5"/>
      <c r="P968" s="5"/>
      <c r="Q968" s="5"/>
      <c r="R968" s="5"/>
      <c r="S968" s="5"/>
    </row>
    <row r="969" ht="15.75" customHeight="1">
      <c r="A969" s="5">
        <v>340.0</v>
      </c>
      <c r="B969" s="35" t="str">
        <f>DIEM_4D!A341</f>
        <v/>
      </c>
      <c r="C969" s="35" t="str">
        <f>DIEM_4D!B341</f>
        <v/>
      </c>
      <c r="D969" s="5" t="str">
        <f t="shared" si="30"/>
        <v>4D-5</v>
      </c>
      <c r="E969" s="5">
        <f>DIEM_4D!C341</f>
        <v>0</v>
      </c>
      <c r="F969" s="5">
        <f>DIEM_4D!D341</f>
        <v>0</v>
      </c>
      <c r="G969" s="5">
        <f>DIEM_4D!E341</f>
        <v>0</v>
      </c>
      <c r="H969" s="5">
        <f t="shared" si="31"/>
        <v>0</v>
      </c>
      <c r="I969" s="5" t="str">
        <f t="shared" si="32"/>
        <v/>
      </c>
      <c r="J969" s="5">
        <f t="shared" si="33"/>
        <v>0</v>
      </c>
      <c r="K969" s="5" t="str">
        <f t="shared" si="34"/>
        <v/>
      </c>
      <c r="L969" s="5">
        <f t="shared" si="35"/>
        <v>0</v>
      </c>
      <c r="M969" s="5"/>
      <c r="N969" s="5"/>
      <c r="O969" s="5"/>
      <c r="P969" s="5"/>
      <c r="Q969" s="5"/>
      <c r="R969" s="5"/>
      <c r="S969" s="5"/>
    </row>
    <row r="970" ht="15.75" customHeight="1">
      <c r="A970" s="5">
        <v>341.0</v>
      </c>
      <c r="B970" s="35" t="str">
        <f>DIEM_4D!A342</f>
        <v/>
      </c>
      <c r="C970" s="35" t="str">
        <f>DIEM_4D!B342</f>
        <v/>
      </c>
      <c r="D970" s="5" t="str">
        <f t="shared" si="30"/>
        <v>4D-1</v>
      </c>
      <c r="E970" s="5">
        <f>DIEM_4D!C342</f>
        <v>0</v>
      </c>
      <c r="F970" s="5">
        <f>DIEM_4D!D342</f>
        <v>0</v>
      </c>
      <c r="G970" s="5">
        <f>DIEM_4D!E342</f>
        <v>0</v>
      </c>
      <c r="H970" s="5">
        <f t="shared" si="31"/>
        <v>0</v>
      </c>
      <c r="I970" s="5" t="str">
        <f t="shared" si="32"/>
        <v/>
      </c>
      <c r="J970" s="5">
        <f t="shared" si="33"/>
        <v>0</v>
      </c>
      <c r="K970" s="5" t="str">
        <f t="shared" si="34"/>
        <v/>
      </c>
      <c r="L970" s="5">
        <f t="shared" si="35"/>
        <v>0</v>
      </c>
      <c r="M970" s="5"/>
      <c r="N970" s="5"/>
      <c r="O970" s="5"/>
      <c r="P970" s="5"/>
      <c r="Q970" s="5"/>
      <c r="R970" s="5"/>
      <c r="S970" s="5"/>
    </row>
    <row r="971" ht="15.75" customHeight="1">
      <c r="A971" s="5">
        <v>342.0</v>
      </c>
      <c r="B971" s="35" t="str">
        <f>DIEM_4D!A343</f>
        <v/>
      </c>
      <c r="C971" s="35" t="str">
        <f>DIEM_4D!B343</f>
        <v/>
      </c>
      <c r="D971" s="5" t="str">
        <f t="shared" si="30"/>
        <v>4D-2</v>
      </c>
      <c r="E971" s="5">
        <f>DIEM_4D!C343</f>
        <v>0</v>
      </c>
      <c r="F971" s="5">
        <f>DIEM_4D!D343</f>
        <v>0</v>
      </c>
      <c r="G971" s="5">
        <f>DIEM_4D!E343</f>
        <v>0</v>
      </c>
      <c r="H971" s="5">
        <f t="shared" si="31"/>
        <v>0</v>
      </c>
      <c r="I971" s="5" t="str">
        <f t="shared" si="32"/>
        <v/>
      </c>
      <c r="J971" s="5">
        <f t="shared" si="33"/>
        <v>0</v>
      </c>
      <c r="K971" s="5" t="str">
        <f t="shared" si="34"/>
        <v/>
      </c>
      <c r="L971" s="5">
        <f t="shared" si="35"/>
        <v>0</v>
      </c>
      <c r="M971" s="5"/>
      <c r="N971" s="5"/>
      <c r="O971" s="5"/>
      <c r="P971" s="5"/>
      <c r="Q971" s="5"/>
      <c r="R971" s="5"/>
      <c r="S971" s="5"/>
    </row>
    <row r="972" ht="15.75" customHeight="1">
      <c r="A972" s="5">
        <v>343.0</v>
      </c>
      <c r="B972" s="35" t="str">
        <f>DIEM_4D!A344</f>
        <v/>
      </c>
      <c r="C972" s="35" t="str">
        <f>DIEM_4D!B344</f>
        <v/>
      </c>
      <c r="D972" s="5" t="str">
        <f t="shared" si="30"/>
        <v>4D-3</v>
      </c>
      <c r="E972" s="5">
        <f>DIEM_4D!C344</f>
        <v>0</v>
      </c>
      <c r="F972" s="5">
        <f>DIEM_4D!D344</f>
        <v>0</v>
      </c>
      <c r="G972" s="5">
        <f>DIEM_4D!E344</f>
        <v>0</v>
      </c>
      <c r="H972" s="5">
        <f t="shared" si="31"/>
        <v>0</v>
      </c>
      <c r="I972" s="5" t="str">
        <f t="shared" si="32"/>
        <v/>
      </c>
      <c r="J972" s="5">
        <f t="shared" si="33"/>
        <v>0</v>
      </c>
      <c r="K972" s="5" t="str">
        <f t="shared" si="34"/>
        <v/>
      </c>
      <c r="L972" s="5">
        <f t="shared" si="35"/>
        <v>0</v>
      </c>
      <c r="M972" s="5"/>
      <c r="N972" s="5"/>
      <c r="O972" s="5"/>
      <c r="P972" s="5"/>
      <c r="Q972" s="5"/>
      <c r="R972" s="5"/>
      <c r="S972" s="5"/>
    </row>
    <row r="973" ht="15.75" customHeight="1">
      <c r="A973" s="5">
        <v>344.0</v>
      </c>
      <c r="B973" s="35" t="str">
        <f>DIEM_4D!A345</f>
        <v/>
      </c>
      <c r="C973" s="35" t="str">
        <f>DIEM_4D!B345</f>
        <v/>
      </c>
      <c r="D973" s="5" t="str">
        <f t="shared" si="30"/>
        <v>4D-4</v>
      </c>
      <c r="E973" s="5">
        <f>DIEM_4D!C345</f>
        <v>0</v>
      </c>
      <c r="F973" s="5">
        <f>DIEM_4D!D345</f>
        <v>0</v>
      </c>
      <c r="G973" s="5">
        <f>DIEM_4D!E345</f>
        <v>0</v>
      </c>
      <c r="H973" s="5">
        <f t="shared" si="31"/>
        <v>0</v>
      </c>
      <c r="I973" s="5" t="str">
        <f t="shared" si="32"/>
        <v/>
      </c>
      <c r="J973" s="5">
        <f t="shared" si="33"/>
        <v>0</v>
      </c>
      <c r="K973" s="5" t="str">
        <f t="shared" si="34"/>
        <v/>
      </c>
      <c r="L973" s="5">
        <f t="shared" si="35"/>
        <v>0</v>
      </c>
      <c r="M973" s="5"/>
      <c r="N973" s="5"/>
      <c r="O973" s="5"/>
      <c r="P973" s="5"/>
      <c r="Q973" s="5"/>
      <c r="R973" s="5"/>
      <c r="S973" s="5"/>
    </row>
    <row r="974" ht="15.75" customHeight="1">
      <c r="A974" s="5">
        <v>345.0</v>
      </c>
      <c r="B974" s="35" t="str">
        <f>DIEM_4D!A346</f>
        <v/>
      </c>
      <c r="C974" s="35" t="str">
        <f>DIEM_4D!B346</f>
        <v/>
      </c>
      <c r="D974" s="5" t="str">
        <f t="shared" si="30"/>
        <v>4D-5</v>
      </c>
      <c r="E974" s="5">
        <f>DIEM_4D!C346</f>
        <v>0</v>
      </c>
      <c r="F974" s="5">
        <f>DIEM_4D!D346</f>
        <v>0</v>
      </c>
      <c r="G974" s="5">
        <f>DIEM_4D!E346</f>
        <v>0</v>
      </c>
      <c r="H974" s="5">
        <f t="shared" si="31"/>
        <v>0</v>
      </c>
      <c r="I974" s="5" t="str">
        <f t="shared" si="32"/>
        <v/>
      </c>
      <c r="J974" s="5">
        <f t="shared" si="33"/>
        <v>0</v>
      </c>
      <c r="K974" s="5" t="str">
        <f t="shared" si="34"/>
        <v/>
      </c>
      <c r="L974" s="5">
        <f t="shared" si="35"/>
        <v>0</v>
      </c>
      <c r="M974" s="5"/>
      <c r="N974" s="5"/>
      <c r="O974" s="5"/>
      <c r="P974" s="5"/>
      <c r="Q974" s="5"/>
      <c r="R974" s="5"/>
      <c r="S974" s="5"/>
    </row>
    <row r="975" ht="15.75" customHeight="1">
      <c r="A975" s="5">
        <v>346.0</v>
      </c>
      <c r="B975" s="35" t="str">
        <f>DIEM_4D!A347</f>
        <v/>
      </c>
      <c r="C975" s="35" t="str">
        <f>DIEM_4D!B347</f>
        <v/>
      </c>
      <c r="D975" s="5" t="str">
        <f t="shared" si="30"/>
        <v>4D-1</v>
      </c>
      <c r="E975" s="5">
        <f>DIEM_4D!C347</f>
        <v>0</v>
      </c>
      <c r="F975" s="5">
        <f>DIEM_4D!D347</f>
        <v>0</v>
      </c>
      <c r="G975" s="5">
        <f>DIEM_4D!E347</f>
        <v>0</v>
      </c>
      <c r="H975" s="5">
        <f t="shared" si="31"/>
        <v>0</v>
      </c>
      <c r="I975" s="5" t="str">
        <f t="shared" si="32"/>
        <v/>
      </c>
      <c r="J975" s="5">
        <f t="shared" si="33"/>
        <v>0</v>
      </c>
      <c r="K975" s="5" t="str">
        <f t="shared" si="34"/>
        <v/>
      </c>
      <c r="L975" s="5">
        <f t="shared" si="35"/>
        <v>0</v>
      </c>
      <c r="M975" s="5"/>
      <c r="N975" s="5"/>
      <c r="O975" s="5"/>
      <c r="P975" s="5"/>
      <c r="Q975" s="5"/>
      <c r="R975" s="5"/>
      <c r="S975" s="5"/>
    </row>
    <row r="976" ht="15.75" customHeight="1">
      <c r="A976" s="5">
        <v>347.0</v>
      </c>
      <c r="B976" s="35" t="str">
        <f>DIEM_4D!A348</f>
        <v/>
      </c>
      <c r="C976" s="35" t="str">
        <f>DIEM_4D!B348</f>
        <v/>
      </c>
      <c r="D976" s="5" t="str">
        <f t="shared" si="30"/>
        <v>4D-2</v>
      </c>
      <c r="E976" s="5">
        <f>DIEM_4D!C348</f>
        <v>0</v>
      </c>
      <c r="F976" s="5">
        <f>DIEM_4D!D348</f>
        <v>0</v>
      </c>
      <c r="G976" s="5">
        <f>DIEM_4D!E348</f>
        <v>0</v>
      </c>
      <c r="H976" s="5">
        <f t="shared" si="31"/>
        <v>0</v>
      </c>
      <c r="I976" s="5" t="str">
        <f t="shared" si="32"/>
        <v/>
      </c>
      <c r="J976" s="5">
        <f t="shared" si="33"/>
        <v>0</v>
      </c>
      <c r="K976" s="5" t="str">
        <f t="shared" si="34"/>
        <v/>
      </c>
      <c r="L976" s="5">
        <f t="shared" si="35"/>
        <v>0</v>
      </c>
      <c r="M976" s="5"/>
      <c r="N976" s="5"/>
      <c r="O976" s="5"/>
      <c r="P976" s="5"/>
      <c r="Q976" s="5"/>
      <c r="R976" s="5"/>
      <c r="S976" s="5"/>
    </row>
    <row r="977" ht="15.75" customHeight="1">
      <c r="A977" s="5">
        <v>348.0</v>
      </c>
      <c r="B977" s="35" t="str">
        <f>DIEM_4D!A349</f>
        <v/>
      </c>
      <c r="C977" s="35" t="str">
        <f>DIEM_4D!B349</f>
        <v/>
      </c>
      <c r="D977" s="5" t="str">
        <f t="shared" si="30"/>
        <v>4D-3</v>
      </c>
      <c r="E977" s="5">
        <f>DIEM_4D!C349</f>
        <v>0</v>
      </c>
      <c r="F977" s="5">
        <f>DIEM_4D!D349</f>
        <v>0</v>
      </c>
      <c r="G977" s="5">
        <f>DIEM_4D!E349</f>
        <v>0</v>
      </c>
      <c r="H977" s="5">
        <f t="shared" si="31"/>
        <v>0</v>
      </c>
      <c r="I977" s="5" t="str">
        <f t="shared" si="32"/>
        <v/>
      </c>
      <c r="J977" s="5">
        <f t="shared" si="33"/>
        <v>0</v>
      </c>
      <c r="K977" s="5" t="str">
        <f t="shared" si="34"/>
        <v/>
      </c>
      <c r="L977" s="5">
        <f t="shared" si="35"/>
        <v>0</v>
      </c>
      <c r="M977" s="5"/>
      <c r="N977" s="5"/>
      <c r="O977" s="5"/>
      <c r="P977" s="5"/>
      <c r="Q977" s="5"/>
      <c r="R977" s="5"/>
      <c r="S977" s="5"/>
    </row>
    <row r="978" ht="15.75" customHeight="1">
      <c r="A978" s="5">
        <v>349.0</v>
      </c>
      <c r="B978" s="35" t="str">
        <f>DIEM_4D!A350</f>
        <v/>
      </c>
      <c r="C978" s="35" t="str">
        <f>DIEM_4D!B350</f>
        <v/>
      </c>
      <c r="D978" s="5" t="str">
        <f t="shared" si="30"/>
        <v>4D-4</v>
      </c>
      <c r="E978" s="5">
        <f>DIEM_4D!C350</f>
        <v>0</v>
      </c>
      <c r="F978" s="5">
        <f>DIEM_4D!D350</f>
        <v>0</v>
      </c>
      <c r="G978" s="5">
        <f>DIEM_4D!E350</f>
        <v>0</v>
      </c>
      <c r="H978" s="5">
        <f t="shared" si="31"/>
        <v>0</v>
      </c>
      <c r="I978" s="5" t="str">
        <f t="shared" si="32"/>
        <v/>
      </c>
      <c r="J978" s="5">
        <f t="shared" si="33"/>
        <v>0</v>
      </c>
      <c r="K978" s="5" t="str">
        <f t="shared" si="34"/>
        <v/>
      </c>
      <c r="L978" s="5">
        <f t="shared" si="35"/>
        <v>0</v>
      </c>
      <c r="M978" s="5"/>
      <c r="N978" s="5"/>
      <c r="O978" s="5"/>
      <c r="P978" s="5"/>
      <c r="Q978" s="5"/>
      <c r="R978" s="5"/>
      <c r="S978" s="5"/>
    </row>
    <row r="979" ht="15.75" customHeight="1">
      <c r="A979" s="5">
        <v>350.0</v>
      </c>
      <c r="B979" s="35" t="str">
        <f>DIEM_4D!A351</f>
        <v/>
      </c>
      <c r="C979" s="35" t="str">
        <f>DIEM_4D!B351</f>
        <v/>
      </c>
      <c r="D979" s="5" t="str">
        <f t="shared" si="30"/>
        <v>4D-5</v>
      </c>
      <c r="E979" s="5">
        <f>DIEM_4D!C351</f>
        <v>0</v>
      </c>
      <c r="F979" s="5">
        <f>DIEM_4D!D351</f>
        <v>0</v>
      </c>
      <c r="G979" s="5">
        <f>DIEM_4D!E351</f>
        <v>0</v>
      </c>
      <c r="H979" s="5">
        <f t="shared" si="31"/>
        <v>0</v>
      </c>
      <c r="I979" s="5" t="str">
        <f t="shared" si="32"/>
        <v/>
      </c>
      <c r="J979" s="5">
        <f t="shared" si="33"/>
        <v>0</v>
      </c>
      <c r="K979" s="5" t="str">
        <f t="shared" si="34"/>
        <v/>
      </c>
      <c r="L979" s="5">
        <f t="shared" si="35"/>
        <v>0</v>
      </c>
      <c r="M979" s="5"/>
      <c r="N979" s="5"/>
      <c r="O979" s="5"/>
      <c r="P979" s="5"/>
      <c r="Q979" s="5"/>
      <c r="R979" s="5"/>
      <c r="S979" s="5"/>
    </row>
    <row r="980" ht="15.75" customHeight="1">
      <c r="A980" s="5">
        <v>351.0</v>
      </c>
      <c r="B980" s="35" t="str">
        <f>DIEM_4D!A352</f>
        <v/>
      </c>
      <c r="C980" s="35" t="str">
        <f>DIEM_4D!B352</f>
        <v/>
      </c>
      <c r="D980" s="5" t="str">
        <f t="shared" si="30"/>
        <v>4D-1</v>
      </c>
      <c r="E980" s="5">
        <f>DIEM_4D!C352</f>
        <v>0</v>
      </c>
      <c r="F980" s="5">
        <f>DIEM_4D!D352</f>
        <v>0</v>
      </c>
      <c r="G980" s="5">
        <f>DIEM_4D!E352</f>
        <v>0</v>
      </c>
      <c r="H980" s="5">
        <f t="shared" si="31"/>
        <v>0</v>
      </c>
      <c r="I980" s="5" t="str">
        <f t="shared" si="32"/>
        <v/>
      </c>
      <c r="J980" s="5">
        <f t="shared" si="33"/>
        <v>0</v>
      </c>
      <c r="K980" s="5" t="str">
        <f t="shared" si="34"/>
        <v/>
      </c>
      <c r="L980" s="5">
        <f t="shared" si="35"/>
        <v>0</v>
      </c>
      <c r="M980" s="5"/>
      <c r="N980" s="5"/>
      <c r="O980" s="5"/>
      <c r="P980" s="5"/>
      <c r="Q980" s="5"/>
      <c r="R980" s="5"/>
      <c r="S980" s="5"/>
    </row>
    <row r="981" ht="15.75" customHeight="1">
      <c r="A981" s="5">
        <v>352.0</v>
      </c>
      <c r="B981" s="35" t="str">
        <f>DIEM_4D!A353</f>
        <v/>
      </c>
      <c r="C981" s="35" t="str">
        <f>DIEM_4D!B353</f>
        <v/>
      </c>
      <c r="D981" s="5" t="str">
        <f t="shared" si="30"/>
        <v>4D-2</v>
      </c>
      <c r="E981" s="5">
        <f>DIEM_4D!C353</f>
        <v>0</v>
      </c>
      <c r="F981" s="5">
        <f>DIEM_4D!D353</f>
        <v>0</v>
      </c>
      <c r="G981" s="5">
        <f>DIEM_4D!E353</f>
        <v>0</v>
      </c>
      <c r="H981" s="5">
        <f t="shared" si="31"/>
        <v>0</v>
      </c>
      <c r="I981" s="5" t="str">
        <f t="shared" si="32"/>
        <v/>
      </c>
      <c r="J981" s="5">
        <f t="shared" si="33"/>
        <v>0</v>
      </c>
      <c r="K981" s="5" t="str">
        <f t="shared" si="34"/>
        <v/>
      </c>
      <c r="L981" s="5">
        <f t="shared" si="35"/>
        <v>0</v>
      </c>
      <c r="M981" s="5"/>
      <c r="N981" s="5"/>
      <c r="O981" s="5"/>
      <c r="P981" s="5"/>
      <c r="Q981" s="5"/>
      <c r="R981" s="5"/>
      <c r="S981" s="5"/>
    </row>
    <row r="982" ht="15.75" customHeight="1">
      <c r="A982" s="5">
        <v>353.0</v>
      </c>
      <c r="B982" s="35" t="str">
        <f>DIEM_4D!A354</f>
        <v/>
      </c>
      <c r="C982" s="35" t="str">
        <f>DIEM_4D!B354</f>
        <v/>
      </c>
      <c r="D982" s="5" t="str">
        <f t="shared" si="30"/>
        <v>4D-3</v>
      </c>
      <c r="E982" s="5">
        <f>DIEM_4D!C354</f>
        <v>0</v>
      </c>
      <c r="F982" s="5">
        <f>DIEM_4D!D354</f>
        <v>0</v>
      </c>
      <c r="G982" s="5">
        <f>DIEM_4D!E354</f>
        <v>0</v>
      </c>
      <c r="H982" s="5">
        <f t="shared" si="31"/>
        <v>0</v>
      </c>
      <c r="I982" s="5" t="str">
        <f t="shared" si="32"/>
        <v/>
      </c>
      <c r="J982" s="5">
        <f t="shared" si="33"/>
        <v>0</v>
      </c>
      <c r="K982" s="5" t="str">
        <f t="shared" si="34"/>
        <v/>
      </c>
      <c r="L982" s="5">
        <f t="shared" si="35"/>
        <v>0</v>
      </c>
      <c r="M982" s="5"/>
      <c r="N982" s="5"/>
      <c r="O982" s="5"/>
      <c r="P982" s="5"/>
      <c r="Q982" s="5"/>
      <c r="R982" s="5"/>
      <c r="S982" s="5"/>
    </row>
    <row r="983" ht="15.75" customHeight="1">
      <c r="A983" s="5">
        <v>354.0</v>
      </c>
      <c r="B983" s="35" t="str">
        <f>DIEM_4D!A355</f>
        <v/>
      </c>
      <c r="C983" s="35" t="str">
        <f>DIEM_4D!B355</f>
        <v/>
      </c>
      <c r="D983" s="5" t="str">
        <f t="shared" si="30"/>
        <v>4D-4</v>
      </c>
      <c r="E983" s="5">
        <f>DIEM_4D!C355</f>
        <v>0</v>
      </c>
      <c r="F983" s="5">
        <f>DIEM_4D!D355</f>
        <v>0</v>
      </c>
      <c r="G983" s="5">
        <f>DIEM_4D!E355</f>
        <v>0</v>
      </c>
      <c r="H983" s="5">
        <f t="shared" si="31"/>
        <v>0</v>
      </c>
      <c r="I983" s="5" t="str">
        <f t="shared" si="32"/>
        <v/>
      </c>
      <c r="J983" s="5">
        <f t="shared" si="33"/>
        <v>0</v>
      </c>
      <c r="K983" s="5" t="str">
        <f t="shared" si="34"/>
        <v/>
      </c>
      <c r="L983" s="5">
        <f t="shared" si="35"/>
        <v>0</v>
      </c>
      <c r="M983" s="5"/>
      <c r="N983" s="5"/>
      <c r="O983" s="5"/>
      <c r="P983" s="5"/>
      <c r="Q983" s="5"/>
      <c r="R983" s="5"/>
      <c r="S983" s="5"/>
    </row>
    <row r="984" ht="15.75" customHeight="1">
      <c r="A984" s="5">
        <v>355.0</v>
      </c>
      <c r="B984" s="35" t="str">
        <f>DIEM_4D!A356</f>
        <v/>
      </c>
      <c r="C984" s="35" t="str">
        <f>DIEM_4D!B356</f>
        <v/>
      </c>
      <c r="D984" s="5" t="str">
        <f t="shared" si="30"/>
        <v>4D-5</v>
      </c>
      <c r="E984" s="5">
        <f>DIEM_4D!C356</f>
        <v>0</v>
      </c>
      <c r="F984" s="5">
        <f>DIEM_4D!D356</f>
        <v>0</v>
      </c>
      <c r="G984" s="5">
        <f>DIEM_4D!E356</f>
        <v>0</v>
      </c>
      <c r="H984" s="5">
        <f t="shared" si="31"/>
        <v>0</v>
      </c>
      <c r="I984" s="5" t="str">
        <f t="shared" si="32"/>
        <v/>
      </c>
      <c r="J984" s="5">
        <f t="shared" si="33"/>
        <v>0</v>
      </c>
      <c r="K984" s="5" t="str">
        <f t="shared" si="34"/>
        <v/>
      </c>
      <c r="L984" s="5">
        <f t="shared" si="35"/>
        <v>0</v>
      </c>
      <c r="M984" s="5"/>
      <c r="N984" s="5"/>
      <c r="O984" s="5"/>
      <c r="P984" s="5"/>
      <c r="Q984" s="5"/>
      <c r="R984" s="5"/>
      <c r="S984" s="5"/>
    </row>
    <row r="985" ht="15.75" customHeight="1">
      <c r="A985" s="5">
        <v>356.0</v>
      </c>
      <c r="B985" s="35" t="str">
        <f>DIEM_4D!A357</f>
        <v/>
      </c>
      <c r="C985" s="35" t="str">
        <f>DIEM_4D!B357</f>
        <v/>
      </c>
      <c r="D985" s="5" t="str">
        <f t="shared" si="30"/>
        <v>4D-1</v>
      </c>
      <c r="E985" s="5">
        <f>DIEM_4D!C357</f>
        <v>0</v>
      </c>
      <c r="F985" s="5">
        <f>DIEM_4D!D357</f>
        <v>0</v>
      </c>
      <c r="G985" s="5">
        <f>DIEM_4D!E357</f>
        <v>0</v>
      </c>
      <c r="H985" s="5">
        <f t="shared" si="31"/>
        <v>0</v>
      </c>
      <c r="I985" s="5" t="str">
        <f t="shared" si="32"/>
        <v/>
      </c>
      <c r="J985" s="5">
        <f t="shared" si="33"/>
        <v>0</v>
      </c>
      <c r="K985" s="5" t="str">
        <f t="shared" si="34"/>
        <v/>
      </c>
      <c r="L985" s="5">
        <f t="shared" si="35"/>
        <v>0</v>
      </c>
      <c r="M985" s="5"/>
      <c r="N985" s="5"/>
      <c r="O985" s="5"/>
      <c r="P985" s="5"/>
      <c r="Q985" s="5"/>
      <c r="R985" s="5"/>
      <c r="S985" s="5"/>
    </row>
    <row r="986" ht="15.75" customHeight="1">
      <c r="A986" s="5">
        <v>357.0</v>
      </c>
      <c r="B986" s="35" t="str">
        <f>DIEM_4D!A358</f>
        <v/>
      </c>
      <c r="C986" s="35" t="str">
        <f>DIEM_4D!B358</f>
        <v/>
      </c>
      <c r="D986" s="5" t="str">
        <f t="shared" si="30"/>
        <v>4D-2</v>
      </c>
      <c r="E986" s="5">
        <f>DIEM_4D!C358</f>
        <v>0</v>
      </c>
      <c r="F986" s="5">
        <f>DIEM_4D!D358</f>
        <v>0</v>
      </c>
      <c r="G986" s="5">
        <f>DIEM_4D!E358</f>
        <v>0</v>
      </c>
      <c r="H986" s="5">
        <f t="shared" si="31"/>
        <v>0</v>
      </c>
      <c r="I986" s="5" t="str">
        <f t="shared" si="32"/>
        <v/>
      </c>
      <c r="J986" s="5">
        <f t="shared" si="33"/>
        <v>0</v>
      </c>
      <c r="K986" s="5" t="str">
        <f t="shared" si="34"/>
        <v/>
      </c>
      <c r="L986" s="5">
        <f t="shared" si="35"/>
        <v>0</v>
      </c>
      <c r="M986" s="5"/>
      <c r="N986" s="5"/>
      <c r="O986" s="5"/>
      <c r="P986" s="5"/>
      <c r="Q986" s="5"/>
      <c r="R986" s="5"/>
      <c r="S986" s="5"/>
    </row>
    <row r="987" ht="15.75" customHeight="1">
      <c r="A987" s="5">
        <v>358.0</v>
      </c>
      <c r="B987" s="35" t="str">
        <f>DIEM_4D!A359</f>
        <v/>
      </c>
      <c r="C987" s="35" t="str">
        <f>DIEM_4D!B359</f>
        <v/>
      </c>
      <c r="D987" s="5" t="str">
        <f t="shared" si="30"/>
        <v>4D-3</v>
      </c>
      <c r="E987" s="5">
        <f>DIEM_4D!C359</f>
        <v>0</v>
      </c>
      <c r="F987" s="5">
        <f>DIEM_4D!D359</f>
        <v>0</v>
      </c>
      <c r="G987" s="5">
        <f>DIEM_4D!E359</f>
        <v>0</v>
      </c>
      <c r="H987" s="5">
        <f t="shared" si="31"/>
        <v>0</v>
      </c>
      <c r="I987" s="5" t="str">
        <f t="shared" si="32"/>
        <v/>
      </c>
      <c r="J987" s="5">
        <f t="shared" si="33"/>
        <v>0</v>
      </c>
      <c r="K987" s="5" t="str">
        <f t="shared" si="34"/>
        <v/>
      </c>
      <c r="L987" s="5">
        <f t="shared" si="35"/>
        <v>0</v>
      </c>
      <c r="M987" s="5"/>
      <c r="N987" s="5"/>
      <c r="O987" s="5"/>
      <c r="P987" s="5"/>
      <c r="Q987" s="5"/>
      <c r="R987" s="5"/>
      <c r="S987" s="5"/>
    </row>
    <row r="988" ht="15.75" customHeight="1">
      <c r="A988" s="5">
        <v>359.0</v>
      </c>
      <c r="B988" s="35" t="str">
        <f>DIEM_4D!A360</f>
        <v/>
      </c>
      <c r="C988" s="35" t="str">
        <f>DIEM_4D!B360</f>
        <v/>
      </c>
      <c r="D988" s="5" t="str">
        <f t="shared" si="30"/>
        <v>4D-4</v>
      </c>
      <c r="E988" s="5">
        <f>DIEM_4D!C360</f>
        <v>0</v>
      </c>
      <c r="F988" s="5">
        <f>DIEM_4D!D360</f>
        <v>0</v>
      </c>
      <c r="G988" s="5">
        <f>DIEM_4D!E360</f>
        <v>0</v>
      </c>
      <c r="H988" s="5">
        <f t="shared" si="31"/>
        <v>0</v>
      </c>
      <c r="I988" s="5" t="str">
        <f t="shared" si="32"/>
        <v/>
      </c>
      <c r="J988" s="5">
        <f t="shared" si="33"/>
        <v>0</v>
      </c>
      <c r="K988" s="5" t="str">
        <f t="shared" si="34"/>
        <v/>
      </c>
      <c r="L988" s="5">
        <f t="shared" si="35"/>
        <v>0</v>
      </c>
      <c r="M988" s="5"/>
      <c r="N988" s="5"/>
      <c r="O988" s="5"/>
      <c r="P988" s="5"/>
      <c r="Q988" s="5"/>
      <c r="R988" s="5"/>
      <c r="S988" s="5"/>
    </row>
    <row r="989" ht="15.75" customHeight="1">
      <c r="A989" s="5">
        <v>360.0</v>
      </c>
      <c r="B989" s="35" t="str">
        <f>DIEM_4D!A361</f>
        <v/>
      </c>
      <c r="C989" s="35" t="str">
        <f>DIEM_4D!B361</f>
        <v/>
      </c>
      <c r="D989" s="5" t="str">
        <f t="shared" si="30"/>
        <v>4D-5</v>
      </c>
      <c r="E989" s="5">
        <f>DIEM_4D!C361</f>
        <v>0</v>
      </c>
      <c r="F989" s="5">
        <f>DIEM_4D!D361</f>
        <v>0</v>
      </c>
      <c r="G989" s="5">
        <f>DIEM_4D!E361</f>
        <v>0</v>
      </c>
      <c r="H989" s="5">
        <f t="shared" si="31"/>
        <v>0</v>
      </c>
      <c r="I989" s="5" t="str">
        <f t="shared" si="32"/>
        <v/>
      </c>
      <c r="J989" s="5">
        <f t="shared" si="33"/>
        <v>0</v>
      </c>
      <c r="K989" s="5" t="str">
        <f t="shared" si="34"/>
        <v/>
      </c>
      <c r="L989" s="5">
        <f t="shared" si="35"/>
        <v>0</v>
      </c>
      <c r="M989" s="5"/>
      <c r="N989" s="5"/>
      <c r="O989" s="5"/>
      <c r="P989" s="5"/>
      <c r="Q989" s="5"/>
      <c r="R989" s="5"/>
      <c r="S989" s="5"/>
    </row>
    <row r="990" ht="15.75" customHeight="1">
      <c r="A990" s="5">
        <v>361.0</v>
      </c>
      <c r="B990" s="35" t="str">
        <f>DIEM_4D!A362</f>
        <v/>
      </c>
      <c r="C990" s="35" t="str">
        <f>DIEM_4D!B362</f>
        <v/>
      </c>
      <c r="D990" s="5" t="str">
        <f t="shared" si="30"/>
        <v>4D-1</v>
      </c>
      <c r="E990" s="5">
        <f>DIEM_4D!C362</f>
        <v>0</v>
      </c>
      <c r="F990" s="5">
        <f>DIEM_4D!D362</f>
        <v>0</v>
      </c>
      <c r="G990" s="5">
        <f>DIEM_4D!E362</f>
        <v>0</v>
      </c>
      <c r="H990" s="5">
        <f t="shared" si="31"/>
        <v>0</v>
      </c>
      <c r="I990" s="5" t="str">
        <f t="shared" si="32"/>
        <v/>
      </c>
      <c r="J990" s="5">
        <f t="shared" si="33"/>
        <v>0</v>
      </c>
      <c r="K990" s="5" t="str">
        <f t="shared" si="34"/>
        <v/>
      </c>
      <c r="L990" s="5">
        <f t="shared" si="35"/>
        <v>0</v>
      </c>
      <c r="M990" s="5"/>
      <c r="N990" s="5"/>
      <c r="O990" s="5"/>
      <c r="P990" s="5"/>
      <c r="Q990" s="5"/>
      <c r="R990" s="5"/>
      <c r="S990" s="5"/>
    </row>
    <row r="991" ht="15.75" customHeight="1">
      <c r="A991" s="5">
        <v>362.0</v>
      </c>
      <c r="B991" s="35" t="str">
        <f>DIEM_4D!A363</f>
        <v/>
      </c>
      <c r="C991" s="35" t="str">
        <f>DIEM_4D!B363</f>
        <v/>
      </c>
      <c r="D991" s="5" t="str">
        <f t="shared" si="30"/>
        <v>4D-2</v>
      </c>
      <c r="E991" s="5">
        <f>DIEM_4D!C363</f>
        <v>0</v>
      </c>
      <c r="F991" s="5">
        <f>DIEM_4D!D363</f>
        <v>0</v>
      </c>
      <c r="G991" s="5">
        <f>DIEM_4D!E363</f>
        <v>0</v>
      </c>
      <c r="H991" s="5">
        <f t="shared" si="31"/>
        <v>0</v>
      </c>
      <c r="I991" s="5" t="str">
        <f t="shared" si="32"/>
        <v/>
      </c>
      <c r="J991" s="5">
        <f t="shared" si="33"/>
        <v>0</v>
      </c>
      <c r="K991" s="5" t="str">
        <f t="shared" si="34"/>
        <v/>
      </c>
      <c r="L991" s="5">
        <f t="shared" si="35"/>
        <v>0</v>
      </c>
      <c r="M991" s="5"/>
      <c r="N991" s="5"/>
      <c r="O991" s="5"/>
      <c r="P991" s="5"/>
      <c r="Q991" s="5"/>
      <c r="R991" s="5"/>
      <c r="S991" s="5"/>
    </row>
    <row r="992" ht="15.75" customHeight="1">
      <c r="A992" s="5">
        <v>363.0</v>
      </c>
      <c r="B992" s="35" t="str">
        <f>DIEM_4D!A364</f>
        <v/>
      </c>
      <c r="C992" s="35" t="str">
        <f>DIEM_4D!B364</f>
        <v/>
      </c>
      <c r="D992" s="5" t="str">
        <f t="shared" si="30"/>
        <v>4D-3</v>
      </c>
      <c r="E992" s="5">
        <f>DIEM_4D!C364</f>
        <v>0</v>
      </c>
      <c r="F992" s="5">
        <f>DIEM_4D!D364</f>
        <v>0</v>
      </c>
      <c r="G992" s="5">
        <f>DIEM_4D!E364</f>
        <v>0</v>
      </c>
      <c r="H992" s="5">
        <f t="shared" si="31"/>
        <v>0</v>
      </c>
      <c r="I992" s="5" t="str">
        <f t="shared" si="32"/>
        <v/>
      </c>
      <c r="J992" s="5">
        <f t="shared" si="33"/>
        <v>0</v>
      </c>
      <c r="K992" s="5" t="str">
        <f t="shared" si="34"/>
        <v/>
      </c>
      <c r="L992" s="5">
        <f t="shared" si="35"/>
        <v>0</v>
      </c>
      <c r="M992" s="5"/>
      <c r="N992" s="5"/>
      <c r="O992" s="5"/>
      <c r="P992" s="5"/>
      <c r="Q992" s="5"/>
      <c r="R992" s="5"/>
      <c r="S992" s="5"/>
    </row>
    <row r="993" ht="15.75" customHeight="1">
      <c r="A993" s="5">
        <v>364.0</v>
      </c>
      <c r="B993" s="35" t="str">
        <f>DIEM_4D!A365</f>
        <v/>
      </c>
      <c r="C993" s="35" t="str">
        <f>DIEM_4D!B365</f>
        <v/>
      </c>
      <c r="D993" s="5" t="str">
        <f t="shared" si="30"/>
        <v>4D-4</v>
      </c>
      <c r="E993" s="5">
        <f>DIEM_4D!C365</f>
        <v>0</v>
      </c>
      <c r="F993" s="5">
        <f>DIEM_4D!D365</f>
        <v>0</v>
      </c>
      <c r="G993" s="5">
        <f>DIEM_4D!E365</f>
        <v>0</v>
      </c>
      <c r="H993" s="5">
        <f t="shared" si="31"/>
        <v>0</v>
      </c>
      <c r="I993" s="5" t="str">
        <f t="shared" si="32"/>
        <v/>
      </c>
      <c r="J993" s="5">
        <f t="shared" si="33"/>
        <v>0</v>
      </c>
      <c r="K993" s="5" t="str">
        <f t="shared" si="34"/>
        <v/>
      </c>
      <c r="L993" s="5">
        <f t="shared" si="35"/>
        <v>0</v>
      </c>
      <c r="M993" s="5"/>
      <c r="N993" s="5"/>
      <c r="O993" s="5"/>
      <c r="P993" s="5"/>
      <c r="Q993" s="5"/>
      <c r="R993" s="5"/>
      <c r="S993" s="5"/>
    </row>
    <row r="994" ht="15.75" customHeight="1">
      <c r="A994" s="5">
        <v>365.0</v>
      </c>
      <c r="B994" s="35" t="str">
        <f>DIEM_4D!A366</f>
        <v/>
      </c>
      <c r="C994" s="35" t="str">
        <f>DIEM_4D!B366</f>
        <v/>
      </c>
      <c r="D994" s="5" t="str">
        <f t="shared" si="30"/>
        <v>4D-5</v>
      </c>
      <c r="E994" s="5">
        <f>DIEM_4D!C366</f>
        <v>0</v>
      </c>
      <c r="F994" s="5">
        <f>DIEM_4D!D366</f>
        <v>0</v>
      </c>
      <c r="G994" s="5">
        <f>DIEM_4D!E366</f>
        <v>0</v>
      </c>
      <c r="H994" s="5">
        <f t="shared" si="31"/>
        <v>0</v>
      </c>
      <c r="I994" s="5" t="str">
        <f t="shared" si="32"/>
        <v/>
      </c>
      <c r="J994" s="5">
        <f t="shared" si="33"/>
        <v>0</v>
      </c>
      <c r="K994" s="5" t="str">
        <f t="shared" si="34"/>
        <v/>
      </c>
      <c r="L994" s="5">
        <f t="shared" si="35"/>
        <v>0</v>
      </c>
      <c r="M994" s="5"/>
      <c r="N994" s="5"/>
      <c r="O994" s="5"/>
      <c r="P994" s="5"/>
      <c r="Q994" s="5"/>
      <c r="R994" s="5"/>
      <c r="S994" s="5"/>
    </row>
    <row r="995" ht="15.75" customHeight="1">
      <c r="A995" s="5">
        <v>366.0</v>
      </c>
      <c r="B995" s="35" t="str">
        <f>DIEM_4D!A367</f>
        <v/>
      </c>
      <c r="C995" s="35" t="str">
        <f>DIEM_4D!B367</f>
        <v/>
      </c>
      <c r="D995" s="5" t="str">
        <f t="shared" si="30"/>
        <v>4D-1</v>
      </c>
      <c r="E995" s="5">
        <f>DIEM_4D!C367</f>
        <v>0</v>
      </c>
      <c r="F995" s="5">
        <f>DIEM_4D!D367</f>
        <v>0</v>
      </c>
      <c r="G995" s="5">
        <f>DIEM_4D!E367</f>
        <v>0</v>
      </c>
      <c r="H995" s="5">
        <f t="shared" si="31"/>
        <v>0</v>
      </c>
      <c r="I995" s="5" t="str">
        <f t="shared" si="32"/>
        <v/>
      </c>
      <c r="J995" s="5">
        <f t="shared" si="33"/>
        <v>0</v>
      </c>
      <c r="K995" s="5" t="str">
        <f t="shared" si="34"/>
        <v/>
      </c>
      <c r="L995" s="5">
        <f t="shared" si="35"/>
        <v>0</v>
      </c>
      <c r="M995" s="5"/>
      <c r="N995" s="5"/>
      <c r="O995" s="5"/>
      <c r="P995" s="5"/>
      <c r="Q995" s="5"/>
      <c r="R995" s="5"/>
      <c r="S995" s="5"/>
    </row>
    <row r="996" ht="15.75" customHeight="1">
      <c r="A996" s="5">
        <v>367.0</v>
      </c>
      <c r="B996" s="35" t="str">
        <f>DIEM_4D!A368</f>
        <v/>
      </c>
      <c r="C996" s="35" t="str">
        <f>DIEM_4D!B368</f>
        <v/>
      </c>
      <c r="D996" s="5" t="str">
        <f t="shared" si="30"/>
        <v>4D-2</v>
      </c>
      <c r="E996" s="5">
        <f>DIEM_4D!C368</f>
        <v>0</v>
      </c>
      <c r="F996" s="5">
        <f>DIEM_4D!D368</f>
        <v>0</v>
      </c>
      <c r="G996" s="5">
        <f>DIEM_4D!E368</f>
        <v>0</v>
      </c>
      <c r="H996" s="5">
        <f t="shared" si="31"/>
        <v>0</v>
      </c>
      <c r="I996" s="5" t="str">
        <f t="shared" si="32"/>
        <v/>
      </c>
      <c r="J996" s="5">
        <f t="shared" si="33"/>
        <v>0</v>
      </c>
      <c r="K996" s="5" t="str">
        <f t="shared" si="34"/>
        <v/>
      </c>
      <c r="L996" s="5">
        <f t="shared" si="35"/>
        <v>0</v>
      </c>
      <c r="M996" s="5"/>
      <c r="N996" s="5"/>
      <c r="O996" s="5"/>
      <c r="P996" s="5"/>
      <c r="Q996" s="5"/>
      <c r="R996" s="5"/>
      <c r="S996" s="5"/>
    </row>
    <row r="997" ht="15.75" customHeight="1">
      <c r="A997" s="5">
        <v>368.0</v>
      </c>
      <c r="B997" s="35" t="str">
        <f>DIEM_4D!A369</f>
        <v/>
      </c>
      <c r="C997" s="35" t="str">
        <f>DIEM_4D!B369</f>
        <v/>
      </c>
      <c r="D997" s="5" t="str">
        <f t="shared" si="30"/>
        <v>4D-3</v>
      </c>
      <c r="E997" s="5">
        <f>DIEM_4D!C369</f>
        <v>0</v>
      </c>
      <c r="F997" s="5">
        <f>DIEM_4D!D369</f>
        <v>0</v>
      </c>
      <c r="G997" s="5">
        <f>DIEM_4D!E369</f>
        <v>0</v>
      </c>
      <c r="H997" s="5">
        <f t="shared" si="31"/>
        <v>0</v>
      </c>
      <c r="I997" s="5" t="str">
        <f t="shared" si="32"/>
        <v/>
      </c>
      <c r="J997" s="5">
        <f t="shared" si="33"/>
        <v>0</v>
      </c>
      <c r="K997" s="5" t="str">
        <f t="shared" si="34"/>
        <v/>
      </c>
      <c r="L997" s="5">
        <f t="shared" si="35"/>
        <v>0</v>
      </c>
      <c r="M997" s="5"/>
      <c r="N997" s="5"/>
      <c r="O997" s="5"/>
      <c r="P997" s="5"/>
      <c r="Q997" s="5"/>
      <c r="R997" s="5"/>
      <c r="S997" s="5"/>
    </row>
    <row r="998" ht="15.75" customHeight="1">
      <c r="A998" s="5">
        <v>369.0</v>
      </c>
      <c r="B998" s="35" t="str">
        <f>DIEM_4D!A370</f>
        <v/>
      </c>
      <c r="C998" s="35" t="str">
        <f>DIEM_4D!B370</f>
        <v/>
      </c>
      <c r="D998" s="5" t="str">
        <f t="shared" si="30"/>
        <v>4D-4</v>
      </c>
      <c r="E998" s="5">
        <f>DIEM_4D!C370</f>
        <v>0</v>
      </c>
      <c r="F998" s="5">
        <f>DIEM_4D!D370</f>
        <v>0</v>
      </c>
      <c r="G998" s="5">
        <f>DIEM_4D!E370</f>
        <v>0</v>
      </c>
      <c r="H998" s="5">
        <f t="shared" si="31"/>
        <v>0</v>
      </c>
      <c r="I998" s="5" t="str">
        <f t="shared" si="32"/>
        <v/>
      </c>
      <c r="J998" s="5">
        <f t="shared" si="33"/>
        <v>0</v>
      </c>
      <c r="K998" s="5" t="str">
        <f t="shared" si="34"/>
        <v/>
      </c>
      <c r="L998" s="5">
        <f t="shared" si="35"/>
        <v>0</v>
      </c>
      <c r="M998" s="5"/>
      <c r="N998" s="5"/>
      <c r="O998" s="5"/>
      <c r="P998" s="5"/>
      <c r="Q998" s="5"/>
      <c r="R998" s="5"/>
      <c r="S998" s="5"/>
    </row>
    <row r="999" ht="15.75" customHeight="1">
      <c r="A999" s="5">
        <v>370.0</v>
      </c>
      <c r="B999" s="35" t="str">
        <f>DIEM_4D!A371</f>
        <v/>
      </c>
      <c r="C999" s="35" t="str">
        <f>DIEM_4D!B371</f>
        <v/>
      </c>
      <c r="D999" s="5" t="str">
        <f t="shared" si="30"/>
        <v>4D-5</v>
      </c>
      <c r="E999" s="5">
        <f>DIEM_4D!C371</f>
        <v>0</v>
      </c>
      <c r="F999" s="5">
        <f>DIEM_4D!D371</f>
        <v>0</v>
      </c>
      <c r="G999" s="5">
        <f>DIEM_4D!E371</f>
        <v>0</v>
      </c>
      <c r="H999" s="5">
        <f t="shared" si="31"/>
        <v>0</v>
      </c>
      <c r="I999" s="5" t="str">
        <f t="shared" si="32"/>
        <v/>
      </c>
      <c r="J999" s="5">
        <f t="shared" si="33"/>
        <v>0</v>
      </c>
      <c r="K999" s="5" t="str">
        <f t="shared" si="34"/>
        <v/>
      </c>
      <c r="L999" s="5">
        <f t="shared" si="35"/>
        <v>0</v>
      </c>
      <c r="M999" s="5"/>
      <c r="N999" s="5"/>
      <c r="O999" s="5"/>
      <c r="P999" s="5"/>
      <c r="Q999" s="5"/>
      <c r="R999" s="5"/>
      <c r="S999" s="5"/>
    </row>
    <row r="1000" ht="15.75" customHeight="1">
      <c r="A1000" s="5">
        <v>371.0</v>
      </c>
      <c r="B1000" s="35" t="str">
        <f>DIEM_4D!A372</f>
        <v/>
      </c>
      <c r="C1000" s="35" t="str">
        <f>DIEM_4D!B372</f>
        <v/>
      </c>
      <c r="D1000" s="5" t="str">
        <f t="shared" si="30"/>
        <v>4D-1</v>
      </c>
      <c r="E1000" s="5">
        <f>DIEM_4D!C372</f>
        <v>0</v>
      </c>
      <c r="F1000" s="5">
        <f>DIEM_4D!D372</f>
        <v>0</v>
      </c>
      <c r="G1000" s="5">
        <f>DIEM_4D!E372</f>
        <v>0</v>
      </c>
      <c r="H1000" s="5">
        <f t="shared" si="31"/>
        <v>0</v>
      </c>
      <c r="I1000" s="5" t="str">
        <f t="shared" si="32"/>
        <v/>
      </c>
      <c r="J1000" s="5">
        <f t="shared" si="33"/>
        <v>0</v>
      </c>
      <c r="K1000" s="5" t="str">
        <f t="shared" si="34"/>
        <v/>
      </c>
      <c r="L1000" s="5">
        <f t="shared" si="35"/>
        <v>0</v>
      </c>
      <c r="M1000" s="5"/>
      <c r="N1000" s="5"/>
      <c r="O1000" s="5"/>
      <c r="P1000" s="5"/>
      <c r="Q1000" s="5"/>
      <c r="R1000" s="5"/>
      <c r="S1000" s="5"/>
    </row>
    <row r="1001" ht="15.75" customHeight="1">
      <c r="A1001" s="5">
        <v>372.0</v>
      </c>
      <c r="B1001" s="35" t="str">
        <f>DIEM_4D!A373</f>
        <v/>
      </c>
      <c r="C1001" s="35" t="str">
        <f>DIEM_4D!B373</f>
        <v/>
      </c>
      <c r="D1001" s="5" t="str">
        <f t="shared" si="30"/>
        <v>4D-2</v>
      </c>
      <c r="E1001" s="5">
        <f>DIEM_4D!C373</f>
        <v>0</v>
      </c>
      <c r="F1001" s="5">
        <f>DIEM_4D!D373</f>
        <v>0</v>
      </c>
      <c r="G1001" s="5">
        <f>DIEM_4D!E373</f>
        <v>0</v>
      </c>
      <c r="H1001" s="5">
        <f t="shared" si="31"/>
        <v>0</v>
      </c>
      <c r="I1001" s="5" t="str">
        <f t="shared" si="32"/>
        <v/>
      </c>
      <c r="J1001" s="5">
        <f t="shared" si="33"/>
        <v>0</v>
      </c>
      <c r="K1001" s="5" t="str">
        <f t="shared" si="34"/>
        <v/>
      </c>
      <c r="L1001" s="5">
        <f t="shared" si="35"/>
        <v>0</v>
      </c>
      <c r="M1001" s="5"/>
      <c r="N1001" s="5"/>
      <c r="O1001" s="5"/>
      <c r="P1001" s="5"/>
      <c r="Q1001" s="5"/>
      <c r="R1001" s="5"/>
      <c r="S1001" s="5"/>
    </row>
    <row r="1002" ht="15.75" customHeight="1">
      <c r="A1002" s="5">
        <v>373.0</v>
      </c>
      <c r="B1002" s="35" t="str">
        <f>DIEM_4D!A374</f>
        <v/>
      </c>
      <c r="C1002" s="35" t="str">
        <f>DIEM_4D!B374</f>
        <v/>
      </c>
      <c r="D1002" s="5" t="str">
        <f t="shared" si="30"/>
        <v>4D-3</v>
      </c>
      <c r="E1002" s="5">
        <f>DIEM_4D!C374</f>
        <v>0</v>
      </c>
      <c r="F1002" s="5">
        <f>DIEM_4D!D374</f>
        <v>0</v>
      </c>
      <c r="G1002" s="5">
        <f>DIEM_4D!E374</f>
        <v>0</v>
      </c>
      <c r="H1002" s="5">
        <f t="shared" si="31"/>
        <v>0</v>
      </c>
      <c r="I1002" s="5" t="str">
        <f t="shared" si="32"/>
        <v/>
      </c>
      <c r="J1002" s="5">
        <f t="shared" si="33"/>
        <v>0</v>
      </c>
      <c r="K1002" s="5" t="str">
        <f t="shared" si="34"/>
        <v/>
      </c>
      <c r="L1002" s="5">
        <f t="shared" si="35"/>
        <v>0</v>
      </c>
      <c r="M1002" s="5"/>
      <c r="N1002" s="5"/>
      <c r="O1002" s="5"/>
      <c r="P1002" s="5"/>
      <c r="Q1002" s="5"/>
      <c r="R1002" s="5"/>
      <c r="S1002" s="5"/>
    </row>
    <row r="1003" ht="15.75" customHeight="1">
      <c r="A1003" s="5">
        <v>374.0</v>
      </c>
      <c r="B1003" s="35" t="str">
        <f>DIEM_4D!A375</f>
        <v/>
      </c>
      <c r="C1003" s="35" t="str">
        <f>DIEM_4D!B375</f>
        <v/>
      </c>
      <c r="D1003" s="5" t="str">
        <f t="shared" si="30"/>
        <v>4D-4</v>
      </c>
      <c r="E1003" s="5">
        <f>DIEM_4D!C375</f>
        <v>0</v>
      </c>
      <c r="F1003" s="5">
        <f>DIEM_4D!D375</f>
        <v>0</v>
      </c>
      <c r="G1003" s="5">
        <f>DIEM_4D!E375</f>
        <v>0</v>
      </c>
      <c r="H1003" s="5">
        <f t="shared" si="31"/>
        <v>0</v>
      </c>
      <c r="I1003" s="5" t="str">
        <f t="shared" si="32"/>
        <v/>
      </c>
      <c r="J1003" s="5">
        <f t="shared" si="33"/>
        <v>0</v>
      </c>
      <c r="K1003" s="5" t="str">
        <f t="shared" si="34"/>
        <v/>
      </c>
      <c r="L1003" s="5">
        <f t="shared" si="35"/>
        <v>0</v>
      </c>
      <c r="M1003" s="5"/>
      <c r="N1003" s="5"/>
      <c r="O1003" s="5"/>
      <c r="P1003" s="5"/>
      <c r="Q1003" s="5"/>
      <c r="R1003" s="5"/>
      <c r="S1003" s="5"/>
    </row>
    <row r="1004" ht="15.75" customHeight="1">
      <c r="A1004" s="5">
        <v>375.0</v>
      </c>
      <c r="B1004" s="35" t="str">
        <f>DIEM_4D!A376</f>
        <v/>
      </c>
      <c r="C1004" s="35" t="str">
        <f>DIEM_4D!B376</f>
        <v/>
      </c>
      <c r="D1004" s="5" t="str">
        <f t="shared" si="30"/>
        <v>4D-5</v>
      </c>
      <c r="E1004" s="5">
        <f>DIEM_4D!C376</f>
        <v>0</v>
      </c>
      <c r="F1004" s="5">
        <f>DIEM_4D!D376</f>
        <v>0</v>
      </c>
      <c r="G1004" s="5">
        <f>DIEM_4D!E376</f>
        <v>0</v>
      </c>
      <c r="H1004" s="5">
        <f t="shared" si="31"/>
        <v>0</v>
      </c>
      <c r="I1004" s="5" t="str">
        <f t="shared" si="32"/>
        <v/>
      </c>
      <c r="J1004" s="5">
        <f t="shared" si="33"/>
        <v>0</v>
      </c>
      <c r="K1004" s="5" t="str">
        <f t="shared" si="34"/>
        <v/>
      </c>
      <c r="L1004" s="5">
        <f t="shared" si="35"/>
        <v>0</v>
      </c>
      <c r="M1004" s="5"/>
      <c r="N1004" s="5"/>
      <c r="O1004" s="5"/>
      <c r="P1004" s="5"/>
      <c r="Q1004" s="5"/>
      <c r="R1004" s="5"/>
      <c r="S1004" s="5"/>
    </row>
    <row r="1005" ht="15.75" customHeight="1">
      <c r="A1005" s="5">
        <v>376.0</v>
      </c>
      <c r="B1005" s="35" t="str">
        <f>DIEM_4D!A377</f>
        <v/>
      </c>
      <c r="C1005" s="35" t="str">
        <f>DIEM_4D!B377</f>
        <v/>
      </c>
      <c r="D1005" s="5" t="str">
        <f t="shared" si="30"/>
        <v>4D-1</v>
      </c>
      <c r="E1005" s="5">
        <f>DIEM_4D!C377</f>
        <v>0</v>
      </c>
      <c r="F1005" s="5">
        <f>DIEM_4D!D377</f>
        <v>0</v>
      </c>
      <c r="G1005" s="5">
        <f>DIEM_4D!E377</f>
        <v>0</v>
      </c>
      <c r="H1005" s="5">
        <f t="shared" si="31"/>
        <v>0</v>
      </c>
      <c r="I1005" s="5" t="str">
        <f t="shared" si="32"/>
        <v/>
      </c>
      <c r="J1005" s="5">
        <f t="shared" si="33"/>
        <v>0</v>
      </c>
      <c r="K1005" s="5" t="str">
        <f t="shared" si="34"/>
        <v/>
      </c>
      <c r="L1005" s="5">
        <f t="shared" si="35"/>
        <v>0</v>
      </c>
      <c r="M1005" s="5"/>
      <c r="N1005" s="5"/>
      <c r="O1005" s="5"/>
      <c r="P1005" s="5"/>
      <c r="Q1005" s="5"/>
      <c r="R1005" s="5"/>
      <c r="S1005" s="5"/>
    </row>
    <row r="1006" ht="15.75" customHeight="1">
      <c r="A1006" s="5">
        <v>377.0</v>
      </c>
      <c r="B1006" s="35" t="str">
        <f>DIEM_4D!A378</f>
        <v/>
      </c>
      <c r="C1006" s="35" t="str">
        <f>DIEM_4D!B378</f>
        <v/>
      </c>
      <c r="D1006" s="5" t="str">
        <f t="shared" si="30"/>
        <v>4D-2</v>
      </c>
      <c r="E1006" s="5">
        <f>DIEM_4D!C378</f>
        <v>0</v>
      </c>
      <c r="F1006" s="5">
        <f>DIEM_4D!D378</f>
        <v>0</v>
      </c>
      <c r="G1006" s="5">
        <f>DIEM_4D!E378</f>
        <v>0</v>
      </c>
      <c r="H1006" s="5">
        <f t="shared" si="31"/>
        <v>0</v>
      </c>
      <c r="I1006" s="5" t="str">
        <f t="shared" si="32"/>
        <v/>
      </c>
      <c r="J1006" s="5">
        <f t="shared" si="33"/>
        <v>0</v>
      </c>
      <c r="K1006" s="5" t="str">
        <f t="shared" si="34"/>
        <v/>
      </c>
      <c r="L1006" s="5">
        <f t="shared" si="35"/>
        <v>0</v>
      </c>
      <c r="M1006" s="5"/>
      <c r="N1006" s="5"/>
      <c r="O1006" s="5"/>
      <c r="P1006" s="5"/>
      <c r="Q1006" s="5"/>
      <c r="R1006" s="5"/>
      <c r="S1006" s="5"/>
    </row>
    <row r="1007" ht="15.75" customHeight="1">
      <c r="A1007" s="5">
        <v>378.0</v>
      </c>
      <c r="B1007" s="35" t="str">
        <f>DIEM_4D!A379</f>
        <v/>
      </c>
      <c r="C1007" s="35" t="str">
        <f>DIEM_4D!B379</f>
        <v/>
      </c>
      <c r="D1007" s="5" t="str">
        <f t="shared" si="30"/>
        <v>4D-3</v>
      </c>
      <c r="E1007" s="5">
        <f>DIEM_4D!C379</f>
        <v>0</v>
      </c>
      <c r="F1007" s="5">
        <f>DIEM_4D!D379</f>
        <v>0</v>
      </c>
      <c r="G1007" s="5">
        <f>DIEM_4D!E379</f>
        <v>0</v>
      </c>
      <c r="H1007" s="5">
        <f t="shared" si="31"/>
        <v>0</v>
      </c>
      <c r="I1007" s="5" t="str">
        <f t="shared" si="32"/>
        <v/>
      </c>
      <c r="J1007" s="5">
        <f t="shared" si="33"/>
        <v>0</v>
      </c>
      <c r="K1007" s="5" t="str">
        <f t="shared" si="34"/>
        <v/>
      </c>
      <c r="L1007" s="5">
        <f t="shared" si="35"/>
        <v>0</v>
      </c>
      <c r="M1007" s="5"/>
      <c r="N1007" s="5"/>
      <c r="O1007" s="5"/>
      <c r="P1007" s="5"/>
      <c r="Q1007" s="5"/>
      <c r="R1007" s="5"/>
      <c r="S1007" s="5"/>
    </row>
    <row r="1008" ht="15.75" customHeight="1">
      <c r="A1008" s="5">
        <v>379.0</v>
      </c>
      <c r="B1008" s="35" t="str">
        <f>DIEM_4D!A380</f>
        <v/>
      </c>
      <c r="C1008" s="35" t="str">
        <f>DIEM_4D!B380</f>
        <v/>
      </c>
      <c r="D1008" s="5" t="str">
        <f t="shared" si="30"/>
        <v>4D-4</v>
      </c>
      <c r="E1008" s="5">
        <f>DIEM_4D!C380</f>
        <v>0</v>
      </c>
      <c r="F1008" s="5">
        <f>DIEM_4D!D380</f>
        <v>0</v>
      </c>
      <c r="G1008" s="5">
        <f>DIEM_4D!E380</f>
        <v>0</v>
      </c>
      <c r="H1008" s="5">
        <f t="shared" si="31"/>
        <v>0</v>
      </c>
      <c r="I1008" s="5" t="str">
        <f t="shared" si="32"/>
        <v/>
      </c>
      <c r="J1008" s="5">
        <f t="shared" si="33"/>
        <v>0</v>
      </c>
      <c r="K1008" s="5" t="str">
        <f t="shared" si="34"/>
        <v/>
      </c>
      <c r="L1008" s="5">
        <f t="shared" si="35"/>
        <v>0</v>
      </c>
      <c r="M1008" s="5"/>
      <c r="N1008" s="5"/>
      <c r="O1008" s="5"/>
      <c r="P1008" s="5"/>
      <c r="Q1008" s="5"/>
      <c r="R1008" s="5"/>
      <c r="S1008" s="5"/>
    </row>
    <row r="1009" ht="15.75" customHeight="1">
      <c r="A1009" s="5">
        <v>380.0</v>
      </c>
      <c r="B1009" s="35" t="str">
        <f>DIEM_4D!A381</f>
        <v/>
      </c>
      <c r="C1009" s="35" t="str">
        <f>DIEM_4D!B381</f>
        <v/>
      </c>
      <c r="D1009" s="5" t="str">
        <f t="shared" si="30"/>
        <v>4D-5</v>
      </c>
      <c r="E1009" s="5">
        <f>DIEM_4D!C381</f>
        <v>0</v>
      </c>
      <c r="F1009" s="5">
        <f>DIEM_4D!D381</f>
        <v>0</v>
      </c>
      <c r="G1009" s="5">
        <f>DIEM_4D!E381</f>
        <v>0</v>
      </c>
      <c r="H1009" s="5">
        <f t="shared" si="31"/>
        <v>0</v>
      </c>
      <c r="I1009" s="5" t="str">
        <f t="shared" si="32"/>
        <v/>
      </c>
      <c r="J1009" s="5">
        <f t="shared" si="33"/>
        <v>0</v>
      </c>
      <c r="K1009" s="5" t="str">
        <f t="shared" si="34"/>
        <v/>
      </c>
      <c r="L1009" s="5">
        <f t="shared" si="35"/>
        <v>0</v>
      </c>
      <c r="M1009" s="5"/>
      <c r="N1009" s="5"/>
      <c r="O1009" s="5"/>
      <c r="P1009" s="5"/>
      <c r="Q1009" s="5"/>
      <c r="R1009" s="5"/>
      <c r="S1009" s="5"/>
    </row>
    <row r="1010" ht="15.75" customHeight="1">
      <c r="A1010" s="5">
        <v>381.0</v>
      </c>
      <c r="B1010" s="35" t="str">
        <f>DIEM_4D!A382</f>
        <v/>
      </c>
      <c r="C1010" s="35" t="str">
        <f>DIEM_4D!B382</f>
        <v/>
      </c>
      <c r="D1010" s="5" t="str">
        <f t="shared" si="30"/>
        <v>4D-1</v>
      </c>
      <c r="E1010" s="5">
        <f>DIEM_4D!C382</f>
        <v>0</v>
      </c>
      <c r="F1010" s="5">
        <f>DIEM_4D!D382</f>
        <v>0</v>
      </c>
      <c r="G1010" s="5">
        <f>DIEM_4D!E382</f>
        <v>0</v>
      </c>
      <c r="H1010" s="5">
        <f t="shared" si="31"/>
        <v>0</v>
      </c>
      <c r="I1010" s="5" t="str">
        <f t="shared" si="32"/>
        <v/>
      </c>
      <c r="J1010" s="5">
        <f t="shared" si="33"/>
        <v>0</v>
      </c>
      <c r="K1010" s="5" t="str">
        <f t="shared" si="34"/>
        <v/>
      </c>
      <c r="L1010" s="5">
        <f t="shared" si="35"/>
        <v>0</v>
      </c>
      <c r="M1010" s="5"/>
      <c r="N1010" s="5"/>
      <c r="O1010" s="5"/>
      <c r="P1010" s="5"/>
      <c r="Q1010" s="5"/>
      <c r="R1010" s="5"/>
      <c r="S1010" s="5"/>
    </row>
    <row r="1011" ht="15.75" customHeight="1">
      <c r="A1011" s="5">
        <v>382.0</v>
      </c>
      <c r="B1011" s="35" t="str">
        <f>DIEM_4D!A383</f>
        <v/>
      </c>
      <c r="C1011" s="35" t="str">
        <f>DIEM_4D!B383</f>
        <v/>
      </c>
      <c r="D1011" s="5" t="str">
        <f t="shared" si="30"/>
        <v>4D-2</v>
      </c>
      <c r="E1011" s="5">
        <f>DIEM_4D!C383</f>
        <v>0</v>
      </c>
      <c r="F1011" s="5">
        <f>DIEM_4D!D383</f>
        <v>0</v>
      </c>
      <c r="G1011" s="5">
        <f>DIEM_4D!E383</f>
        <v>0</v>
      </c>
      <c r="H1011" s="5">
        <f t="shared" si="31"/>
        <v>0</v>
      </c>
      <c r="I1011" s="5" t="str">
        <f t="shared" si="32"/>
        <v/>
      </c>
      <c r="J1011" s="5">
        <f t="shared" si="33"/>
        <v>0</v>
      </c>
      <c r="K1011" s="5" t="str">
        <f t="shared" si="34"/>
        <v/>
      </c>
      <c r="L1011" s="5">
        <f t="shared" si="35"/>
        <v>0</v>
      </c>
      <c r="M1011" s="5"/>
      <c r="N1011" s="5"/>
      <c r="O1011" s="5"/>
      <c r="P1011" s="5"/>
      <c r="Q1011" s="5"/>
      <c r="R1011" s="5"/>
      <c r="S1011" s="5"/>
    </row>
    <row r="1012" ht="15.75" customHeight="1">
      <c r="A1012" s="5">
        <v>383.0</v>
      </c>
      <c r="B1012" s="35" t="str">
        <f>DIEM_4D!A384</f>
        <v/>
      </c>
      <c r="C1012" s="35" t="str">
        <f>DIEM_4D!B384</f>
        <v/>
      </c>
      <c r="D1012" s="5" t="str">
        <f t="shared" si="30"/>
        <v>4D-3</v>
      </c>
      <c r="E1012" s="5">
        <f>DIEM_4D!C384</f>
        <v>0</v>
      </c>
      <c r="F1012" s="5">
        <f>DIEM_4D!D384</f>
        <v>0</v>
      </c>
      <c r="G1012" s="5">
        <f>DIEM_4D!E384</f>
        <v>0</v>
      </c>
      <c r="H1012" s="5">
        <f t="shared" si="31"/>
        <v>0</v>
      </c>
      <c r="I1012" s="5" t="str">
        <f t="shared" si="32"/>
        <v/>
      </c>
      <c r="J1012" s="5">
        <f t="shared" si="33"/>
        <v>0</v>
      </c>
      <c r="K1012" s="5" t="str">
        <f t="shared" si="34"/>
        <v/>
      </c>
      <c r="L1012" s="5">
        <f t="shared" si="35"/>
        <v>0</v>
      </c>
      <c r="M1012" s="5"/>
      <c r="N1012" s="5"/>
      <c r="O1012" s="5"/>
      <c r="P1012" s="5"/>
      <c r="Q1012" s="5"/>
      <c r="R1012" s="5"/>
      <c r="S1012" s="5"/>
    </row>
    <row r="1013" ht="15.75" customHeight="1">
      <c r="A1013" s="5">
        <v>384.0</v>
      </c>
      <c r="B1013" s="35" t="str">
        <f>DIEM_4D!A385</f>
        <v/>
      </c>
      <c r="C1013" s="35" t="str">
        <f>DIEM_4D!B385</f>
        <v/>
      </c>
      <c r="D1013" s="5" t="str">
        <f t="shared" si="30"/>
        <v>4D-4</v>
      </c>
      <c r="E1013" s="5">
        <f>DIEM_4D!C385</f>
        <v>0</v>
      </c>
      <c r="F1013" s="5">
        <f>DIEM_4D!D385</f>
        <v>0</v>
      </c>
      <c r="G1013" s="5">
        <f>DIEM_4D!E385</f>
        <v>0</v>
      </c>
      <c r="H1013" s="5">
        <f t="shared" si="31"/>
        <v>0</v>
      </c>
      <c r="I1013" s="5" t="str">
        <f t="shared" si="32"/>
        <v/>
      </c>
      <c r="J1013" s="5">
        <f t="shared" si="33"/>
        <v>0</v>
      </c>
      <c r="K1013" s="5" t="str">
        <f t="shared" si="34"/>
        <v/>
      </c>
      <c r="L1013" s="5">
        <f t="shared" si="35"/>
        <v>0</v>
      </c>
      <c r="M1013" s="5"/>
      <c r="N1013" s="5"/>
      <c r="O1013" s="5"/>
      <c r="P1013" s="5"/>
      <c r="Q1013" s="5"/>
      <c r="R1013" s="5"/>
      <c r="S1013" s="5"/>
    </row>
    <row r="1014" ht="15.75" customHeight="1">
      <c r="A1014" s="5">
        <v>385.0</v>
      </c>
      <c r="B1014" s="35" t="str">
        <f>DIEM_4D!A386</f>
        <v/>
      </c>
      <c r="C1014" s="35" t="str">
        <f>DIEM_4D!B386</f>
        <v/>
      </c>
      <c r="D1014" s="5" t="str">
        <f t="shared" si="30"/>
        <v>4D-5</v>
      </c>
      <c r="E1014" s="5">
        <f>DIEM_4D!C386</f>
        <v>0</v>
      </c>
      <c r="F1014" s="5">
        <f>DIEM_4D!D386</f>
        <v>0</v>
      </c>
      <c r="G1014" s="5">
        <f>DIEM_4D!E386</f>
        <v>0</v>
      </c>
      <c r="H1014" s="5">
        <f t="shared" si="31"/>
        <v>0</v>
      </c>
      <c r="I1014" s="5" t="str">
        <f t="shared" si="32"/>
        <v/>
      </c>
      <c r="J1014" s="5">
        <f t="shared" si="33"/>
        <v>0</v>
      </c>
      <c r="K1014" s="5" t="str">
        <f t="shared" si="34"/>
        <v/>
      </c>
      <c r="L1014" s="5">
        <f t="shared" si="35"/>
        <v>0</v>
      </c>
      <c r="M1014" s="5"/>
      <c r="N1014" s="5"/>
      <c r="O1014" s="5"/>
      <c r="P1014" s="5"/>
      <c r="Q1014" s="5"/>
      <c r="R1014" s="5"/>
      <c r="S1014" s="5"/>
    </row>
    <row r="1015" ht="15.75" customHeight="1">
      <c r="A1015" s="5">
        <v>386.0</v>
      </c>
      <c r="B1015" s="35" t="str">
        <f>DIEM_4D!A387</f>
        <v/>
      </c>
      <c r="C1015" s="35" t="str">
        <f>DIEM_4D!B387</f>
        <v/>
      </c>
      <c r="D1015" s="5" t="str">
        <f t="shared" si="30"/>
        <v>4D-1</v>
      </c>
      <c r="E1015" s="5">
        <f>DIEM_4D!C387</f>
        <v>0</v>
      </c>
      <c r="F1015" s="5">
        <f>DIEM_4D!D387</f>
        <v>0</v>
      </c>
      <c r="G1015" s="5">
        <f>DIEM_4D!E387</f>
        <v>0</v>
      </c>
      <c r="H1015" s="5">
        <f t="shared" si="31"/>
        <v>0</v>
      </c>
      <c r="I1015" s="5" t="str">
        <f t="shared" si="32"/>
        <v/>
      </c>
      <c r="J1015" s="5">
        <f t="shared" si="33"/>
        <v>0</v>
      </c>
      <c r="K1015" s="5" t="str">
        <f t="shared" si="34"/>
        <v/>
      </c>
      <c r="L1015" s="5">
        <f t="shared" si="35"/>
        <v>0</v>
      </c>
      <c r="M1015" s="5"/>
      <c r="N1015" s="5"/>
      <c r="O1015" s="5"/>
      <c r="P1015" s="5"/>
      <c r="Q1015" s="5"/>
      <c r="R1015" s="5"/>
      <c r="S1015" s="5"/>
    </row>
    <row r="1016" ht="15.75" customHeight="1">
      <c r="A1016" s="5">
        <v>387.0</v>
      </c>
      <c r="B1016" s="35" t="str">
        <f>DIEM_4D!A388</f>
        <v/>
      </c>
      <c r="C1016" s="35" t="str">
        <f>DIEM_4D!B388</f>
        <v/>
      </c>
      <c r="D1016" s="5" t="str">
        <f t="shared" si="30"/>
        <v>4D-2</v>
      </c>
      <c r="E1016" s="5">
        <f>DIEM_4D!C388</f>
        <v>0</v>
      </c>
      <c r="F1016" s="5">
        <f>DIEM_4D!D388</f>
        <v>0</v>
      </c>
      <c r="G1016" s="5">
        <f>DIEM_4D!E388</f>
        <v>0</v>
      </c>
      <c r="H1016" s="5">
        <f t="shared" si="31"/>
        <v>0</v>
      </c>
      <c r="I1016" s="5" t="str">
        <f t="shared" si="32"/>
        <v/>
      </c>
      <c r="J1016" s="5">
        <f t="shared" si="33"/>
        <v>0</v>
      </c>
      <c r="K1016" s="5" t="str">
        <f t="shared" si="34"/>
        <v/>
      </c>
      <c r="L1016" s="5">
        <f t="shared" si="35"/>
        <v>0</v>
      </c>
      <c r="M1016" s="5"/>
      <c r="N1016" s="5"/>
      <c r="O1016" s="5"/>
      <c r="P1016" s="5"/>
      <c r="Q1016" s="5"/>
      <c r="R1016" s="5"/>
      <c r="S1016" s="5"/>
    </row>
    <row r="1017" ht="15.75" customHeight="1">
      <c r="A1017" s="5">
        <v>388.0</v>
      </c>
      <c r="B1017" s="35" t="str">
        <f>DIEM_4D!A389</f>
        <v/>
      </c>
      <c r="C1017" s="35" t="str">
        <f>DIEM_4D!B389</f>
        <v/>
      </c>
      <c r="D1017" s="5" t="str">
        <f t="shared" si="30"/>
        <v>4D-3</v>
      </c>
      <c r="E1017" s="5">
        <f>DIEM_4D!C389</f>
        <v>0</v>
      </c>
      <c r="F1017" s="5">
        <f>DIEM_4D!D389</f>
        <v>0</v>
      </c>
      <c r="G1017" s="5">
        <f>DIEM_4D!E389</f>
        <v>0</v>
      </c>
      <c r="H1017" s="5">
        <f t="shared" si="31"/>
        <v>0</v>
      </c>
      <c r="I1017" s="5" t="str">
        <f t="shared" si="32"/>
        <v/>
      </c>
      <c r="J1017" s="5">
        <f t="shared" si="33"/>
        <v>0</v>
      </c>
      <c r="K1017" s="5" t="str">
        <f t="shared" si="34"/>
        <v/>
      </c>
      <c r="L1017" s="5">
        <f t="shared" si="35"/>
        <v>0</v>
      </c>
      <c r="M1017" s="5"/>
      <c r="N1017" s="5"/>
      <c r="O1017" s="5"/>
      <c r="P1017" s="5"/>
      <c r="Q1017" s="5"/>
      <c r="R1017" s="5"/>
      <c r="S1017" s="5"/>
    </row>
    <row r="1018" ht="15.75" customHeight="1">
      <c r="A1018" s="5">
        <v>389.0</v>
      </c>
      <c r="B1018" s="35" t="str">
        <f>DIEM_4D!A390</f>
        <v/>
      </c>
      <c r="C1018" s="35" t="str">
        <f>DIEM_4D!B390</f>
        <v/>
      </c>
      <c r="D1018" s="5" t="str">
        <f t="shared" si="30"/>
        <v>4D-4</v>
      </c>
      <c r="E1018" s="5">
        <f>DIEM_4D!C390</f>
        <v>0</v>
      </c>
      <c r="F1018" s="5">
        <f>DIEM_4D!D390</f>
        <v>0</v>
      </c>
      <c r="G1018" s="5">
        <f>DIEM_4D!E390</f>
        <v>0</v>
      </c>
      <c r="H1018" s="5">
        <f t="shared" si="31"/>
        <v>0</v>
      </c>
      <c r="I1018" s="5" t="str">
        <f t="shared" si="32"/>
        <v/>
      </c>
      <c r="J1018" s="5">
        <f t="shared" si="33"/>
        <v>0</v>
      </c>
      <c r="K1018" s="5" t="str">
        <f t="shared" si="34"/>
        <v/>
      </c>
      <c r="L1018" s="5">
        <f t="shared" si="35"/>
        <v>0</v>
      </c>
      <c r="M1018" s="5"/>
      <c r="N1018" s="5"/>
      <c r="O1018" s="5"/>
      <c r="P1018" s="5"/>
      <c r="Q1018" s="5"/>
      <c r="R1018" s="5"/>
      <c r="S1018" s="5"/>
    </row>
    <row r="1019" ht="15.75" customHeight="1">
      <c r="A1019" s="5">
        <v>390.0</v>
      </c>
      <c r="B1019" s="35" t="str">
        <f>DIEM_4D!A391</f>
        <v/>
      </c>
      <c r="C1019" s="35" t="str">
        <f>DIEM_4D!B391</f>
        <v/>
      </c>
      <c r="D1019" s="5" t="str">
        <f t="shared" si="30"/>
        <v>4D-5</v>
      </c>
      <c r="E1019" s="5">
        <f>DIEM_4D!C391</f>
        <v>0</v>
      </c>
      <c r="F1019" s="5">
        <f>DIEM_4D!D391</f>
        <v>0</v>
      </c>
      <c r="G1019" s="5">
        <f>DIEM_4D!E391</f>
        <v>0</v>
      </c>
      <c r="H1019" s="5">
        <f t="shared" si="31"/>
        <v>0</v>
      </c>
      <c r="I1019" s="5" t="str">
        <f t="shared" si="32"/>
        <v/>
      </c>
      <c r="J1019" s="5">
        <f t="shared" si="33"/>
        <v>0</v>
      </c>
      <c r="K1019" s="5" t="str">
        <f t="shared" si="34"/>
        <v/>
      </c>
      <c r="L1019" s="5">
        <f t="shared" si="35"/>
        <v>0</v>
      </c>
      <c r="M1019" s="5"/>
      <c r="N1019" s="5"/>
      <c r="O1019" s="5"/>
      <c r="P1019" s="5"/>
      <c r="Q1019" s="5"/>
      <c r="R1019" s="5"/>
      <c r="S1019" s="5"/>
    </row>
    <row r="1020" ht="15.75" customHeight="1">
      <c r="A1020" s="5">
        <v>391.0</v>
      </c>
      <c r="B1020" s="35" t="str">
        <f>DIEM_4D!A392</f>
        <v/>
      </c>
      <c r="C1020" s="35" t="str">
        <f>DIEM_4D!B392</f>
        <v/>
      </c>
      <c r="D1020" s="5" t="str">
        <f t="shared" si="30"/>
        <v>4D-1</v>
      </c>
      <c r="E1020" s="5">
        <f>DIEM_4D!C392</f>
        <v>0</v>
      </c>
      <c r="F1020" s="5">
        <f>DIEM_4D!D392</f>
        <v>0</v>
      </c>
      <c r="G1020" s="5">
        <f>DIEM_4D!E392</f>
        <v>0</v>
      </c>
      <c r="H1020" s="5">
        <f t="shared" si="31"/>
        <v>0</v>
      </c>
      <c r="I1020" s="5" t="str">
        <f t="shared" si="32"/>
        <v/>
      </c>
      <c r="J1020" s="5">
        <f t="shared" si="33"/>
        <v>0</v>
      </c>
      <c r="K1020" s="5" t="str">
        <f t="shared" si="34"/>
        <v/>
      </c>
      <c r="L1020" s="5">
        <f t="shared" si="35"/>
        <v>0</v>
      </c>
      <c r="M1020" s="5"/>
      <c r="N1020" s="5"/>
      <c r="O1020" s="5"/>
      <c r="P1020" s="5"/>
      <c r="Q1020" s="5"/>
      <c r="R1020" s="5"/>
      <c r="S1020" s="5"/>
    </row>
    <row r="1021" ht="15.75" customHeight="1">
      <c r="A1021" s="5">
        <v>392.0</v>
      </c>
      <c r="B1021" s="35" t="str">
        <f>DIEM_4D!A393</f>
        <v/>
      </c>
      <c r="C1021" s="35" t="str">
        <f>DIEM_4D!B393</f>
        <v/>
      </c>
      <c r="D1021" s="5" t="str">
        <f t="shared" si="30"/>
        <v>4D-2</v>
      </c>
      <c r="E1021" s="5">
        <f>DIEM_4D!C393</f>
        <v>0</v>
      </c>
      <c r="F1021" s="5">
        <f>DIEM_4D!D393</f>
        <v>0</v>
      </c>
      <c r="G1021" s="5">
        <f>DIEM_4D!E393</f>
        <v>0</v>
      </c>
      <c r="H1021" s="5">
        <f t="shared" si="31"/>
        <v>0</v>
      </c>
      <c r="I1021" s="5" t="str">
        <f t="shared" si="32"/>
        <v/>
      </c>
      <c r="J1021" s="5">
        <f t="shared" si="33"/>
        <v>0</v>
      </c>
      <c r="K1021" s="5" t="str">
        <f t="shared" si="34"/>
        <v/>
      </c>
      <c r="L1021" s="5">
        <f t="shared" si="35"/>
        <v>0</v>
      </c>
      <c r="M1021" s="5"/>
      <c r="N1021" s="5"/>
      <c r="O1021" s="5"/>
      <c r="P1021" s="5"/>
      <c r="Q1021" s="5"/>
      <c r="R1021" s="5"/>
      <c r="S1021" s="5"/>
    </row>
    <row r="1022" ht="15.75" customHeight="1">
      <c r="A1022" s="5">
        <v>393.0</v>
      </c>
      <c r="B1022" s="35" t="str">
        <f>DIEM_4D!A394</f>
        <v/>
      </c>
      <c r="C1022" s="35" t="str">
        <f>DIEM_4D!B394</f>
        <v/>
      </c>
      <c r="D1022" s="5" t="str">
        <f t="shared" si="30"/>
        <v>4D-3</v>
      </c>
      <c r="E1022" s="5">
        <f>DIEM_4D!C394</f>
        <v>0</v>
      </c>
      <c r="F1022" s="5">
        <f>DIEM_4D!D394</f>
        <v>0</v>
      </c>
      <c r="G1022" s="5">
        <f>DIEM_4D!E394</f>
        <v>0</v>
      </c>
      <c r="H1022" s="5">
        <f t="shared" si="31"/>
        <v>0</v>
      </c>
      <c r="I1022" s="5" t="str">
        <f t="shared" si="32"/>
        <v/>
      </c>
      <c r="J1022" s="5">
        <f t="shared" si="33"/>
        <v>0</v>
      </c>
      <c r="K1022" s="5" t="str">
        <f t="shared" si="34"/>
        <v/>
      </c>
      <c r="L1022" s="5">
        <f t="shared" si="35"/>
        <v>0</v>
      </c>
      <c r="M1022" s="5"/>
      <c r="N1022" s="5"/>
      <c r="O1022" s="5"/>
      <c r="P1022" s="5"/>
      <c r="Q1022" s="5"/>
      <c r="R1022" s="5"/>
      <c r="S1022" s="5"/>
    </row>
    <row r="1023" ht="15.75" customHeight="1">
      <c r="A1023" s="5">
        <v>394.0</v>
      </c>
      <c r="B1023" s="35" t="str">
        <f>DIEM_4D!A395</f>
        <v/>
      </c>
      <c r="C1023" s="35" t="str">
        <f>DIEM_4D!B395</f>
        <v/>
      </c>
      <c r="D1023" s="5" t="str">
        <f t="shared" si="30"/>
        <v>4D-4</v>
      </c>
      <c r="E1023" s="5">
        <f>DIEM_4D!C395</f>
        <v>0</v>
      </c>
      <c r="F1023" s="5">
        <f>DIEM_4D!D395</f>
        <v>0</v>
      </c>
      <c r="G1023" s="5">
        <f>DIEM_4D!E395</f>
        <v>0</v>
      </c>
      <c r="H1023" s="5">
        <f t="shared" si="31"/>
        <v>0</v>
      </c>
      <c r="I1023" s="5" t="str">
        <f t="shared" si="32"/>
        <v/>
      </c>
      <c r="J1023" s="5">
        <f t="shared" si="33"/>
        <v>0</v>
      </c>
      <c r="K1023" s="5" t="str">
        <f t="shared" si="34"/>
        <v/>
      </c>
      <c r="L1023" s="5">
        <f t="shared" si="35"/>
        <v>0</v>
      </c>
      <c r="M1023" s="5"/>
      <c r="N1023" s="5"/>
      <c r="O1023" s="5"/>
      <c r="P1023" s="5"/>
      <c r="Q1023" s="5"/>
      <c r="R1023" s="5"/>
      <c r="S1023" s="5"/>
    </row>
    <row r="1024" ht="15.75" customHeight="1">
      <c r="A1024" s="5">
        <v>395.0</v>
      </c>
      <c r="B1024" s="35" t="str">
        <f>DIEM_4D!A396</f>
        <v/>
      </c>
      <c r="C1024" s="35" t="str">
        <f>DIEM_4D!B396</f>
        <v/>
      </c>
      <c r="D1024" s="5" t="str">
        <f t="shared" si="30"/>
        <v>4D-5</v>
      </c>
      <c r="E1024" s="5">
        <f>DIEM_4D!C396</f>
        <v>0</v>
      </c>
      <c r="F1024" s="5">
        <f>DIEM_4D!D396</f>
        <v>0</v>
      </c>
      <c r="G1024" s="5">
        <f>DIEM_4D!E396</f>
        <v>0</v>
      </c>
      <c r="H1024" s="5">
        <f t="shared" si="31"/>
        <v>0</v>
      </c>
      <c r="I1024" s="5" t="str">
        <f t="shared" si="32"/>
        <v/>
      </c>
      <c r="J1024" s="5">
        <f t="shared" si="33"/>
        <v>0</v>
      </c>
      <c r="K1024" s="5" t="str">
        <f t="shared" si="34"/>
        <v/>
      </c>
      <c r="L1024" s="5">
        <f t="shared" si="35"/>
        <v>0</v>
      </c>
      <c r="M1024" s="5"/>
      <c r="N1024" s="5"/>
      <c r="O1024" s="5"/>
      <c r="P1024" s="5"/>
      <c r="Q1024" s="5"/>
      <c r="R1024" s="5"/>
      <c r="S1024" s="5"/>
    </row>
    <row r="1025" ht="15.75" customHeight="1">
      <c r="A1025" s="5">
        <v>396.0</v>
      </c>
      <c r="B1025" s="35" t="str">
        <f>DIEM_4D!A397</f>
        <v/>
      </c>
      <c r="C1025" s="35" t="str">
        <f>DIEM_4D!B397</f>
        <v/>
      </c>
      <c r="D1025" s="5" t="str">
        <f t="shared" si="30"/>
        <v>4D-1</v>
      </c>
      <c r="E1025" s="5">
        <f>DIEM_4D!C397</f>
        <v>0</v>
      </c>
      <c r="F1025" s="5">
        <f>DIEM_4D!D397</f>
        <v>0</v>
      </c>
      <c r="G1025" s="5">
        <f>DIEM_4D!E397</f>
        <v>0</v>
      </c>
      <c r="H1025" s="5">
        <f t="shared" si="31"/>
        <v>0</v>
      </c>
      <c r="I1025" s="5" t="str">
        <f t="shared" si="32"/>
        <v/>
      </c>
      <c r="J1025" s="5">
        <f t="shared" si="33"/>
        <v>0</v>
      </c>
      <c r="K1025" s="5" t="str">
        <f t="shared" si="34"/>
        <v/>
      </c>
      <c r="L1025" s="5">
        <f t="shared" si="35"/>
        <v>0</v>
      </c>
      <c r="M1025" s="5"/>
      <c r="N1025" s="5"/>
      <c r="O1025" s="5"/>
      <c r="P1025" s="5"/>
      <c r="Q1025" s="5"/>
      <c r="R1025" s="5"/>
      <c r="S1025" s="5"/>
    </row>
    <row r="1026" ht="15.75" customHeight="1">
      <c r="A1026" s="5">
        <v>397.0</v>
      </c>
      <c r="B1026" s="35" t="str">
        <f>DIEM_4D!A398</f>
        <v/>
      </c>
      <c r="C1026" s="35" t="str">
        <f>DIEM_4D!B398</f>
        <v/>
      </c>
      <c r="D1026" s="5" t="str">
        <f t="shared" si="30"/>
        <v>4D-2</v>
      </c>
      <c r="E1026" s="5">
        <f>DIEM_4D!C398</f>
        <v>0</v>
      </c>
      <c r="F1026" s="5">
        <f>DIEM_4D!D398</f>
        <v>0</v>
      </c>
      <c r="G1026" s="5">
        <f>DIEM_4D!E398</f>
        <v>0</v>
      </c>
      <c r="H1026" s="5">
        <f t="shared" si="31"/>
        <v>0</v>
      </c>
      <c r="I1026" s="5" t="str">
        <f t="shared" si="32"/>
        <v/>
      </c>
      <c r="J1026" s="5">
        <f t="shared" si="33"/>
        <v>0</v>
      </c>
      <c r="K1026" s="5" t="str">
        <f t="shared" si="34"/>
        <v/>
      </c>
      <c r="L1026" s="5">
        <f t="shared" si="35"/>
        <v>0</v>
      </c>
      <c r="M1026" s="5"/>
      <c r="N1026" s="5"/>
      <c r="O1026" s="5"/>
      <c r="P1026" s="5"/>
      <c r="Q1026" s="5"/>
      <c r="R1026" s="5"/>
      <c r="S1026" s="5"/>
    </row>
    <row r="1027" ht="15.75" customHeight="1">
      <c r="A1027" s="5">
        <v>398.0</v>
      </c>
      <c r="B1027" s="35" t="str">
        <f>DIEM_4D!A399</f>
        <v/>
      </c>
      <c r="C1027" s="35" t="str">
        <f>DIEM_4D!B399</f>
        <v/>
      </c>
      <c r="D1027" s="5" t="str">
        <f t="shared" si="30"/>
        <v>4D-3</v>
      </c>
      <c r="E1027" s="5">
        <f>DIEM_4D!C399</f>
        <v>0</v>
      </c>
      <c r="F1027" s="5">
        <f>DIEM_4D!D399</f>
        <v>0</v>
      </c>
      <c r="G1027" s="5">
        <f>DIEM_4D!E399</f>
        <v>0</v>
      </c>
      <c r="H1027" s="5">
        <f t="shared" si="31"/>
        <v>0</v>
      </c>
      <c r="I1027" s="5" t="str">
        <f t="shared" si="32"/>
        <v/>
      </c>
      <c r="J1027" s="5">
        <f t="shared" si="33"/>
        <v>0</v>
      </c>
      <c r="K1027" s="5" t="str">
        <f t="shared" si="34"/>
        <v/>
      </c>
      <c r="L1027" s="5">
        <f t="shared" si="35"/>
        <v>0</v>
      </c>
      <c r="M1027" s="5"/>
      <c r="N1027" s="5"/>
      <c r="O1027" s="5"/>
      <c r="P1027" s="5"/>
      <c r="Q1027" s="5"/>
      <c r="R1027" s="5"/>
      <c r="S1027" s="5"/>
    </row>
    <row r="1028" ht="15.75" customHeight="1">
      <c r="A1028" s="5">
        <v>399.0</v>
      </c>
      <c r="B1028" s="35" t="str">
        <f>DIEM_4D!A400</f>
        <v/>
      </c>
      <c r="C1028" s="35" t="str">
        <f>DIEM_4D!B400</f>
        <v/>
      </c>
      <c r="D1028" s="5" t="str">
        <f t="shared" si="30"/>
        <v>4D-4</v>
      </c>
      <c r="E1028" s="5">
        <f>DIEM_4D!C400</f>
        <v>0</v>
      </c>
      <c r="F1028" s="5">
        <f>DIEM_4D!D400</f>
        <v>0</v>
      </c>
      <c r="G1028" s="5">
        <f>DIEM_4D!E400</f>
        <v>0</v>
      </c>
      <c r="H1028" s="5">
        <f t="shared" si="31"/>
        <v>0</v>
      </c>
      <c r="I1028" s="5" t="str">
        <f t="shared" si="32"/>
        <v/>
      </c>
      <c r="J1028" s="5">
        <f t="shared" si="33"/>
        <v>0</v>
      </c>
      <c r="K1028" s="5" t="str">
        <f t="shared" si="34"/>
        <v/>
      </c>
      <c r="L1028" s="5">
        <f t="shared" si="35"/>
        <v>0</v>
      </c>
      <c r="M1028" s="5"/>
      <c r="N1028" s="5"/>
      <c r="O1028" s="5"/>
      <c r="P1028" s="5"/>
      <c r="Q1028" s="5"/>
      <c r="R1028" s="5"/>
      <c r="S1028" s="5"/>
    </row>
    <row r="1029" ht="15.75" customHeight="1">
      <c r="A1029" s="5">
        <v>400.0</v>
      </c>
      <c r="B1029" s="35" t="str">
        <f>DIEM_4D!A401</f>
        <v/>
      </c>
      <c r="C1029" s="35" t="str">
        <f>DIEM_4D!B401</f>
        <v/>
      </c>
      <c r="D1029" s="5" t="str">
        <f t="shared" si="30"/>
        <v>4D-5</v>
      </c>
      <c r="E1029" s="5">
        <f>DIEM_4D!C401</f>
        <v>0</v>
      </c>
      <c r="F1029" s="5">
        <f>DIEM_4D!D401</f>
        <v>0</v>
      </c>
      <c r="G1029" s="5">
        <f>DIEM_4D!E401</f>
        <v>0</v>
      </c>
      <c r="H1029" s="5">
        <f t="shared" si="31"/>
        <v>0</v>
      </c>
      <c r="I1029" s="5" t="str">
        <f t="shared" si="32"/>
        <v/>
      </c>
      <c r="J1029" s="5">
        <f t="shared" si="33"/>
        <v>0</v>
      </c>
      <c r="K1029" s="5" t="str">
        <f t="shared" si="34"/>
        <v/>
      </c>
      <c r="L1029" s="5">
        <f t="shared" si="35"/>
        <v>0</v>
      </c>
      <c r="M1029" s="5"/>
      <c r="N1029" s="5"/>
      <c r="O1029" s="5"/>
      <c r="P1029" s="5"/>
      <c r="Q1029" s="5"/>
      <c r="R1029" s="5"/>
      <c r="S1029" s="5"/>
    </row>
    <row r="1030" ht="15.75" customHeight="1">
      <c r="A1030" s="5">
        <v>401.0</v>
      </c>
      <c r="B1030" s="35" t="str">
        <f>DIEM_4D!A402</f>
        <v/>
      </c>
      <c r="C1030" s="35" t="str">
        <f>DIEM_4D!B402</f>
        <v/>
      </c>
      <c r="D1030" s="5" t="str">
        <f t="shared" si="30"/>
        <v>4D-1</v>
      </c>
      <c r="E1030" s="5">
        <f>DIEM_4D!C402</f>
        <v>0</v>
      </c>
      <c r="F1030" s="5">
        <f>DIEM_4D!D402</f>
        <v>0</v>
      </c>
      <c r="G1030" s="5">
        <f>DIEM_4D!E402</f>
        <v>0</v>
      </c>
      <c r="H1030" s="5">
        <f t="shared" si="31"/>
        <v>0</v>
      </c>
      <c r="I1030" s="5" t="str">
        <f t="shared" si="32"/>
        <v/>
      </c>
      <c r="J1030" s="5">
        <f t="shared" si="33"/>
        <v>0</v>
      </c>
      <c r="K1030" s="5" t="str">
        <f t="shared" si="34"/>
        <v/>
      </c>
      <c r="L1030" s="5">
        <f t="shared" si="35"/>
        <v>0</v>
      </c>
      <c r="M1030" s="5"/>
      <c r="N1030" s="5"/>
      <c r="O1030" s="5"/>
      <c r="P1030" s="5"/>
      <c r="Q1030" s="5"/>
      <c r="R1030" s="5"/>
      <c r="S1030" s="5"/>
    </row>
    <row r="1031" ht="15.75" customHeight="1">
      <c r="A1031" s="5">
        <v>402.0</v>
      </c>
      <c r="B1031" s="35" t="str">
        <f>DIEM_4D!A403</f>
        <v/>
      </c>
      <c r="C1031" s="35" t="str">
        <f>DIEM_4D!B403</f>
        <v/>
      </c>
      <c r="D1031" s="5" t="str">
        <f t="shared" si="30"/>
        <v>4D-2</v>
      </c>
      <c r="E1031" s="5">
        <f>DIEM_4D!C403</f>
        <v>0</v>
      </c>
      <c r="F1031" s="5">
        <f>DIEM_4D!D403</f>
        <v>0</v>
      </c>
      <c r="G1031" s="5">
        <f>DIEM_4D!E403</f>
        <v>0</v>
      </c>
      <c r="H1031" s="5">
        <f t="shared" si="31"/>
        <v>0</v>
      </c>
      <c r="I1031" s="5" t="str">
        <f t="shared" si="32"/>
        <v/>
      </c>
      <c r="J1031" s="5">
        <f t="shared" si="33"/>
        <v>0</v>
      </c>
      <c r="K1031" s="5" t="str">
        <f t="shared" si="34"/>
        <v/>
      </c>
      <c r="L1031" s="5">
        <f t="shared" si="35"/>
        <v>0</v>
      </c>
      <c r="M1031" s="5"/>
      <c r="N1031" s="5"/>
      <c r="O1031" s="5"/>
      <c r="P1031" s="5"/>
      <c r="Q1031" s="5"/>
      <c r="R1031" s="5"/>
      <c r="S1031" s="5"/>
    </row>
    <row r="1032" ht="15.75" customHeight="1">
      <c r="A1032" s="5">
        <v>403.0</v>
      </c>
      <c r="B1032" s="35" t="str">
        <f>DIEM_4D!A404</f>
        <v/>
      </c>
      <c r="C1032" s="35" t="str">
        <f>DIEM_4D!B404</f>
        <v/>
      </c>
      <c r="D1032" s="5" t="str">
        <f t="shared" si="30"/>
        <v>4D-3</v>
      </c>
      <c r="E1032" s="5">
        <f>DIEM_4D!C404</f>
        <v>0</v>
      </c>
      <c r="F1032" s="5">
        <f>DIEM_4D!D404</f>
        <v>0</v>
      </c>
      <c r="G1032" s="5">
        <f>DIEM_4D!E404</f>
        <v>0</v>
      </c>
      <c r="H1032" s="5">
        <f t="shared" si="31"/>
        <v>0</v>
      </c>
      <c r="I1032" s="5" t="str">
        <f t="shared" si="32"/>
        <v/>
      </c>
      <c r="J1032" s="5">
        <f t="shared" si="33"/>
        <v>0</v>
      </c>
      <c r="K1032" s="5" t="str">
        <f t="shared" si="34"/>
        <v/>
      </c>
      <c r="L1032" s="5">
        <f t="shared" si="35"/>
        <v>0</v>
      </c>
      <c r="M1032" s="5"/>
      <c r="N1032" s="5"/>
      <c r="O1032" s="5"/>
      <c r="P1032" s="5"/>
      <c r="Q1032" s="5"/>
      <c r="R1032" s="5"/>
      <c r="S1032" s="5"/>
    </row>
    <row r="1033" ht="15.75" customHeight="1">
      <c r="A1033" s="5">
        <v>404.0</v>
      </c>
      <c r="B1033" s="35" t="str">
        <f>DIEM_4D!A405</f>
        <v/>
      </c>
      <c r="C1033" s="35" t="str">
        <f>DIEM_4D!B405</f>
        <v/>
      </c>
      <c r="D1033" s="5" t="str">
        <f t="shared" si="30"/>
        <v>4D-4</v>
      </c>
      <c r="E1033" s="5">
        <f>DIEM_4D!C405</f>
        <v>0</v>
      </c>
      <c r="F1033" s="5">
        <f>DIEM_4D!D405</f>
        <v>0</v>
      </c>
      <c r="G1033" s="5">
        <f>DIEM_4D!E405</f>
        <v>0</v>
      </c>
      <c r="H1033" s="5">
        <f t="shared" si="31"/>
        <v>0</v>
      </c>
      <c r="I1033" s="5" t="str">
        <f t="shared" si="32"/>
        <v/>
      </c>
      <c r="J1033" s="5">
        <f t="shared" si="33"/>
        <v>0</v>
      </c>
      <c r="K1033" s="5" t="str">
        <f t="shared" si="34"/>
        <v/>
      </c>
      <c r="L1033" s="5">
        <f t="shared" si="35"/>
        <v>0</v>
      </c>
      <c r="M1033" s="5"/>
      <c r="N1033" s="5"/>
      <c r="O1033" s="5"/>
      <c r="P1033" s="5"/>
      <c r="Q1033" s="5"/>
      <c r="R1033" s="5"/>
      <c r="S1033" s="5"/>
    </row>
    <row r="1034" ht="15.75" customHeight="1">
      <c r="A1034" s="5">
        <v>405.0</v>
      </c>
      <c r="B1034" s="35" t="str">
        <f>DIEM_4D!A406</f>
        <v/>
      </c>
      <c r="C1034" s="35" t="str">
        <f>DIEM_4D!B406</f>
        <v/>
      </c>
      <c r="D1034" s="5" t="str">
        <f t="shared" si="30"/>
        <v>4D-5</v>
      </c>
      <c r="E1034" s="5">
        <f>DIEM_4D!C406</f>
        <v>0</v>
      </c>
      <c r="F1034" s="5">
        <f>DIEM_4D!D406</f>
        <v>0</v>
      </c>
      <c r="G1034" s="5">
        <f>DIEM_4D!E406</f>
        <v>0</v>
      </c>
      <c r="H1034" s="5">
        <f t="shared" si="31"/>
        <v>0</v>
      </c>
      <c r="I1034" s="5" t="str">
        <f t="shared" si="32"/>
        <v/>
      </c>
      <c r="J1034" s="5">
        <f t="shared" si="33"/>
        <v>0</v>
      </c>
      <c r="K1034" s="5" t="str">
        <f t="shared" si="34"/>
        <v/>
      </c>
      <c r="L1034" s="5">
        <f t="shared" si="35"/>
        <v>0</v>
      </c>
      <c r="M1034" s="5"/>
      <c r="N1034" s="5"/>
      <c r="O1034" s="5"/>
      <c r="P1034" s="5"/>
      <c r="Q1034" s="5"/>
      <c r="R1034" s="5"/>
      <c r="S1034" s="5"/>
    </row>
    <row r="1035" ht="15.75" customHeight="1">
      <c r="A1035" s="5">
        <v>406.0</v>
      </c>
      <c r="B1035" s="35" t="str">
        <f>DIEM_4D!A407</f>
        <v/>
      </c>
      <c r="C1035" s="35" t="str">
        <f>DIEM_4D!B407</f>
        <v/>
      </c>
      <c r="D1035" s="5" t="str">
        <f t="shared" si="30"/>
        <v>4D-1</v>
      </c>
      <c r="E1035" s="5">
        <f>DIEM_4D!C407</f>
        <v>0</v>
      </c>
      <c r="F1035" s="5">
        <f>DIEM_4D!D407</f>
        <v>0</v>
      </c>
      <c r="G1035" s="5">
        <f>DIEM_4D!E407</f>
        <v>0</v>
      </c>
      <c r="H1035" s="5">
        <f t="shared" si="31"/>
        <v>0</v>
      </c>
      <c r="I1035" s="5" t="str">
        <f t="shared" si="32"/>
        <v/>
      </c>
      <c r="J1035" s="5">
        <f t="shared" si="33"/>
        <v>0</v>
      </c>
      <c r="K1035" s="5" t="str">
        <f t="shared" si="34"/>
        <v/>
      </c>
      <c r="L1035" s="5">
        <f t="shared" si="35"/>
        <v>0</v>
      </c>
      <c r="M1035" s="5"/>
      <c r="N1035" s="5"/>
      <c r="O1035" s="5"/>
      <c r="P1035" s="5"/>
      <c r="Q1035" s="5"/>
      <c r="R1035" s="5"/>
      <c r="S1035" s="5"/>
    </row>
    <row r="1036" ht="15.75" customHeight="1">
      <c r="A1036" s="5">
        <v>407.0</v>
      </c>
      <c r="B1036" s="35" t="str">
        <f>DIEM_4D!A408</f>
        <v/>
      </c>
      <c r="C1036" s="35" t="str">
        <f>DIEM_4D!B408</f>
        <v/>
      </c>
      <c r="D1036" s="5" t="str">
        <f t="shared" si="30"/>
        <v>4D-2</v>
      </c>
      <c r="E1036" s="5">
        <f>DIEM_4D!C408</f>
        <v>0</v>
      </c>
      <c r="F1036" s="5">
        <f>DIEM_4D!D408</f>
        <v>0</v>
      </c>
      <c r="G1036" s="5">
        <f>DIEM_4D!E408</f>
        <v>0</v>
      </c>
      <c r="H1036" s="5">
        <f t="shared" si="31"/>
        <v>0</v>
      </c>
      <c r="I1036" s="5" t="str">
        <f t="shared" si="32"/>
        <v/>
      </c>
      <c r="J1036" s="5">
        <f t="shared" si="33"/>
        <v>0</v>
      </c>
      <c r="K1036" s="5" t="str">
        <f t="shared" si="34"/>
        <v/>
      </c>
      <c r="L1036" s="5">
        <f t="shared" si="35"/>
        <v>0</v>
      </c>
      <c r="M1036" s="5"/>
      <c r="N1036" s="5"/>
      <c r="O1036" s="5"/>
      <c r="P1036" s="5"/>
      <c r="Q1036" s="5"/>
      <c r="R1036" s="5"/>
      <c r="S1036" s="5"/>
    </row>
    <row r="1037" ht="15.75" customHeight="1">
      <c r="A1037" s="5">
        <v>408.0</v>
      </c>
      <c r="B1037" s="35" t="str">
        <f>DIEM_4D!A409</f>
        <v/>
      </c>
      <c r="C1037" s="35" t="str">
        <f>DIEM_4D!B409</f>
        <v/>
      </c>
      <c r="D1037" s="5" t="str">
        <f t="shared" si="30"/>
        <v>4D-3</v>
      </c>
      <c r="E1037" s="5">
        <f>DIEM_4D!C409</f>
        <v>0</v>
      </c>
      <c r="F1037" s="5">
        <f>DIEM_4D!D409</f>
        <v>0</v>
      </c>
      <c r="G1037" s="5">
        <f>DIEM_4D!E409</f>
        <v>0</v>
      </c>
      <c r="H1037" s="5">
        <f t="shared" si="31"/>
        <v>0</v>
      </c>
      <c r="I1037" s="5" t="str">
        <f t="shared" si="32"/>
        <v/>
      </c>
      <c r="J1037" s="5">
        <f t="shared" si="33"/>
        <v>0</v>
      </c>
      <c r="K1037" s="5" t="str">
        <f t="shared" si="34"/>
        <v/>
      </c>
      <c r="L1037" s="5">
        <f t="shared" si="35"/>
        <v>0</v>
      </c>
      <c r="M1037" s="5"/>
      <c r="N1037" s="5"/>
      <c r="O1037" s="5"/>
      <c r="P1037" s="5"/>
      <c r="Q1037" s="5"/>
      <c r="R1037" s="5"/>
      <c r="S1037" s="5"/>
    </row>
    <row r="1038" ht="15.75" customHeight="1">
      <c r="A1038" s="5">
        <v>409.0</v>
      </c>
      <c r="B1038" s="35" t="str">
        <f>DIEM_4D!A410</f>
        <v/>
      </c>
      <c r="C1038" s="35" t="str">
        <f>DIEM_4D!B410</f>
        <v/>
      </c>
      <c r="D1038" s="5" t="str">
        <f t="shared" si="30"/>
        <v>4D-4</v>
      </c>
      <c r="E1038" s="5">
        <f>DIEM_4D!C410</f>
        <v>0</v>
      </c>
      <c r="F1038" s="5">
        <f>DIEM_4D!D410</f>
        <v>0</v>
      </c>
      <c r="G1038" s="5">
        <f>DIEM_4D!E410</f>
        <v>0</v>
      </c>
      <c r="H1038" s="5">
        <f t="shared" si="31"/>
        <v>0</v>
      </c>
      <c r="I1038" s="5" t="str">
        <f t="shared" si="32"/>
        <v/>
      </c>
      <c r="J1038" s="5">
        <f t="shared" si="33"/>
        <v>0</v>
      </c>
      <c r="K1038" s="5" t="str">
        <f t="shared" si="34"/>
        <v/>
      </c>
      <c r="L1038" s="5">
        <f t="shared" si="35"/>
        <v>0</v>
      </c>
      <c r="M1038" s="5"/>
      <c r="N1038" s="5"/>
      <c r="O1038" s="5"/>
      <c r="P1038" s="5"/>
      <c r="Q1038" s="5"/>
      <c r="R1038" s="5"/>
      <c r="S1038" s="5"/>
    </row>
    <row r="1039" ht="15.75" customHeight="1">
      <c r="A1039" s="5">
        <v>410.0</v>
      </c>
      <c r="B1039" s="35" t="str">
        <f>DIEM_4D!A411</f>
        <v/>
      </c>
      <c r="C1039" s="35" t="str">
        <f>DIEM_4D!B411</f>
        <v/>
      </c>
      <c r="D1039" s="5" t="str">
        <f t="shared" si="30"/>
        <v>4D-5</v>
      </c>
      <c r="E1039" s="5">
        <f>DIEM_4D!C411</f>
        <v>0</v>
      </c>
      <c r="F1039" s="5">
        <f>DIEM_4D!D411</f>
        <v>0</v>
      </c>
      <c r="G1039" s="5">
        <f>DIEM_4D!E411</f>
        <v>0</v>
      </c>
      <c r="H1039" s="5">
        <f t="shared" si="31"/>
        <v>0</v>
      </c>
      <c r="I1039" s="5" t="str">
        <f t="shared" si="32"/>
        <v/>
      </c>
      <c r="J1039" s="5">
        <f t="shared" si="33"/>
        <v>0</v>
      </c>
      <c r="K1039" s="5" t="str">
        <f t="shared" si="34"/>
        <v/>
      </c>
      <c r="L1039" s="5">
        <f t="shared" si="35"/>
        <v>0</v>
      </c>
      <c r="M1039" s="5"/>
      <c r="N1039" s="5"/>
      <c r="O1039" s="5"/>
      <c r="P1039" s="5"/>
      <c r="Q1039" s="5"/>
      <c r="R1039" s="5"/>
      <c r="S1039" s="5"/>
    </row>
    <row r="1040" ht="15.75" customHeight="1">
      <c r="A1040" s="5">
        <v>411.0</v>
      </c>
      <c r="B1040" s="35" t="str">
        <f>DIEM_4D!A412</f>
        <v/>
      </c>
      <c r="C1040" s="35" t="str">
        <f>DIEM_4D!B412</f>
        <v/>
      </c>
      <c r="D1040" s="5" t="str">
        <f t="shared" si="30"/>
        <v>4D-1</v>
      </c>
      <c r="E1040" s="5">
        <f>DIEM_4D!C412</f>
        <v>0</v>
      </c>
      <c r="F1040" s="5">
        <f>DIEM_4D!D412</f>
        <v>0</v>
      </c>
      <c r="G1040" s="5">
        <f>DIEM_4D!E412</f>
        <v>0</v>
      </c>
      <c r="H1040" s="5">
        <f t="shared" si="31"/>
        <v>0</v>
      </c>
      <c r="I1040" s="5" t="str">
        <f t="shared" si="32"/>
        <v/>
      </c>
      <c r="J1040" s="5">
        <f t="shared" si="33"/>
        <v>0</v>
      </c>
      <c r="K1040" s="5" t="str">
        <f t="shared" si="34"/>
        <v/>
      </c>
      <c r="L1040" s="5">
        <f t="shared" si="35"/>
        <v>0</v>
      </c>
      <c r="M1040" s="5"/>
      <c r="N1040" s="5"/>
      <c r="O1040" s="5"/>
      <c r="P1040" s="5"/>
      <c r="Q1040" s="5"/>
      <c r="R1040" s="5"/>
      <c r="S1040" s="5"/>
    </row>
    <row r="1041" ht="15.75" customHeight="1">
      <c r="A1041" s="5">
        <v>412.0</v>
      </c>
      <c r="B1041" s="35" t="str">
        <f>DIEM_4D!A413</f>
        <v/>
      </c>
      <c r="C1041" s="35" t="str">
        <f>DIEM_4D!B413</f>
        <v/>
      </c>
      <c r="D1041" s="5" t="str">
        <f t="shared" si="30"/>
        <v>4D-2</v>
      </c>
      <c r="E1041" s="5">
        <f>DIEM_4D!C413</f>
        <v>0</v>
      </c>
      <c r="F1041" s="5">
        <f>DIEM_4D!D413</f>
        <v>0</v>
      </c>
      <c r="G1041" s="5">
        <f>DIEM_4D!E413</f>
        <v>0</v>
      </c>
      <c r="H1041" s="5">
        <f t="shared" si="31"/>
        <v>0</v>
      </c>
      <c r="I1041" s="5" t="str">
        <f t="shared" si="32"/>
        <v/>
      </c>
      <c r="J1041" s="5">
        <f t="shared" si="33"/>
        <v>0</v>
      </c>
      <c r="K1041" s="5" t="str">
        <f t="shared" si="34"/>
        <v/>
      </c>
      <c r="L1041" s="5">
        <f t="shared" si="35"/>
        <v>0</v>
      </c>
      <c r="M1041" s="5"/>
      <c r="N1041" s="5"/>
      <c r="O1041" s="5"/>
      <c r="P1041" s="5"/>
      <c r="Q1041" s="5"/>
      <c r="R1041" s="5"/>
      <c r="S1041" s="5"/>
    </row>
    <row r="1042" ht="15.75" customHeight="1">
      <c r="A1042" s="5">
        <v>413.0</v>
      </c>
      <c r="B1042" s="35" t="str">
        <f>DIEM_4D!A414</f>
        <v/>
      </c>
      <c r="C1042" s="35" t="str">
        <f>DIEM_4D!B414</f>
        <v/>
      </c>
      <c r="D1042" s="5" t="str">
        <f t="shared" si="30"/>
        <v>4D-3</v>
      </c>
      <c r="E1042" s="5">
        <f>DIEM_4D!C414</f>
        <v>0</v>
      </c>
      <c r="F1042" s="5">
        <f>DIEM_4D!D414</f>
        <v>0</v>
      </c>
      <c r="G1042" s="5">
        <f>DIEM_4D!E414</f>
        <v>0</v>
      </c>
      <c r="H1042" s="5">
        <f t="shared" si="31"/>
        <v>0</v>
      </c>
      <c r="I1042" s="5" t="str">
        <f t="shared" si="32"/>
        <v/>
      </c>
      <c r="J1042" s="5">
        <f t="shared" si="33"/>
        <v>0</v>
      </c>
      <c r="K1042" s="5" t="str">
        <f t="shared" si="34"/>
        <v/>
      </c>
      <c r="L1042" s="5">
        <f t="shared" si="35"/>
        <v>0</v>
      </c>
      <c r="M1042" s="5"/>
      <c r="N1042" s="5"/>
      <c r="O1042" s="5"/>
      <c r="P1042" s="5"/>
      <c r="Q1042" s="5"/>
      <c r="R1042" s="5"/>
      <c r="S1042" s="5"/>
    </row>
    <row r="1043" ht="15.75" customHeight="1">
      <c r="A1043" s="5">
        <v>414.0</v>
      </c>
      <c r="B1043" s="35" t="str">
        <f>DIEM_4D!A415</f>
        <v/>
      </c>
      <c r="C1043" s="35" t="str">
        <f>DIEM_4D!B415</f>
        <v/>
      </c>
      <c r="D1043" s="5" t="str">
        <f t="shared" si="30"/>
        <v>4D-4</v>
      </c>
      <c r="E1043" s="5">
        <f>DIEM_4D!C415</f>
        <v>0</v>
      </c>
      <c r="F1043" s="5">
        <f>DIEM_4D!D415</f>
        <v>0</v>
      </c>
      <c r="G1043" s="5">
        <f>DIEM_4D!E415</f>
        <v>0</v>
      </c>
      <c r="H1043" s="5">
        <f t="shared" si="31"/>
        <v>0</v>
      </c>
      <c r="I1043" s="5" t="str">
        <f t="shared" si="32"/>
        <v/>
      </c>
      <c r="J1043" s="5">
        <f t="shared" si="33"/>
        <v>0</v>
      </c>
      <c r="K1043" s="5" t="str">
        <f t="shared" si="34"/>
        <v/>
      </c>
      <c r="L1043" s="5">
        <f t="shared" si="35"/>
        <v>0</v>
      </c>
      <c r="M1043" s="5"/>
      <c r="N1043" s="5"/>
      <c r="O1043" s="5"/>
      <c r="P1043" s="5"/>
      <c r="Q1043" s="5"/>
      <c r="R1043" s="5"/>
      <c r="S1043" s="5"/>
    </row>
    <row r="1044" ht="15.75" customHeight="1">
      <c r="A1044" s="5">
        <v>415.0</v>
      </c>
      <c r="B1044" s="35" t="str">
        <f>DIEM_4D!A416</f>
        <v/>
      </c>
      <c r="C1044" s="35" t="str">
        <f>DIEM_4D!B416</f>
        <v/>
      </c>
      <c r="D1044" s="5" t="str">
        <f t="shared" si="30"/>
        <v>4D-5</v>
      </c>
      <c r="E1044" s="5">
        <f>DIEM_4D!C416</f>
        <v>0</v>
      </c>
      <c r="F1044" s="5">
        <f>DIEM_4D!D416</f>
        <v>0</v>
      </c>
      <c r="G1044" s="5">
        <f>DIEM_4D!E416</f>
        <v>0</v>
      </c>
      <c r="H1044" s="5">
        <f t="shared" si="31"/>
        <v>0</v>
      </c>
      <c r="I1044" s="5" t="str">
        <f t="shared" si="32"/>
        <v/>
      </c>
      <c r="J1044" s="5">
        <f t="shared" si="33"/>
        <v>0</v>
      </c>
      <c r="K1044" s="5" t="str">
        <f t="shared" si="34"/>
        <v/>
      </c>
      <c r="L1044" s="5">
        <f t="shared" si="35"/>
        <v>0</v>
      </c>
      <c r="M1044" s="5"/>
      <c r="N1044" s="5"/>
      <c r="O1044" s="5"/>
      <c r="P1044" s="5"/>
      <c r="Q1044" s="5"/>
      <c r="R1044" s="5"/>
      <c r="S1044" s="5"/>
    </row>
    <row r="1045" ht="15.75" customHeight="1">
      <c r="A1045" s="5">
        <v>416.0</v>
      </c>
      <c r="B1045" s="35" t="str">
        <f>DIEM_4D!A417</f>
        <v/>
      </c>
      <c r="C1045" s="35" t="str">
        <f>DIEM_4D!B417</f>
        <v/>
      </c>
      <c r="D1045" s="5" t="str">
        <f t="shared" si="30"/>
        <v>4D-1</v>
      </c>
      <c r="E1045" s="5">
        <f>DIEM_4D!C417</f>
        <v>0</v>
      </c>
      <c r="F1045" s="5">
        <f>DIEM_4D!D417</f>
        <v>0</v>
      </c>
      <c r="G1045" s="5">
        <f>DIEM_4D!E417</f>
        <v>0</v>
      </c>
      <c r="H1045" s="5">
        <f t="shared" si="31"/>
        <v>0</v>
      </c>
      <c r="I1045" s="5" t="str">
        <f t="shared" si="32"/>
        <v/>
      </c>
      <c r="J1045" s="5">
        <f t="shared" si="33"/>
        <v>0</v>
      </c>
      <c r="K1045" s="5" t="str">
        <f t="shared" si="34"/>
        <v/>
      </c>
      <c r="L1045" s="5">
        <f t="shared" si="35"/>
        <v>0</v>
      </c>
      <c r="M1045" s="5"/>
      <c r="N1045" s="5"/>
      <c r="O1045" s="5"/>
      <c r="P1045" s="5"/>
      <c r="Q1045" s="5"/>
      <c r="R1045" s="5"/>
      <c r="S1045" s="5"/>
    </row>
    <row r="1046" ht="15.75" customHeight="1">
      <c r="A1046" s="5">
        <v>417.0</v>
      </c>
      <c r="B1046" s="35" t="str">
        <f>DIEM_4D!A418</f>
        <v/>
      </c>
      <c r="C1046" s="35" t="str">
        <f>DIEM_4D!B418</f>
        <v/>
      </c>
      <c r="D1046" s="5" t="str">
        <f t="shared" si="30"/>
        <v>4D-2</v>
      </c>
      <c r="E1046" s="5">
        <f>DIEM_4D!C418</f>
        <v>0</v>
      </c>
      <c r="F1046" s="5">
        <f>DIEM_4D!D418</f>
        <v>0</v>
      </c>
      <c r="G1046" s="5">
        <f>DIEM_4D!E418</f>
        <v>0</v>
      </c>
      <c r="H1046" s="5">
        <f t="shared" si="31"/>
        <v>0</v>
      </c>
      <c r="I1046" s="5" t="str">
        <f t="shared" si="32"/>
        <v/>
      </c>
      <c r="J1046" s="5">
        <f t="shared" si="33"/>
        <v>0</v>
      </c>
      <c r="K1046" s="5" t="str">
        <f t="shared" si="34"/>
        <v/>
      </c>
      <c r="L1046" s="5">
        <f t="shared" si="35"/>
        <v>0</v>
      </c>
      <c r="M1046" s="5"/>
      <c r="N1046" s="5"/>
      <c r="O1046" s="5"/>
      <c r="P1046" s="5"/>
      <c r="Q1046" s="5"/>
      <c r="R1046" s="5"/>
      <c r="S1046" s="5"/>
    </row>
    <row r="1047" ht="15.75" customHeight="1">
      <c r="A1047" s="5">
        <v>418.0</v>
      </c>
      <c r="B1047" s="35" t="str">
        <f>DIEM_4D!A419</f>
        <v/>
      </c>
      <c r="C1047" s="35" t="str">
        <f>DIEM_4D!B419</f>
        <v/>
      </c>
      <c r="D1047" s="5" t="str">
        <f t="shared" si="30"/>
        <v>4D-3</v>
      </c>
      <c r="E1047" s="5">
        <f>DIEM_4D!C419</f>
        <v>0</v>
      </c>
      <c r="F1047" s="5">
        <f>DIEM_4D!D419</f>
        <v>0</v>
      </c>
      <c r="G1047" s="5">
        <f>DIEM_4D!E419</f>
        <v>0</v>
      </c>
      <c r="H1047" s="5">
        <f t="shared" si="31"/>
        <v>0</v>
      </c>
      <c r="I1047" s="5" t="str">
        <f t="shared" si="32"/>
        <v/>
      </c>
      <c r="J1047" s="5">
        <f t="shared" si="33"/>
        <v>0</v>
      </c>
      <c r="K1047" s="5" t="str">
        <f t="shared" si="34"/>
        <v/>
      </c>
      <c r="L1047" s="5">
        <f t="shared" si="35"/>
        <v>0</v>
      </c>
      <c r="M1047" s="5"/>
      <c r="N1047" s="5"/>
      <c r="O1047" s="5"/>
      <c r="P1047" s="5"/>
      <c r="Q1047" s="5"/>
      <c r="R1047" s="5"/>
      <c r="S1047" s="5"/>
    </row>
    <row r="1048" ht="15.75" customHeight="1">
      <c r="A1048" s="5">
        <v>419.0</v>
      </c>
      <c r="B1048" s="35" t="str">
        <f>DIEM_4D!A420</f>
        <v/>
      </c>
      <c r="C1048" s="35" t="str">
        <f>DIEM_4D!B420</f>
        <v/>
      </c>
      <c r="D1048" s="5" t="str">
        <f t="shared" si="30"/>
        <v>4D-4</v>
      </c>
      <c r="E1048" s="5">
        <f>DIEM_4D!C420</f>
        <v>0</v>
      </c>
      <c r="F1048" s="5">
        <f>DIEM_4D!D420</f>
        <v>0</v>
      </c>
      <c r="G1048" s="5">
        <f>DIEM_4D!E420</f>
        <v>0</v>
      </c>
      <c r="H1048" s="5">
        <f t="shared" si="31"/>
        <v>0</v>
      </c>
      <c r="I1048" s="5" t="str">
        <f t="shared" si="32"/>
        <v/>
      </c>
      <c r="J1048" s="5">
        <f t="shared" si="33"/>
        <v>0</v>
      </c>
      <c r="K1048" s="5" t="str">
        <f t="shared" si="34"/>
        <v/>
      </c>
      <c r="L1048" s="5">
        <f t="shared" si="35"/>
        <v>0</v>
      </c>
      <c r="M1048" s="5"/>
      <c r="N1048" s="5"/>
      <c r="O1048" s="5"/>
      <c r="P1048" s="5"/>
      <c r="Q1048" s="5"/>
      <c r="R1048" s="5"/>
      <c r="S1048" s="5"/>
    </row>
    <row r="1049" ht="15.75" customHeight="1">
      <c r="A1049" s="5">
        <v>420.0</v>
      </c>
      <c r="B1049" s="35" t="str">
        <f>DIEM_4D!A421</f>
        <v/>
      </c>
      <c r="C1049" s="35" t="str">
        <f>DIEM_4D!B421</f>
        <v/>
      </c>
      <c r="D1049" s="5" t="str">
        <f t="shared" si="30"/>
        <v>4D-5</v>
      </c>
      <c r="E1049" s="5">
        <f>DIEM_4D!C421</f>
        <v>0</v>
      </c>
      <c r="F1049" s="5">
        <f>DIEM_4D!D421</f>
        <v>0</v>
      </c>
      <c r="G1049" s="5">
        <f>DIEM_4D!E421</f>
        <v>0</v>
      </c>
      <c r="H1049" s="5">
        <f t="shared" si="31"/>
        <v>0</v>
      </c>
      <c r="I1049" s="5" t="str">
        <f t="shared" si="32"/>
        <v/>
      </c>
      <c r="J1049" s="5">
        <f t="shared" si="33"/>
        <v>0</v>
      </c>
      <c r="K1049" s="5" t="str">
        <f t="shared" si="34"/>
        <v/>
      </c>
      <c r="L1049" s="5">
        <f t="shared" si="35"/>
        <v>0</v>
      </c>
      <c r="M1049" s="5"/>
      <c r="N1049" s="5"/>
      <c r="O1049" s="5"/>
      <c r="P1049" s="5"/>
      <c r="Q1049" s="5"/>
      <c r="R1049" s="5"/>
      <c r="S1049" s="5"/>
    </row>
    <row r="1050" ht="15.75" customHeight="1">
      <c r="A1050" s="5">
        <v>421.0</v>
      </c>
      <c r="B1050" s="35" t="str">
        <f>DIEM_4D!A422</f>
        <v/>
      </c>
      <c r="C1050" s="35" t="str">
        <f>DIEM_4D!B422</f>
        <v/>
      </c>
      <c r="D1050" s="5" t="str">
        <f t="shared" si="30"/>
        <v>4D-1</v>
      </c>
      <c r="E1050" s="5">
        <f>DIEM_4D!C422</f>
        <v>0</v>
      </c>
      <c r="F1050" s="5">
        <f>DIEM_4D!D422</f>
        <v>0</v>
      </c>
      <c r="G1050" s="5">
        <f>DIEM_4D!E422</f>
        <v>0</v>
      </c>
      <c r="H1050" s="5">
        <f t="shared" si="31"/>
        <v>0</v>
      </c>
      <c r="I1050" s="5" t="str">
        <f t="shared" si="32"/>
        <v/>
      </c>
      <c r="J1050" s="5">
        <f t="shared" si="33"/>
        <v>0</v>
      </c>
      <c r="K1050" s="5" t="str">
        <f t="shared" si="34"/>
        <v/>
      </c>
      <c r="L1050" s="5">
        <f t="shared" si="35"/>
        <v>0</v>
      </c>
      <c r="M1050" s="5"/>
      <c r="N1050" s="5"/>
      <c r="O1050" s="5"/>
      <c r="P1050" s="5"/>
      <c r="Q1050" s="5"/>
      <c r="R1050" s="5"/>
      <c r="S1050" s="5"/>
    </row>
    <row r="1051" ht="15.75" customHeight="1">
      <c r="A1051" s="5">
        <v>422.0</v>
      </c>
      <c r="B1051" s="35" t="str">
        <f>DIEM_4D!A423</f>
        <v/>
      </c>
      <c r="C1051" s="35" t="str">
        <f>DIEM_4D!B423</f>
        <v/>
      </c>
      <c r="D1051" s="5" t="str">
        <f t="shared" si="30"/>
        <v>4D-2</v>
      </c>
      <c r="E1051" s="5">
        <f>DIEM_4D!C423</f>
        <v>0</v>
      </c>
      <c r="F1051" s="5">
        <f>DIEM_4D!D423</f>
        <v>0</v>
      </c>
      <c r="G1051" s="5">
        <f>DIEM_4D!E423</f>
        <v>0</v>
      </c>
      <c r="H1051" s="5">
        <f t="shared" si="31"/>
        <v>0</v>
      </c>
      <c r="I1051" s="5" t="str">
        <f t="shared" si="32"/>
        <v/>
      </c>
      <c r="J1051" s="5">
        <f t="shared" si="33"/>
        <v>0</v>
      </c>
      <c r="K1051" s="5" t="str">
        <f t="shared" si="34"/>
        <v/>
      </c>
      <c r="L1051" s="5">
        <f t="shared" si="35"/>
        <v>0</v>
      </c>
      <c r="M1051" s="5"/>
      <c r="N1051" s="5"/>
      <c r="O1051" s="5"/>
      <c r="P1051" s="5"/>
      <c r="Q1051" s="5"/>
      <c r="R1051" s="5"/>
      <c r="S1051" s="5"/>
    </row>
    <row r="1052" ht="15.75" customHeight="1">
      <c r="A1052" s="5">
        <v>423.0</v>
      </c>
      <c r="B1052" s="35" t="str">
        <f>DIEM_4D!A424</f>
        <v/>
      </c>
      <c r="C1052" s="35" t="str">
        <f>DIEM_4D!B424</f>
        <v/>
      </c>
      <c r="D1052" s="5" t="str">
        <f t="shared" si="30"/>
        <v>4D-3</v>
      </c>
      <c r="E1052" s="5">
        <f>DIEM_4D!C424</f>
        <v>0</v>
      </c>
      <c r="F1052" s="5">
        <f>DIEM_4D!D424</f>
        <v>0</v>
      </c>
      <c r="G1052" s="5">
        <f>DIEM_4D!E424</f>
        <v>0</v>
      </c>
      <c r="H1052" s="5">
        <f t="shared" si="31"/>
        <v>0</v>
      </c>
      <c r="I1052" s="5" t="str">
        <f t="shared" si="32"/>
        <v/>
      </c>
      <c r="J1052" s="5">
        <f t="shared" si="33"/>
        <v>0</v>
      </c>
      <c r="K1052" s="5" t="str">
        <f t="shared" si="34"/>
        <v/>
      </c>
      <c r="L1052" s="5">
        <f t="shared" si="35"/>
        <v>0</v>
      </c>
      <c r="M1052" s="5"/>
      <c r="N1052" s="5"/>
      <c r="O1052" s="5"/>
      <c r="P1052" s="5"/>
      <c r="Q1052" s="5"/>
      <c r="R1052" s="5"/>
      <c r="S1052" s="5"/>
    </row>
    <row r="1053" ht="15.75" customHeight="1">
      <c r="A1053" s="5">
        <v>424.0</v>
      </c>
      <c r="B1053" s="35" t="str">
        <f>DIEM_4D!A425</f>
        <v/>
      </c>
      <c r="C1053" s="35" t="str">
        <f>DIEM_4D!B425</f>
        <v/>
      </c>
      <c r="D1053" s="5" t="str">
        <f t="shared" si="30"/>
        <v>4D-4</v>
      </c>
      <c r="E1053" s="5">
        <f>DIEM_4D!C425</f>
        <v>0</v>
      </c>
      <c r="F1053" s="5">
        <f>DIEM_4D!D425</f>
        <v>0</v>
      </c>
      <c r="G1053" s="5">
        <f>DIEM_4D!E425</f>
        <v>0</v>
      </c>
      <c r="H1053" s="5">
        <f t="shared" si="31"/>
        <v>0</v>
      </c>
      <c r="I1053" s="5" t="str">
        <f t="shared" si="32"/>
        <v/>
      </c>
      <c r="J1053" s="5">
        <f t="shared" si="33"/>
        <v>0</v>
      </c>
      <c r="K1053" s="5" t="str">
        <f t="shared" si="34"/>
        <v/>
      </c>
      <c r="L1053" s="5">
        <f t="shared" si="35"/>
        <v>0</v>
      </c>
      <c r="M1053" s="5"/>
      <c r="N1053" s="5"/>
      <c r="O1053" s="5"/>
      <c r="P1053" s="5"/>
      <c r="Q1053" s="5"/>
      <c r="R1053" s="5"/>
      <c r="S1053" s="5"/>
    </row>
    <row r="1054" ht="15.75" customHeight="1">
      <c r="A1054" s="5">
        <v>425.0</v>
      </c>
      <c r="B1054" s="35" t="str">
        <f>DIEM_4D!A426</f>
        <v/>
      </c>
      <c r="C1054" s="35" t="str">
        <f>DIEM_4D!B426</f>
        <v/>
      </c>
      <c r="D1054" s="5" t="str">
        <f t="shared" si="30"/>
        <v>4D-5</v>
      </c>
      <c r="E1054" s="5">
        <f>DIEM_4D!C426</f>
        <v>0</v>
      </c>
      <c r="F1054" s="5">
        <f>DIEM_4D!D426</f>
        <v>0</v>
      </c>
      <c r="G1054" s="5">
        <f>DIEM_4D!E426</f>
        <v>0</v>
      </c>
      <c r="H1054" s="5">
        <f t="shared" si="31"/>
        <v>0</v>
      </c>
      <c r="I1054" s="5" t="str">
        <f t="shared" si="32"/>
        <v/>
      </c>
      <c r="J1054" s="5">
        <f t="shared" si="33"/>
        <v>0</v>
      </c>
      <c r="K1054" s="5" t="str">
        <f t="shared" si="34"/>
        <v/>
      </c>
      <c r="L1054" s="5">
        <f t="shared" si="35"/>
        <v>0</v>
      </c>
      <c r="M1054" s="5"/>
      <c r="N1054" s="5"/>
      <c r="O1054" s="5"/>
      <c r="P1054" s="5"/>
      <c r="Q1054" s="5"/>
      <c r="R1054" s="5"/>
      <c r="S1054" s="5"/>
    </row>
    <row r="1055" ht="15.75" customHeight="1">
      <c r="A1055" s="5">
        <v>426.0</v>
      </c>
      <c r="B1055" s="35" t="str">
        <f>DIEM_4D!A427</f>
        <v/>
      </c>
      <c r="C1055" s="35" t="str">
        <f>DIEM_4D!B427</f>
        <v/>
      </c>
      <c r="D1055" s="5" t="str">
        <f t="shared" si="30"/>
        <v>4D-1</v>
      </c>
      <c r="E1055" s="5">
        <f>DIEM_4D!C427</f>
        <v>0</v>
      </c>
      <c r="F1055" s="5">
        <f>DIEM_4D!D427</f>
        <v>0</v>
      </c>
      <c r="G1055" s="5">
        <f>DIEM_4D!E427</f>
        <v>0</v>
      </c>
      <c r="H1055" s="5">
        <f t="shared" si="31"/>
        <v>0</v>
      </c>
      <c r="I1055" s="5" t="str">
        <f t="shared" si="32"/>
        <v/>
      </c>
      <c r="J1055" s="5">
        <f t="shared" si="33"/>
        <v>0</v>
      </c>
      <c r="K1055" s="5" t="str">
        <f t="shared" si="34"/>
        <v/>
      </c>
      <c r="L1055" s="5">
        <f t="shared" si="35"/>
        <v>0</v>
      </c>
      <c r="M1055" s="5"/>
      <c r="N1055" s="5"/>
      <c r="O1055" s="5"/>
      <c r="P1055" s="5"/>
      <c r="Q1055" s="5"/>
      <c r="R1055" s="5"/>
      <c r="S1055" s="5"/>
    </row>
    <row r="1056" ht="15.75" customHeight="1">
      <c r="A1056" s="5">
        <v>427.0</v>
      </c>
      <c r="B1056" s="35" t="str">
        <f>DIEM_4D!A428</f>
        <v/>
      </c>
      <c r="C1056" s="35" t="str">
        <f>DIEM_4D!B428</f>
        <v/>
      </c>
      <c r="D1056" s="5" t="str">
        <f t="shared" si="30"/>
        <v>4D-2</v>
      </c>
      <c r="E1056" s="5">
        <f>DIEM_4D!C428</f>
        <v>0</v>
      </c>
      <c r="F1056" s="5">
        <f>DIEM_4D!D428</f>
        <v>0</v>
      </c>
      <c r="G1056" s="5">
        <f>DIEM_4D!E428</f>
        <v>0</v>
      </c>
      <c r="H1056" s="5">
        <f t="shared" si="31"/>
        <v>0</v>
      </c>
      <c r="I1056" s="5" t="str">
        <f t="shared" si="32"/>
        <v/>
      </c>
      <c r="J1056" s="5">
        <f t="shared" si="33"/>
        <v>0</v>
      </c>
      <c r="K1056" s="5" t="str">
        <f t="shared" si="34"/>
        <v/>
      </c>
      <c r="L1056" s="5">
        <f t="shared" si="35"/>
        <v>0</v>
      </c>
      <c r="M1056" s="5"/>
      <c r="N1056" s="5"/>
      <c r="O1056" s="5"/>
      <c r="P1056" s="5"/>
      <c r="Q1056" s="5"/>
      <c r="R1056" s="5"/>
      <c r="S1056" s="5"/>
    </row>
    <row r="1057" ht="15.75" customHeight="1">
      <c r="A1057" s="5">
        <v>428.0</v>
      </c>
      <c r="B1057" s="35" t="str">
        <f>DIEM_4D!A429</f>
        <v/>
      </c>
      <c r="C1057" s="35" t="str">
        <f>DIEM_4D!B429</f>
        <v/>
      </c>
      <c r="D1057" s="5" t="str">
        <f t="shared" si="30"/>
        <v>4D-3</v>
      </c>
      <c r="E1057" s="5">
        <f>DIEM_4D!C429</f>
        <v>0</v>
      </c>
      <c r="F1057" s="5">
        <f>DIEM_4D!D429</f>
        <v>0</v>
      </c>
      <c r="G1057" s="5">
        <f>DIEM_4D!E429</f>
        <v>0</v>
      </c>
      <c r="H1057" s="5">
        <f t="shared" si="31"/>
        <v>0</v>
      </c>
      <c r="I1057" s="5" t="str">
        <f t="shared" si="32"/>
        <v/>
      </c>
      <c r="J1057" s="5">
        <f t="shared" si="33"/>
        <v>0</v>
      </c>
      <c r="K1057" s="5" t="str">
        <f t="shared" si="34"/>
        <v/>
      </c>
      <c r="L1057" s="5">
        <f t="shared" si="35"/>
        <v>0</v>
      </c>
      <c r="M1057" s="5"/>
      <c r="N1057" s="5"/>
      <c r="O1057" s="5"/>
      <c r="P1057" s="5"/>
      <c r="Q1057" s="5"/>
      <c r="R1057" s="5"/>
      <c r="S1057" s="5"/>
    </row>
    <row r="1058" ht="15.75" customHeight="1">
      <c r="A1058" s="5">
        <v>429.0</v>
      </c>
      <c r="B1058" s="35" t="str">
        <f>DIEM_4D!A430</f>
        <v/>
      </c>
      <c r="C1058" s="35" t="str">
        <f>DIEM_4D!B430</f>
        <v/>
      </c>
      <c r="D1058" s="5" t="str">
        <f t="shared" si="30"/>
        <v>4D-4</v>
      </c>
      <c r="E1058" s="5">
        <f>DIEM_4D!C430</f>
        <v>0</v>
      </c>
      <c r="F1058" s="5">
        <f>DIEM_4D!D430</f>
        <v>0</v>
      </c>
      <c r="G1058" s="5">
        <f>DIEM_4D!E430</f>
        <v>0</v>
      </c>
      <c r="H1058" s="5">
        <f t="shared" si="31"/>
        <v>0</v>
      </c>
      <c r="I1058" s="5" t="str">
        <f t="shared" si="32"/>
        <v/>
      </c>
      <c r="J1058" s="5">
        <f t="shared" si="33"/>
        <v>0</v>
      </c>
      <c r="K1058" s="5" t="str">
        <f t="shared" si="34"/>
        <v/>
      </c>
      <c r="L1058" s="5">
        <f t="shared" si="35"/>
        <v>0</v>
      </c>
      <c r="M1058" s="5"/>
      <c r="N1058" s="5"/>
      <c r="O1058" s="5"/>
      <c r="P1058" s="5"/>
      <c r="Q1058" s="5"/>
      <c r="R1058" s="5"/>
      <c r="S1058" s="5"/>
    </row>
    <row r="1059" ht="15.75" customHeight="1">
      <c r="A1059" s="5">
        <v>430.0</v>
      </c>
      <c r="B1059" s="35" t="str">
        <f>DIEM_4D!A431</f>
        <v/>
      </c>
      <c r="C1059" s="35" t="str">
        <f>DIEM_4D!B431</f>
        <v/>
      </c>
      <c r="D1059" s="5" t="str">
        <f t="shared" si="30"/>
        <v>4D-5</v>
      </c>
      <c r="E1059" s="5">
        <f>DIEM_4D!C431</f>
        <v>0</v>
      </c>
      <c r="F1059" s="5">
        <f>DIEM_4D!D431</f>
        <v>0</v>
      </c>
      <c r="G1059" s="5">
        <f>DIEM_4D!E431</f>
        <v>0</v>
      </c>
      <c r="H1059" s="5">
        <f t="shared" si="31"/>
        <v>0</v>
      </c>
      <c r="I1059" s="5" t="str">
        <f t="shared" si="32"/>
        <v/>
      </c>
      <c r="J1059" s="5">
        <f t="shared" si="33"/>
        <v>0</v>
      </c>
      <c r="K1059" s="5" t="str">
        <f t="shared" si="34"/>
        <v/>
      </c>
      <c r="L1059" s="5">
        <f t="shared" si="35"/>
        <v>0</v>
      </c>
      <c r="M1059" s="5"/>
      <c r="N1059" s="5"/>
      <c r="O1059" s="5"/>
      <c r="P1059" s="5"/>
      <c r="Q1059" s="5"/>
      <c r="R1059" s="5"/>
      <c r="S1059" s="5"/>
    </row>
    <row r="1060" ht="15.75" customHeight="1">
      <c r="A1060" s="5">
        <v>431.0</v>
      </c>
      <c r="B1060" s="35" t="str">
        <f>DIEM_4D!A432</f>
        <v/>
      </c>
      <c r="C1060" s="35" t="str">
        <f>DIEM_4D!B432</f>
        <v/>
      </c>
      <c r="D1060" s="5" t="str">
        <f t="shared" si="30"/>
        <v>4D-1</v>
      </c>
      <c r="E1060" s="5">
        <f>DIEM_4D!C432</f>
        <v>0</v>
      </c>
      <c r="F1060" s="5">
        <f>DIEM_4D!D432</f>
        <v>0</v>
      </c>
      <c r="G1060" s="5">
        <f>DIEM_4D!E432</f>
        <v>0</v>
      </c>
      <c r="H1060" s="5">
        <f t="shared" si="31"/>
        <v>0</v>
      </c>
      <c r="I1060" s="5" t="str">
        <f t="shared" si="32"/>
        <v/>
      </c>
      <c r="J1060" s="5">
        <f t="shared" si="33"/>
        <v>0</v>
      </c>
      <c r="K1060" s="5" t="str">
        <f t="shared" si="34"/>
        <v/>
      </c>
      <c r="L1060" s="5">
        <f t="shared" si="35"/>
        <v>0</v>
      </c>
      <c r="M1060" s="5"/>
      <c r="N1060" s="5"/>
      <c r="O1060" s="5"/>
      <c r="P1060" s="5"/>
      <c r="Q1060" s="5"/>
      <c r="R1060" s="5"/>
      <c r="S1060" s="5"/>
    </row>
    <row r="1061" ht="15.75" customHeight="1">
      <c r="A1061" s="5">
        <v>432.0</v>
      </c>
      <c r="B1061" s="35" t="str">
        <f>DIEM_4D!A433</f>
        <v/>
      </c>
      <c r="C1061" s="35" t="str">
        <f>DIEM_4D!B433</f>
        <v/>
      </c>
      <c r="D1061" s="5" t="str">
        <f t="shared" si="30"/>
        <v>4D-2</v>
      </c>
      <c r="E1061" s="5">
        <f>DIEM_4D!C433</f>
        <v>0</v>
      </c>
      <c r="F1061" s="5">
        <f>DIEM_4D!D433</f>
        <v>0</v>
      </c>
      <c r="G1061" s="5">
        <f>DIEM_4D!E433</f>
        <v>0</v>
      </c>
      <c r="H1061" s="5">
        <f t="shared" si="31"/>
        <v>0</v>
      </c>
      <c r="I1061" s="5" t="str">
        <f t="shared" si="32"/>
        <v/>
      </c>
      <c r="J1061" s="5">
        <f t="shared" si="33"/>
        <v>0</v>
      </c>
      <c r="K1061" s="5" t="str">
        <f t="shared" si="34"/>
        <v/>
      </c>
      <c r="L1061" s="5">
        <f t="shared" si="35"/>
        <v>0</v>
      </c>
      <c r="M1061" s="5"/>
      <c r="N1061" s="5"/>
      <c r="O1061" s="5"/>
      <c r="P1061" s="5"/>
      <c r="Q1061" s="5"/>
      <c r="R1061" s="5"/>
      <c r="S1061" s="5"/>
    </row>
    <row r="1062" ht="15.75" customHeight="1">
      <c r="A1062" s="5">
        <v>433.0</v>
      </c>
      <c r="B1062" s="35" t="str">
        <f>DIEM_4D!A434</f>
        <v/>
      </c>
      <c r="C1062" s="35" t="str">
        <f>DIEM_4D!B434</f>
        <v/>
      </c>
      <c r="D1062" s="5" t="str">
        <f t="shared" si="30"/>
        <v>4D-3</v>
      </c>
      <c r="E1062" s="5">
        <f>DIEM_4D!C434</f>
        <v>0</v>
      </c>
      <c r="F1062" s="5">
        <f>DIEM_4D!D434</f>
        <v>0</v>
      </c>
      <c r="G1062" s="5">
        <f>DIEM_4D!E434</f>
        <v>0</v>
      </c>
      <c r="H1062" s="5">
        <f t="shared" si="31"/>
        <v>0</v>
      </c>
      <c r="I1062" s="5" t="str">
        <f t="shared" si="32"/>
        <v/>
      </c>
      <c r="J1062" s="5">
        <f t="shared" si="33"/>
        <v>0</v>
      </c>
      <c r="K1062" s="5" t="str">
        <f t="shared" si="34"/>
        <v/>
      </c>
      <c r="L1062" s="5">
        <f t="shared" si="35"/>
        <v>0</v>
      </c>
      <c r="M1062" s="5"/>
      <c r="N1062" s="5"/>
      <c r="O1062" s="5"/>
      <c r="P1062" s="5"/>
      <c r="Q1062" s="5"/>
      <c r="R1062" s="5"/>
      <c r="S1062" s="5"/>
    </row>
    <row r="1063" ht="15.75" customHeight="1">
      <c r="A1063" s="5">
        <v>434.0</v>
      </c>
      <c r="B1063" s="35" t="str">
        <f>DIEM_4D!A435</f>
        <v/>
      </c>
      <c r="C1063" s="35" t="str">
        <f>DIEM_4D!B435</f>
        <v/>
      </c>
      <c r="D1063" s="5" t="str">
        <f t="shared" si="30"/>
        <v>4D-4</v>
      </c>
      <c r="E1063" s="5">
        <f>DIEM_4D!C435</f>
        <v>0</v>
      </c>
      <c r="F1063" s="5">
        <f>DIEM_4D!D435</f>
        <v>0</v>
      </c>
      <c r="G1063" s="5">
        <f>DIEM_4D!E435</f>
        <v>0</v>
      </c>
      <c r="H1063" s="5">
        <f t="shared" si="31"/>
        <v>0</v>
      </c>
      <c r="I1063" s="5" t="str">
        <f t="shared" si="32"/>
        <v/>
      </c>
      <c r="J1063" s="5">
        <f t="shared" si="33"/>
        <v>0</v>
      </c>
      <c r="K1063" s="5" t="str">
        <f t="shared" si="34"/>
        <v/>
      </c>
      <c r="L1063" s="5">
        <f t="shared" si="35"/>
        <v>0</v>
      </c>
      <c r="M1063" s="5"/>
      <c r="N1063" s="5"/>
      <c r="O1063" s="5"/>
      <c r="P1063" s="5"/>
      <c r="Q1063" s="5"/>
      <c r="R1063" s="5"/>
      <c r="S1063" s="5"/>
    </row>
    <row r="1064" ht="15.75" customHeight="1">
      <c r="A1064" s="5">
        <v>435.0</v>
      </c>
      <c r="B1064" s="35" t="str">
        <f>DIEM_4D!A436</f>
        <v/>
      </c>
      <c r="C1064" s="35" t="str">
        <f>DIEM_4D!B436</f>
        <v/>
      </c>
      <c r="D1064" s="5" t="str">
        <f t="shared" si="30"/>
        <v>4D-5</v>
      </c>
      <c r="E1064" s="5">
        <f>DIEM_4D!C436</f>
        <v>0</v>
      </c>
      <c r="F1064" s="5">
        <f>DIEM_4D!D436</f>
        <v>0</v>
      </c>
      <c r="G1064" s="5">
        <f>DIEM_4D!E436</f>
        <v>0</v>
      </c>
      <c r="H1064" s="5">
        <f t="shared" si="31"/>
        <v>0</v>
      </c>
      <c r="I1064" s="5" t="str">
        <f t="shared" si="32"/>
        <v/>
      </c>
      <c r="J1064" s="5">
        <f t="shared" si="33"/>
        <v>0</v>
      </c>
      <c r="K1064" s="5" t="str">
        <f t="shared" si="34"/>
        <v/>
      </c>
      <c r="L1064" s="5">
        <f t="shared" si="35"/>
        <v>0</v>
      </c>
      <c r="M1064" s="5"/>
      <c r="N1064" s="5"/>
      <c r="O1064" s="5"/>
      <c r="P1064" s="5"/>
      <c r="Q1064" s="5"/>
      <c r="R1064" s="5"/>
      <c r="S1064" s="5"/>
    </row>
    <row r="1065" ht="15.75" customHeight="1">
      <c r="A1065" s="5">
        <v>436.0</v>
      </c>
      <c r="B1065" s="35" t="str">
        <f>DIEM_4D!A437</f>
        <v/>
      </c>
      <c r="C1065" s="35" t="str">
        <f>DIEM_4D!B437</f>
        <v/>
      </c>
      <c r="D1065" s="5" t="str">
        <f t="shared" si="30"/>
        <v>4D-1</v>
      </c>
      <c r="E1065" s="5">
        <f>DIEM_4D!C437</f>
        <v>0</v>
      </c>
      <c r="F1065" s="5">
        <f>DIEM_4D!D437</f>
        <v>0</v>
      </c>
      <c r="G1065" s="5">
        <f>DIEM_4D!E437</f>
        <v>0</v>
      </c>
      <c r="H1065" s="5">
        <f t="shared" si="31"/>
        <v>0</v>
      </c>
      <c r="I1065" s="5" t="str">
        <f t="shared" si="32"/>
        <v/>
      </c>
      <c r="J1065" s="5">
        <f t="shared" si="33"/>
        <v>0</v>
      </c>
      <c r="K1065" s="5" t="str">
        <f t="shared" si="34"/>
        <v/>
      </c>
      <c r="L1065" s="5">
        <f t="shared" si="35"/>
        <v>0</v>
      </c>
      <c r="M1065" s="5"/>
      <c r="N1065" s="5"/>
      <c r="O1065" s="5"/>
      <c r="P1065" s="5"/>
      <c r="Q1065" s="5"/>
      <c r="R1065" s="5"/>
      <c r="S1065" s="5"/>
    </row>
    <row r="1066" ht="15.75" customHeight="1">
      <c r="A1066" s="5">
        <v>437.0</v>
      </c>
      <c r="B1066" s="35" t="str">
        <f>DIEM_4D!A438</f>
        <v/>
      </c>
      <c r="C1066" s="35" t="str">
        <f>DIEM_4D!B438</f>
        <v/>
      </c>
      <c r="D1066" s="5" t="str">
        <f t="shared" si="30"/>
        <v>4D-2</v>
      </c>
      <c r="E1066" s="5">
        <f>DIEM_4D!C438</f>
        <v>0</v>
      </c>
      <c r="F1066" s="5">
        <f>DIEM_4D!D438</f>
        <v>0</v>
      </c>
      <c r="G1066" s="5">
        <f>DIEM_4D!E438</f>
        <v>0</v>
      </c>
      <c r="H1066" s="5">
        <f t="shared" si="31"/>
        <v>0</v>
      </c>
      <c r="I1066" s="5" t="str">
        <f t="shared" si="32"/>
        <v/>
      </c>
      <c r="J1066" s="5">
        <f t="shared" si="33"/>
        <v>0</v>
      </c>
      <c r="K1066" s="5" t="str">
        <f t="shared" si="34"/>
        <v/>
      </c>
      <c r="L1066" s="5">
        <f t="shared" si="35"/>
        <v>0</v>
      </c>
      <c r="M1066" s="5"/>
      <c r="N1066" s="5"/>
      <c r="O1066" s="5"/>
      <c r="P1066" s="5"/>
      <c r="Q1066" s="5"/>
      <c r="R1066" s="5"/>
      <c r="S1066" s="5"/>
    </row>
    <row r="1067" ht="15.75" customHeight="1">
      <c r="A1067" s="5">
        <v>438.0</v>
      </c>
      <c r="B1067" s="35" t="str">
        <f>DIEM_4D!A439</f>
        <v/>
      </c>
      <c r="C1067" s="35" t="str">
        <f>DIEM_4D!B439</f>
        <v/>
      </c>
      <c r="D1067" s="5" t="str">
        <f t="shared" si="30"/>
        <v>4D-3</v>
      </c>
      <c r="E1067" s="5">
        <f>DIEM_4D!C439</f>
        <v>0</v>
      </c>
      <c r="F1067" s="5">
        <f>DIEM_4D!D439</f>
        <v>0</v>
      </c>
      <c r="G1067" s="5">
        <f>DIEM_4D!E439</f>
        <v>0</v>
      </c>
      <c r="H1067" s="5">
        <f t="shared" si="31"/>
        <v>0</v>
      </c>
      <c r="I1067" s="5" t="str">
        <f t="shared" si="32"/>
        <v/>
      </c>
      <c r="J1067" s="5">
        <f t="shared" si="33"/>
        <v>0</v>
      </c>
      <c r="K1067" s="5" t="str">
        <f t="shared" si="34"/>
        <v/>
      </c>
      <c r="L1067" s="5">
        <f t="shared" si="35"/>
        <v>0</v>
      </c>
      <c r="M1067" s="5"/>
      <c r="N1067" s="5"/>
      <c r="O1067" s="5"/>
      <c r="P1067" s="5"/>
      <c r="Q1067" s="5"/>
      <c r="R1067" s="5"/>
      <c r="S1067" s="5"/>
    </row>
    <row r="1068" ht="15.75" customHeight="1">
      <c r="A1068" s="5">
        <v>439.0</v>
      </c>
      <c r="B1068" s="35" t="str">
        <f>DIEM_4D!A440</f>
        <v/>
      </c>
      <c r="C1068" s="35" t="str">
        <f>DIEM_4D!B440</f>
        <v/>
      </c>
      <c r="D1068" s="5" t="str">
        <f t="shared" si="30"/>
        <v>4D-4</v>
      </c>
      <c r="E1068" s="5">
        <f>DIEM_4D!C440</f>
        <v>0</v>
      </c>
      <c r="F1068" s="5">
        <f>DIEM_4D!D440</f>
        <v>0</v>
      </c>
      <c r="G1068" s="5">
        <f>DIEM_4D!E440</f>
        <v>0</v>
      </c>
      <c r="H1068" s="5">
        <f t="shared" si="31"/>
        <v>0</v>
      </c>
      <c r="I1068" s="5" t="str">
        <f t="shared" si="32"/>
        <v/>
      </c>
      <c r="J1068" s="5">
        <f t="shared" si="33"/>
        <v>0</v>
      </c>
      <c r="K1068" s="5" t="str">
        <f t="shared" si="34"/>
        <v/>
      </c>
      <c r="L1068" s="5">
        <f t="shared" si="35"/>
        <v>0</v>
      </c>
      <c r="M1068" s="5"/>
      <c r="N1068" s="5"/>
      <c r="O1068" s="5"/>
      <c r="P1068" s="5"/>
      <c r="Q1068" s="5"/>
      <c r="R1068" s="5"/>
      <c r="S1068" s="5"/>
    </row>
    <row r="1069" ht="15.75" customHeight="1">
      <c r="A1069" s="5">
        <v>440.0</v>
      </c>
      <c r="B1069" s="35" t="str">
        <f>DIEM_4D!A441</f>
        <v/>
      </c>
      <c r="C1069" s="35" t="str">
        <f>DIEM_4D!B441</f>
        <v/>
      </c>
      <c r="D1069" s="5" t="str">
        <f t="shared" si="30"/>
        <v>4D-5</v>
      </c>
      <c r="E1069" s="5">
        <f>DIEM_4D!C441</f>
        <v>0</v>
      </c>
      <c r="F1069" s="5">
        <f>DIEM_4D!D441</f>
        <v>0</v>
      </c>
      <c r="G1069" s="5">
        <f>DIEM_4D!E441</f>
        <v>0</v>
      </c>
      <c r="H1069" s="5">
        <f t="shared" si="31"/>
        <v>0</v>
      </c>
      <c r="I1069" s="5" t="str">
        <f t="shared" si="32"/>
        <v/>
      </c>
      <c r="J1069" s="5">
        <f t="shared" si="33"/>
        <v>0</v>
      </c>
      <c r="K1069" s="5" t="str">
        <f t="shared" si="34"/>
        <v/>
      </c>
      <c r="L1069" s="5">
        <f t="shared" si="35"/>
        <v>0</v>
      </c>
      <c r="M1069" s="5"/>
      <c r="N1069" s="5"/>
      <c r="O1069" s="5"/>
      <c r="P1069" s="5"/>
      <c r="Q1069" s="5"/>
      <c r="R1069" s="5"/>
      <c r="S1069" s="5"/>
    </row>
    <row r="1070" ht="15.75" customHeight="1">
      <c r="A1070" s="5">
        <v>441.0</v>
      </c>
      <c r="B1070" s="35" t="str">
        <f>DIEM_4D!A442</f>
        <v/>
      </c>
      <c r="C1070" s="35" t="str">
        <f>DIEM_4D!B442</f>
        <v/>
      </c>
      <c r="D1070" s="5" t="str">
        <f t="shared" si="30"/>
        <v>4D-1</v>
      </c>
      <c r="E1070" s="5">
        <f>DIEM_4D!C442</f>
        <v>0</v>
      </c>
      <c r="F1070" s="5">
        <f>DIEM_4D!D442</f>
        <v>0</v>
      </c>
      <c r="G1070" s="5">
        <f>DIEM_4D!E442</f>
        <v>0</v>
      </c>
      <c r="H1070" s="5">
        <f t="shared" si="31"/>
        <v>0</v>
      </c>
      <c r="I1070" s="5" t="str">
        <f t="shared" si="32"/>
        <v/>
      </c>
      <c r="J1070" s="5">
        <f t="shared" si="33"/>
        <v>0</v>
      </c>
      <c r="K1070" s="5" t="str">
        <f t="shared" si="34"/>
        <v/>
      </c>
      <c r="L1070" s="5">
        <f t="shared" si="35"/>
        <v>0</v>
      </c>
      <c r="M1070" s="5"/>
      <c r="N1070" s="5"/>
      <c r="O1070" s="5"/>
      <c r="P1070" s="5"/>
      <c r="Q1070" s="5"/>
      <c r="R1070" s="5"/>
      <c r="S1070" s="5"/>
    </row>
    <row r="1071" ht="15.75" customHeight="1">
      <c r="A1071" s="5">
        <v>442.0</v>
      </c>
      <c r="B1071" s="35" t="str">
        <f>DIEM_4D!A443</f>
        <v/>
      </c>
      <c r="C1071" s="35" t="str">
        <f>DIEM_4D!B443</f>
        <v/>
      </c>
      <c r="D1071" s="5" t="str">
        <f t="shared" si="30"/>
        <v>4D-2</v>
      </c>
      <c r="E1071" s="5">
        <f>DIEM_4D!C443</f>
        <v>0</v>
      </c>
      <c r="F1071" s="5">
        <f>DIEM_4D!D443</f>
        <v>0</v>
      </c>
      <c r="G1071" s="5">
        <f>DIEM_4D!E443</f>
        <v>0</v>
      </c>
      <c r="H1071" s="5">
        <f t="shared" si="31"/>
        <v>0</v>
      </c>
      <c r="I1071" s="5" t="str">
        <f t="shared" si="32"/>
        <v/>
      </c>
      <c r="J1071" s="5">
        <f t="shared" si="33"/>
        <v>0</v>
      </c>
      <c r="K1071" s="5" t="str">
        <f t="shared" si="34"/>
        <v/>
      </c>
      <c r="L1071" s="5">
        <f t="shared" si="35"/>
        <v>0</v>
      </c>
      <c r="M1071" s="5"/>
      <c r="N1071" s="5"/>
      <c r="O1071" s="5"/>
      <c r="P1071" s="5"/>
      <c r="Q1071" s="5"/>
      <c r="R1071" s="5"/>
      <c r="S1071" s="5"/>
    </row>
    <row r="1072" ht="15.75" customHeight="1">
      <c r="A1072" s="5">
        <v>443.0</v>
      </c>
      <c r="B1072" s="35" t="str">
        <f>DIEM_4D!A444</f>
        <v/>
      </c>
      <c r="C1072" s="35" t="str">
        <f>DIEM_4D!B444</f>
        <v/>
      </c>
      <c r="D1072" s="5" t="str">
        <f t="shared" si="30"/>
        <v>4D-3</v>
      </c>
      <c r="E1072" s="5">
        <f>DIEM_4D!C444</f>
        <v>0</v>
      </c>
      <c r="F1072" s="5">
        <f>DIEM_4D!D444</f>
        <v>0</v>
      </c>
      <c r="G1072" s="5">
        <f>DIEM_4D!E444</f>
        <v>0</v>
      </c>
      <c r="H1072" s="5">
        <f t="shared" si="31"/>
        <v>0</v>
      </c>
      <c r="I1072" s="5" t="str">
        <f t="shared" si="32"/>
        <v/>
      </c>
      <c r="J1072" s="5">
        <f t="shared" si="33"/>
        <v>0</v>
      </c>
      <c r="K1072" s="5" t="str">
        <f t="shared" si="34"/>
        <v/>
      </c>
      <c r="L1072" s="5">
        <f t="shared" si="35"/>
        <v>0</v>
      </c>
      <c r="M1072" s="5"/>
      <c r="N1072" s="5"/>
      <c r="O1072" s="5"/>
      <c r="P1072" s="5"/>
      <c r="Q1072" s="5"/>
      <c r="R1072" s="5"/>
      <c r="S1072" s="5"/>
    </row>
    <row r="1073" ht="15.75" customHeight="1">
      <c r="A1073" s="5">
        <v>444.0</v>
      </c>
      <c r="B1073" s="35" t="str">
        <f>DIEM_4D!A445</f>
        <v/>
      </c>
      <c r="C1073" s="35" t="str">
        <f>DIEM_4D!B445</f>
        <v/>
      </c>
      <c r="D1073" s="5" t="str">
        <f t="shared" si="30"/>
        <v>4D-4</v>
      </c>
      <c r="E1073" s="5">
        <f>DIEM_4D!C445</f>
        <v>0</v>
      </c>
      <c r="F1073" s="5">
        <f>DIEM_4D!D445</f>
        <v>0</v>
      </c>
      <c r="G1073" s="5">
        <f>DIEM_4D!E445</f>
        <v>0</v>
      </c>
      <c r="H1073" s="5">
        <f t="shared" si="31"/>
        <v>0</v>
      </c>
      <c r="I1073" s="5" t="str">
        <f t="shared" si="32"/>
        <v/>
      </c>
      <c r="J1073" s="5">
        <f t="shared" si="33"/>
        <v>0</v>
      </c>
      <c r="K1073" s="5" t="str">
        <f t="shared" si="34"/>
        <v/>
      </c>
      <c r="L1073" s="5">
        <f t="shared" si="35"/>
        <v>0</v>
      </c>
      <c r="M1073" s="5"/>
      <c r="N1073" s="5"/>
      <c r="O1073" s="5"/>
      <c r="P1073" s="5"/>
      <c r="Q1073" s="5"/>
      <c r="R1073" s="5"/>
      <c r="S1073" s="5"/>
    </row>
    <row r="1074" ht="15.75" customHeight="1">
      <c r="A1074" s="5">
        <v>445.0</v>
      </c>
      <c r="B1074" s="35" t="str">
        <f>DIEM_4D!A446</f>
        <v/>
      </c>
      <c r="C1074" s="35" t="str">
        <f>DIEM_4D!B446</f>
        <v/>
      </c>
      <c r="D1074" s="5" t="str">
        <f t="shared" si="30"/>
        <v>4D-5</v>
      </c>
      <c r="E1074" s="5">
        <f>DIEM_4D!C446</f>
        <v>0</v>
      </c>
      <c r="F1074" s="5">
        <f>DIEM_4D!D446</f>
        <v>0</v>
      </c>
      <c r="G1074" s="5">
        <f>DIEM_4D!E446</f>
        <v>0</v>
      </c>
      <c r="H1074" s="5">
        <f t="shared" si="31"/>
        <v>0</v>
      </c>
      <c r="I1074" s="5" t="str">
        <f t="shared" si="32"/>
        <v/>
      </c>
      <c r="J1074" s="5">
        <f t="shared" si="33"/>
        <v>0</v>
      </c>
      <c r="K1074" s="5" t="str">
        <f t="shared" si="34"/>
        <v/>
      </c>
      <c r="L1074" s="5">
        <f t="shared" si="35"/>
        <v>0</v>
      </c>
      <c r="M1074" s="5"/>
      <c r="N1074" s="5"/>
      <c r="O1074" s="5"/>
      <c r="P1074" s="5"/>
      <c r="Q1074" s="5"/>
      <c r="R1074" s="5"/>
      <c r="S1074" s="5"/>
    </row>
    <row r="1075" ht="15.75" customHeight="1">
      <c r="A1075" s="5">
        <v>446.0</v>
      </c>
      <c r="B1075" s="35" t="str">
        <f>DIEM_4D!A447</f>
        <v/>
      </c>
      <c r="C1075" s="35" t="str">
        <f>DIEM_4D!B447</f>
        <v/>
      </c>
      <c r="D1075" s="5" t="str">
        <f t="shared" si="30"/>
        <v>4D-1</v>
      </c>
      <c r="E1075" s="5">
        <f>DIEM_4D!C447</f>
        <v>0</v>
      </c>
      <c r="F1075" s="5">
        <f>DIEM_4D!D447</f>
        <v>0</v>
      </c>
      <c r="G1075" s="5">
        <f>DIEM_4D!E447</f>
        <v>0</v>
      </c>
      <c r="H1075" s="5">
        <f t="shared" si="31"/>
        <v>0</v>
      </c>
      <c r="I1075" s="5" t="str">
        <f t="shared" si="32"/>
        <v/>
      </c>
      <c r="J1075" s="5">
        <f t="shared" si="33"/>
        <v>0</v>
      </c>
      <c r="K1075" s="5" t="str">
        <f t="shared" si="34"/>
        <v/>
      </c>
      <c r="L1075" s="5">
        <f t="shared" si="35"/>
        <v>0</v>
      </c>
      <c r="M1075" s="5"/>
      <c r="N1075" s="5"/>
      <c r="O1075" s="5"/>
      <c r="P1075" s="5"/>
      <c r="Q1075" s="5"/>
      <c r="R1075" s="5"/>
      <c r="S1075" s="5"/>
    </row>
    <row r="1076" ht="15.75" customHeight="1">
      <c r="A1076" s="5">
        <v>447.0</v>
      </c>
      <c r="B1076" s="35" t="str">
        <f>DIEM_4D!A448</f>
        <v/>
      </c>
      <c r="C1076" s="35" t="str">
        <f>DIEM_4D!B448</f>
        <v/>
      </c>
      <c r="D1076" s="5" t="str">
        <f t="shared" si="30"/>
        <v>4D-2</v>
      </c>
      <c r="E1076" s="5">
        <f>DIEM_4D!C448</f>
        <v>0</v>
      </c>
      <c r="F1076" s="5">
        <f>DIEM_4D!D448</f>
        <v>0</v>
      </c>
      <c r="G1076" s="5">
        <f>DIEM_4D!E448</f>
        <v>0</v>
      </c>
      <c r="H1076" s="5">
        <f t="shared" si="31"/>
        <v>0</v>
      </c>
      <c r="I1076" s="5" t="str">
        <f t="shared" si="32"/>
        <v/>
      </c>
      <c r="J1076" s="5">
        <f t="shared" si="33"/>
        <v>0</v>
      </c>
      <c r="K1076" s="5" t="str">
        <f t="shared" si="34"/>
        <v/>
      </c>
      <c r="L1076" s="5">
        <f t="shared" si="35"/>
        <v>0</v>
      </c>
      <c r="M1076" s="5"/>
      <c r="N1076" s="5"/>
      <c r="O1076" s="5"/>
      <c r="P1076" s="5"/>
      <c r="Q1076" s="5"/>
      <c r="R1076" s="5"/>
      <c r="S1076" s="5"/>
    </row>
    <row r="1077" ht="15.75" customHeight="1">
      <c r="A1077" s="5">
        <v>448.0</v>
      </c>
      <c r="B1077" s="35" t="str">
        <f>DIEM_4D!A449</f>
        <v/>
      </c>
      <c r="C1077" s="35" t="str">
        <f>DIEM_4D!B449</f>
        <v/>
      </c>
      <c r="D1077" s="5" t="str">
        <f t="shared" si="30"/>
        <v>4D-3</v>
      </c>
      <c r="E1077" s="5">
        <f>DIEM_4D!C449</f>
        <v>0</v>
      </c>
      <c r="F1077" s="5">
        <f>DIEM_4D!D449</f>
        <v>0</v>
      </c>
      <c r="G1077" s="5">
        <f>DIEM_4D!E449</f>
        <v>0</v>
      </c>
      <c r="H1077" s="5">
        <f t="shared" si="31"/>
        <v>0</v>
      </c>
      <c r="I1077" s="5" t="str">
        <f t="shared" si="32"/>
        <v/>
      </c>
      <c r="J1077" s="5">
        <f t="shared" si="33"/>
        <v>0</v>
      </c>
      <c r="K1077" s="5" t="str">
        <f t="shared" si="34"/>
        <v/>
      </c>
      <c r="L1077" s="5">
        <f t="shared" si="35"/>
        <v>0</v>
      </c>
      <c r="M1077" s="5"/>
      <c r="N1077" s="5"/>
      <c r="O1077" s="5"/>
      <c r="P1077" s="5"/>
      <c r="Q1077" s="5"/>
      <c r="R1077" s="5"/>
      <c r="S1077" s="5"/>
    </row>
    <row r="1078" ht="15.75" customHeight="1">
      <c r="A1078" s="5">
        <v>449.0</v>
      </c>
      <c r="B1078" s="35" t="str">
        <f>DIEM_4D!A450</f>
        <v/>
      </c>
      <c r="C1078" s="35" t="str">
        <f>DIEM_4D!B450</f>
        <v/>
      </c>
      <c r="D1078" s="5" t="str">
        <f t="shared" si="30"/>
        <v>4D-4</v>
      </c>
      <c r="E1078" s="5">
        <f>DIEM_4D!C450</f>
        <v>0</v>
      </c>
      <c r="F1078" s="5">
        <f>DIEM_4D!D450</f>
        <v>0</v>
      </c>
      <c r="G1078" s="5">
        <f>DIEM_4D!E450</f>
        <v>0</v>
      </c>
      <c r="H1078" s="5">
        <f t="shared" si="31"/>
        <v>0</v>
      </c>
      <c r="I1078" s="5" t="str">
        <f t="shared" si="32"/>
        <v/>
      </c>
      <c r="J1078" s="5">
        <f t="shared" si="33"/>
        <v>0</v>
      </c>
      <c r="K1078" s="5" t="str">
        <f t="shared" si="34"/>
        <v/>
      </c>
      <c r="L1078" s="5">
        <f t="shared" si="35"/>
        <v>0</v>
      </c>
      <c r="M1078" s="5"/>
      <c r="N1078" s="5"/>
      <c r="O1078" s="5"/>
      <c r="P1078" s="5"/>
      <c r="Q1078" s="5"/>
      <c r="R1078" s="5"/>
      <c r="S1078" s="5"/>
    </row>
    <row r="1079" ht="15.75" customHeight="1">
      <c r="A1079" s="5">
        <v>450.0</v>
      </c>
      <c r="B1079" s="35" t="str">
        <f>DIEM_4D!A451</f>
        <v/>
      </c>
      <c r="C1079" s="35" t="str">
        <f>DIEM_4D!B451</f>
        <v/>
      </c>
      <c r="D1079" s="5" t="str">
        <f t="shared" si="30"/>
        <v>4D-5</v>
      </c>
      <c r="E1079" s="5">
        <f>DIEM_4D!C451</f>
        <v>0</v>
      </c>
      <c r="F1079" s="5">
        <f>DIEM_4D!D451</f>
        <v>0</v>
      </c>
      <c r="G1079" s="5">
        <f>DIEM_4D!E451</f>
        <v>0</v>
      </c>
      <c r="H1079" s="5">
        <f t="shared" si="31"/>
        <v>0</v>
      </c>
      <c r="I1079" s="5" t="str">
        <f t="shared" si="32"/>
        <v/>
      </c>
      <c r="J1079" s="5">
        <f t="shared" si="33"/>
        <v>0</v>
      </c>
      <c r="K1079" s="5" t="str">
        <f t="shared" si="34"/>
        <v/>
      </c>
      <c r="L1079" s="5">
        <f t="shared" si="35"/>
        <v>0</v>
      </c>
      <c r="M1079" s="5"/>
      <c r="N1079" s="5"/>
      <c r="O1079" s="5"/>
      <c r="P1079" s="5"/>
      <c r="Q1079" s="5"/>
      <c r="R1079" s="5"/>
      <c r="S1079" s="5"/>
    </row>
    <row r="1080" ht="15.75" customHeight="1">
      <c r="A1080" s="5">
        <v>451.0</v>
      </c>
      <c r="B1080" s="35" t="str">
        <f>DIEM_4D!A452</f>
        <v/>
      </c>
      <c r="C1080" s="35" t="str">
        <f>DIEM_4D!B452</f>
        <v/>
      </c>
      <c r="D1080" s="5" t="str">
        <f t="shared" si="30"/>
        <v>4D-1</v>
      </c>
      <c r="E1080" s="5">
        <f>DIEM_4D!C452</f>
        <v>0</v>
      </c>
      <c r="F1080" s="5">
        <f>DIEM_4D!D452</f>
        <v>0</v>
      </c>
      <c r="G1080" s="5">
        <f>DIEM_4D!E452</f>
        <v>0</v>
      </c>
      <c r="H1080" s="36">
        <f t="shared" si="31"/>
        <v>0</v>
      </c>
      <c r="I1080" s="5" t="str">
        <f t="shared" si="32"/>
        <v/>
      </c>
      <c r="J1080" s="5">
        <f t="shared" si="33"/>
        <v>0</v>
      </c>
      <c r="K1080" s="5" t="str">
        <f t="shared" si="34"/>
        <v/>
      </c>
      <c r="L1080" s="5">
        <f t="shared" si="35"/>
        <v>0</v>
      </c>
      <c r="M1080" s="5"/>
      <c r="N1080" s="5"/>
      <c r="O1080" s="5"/>
      <c r="P1080" s="5"/>
      <c r="Q1080" s="5"/>
      <c r="R1080" s="5"/>
      <c r="S1080" s="5"/>
    </row>
    <row r="1081" ht="15.75" customHeight="1">
      <c r="A1081" s="5">
        <v>452.0</v>
      </c>
      <c r="B1081" s="35" t="str">
        <f>DIEM_4D!A453</f>
        <v/>
      </c>
      <c r="C1081" s="35" t="str">
        <f>DIEM_4D!B453</f>
        <v/>
      </c>
      <c r="D1081" s="5" t="str">
        <f t="shared" si="30"/>
        <v>4D-2</v>
      </c>
      <c r="E1081" s="5">
        <f>DIEM_4D!C453</f>
        <v>0</v>
      </c>
      <c r="F1081" s="5">
        <f>DIEM_4D!D453</f>
        <v>0</v>
      </c>
      <c r="G1081" s="5">
        <f>DIEM_4D!E453</f>
        <v>0</v>
      </c>
      <c r="H1081" s="36">
        <f t="shared" si="31"/>
        <v>0</v>
      </c>
      <c r="I1081" s="5" t="str">
        <f t="shared" si="32"/>
        <v/>
      </c>
      <c r="J1081" s="5">
        <f t="shared" si="33"/>
        <v>0</v>
      </c>
      <c r="K1081" s="5" t="str">
        <f t="shared" si="34"/>
        <v/>
      </c>
      <c r="L1081" s="5">
        <f t="shared" si="35"/>
        <v>0</v>
      </c>
      <c r="M1081" s="5"/>
      <c r="N1081" s="5"/>
      <c r="O1081" s="5"/>
      <c r="P1081" s="5"/>
      <c r="Q1081" s="5"/>
      <c r="R1081" s="5"/>
      <c r="S1081" s="5"/>
    </row>
    <row r="1082" ht="15.75" customHeight="1">
      <c r="A1082" s="5">
        <v>453.0</v>
      </c>
      <c r="B1082" s="35" t="str">
        <f>DIEM_4D!A454</f>
        <v/>
      </c>
      <c r="C1082" s="35" t="str">
        <f>DIEM_4D!B454</f>
        <v/>
      </c>
      <c r="D1082" s="5" t="str">
        <f t="shared" si="30"/>
        <v>4D-3</v>
      </c>
      <c r="E1082" s="5">
        <f>DIEM_4D!C454</f>
        <v>0</v>
      </c>
      <c r="F1082" s="5">
        <f>DIEM_4D!D454</f>
        <v>0</v>
      </c>
      <c r="G1082" s="5">
        <f>DIEM_4D!E454</f>
        <v>0</v>
      </c>
      <c r="H1082" s="36">
        <f t="shared" si="31"/>
        <v>0</v>
      </c>
      <c r="I1082" s="5" t="str">
        <f t="shared" si="32"/>
        <v/>
      </c>
      <c r="J1082" s="5">
        <f t="shared" si="33"/>
        <v>0</v>
      </c>
      <c r="K1082" s="5" t="str">
        <f t="shared" si="34"/>
        <v/>
      </c>
      <c r="L1082" s="5">
        <f t="shared" si="35"/>
        <v>0</v>
      </c>
      <c r="M1082" s="5"/>
      <c r="N1082" s="5"/>
      <c r="O1082" s="5"/>
      <c r="P1082" s="5"/>
      <c r="Q1082" s="5"/>
      <c r="R1082" s="5"/>
      <c r="S1082" s="5"/>
    </row>
    <row r="1083" ht="15.75" customHeight="1">
      <c r="A1083" s="5">
        <v>454.0</v>
      </c>
      <c r="B1083" s="35" t="str">
        <f>DIEM_4D!A455</f>
        <v/>
      </c>
      <c r="C1083" s="35" t="str">
        <f>DIEM_4D!B455</f>
        <v/>
      </c>
      <c r="D1083" s="5" t="str">
        <f t="shared" si="30"/>
        <v>4D-4</v>
      </c>
      <c r="E1083" s="5">
        <f>DIEM_4D!C455</f>
        <v>0</v>
      </c>
      <c r="F1083" s="5">
        <f>DIEM_4D!D455</f>
        <v>0</v>
      </c>
      <c r="G1083" s="5">
        <f>DIEM_4D!E455</f>
        <v>0</v>
      </c>
      <c r="H1083" s="36">
        <f t="shared" si="31"/>
        <v>0</v>
      </c>
      <c r="I1083" s="5" t="str">
        <f t="shared" si="32"/>
        <v/>
      </c>
      <c r="J1083" s="5">
        <f t="shared" si="33"/>
        <v>0</v>
      </c>
      <c r="K1083" s="5" t="str">
        <f t="shared" si="34"/>
        <v/>
      </c>
      <c r="L1083" s="5">
        <f t="shared" si="35"/>
        <v>0</v>
      </c>
      <c r="M1083" s="5"/>
      <c r="N1083" s="5"/>
      <c r="O1083" s="5"/>
      <c r="P1083" s="5"/>
      <c r="Q1083" s="5"/>
      <c r="R1083" s="5"/>
      <c r="S1083" s="5"/>
    </row>
    <row r="1084" ht="15.75" customHeight="1">
      <c r="A1084" s="5">
        <v>455.0</v>
      </c>
      <c r="B1084" s="35" t="str">
        <f>DIEM_4D!A456</f>
        <v/>
      </c>
      <c r="C1084" s="35" t="str">
        <f>DIEM_4D!B456</f>
        <v/>
      </c>
      <c r="D1084" s="5" t="str">
        <f t="shared" si="30"/>
        <v>4D-5</v>
      </c>
      <c r="E1084" s="5">
        <f>DIEM_4D!C456</f>
        <v>0</v>
      </c>
      <c r="F1084" s="5">
        <f>DIEM_4D!D456</f>
        <v>0</v>
      </c>
      <c r="G1084" s="5">
        <f>DIEM_4D!E456</f>
        <v>0</v>
      </c>
      <c r="H1084" s="36">
        <f t="shared" si="31"/>
        <v>0</v>
      </c>
      <c r="I1084" s="5" t="str">
        <f t="shared" si="32"/>
        <v/>
      </c>
      <c r="J1084" s="5">
        <f t="shared" si="33"/>
        <v>0</v>
      </c>
      <c r="K1084" s="5" t="str">
        <f t="shared" si="34"/>
        <v/>
      </c>
      <c r="L1084" s="5">
        <f t="shared" si="35"/>
        <v>0</v>
      </c>
      <c r="M1084" s="5"/>
      <c r="N1084" s="5"/>
      <c r="O1084" s="5"/>
      <c r="P1084" s="5"/>
      <c r="Q1084" s="5"/>
      <c r="R1084" s="5"/>
      <c r="S1084" s="5"/>
    </row>
    <row r="1085" ht="15.75" customHeight="1">
      <c r="A1085" s="5">
        <v>456.0</v>
      </c>
      <c r="B1085" s="35" t="str">
        <f>DIEM_4D!A457</f>
        <v/>
      </c>
      <c r="C1085" s="35" t="str">
        <f>DIEM_4D!B457</f>
        <v/>
      </c>
      <c r="D1085" s="5" t="str">
        <f t="shared" si="30"/>
        <v>4D-1</v>
      </c>
      <c r="E1085" s="5">
        <f>DIEM_4D!C457</f>
        <v>0</v>
      </c>
      <c r="F1085" s="5">
        <f>DIEM_4D!D457</f>
        <v>0</v>
      </c>
      <c r="G1085" s="5">
        <f>DIEM_4D!E457</f>
        <v>0</v>
      </c>
      <c r="H1085" s="36">
        <f t="shared" si="31"/>
        <v>0</v>
      </c>
      <c r="I1085" s="5" t="str">
        <f t="shared" si="32"/>
        <v/>
      </c>
      <c r="J1085" s="5">
        <f t="shared" si="33"/>
        <v>0</v>
      </c>
      <c r="K1085" s="5" t="str">
        <f t="shared" si="34"/>
        <v/>
      </c>
      <c r="L1085" s="5">
        <f t="shared" si="35"/>
        <v>0</v>
      </c>
      <c r="M1085" s="5"/>
      <c r="N1085" s="5"/>
      <c r="O1085" s="5"/>
      <c r="P1085" s="5"/>
      <c r="Q1085" s="5"/>
      <c r="R1085" s="5"/>
      <c r="S1085" s="5"/>
    </row>
    <row r="1086" ht="15.75" customHeight="1">
      <c r="A1086" s="5">
        <v>457.0</v>
      </c>
      <c r="B1086" s="35" t="str">
        <f>DIEM_4D!A458</f>
        <v/>
      </c>
      <c r="C1086" s="35" t="str">
        <f>DIEM_4D!B458</f>
        <v/>
      </c>
      <c r="D1086" s="5" t="str">
        <f t="shared" si="30"/>
        <v>4D-2</v>
      </c>
      <c r="E1086" s="5">
        <f>DIEM_4D!C458</f>
        <v>0</v>
      </c>
      <c r="F1086" s="5">
        <f>DIEM_4D!D458</f>
        <v>0</v>
      </c>
      <c r="G1086" s="5">
        <f>DIEM_4D!E458</f>
        <v>0</v>
      </c>
      <c r="H1086" s="36">
        <f t="shared" si="31"/>
        <v>0</v>
      </c>
      <c r="I1086" s="5" t="str">
        <f t="shared" si="32"/>
        <v/>
      </c>
      <c r="J1086" s="5">
        <f t="shared" si="33"/>
        <v>0</v>
      </c>
      <c r="K1086" s="5" t="str">
        <f t="shared" si="34"/>
        <v/>
      </c>
      <c r="L1086" s="5">
        <f t="shared" si="35"/>
        <v>0</v>
      </c>
      <c r="M1086" s="5"/>
      <c r="N1086" s="5"/>
      <c r="O1086" s="5"/>
      <c r="P1086" s="5"/>
      <c r="Q1086" s="5"/>
      <c r="R1086" s="5"/>
      <c r="S1086" s="5"/>
    </row>
    <row r="1087" ht="15.75" customHeight="1">
      <c r="A1087" s="5">
        <v>458.0</v>
      </c>
      <c r="B1087" s="35" t="str">
        <f>DIEM_4D!A459</f>
        <v/>
      </c>
      <c r="C1087" s="35" t="str">
        <f>DIEM_4D!B459</f>
        <v/>
      </c>
      <c r="D1087" s="5" t="str">
        <f t="shared" si="30"/>
        <v>4D-3</v>
      </c>
      <c r="E1087" s="5">
        <f>DIEM_4D!C459</f>
        <v>0</v>
      </c>
      <c r="F1087" s="5">
        <f>DIEM_4D!D459</f>
        <v>0</v>
      </c>
      <c r="G1087" s="5">
        <f>DIEM_4D!E459</f>
        <v>0</v>
      </c>
      <c r="H1087" s="36">
        <f t="shared" si="31"/>
        <v>0</v>
      </c>
      <c r="I1087" s="5" t="str">
        <f t="shared" si="32"/>
        <v/>
      </c>
      <c r="J1087" s="5">
        <f t="shared" si="33"/>
        <v>0</v>
      </c>
      <c r="K1087" s="5" t="str">
        <f t="shared" si="34"/>
        <v/>
      </c>
      <c r="L1087" s="5">
        <f t="shared" si="35"/>
        <v>0</v>
      </c>
      <c r="M1087" s="5"/>
      <c r="N1087" s="5"/>
      <c r="O1087" s="5"/>
      <c r="P1087" s="5"/>
      <c r="Q1087" s="5"/>
      <c r="R1087" s="5"/>
      <c r="S1087" s="5"/>
    </row>
    <row r="1088" ht="15.75" customHeight="1">
      <c r="A1088" s="5">
        <v>459.0</v>
      </c>
      <c r="B1088" s="35" t="str">
        <f>DIEM_4D!A460</f>
        <v/>
      </c>
      <c r="C1088" s="35" t="str">
        <f>DIEM_4D!B460</f>
        <v/>
      </c>
      <c r="D1088" s="5" t="str">
        <f t="shared" si="30"/>
        <v>4D-4</v>
      </c>
      <c r="E1088" s="5">
        <f>DIEM_4D!C460</f>
        <v>0</v>
      </c>
      <c r="F1088" s="5">
        <f>DIEM_4D!D460</f>
        <v>0</v>
      </c>
      <c r="G1088" s="5">
        <f>DIEM_4D!E460</f>
        <v>0</v>
      </c>
      <c r="H1088" s="36">
        <f t="shared" si="31"/>
        <v>0</v>
      </c>
      <c r="I1088" s="5" t="str">
        <f t="shared" si="32"/>
        <v/>
      </c>
      <c r="J1088" s="5">
        <f t="shared" si="33"/>
        <v>0</v>
      </c>
      <c r="K1088" s="5" t="str">
        <f t="shared" si="34"/>
        <v/>
      </c>
      <c r="L1088" s="5">
        <f t="shared" si="35"/>
        <v>0</v>
      </c>
      <c r="M1088" s="5"/>
      <c r="N1088" s="5"/>
      <c r="O1088" s="5"/>
      <c r="P1088" s="5"/>
      <c r="Q1088" s="5"/>
      <c r="R1088" s="5"/>
      <c r="S1088" s="5"/>
    </row>
    <row r="1089" ht="15.75" customHeight="1">
      <c r="A1089" s="5">
        <v>460.0</v>
      </c>
      <c r="B1089" s="35" t="str">
        <f>DIEM_4D!A461</f>
        <v/>
      </c>
      <c r="C1089" s="35" t="str">
        <f>DIEM_4D!B461</f>
        <v/>
      </c>
      <c r="D1089" s="5" t="str">
        <f t="shared" si="30"/>
        <v>4D-5</v>
      </c>
      <c r="E1089" s="5">
        <f>DIEM_4D!C461</f>
        <v>0</v>
      </c>
      <c r="F1089" s="5">
        <f>DIEM_4D!D461</f>
        <v>0</v>
      </c>
      <c r="G1089" s="5">
        <f>DIEM_4D!E461</f>
        <v>0</v>
      </c>
      <c r="H1089" s="36">
        <f t="shared" si="31"/>
        <v>0</v>
      </c>
      <c r="I1089" s="5" t="str">
        <f t="shared" si="32"/>
        <v/>
      </c>
      <c r="J1089" s="5">
        <f t="shared" si="33"/>
        <v>0</v>
      </c>
      <c r="K1089" s="5" t="str">
        <f t="shared" si="34"/>
        <v/>
      </c>
      <c r="L1089" s="5">
        <f t="shared" si="35"/>
        <v>0</v>
      </c>
      <c r="M1089" s="5"/>
      <c r="N1089" s="5"/>
      <c r="O1089" s="5"/>
      <c r="P1089" s="5"/>
      <c r="Q1089" s="5"/>
      <c r="R1089" s="5"/>
      <c r="S1089" s="5"/>
    </row>
    <row r="1090" ht="15.75" customHeight="1">
      <c r="A1090" s="5">
        <v>461.0</v>
      </c>
      <c r="B1090" s="35" t="str">
        <f>DIEM_4D!A462</f>
        <v/>
      </c>
      <c r="C1090" s="35" t="str">
        <f>DIEM_4D!B462</f>
        <v/>
      </c>
      <c r="D1090" s="5" t="str">
        <f t="shared" si="30"/>
        <v>4D-1</v>
      </c>
      <c r="E1090" s="5">
        <f>DIEM_4D!C462</f>
        <v>0</v>
      </c>
      <c r="F1090" s="5">
        <f>DIEM_4D!D462</f>
        <v>0</v>
      </c>
      <c r="G1090" s="5">
        <f>DIEM_4D!E462</f>
        <v>0</v>
      </c>
      <c r="H1090" s="36">
        <f t="shared" si="31"/>
        <v>0</v>
      </c>
      <c r="I1090" s="5" t="str">
        <f t="shared" si="32"/>
        <v/>
      </c>
      <c r="J1090" s="5">
        <f t="shared" si="33"/>
        <v>0</v>
      </c>
      <c r="K1090" s="5" t="str">
        <f t="shared" si="34"/>
        <v/>
      </c>
      <c r="L1090" s="5">
        <f t="shared" si="35"/>
        <v>0</v>
      </c>
      <c r="M1090" s="5"/>
      <c r="N1090" s="5"/>
      <c r="O1090" s="5"/>
      <c r="P1090" s="5"/>
      <c r="Q1090" s="5"/>
      <c r="R1090" s="5"/>
      <c r="S1090" s="5"/>
    </row>
    <row r="1091" ht="15.75" customHeight="1">
      <c r="A1091" s="5">
        <v>462.0</v>
      </c>
      <c r="B1091" s="35" t="str">
        <f>DIEM_4D!A463</f>
        <v/>
      </c>
      <c r="C1091" s="35" t="str">
        <f>DIEM_4D!B463</f>
        <v/>
      </c>
      <c r="D1091" s="5" t="str">
        <f t="shared" si="30"/>
        <v>4D-2</v>
      </c>
      <c r="E1091" s="5">
        <f>DIEM_4D!C463</f>
        <v>0</v>
      </c>
      <c r="F1091" s="5">
        <f>DIEM_4D!D463</f>
        <v>0</v>
      </c>
      <c r="G1091" s="5">
        <f>DIEM_4D!E463</f>
        <v>0</v>
      </c>
      <c r="H1091" s="36">
        <f t="shared" si="31"/>
        <v>0</v>
      </c>
      <c r="I1091" s="5" t="str">
        <f t="shared" si="32"/>
        <v/>
      </c>
      <c r="J1091" s="5">
        <f t="shared" si="33"/>
        <v>0</v>
      </c>
      <c r="K1091" s="5" t="str">
        <f t="shared" si="34"/>
        <v/>
      </c>
      <c r="L1091" s="5">
        <f t="shared" si="35"/>
        <v>0</v>
      </c>
      <c r="M1091" s="5"/>
      <c r="N1091" s="5"/>
      <c r="O1091" s="5"/>
      <c r="P1091" s="5"/>
      <c r="Q1091" s="5"/>
      <c r="R1091" s="5"/>
      <c r="S1091" s="5"/>
    </row>
    <row r="1092" ht="15.75" customHeight="1">
      <c r="A1092" s="5">
        <v>463.0</v>
      </c>
      <c r="B1092" s="35" t="str">
        <f>DIEM_4D!A464</f>
        <v/>
      </c>
      <c r="C1092" s="35" t="str">
        <f>DIEM_4D!B464</f>
        <v/>
      </c>
      <c r="D1092" s="5" t="str">
        <f t="shared" si="30"/>
        <v>4D-3</v>
      </c>
      <c r="E1092" s="5">
        <f>DIEM_4D!C464</f>
        <v>0</v>
      </c>
      <c r="F1092" s="5">
        <f>DIEM_4D!D464</f>
        <v>0</v>
      </c>
      <c r="G1092" s="5">
        <f>DIEM_4D!E464</f>
        <v>0</v>
      </c>
      <c r="H1092" s="36">
        <f t="shared" si="31"/>
        <v>0</v>
      </c>
      <c r="I1092" s="5" t="str">
        <f t="shared" si="32"/>
        <v/>
      </c>
      <c r="J1092" s="5">
        <f t="shared" si="33"/>
        <v>0</v>
      </c>
      <c r="K1092" s="5" t="str">
        <f t="shared" si="34"/>
        <v/>
      </c>
      <c r="L1092" s="5">
        <f t="shared" si="35"/>
        <v>0</v>
      </c>
      <c r="M1092" s="5"/>
      <c r="N1092" s="5"/>
      <c r="O1092" s="5"/>
      <c r="P1092" s="5"/>
      <c r="Q1092" s="5"/>
      <c r="R1092" s="5"/>
      <c r="S1092" s="5"/>
    </row>
    <row r="1093" ht="15.75" customHeight="1">
      <c r="A1093" s="5">
        <v>464.0</v>
      </c>
      <c r="B1093" s="35" t="str">
        <f>DIEM_4D!A465</f>
        <v/>
      </c>
      <c r="C1093" s="35" t="str">
        <f>DIEM_4D!B465</f>
        <v/>
      </c>
      <c r="D1093" s="5" t="str">
        <f t="shared" si="30"/>
        <v>4D-4</v>
      </c>
      <c r="E1093" s="5">
        <f>DIEM_4D!C465</f>
        <v>0</v>
      </c>
      <c r="F1093" s="5">
        <f>DIEM_4D!D465</f>
        <v>0</v>
      </c>
      <c r="G1093" s="5">
        <f>DIEM_4D!E465</f>
        <v>0</v>
      </c>
      <c r="H1093" s="36">
        <f t="shared" si="31"/>
        <v>0</v>
      </c>
      <c r="I1093" s="5" t="str">
        <f t="shared" si="32"/>
        <v/>
      </c>
      <c r="J1093" s="5">
        <f t="shared" si="33"/>
        <v>0</v>
      </c>
      <c r="K1093" s="5" t="str">
        <f t="shared" si="34"/>
        <v/>
      </c>
      <c r="L1093" s="5">
        <f t="shared" si="35"/>
        <v>0</v>
      </c>
      <c r="M1093" s="5"/>
      <c r="N1093" s="5"/>
      <c r="O1093" s="5"/>
      <c r="P1093" s="5"/>
      <c r="Q1093" s="5"/>
      <c r="R1093" s="5"/>
      <c r="S1093" s="5"/>
    </row>
    <row r="1094" ht="15.75" customHeight="1">
      <c r="A1094" s="5">
        <v>465.0</v>
      </c>
      <c r="B1094" s="35" t="str">
        <f>DIEM_4D!A466</f>
        <v/>
      </c>
      <c r="C1094" s="35" t="str">
        <f>DIEM_4D!B466</f>
        <v/>
      </c>
      <c r="D1094" s="5" t="str">
        <f t="shared" si="30"/>
        <v>4D-5</v>
      </c>
      <c r="E1094" s="5">
        <f>DIEM_4D!C466</f>
        <v>0</v>
      </c>
      <c r="F1094" s="5">
        <f>DIEM_4D!D466</f>
        <v>0</v>
      </c>
      <c r="G1094" s="5">
        <f>DIEM_4D!E466</f>
        <v>0</v>
      </c>
      <c r="H1094" s="36">
        <f t="shared" si="31"/>
        <v>0</v>
      </c>
      <c r="I1094" s="5" t="str">
        <f t="shared" si="32"/>
        <v/>
      </c>
      <c r="J1094" s="5">
        <f t="shared" si="33"/>
        <v>0</v>
      </c>
      <c r="K1094" s="5" t="str">
        <f t="shared" si="34"/>
        <v/>
      </c>
      <c r="L1094" s="5">
        <f t="shared" si="35"/>
        <v>0</v>
      </c>
      <c r="M1094" s="5"/>
      <c r="N1094" s="5"/>
      <c r="O1094" s="5"/>
      <c r="P1094" s="5"/>
      <c r="Q1094" s="5"/>
      <c r="R1094" s="5"/>
      <c r="S1094" s="5"/>
    </row>
    <row r="1095" ht="15.75" customHeight="1">
      <c r="A1095" s="5">
        <v>466.0</v>
      </c>
      <c r="B1095" s="35" t="str">
        <f>DIEM_4D!A467</f>
        <v/>
      </c>
      <c r="C1095" s="35" t="str">
        <f>DIEM_4D!B467</f>
        <v/>
      </c>
      <c r="D1095" s="5" t="str">
        <f t="shared" si="30"/>
        <v>4D-1</v>
      </c>
      <c r="E1095" s="5">
        <f>DIEM_4D!C467</f>
        <v>0</v>
      </c>
      <c r="F1095" s="5">
        <f>DIEM_4D!D467</f>
        <v>0</v>
      </c>
      <c r="G1095" s="5">
        <f>DIEM_4D!E467</f>
        <v>0</v>
      </c>
      <c r="H1095" s="36">
        <f t="shared" si="31"/>
        <v>0</v>
      </c>
      <c r="I1095" s="5" t="str">
        <f t="shared" si="32"/>
        <v/>
      </c>
      <c r="J1095" s="5">
        <f t="shared" si="33"/>
        <v>0</v>
      </c>
      <c r="K1095" s="5" t="str">
        <f t="shared" si="34"/>
        <v/>
      </c>
      <c r="L1095" s="5">
        <f t="shared" si="35"/>
        <v>0</v>
      </c>
      <c r="M1095" s="5"/>
      <c r="N1095" s="5"/>
      <c r="O1095" s="5"/>
      <c r="P1095" s="5"/>
      <c r="Q1095" s="5"/>
      <c r="R1095" s="5"/>
      <c r="S1095" s="5"/>
    </row>
    <row r="1096" ht="15.75" customHeight="1">
      <c r="A1096" s="5">
        <v>467.0</v>
      </c>
      <c r="B1096" s="35" t="str">
        <f>DIEM_4D!A468</f>
        <v/>
      </c>
      <c r="C1096" s="35" t="str">
        <f>DIEM_4D!B468</f>
        <v/>
      </c>
      <c r="D1096" s="5" t="str">
        <f t="shared" si="30"/>
        <v>4D-2</v>
      </c>
      <c r="E1096" s="5">
        <f>DIEM_4D!C468</f>
        <v>0</v>
      </c>
      <c r="F1096" s="5">
        <f>DIEM_4D!D468</f>
        <v>0</v>
      </c>
      <c r="G1096" s="5">
        <f>DIEM_4D!E468</f>
        <v>0</v>
      </c>
      <c r="H1096" s="36">
        <f t="shared" si="31"/>
        <v>0</v>
      </c>
      <c r="I1096" s="5" t="str">
        <f t="shared" si="32"/>
        <v/>
      </c>
      <c r="J1096" s="5">
        <f t="shared" si="33"/>
        <v>0</v>
      </c>
      <c r="K1096" s="5" t="str">
        <f t="shared" si="34"/>
        <v/>
      </c>
      <c r="L1096" s="5">
        <f t="shared" si="35"/>
        <v>0</v>
      </c>
      <c r="M1096" s="5"/>
      <c r="N1096" s="5"/>
      <c r="O1096" s="5"/>
      <c r="P1096" s="5"/>
      <c r="Q1096" s="5"/>
      <c r="R1096" s="5"/>
      <c r="S1096" s="5"/>
    </row>
    <row r="1097" ht="15.75" customHeight="1">
      <c r="A1097" s="5">
        <v>468.0</v>
      </c>
      <c r="B1097" s="35" t="str">
        <f>DIEM_4D!A469</f>
        <v/>
      </c>
      <c r="C1097" s="35" t="str">
        <f>DIEM_4D!B469</f>
        <v/>
      </c>
      <c r="D1097" s="5" t="str">
        <f t="shared" si="30"/>
        <v>4D-3</v>
      </c>
      <c r="E1097" s="5">
        <f>DIEM_4D!C469</f>
        <v>0</v>
      </c>
      <c r="F1097" s="5">
        <f>DIEM_4D!D469</f>
        <v>0</v>
      </c>
      <c r="G1097" s="5">
        <f>DIEM_4D!E469</f>
        <v>0</v>
      </c>
      <c r="H1097" s="36">
        <f t="shared" si="31"/>
        <v>0</v>
      </c>
      <c r="I1097" s="5" t="str">
        <f t="shared" si="32"/>
        <v/>
      </c>
      <c r="J1097" s="5">
        <f t="shared" si="33"/>
        <v>0</v>
      </c>
      <c r="K1097" s="5" t="str">
        <f t="shared" si="34"/>
        <v/>
      </c>
      <c r="L1097" s="5">
        <f t="shared" si="35"/>
        <v>0</v>
      </c>
      <c r="M1097" s="5"/>
      <c r="N1097" s="5"/>
      <c r="O1097" s="5"/>
      <c r="P1097" s="5"/>
      <c r="Q1097" s="5"/>
      <c r="R1097" s="5"/>
      <c r="S1097" s="5"/>
    </row>
    <row r="1098" ht="15.75" customHeight="1">
      <c r="A1098" s="5">
        <v>469.0</v>
      </c>
      <c r="B1098" s="35" t="str">
        <f>DIEM_4D!A470</f>
        <v/>
      </c>
      <c r="C1098" s="35" t="str">
        <f>DIEM_4D!B470</f>
        <v/>
      </c>
      <c r="D1098" s="5" t="str">
        <f t="shared" si="30"/>
        <v>4D-4</v>
      </c>
      <c r="E1098" s="5">
        <f>DIEM_4D!C470</f>
        <v>0</v>
      </c>
      <c r="F1098" s="5">
        <f>DIEM_4D!D470</f>
        <v>0</v>
      </c>
      <c r="G1098" s="5">
        <f>DIEM_4D!E470</f>
        <v>0</v>
      </c>
      <c r="H1098" s="36">
        <f t="shared" si="31"/>
        <v>0</v>
      </c>
      <c r="I1098" s="5" t="str">
        <f t="shared" si="32"/>
        <v/>
      </c>
      <c r="J1098" s="5">
        <f t="shared" si="33"/>
        <v>0</v>
      </c>
      <c r="K1098" s="5" t="str">
        <f t="shared" si="34"/>
        <v/>
      </c>
      <c r="L1098" s="5">
        <f t="shared" si="35"/>
        <v>0</v>
      </c>
      <c r="M1098" s="5"/>
      <c r="N1098" s="5"/>
      <c r="O1098" s="5"/>
      <c r="P1098" s="5"/>
      <c r="Q1098" s="5"/>
      <c r="R1098" s="5"/>
      <c r="S1098" s="5"/>
    </row>
    <row r="1099" ht="15.75" customHeight="1">
      <c r="A1099" s="5">
        <v>470.0</v>
      </c>
      <c r="B1099" s="35" t="str">
        <f>DIEM_4D!A471</f>
        <v/>
      </c>
      <c r="C1099" s="35" t="str">
        <f>DIEM_4D!B471</f>
        <v/>
      </c>
      <c r="D1099" s="5" t="str">
        <f t="shared" si="30"/>
        <v>4D-5</v>
      </c>
      <c r="E1099" s="5">
        <f>DIEM_4D!C471</f>
        <v>0</v>
      </c>
      <c r="F1099" s="5">
        <f>DIEM_4D!D471</f>
        <v>0</v>
      </c>
      <c r="G1099" s="5">
        <f>DIEM_4D!E471</f>
        <v>0</v>
      </c>
      <c r="H1099" s="36">
        <f t="shared" si="31"/>
        <v>0</v>
      </c>
      <c r="I1099" s="5" t="str">
        <f t="shared" si="32"/>
        <v/>
      </c>
      <c r="J1099" s="5">
        <f t="shared" si="33"/>
        <v>0</v>
      </c>
      <c r="K1099" s="5" t="str">
        <f t="shared" si="34"/>
        <v/>
      </c>
      <c r="L1099" s="5">
        <f t="shared" si="35"/>
        <v>0</v>
      </c>
      <c r="M1099" s="5"/>
      <c r="N1099" s="5"/>
      <c r="O1099" s="5"/>
      <c r="P1099" s="5"/>
      <c r="Q1099" s="5"/>
      <c r="R1099" s="5"/>
      <c r="S1099" s="5"/>
    </row>
    <row r="1100" ht="15.75" customHeight="1">
      <c r="A1100" s="5">
        <v>471.0</v>
      </c>
      <c r="B1100" s="35" t="str">
        <f>DIEM_4D!A472</f>
        <v/>
      </c>
      <c r="C1100" s="35" t="str">
        <f>DIEM_4D!B472</f>
        <v/>
      </c>
      <c r="D1100" s="5" t="str">
        <f t="shared" si="30"/>
        <v>4D-1</v>
      </c>
      <c r="E1100" s="5">
        <f>DIEM_4D!C472</f>
        <v>0</v>
      </c>
      <c r="F1100" s="5">
        <f>DIEM_4D!D472</f>
        <v>0</v>
      </c>
      <c r="G1100" s="5">
        <f>DIEM_4D!E472</f>
        <v>0</v>
      </c>
      <c r="H1100" s="36">
        <f t="shared" si="31"/>
        <v>0</v>
      </c>
      <c r="I1100" s="5" t="str">
        <f t="shared" si="32"/>
        <v/>
      </c>
      <c r="J1100" s="5">
        <f t="shared" si="33"/>
        <v>0</v>
      </c>
      <c r="K1100" s="5" t="str">
        <f t="shared" si="34"/>
        <v/>
      </c>
      <c r="L1100" s="5">
        <f t="shared" si="35"/>
        <v>0</v>
      </c>
      <c r="M1100" s="5"/>
      <c r="N1100" s="5"/>
      <c r="O1100" s="5"/>
      <c r="P1100" s="5"/>
      <c r="Q1100" s="5"/>
      <c r="R1100" s="5"/>
      <c r="S1100" s="5"/>
    </row>
    <row r="1101" ht="15.75" customHeight="1">
      <c r="A1101" s="5">
        <v>472.0</v>
      </c>
      <c r="B1101" s="35" t="str">
        <f>DIEM_4D!A473</f>
        <v/>
      </c>
      <c r="C1101" s="35" t="str">
        <f>DIEM_4D!B473</f>
        <v/>
      </c>
      <c r="D1101" s="5" t="str">
        <f t="shared" si="30"/>
        <v>4D-2</v>
      </c>
      <c r="E1101" s="5">
        <f>DIEM_4D!C473</f>
        <v>0</v>
      </c>
      <c r="F1101" s="5">
        <f>DIEM_4D!D473</f>
        <v>0</v>
      </c>
      <c r="G1101" s="5">
        <f>DIEM_4D!E473</f>
        <v>0</v>
      </c>
      <c r="H1101" s="36">
        <f t="shared" si="31"/>
        <v>0</v>
      </c>
      <c r="I1101" s="5" t="str">
        <f t="shared" si="32"/>
        <v/>
      </c>
      <c r="J1101" s="5">
        <f t="shared" si="33"/>
        <v>0</v>
      </c>
      <c r="K1101" s="5" t="str">
        <f t="shared" si="34"/>
        <v/>
      </c>
      <c r="L1101" s="5">
        <f t="shared" si="35"/>
        <v>0</v>
      </c>
      <c r="M1101" s="5"/>
      <c r="N1101" s="5"/>
      <c r="O1101" s="5"/>
      <c r="P1101" s="5"/>
      <c r="Q1101" s="5"/>
      <c r="R1101" s="5"/>
      <c r="S1101" s="5"/>
    </row>
    <row r="1102" ht="15.75" customHeight="1">
      <c r="A1102" s="5">
        <v>473.0</v>
      </c>
      <c r="B1102" s="35" t="str">
        <f>DIEM_4D!A474</f>
        <v/>
      </c>
      <c r="C1102" s="35" t="str">
        <f>DIEM_4D!B474</f>
        <v/>
      </c>
      <c r="D1102" s="5" t="str">
        <f t="shared" si="30"/>
        <v>4D-3</v>
      </c>
      <c r="E1102" s="5">
        <f>DIEM_4D!C474</f>
        <v>0</v>
      </c>
      <c r="F1102" s="5">
        <f>DIEM_4D!D474</f>
        <v>0</v>
      </c>
      <c r="G1102" s="5">
        <f>DIEM_4D!E474</f>
        <v>0</v>
      </c>
      <c r="H1102" s="36">
        <f t="shared" si="31"/>
        <v>0</v>
      </c>
      <c r="I1102" s="5" t="str">
        <f t="shared" si="32"/>
        <v/>
      </c>
      <c r="J1102" s="5">
        <f t="shared" si="33"/>
        <v>0</v>
      </c>
      <c r="K1102" s="5" t="str">
        <f t="shared" si="34"/>
        <v/>
      </c>
      <c r="L1102" s="5">
        <f t="shared" si="35"/>
        <v>0</v>
      </c>
      <c r="M1102" s="5"/>
      <c r="N1102" s="5"/>
      <c r="O1102" s="5"/>
      <c r="P1102" s="5"/>
      <c r="Q1102" s="5"/>
      <c r="R1102" s="5"/>
      <c r="S1102" s="5"/>
    </row>
    <row r="1103" ht="15.75" customHeight="1">
      <c r="A1103" s="5">
        <v>474.0</v>
      </c>
      <c r="B1103" s="35" t="str">
        <f>DIEM_4D!A475</f>
        <v/>
      </c>
      <c r="C1103" s="35" t="str">
        <f>DIEM_4D!B475</f>
        <v/>
      </c>
      <c r="D1103" s="5" t="str">
        <f t="shared" si="30"/>
        <v>4D-4</v>
      </c>
      <c r="E1103" s="5">
        <f>DIEM_4D!C475</f>
        <v>0</v>
      </c>
      <c r="F1103" s="5">
        <f>DIEM_4D!D475</f>
        <v>0</v>
      </c>
      <c r="G1103" s="5">
        <f>DIEM_4D!E475</f>
        <v>0</v>
      </c>
      <c r="H1103" s="36">
        <f t="shared" si="31"/>
        <v>0</v>
      </c>
      <c r="I1103" s="5" t="str">
        <f t="shared" si="32"/>
        <v/>
      </c>
      <c r="J1103" s="5">
        <f t="shared" si="33"/>
        <v>0</v>
      </c>
      <c r="K1103" s="5" t="str">
        <f t="shared" si="34"/>
        <v/>
      </c>
      <c r="L1103" s="5">
        <f t="shared" si="35"/>
        <v>0</v>
      </c>
      <c r="M1103" s="5"/>
      <c r="N1103" s="5"/>
      <c r="O1103" s="5"/>
      <c r="P1103" s="5"/>
      <c r="Q1103" s="5"/>
      <c r="R1103" s="5"/>
      <c r="S1103" s="5"/>
    </row>
    <row r="1104" ht="15.75" customHeight="1">
      <c r="A1104" s="5">
        <v>475.0</v>
      </c>
      <c r="B1104" s="35" t="str">
        <f>DIEM_4D!A476</f>
        <v/>
      </c>
      <c r="C1104" s="35" t="str">
        <f>DIEM_4D!B476</f>
        <v/>
      </c>
      <c r="D1104" s="5" t="str">
        <f t="shared" si="30"/>
        <v>4D-5</v>
      </c>
      <c r="E1104" s="5">
        <f>DIEM_4D!C476</f>
        <v>0</v>
      </c>
      <c r="F1104" s="5">
        <f>DIEM_4D!D476</f>
        <v>0</v>
      </c>
      <c r="G1104" s="5">
        <f>DIEM_4D!E476</f>
        <v>0</v>
      </c>
      <c r="H1104" s="36">
        <f t="shared" si="31"/>
        <v>0</v>
      </c>
      <c r="I1104" s="5" t="str">
        <f t="shared" si="32"/>
        <v/>
      </c>
      <c r="J1104" s="5">
        <f t="shared" si="33"/>
        <v>0</v>
      </c>
      <c r="K1104" s="5" t="str">
        <f t="shared" si="34"/>
        <v/>
      </c>
      <c r="L1104" s="5">
        <f t="shared" si="35"/>
        <v>0</v>
      </c>
      <c r="M1104" s="5"/>
      <c r="N1104" s="5"/>
      <c r="O1104" s="5"/>
      <c r="P1104" s="5"/>
      <c r="Q1104" s="5"/>
      <c r="R1104" s="5"/>
      <c r="S1104" s="5"/>
    </row>
    <row r="1105" ht="15.75" customHeight="1">
      <c r="A1105" s="5">
        <v>476.0</v>
      </c>
      <c r="B1105" s="35" t="str">
        <f>DIEM_4D!A477</f>
        <v/>
      </c>
      <c r="C1105" s="35" t="str">
        <f>DIEM_4D!B477</f>
        <v/>
      </c>
      <c r="D1105" s="5" t="str">
        <f t="shared" si="30"/>
        <v>4D-1</v>
      </c>
      <c r="E1105" s="5">
        <f>DIEM_4D!C477</f>
        <v>0</v>
      </c>
      <c r="F1105" s="5">
        <f>DIEM_4D!D477</f>
        <v>0</v>
      </c>
      <c r="G1105" s="5">
        <f>DIEM_4D!E477</f>
        <v>0</v>
      </c>
      <c r="H1105" s="36">
        <f t="shared" si="31"/>
        <v>0</v>
      </c>
      <c r="I1105" s="5" t="str">
        <f t="shared" si="32"/>
        <v/>
      </c>
      <c r="J1105" s="5">
        <f t="shared" si="33"/>
        <v>0</v>
      </c>
      <c r="K1105" s="5" t="str">
        <f t="shared" si="34"/>
        <v/>
      </c>
      <c r="L1105" s="5">
        <f t="shared" si="35"/>
        <v>0</v>
      </c>
      <c r="M1105" s="5"/>
      <c r="N1105" s="5"/>
      <c r="O1105" s="5"/>
      <c r="P1105" s="5"/>
      <c r="Q1105" s="5"/>
      <c r="R1105" s="5"/>
      <c r="S1105" s="5"/>
    </row>
    <row r="1106" ht="15.75" customHeight="1">
      <c r="A1106" s="5">
        <v>477.0</v>
      </c>
      <c r="B1106" s="35" t="str">
        <f>DIEM_4D!A478</f>
        <v/>
      </c>
      <c r="C1106" s="35" t="str">
        <f>DIEM_4D!B478</f>
        <v/>
      </c>
      <c r="D1106" s="5" t="str">
        <f t="shared" si="30"/>
        <v>4D-2</v>
      </c>
      <c r="E1106" s="5">
        <f>DIEM_4D!C478</f>
        <v>0</v>
      </c>
      <c r="F1106" s="5">
        <f>DIEM_4D!D478</f>
        <v>0</v>
      </c>
      <c r="G1106" s="5">
        <f>DIEM_4D!E478</f>
        <v>0</v>
      </c>
      <c r="H1106" s="36">
        <f t="shared" si="31"/>
        <v>0</v>
      </c>
      <c r="I1106" s="5" t="str">
        <f t="shared" si="32"/>
        <v/>
      </c>
      <c r="J1106" s="5">
        <f t="shared" si="33"/>
        <v>0</v>
      </c>
      <c r="K1106" s="5" t="str">
        <f t="shared" si="34"/>
        <v/>
      </c>
      <c r="L1106" s="5">
        <f t="shared" si="35"/>
        <v>0</v>
      </c>
      <c r="M1106" s="5"/>
      <c r="N1106" s="5"/>
      <c r="O1106" s="5"/>
      <c r="P1106" s="5"/>
      <c r="Q1106" s="5"/>
      <c r="R1106" s="5"/>
      <c r="S1106" s="5"/>
    </row>
    <row r="1107" ht="15.75" customHeight="1">
      <c r="A1107" s="5">
        <v>478.0</v>
      </c>
      <c r="B1107" s="35" t="str">
        <f>DIEM_4D!A479</f>
        <v/>
      </c>
      <c r="C1107" s="35" t="str">
        <f>DIEM_4D!B479</f>
        <v/>
      </c>
      <c r="D1107" s="5" t="str">
        <f t="shared" si="30"/>
        <v>4D-3</v>
      </c>
      <c r="E1107" s="5">
        <f>DIEM_4D!C479</f>
        <v>0</v>
      </c>
      <c r="F1107" s="5">
        <f>DIEM_4D!D479</f>
        <v>0</v>
      </c>
      <c r="G1107" s="5">
        <f>DIEM_4D!E479</f>
        <v>0</v>
      </c>
      <c r="H1107" s="36">
        <f t="shared" si="31"/>
        <v>0</v>
      </c>
      <c r="I1107" s="5" t="str">
        <f t="shared" si="32"/>
        <v/>
      </c>
      <c r="J1107" s="5">
        <f t="shared" si="33"/>
        <v>0</v>
      </c>
      <c r="K1107" s="5" t="str">
        <f t="shared" si="34"/>
        <v/>
      </c>
      <c r="L1107" s="5">
        <f t="shared" si="35"/>
        <v>0</v>
      </c>
      <c r="M1107" s="5"/>
      <c r="N1107" s="5"/>
      <c r="O1107" s="5"/>
      <c r="P1107" s="5"/>
      <c r="Q1107" s="5"/>
      <c r="R1107" s="5"/>
      <c r="S1107" s="5"/>
    </row>
    <row r="1108" ht="15.75" customHeight="1">
      <c r="A1108" s="5">
        <v>479.0</v>
      </c>
      <c r="B1108" s="35" t="str">
        <f>DIEM_4D!A480</f>
        <v/>
      </c>
      <c r="C1108" s="35" t="str">
        <f>DIEM_4D!B480</f>
        <v/>
      </c>
      <c r="D1108" s="5" t="str">
        <f t="shared" si="30"/>
        <v>4D-4</v>
      </c>
      <c r="E1108" s="5">
        <f>DIEM_4D!C480</f>
        <v>0</v>
      </c>
      <c r="F1108" s="5">
        <f>DIEM_4D!D480</f>
        <v>0</v>
      </c>
      <c r="G1108" s="5">
        <f>DIEM_4D!E480</f>
        <v>0</v>
      </c>
      <c r="H1108" s="36">
        <f t="shared" si="31"/>
        <v>0</v>
      </c>
      <c r="I1108" s="5" t="str">
        <f t="shared" si="32"/>
        <v/>
      </c>
      <c r="J1108" s="5">
        <f t="shared" si="33"/>
        <v>0</v>
      </c>
      <c r="K1108" s="5" t="str">
        <f t="shared" si="34"/>
        <v/>
      </c>
      <c r="L1108" s="5">
        <f t="shared" si="35"/>
        <v>0</v>
      </c>
      <c r="M1108" s="5"/>
      <c r="N1108" s="5"/>
      <c r="O1108" s="5"/>
      <c r="P1108" s="5"/>
      <c r="Q1108" s="5"/>
      <c r="R1108" s="5"/>
      <c r="S1108" s="5"/>
    </row>
    <row r="1109" ht="15.75" customHeight="1">
      <c r="A1109" s="5">
        <v>480.0</v>
      </c>
      <c r="B1109" s="35" t="str">
        <f>DIEM_4D!A481</f>
        <v/>
      </c>
      <c r="C1109" s="35" t="str">
        <f>DIEM_4D!B481</f>
        <v/>
      </c>
      <c r="D1109" s="5" t="str">
        <f t="shared" si="30"/>
        <v>4D-5</v>
      </c>
      <c r="E1109" s="5">
        <f>DIEM_4D!C481</f>
        <v>0</v>
      </c>
      <c r="F1109" s="5">
        <f>DIEM_4D!D481</f>
        <v>0</v>
      </c>
      <c r="G1109" s="5">
        <f>DIEM_4D!E481</f>
        <v>0</v>
      </c>
      <c r="H1109" s="36">
        <f t="shared" si="31"/>
        <v>0</v>
      </c>
      <c r="I1109" s="5" t="str">
        <f t="shared" si="32"/>
        <v/>
      </c>
      <c r="J1109" s="5">
        <f t="shared" si="33"/>
        <v>0</v>
      </c>
      <c r="K1109" s="5" t="str">
        <f t="shared" si="34"/>
        <v/>
      </c>
      <c r="L1109" s="5">
        <f t="shared" si="35"/>
        <v>0</v>
      </c>
      <c r="M1109" s="5"/>
      <c r="N1109" s="5"/>
      <c r="O1109" s="5"/>
      <c r="P1109" s="5"/>
      <c r="Q1109" s="5"/>
      <c r="R1109" s="5"/>
      <c r="S1109" s="5"/>
    </row>
    <row r="1110" ht="15.75" customHeight="1">
      <c r="A1110" s="5">
        <v>481.0</v>
      </c>
      <c r="B1110" s="35" t="str">
        <f>DIEM_4D!A482</f>
        <v/>
      </c>
      <c r="C1110" s="35" t="str">
        <f>DIEM_4D!B482</f>
        <v/>
      </c>
      <c r="D1110" s="5" t="str">
        <f t="shared" si="30"/>
        <v>4D-1</v>
      </c>
      <c r="E1110" s="5">
        <f>DIEM_4D!C482</f>
        <v>0</v>
      </c>
      <c r="F1110" s="5">
        <f>DIEM_4D!D482</f>
        <v>0</v>
      </c>
      <c r="G1110" s="5">
        <f>DIEM_4D!E482</f>
        <v>0</v>
      </c>
      <c r="H1110" s="36">
        <f t="shared" si="31"/>
        <v>0</v>
      </c>
      <c r="I1110" s="5" t="str">
        <f t="shared" si="32"/>
        <v/>
      </c>
      <c r="J1110" s="5">
        <f t="shared" si="33"/>
        <v>0</v>
      </c>
      <c r="K1110" s="5" t="str">
        <f t="shared" si="34"/>
        <v/>
      </c>
      <c r="L1110" s="5">
        <f t="shared" si="35"/>
        <v>0</v>
      </c>
      <c r="M1110" s="5"/>
      <c r="N1110" s="5"/>
      <c r="O1110" s="5"/>
      <c r="P1110" s="5"/>
      <c r="Q1110" s="5"/>
      <c r="R1110" s="5"/>
      <c r="S1110" s="5"/>
    </row>
    <row r="1111" ht="15.75" customHeight="1">
      <c r="A1111" s="5">
        <v>482.0</v>
      </c>
      <c r="B1111" s="35" t="str">
        <f>DIEM_4D!A483</f>
        <v/>
      </c>
      <c r="C1111" s="35" t="str">
        <f>DIEM_4D!B483</f>
        <v/>
      </c>
      <c r="D1111" s="5" t="str">
        <f t="shared" si="30"/>
        <v>4D-2</v>
      </c>
      <c r="E1111" s="5">
        <f>DIEM_4D!C483</f>
        <v>0</v>
      </c>
      <c r="F1111" s="5">
        <f>DIEM_4D!D483</f>
        <v>0</v>
      </c>
      <c r="G1111" s="5">
        <f>DIEM_4D!E483</f>
        <v>0</v>
      </c>
      <c r="H1111" s="36">
        <f t="shared" si="31"/>
        <v>0</v>
      </c>
      <c r="I1111" s="5" t="str">
        <f t="shared" si="32"/>
        <v/>
      </c>
      <c r="J1111" s="5">
        <f t="shared" si="33"/>
        <v>0</v>
      </c>
      <c r="K1111" s="5" t="str">
        <f t="shared" si="34"/>
        <v/>
      </c>
      <c r="L1111" s="5">
        <f t="shared" si="35"/>
        <v>0</v>
      </c>
      <c r="M1111" s="5"/>
      <c r="N1111" s="5"/>
      <c r="O1111" s="5"/>
      <c r="P1111" s="5"/>
      <c r="Q1111" s="5"/>
      <c r="R1111" s="5"/>
      <c r="S1111" s="5"/>
    </row>
    <row r="1112" ht="15.75" customHeight="1">
      <c r="A1112" s="5">
        <v>483.0</v>
      </c>
      <c r="B1112" s="35" t="str">
        <f>DIEM_4D!A484</f>
        <v/>
      </c>
      <c r="C1112" s="35" t="str">
        <f>DIEM_4D!B484</f>
        <v/>
      </c>
      <c r="D1112" s="5" t="str">
        <f t="shared" si="30"/>
        <v>4D-3</v>
      </c>
      <c r="E1112" s="5">
        <f>DIEM_4D!C484</f>
        <v>0</v>
      </c>
      <c r="F1112" s="5">
        <f>DIEM_4D!D484</f>
        <v>0</v>
      </c>
      <c r="G1112" s="5">
        <f>DIEM_4D!E484</f>
        <v>0</v>
      </c>
      <c r="H1112" s="36">
        <f t="shared" si="31"/>
        <v>0</v>
      </c>
      <c r="I1112" s="5" t="str">
        <f t="shared" si="32"/>
        <v/>
      </c>
      <c r="J1112" s="5">
        <f t="shared" si="33"/>
        <v>0</v>
      </c>
      <c r="K1112" s="5" t="str">
        <f t="shared" si="34"/>
        <v/>
      </c>
      <c r="L1112" s="5">
        <f t="shared" si="35"/>
        <v>0</v>
      </c>
      <c r="M1112" s="5"/>
      <c r="N1112" s="5"/>
      <c r="O1112" s="5"/>
      <c r="P1112" s="5"/>
      <c r="Q1112" s="5"/>
      <c r="R1112" s="5"/>
      <c r="S1112" s="5"/>
    </row>
    <row r="1113" ht="15.75" customHeight="1">
      <c r="A1113" s="5">
        <v>484.0</v>
      </c>
      <c r="B1113" s="35" t="str">
        <f>DIEM_4D!A485</f>
        <v/>
      </c>
      <c r="C1113" s="35" t="str">
        <f>DIEM_4D!B485</f>
        <v/>
      </c>
      <c r="D1113" s="5" t="str">
        <f t="shared" si="30"/>
        <v>4D-4</v>
      </c>
      <c r="E1113" s="5">
        <f>DIEM_4D!C485</f>
        <v>0</v>
      </c>
      <c r="F1113" s="5">
        <f>DIEM_4D!D485</f>
        <v>0</v>
      </c>
      <c r="G1113" s="5">
        <f>DIEM_4D!E485</f>
        <v>0</v>
      </c>
      <c r="H1113" s="36">
        <f t="shared" si="31"/>
        <v>0</v>
      </c>
      <c r="I1113" s="5" t="str">
        <f t="shared" si="32"/>
        <v/>
      </c>
      <c r="J1113" s="5">
        <f t="shared" si="33"/>
        <v>0</v>
      </c>
      <c r="K1113" s="5" t="str">
        <f t="shared" si="34"/>
        <v/>
      </c>
      <c r="L1113" s="5">
        <f t="shared" si="35"/>
        <v>0</v>
      </c>
      <c r="M1113" s="5"/>
      <c r="N1113" s="5"/>
      <c r="O1113" s="5"/>
      <c r="P1113" s="5"/>
      <c r="Q1113" s="5"/>
      <c r="R1113" s="5"/>
      <c r="S1113" s="5"/>
    </row>
    <row r="1114" ht="15.75" customHeight="1">
      <c r="A1114" s="5">
        <v>485.0</v>
      </c>
      <c r="B1114" s="35" t="str">
        <f>DIEM_4D!A486</f>
        <v/>
      </c>
      <c r="C1114" s="35" t="str">
        <f>DIEM_4D!B486</f>
        <v/>
      </c>
      <c r="D1114" s="5" t="str">
        <f t="shared" si="30"/>
        <v>4D-5</v>
      </c>
      <c r="E1114" s="5">
        <f>DIEM_4D!C486</f>
        <v>0</v>
      </c>
      <c r="F1114" s="5">
        <f>DIEM_4D!D486</f>
        <v>0</v>
      </c>
      <c r="G1114" s="5">
        <f>DIEM_4D!E486</f>
        <v>0</v>
      </c>
      <c r="H1114" s="36">
        <f t="shared" si="31"/>
        <v>0</v>
      </c>
      <c r="I1114" s="5" t="str">
        <f t="shared" si="32"/>
        <v/>
      </c>
      <c r="J1114" s="5">
        <f t="shared" si="33"/>
        <v>0</v>
      </c>
      <c r="K1114" s="5" t="str">
        <f t="shared" si="34"/>
        <v/>
      </c>
      <c r="L1114" s="5">
        <f t="shared" si="35"/>
        <v>0</v>
      </c>
      <c r="M1114" s="5"/>
      <c r="N1114" s="5"/>
      <c r="O1114" s="5"/>
      <c r="P1114" s="5"/>
      <c r="Q1114" s="5"/>
      <c r="R1114" s="5"/>
      <c r="S1114" s="5"/>
    </row>
    <row r="1115" ht="15.75" customHeight="1">
      <c r="A1115" s="5">
        <v>486.0</v>
      </c>
      <c r="B1115" s="35" t="str">
        <f>DIEM_4D!A487</f>
        <v/>
      </c>
      <c r="C1115" s="35" t="str">
        <f>DIEM_4D!B487</f>
        <v/>
      </c>
      <c r="D1115" s="5" t="str">
        <f t="shared" si="30"/>
        <v>4D-1</v>
      </c>
      <c r="E1115" s="5">
        <f>DIEM_4D!C487</f>
        <v>0</v>
      </c>
      <c r="F1115" s="5">
        <f>DIEM_4D!D487</f>
        <v>0</v>
      </c>
      <c r="G1115" s="5">
        <f>DIEM_4D!E487</f>
        <v>0</v>
      </c>
      <c r="H1115" s="36">
        <f t="shared" si="31"/>
        <v>0</v>
      </c>
      <c r="I1115" s="5" t="str">
        <f t="shared" si="32"/>
        <v/>
      </c>
      <c r="J1115" s="5">
        <f t="shared" si="33"/>
        <v>0</v>
      </c>
      <c r="K1115" s="5" t="str">
        <f t="shared" si="34"/>
        <v/>
      </c>
      <c r="L1115" s="5">
        <f t="shared" si="35"/>
        <v>0</v>
      </c>
      <c r="M1115" s="5"/>
      <c r="N1115" s="5"/>
      <c r="O1115" s="5"/>
      <c r="P1115" s="5"/>
      <c r="Q1115" s="5"/>
      <c r="R1115" s="5"/>
      <c r="S1115" s="5"/>
    </row>
    <row r="1116" ht="15.75" customHeight="1">
      <c r="A1116" s="5">
        <v>487.0</v>
      </c>
      <c r="B1116" s="35" t="str">
        <f>DIEM_4D!A488</f>
        <v/>
      </c>
      <c r="C1116" s="35" t="str">
        <f>DIEM_4D!B488</f>
        <v/>
      </c>
      <c r="D1116" s="5" t="str">
        <f t="shared" si="30"/>
        <v>4D-2</v>
      </c>
      <c r="E1116" s="5">
        <f>DIEM_4D!C488</f>
        <v>0</v>
      </c>
      <c r="F1116" s="5">
        <f>DIEM_4D!D488</f>
        <v>0</v>
      </c>
      <c r="G1116" s="5">
        <f>DIEM_4D!E488</f>
        <v>0</v>
      </c>
      <c r="H1116" s="36">
        <f t="shared" si="31"/>
        <v>0</v>
      </c>
      <c r="I1116" s="5" t="str">
        <f t="shared" si="32"/>
        <v/>
      </c>
      <c r="J1116" s="5">
        <f t="shared" si="33"/>
        <v>0</v>
      </c>
      <c r="K1116" s="5" t="str">
        <f t="shared" si="34"/>
        <v/>
      </c>
      <c r="L1116" s="5">
        <f t="shared" si="35"/>
        <v>0</v>
      </c>
      <c r="M1116" s="5"/>
      <c r="N1116" s="5"/>
      <c r="O1116" s="5"/>
      <c r="P1116" s="5"/>
      <c r="Q1116" s="5"/>
      <c r="R1116" s="5"/>
      <c r="S1116" s="5"/>
    </row>
    <row r="1117" ht="15.75" customHeight="1">
      <c r="A1117" s="5">
        <v>488.0</v>
      </c>
      <c r="B1117" s="35" t="str">
        <f>DIEM_4D!A489</f>
        <v/>
      </c>
      <c r="C1117" s="35" t="str">
        <f>DIEM_4D!B489</f>
        <v/>
      </c>
      <c r="D1117" s="5" t="str">
        <f t="shared" si="30"/>
        <v>4D-3</v>
      </c>
      <c r="E1117" s="5">
        <f>DIEM_4D!C489</f>
        <v>0</v>
      </c>
      <c r="F1117" s="5">
        <f>DIEM_4D!D489</f>
        <v>0</v>
      </c>
      <c r="G1117" s="5">
        <f>DIEM_4D!E489</f>
        <v>0</v>
      </c>
      <c r="H1117" s="36">
        <f t="shared" si="31"/>
        <v>0</v>
      </c>
      <c r="I1117" s="5" t="str">
        <f t="shared" si="32"/>
        <v/>
      </c>
      <c r="J1117" s="5">
        <f t="shared" si="33"/>
        <v>0</v>
      </c>
      <c r="K1117" s="5" t="str">
        <f t="shared" si="34"/>
        <v/>
      </c>
      <c r="L1117" s="5">
        <f t="shared" si="35"/>
        <v>0</v>
      </c>
      <c r="M1117" s="5"/>
      <c r="N1117" s="5"/>
      <c r="O1117" s="5"/>
      <c r="P1117" s="5"/>
      <c r="Q1117" s="5"/>
      <c r="R1117" s="5"/>
      <c r="S1117" s="5"/>
    </row>
    <row r="1118" ht="15.75" customHeight="1">
      <c r="A1118" s="5">
        <v>489.0</v>
      </c>
      <c r="B1118" s="35" t="str">
        <f>DIEM_4D!A490</f>
        <v/>
      </c>
      <c r="C1118" s="35" t="str">
        <f>DIEM_4D!B490</f>
        <v/>
      </c>
      <c r="D1118" s="5" t="str">
        <f t="shared" si="30"/>
        <v>4D-4</v>
      </c>
      <c r="E1118" s="5">
        <f>DIEM_4D!C490</f>
        <v>0</v>
      </c>
      <c r="F1118" s="5">
        <f>DIEM_4D!D490</f>
        <v>0</v>
      </c>
      <c r="G1118" s="5">
        <f>DIEM_4D!E490</f>
        <v>0</v>
      </c>
      <c r="H1118" s="36">
        <f t="shared" si="31"/>
        <v>0</v>
      </c>
      <c r="I1118" s="5" t="str">
        <f t="shared" si="32"/>
        <v/>
      </c>
      <c r="J1118" s="5">
        <f t="shared" si="33"/>
        <v>0</v>
      </c>
      <c r="K1118" s="5" t="str">
        <f t="shared" si="34"/>
        <v/>
      </c>
      <c r="L1118" s="5">
        <f t="shared" si="35"/>
        <v>0</v>
      </c>
      <c r="M1118" s="5"/>
      <c r="N1118" s="5"/>
      <c r="O1118" s="5"/>
      <c r="P1118" s="5"/>
      <c r="Q1118" s="5"/>
      <c r="R1118" s="5"/>
      <c r="S1118" s="5"/>
    </row>
    <row r="1119" ht="15.75" customHeight="1">
      <c r="A1119" s="5">
        <v>490.0</v>
      </c>
      <c r="B1119" s="35" t="str">
        <f>DIEM_4D!A491</f>
        <v/>
      </c>
      <c r="C1119" s="35" t="str">
        <f>DIEM_4D!B491</f>
        <v/>
      </c>
      <c r="D1119" s="5" t="str">
        <f t="shared" si="30"/>
        <v>4D-5</v>
      </c>
      <c r="E1119" s="5">
        <f>DIEM_4D!C491</f>
        <v>0</v>
      </c>
      <c r="F1119" s="5">
        <f>DIEM_4D!D491</f>
        <v>0</v>
      </c>
      <c r="G1119" s="5">
        <f>DIEM_4D!E491</f>
        <v>0</v>
      </c>
      <c r="H1119" s="36">
        <f t="shared" si="31"/>
        <v>0</v>
      </c>
      <c r="I1119" s="5" t="str">
        <f t="shared" si="32"/>
        <v/>
      </c>
      <c r="J1119" s="5">
        <f t="shared" si="33"/>
        <v>0</v>
      </c>
      <c r="K1119" s="5" t="str">
        <f t="shared" si="34"/>
        <v/>
      </c>
      <c r="L1119" s="5">
        <f t="shared" si="35"/>
        <v>0</v>
      </c>
      <c r="M1119" s="5"/>
      <c r="N1119" s="5"/>
      <c r="O1119" s="5"/>
      <c r="P1119" s="5"/>
      <c r="Q1119" s="5"/>
      <c r="R1119" s="5"/>
      <c r="S1119" s="5"/>
    </row>
    <row r="1120" ht="15.75" customHeight="1">
      <c r="A1120" s="5">
        <v>491.0</v>
      </c>
      <c r="B1120" s="35" t="str">
        <f>DIEM_4D!A492</f>
        <v/>
      </c>
      <c r="C1120" s="35" t="str">
        <f>DIEM_4D!B492</f>
        <v/>
      </c>
      <c r="D1120" s="5" t="str">
        <f t="shared" si="30"/>
        <v>4D-1</v>
      </c>
      <c r="E1120" s="5">
        <f>DIEM_4D!C492</f>
        <v>0</v>
      </c>
      <c r="F1120" s="5">
        <f>DIEM_4D!D492</f>
        <v>0</v>
      </c>
      <c r="G1120" s="5">
        <f>DIEM_4D!E492</f>
        <v>0</v>
      </c>
      <c r="H1120" s="36">
        <f t="shared" si="31"/>
        <v>0</v>
      </c>
      <c r="I1120" s="5" t="str">
        <f t="shared" si="32"/>
        <v/>
      </c>
      <c r="J1120" s="5">
        <f t="shared" si="33"/>
        <v>0</v>
      </c>
      <c r="K1120" s="5" t="str">
        <f t="shared" si="34"/>
        <v/>
      </c>
      <c r="L1120" s="5">
        <f t="shared" si="35"/>
        <v>0</v>
      </c>
      <c r="M1120" s="5"/>
      <c r="N1120" s="5"/>
      <c r="O1120" s="5"/>
      <c r="P1120" s="5"/>
      <c r="Q1120" s="5"/>
      <c r="R1120" s="5"/>
      <c r="S1120" s="5"/>
    </row>
    <row r="1121" ht="15.75" customHeight="1">
      <c r="A1121" s="5">
        <v>492.0</v>
      </c>
      <c r="B1121" s="35" t="str">
        <f>DIEM_4D!A493</f>
        <v/>
      </c>
      <c r="C1121" s="35" t="str">
        <f>DIEM_4D!B493</f>
        <v/>
      </c>
      <c r="D1121" s="5" t="str">
        <f t="shared" si="30"/>
        <v>4D-2</v>
      </c>
      <c r="E1121" s="5">
        <f>DIEM_4D!C493</f>
        <v>0</v>
      </c>
      <c r="F1121" s="5">
        <f>DIEM_4D!D493</f>
        <v>0</v>
      </c>
      <c r="G1121" s="5">
        <f>DIEM_4D!E493</f>
        <v>0</v>
      </c>
      <c r="H1121" s="36">
        <f t="shared" si="31"/>
        <v>0</v>
      </c>
      <c r="I1121" s="5" t="str">
        <f t="shared" si="32"/>
        <v/>
      </c>
      <c r="J1121" s="5">
        <f t="shared" si="33"/>
        <v>0</v>
      </c>
      <c r="K1121" s="5" t="str">
        <f t="shared" si="34"/>
        <v/>
      </c>
      <c r="L1121" s="5">
        <f t="shared" si="35"/>
        <v>0</v>
      </c>
      <c r="M1121" s="5"/>
      <c r="N1121" s="5"/>
      <c r="O1121" s="5"/>
      <c r="P1121" s="5"/>
      <c r="Q1121" s="5"/>
      <c r="R1121" s="5"/>
      <c r="S1121" s="5"/>
    </row>
    <row r="1122" ht="15.75" customHeight="1">
      <c r="A1122" s="5">
        <v>493.0</v>
      </c>
      <c r="B1122" s="35" t="str">
        <f>DIEM_4D!A494</f>
        <v/>
      </c>
      <c r="C1122" s="35" t="str">
        <f>DIEM_4D!B494</f>
        <v/>
      </c>
      <c r="D1122" s="5" t="str">
        <f t="shared" si="30"/>
        <v>4D-3</v>
      </c>
      <c r="E1122" s="5">
        <f>DIEM_4D!C494</f>
        <v>0</v>
      </c>
      <c r="F1122" s="5">
        <f>DIEM_4D!D494</f>
        <v>0</v>
      </c>
      <c r="G1122" s="5">
        <f>DIEM_4D!E494</f>
        <v>0</v>
      </c>
      <c r="H1122" s="36">
        <f t="shared" si="31"/>
        <v>0</v>
      </c>
      <c r="I1122" s="5" t="str">
        <f t="shared" si="32"/>
        <v/>
      </c>
      <c r="J1122" s="5">
        <f t="shared" si="33"/>
        <v>0</v>
      </c>
      <c r="K1122" s="5" t="str">
        <f t="shared" si="34"/>
        <v/>
      </c>
      <c r="L1122" s="5">
        <f t="shared" si="35"/>
        <v>0</v>
      </c>
      <c r="M1122" s="5"/>
      <c r="N1122" s="5"/>
      <c r="O1122" s="5"/>
      <c r="P1122" s="5"/>
      <c r="Q1122" s="5"/>
      <c r="R1122" s="5"/>
      <c r="S1122" s="5"/>
    </row>
    <row r="1123" ht="15.75" customHeight="1">
      <c r="A1123" s="5">
        <v>494.0</v>
      </c>
      <c r="B1123" s="35" t="str">
        <f>DIEM_4D!A495</f>
        <v/>
      </c>
      <c r="C1123" s="35" t="str">
        <f>DIEM_4D!B495</f>
        <v/>
      </c>
      <c r="D1123" s="5" t="str">
        <f t="shared" si="30"/>
        <v>4D-4</v>
      </c>
      <c r="E1123" s="5">
        <f>DIEM_4D!C495</f>
        <v>0</v>
      </c>
      <c r="F1123" s="5">
        <f>DIEM_4D!D495</f>
        <v>0</v>
      </c>
      <c r="G1123" s="5">
        <f>DIEM_4D!E495</f>
        <v>0</v>
      </c>
      <c r="H1123" s="36">
        <f t="shared" si="31"/>
        <v>0</v>
      </c>
      <c r="I1123" s="5" t="str">
        <f t="shared" si="32"/>
        <v/>
      </c>
      <c r="J1123" s="5">
        <f t="shared" si="33"/>
        <v>0</v>
      </c>
      <c r="K1123" s="5" t="str">
        <f t="shared" si="34"/>
        <v/>
      </c>
      <c r="L1123" s="5">
        <f t="shared" si="35"/>
        <v>0</v>
      </c>
      <c r="M1123" s="5"/>
      <c r="N1123" s="5"/>
      <c r="O1123" s="5"/>
      <c r="P1123" s="5"/>
      <c r="Q1123" s="5"/>
      <c r="R1123" s="5"/>
      <c r="S1123" s="5"/>
    </row>
    <row r="1124" ht="15.75" customHeight="1">
      <c r="A1124" s="5">
        <v>495.0</v>
      </c>
      <c r="B1124" s="35" t="str">
        <f>DIEM_4D!A496</f>
        <v/>
      </c>
      <c r="C1124" s="35" t="str">
        <f>DIEM_4D!B496</f>
        <v/>
      </c>
      <c r="D1124" s="5" t="str">
        <f t="shared" si="30"/>
        <v>4D-5</v>
      </c>
      <c r="E1124" s="5">
        <f>DIEM_4D!C496</f>
        <v>0</v>
      </c>
      <c r="F1124" s="5">
        <f>DIEM_4D!D496</f>
        <v>0</v>
      </c>
      <c r="G1124" s="5">
        <f>DIEM_4D!E496</f>
        <v>0</v>
      </c>
      <c r="H1124" s="36">
        <f t="shared" si="31"/>
        <v>0</v>
      </c>
      <c r="I1124" s="5" t="str">
        <f t="shared" si="32"/>
        <v/>
      </c>
      <c r="J1124" s="5">
        <f t="shared" si="33"/>
        <v>0</v>
      </c>
      <c r="K1124" s="5" t="str">
        <f t="shared" si="34"/>
        <v/>
      </c>
      <c r="L1124" s="5">
        <f t="shared" si="35"/>
        <v>0</v>
      </c>
      <c r="M1124" s="5"/>
      <c r="N1124" s="5"/>
      <c r="O1124" s="5"/>
      <c r="P1124" s="5"/>
      <c r="Q1124" s="5"/>
      <c r="R1124" s="5"/>
      <c r="S1124" s="5"/>
    </row>
    <row r="1125" ht="15.75" customHeight="1">
      <c r="A1125" s="5">
        <v>496.0</v>
      </c>
      <c r="B1125" s="35" t="str">
        <f>DIEM_4D!A497</f>
        <v/>
      </c>
      <c r="C1125" s="35" t="str">
        <f>DIEM_4D!B497</f>
        <v/>
      </c>
      <c r="D1125" s="5" t="str">
        <f t="shared" si="30"/>
        <v>4D-1</v>
      </c>
      <c r="E1125" s="5">
        <f>DIEM_4D!C497</f>
        <v>0</v>
      </c>
      <c r="F1125" s="5">
        <f>DIEM_4D!D497</f>
        <v>0</v>
      </c>
      <c r="G1125" s="5">
        <f>DIEM_4D!E497</f>
        <v>0</v>
      </c>
      <c r="H1125" s="36">
        <f t="shared" si="31"/>
        <v>0</v>
      </c>
      <c r="I1125" s="5" t="str">
        <f t="shared" si="32"/>
        <v/>
      </c>
      <c r="J1125" s="5">
        <f t="shared" si="33"/>
        <v>0</v>
      </c>
      <c r="K1125" s="5" t="str">
        <f t="shared" si="34"/>
        <v/>
      </c>
      <c r="L1125" s="5">
        <f t="shared" si="35"/>
        <v>0</v>
      </c>
      <c r="M1125" s="5"/>
      <c r="N1125" s="5"/>
      <c r="O1125" s="5"/>
      <c r="P1125" s="5"/>
      <c r="Q1125" s="5"/>
      <c r="R1125" s="5"/>
      <c r="S1125" s="5"/>
    </row>
    <row r="1126" ht="15.75" customHeight="1">
      <c r="A1126" s="5">
        <v>497.0</v>
      </c>
      <c r="B1126" s="35" t="str">
        <f>DIEM_4D!A498</f>
        <v/>
      </c>
      <c r="C1126" s="35" t="str">
        <f>DIEM_4D!B498</f>
        <v/>
      </c>
      <c r="D1126" s="5" t="str">
        <f t="shared" si="30"/>
        <v>4D-2</v>
      </c>
      <c r="E1126" s="5">
        <f>DIEM_4D!C498</f>
        <v>0</v>
      </c>
      <c r="F1126" s="5">
        <f>DIEM_4D!D498</f>
        <v>0</v>
      </c>
      <c r="G1126" s="5">
        <f>DIEM_4D!E498</f>
        <v>0</v>
      </c>
      <c r="H1126" s="36">
        <f t="shared" si="31"/>
        <v>0</v>
      </c>
      <c r="I1126" s="5" t="str">
        <f t="shared" si="32"/>
        <v/>
      </c>
      <c r="J1126" s="5">
        <f t="shared" si="33"/>
        <v>0</v>
      </c>
      <c r="K1126" s="5" t="str">
        <f t="shared" si="34"/>
        <v/>
      </c>
      <c r="L1126" s="5">
        <f t="shared" si="35"/>
        <v>0</v>
      </c>
      <c r="M1126" s="5"/>
      <c r="N1126" s="5"/>
      <c r="O1126" s="5"/>
      <c r="P1126" s="5"/>
      <c r="Q1126" s="5"/>
      <c r="R1126" s="5"/>
      <c r="S1126" s="5"/>
    </row>
    <row r="1127" ht="15.75" customHeight="1">
      <c r="A1127" s="5">
        <v>498.0</v>
      </c>
      <c r="B1127" s="35" t="str">
        <f>DIEM_4D!A499</f>
        <v/>
      </c>
      <c r="C1127" s="35" t="str">
        <f>DIEM_4D!B499</f>
        <v/>
      </c>
      <c r="D1127" s="5" t="str">
        <f t="shared" si="30"/>
        <v>4D-3</v>
      </c>
      <c r="E1127" s="5">
        <f>DIEM_4D!C499</f>
        <v>0</v>
      </c>
      <c r="F1127" s="5">
        <f>DIEM_4D!D499</f>
        <v>0</v>
      </c>
      <c r="G1127" s="5">
        <f>DIEM_4D!E499</f>
        <v>0</v>
      </c>
      <c r="H1127" s="36">
        <f t="shared" si="31"/>
        <v>0</v>
      </c>
      <c r="I1127" s="5" t="str">
        <f t="shared" si="32"/>
        <v/>
      </c>
      <c r="J1127" s="5">
        <f t="shared" si="33"/>
        <v>0</v>
      </c>
      <c r="K1127" s="5" t="str">
        <f t="shared" si="34"/>
        <v/>
      </c>
      <c r="L1127" s="5">
        <f t="shared" si="35"/>
        <v>0</v>
      </c>
      <c r="M1127" s="5"/>
      <c r="N1127" s="5"/>
      <c r="O1127" s="5"/>
      <c r="P1127" s="5"/>
      <c r="Q1127" s="5"/>
      <c r="R1127" s="5"/>
      <c r="S1127" s="5"/>
    </row>
    <row r="1128" ht="15.75" customHeight="1">
      <c r="A1128" s="5">
        <v>499.0</v>
      </c>
      <c r="B1128" s="35" t="str">
        <f>DIEM_4D!A500</f>
        <v/>
      </c>
      <c r="C1128" s="35" t="str">
        <f>DIEM_4D!B500</f>
        <v/>
      </c>
      <c r="D1128" s="5" t="str">
        <f t="shared" si="30"/>
        <v>4D-4</v>
      </c>
      <c r="E1128" s="5">
        <f>DIEM_4D!C500</f>
        <v>0</v>
      </c>
      <c r="F1128" s="5">
        <f>DIEM_4D!D500</f>
        <v>0</v>
      </c>
      <c r="G1128" s="5">
        <f>DIEM_4D!E500</f>
        <v>0</v>
      </c>
      <c r="H1128" s="36">
        <f t="shared" si="31"/>
        <v>0</v>
      </c>
      <c r="I1128" s="5" t="str">
        <f t="shared" si="32"/>
        <v/>
      </c>
      <c r="J1128" s="5">
        <f t="shared" si="33"/>
        <v>0</v>
      </c>
      <c r="K1128" s="5" t="str">
        <f t="shared" si="34"/>
        <v/>
      </c>
      <c r="L1128" s="5">
        <f t="shared" si="35"/>
        <v>0</v>
      </c>
      <c r="M1128" s="5"/>
      <c r="N1128" s="5"/>
      <c r="O1128" s="5"/>
      <c r="P1128" s="5"/>
      <c r="Q1128" s="5"/>
      <c r="R1128" s="5"/>
      <c r="S1128" s="5"/>
    </row>
    <row r="1129" ht="15.75" customHeight="1">
      <c r="A1129" s="5">
        <v>500.0</v>
      </c>
      <c r="B1129" s="35" t="str">
        <f>DIEM_4D!A501</f>
        <v/>
      </c>
      <c r="C1129" s="35" t="str">
        <f>DIEM_4D!B501</f>
        <v/>
      </c>
      <c r="D1129" s="5" t="str">
        <f t="shared" si="30"/>
        <v>4D-5</v>
      </c>
      <c r="E1129" s="5">
        <f>DIEM_4D!C501</f>
        <v>0</v>
      </c>
      <c r="F1129" s="5">
        <f>DIEM_4D!D501</f>
        <v>0</v>
      </c>
      <c r="G1129" s="5">
        <f>DIEM_4D!E501</f>
        <v>0</v>
      </c>
      <c r="H1129" s="36">
        <f t="shared" si="31"/>
        <v>0</v>
      </c>
      <c r="I1129" s="5" t="str">
        <f t="shared" si="32"/>
        <v/>
      </c>
      <c r="J1129" s="5">
        <f t="shared" si="33"/>
        <v>0</v>
      </c>
      <c r="K1129" s="5" t="str">
        <f t="shared" si="34"/>
        <v/>
      </c>
      <c r="L1129" s="5">
        <f t="shared" si="35"/>
        <v>0</v>
      </c>
      <c r="M1129" s="5"/>
      <c r="N1129" s="5"/>
      <c r="O1129" s="5"/>
      <c r="P1129" s="5"/>
      <c r="Q1129" s="5"/>
      <c r="R1129" s="5"/>
      <c r="S1129" s="5"/>
    </row>
    <row r="1130" ht="15.75" customHeight="1">
      <c r="A1130" s="5">
        <v>501.0</v>
      </c>
      <c r="B1130" s="35" t="str">
        <f>DIEM_4D!A502</f>
        <v/>
      </c>
      <c r="C1130" s="35" t="str">
        <f>DIEM_4D!B502</f>
        <v/>
      </c>
      <c r="D1130" s="5" t="str">
        <f t="shared" si="30"/>
        <v>4D-1</v>
      </c>
      <c r="E1130" s="5">
        <f>DIEM_4D!C502</f>
        <v>0</v>
      </c>
      <c r="F1130" s="5">
        <f>DIEM_4D!D502</f>
        <v>0</v>
      </c>
      <c r="G1130" s="5">
        <f>DIEM_4D!E502</f>
        <v>0</v>
      </c>
      <c r="H1130" s="36">
        <f t="shared" si="31"/>
        <v>0</v>
      </c>
      <c r="I1130" s="5" t="str">
        <f t="shared" si="32"/>
        <v/>
      </c>
      <c r="J1130" s="5">
        <f t="shared" si="33"/>
        <v>0</v>
      </c>
      <c r="K1130" s="5" t="str">
        <f t="shared" si="34"/>
        <v/>
      </c>
      <c r="L1130" s="5">
        <f t="shared" si="35"/>
        <v>0</v>
      </c>
      <c r="M1130" s="5"/>
      <c r="N1130" s="5"/>
      <c r="O1130" s="5"/>
      <c r="P1130" s="5"/>
      <c r="Q1130" s="5"/>
      <c r="R1130" s="5"/>
      <c r="S1130" s="5"/>
    </row>
    <row r="1131" ht="15.75" customHeight="1">
      <c r="A1131" s="5">
        <v>502.0</v>
      </c>
      <c r="B1131" s="35" t="str">
        <f>DIEM_4D!A503</f>
        <v/>
      </c>
      <c r="C1131" s="35" t="str">
        <f>DIEM_4D!B503</f>
        <v/>
      </c>
      <c r="D1131" s="5" t="str">
        <f t="shared" si="30"/>
        <v>4D-2</v>
      </c>
      <c r="E1131" s="5">
        <f>DIEM_4D!C503</f>
        <v>0</v>
      </c>
      <c r="F1131" s="5">
        <f>DIEM_4D!D503</f>
        <v>0</v>
      </c>
      <c r="G1131" s="5">
        <f>DIEM_4D!E503</f>
        <v>0</v>
      </c>
      <c r="H1131" s="36">
        <f t="shared" si="31"/>
        <v>0</v>
      </c>
      <c r="I1131" s="5" t="str">
        <f t="shared" si="32"/>
        <v/>
      </c>
      <c r="J1131" s="5">
        <f t="shared" si="33"/>
        <v>0</v>
      </c>
      <c r="K1131" s="5" t="str">
        <f t="shared" si="34"/>
        <v/>
      </c>
      <c r="L1131" s="5">
        <f t="shared" si="35"/>
        <v>0</v>
      </c>
      <c r="M1131" s="5"/>
      <c r="N1131" s="5"/>
      <c r="O1131" s="5"/>
      <c r="P1131" s="5"/>
      <c r="Q1131" s="5"/>
      <c r="R1131" s="5"/>
      <c r="S1131" s="5"/>
    </row>
    <row r="1132" ht="15.75" customHeight="1">
      <c r="A1132" s="5">
        <v>503.0</v>
      </c>
      <c r="B1132" s="35" t="str">
        <f>DIEM_4D!A504</f>
        <v/>
      </c>
      <c r="C1132" s="35" t="str">
        <f>DIEM_4D!B504</f>
        <v/>
      </c>
      <c r="D1132" s="5" t="str">
        <f t="shared" si="30"/>
        <v>4D-3</v>
      </c>
      <c r="E1132" s="5">
        <f>DIEM_4D!C504</f>
        <v>0</v>
      </c>
      <c r="F1132" s="5">
        <f>DIEM_4D!D504</f>
        <v>0</v>
      </c>
      <c r="G1132" s="5">
        <f>DIEM_4D!E504</f>
        <v>0</v>
      </c>
      <c r="H1132" s="36">
        <f t="shared" si="31"/>
        <v>0</v>
      </c>
      <c r="I1132" s="5" t="str">
        <f t="shared" si="32"/>
        <v/>
      </c>
      <c r="J1132" s="5">
        <f t="shared" si="33"/>
        <v>0</v>
      </c>
      <c r="K1132" s="5" t="str">
        <f t="shared" si="34"/>
        <v/>
      </c>
      <c r="L1132" s="5">
        <f t="shared" si="35"/>
        <v>0</v>
      </c>
      <c r="M1132" s="5"/>
      <c r="N1132" s="5"/>
      <c r="O1132" s="5"/>
      <c r="P1132" s="5"/>
      <c r="Q1132" s="5"/>
      <c r="R1132" s="5"/>
      <c r="S1132" s="5"/>
    </row>
    <row r="1133" ht="15.75" customHeight="1">
      <c r="A1133" s="5">
        <v>504.0</v>
      </c>
      <c r="B1133" s="35" t="str">
        <f>DIEM_4D!A505</f>
        <v/>
      </c>
      <c r="C1133" s="35" t="str">
        <f>DIEM_4D!B505</f>
        <v/>
      </c>
      <c r="D1133" s="5" t="str">
        <f t="shared" si="30"/>
        <v>4D-4</v>
      </c>
      <c r="E1133" s="5">
        <f>DIEM_4D!C505</f>
        <v>0</v>
      </c>
      <c r="F1133" s="5">
        <f>DIEM_4D!D505</f>
        <v>0</v>
      </c>
      <c r="G1133" s="5">
        <f>DIEM_4D!E505</f>
        <v>0</v>
      </c>
      <c r="H1133" s="36">
        <f t="shared" si="31"/>
        <v>0</v>
      </c>
      <c r="I1133" s="5" t="str">
        <f t="shared" si="32"/>
        <v/>
      </c>
      <c r="J1133" s="5">
        <f t="shared" si="33"/>
        <v>0</v>
      </c>
      <c r="K1133" s="5" t="str">
        <f t="shared" si="34"/>
        <v/>
      </c>
      <c r="L1133" s="5">
        <f t="shared" si="35"/>
        <v>0</v>
      </c>
      <c r="M1133" s="5"/>
      <c r="N1133" s="5"/>
      <c r="O1133" s="5"/>
      <c r="P1133" s="5"/>
      <c r="Q1133" s="5"/>
      <c r="R1133" s="5"/>
      <c r="S1133" s="5"/>
    </row>
    <row r="1134" ht="15.75" customHeight="1">
      <c r="A1134" s="5">
        <v>505.0</v>
      </c>
      <c r="B1134" s="35" t="str">
        <f>DIEM_4D!A506</f>
        <v/>
      </c>
      <c r="C1134" s="35" t="str">
        <f>DIEM_4D!B506</f>
        <v/>
      </c>
      <c r="D1134" s="5" t="str">
        <f t="shared" si="30"/>
        <v>4D-5</v>
      </c>
      <c r="E1134" s="5">
        <f>DIEM_4D!C506</f>
        <v>0</v>
      </c>
      <c r="F1134" s="5">
        <f>DIEM_4D!D506</f>
        <v>0</v>
      </c>
      <c r="G1134" s="5">
        <f>DIEM_4D!E506</f>
        <v>0</v>
      </c>
      <c r="H1134" s="36">
        <f t="shared" si="31"/>
        <v>0</v>
      </c>
      <c r="I1134" s="5" t="str">
        <f t="shared" si="32"/>
        <v/>
      </c>
      <c r="J1134" s="5">
        <f t="shared" si="33"/>
        <v>0</v>
      </c>
      <c r="K1134" s="5" t="str">
        <f t="shared" si="34"/>
        <v/>
      </c>
      <c r="L1134" s="5">
        <f t="shared" si="35"/>
        <v>0</v>
      </c>
      <c r="M1134" s="5"/>
      <c r="N1134" s="5"/>
      <c r="O1134" s="5"/>
      <c r="P1134" s="5"/>
      <c r="Q1134" s="5"/>
      <c r="R1134" s="5"/>
      <c r="S1134" s="5"/>
    </row>
    <row r="1135" ht="15.75" customHeight="1">
      <c r="A1135" s="5">
        <v>506.0</v>
      </c>
      <c r="B1135" s="35" t="str">
        <f>DIEM_4D!A507</f>
        <v/>
      </c>
      <c r="C1135" s="35" t="str">
        <f>DIEM_4D!B507</f>
        <v/>
      </c>
      <c r="D1135" s="5" t="str">
        <f t="shared" si="30"/>
        <v>4D-1</v>
      </c>
      <c r="E1135" s="5">
        <f>DIEM_4D!C507</f>
        <v>0</v>
      </c>
      <c r="F1135" s="5">
        <f>DIEM_4D!D507</f>
        <v>0</v>
      </c>
      <c r="G1135" s="5">
        <f>DIEM_4D!E507</f>
        <v>0</v>
      </c>
      <c r="H1135" s="36">
        <f t="shared" si="31"/>
        <v>0</v>
      </c>
      <c r="I1135" s="5" t="str">
        <f t="shared" si="32"/>
        <v/>
      </c>
      <c r="J1135" s="5">
        <f t="shared" si="33"/>
        <v>0</v>
      </c>
      <c r="K1135" s="5" t="str">
        <f t="shared" si="34"/>
        <v/>
      </c>
      <c r="L1135" s="5">
        <f t="shared" si="35"/>
        <v>0</v>
      </c>
      <c r="M1135" s="5"/>
      <c r="N1135" s="5"/>
      <c r="O1135" s="5"/>
      <c r="P1135" s="5"/>
      <c r="Q1135" s="5"/>
      <c r="R1135" s="5"/>
      <c r="S1135" s="5"/>
    </row>
    <row r="1136" ht="15.75" customHeight="1">
      <c r="A1136" s="5">
        <v>507.0</v>
      </c>
      <c r="B1136" s="35" t="str">
        <f>DIEM_4D!A508</f>
        <v/>
      </c>
      <c r="C1136" s="35" t="str">
        <f>DIEM_4D!B508</f>
        <v/>
      </c>
      <c r="D1136" s="5" t="str">
        <f t="shared" si="30"/>
        <v>4D-2</v>
      </c>
      <c r="E1136" s="5">
        <f>DIEM_4D!C508</f>
        <v>0</v>
      </c>
      <c r="F1136" s="5">
        <f>DIEM_4D!D508</f>
        <v>0</v>
      </c>
      <c r="G1136" s="5">
        <f>DIEM_4D!E508</f>
        <v>0</v>
      </c>
      <c r="H1136" s="36">
        <f t="shared" si="31"/>
        <v>0</v>
      </c>
      <c r="I1136" s="5" t="str">
        <f t="shared" si="32"/>
        <v/>
      </c>
      <c r="J1136" s="5">
        <f t="shared" si="33"/>
        <v>0</v>
      </c>
      <c r="K1136" s="5" t="str">
        <f t="shared" si="34"/>
        <v/>
      </c>
      <c r="L1136" s="5">
        <f t="shared" si="35"/>
        <v>0</v>
      </c>
      <c r="M1136" s="5"/>
      <c r="N1136" s="5"/>
      <c r="O1136" s="5"/>
      <c r="P1136" s="5"/>
      <c r="Q1136" s="5"/>
      <c r="R1136" s="5"/>
      <c r="S1136" s="5"/>
    </row>
    <row r="1137" ht="15.75" customHeight="1">
      <c r="A1137" s="5">
        <v>508.0</v>
      </c>
      <c r="B1137" s="35" t="str">
        <f>DIEM_4D!A509</f>
        <v/>
      </c>
      <c r="C1137" s="35" t="str">
        <f>DIEM_4D!B509</f>
        <v/>
      </c>
      <c r="D1137" s="5" t="str">
        <f t="shared" si="30"/>
        <v>4D-3</v>
      </c>
      <c r="E1137" s="5">
        <f>DIEM_4D!C509</f>
        <v>0</v>
      </c>
      <c r="F1137" s="5">
        <f>DIEM_4D!D509</f>
        <v>0</v>
      </c>
      <c r="G1137" s="5">
        <f>DIEM_4D!E509</f>
        <v>0</v>
      </c>
      <c r="H1137" s="36">
        <f t="shared" si="31"/>
        <v>0</v>
      </c>
      <c r="I1137" s="5" t="str">
        <f t="shared" si="32"/>
        <v/>
      </c>
      <c r="J1137" s="5">
        <f t="shared" si="33"/>
        <v>0</v>
      </c>
      <c r="K1137" s="5" t="str">
        <f t="shared" si="34"/>
        <v/>
      </c>
      <c r="L1137" s="5">
        <f t="shared" si="35"/>
        <v>0</v>
      </c>
      <c r="M1137" s="5"/>
      <c r="N1137" s="5"/>
      <c r="O1137" s="5"/>
      <c r="P1137" s="5"/>
      <c r="Q1137" s="5"/>
      <c r="R1137" s="5"/>
      <c r="S1137" s="5"/>
    </row>
    <row r="1138" ht="15.75" customHeight="1">
      <c r="A1138" s="5">
        <v>509.0</v>
      </c>
      <c r="B1138" s="35" t="str">
        <f>DIEM_4D!A510</f>
        <v/>
      </c>
      <c r="C1138" s="35" t="str">
        <f>DIEM_4D!B510</f>
        <v/>
      </c>
      <c r="D1138" s="5" t="str">
        <f t="shared" si="30"/>
        <v>4D-4</v>
      </c>
      <c r="E1138" s="5">
        <f>DIEM_4D!C510</f>
        <v>0</v>
      </c>
      <c r="F1138" s="5">
        <f>DIEM_4D!D510</f>
        <v>0</v>
      </c>
      <c r="G1138" s="5">
        <f>DIEM_4D!E510</f>
        <v>0</v>
      </c>
      <c r="H1138" s="36">
        <f t="shared" si="31"/>
        <v>0</v>
      </c>
      <c r="I1138" s="5" t="str">
        <f t="shared" si="32"/>
        <v/>
      </c>
      <c r="J1138" s="5">
        <f t="shared" si="33"/>
        <v>0</v>
      </c>
      <c r="K1138" s="5" t="str">
        <f t="shared" si="34"/>
        <v/>
      </c>
      <c r="L1138" s="5">
        <f t="shared" si="35"/>
        <v>0</v>
      </c>
      <c r="M1138" s="5"/>
      <c r="N1138" s="5"/>
      <c r="O1138" s="5"/>
      <c r="P1138" s="5"/>
      <c r="Q1138" s="5"/>
      <c r="R1138" s="5"/>
      <c r="S1138" s="5"/>
    </row>
    <row r="1139" ht="15.75" customHeight="1">
      <c r="A1139" s="5">
        <v>510.0</v>
      </c>
      <c r="B1139" s="35" t="str">
        <f>DIEM_4D!A511</f>
        <v/>
      </c>
      <c r="C1139" s="35" t="str">
        <f>DIEM_4D!B511</f>
        <v/>
      </c>
      <c r="D1139" s="5" t="str">
        <f t="shared" si="30"/>
        <v>4D-5</v>
      </c>
      <c r="E1139" s="5">
        <f>DIEM_4D!C511</f>
        <v>0</v>
      </c>
      <c r="F1139" s="5">
        <f>DIEM_4D!D511</f>
        <v>0</v>
      </c>
      <c r="G1139" s="5">
        <f>DIEM_4D!E511</f>
        <v>0</v>
      </c>
      <c r="H1139" s="36">
        <f t="shared" si="31"/>
        <v>0</v>
      </c>
      <c r="I1139" s="5" t="str">
        <f t="shared" si="32"/>
        <v/>
      </c>
      <c r="J1139" s="5">
        <f t="shared" si="33"/>
        <v>0</v>
      </c>
      <c r="K1139" s="5" t="str">
        <f t="shared" si="34"/>
        <v/>
      </c>
      <c r="L1139" s="5">
        <f t="shared" si="35"/>
        <v>0</v>
      </c>
      <c r="M1139" s="5"/>
      <c r="N1139" s="5"/>
      <c r="O1139" s="5"/>
      <c r="P1139" s="5"/>
      <c r="Q1139" s="5"/>
      <c r="R1139" s="5"/>
      <c r="S1139" s="5"/>
    </row>
    <row r="1140" ht="15.75" customHeight="1">
      <c r="A1140" s="5">
        <v>511.0</v>
      </c>
      <c r="B1140" s="35" t="str">
        <f>DIEM_4D!A512</f>
        <v>2917</v>
      </c>
      <c r="C1140" s="35" t="str">
        <f>DIEM_4D!B512</f>
        <v>17</v>
      </c>
      <c r="D1140" s="5" t="str">
        <f t="shared" si="30"/>
        <v>4D-1</v>
      </c>
      <c r="E1140" s="5">
        <f>DIEM_4D!C512</f>
        <v>2</v>
      </c>
      <c r="F1140" s="5">
        <f>DIEM_4D!D512</f>
        <v>1</v>
      </c>
      <c r="G1140" s="5">
        <f>DIEM_4D!E512</f>
        <v>3</v>
      </c>
      <c r="H1140" s="36">
        <f t="shared" si="31"/>
        <v>1112.4</v>
      </c>
      <c r="I1140" s="5" t="str">
        <f t="shared" si="32"/>
        <v>TRUNG BÌNH</v>
      </c>
      <c r="J1140" s="5">
        <f t="shared" si="33"/>
        <v>115.24</v>
      </c>
      <c r="K1140" s="5" t="str">
        <f t="shared" si="34"/>
        <v>YẾU</v>
      </c>
      <c r="L1140" s="5">
        <f t="shared" si="35"/>
        <v>115242917</v>
      </c>
      <c r="M1140" s="5"/>
      <c r="N1140" s="5"/>
      <c r="O1140" s="5"/>
      <c r="P1140" s="5"/>
      <c r="Q1140" s="5"/>
      <c r="R1140" s="5"/>
      <c r="S1140" s="5"/>
    </row>
    <row r="1141" ht="15.75" customHeight="1">
      <c r="A1141" s="5">
        <v>512.0</v>
      </c>
      <c r="B1141" s="35" t="str">
        <f>DIEM_4D!A513</f>
        <v>2217</v>
      </c>
      <c r="C1141" s="35" t="str">
        <f>DIEM_4D!B513</f>
        <v>17</v>
      </c>
      <c r="D1141" s="5" t="str">
        <f t="shared" si="30"/>
        <v>4D-2</v>
      </c>
      <c r="E1141" s="5">
        <f>DIEM_4D!C513</f>
        <v>2</v>
      </c>
      <c r="F1141" s="5">
        <f>DIEM_4D!D513</f>
        <v>1</v>
      </c>
      <c r="G1141" s="5">
        <f>DIEM_4D!E513</f>
        <v>3</v>
      </c>
      <c r="H1141" s="36">
        <f t="shared" si="31"/>
        <v>1180.8</v>
      </c>
      <c r="I1141" s="5" t="str">
        <f t="shared" si="32"/>
        <v>MẠNH</v>
      </c>
      <c r="J1141" s="5">
        <f t="shared" si="33"/>
        <v>123.08</v>
      </c>
      <c r="K1141" s="5" t="str">
        <f t="shared" si="34"/>
        <v>YẾU</v>
      </c>
      <c r="L1141" s="5">
        <f t="shared" si="35"/>
        <v>123082217</v>
      </c>
      <c r="M1141" s="5"/>
      <c r="N1141" s="5"/>
      <c r="O1141" s="5"/>
      <c r="P1141" s="5"/>
      <c r="Q1141" s="5"/>
      <c r="R1141" s="5"/>
      <c r="S1141" s="5"/>
    </row>
    <row r="1142" ht="15.75" customHeight="1">
      <c r="A1142" s="5">
        <v>513.0</v>
      </c>
      <c r="B1142" s="35" t="str">
        <f>DIEM_4D!A514</f>
        <v>217</v>
      </c>
      <c r="C1142" s="35" t="str">
        <f>DIEM_4D!B514</f>
        <v>17</v>
      </c>
      <c r="D1142" s="5" t="str">
        <f t="shared" si="30"/>
        <v>4D-3</v>
      </c>
      <c r="E1142" s="5">
        <f>DIEM_4D!C514</f>
        <v>2</v>
      </c>
      <c r="F1142" s="5">
        <f>DIEM_4D!D514</f>
        <v>8</v>
      </c>
      <c r="G1142" s="5">
        <f>DIEM_4D!E514</f>
        <v>10</v>
      </c>
      <c r="H1142" s="36">
        <f t="shared" si="31"/>
        <v>1163.7</v>
      </c>
      <c r="I1142" s="5" t="str">
        <f t="shared" si="32"/>
        <v>MẠNH</v>
      </c>
      <c r="J1142" s="5">
        <f t="shared" si="33"/>
        <v>128.37</v>
      </c>
      <c r="K1142" s="5" t="str">
        <f t="shared" si="34"/>
        <v>YẾU</v>
      </c>
      <c r="L1142" s="5">
        <f t="shared" si="35"/>
        <v>128370217</v>
      </c>
      <c r="M1142" s="5"/>
      <c r="N1142" s="5"/>
      <c r="O1142" s="5"/>
      <c r="P1142" s="5"/>
      <c r="Q1142" s="5"/>
      <c r="R1142" s="5"/>
      <c r="S1142" s="5"/>
    </row>
    <row r="1143" ht="15.75" customHeight="1">
      <c r="A1143" s="5">
        <v>514.0</v>
      </c>
      <c r="B1143" s="35" t="str">
        <f>DIEM_4D!A515</f>
        <v>217</v>
      </c>
      <c r="C1143" s="35" t="str">
        <f>DIEM_4D!B515</f>
        <v>17</v>
      </c>
      <c r="D1143" s="5" t="str">
        <f t="shared" si="30"/>
        <v>4D-4</v>
      </c>
      <c r="E1143" s="5">
        <f>DIEM_4D!C515</f>
        <v>2</v>
      </c>
      <c r="F1143" s="5">
        <f>DIEM_4D!D515</f>
        <v>8</v>
      </c>
      <c r="G1143" s="5">
        <f>DIEM_4D!E515</f>
        <v>10</v>
      </c>
      <c r="H1143" s="36">
        <f t="shared" si="31"/>
        <v>1163.7</v>
      </c>
      <c r="I1143" s="5" t="str">
        <f t="shared" si="32"/>
        <v>MẠNH</v>
      </c>
      <c r="J1143" s="5">
        <f t="shared" si="33"/>
        <v>128.37</v>
      </c>
      <c r="K1143" s="5" t="str">
        <f t="shared" si="34"/>
        <v>YẾU</v>
      </c>
      <c r="L1143" s="5">
        <f t="shared" si="35"/>
        <v>128370217</v>
      </c>
      <c r="M1143" s="5"/>
      <c r="N1143" s="5"/>
      <c r="O1143" s="5"/>
      <c r="P1143" s="5"/>
      <c r="Q1143" s="5"/>
      <c r="R1143" s="5"/>
      <c r="S1143" s="5"/>
    </row>
    <row r="1144" ht="15.75" customHeight="1">
      <c r="A1144" s="5">
        <v>515.0</v>
      </c>
      <c r="B1144" s="35" t="str">
        <f>DIEM_4D!A516</f>
        <v>217</v>
      </c>
      <c r="C1144" s="35" t="str">
        <f>DIEM_4D!B516</f>
        <v>17</v>
      </c>
      <c r="D1144" s="5" t="str">
        <f t="shared" si="30"/>
        <v>4D-5</v>
      </c>
      <c r="E1144" s="5">
        <f>DIEM_4D!C516</f>
        <v>2</v>
      </c>
      <c r="F1144" s="5">
        <f>DIEM_4D!D516</f>
        <v>8</v>
      </c>
      <c r="G1144" s="5">
        <f>DIEM_4D!E516</f>
        <v>10</v>
      </c>
      <c r="H1144" s="36">
        <f t="shared" si="31"/>
        <v>1163.7</v>
      </c>
      <c r="I1144" s="5" t="str">
        <f t="shared" si="32"/>
        <v>MẠNH</v>
      </c>
      <c r="J1144" s="5">
        <f t="shared" si="33"/>
        <v>128.37</v>
      </c>
      <c r="K1144" s="5" t="str">
        <f t="shared" si="34"/>
        <v>YẾU</v>
      </c>
      <c r="L1144" s="5">
        <f t="shared" si="35"/>
        <v>128370217</v>
      </c>
      <c r="M1144" s="5"/>
      <c r="N1144" s="5"/>
      <c r="O1144" s="5"/>
      <c r="P1144" s="5"/>
      <c r="Q1144" s="5"/>
      <c r="R1144" s="5"/>
      <c r="S1144" s="5"/>
    </row>
    <row r="1145" ht="15.75" customHeight="1">
      <c r="A1145" s="5">
        <v>516.0</v>
      </c>
      <c r="B1145" s="35" t="str">
        <f>DIEM_4D!A517</f>
        <v>217</v>
      </c>
      <c r="C1145" s="35" t="str">
        <f>DIEM_4D!B517</f>
        <v>17</v>
      </c>
      <c r="D1145" s="5" t="str">
        <f t="shared" si="30"/>
        <v>4D-1</v>
      </c>
      <c r="E1145" s="5">
        <f>DIEM_4D!C517</f>
        <v>2</v>
      </c>
      <c r="F1145" s="5">
        <f>DIEM_4D!D517</f>
        <v>8</v>
      </c>
      <c r="G1145" s="5">
        <f>DIEM_4D!E517</f>
        <v>10</v>
      </c>
      <c r="H1145" s="36">
        <f t="shared" si="31"/>
        <v>1112.4</v>
      </c>
      <c r="I1145" s="5" t="str">
        <f t="shared" si="32"/>
        <v>TRUNG BÌNH</v>
      </c>
      <c r="J1145" s="5">
        <f t="shared" si="33"/>
        <v>122.24</v>
      </c>
      <c r="K1145" s="5" t="str">
        <f t="shared" si="34"/>
        <v>YẾU</v>
      </c>
      <c r="L1145" s="5">
        <f t="shared" si="35"/>
        <v>122240217</v>
      </c>
      <c r="M1145" s="5"/>
      <c r="N1145" s="5"/>
      <c r="O1145" s="5"/>
      <c r="P1145" s="5"/>
      <c r="Q1145" s="5"/>
      <c r="R1145" s="5"/>
      <c r="S1145" s="5"/>
    </row>
    <row r="1146" ht="15.75" customHeight="1">
      <c r="A1146" s="5">
        <v>517.0</v>
      </c>
      <c r="B1146" s="35" t="str">
        <f>DIEM_4D!A518</f>
        <v>917</v>
      </c>
      <c r="C1146" s="35" t="str">
        <f>DIEM_4D!B518</f>
        <v>17</v>
      </c>
      <c r="D1146" s="5" t="str">
        <f t="shared" si="30"/>
        <v>4D-2</v>
      </c>
      <c r="E1146" s="5">
        <f>DIEM_4D!C518</f>
        <v>2</v>
      </c>
      <c r="F1146" s="5">
        <f>DIEM_4D!D518</f>
        <v>4</v>
      </c>
      <c r="G1146" s="5">
        <f>DIEM_4D!E518</f>
        <v>6</v>
      </c>
      <c r="H1146" s="36">
        <f t="shared" si="31"/>
        <v>1180.8</v>
      </c>
      <c r="I1146" s="5" t="str">
        <f t="shared" si="32"/>
        <v>MẠNH</v>
      </c>
      <c r="J1146" s="5">
        <f t="shared" si="33"/>
        <v>126.08</v>
      </c>
      <c r="K1146" s="5" t="str">
        <f t="shared" si="34"/>
        <v>YẾU</v>
      </c>
      <c r="L1146" s="5">
        <f t="shared" si="35"/>
        <v>126080917</v>
      </c>
      <c r="M1146" s="5"/>
      <c r="N1146" s="5"/>
      <c r="O1146" s="5"/>
      <c r="P1146" s="5"/>
      <c r="Q1146" s="5"/>
      <c r="R1146" s="5"/>
      <c r="S1146" s="5"/>
    </row>
    <row r="1147" ht="15.75" customHeight="1">
      <c r="A1147" s="5">
        <v>518.0</v>
      </c>
      <c r="B1147" s="35" t="str">
        <f>DIEM_4D!A519</f>
        <v>217</v>
      </c>
      <c r="C1147" s="35" t="str">
        <f>DIEM_4D!B519</f>
        <v>17</v>
      </c>
      <c r="D1147" s="5" t="str">
        <f t="shared" si="30"/>
        <v>4D-3</v>
      </c>
      <c r="E1147" s="5">
        <f>DIEM_4D!C519</f>
        <v>2</v>
      </c>
      <c r="F1147" s="5">
        <f>DIEM_4D!D519</f>
        <v>8</v>
      </c>
      <c r="G1147" s="5">
        <f>DIEM_4D!E519</f>
        <v>10</v>
      </c>
      <c r="H1147" s="36">
        <f t="shared" si="31"/>
        <v>1163.7</v>
      </c>
      <c r="I1147" s="5" t="str">
        <f t="shared" si="32"/>
        <v>MẠNH</v>
      </c>
      <c r="J1147" s="5">
        <f t="shared" si="33"/>
        <v>128.37</v>
      </c>
      <c r="K1147" s="5" t="str">
        <f t="shared" si="34"/>
        <v>YẾU</v>
      </c>
      <c r="L1147" s="5">
        <f t="shared" si="35"/>
        <v>128370217</v>
      </c>
      <c r="M1147" s="5"/>
      <c r="N1147" s="5"/>
      <c r="O1147" s="5"/>
      <c r="P1147" s="5"/>
      <c r="Q1147" s="5"/>
      <c r="R1147" s="5"/>
      <c r="S1147" s="5"/>
    </row>
    <row r="1148" ht="15.75" customHeight="1">
      <c r="A1148" s="5">
        <v>519.0</v>
      </c>
      <c r="B1148" s="35" t="str">
        <f>DIEM_4D!A520</f>
        <v>17</v>
      </c>
      <c r="C1148" s="35" t="str">
        <f>DIEM_4D!B520</f>
        <v>17</v>
      </c>
      <c r="D1148" s="5" t="str">
        <f t="shared" si="30"/>
        <v>4D-4</v>
      </c>
      <c r="E1148" s="5">
        <f>DIEM_4D!C520</f>
        <v>2</v>
      </c>
      <c r="F1148" s="5">
        <f>DIEM_4D!D520</f>
        <v>16</v>
      </c>
      <c r="G1148" s="5">
        <f>DIEM_4D!E520</f>
        <v>18</v>
      </c>
      <c r="H1148" s="36">
        <f t="shared" si="31"/>
        <v>1163.7</v>
      </c>
      <c r="I1148" s="5" t="str">
        <f t="shared" si="32"/>
        <v>MẠNH</v>
      </c>
      <c r="J1148" s="5">
        <f t="shared" si="33"/>
        <v>136.37</v>
      </c>
      <c r="K1148" s="5" t="str">
        <f t="shared" si="34"/>
        <v>YẾU</v>
      </c>
      <c r="L1148" s="5">
        <f t="shared" si="35"/>
        <v>136370017</v>
      </c>
      <c r="M1148" s="5"/>
      <c r="N1148" s="5"/>
      <c r="O1148" s="5"/>
      <c r="P1148" s="5"/>
      <c r="Q1148" s="5"/>
      <c r="R1148" s="5"/>
      <c r="S1148" s="5"/>
    </row>
    <row r="1149" ht="15.75" customHeight="1">
      <c r="A1149" s="5">
        <v>520.0</v>
      </c>
      <c r="B1149" s="35" t="str">
        <f>DIEM_4D!A521</f>
        <v>17</v>
      </c>
      <c r="C1149" s="35" t="str">
        <f>DIEM_4D!B521</f>
        <v>17</v>
      </c>
      <c r="D1149" s="5" t="str">
        <f t="shared" si="30"/>
        <v>4D-5</v>
      </c>
      <c r="E1149" s="5">
        <f>DIEM_4D!C521</f>
        <v>2</v>
      </c>
      <c r="F1149" s="5">
        <f>DIEM_4D!D521</f>
        <v>16</v>
      </c>
      <c r="G1149" s="5">
        <f>DIEM_4D!E521</f>
        <v>18</v>
      </c>
      <c r="H1149" s="36">
        <f t="shared" si="31"/>
        <v>1163.7</v>
      </c>
      <c r="I1149" s="5" t="str">
        <f t="shared" si="32"/>
        <v>MẠNH</v>
      </c>
      <c r="J1149" s="5">
        <f t="shared" si="33"/>
        <v>136.37</v>
      </c>
      <c r="K1149" s="5" t="str">
        <f t="shared" si="34"/>
        <v>YẾU</v>
      </c>
      <c r="L1149" s="5">
        <f t="shared" si="35"/>
        <v>136370017</v>
      </c>
      <c r="M1149" s="5"/>
      <c r="N1149" s="5"/>
      <c r="O1149" s="5"/>
      <c r="P1149" s="5"/>
      <c r="Q1149" s="5"/>
      <c r="R1149" s="5"/>
      <c r="S1149" s="5"/>
    </row>
    <row r="1150" ht="15.75" customHeight="1">
      <c r="A1150" s="5">
        <v>521.0</v>
      </c>
      <c r="B1150" s="35" t="str">
        <f>DIEM_4D!A522</f>
        <v>17</v>
      </c>
      <c r="C1150" s="35" t="str">
        <f>DIEM_4D!B522</f>
        <v>17</v>
      </c>
      <c r="D1150" s="5" t="str">
        <f t="shared" si="30"/>
        <v>4D-1</v>
      </c>
      <c r="E1150" s="5">
        <f>DIEM_4D!C522</f>
        <v>2</v>
      </c>
      <c r="F1150" s="5">
        <f>DIEM_4D!D522</f>
        <v>16</v>
      </c>
      <c r="G1150" s="5">
        <f>DIEM_4D!E522</f>
        <v>18</v>
      </c>
      <c r="H1150" s="36">
        <f t="shared" si="31"/>
        <v>1112.4</v>
      </c>
      <c r="I1150" s="5" t="str">
        <f t="shared" si="32"/>
        <v>TRUNG BÌNH</v>
      </c>
      <c r="J1150" s="5">
        <f t="shared" si="33"/>
        <v>130.24</v>
      </c>
      <c r="K1150" s="5" t="str">
        <f t="shared" si="34"/>
        <v>YẾU</v>
      </c>
      <c r="L1150" s="5">
        <f t="shared" si="35"/>
        <v>130240017</v>
      </c>
      <c r="M1150" s="5"/>
      <c r="N1150" s="5"/>
      <c r="O1150" s="5"/>
      <c r="P1150" s="5"/>
      <c r="Q1150" s="5"/>
      <c r="R1150" s="5"/>
      <c r="S1150" s="5"/>
    </row>
    <row r="1151" ht="15.75" customHeight="1">
      <c r="A1151" s="5">
        <v>522.0</v>
      </c>
      <c r="B1151" s="35" t="str">
        <f>DIEM_4D!A523</f>
        <v>17</v>
      </c>
      <c r="C1151" s="35" t="str">
        <f>DIEM_4D!B523</f>
        <v>17</v>
      </c>
      <c r="D1151" s="5" t="str">
        <f t="shared" si="30"/>
        <v>4D-2</v>
      </c>
      <c r="E1151" s="5">
        <f>DIEM_4D!C523</f>
        <v>2</v>
      </c>
      <c r="F1151" s="5">
        <f>DIEM_4D!D523</f>
        <v>16</v>
      </c>
      <c r="G1151" s="5">
        <f>DIEM_4D!E523</f>
        <v>18</v>
      </c>
      <c r="H1151" s="36">
        <f t="shared" si="31"/>
        <v>1180.8</v>
      </c>
      <c r="I1151" s="5" t="str">
        <f t="shared" si="32"/>
        <v>MẠNH</v>
      </c>
      <c r="J1151" s="5">
        <f t="shared" si="33"/>
        <v>138.08</v>
      </c>
      <c r="K1151" s="5" t="str">
        <f t="shared" si="34"/>
        <v>MẠNH</v>
      </c>
      <c r="L1151" s="5">
        <f t="shared" si="35"/>
        <v>138080017</v>
      </c>
      <c r="M1151" s="5"/>
      <c r="N1151" s="5"/>
      <c r="O1151" s="5"/>
      <c r="P1151" s="5"/>
      <c r="Q1151" s="5"/>
      <c r="R1151" s="5"/>
      <c r="S1151" s="5"/>
    </row>
    <row r="1152" ht="15.75" customHeight="1">
      <c r="A1152" s="5">
        <v>523.0</v>
      </c>
      <c r="B1152" s="35" t="str">
        <f>DIEM_4D!A524</f>
        <v>917</v>
      </c>
      <c r="C1152" s="35" t="str">
        <f>DIEM_4D!B524</f>
        <v>17</v>
      </c>
      <c r="D1152" s="5" t="str">
        <f t="shared" si="30"/>
        <v>4D-3</v>
      </c>
      <c r="E1152" s="5">
        <f>DIEM_4D!C524</f>
        <v>2</v>
      </c>
      <c r="F1152" s="5">
        <f>DIEM_4D!D524</f>
        <v>4</v>
      </c>
      <c r="G1152" s="5">
        <f>DIEM_4D!E524</f>
        <v>6</v>
      </c>
      <c r="H1152" s="36">
        <f t="shared" si="31"/>
        <v>1163.7</v>
      </c>
      <c r="I1152" s="5" t="str">
        <f t="shared" si="32"/>
        <v>MẠNH</v>
      </c>
      <c r="J1152" s="5">
        <f t="shared" si="33"/>
        <v>124.37</v>
      </c>
      <c r="K1152" s="5" t="str">
        <f t="shared" si="34"/>
        <v>YẾU</v>
      </c>
      <c r="L1152" s="5">
        <f t="shared" si="35"/>
        <v>124370917</v>
      </c>
      <c r="M1152" s="5"/>
      <c r="N1152" s="5"/>
      <c r="O1152" s="5"/>
      <c r="P1152" s="5"/>
      <c r="Q1152" s="5"/>
      <c r="R1152" s="5"/>
      <c r="S1152" s="5"/>
    </row>
    <row r="1153" ht="15.75" customHeight="1">
      <c r="A1153" s="5">
        <v>524.0</v>
      </c>
      <c r="B1153" s="35" t="str">
        <f>DIEM_4D!A525</f>
        <v>217</v>
      </c>
      <c r="C1153" s="35" t="str">
        <f>DIEM_4D!B525</f>
        <v>17</v>
      </c>
      <c r="D1153" s="5" t="str">
        <f t="shared" si="30"/>
        <v>4D-4</v>
      </c>
      <c r="E1153" s="5">
        <f>DIEM_4D!C525</f>
        <v>2</v>
      </c>
      <c r="F1153" s="5">
        <f>DIEM_4D!D525</f>
        <v>8</v>
      </c>
      <c r="G1153" s="5">
        <f>DIEM_4D!E525</f>
        <v>10</v>
      </c>
      <c r="H1153" s="36">
        <f t="shared" si="31"/>
        <v>1163.7</v>
      </c>
      <c r="I1153" s="5" t="str">
        <f t="shared" si="32"/>
        <v>MẠNH</v>
      </c>
      <c r="J1153" s="5">
        <f t="shared" si="33"/>
        <v>128.37</v>
      </c>
      <c r="K1153" s="5" t="str">
        <f t="shared" si="34"/>
        <v>YẾU</v>
      </c>
      <c r="L1153" s="5">
        <f t="shared" si="35"/>
        <v>128370217</v>
      </c>
      <c r="M1153" s="5"/>
      <c r="N1153" s="5"/>
      <c r="O1153" s="5"/>
      <c r="P1153" s="5"/>
      <c r="Q1153" s="5"/>
      <c r="R1153" s="5"/>
      <c r="S1153" s="5"/>
    </row>
    <row r="1154" ht="15.75" customHeight="1">
      <c r="A1154" s="5">
        <v>525.0</v>
      </c>
      <c r="B1154" s="35" t="str">
        <f>DIEM_4D!A526</f>
        <v>17</v>
      </c>
      <c r="C1154" s="35" t="str">
        <f>DIEM_4D!B526</f>
        <v>17</v>
      </c>
      <c r="D1154" s="5" t="str">
        <f t="shared" si="30"/>
        <v>4D-5</v>
      </c>
      <c r="E1154" s="5">
        <f>DIEM_4D!C526</f>
        <v>2</v>
      </c>
      <c r="F1154" s="5">
        <f>DIEM_4D!D526</f>
        <v>16</v>
      </c>
      <c r="G1154" s="5">
        <f>DIEM_4D!E526</f>
        <v>18</v>
      </c>
      <c r="H1154" s="36">
        <f t="shared" si="31"/>
        <v>1163.7</v>
      </c>
      <c r="I1154" s="5" t="str">
        <f t="shared" si="32"/>
        <v>MẠNH</v>
      </c>
      <c r="J1154" s="5">
        <f t="shared" si="33"/>
        <v>136.37</v>
      </c>
      <c r="K1154" s="5" t="str">
        <f t="shared" si="34"/>
        <v>YẾU</v>
      </c>
      <c r="L1154" s="5">
        <f t="shared" si="35"/>
        <v>136370017</v>
      </c>
      <c r="M1154" s="5"/>
      <c r="N1154" s="5"/>
      <c r="O1154" s="5"/>
      <c r="P1154" s="5"/>
      <c r="Q1154" s="5"/>
      <c r="R1154" s="5"/>
      <c r="S1154" s="5"/>
    </row>
    <row r="1155" ht="15.75" customHeight="1">
      <c r="A1155" s="5">
        <v>526.0</v>
      </c>
      <c r="B1155" s="35" t="str">
        <f>DIEM_4D!A527</f>
        <v>17</v>
      </c>
      <c r="C1155" s="35" t="str">
        <f>DIEM_4D!B527</f>
        <v>17</v>
      </c>
      <c r="D1155" s="5" t="str">
        <f t="shared" si="30"/>
        <v>4D-1</v>
      </c>
      <c r="E1155" s="5">
        <f>DIEM_4D!C527</f>
        <v>2</v>
      </c>
      <c r="F1155" s="5">
        <f>DIEM_4D!D527</f>
        <v>16</v>
      </c>
      <c r="G1155" s="5">
        <f>DIEM_4D!E527</f>
        <v>18</v>
      </c>
      <c r="H1155" s="36">
        <f t="shared" si="31"/>
        <v>1112.4</v>
      </c>
      <c r="I1155" s="5" t="str">
        <f t="shared" si="32"/>
        <v>TRUNG BÌNH</v>
      </c>
      <c r="J1155" s="5">
        <f t="shared" si="33"/>
        <v>130.24</v>
      </c>
      <c r="K1155" s="5" t="str">
        <f t="shared" si="34"/>
        <v>YẾU</v>
      </c>
      <c r="L1155" s="5">
        <f t="shared" si="35"/>
        <v>130240017</v>
      </c>
      <c r="M1155" s="5"/>
      <c r="N1155" s="5"/>
      <c r="O1155" s="5"/>
      <c r="P1155" s="5"/>
      <c r="Q1155" s="5"/>
      <c r="R1155" s="5"/>
      <c r="S1155" s="5"/>
    </row>
    <row r="1156" ht="15.75" customHeight="1">
      <c r="A1156" s="5">
        <v>527.0</v>
      </c>
      <c r="B1156" s="35" t="str">
        <f>DIEM_4D!A528</f>
        <v>17</v>
      </c>
      <c r="C1156" s="35" t="str">
        <f>DIEM_4D!B528</f>
        <v>17</v>
      </c>
      <c r="D1156" s="5" t="str">
        <f t="shared" si="30"/>
        <v>4D-2</v>
      </c>
      <c r="E1156" s="5">
        <f>DIEM_4D!C528</f>
        <v>2</v>
      </c>
      <c r="F1156" s="5">
        <f>DIEM_4D!D528</f>
        <v>16</v>
      </c>
      <c r="G1156" s="5">
        <f>DIEM_4D!E528</f>
        <v>18</v>
      </c>
      <c r="H1156" s="36">
        <f t="shared" si="31"/>
        <v>1180.8</v>
      </c>
      <c r="I1156" s="5" t="str">
        <f t="shared" si="32"/>
        <v>MẠNH</v>
      </c>
      <c r="J1156" s="5">
        <f t="shared" si="33"/>
        <v>138.08</v>
      </c>
      <c r="K1156" s="5" t="str">
        <f t="shared" si="34"/>
        <v>MẠNH</v>
      </c>
      <c r="L1156" s="5">
        <f t="shared" si="35"/>
        <v>138080017</v>
      </c>
      <c r="M1156" s="5"/>
      <c r="N1156" s="5"/>
      <c r="O1156" s="5"/>
      <c r="P1156" s="5"/>
      <c r="Q1156" s="5"/>
      <c r="R1156" s="5"/>
      <c r="S1156" s="5"/>
    </row>
    <row r="1157" ht="15.75" customHeight="1">
      <c r="A1157" s="5">
        <v>528.0</v>
      </c>
      <c r="B1157" s="35" t="str">
        <f>DIEM_4D!A529</f>
        <v>17</v>
      </c>
      <c r="C1157" s="35" t="str">
        <f>DIEM_4D!B529</f>
        <v>17</v>
      </c>
      <c r="D1157" s="5" t="str">
        <f t="shared" si="30"/>
        <v>4D-3</v>
      </c>
      <c r="E1157" s="5">
        <f>DIEM_4D!C529</f>
        <v>2</v>
      </c>
      <c r="F1157" s="5">
        <f>DIEM_4D!D529</f>
        <v>16</v>
      </c>
      <c r="G1157" s="5">
        <f>DIEM_4D!E529</f>
        <v>18</v>
      </c>
      <c r="H1157" s="36">
        <f t="shared" si="31"/>
        <v>1163.7</v>
      </c>
      <c r="I1157" s="5" t="str">
        <f t="shared" si="32"/>
        <v>MẠNH</v>
      </c>
      <c r="J1157" s="5">
        <f t="shared" si="33"/>
        <v>136.37</v>
      </c>
      <c r="K1157" s="5" t="str">
        <f t="shared" si="34"/>
        <v>YẾU</v>
      </c>
      <c r="L1157" s="5">
        <f t="shared" si="35"/>
        <v>136370017</v>
      </c>
      <c r="M1157" s="5"/>
      <c r="N1157" s="5"/>
      <c r="O1157" s="5"/>
      <c r="P1157" s="5"/>
      <c r="Q1157" s="5"/>
      <c r="R1157" s="5"/>
      <c r="S1157" s="5"/>
    </row>
    <row r="1158" ht="15.75" customHeight="1">
      <c r="A1158" s="5">
        <v>529.0</v>
      </c>
      <c r="B1158" s="35" t="str">
        <f>DIEM_4D!A530</f>
        <v>917</v>
      </c>
      <c r="C1158" s="35" t="str">
        <f>DIEM_4D!B530</f>
        <v>17</v>
      </c>
      <c r="D1158" s="5" t="str">
        <f t="shared" si="30"/>
        <v>4D-4</v>
      </c>
      <c r="E1158" s="5">
        <f>DIEM_4D!C530</f>
        <v>2</v>
      </c>
      <c r="F1158" s="5">
        <f>DIEM_4D!D530</f>
        <v>4</v>
      </c>
      <c r="G1158" s="5">
        <f>DIEM_4D!E530</f>
        <v>6</v>
      </c>
      <c r="H1158" s="36">
        <f t="shared" si="31"/>
        <v>1163.7</v>
      </c>
      <c r="I1158" s="5" t="str">
        <f t="shared" si="32"/>
        <v>MẠNH</v>
      </c>
      <c r="J1158" s="5">
        <f t="shared" si="33"/>
        <v>124.37</v>
      </c>
      <c r="K1158" s="5" t="str">
        <f t="shared" si="34"/>
        <v>YẾU</v>
      </c>
      <c r="L1158" s="5">
        <f t="shared" si="35"/>
        <v>124370917</v>
      </c>
      <c r="M1158" s="5"/>
      <c r="N1158" s="5"/>
      <c r="O1158" s="5"/>
      <c r="P1158" s="5"/>
      <c r="Q1158" s="5"/>
      <c r="R1158" s="5"/>
      <c r="S1158" s="5"/>
    </row>
    <row r="1159" ht="15.75" customHeight="1">
      <c r="A1159" s="5">
        <v>530.0</v>
      </c>
      <c r="B1159" s="35" t="str">
        <f>DIEM_4D!A531</f>
        <v>217</v>
      </c>
      <c r="C1159" s="35" t="str">
        <f>DIEM_4D!B531</f>
        <v>17</v>
      </c>
      <c r="D1159" s="5" t="str">
        <f t="shared" si="30"/>
        <v>4D-5</v>
      </c>
      <c r="E1159" s="5">
        <f>DIEM_4D!C531</f>
        <v>2</v>
      </c>
      <c r="F1159" s="5">
        <f>DIEM_4D!D531</f>
        <v>8</v>
      </c>
      <c r="G1159" s="5">
        <f>DIEM_4D!E531</f>
        <v>10</v>
      </c>
      <c r="H1159" s="36">
        <f t="shared" si="31"/>
        <v>1163.7</v>
      </c>
      <c r="I1159" s="5" t="str">
        <f t="shared" si="32"/>
        <v>MẠNH</v>
      </c>
      <c r="J1159" s="5">
        <f t="shared" si="33"/>
        <v>128.37</v>
      </c>
      <c r="K1159" s="5" t="str">
        <f t="shared" si="34"/>
        <v>YẾU</v>
      </c>
      <c r="L1159" s="5">
        <f t="shared" si="35"/>
        <v>128370217</v>
      </c>
      <c r="M1159" s="5"/>
      <c r="N1159" s="5"/>
      <c r="O1159" s="5"/>
      <c r="P1159" s="5"/>
      <c r="Q1159" s="5"/>
      <c r="R1159" s="5"/>
      <c r="S1159" s="5"/>
    </row>
    <row r="1160" ht="15.75" customHeight="1">
      <c r="A1160" s="5">
        <v>531.0</v>
      </c>
      <c r="B1160" s="35" t="str">
        <f>DIEM_4D!A532</f>
        <v>17</v>
      </c>
      <c r="C1160" s="35" t="str">
        <f>DIEM_4D!B532</f>
        <v>17</v>
      </c>
      <c r="D1160" s="5" t="str">
        <f t="shared" si="30"/>
        <v>4D-1</v>
      </c>
      <c r="E1160" s="5">
        <f>DIEM_4D!C532</f>
        <v>2</v>
      </c>
      <c r="F1160" s="5">
        <f>DIEM_4D!D532</f>
        <v>16</v>
      </c>
      <c r="G1160" s="5">
        <f>DIEM_4D!E532</f>
        <v>18</v>
      </c>
      <c r="H1160" s="36">
        <f t="shared" si="31"/>
        <v>1112.4</v>
      </c>
      <c r="I1160" s="5" t="str">
        <f t="shared" si="32"/>
        <v>TRUNG BÌNH</v>
      </c>
      <c r="J1160" s="5">
        <f t="shared" si="33"/>
        <v>130.24</v>
      </c>
      <c r="K1160" s="5" t="str">
        <f t="shared" si="34"/>
        <v>YẾU</v>
      </c>
      <c r="L1160" s="5">
        <f t="shared" si="35"/>
        <v>130240017</v>
      </c>
      <c r="M1160" s="5"/>
      <c r="N1160" s="5"/>
      <c r="O1160" s="5"/>
      <c r="P1160" s="5"/>
      <c r="Q1160" s="5"/>
      <c r="R1160" s="5"/>
      <c r="S1160" s="5"/>
    </row>
    <row r="1161" ht="15.75" customHeight="1">
      <c r="A1161" s="5">
        <v>532.0</v>
      </c>
      <c r="B1161" s="35" t="str">
        <f>DIEM_4D!A533</f>
        <v>17</v>
      </c>
      <c r="C1161" s="35" t="str">
        <f>DIEM_4D!B533</f>
        <v>17</v>
      </c>
      <c r="D1161" s="5" t="str">
        <f t="shared" si="30"/>
        <v>4D-2</v>
      </c>
      <c r="E1161" s="5">
        <f>DIEM_4D!C533</f>
        <v>2</v>
      </c>
      <c r="F1161" s="5">
        <f>DIEM_4D!D533</f>
        <v>16</v>
      </c>
      <c r="G1161" s="5">
        <f>DIEM_4D!E533</f>
        <v>18</v>
      </c>
      <c r="H1161" s="36">
        <f t="shared" si="31"/>
        <v>1180.8</v>
      </c>
      <c r="I1161" s="5" t="str">
        <f t="shared" si="32"/>
        <v>MẠNH</v>
      </c>
      <c r="J1161" s="5">
        <f t="shared" si="33"/>
        <v>138.08</v>
      </c>
      <c r="K1161" s="5" t="str">
        <f t="shared" si="34"/>
        <v>MẠNH</v>
      </c>
      <c r="L1161" s="5">
        <f t="shared" si="35"/>
        <v>138080017</v>
      </c>
      <c r="M1161" s="5"/>
      <c r="N1161" s="5"/>
      <c r="O1161" s="5"/>
      <c r="P1161" s="5"/>
      <c r="Q1161" s="5"/>
      <c r="R1161" s="5"/>
      <c r="S1161" s="5"/>
    </row>
    <row r="1162" ht="15.75" customHeight="1">
      <c r="A1162" s="5">
        <v>533.0</v>
      </c>
      <c r="B1162" s="35" t="str">
        <f>DIEM_4D!A534</f>
        <v>17</v>
      </c>
      <c r="C1162" s="35" t="str">
        <f>DIEM_4D!B534</f>
        <v>17</v>
      </c>
      <c r="D1162" s="5" t="str">
        <f t="shared" si="30"/>
        <v>4D-3</v>
      </c>
      <c r="E1162" s="5">
        <f>DIEM_4D!C534</f>
        <v>2</v>
      </c>
      <c r="F1162" s="5">
        <f>DIEM_4D!D534</f>
        <v>16</v>
      </c>
      <c r="G1162" s="5">
        <f>DIEM_4D!E534</f>
        <v>18</v>
      </c>
      <c r="H1162" s="36">
        <f t="shared" si="31"/>
        <v>1163.7</v>
      </c>
      <c r="I1162" s="5" t="str">
        <f t="shared" si="32"/>
        <v>MẠNH</v>
      </c>
      <c r="J1162" s="5">
        <f t="shared" si="33"/>
        <v>136.37</v>
      </c>
      <c r="K1162" s="5" t="str">
        <f t="shared" si="34"/>
        <v>YẾU</v>
      </c>
      <c r="L1162" s="5">
        <f t="shared" si="35"/>
        <v>136370017</v>
      </c>
      <c r="M1162" s="5"/>
      <c r="N1162" s="5"/>
      <c r="O1162" s="5"/>
      <c r="P1162" s="5"/>
      <c r="Q1162" s="5"/>
      <c r="R1162" s="5"/>
      <c r="S1162" s="5"/>
    </row>
    <row r="1163" ht="15.75" customHeight="1">
      <c r="A1163" s="5">
        <v>534.0</v>
      </c>
      <c r="B1163" s="35" t="str">
        <f>DIEM_4D!A535</f>
        <v>17</v>
      </c>
      <c r="C1163" s="35" t="str">
        <f>DIEM_4D!B535</f>
        <v>17</v>
      </c>
      <c r="D1163" s="5" t="str">
        <f t="shared" si="30"/>
        <v>4D-4</v>
      </c>
      <c r="E1163" s="5">
        <f>DIEM_4D!C535</f>
        <v>2</v>
      </c>
      <c r="F1163" s="5">
        <f>DIEM_4D!D535</f>
        <v>16</v>
      </c>
      <c r="G1163" s="5">
        <f>DIEM_4D!E535</f>
        <v>18</v>
      </c>
      <c r="H1163" s="36">
        <f t="shared" si="31"/>
        <v>1163.7</v>
      </c>
      <c r="I1163" s="5" t="str">
        <f t="shared" si="32"/>
        <v>MẠNH</v>
      </c>
      <c r="J1163" s="5">
        <f t="shared" si="33"/>
        <v>136.37</v>
      </c>
      <c r="K1163" s="5" t="str">
        <f t="shared" si="34"/>
        <v>YẾU</v>
      </c>
      <c r="L1163" s="5">
        <f t="shared" si="35"/>
        <v>136370017</v>
      </c>
      <c r="M1163" s="5"/>
      <c r="N1163" s="5"/>
      <c r="O1163" s="5"/>
      <c r="P1163" s="5"/>
      <c r="Q1163" s="5"/>
      <c r="R1163" s="5"/>
      <c r="S1163" s="5"/>
    </row>
    <row r="1164" ht="15.75" customHeight="1">
      <c r="A1164" s="5">
        <v>535.0</v>
      </c>
      <c r="B1164" s="35" t="str">
        <f>DIEM_4D!A536</f>
        <v>917</v>
      </c>
      <c r="C1164" s="35" t="str">
        <f>DIEM_4D!B536</f>
        <v>17</v>
      </c>
      <c r="D1164" s="5" t="str">
        <f t="shared" si="30"/>
        <v>4D-5</v>
      </c>
      <c r="E1164" s="5">
        <f>DIEM_4D!C536</f>
        <v>2</v>
      </c>
      <c r="F1164" s="5">
        <f>DIEM_4D!D536</f>
        <v>4</v>
      </c>
      <c r="G1164" s="5">
        <f>DIEM_4D!E536</f>
        <v>6</v>
      </c>
      <c r="H1164" s="36">
        <f t="shared" si="31"/>
        <v>1163.7</v>
      </c>
      <c r="I1164" s="5" t="str">
        <f t="shared" si="32"/>
        <v>MẠNH</v>
      </c>
      <c r="J1164" s="5">
        <f t="shared" si="33"/>
        <v>124.37</v>
      </c>
      <c r="K1164" s="5" t="str">
        <f t="shared" si="34"/>
        <v>YẾU</v>
      </c>
      <c r="L1164" s="5">
        <f t="shared" si="35"/>
        <v>124370917</v>
      </c>
      <c r="M1164" s="5"/>
      <c r="N1164" s="5"/>
      <c r="O1164" s="5"/>
      <c r="P1164" s="5"/>
      <c r="Q1164" s="5"/>
      <c r="R1164" s="5"/>
      <c r="S1164" s="5"/>
    </row>
    <row r="1165" ht="15.75" customHeight="1">
      <c r="A1165" s="5">
        <v>536.0</v>
      </c>
      <c r="B1165" s="35" t="str">
        <f>DIEM_4D!A537</f>
        <v>217</v>
      </c>
      <c r="C1165" s="35" t="str">
        <f>DIEM_4D!B537</f>
        <v>17</v>
      </c>
      <c r="D1165" s="5" t="str">
        <f t="shared" si="30"/>
        <v>4D-1</v>
      </c>
      <c r="E1165" s="5">
        <f>DIEM_4D!C537</f>
        <v>2</v>
      </c>
      <c r="F1165" s="5">
        <f>DIEM_4D!D537</f>
        <v>8</v>
      </c>
      <c r="G1165" s="5">
        <f>DIEM_4D!E537</f>
        <v>10</v>
      </c>
      <c r="H1165" s="36">
        <f t="shared" si="31"/>
        <v>1112.4</v>
      </c>
      <c r="I1165" s="5" t="str">
        <f t="shared" si="32"/>
        <v>TRUNG BÌNH</v>
      </c>
      <c r="J1165" s="5">
        <f t="shared" si="33"/>
        <v>122.24</v>
      </c>
      <c r="K1165" s="5" t="str">
        <f t="shared" si="34"/>
        <v>YẾU</v>
      </c>
      <c r="L1165" s="5">
        <f t="shared" si="35"/>
        <v>122240217</v>
      </c>
      <c r="M1165" s="5"/>
      <c r="N1165" s="5"/>
      <c r="O1165" s="5"/>
      <c r="P1165" s="5"/>
      <c r="Q1165" s="5"/>
      <c r="R1165" s="5"/>
      <c r="S1165" s="5"/>
    </row>
    <row r="1166" ht="15.75" customHeight="1">
      <c r="A1166" s="5">
        <v>537.0</v>
      </c>
      <c r="B1166" s="35" t="str">
        <f>DIEM_4D!A538</f>
        <v>17</v>
      </c>
      <c r="C1166" s="35" t="str">
        <f>DIEM_4D!B538</f>
        <v>17</v>
      </c>
      <c r="D1166" s="5" t="str">
        <f t="shared" si="30"/>
        <v>4D-2</v>
      </c>
      <c r="E1166" s="5">
        <f>DIEM_4D!C538</f>
        <v>2</v>
      </c>
      <c r="F1166" s="5">
        <f>DIEM_4D!D538</f>
        <v>16</v>
      </c>
      <c r="G1166" s="5">
        <f>DIEM_4D!E538</f>
        <v>18</v>
      </c>
      <c r="H1166" s="36">
        <f t="shared" si="31"/>
        <v>1180.8</v>
      </c>
      <c r="I1166" s="5" t="str">
        <f t="shared" si="32"/>
        <v>MẠNH</v>
      </c>
      <c r="J1166" s="5">
        <f t="shared" si="33"/>
        <v>138.08</v>
      </c>
      <c r="K1166" s="5" t="str">
        <f t="shared" si="34"/>
        <v>MẠNH</v>
      </c>
      <c r="L1166" s="5">
        <f t="shared" si="35"/>
        <v>138080017</v>
      </c>
      <c r="M1166" s="5"/>
      <c r="N1166" s="5"/>
      <c r="O1166" s="5"/>
      <c r="P1166" s="5"/>
      <c r="Q1166" s="5"/>
      <c r="R1166" s="5"/>
      <c r="S1166" s="5"/>
    </row>
    <row r="1167" ht="15.75" customHeight="1">
      <c r="A1167" s="5">
        <v>538.0</v>
      </c>
      <c r="B1167" s="35" t="str">
        <f>DIEM_4D!A539</f>
        <v>17</v>
      </c>
      <c r="C1167" s="35" t="str">
        <f>DIEM_4D!B539</f>
        <v>17</v>
      </c>
      <c r="D1167" s="5" t="str">
        <f t="shared" si="30"/>
        <v>4D-3</v>
      </c>
      <c r="E1167" s="5">
        <f>DIEM_4D!C539</f>
        <v>2</v>
      </c>
      <c r="F1167" s="5">
        <f>DIEM_4D!D539</f>
        <v>16</v>
      </c>
      <c r="G1167" s="5">
        <f>DIEM_4D!E539</f>
        <v>18</v>
      </c>
      <c r="H1167" s="36">
        <f t="shared" si="31"/>
        <v>1163.7</v>
      </c>
      <c r="I1167" s="5" t="str">
        <f t="shared" si="32"/>
        <v>MẠNH</v>
      </c>
      <c r="J1167" s="5">
        <f t="shared" si="33"/>
        <v>136.37</v>
      </c>
      <c r="K1167" s="5" t="str">
        <f t="shared" si="34"/>
        <v>YẾU</v>
      </c>
      <c r="L1167" s="5">
        <f t="shared" si="35"/>
        <v>136370017</v>
      </c>
      <c r="M1167" s="5"/>
      <c r="N1167" s="5"/>
      <c r="O1167" s="5"/>
      <c r="P1167" s="5"/>
      <c r="Q1167" s="5"/>
      <c r="R1167" s="5"/>
      <c r="S1167" s="5"/>
    </row>
    <row r="1168" ht="15.75" customHeight="1">
      <c r="A1168" s="5">
        <v>539.0</v>
      </c>
      <c r="B1168" s="35" t="str">
        <f>DIEM_4D!A540</f>
        <v>17</v>
      </c>
      <c r="C1168" s="35" t="str">
        <f>DIEM_4D!B540</f>
        <v>17</v>
      </c>
      <c r="D1168" s="5" t="str">
        <f t="shared" si="30"/>
        <v>4D-4</v>
      </c>
      <c r="E1168" s="5">
        <f>DIEM_4D!C540</f>
        <v>2</v>
      </c>
      <c r="F1168" s="5">
        <f>DIEM_4D!D540</f>
        <v>16</v>
      </c>
      <c r="G1168" s="5">
        <f>DIEM_4D!E540</f>
        <v>18</v>
      </c>
      <c r="H1168" s="36">
        <f t="shared" si="31"/>
        <v>1163.7</v>
      </c>
      <c r="I1168" s="5" t="str">
        <f t="shared" si="32"/>
        <v>MẠNH</v>
      </c>
      <c r="J1168" s="5">
        <f t="shared" si="33"/>
        <v>136.37</v>
      </c>
      <c r="K1168" s="5" t="str">
        <f t="shared" si="34"/>
        <v>YẾU</v>
      </c>
      <c r="L1168" s="5">
        <f t="shared" si="35"/>
        <v>136370017</v>
      </c>
      <c r="M1168" s="5"/>
      <c r="N1168" s="5"/>
      <c r="O1168" s="5"/>
      <c r="P1168" s="5"/>
      <c r="Q1168" s="5"/>
      <c r="R1168" s="5"/>
      <c r="S1168" s="5"/>
    </row>
    <row r="1169" ht="15.75" customHeight="1">
      <c r="A1169" s="5">
        <v>540.0</v>
      </c>
      <c r="B1169" s="35" t="str">
        <f>DIEM_4D!A541</f>
        <v>17</v>
      </c>
      <c r="C1169" s="35" t="str">
        <f>DIEM_4D!B541</f>
        <v>17</v>
      </c>
      <c r="D1169" s="5" t="str">
        <f t="shared" si="30"/>
        <v>4D-5</v>
      </c>
      <c r="E1169" s="5">
        <f>DIEM_4D!C541</f>
        <v>2</v>
      </c>
      <c r="F1169" s="5">
        <f>DIEM_4D!D541</f>
        <v>16</v>
      </c>
      <c r="G1169" s="5">
        <f>DIEM_4D!E541</f>
        <v>18</v>
      </c>
      <c r="H1169" s="36">
        <f t="shared" si="31"/>
        <v>1163.7</v>
      </c>
      <c r="I1169" s="5" t="str">
        <f t="shared" si="32"/>
        <v>MẠNH</v>
      </c>
      <c r="J1169" s="5">
        <f t="shared" si="33"/>
        <v>136.37</v>
      </c>
      <c r="K1169" s="5" t="str">
        <f t="shared" si="34"/>
        <v>YẾU</v>
      </c>
      <c r="L1169" s="5">
        <f t="shared" si="35"/>
        <v>136370017</v>
      </c>
      <c r="M1169" s="5"/>
      <c r="N1169" s="5"/>
      <c r="O1169" s="5"/>
      <c r="P1169" s="5"/>
      <c r="Q1169" s="5"/>
      <c r="R1169" s="5"/>
      <c r="S1169" s="5"/>
    </row>
    <row r="1170" ht="15.75" customHeight="1">
      <c r="A1170" s="5">
        <v>541.0</v>
      </c>
      <c r="B1170" s="35" t="str">
        <f>DIEM_4D!A542</f>
        <v>2918</v>
      </c>
      <c r="C1170" s="35" t="str">
        <f>DIEM_4D!B542</f>
        <v>18</v>
      </c>
      <c r="D1170" s="5" t="str">
        <f t="shared" si="30"/>
        <v>4D-1</v>
      </c>
      <c r="E1170" s="5">
        <f>DIEM_4D!C542</f>
        <v>2</v>
      </c>
      <c r="F1170" s="5">
        <f>DIEM_4D!D542</f>
        <v>1</v>
      </c>
      <c r="G1170" s="5">
        <f>DIEM_4D!E542</f>
        <v>3</v>
      </c>
      <c r="H1170" s="36">
        <f t="shared" si="31"/>
        <v>1112.4</v>
      </c>
      <c r="I1170" s="5" t="str">
        <f t="shared" si="32"/>
        <v>TRUNG BÌNH</v>
      </c>
      <c r="J1170" s="5">
        <f t="shared" si="33"/>
        <v>115.24</v>
      </c>
      <c r="K1170" s="5" t="str">
        <f t="shared" si="34"/>
        <v>YẾU</v>
      </c>
      <c r="L1170" s="5">
        <f t="shared" si="35"/>
        <v>115242918</v>
      </c>
      <c r="M1170" s="5"/>
      <c r="N1170" s="5"/>
      <c r="O1170" s="5"/>
      <c r="P1170" s="5"/>
      <c r="Q1170" s="5"/>
      <c r="R1170" s="5"/>
      <c r="S1170" s="5"/>
    </row>
    <row r="1171" ht="15.75" customHeight="1">
      <c r="A1171" s="5">
        <v>542.0</v>
      </c>
      <c r="B1171" s="35" t="str">
        <f>DIEM_4D!A543</f>
        <v>2218</v>
      </c>
      <c r="C1171" s="35" t="str">
        <f>DIEM_4D!B543</f>
        <v>18</v>
      </c>
      <c r="D1171" s="5" t="str">
        <f t="shared" si="30"/>
        <v>4D-2</v>
      </c>
      <c r="E1171" s="5">
        <f>DIEM_4D!C543</f>
        <v>2</v>
      </c>
      <c r="F1171" s="5">
        <f>DIEM_4D!D543</f>
        <v>1</v>
      </c>
      <c r="G1171" s="5">
        <f>DIEM_4D!E543</f>
        <v>3</v>
      </c>
      <c r="H1171" s="36">
        <f t="shared" si="31"/>
        <v>1180.8</v>
      </c>
      <c r="I1171" s="5" t="str">
        <f t="shared" si="32"/>
        <v>MẠNH</v>
      </c>
      <c r="J1171" s="5">
        <f t="shared" si="33"/>
        <v>123.08</v>
      </c>
      <c r="K1171" s="5" t="str">
        <f t="shared" si="34"/>
        <v>YẾU</v>
      </c>
      <c r="L1171" s="5">
        <f t="shared" si="35"/>
        <v>123082218</v>
      </c>
      <c r="M1171" s="5"/>
      <c r="N1171" s="5"/>
      <c r="O1171" s="5"/>
      <c r="P1171" s="5"/>
      <c r="Q1171" s="5"/>
      <c r="R1171" s="5"/>
      <c r="S1171" s="5"/>
    </row>
    <row r="1172" ht="15.75" customHeight="1">
      <c r="A1172" s="5">
        <v>543.0</v>
      </c>
      <c r="B1172" s="35" t="str">
        <f>DIEM_4D!A544</f>
        <v>218</v>
      </c>
      <c r="C1172" s="35" t="str">
        <f>DIEM_4D!B544</f>
        <v>18</v>
      </c>
      <c r="D1172" s="5" t="str">
        <f t="shared" si="30"/>
        <v>4D-3</v>
      </c>
      <c r="E1172" s="5">
        <f>DIEM_4D!C544</f>
        <v>2</v>
      </c>
      <c r="F1172" s="5">
        <f>DIEM_4D!D544</f>
        <v>8</v>
      </c>
      <c r="G1172" s="5">
        <f>DIEM_4D!E544</f>
        <v>10</v>
      </c>
      <c r="H1172" s="36">
        <f t="shared" si="31"/>
        <v>1163.7</v>
      </c>
      <c r="I1172" s="5" t="str">
        <f t="shared" si="32"/>
        <v>MẠNH</v>
      </c>
      <c r="J1172" s="5">
        <f t="shared" si="33"/>
        <v>128.37</v>
      </c>
      <c r="K1172" s="5" t="str">
        <f t="shared" si="34"/>
        <v>YẾU</v>
      </c>
      <c r="L1172" s="5">
        <f t="shared" si="35"/>
        <v>128370218</v>
      </c>
      <c r="M1172" s="5"/>
      <c r="N1172" s="5"/>
      <c r="O1172" s="5"/>
      <c r="P1172" s="5"/>
      <c r="Q1172" s="5"/>
      <c r="R1172" s="5"/>
      <c r="S1172" s="5"/>
    </row>
    <row r="1173" ht="15.75" customHeight="1">
      <c r="A1173" s="5">
        <v>544.0</v>
      </c>
      <c r="B1173" s="35" t="str">
        <f>DIEM_4D!A545</f>
        <v>218</v>
      </c>
      <c r="C1173" s="35" t="str">
        <f>DIEM_4D!B545</f>
        <v>18</v>
      </c>
      <c r="D1173" s="5" t="str">
        <f t="shared" si="30"/>
        <v>4D-4</v>
      </c>
      <c r="E1173" s="5">
        <f>DIEM_4D!C545</f>
        <v>2</v>
      </c>
      <c r="F1173" s="5">
        <f>DIEM_4D!D545</f>
        <v>8</v>
      </c>
      <c r="G1173" s="5">
        <f>DIEM_4D!E545</f>
        <v>10</v>
      </c>
      <c r="H1173" s="36">
        <f t="shared" si="31"/>
        <v>1163.7</v>
      </c>
      <c r="I1173" s="5" t="str">
        <f t="shared" si="32"/>
        <v>MẠNH</v>
      </c>
      <c r="J1173" s="5">
        <f t="shared" si="33"/>
        <v>128.37</v>
      </c>
      <c r="K1173" s="5" t="str">
        <f t="shared" si="34"/>
        <v>YẾU</v>
      </c>
      <c r="L1173" s="5">
        <f t="shared" si="35"/>
        <v>128370218</v>
      </c>
      <c r="M1173" s="5"/>
      <c r="N1173" s="5"/>
      <c r="O1173" s="5"/>
      <c r="P1173" s="5"/>
      <c r="Q1173" s="5"/>
      <c r="R1173" s="5"/>
      <c r="S1173" s="5"/>
    </row>
    <row r="1174" ht="15.75" customHeight="1">
      <c r="A1174" s="5">
        <v>545.0</v>
      </c>
      <c r="B1174" s="35" t="str">
        <f>DIEM_4D!A546</f>
        <v>218</v>
      </c>
      <c r="C1174" s="35" t="str">
        <f>DIEM_4D!B546</f>
        <v>18</v>
      </c>
      <c r="D1174" s="5" t="str">
        <f t="shared" si="30"/>
        <v>4D-5</v>
      </c>
      <c r="E1174" s="5">
        <f>DIEM_4D!C546</f>
        <v>2</v>
      </c>
      <c r="F1174" s="5">
        <f>DIEM_4D!D546</f>
        <v>8</v>
      </c>
      <c r="G1174" s="5">
        <f>DIEM_4D!E546</f>
        <v>10</v>
      </c>
      <c r="H1174" s="36">
        <f t="shared" si="31"/>
        <v>1163.7</v>
      </c>
      <c r="I1174" s="5" t="str">
        <f t="shared" si="32"/>
        <v>MẠNH</v>
      </c>
      <c r="J1174" s="5">
        <f t="shared" si="33"/>
        <v>128.37</v>
      </c>
      <c r="K1174" s="5" t="str">
        <f t="shared" si="34"/>
        <v>YẾU</v>
      </c>
      <c r="L1174" s="5">
        <f t="shared" si="35"/>
        <v>128370218</v>
      </c>
      <c r="M1174" s="5"/>
      <c r="N1174" s="5"/>
      <c r="O1174" s="5"/>
      <c r="P1174" s="5"/>
      <c r="Q1174" s="5"/>
      <c r="R1174" s="5"/>
      <c r="S1174" s="5"/>
    </row>
    <row r="1175" ht="15.75" customHeight="1">
      <c r="A1175" s="5">
        <v>546.0</v>
      </c>
      <c r="B1175" s="35" t="str">
        <f>DIEM_4D!A547</f>
        <v>218</v>
      </c>
      <c r="C1175" s="35" t="str">
        <f>DIEM_4D!B547</f>
        <v>18</v>
      </c>
      <c r="D1175" s="5" t="str">
        <f t="shared" si="30"/>
        <v>4D-1</v>
      </c>
      <c r="E1175" s="5">
        <f>DIEM_4D!C547</f>
        <v>2</v>
      </c>
      <c r="F1175" s="5">
        <f>DIEM_4D!D547</f>
        <v>8</v>
      </c>
      <c r="G1175" s="5">
        <f>DIEM_4D!E547</f>
        <v>10</v>
      </c>
      <c r="H1175" s="36">
        <f t="shared" si="31"/>
        <v>1112.4</v>
      </c>
      <c r="I1175" s="5" t="str">
        <f t="shared" si="32"/>
        <v>TRUNG BÌNH</v>
      </c>
      <c r="J1175" s="5">
        <f t="shared" si="33"/>
        <v>122.24</v>
      </c>
      <c r="K1175" s="5" t="str">
        <f t="shared" si="34"/>
        <v>YẾU</v>
      </c>
      <c r="L1175" s="5">
        <f t="shared" si="35"/>
        <v>122240218</v>
      </c>
      <c r="M1175" s="5"/>
      <c r="N1175" s="5"/>
      <c r="O1175" s="5"/>
      <c r="P1175" s="5"/>
      <c r="Q1175" s="5"/>
      <c r="R1175" s="5"/>
      <c r="S1175" s="5"/>
    </row>
    <row r="1176" ht="15.75" customHeight="1">
      <c r="A1176" s="5">
        <v>547.0</v>
      </c>
      <c r="B1176" s="35" t="str">
        <f>DIEM_4D!A548</f>
        <v>918</v>
      </c>
      <c r="C1176" s="35" t="str">
        <f>DIEM_4D!B548</f>
        <v>18</v>
      </c>
      <c r="D1176" s="5" t="str">
        <f t="shared" si="30"/>
        <v>4D-2</v>
      </c>
      <c r="E1176" s="5">
        <f>DIEM_4D!C548</f>
        <v>2</v>
      </c>
      <c r="F1176" s="5">
        <f>DIEM_4D!D548</f>
        <v>4</v>
      </c>
      <c r="G1176" s="5">
        <f>DIEM_4D!E548</f>
        <v>6</v>
      </c>
      <c r="H1176" s="36">
        <f t="shared" si="31"/>
        <v>1180.8</v>
      </c>
      <c r="I1176" s="5" t="str">
        <f t="shared" si="32"/>
        <v>MẠNH</v>
      </c>
      <c r="J1176" s="5">
        <f t="shared" si="33"/>
        <v>126.08</v>
      </c>
      <c r="K1176" s="5" t="str">
        <f t="shared" si="34"/>
        <v>YẾU</v>
      </c>
      <c r="L1176" s="5">
        <f t="shared" si="35"/>
        <v>126080918</v>
      </c>
      <c r="M1176" s="5"/>
      <c r="N1176" s="5"/>
      <c r="O1176" s="5"/>
      <c r="P1176" s="5"/>
      <c r="Q1176" s="5"/>
      <c r="R1176" s="5"/>
      <c r="S1176" s="5"/>
    </row>
    <row r="1177" ht="15.75" customHeight="1">
      <c r="A1177" s="5">
        <v>548.0</v>
      </c>
      <c r="B1177" s="35" t="str">
        <f>DIEM_4D!A549</f>
        <v>218</v>
      </c>
      <c r="C1177" s="35" t="str">
        <f>DIEM_4D!B549</f>
        <v>18</v>
      </c>
      <c r="D1177" s="5" t="str">
        <f t="shared" si="30"/>
        <v>4D-3</v>
      </c>
      <c r="E1177" s="5">
        <f>DIEM_4D!C549</f>
        <v>2</v>
      </c>
      <c r="F1177" s="5">
        <f>DIEM_4D!D549</f>
        <v>8</v>
      </c>
      <c r="G1177" s="5">
        <f>DIEM_4D!E549</f>
        <v>10</v>
      </c>
      <c r="H1177" s="36">
        <f t="shared" si="31"/>
        <v>1163.7</v>
      </c>
      <c r="I1177" s="5" t="str">
        <f t="shared" si="32"/>
        <v>MẠNH</v>
      </c>
      <c r="J1177" s="5">
        <f t="shared" si="33"/>
        <v>128.37</v>
      </c>
      <c r="K1177" s="5" t="str">
        <f t="shared" si="34"/>
        <v>YẾU</v>
      </c>
      <c r="L1177" s="5">
        <f t="shared" si="35"/>
        <v>128370218</v>
      </c>
      <c r="M1177" s="5"/>
      <c r="N1177" s="5"/>
      <c r="O1177" s="5"/>
      <c r="P1177" s="5"/>
      <c r="Q1177" s="5"/>
      <c r="R1177" s="5"/>
      <c r="S1177" s="5"/>
    </row>
    <row r="1178" ht="15.75" customHeight="1">
      <c r="A1178" s="5">
        <v>549.0</v>
      </c>
      <c r="B1178" s="35" t="str">
        <f>DIEM_4D!A550</f>
        <v>18</v>
      </c>
      <c r="C1178" s="35" t="str">
        <f>DIEM_4D!B550</f>
        <v>18</v>
      </c>
      <c r="D1178" s="5" t="str">
        <f t="shared" si="30"/>
        <v>4D-4</v>
      </c>
      <c r="E1178" s="5">
        <f>DIEM_4D!C550</f>
        <v>2</v>
      </c>
      <c r="F1178" s="5">
        <f>DIEM_4D!D550</f>
        <v>16</v>
      </c>
      <c r="G1178" s="5">
        <f>DIEM_4D!E550</f>
        <v>18</v>
      </c>
      <c r="H1178" s="36">
        <f t="shared" si="31"/>
        <v>1163.7</v>
      </c>
      <c r="I1178" s="5" t="str">
        <f t="shared" si="32"/>
        <v>MẠNH</v>
      </c>
      <c r="J1178" s="5">
        <f t="shared" si="33"/>
        <v>136.37</v>
      </c>
      <c r="K1178" s="5" t="str">
        <f t="shared" si="34"/>
        <v>YẾU</v>
      </c>
      <c r="L1178" s="5">
        <f t="shared" si="35"/>
        <v>136370018</v>
      </c>
      <c r="M1178" s="5"/>
      <c r="N1178" s="5"/>
      <c r="O1178" s="5"/>
      <c r="P1178" s="5"/>
      <c r="Q1178" s="5"/>
      <c r="R1178" s="5"/>
      <c r="S1178" s="5"/>
    </row>
    <row r="1179" ht="15.75" customHeight="1">
      <c r="A1179" s="5">
        <v>550.0</v>
      </c>
      <c r="B1179" s="35" t="str">
        <f>DIEM_4D!A551</f>
        <v>18</v>
      </c>
      <c r="C1179" s="35" t="str">
        <f>DIEM_4D!B551</f>
        <v>18</v>
      </c>
      <c r="D1179" s="5" t="str">
        <f t="shared" si="30"/>
        <v>4D-5</v>
      </c>
      <c r="E1179" s="5">
        <f>DIEM_4D!C551</f>
        <v>2</v>
      </c>
      <c r="F1179" s="5">
        <f>DIEM_4D!D551</f>
        <v>16</v>
      </c>
      <c r="G1179" s="5">
        <f>DIEM_4D!E551</f>
        <v>18</v>
      </c>
      <c r="H1179" s="36">
        <f t="shared" si="31"/>
        <v>1163.7</v>
      </c>
      <c r="I1179" s="5" t="str">
        <f t="shared" si="32"/>
        <v>MẠNH</v>
      </c>
      <c r="J1179" s="5">
        <f t="shared" si="33"/>
        <v>136.37</v>
      </c>
      <c r="K1179" s="5" t="str">
        <f t="shared" si="34"/>
        <v>YẾU</v>
      </c>
      <c r="L1179" s="5">
        <f t="shared" si="35"/>
        <v>136370018</v>
      </c>
      <c r="M1179" s="5"/>
      <c r="N1179" s="5"/>
      <c r="O1179" s="5"/>
      <c r="P1179" s="5"/>
      <c r="Q1179" s="5"/>
      <c r="R1179" s="5"/>
      <c r="S1179" s="5"/>
    </row>
    <row r="1180" ht="15.75" customHeight="1">
      <c r="A1180" s="5">
        <v>551.0</v>
      </c>
      <c r="B1180" s="35" t="str">
        <f>DIEM_4D!A552</f>
        <v>18</v>
      </c>
      <c r="C1180" s="35" t="str">
        <f>DIEM_4D!B552</f>
        <v>18</v>
      </c>
      <c r="D1180" s="5" t="str">
        <f t="shared" si="30"/>
        <v>4D-1</v>
      </c>
      <c r="E1180" s="5">
        <f>DIEM_4D!C552</f>
        <v>2</v>
      </c>
      <c r="F1180" s="5">
        <f>DIEM_4D!D552</f>
        <v>16</v>
      </c>
      <c r="G1180" s="5">
        <f>DIEM_4D!E552</f>
        <v>18</v>
      </c>
      <c r="H1180" s="36">
        <f t="shared" si="31"/>
        <v>1112.4</v>
      </c>
      <c r="I1180" s="5" t="str">
        <f t="shared" si="32"/>
        <v>TRUNG BÌNH</v>
      </c>
      <c r="J1180" s="5">
        <f t="shared" si="33"/>
        <v>130.24</v>
      </c>
      <c r="K1180" s="5" t="str">
        <f t="shared" si="34"/>
        <v>YẾU</v>
      </c>
      <c r="L1180" s="5">
        <f t="shared" si="35"/>
        <v>130240018</v>
      </c>
      <c r="M1180" s="5"/>
      <c r="N1180" s="5"/>
      <c r="O1180" s="5"/>
      <c r="P1180" s="5"/>
      <c r="Q1180" s="5"/>
      <c r="R1180" s="5"/>
      <c r="S1180" s="5"/>
    </row>
    <row r="1181" ht="15.75" customHeight="1">
      <c r="A1181" s="5">
        <v>552.0</v>
      </c>
      <c r="B1181" s="35" t="str">
        <f>DIEM_4D!A553</f>
        <v>18</v>
      </c>
      <c r="C1181" s="35" t="str">
        <f>DIEM_4D!B553</f>
        <v>18</v>
      </c>
      <c r="D1181" s="5" t="str">
        <f t="shared" si="30"/>
        <v>4D-2</v>
      </c>
      <c r="E1181" s="5">
        <f>DIEM_4D!C553</f>
        <v>2</v>
      </c>
      <c r="F1181" s="5">
        <f>DIEM_4D!D553</f>
        <v>16</v>
      </c>
      <c r="G1181" s="5">
        <f>DIEM_4D!E553</f>
        <v>18</v>
      </c>
      <c r="H1181" s="36">
        <f t="shared" si="31"/>
        <v>1180.8</v>
      </c>
      <c r="I1181" s="5" t="str">
        <f t="shared" si="32"/>
        <v>MẠNH</v>
      </c>
      <c r="J1181" s="5">
        <f t="shared" si="33"/>
        <v>138.08</v>
      </c>
      <c r="K1181" s="5" t="str">
        <f t="shared" si="34"/>
        <v>MẠNH</v>
      </c>
      <c r="L1181" s="5">
        <f t="shared" si="35"/>
        <v>138080018</v>
      </c>
      <c r="M1181" s="5"/>
      <c r="N1181" s="5"/>
      <c r="O1181" s="5"/>
      <c r="P1181" s="5"/>
      <c r="Q1181" s="5"/>
      <c r="R1181" s="5"/>
      <c r="S1181" s="5"/>
    </row>
    <row r="1182" ht="15.75" customHeight="1">
      <c r="A1182" s="5">
        <v>553.0</v>
      </c>
      <c r="B1182" s="35" t="str">
        <f>DIEM_4D!A554</f>
        <v>918</v>
      </c>
      <c r="C1182" s="35" t="str">
        <f>DIEM_4D!B554</f>
        <v>18</v>
      </c>
      <c r="D1182" s="5" t="str">
        <f t="shared" si="30"/>
        <v>4D-3</v>
      </c>
      <c r="E1182" s="5">
        <f>DIEM_4D!C554</f>
        <v>2</v>
      </c>
      <c r="F1182" s="5">
        <f>DIEM_4D!D554</f>
        <v>4</v>
      </c>
      <c r="G1182" s="5">
        <f>DIEM_4D!E554</f>
        <v>6</v>
      </c>
      <c r="H1182" s="36">
        <f t="shared" si="31"/>
        <v>1163.7</v>
      </c>
      <c r="I1182" s="5" t="str">
        <f t="shared" si="32"/>
        <v>MẠNH</v>
      </c>
      <c r="J1182" s="5">
        <f t="shared" si="33"/>
        <v>124.37</v>
      </c>
      <c r="K1182" s="5" t="str">
        <f t="shared" si="34"/>
        <v>YẾU</v>
      </c>
      <c r="L1182" s="5">
        <f t="shared" si="35"/>
        <v>124370918</v>
      </c>
      <c r="M1182" s="5"/>
      <c r="N1182" s="5"/>
      <c r="O1182" s="5"/>
      <c r="P1182" s="5"/>
      <c r="Q1182" s="5"/>
      <c r="R1182" s="5"/>
      <c r="S1182" s="5"/>
    </row>
    <row r="1183" ht="15.75" customHeight="1">
      <c r="A1183" s="5">
        <v>554.0</v>
      </c>
      <c r="B1183" s="35" t="str">
        <f>DIEM_4D!A555</f>
        <v>218</v>
      </c>
      <c r="C1183" s="35" t="str">
        <f>DIEM_4D!B555</f>
        <v>18</v>
      </c>
      <c r="D1183" s="5" t="str">
        <f t="shared" si="30"/>
        <v>4D-4</v>
      </c>
      <c r="E1183" s="5">
        <f>DIEM_4D!C555</f>
        <v>2</v>
      </c>
      <c r="F1183" s="5">
        <f>DIEM_4D!D555</f>
        <v>8</v>
      </c>
      <c r="G1183" s="5">
        <f>DIEM_4D!E555</f>
        <v>10</v>
      </c>
      <c r="H1183" s="36">
        <f t="shared" si="31"/>
        <v>1163.7</v>
      </c>
      <c r="I1183" s="5" t="str">
        <f t="shared" si="32"/>
        <v>MẠNH</v>
      </c>
      <c r="J1183" s="5">
        <f t="shared" si="33"/>
        <v>128.37</v>
      </c>
      <c r="K1183" s="5" t="str">
        <f t="shared" si="34"/>
        <v>YẾU</v>
      </c>
      <c r="L1183" s="5">
        <f t="shared" si="35"/>
        <v>128370218</v>
      </c>
      <c r="M1183" s="5"/>
      <c r="N1183" s="5"/>
      <c r="O1183" s="5"/>
      <c r="P1183" s="5"/>
      <c r="Q1183" s="5"/>
      <c r="R1183" s="5"/>
      <c r="S1183" s="5"/>
    </row>
    <row r="1184" ht="15.75" customHeight="1">
      <c r="A1184" s="5">
        <v>555.0</v>
      </c>
      <c r="B1184" s="35" t="str">
        <f>DIEM_4D!A556</f>
        <v>18</v>
      </c>
      <c r="C1184" s="35" t="str">
        <f>DIEM_4D!B556</f>
        <v>18</v>
      </c>
      <c r="D1184" s="5" t="str">
        <f t="shared" si="30"/>
        <v>4D-5</v>
      </c>
      <c r="E1184" s="5">
        <f>DIEM_4D!C556</f>
        <v>2</v>
      </c>
      <c r="F1184" s="5">
        <f>DIEM_4D!D556</f>
        <v>16</v>
      </c>
      <c r="G1184" s="5">
        <f>DIEM_4D!E556</f>
        <v>18</v>
      </c>
      <c r="H1184" s="36">
        <f t="shared" si="31"/>
        <v>1163.7</v>
      </c>
      <c r="I1184" s="5" t="str">
        <f t="shared" si="32"/>
        <v>MẠNH</v>
      </c>
      <c r="J1184" s="5">
        <f t="shared" si="33"/>
        <v>136.37</v>
      </c>
      <c r="K1184" s="5" t="str">
        <f t="shared" si="34"/>
        <v>YẾU</v>
      </c>
      <c r="L1184" s="5">
        <f t="shared" si="35"/>
        <v>136370018</v>
      </c>
      <c r="M1184" s="5"/>
      <c r="N1184" s="5"/>
      <c r="O1184" s="5"/>
      <c r="P1184" s="5"/>
      <c r="Q1184" s="5"/>
      <c r="R1184" s="5"/>
      <c r="S1184" s="5"/>
    </row>
    <row r="1185" ht="15.75" customHeight="1">
      <c r="A1185" s="5">
        <v>556.0</v>
      </c>
      <c r="B1185" s="35" t="str">
        <f>DIEM_4D!A557</f>
        <v>18</v>
      </c>
      <c r="C1185" s="35" t="str">
        <f>DIEM_4D!B557</f>
        <v>18</v>
      </c>
      <c r="D1185" s="5" t="str">
        <f t="shared" si="30"/>
        <v>4D-1</v>
      </c>
      <c r="E1185" s="5">
        <f>DIEM_4D!C557</f>
        <v>2</v>
      </c>
      <c r="F1185" s="5">
        <f>DIEM_4D!D557</f>
        <v>16</v>
      </c>
      <c r="G1185" s="5">
        <f>DIEM_4D!E557</f>
        <v>18</v>
      </c>
      <c r="H1185" s="36">
        <f t="shared" si="31"/>
        <v>1112.4</v>
      </c>
      <c r="I1185" s="5" t="str">
        <f t="shared" si="32"/>
        <v>TRUNG BÌNH</v>
      </c>
      <c r="J1185" s="5">
        <f t="shared" si="33"/>
        <v>130.24</v>
      </c>
      <c r="K1185" s="5" t="str">
        <f t="shared" si="34"/>
        <v>YẾU</v>
      </c>
      <c r="L1185" s="5">
        <f t="shared" si="35"/>
        <v>130240018</v>
      </c>
      <c r="M1185" s="5"/>
      <c r="N1185" s="5"/>
      <c r="O1185" s="5"/>
      <c r="P1185" s="5"/>
      <c r="Q1185" s="5"/>
      <c r="R1185" s="5"/>
      <c r="S1185" s="5"/>
    </row>
    <row r="1186" ht="15.75" customHeight="1">
      <c r="A1186" s="5">
        <v>557.0</v>
      </c>
      <c r="B1186" s="35" t="str">
        <f>DIEM_4D!A558</f>
        <v>18</v>
      </c>
      <c r="C1186" s="35" t="str">
        <f>DIEM_4D!B558</f>
        <v>18</v>
      </c>
      <c r="D1186" s="5" t="str">
        <f t="shared" si="30"/>
        <v>4D-2</v>
      </c>
      <c r="E1186" s="5">
        <f>DIEM_4D!C558</f>
        <v>2</v>
      </c>
      <c r="F1186" s="5">
        <f>DIEM_4D!D558</f>
        <v>16</v>
      </c>
      <c r="G1186" s="5">
        <f>DIEM_4D!E558</f>
        <v>18</v>
      </c>
      <c r="H1186" s="36">
        <f t="shared" si="31"/>
        <v>1180.8</v>
      </c>
      <c r="I1186" s="5" t="str">
        <f t="shared" si="32"/>
        <v>MẠNH</v>
      </c>
      <c r="J1186" s="5">
        <f t="shared" si="33"/>
        <v>138.08</v>
      </c>
      <c r="K1186" s="5" t="str">
        <f t="shared" si="34"/>
        <v>MẠNH</v>
      </c>
      <c r="L1186" s="5">
        <f t="shared" si="35"/>
        <v>138080018</v>
      </c>
      <c r="M1186" s="5"/>
      <c r="N1186" s="5"/>
      <c r="O1186" s="5"/>
      <c r="P1186" s="5"/>
      <c r="Q1186" s="5"/>
      <c r="R1186" s="5"/>
      <c r="S1186" s="5"/>
    </row>
    <row r="1187" ht="15.75" customHeight="1">
      <c r="A1187" s="5">
        <v>558.0</v>
      </c>
      <c r="B1187" s="35" t="str">
        <f>DIEM_4D!A559</f>
        <v>18</v>
      </c>
      <c r="C1187" s="35" t="str">
        <f>DIEM_4D!B559</f>
        <v>18</v>
      </c>
      <c r="D1187" s="5" t="str">
        <f t="shared" si="30"/>
        <v>4D-3</v>
      </c>
      <c r="E1187" s="5">
        <f>DIEM_4D!C559</f>
        <v>2</v>
      </c>
      <c r="F1187" s="5">
        <f>DIEM_4D!D559</f>
        <v>16</v>
      </c>
      <c r="G1187" s="5">
        <f>DIEM_4D!E559</f>
        <v>18</v>
      </c>
      <c r="H1187" s="36">
        <f t="shared" si="31"/>
        <v>1163.7</v>
      </c>
      <c r="I1187" s="5" t="str">
        <f t="shared" si="32"/>
        <v>MẠNH</v>
      </c>
      <c r="J1187" s="5">
        <f t="shared" si="33"/>
        <v>136.37</v>
      </c>
      <c r="K1187" s="5" t="str">
        <f t="shared" si="34"/>
        <v>YẾU</v>
      </c>
      <c r="L1187" s="5">
        <f t="shared" si="35"/>
        <v>136370018</v>
      </c>
      <c r="M1187" s="5"/>
      <c r="N1187" s="5"/>
      <c r="O1187" s="5"/>
      <c r="P1187" s="5"/>
      <c r="Q1187" s="5"/>
      <c r="R1187" s="5"/>
      <c r="S1187" s="5"/>
    </row>
    <row r="1188" ht="15.75" customHeight="1">
      <c r="A1188" s="5">
        <v>559.0</v>
      </c>
      <c r="B1188" s="35" t="str">
        <f>DIEM_4D!A560</f>
        <v>918</v>
      </c>
      <c r="C1188" s="35" t="str">
        <f>DIEM_4D!B560</f>
        <v>18</v>
      </c>
      <c r="D1188" s="5" t="str">
        <f t="shared" si="30"/>
        <v>4D-4</v>
      </c>
      <c r="E1188" s="5">
        <f>DIEM_4D!C560</f>
        <v>2</v>
      </c>
      <c r="F1188" s="5">
        <f>DIEM_4D!D560</f>
        <v>4</v>
      </c>
      <c r="G1188" s="5">
        <f>DIEM_4D!E560</f>
        <v>6</v>
      </c>
      <c r="H1188" s="36">
        <f t="shared" si="31"/>
        <v>1163.7</v>
      </c>
      <c r="I1188" s="5" t="str">
        <f t="shared" si="32"/>
        <v>MẠNH</v>
      </c>
      <c r="J1188" s="5">
        <f t="shared" si="33"/>
        <v>124.37</v>
      </c>
      <c r="K1188" s="5" t="str">
        <f t="shared" si="34"/>
        <v>YẾU</v>
      </c>
      <c r="L1188" s="5">
        <f t="shared" si="35"/>
        <v>124370918</v>
      </c>
      <c r="M1188" s="5"/>
      <c r="N1188" s="5"/>
      <c r="O1188" s="5"/>
      <c r="P1188" s="5"/>
      <c r="Q1188" s="5"/>
      <c r="R1188" s="5"/>
      <c r="S1188" s="5"/>
    </row>
    <row r="1189" ht="15.75" customHeight="1">
      <c r="A1189" s="5">
        <v>560.0</v>
      </c>
      <c r="B1189" s="35" t="str">
        <f>DIEM_4D!A561</f>
        <v>218</v>
      </c>
      <c r="C1189" s="35" t="str">
        <f>DIEM_4D!B561</f>
        <v>18</v>
      </c>
      <c r="D1189" s="5" t="str">
        <f t="shared" si="30"/>
        <v>4D-5</v>
      </c>
      <c r="E1189" s="5">
        <f>DIEM_4D!C561</f>
        <v>2</v>
      </c>
      <c r="F1189" s="5">
        <f>DIEM_4D!D561</f>
        <v>8</v>
      </c>
      <c r="G1189" s="5">
        <f>DIEM_4D!E561</f>
        <v>10</v>
      </c>
      <c r="H1189" s="36">
        <f t="shared" si="31"/>
        <v>1163.7</v>
      </c>
      <c r="I1189" s="5" t="str">
        <f t="shared" si="32"/>
        <v>MẠNH</v>
      </c>
      <c r="J1189" s="5">
        <f t="shared" si="33"/>
        <v>128.37</v>
      </c>
      <c r="K1189" s="5" t="str">
        <f t="shared" si="34"/>
        <v>YẾU</v>
      </c>
      <c r="L1189" s="5">
        <f t="shared" si="35"/>
        <v>128370218</v>
      </c>
      <c r="M1189" s="5"/>
      <c r="N1189" s="5"/>
      <c r="O1189" s="5"/>
      <c r="P1189" s="5"/>
      <c r="Q1189" s="5"/>
      <c r="R1189" s="5"/>
      <c r="S1189" s="5"/>
    </row>
    <row r="1190" ht="15.75" customHeight="1">
      <c r="A1190" s="5">
        <v>561.0</v>
      </c>
      <c r="B1190" s="35" t="str">
        <f>DIEM_4D!A562</f>
        <v>18</v>
      </c>
      <c r="C1190" s="35" t="str">
        <f>DIEM_4D!B562</f>
        <v>18</v>
      </c>
      <c r="D1190" s="5" t="str">
        <f t="shared" si="30"/>
        <v>4D-1</v>
      </c>
      <c r="E1190" s="5">
        <f>DIEM_4D!C562</f>
        <v>2</v>
      </c>
      <c r="F1190" s="5">
        <f>DIEM_4D!D562</f>
        <v>16</v>
      </c>
      <c r="G1190" s="5">
        <f>DIEM_4D!E562</f>
        <v>18</v>
      </c>
      <c r="H1190" s="36">
        <f t="shared" si="31"/>
        <v>1112.4</v>
      </c>
      <c r="I1190" s="5" t="str">
        <f t="shared" si="32"/>
        <v>TRUNG BÌNH</v>
      </c>
      <c r="J1190" s="5">
        <f t="shared" si="33"/>
        <v>130.24</v>
      </c>
      <c r="K1190" s="5" t="str">
        <f t="shared" si="34"/>
        <v>YẾU</v>
      </c>
      <c r="L1190" s="5">
        <f t="shared" si="35"/>
        <v>130240018</v>
      </c>
      <c r="M1190" s="5"/>
      <c r="N1190" s="5"/>
      <c r="O1190" s="5"/>
      <c r="P1190" s="5"/>
      <c r="Q1190" s="5"/>
      <c r="R1190" s="5"/>
      <c r="S1190" s="5"/>
    </row>
    <row r="1191" ht="15.75" customHeight="1">
      <c r="A1191" s="5">
        <v>562.0</v>
      </c>
      <c r="B1191" s="35" t="str">
        <f>DIEM_4D!A563</f>
        <v>18</v>
      </c>
      <c r="C1191" s="35" t="str">
        <f>DIEM_4D!B563</f>
        <v>18</v>
      </c>
      <c r="D1191" s="5" t="str">
        <f t="shared" si="30"/>
        <v>4D-2</v>
      </c>
      <c r="E1191" s="5">
        <f>DIEM_4D!C563</f>
        <v>2</v>
      </c>
      <c r="F1191" s="5">
        <f>DIEM_4D!D563</f>
        <v>16</v>
      </c>
      <c r="G1191" s="5">
        <f>DIEM_4D!E563</f>
        <v>18</v>
      </c>
      <c r="H1191" s="36">
        <f t="shared" si="31"/>
        <v>1180.8</v>
      </c>
      <c r="I1191" s="5" t="str">
        <f t="shared" si="32"/>
        <v>MẠNH</v>
      </c>
      <c r="J1191" s="5">
        <f t="shared" si="33"/>
        <v>138.08</v>
      </c>
      <c r="K1191" s="5" t="str">
        <f t="shared" si="34"/>
        <v>MẠNH</v>
      </c>
      <c r="L1191" s="5">
        <f t="shared" si="35"/>
        <v>138080018</v>
      </c>
      <c r="M1191" s="5"/>
      <c r="N1191" s="5"/>
      <c r="O1191" s="5"/>
      <c r="P1191" s="5"/>
      <c r="Q1191" s="5"/>
      <c r="R1191" s="5"/>
      <c r="S1191" s="5"/>
    </row>
    <row r="1192" ht="15.75" customHeight="1">
      <c r="A1192" s="5">
        <v>563.0</v>
      </c>
      <c r="B1192" s="35" t="str">
        <f>DIEM_4D!A564</f>
        <v>18</v>
      </c>
      <c r="C1192" s="35" t="str">
        <f>DIEM_4D!B564</f>
        <v>18</v>
      </c>
      <c r="D1192" s="5" t="str">
        <f t="shared" si="30"/>
        <v>4D-3</v>
      </c>
      <c r="E1192" s="5">
        <f>DIEM_4D!C564</f>
        <v>2</v>
      </c>
      <c r="F1192" s="5">
        <f>DIEM_4D!D564</f>
        <v>16</v>
      </c>
      <c r="G1192" s="5">
        <f>DIEM_4D!E564</f>
        <v>18</v>
      </c>
      <c r="H1192" s="36">
        <f t="shared" si="31"/>
        <v>1163.7</v>
      </c>
      <c r="I1192" s="5" t="str">
        <f t="shared" si="32"/>
        <v>MẠNH</v>
      </c>
      <c r="J1192" s="5">
        <f t="shared" si="33"/>
        <v>136.37</v>
      </c>
      <c r="K1192" s="5" t="str">
        <f t="shared" si="34"/>
        <v>YẾU</v>
      </c>
      <c r="L1192" s="5">
        <f t="shared" si="35"/>
        <v>136370018</v>
      </c>
      <c r="M1192" s="5"/>
      <c r="N1192" s="5"/>
      <c r="O1192" s="5"/>
      <c r="P1192" s="5"/>
      <c r="Q1192" s="5"/>
      <c r="R1192" s="5"/>
      <c r="S1192" s="5"/>
    </row>
    <row r="1193" ht="15.75" customHeight="1">
      <c r="A1193" s="5">
        <v>564.0</v>
      </c>
      <c r="B1193" s="35" t="str">
        <f>DIEM_4D!A565</f>
        <v>18</v>
      </c>
      <c r="C1193" s="35" t="str">
        <f>DIEM_4D!B565</f>
        <v>18</v>
      </c>
      <c r="D1193" s="5" t="str">
        <f t="shared" si="30"/>
        <v>4D-4</v>
      </c>
      <c r="E1193" s="5">
        <f>DIEM_4D!C565</f>
        <v>2</v>
      </c>
      <c r="F1193" s="5">
        <f>DIEM_4D!D565</f>
        <v>16</v>
      </c>
      <c r="G1193" s="5">
        <f>DIEM_4D!E565</f>
        <v>18</v>
      </c>
      <c r="H1193" s="36">
        <f t="shared" si="31"/>
        <v>1163.7</v>
      </c>
      <c r="I1193" s="5" t="str">
        <f t="shared" si="32"/>
        <v>MẠNH</v>
      </c>
      <c r="J1193" s="5">
        <f t="shared" si="33"/>
        <v>136.37</v>
      </c>
      <c r="K1193" s="5" t="str">
        <f t="shared" si="34"/>
        <v>YẾU</v>
      </c>
      <c r="L1193" s="5">
        <f t="shared" si="35"/>
        <v>136370018</v>
      </c>
      <c r="M1193" s="5"/>
      <c r="N1193" s="5"/>
      <c r="O1193" s="5"/>
      <c r="P1193" s="5"/>
      <c r="Q1193" s="5"/>
      <c r="R1193" s="5"/>
      <c r="S1193" s="5"/>
    </row>
    <row r="1194" ht="15.75" customHeight="1">
      <c r="A1194" s="5">
        <v>565.0</v>
      </c>
      <c r="B1194" s="35" t="str">
        <f>DIEM_4D!A566</f>
        <v>918</v>
      </c>
      <c r="C1194" s="35" t="str">
        <f>DIEM_4D!B566</f>
        <v>18</v>
      </c>
      <c r="D1194" s="5" t="str">
        <f t="shared" si="30"/>
        <v>4D-5</v>
      </c>
      <c r="E1194" s="5">
        <f>DIEM_4D!C566</f>
        <v>2</v>
      </c>
      <c r="F1194" s="5">
        <f>DIEM_4D!D566</f>
        <v>4</v>
      </c>
      <c r="G1194" s="5">
        <f>DIEM_4D!E566</f>
        <v>6</v>
      </c>
      <c r="H1194" s="36">
        <f t="shared" si="31"/>
        <v>1163.7</v>
      </c>
      <c r="I1194" s="5" t="str">
        <f t="shared" si="32"/>
        <v>MẠNH</v>
      </c>
      <c r="J1194" s="5">
        <f t="shared" si="33"/>
        <v>124.37</v>
      </c>
      <c r="K1194" s="5" t="str">
        <f t="shared" si="34"/>
        <v>YẾU</v>
      </c>
      <c r="L1194" s="5">
        <f t="shared" si="35"/>
        <v>124370918</v>
      </c>
      <c r="M1194" s="5"/>
      <c r="N1194" s="5"/>
      <c r="O1194" s="5"/>
      <c r="P1194" s="5"/>
      <c r="Q1194" s="5"/>
      <c r="R1194" s="5"/>
      <c r="S1194" s="5"/>
    </row>
    <row r="1195" ht="15.75" customHeight="1">
      <c r="A1195" s="5">
        <v>566.0</v>
      </c>
      <c r="B1195" s="35" t="str">
        <f>DIEM_4D!A567</f>
        <v>218</v>
      </c>
      <c r="C1195" s="35" t="str">
        <f>DIEM_4D!B567</f>
        <v>18</v>
      </c>
      <c r="D1195" s="5" t="str">
        <f t="shared" si="30"/>
        <v>4D-1</v>
      </c>
      <c r="E1195" s="5">
        <f>DIEM_4D!C567</f>
        <v>2</v>
      </c>
      <c r="F1195" s="5">
        <f>DIEM_4D!D567</f>
        <v>8</v>
      </c>
      <c r="G1195" s="5">
        <f>DIEM_4D!E567</f>
        <v>10</v>
      </c>
      <c r="H1195" s="36">
        <f t="shared" si="31"/>
        <v>1112.4</v>
      </c>
      <c r="I1195" s="5" t="str">
        <f t="shared" si="32"/>
        <v>TRUNG BÌNH</v>
      </c>
      <c r="J1195" s="5">
        <f t="shared" si="33"/>
        <v>122.24</v>
      </c>
      <c r="K1195" s="5" t="str">
        <f t="shared" si="34"/>
        <v>YẾU</v>
      </c>
      <c r="L1195" s="5">
        <f t="shared" si="35"/>
        <v>122240218</v>
      </c>
      <c r="M1195" s="5"/>
      <c r="N1195" s="5"/>
      <c r="O1195" s="5"/>
      <c r="P1195" s="5"/>
      <c r="Q1195" s="5"/>
      <c r="R1195" s="5"/>
      <c r="S1195" s="5"/>
    </row>
    <row r="1196" ht="15.75" customHeight="1">
      <c r="A1196" s="5">
        <v>567.0</v>
      </c>
      <c r="B1196" s="35" t="str">
        <f>DIEM_4D!A568</f>
        <v>18</v>
      </c>
      <c r="C1196" s="35" t="str">
        <f>DIEM_4D!B568</f>
        <v>18</v>
      </c>
      <c r="D1196" s="5" t="str">
        <f t="shared" si="30"/>
        <v>4D-2</v>
      </c>
      <c r="E1196" s="5">
        <f>DIEM_4D!C568</f>
        <v>2</v>
      </c>
      <c r="F1196" s="5">
        <f>DIEM_4D!D568</f>
        <v>16</v>
      </c>
      <c r="G1196" s="5">
        <f>DIEM_4D!E568</f>
        <v>18</v>
      </c>
      <c r="H1196" s="36">
        <f t="shared" si="31"/>
        <v>1180.8</v>
      </c>
      <c r="I1196" s="5" t="str">
        <f t="shared" si="32"/>
        <v>MẠNH</v>
      </c>
      <c r="J1196" s="5">
        <f t="shared" si="33"/>
        <v>138.08</v>
      </c>
      <c r="K1196" s="5" t="str">
        <f t="shared" si="34"/>
        <v>MẠNH</v>
      </c>
      <c r="L1196" s="5">
        <f t="shared" si="35"/>
        <v>138080018</v>
      </c>
      <c r="M1196" s="5"/>
      <c r="N1196" s="5"/>
      <c r="O1196" s="5"/>
      <c r="P1196" s="5"/>
      <c r="Q1196" s="5"/>
      <c r="R1196" s="5"/>
      <c r="S1196" s="5"/>
    </row>
    <row r="1197" ht="15.75" customHeight="1">
      <c r="A1197" s="5">
        <v>568.0</v>
      </c>
      <c r="B1197" s="35" t="str">
        <f>DIEM_4D!A569</f>
        <v>18</v>
      </c>
      <c r="C1197" s="35" t="str">
        <f>DIEM_4D!B569</f>
        <v>18</v>
      </c>
      <c r="D1197" s="5" t="str">
        <f t="shared" si="30"/>
        <v>4D-3</v>
      </c>
      <c r="E1197" s="5">
        <f>DIEM_4D!C569</f>
        <v>2</v>
      </c>
      <c r="F1197" s="5">
        <f>DIEM_4D!D569</f>
        <v>16</v>
      </c>
      <c r="G1197" s="5">
        <f>DIEM_4D!E569</f>
        <v>18</v>
      </c>
      <c r="H1197" s="36">
        <f t="shared" si="31"/>
        <v>1163.7</v>
      </c>
      <c r="I1197" s="5" t="str">
        <f t="shared" si="32"/>
        <v>MẠNH</v>
      </c>
      <c r="J1197" s="5">
        <f t="shared" si="33"/>
        <v>136.37</v>
      </c>
      <c r="K1197" s="5" t="str">
        <f t="shared" si="34"/>
        <v>YẾU</v>
      </c>
      <c r="L1197" s="5">
        <f t="shared" si="35"/>
        <v>136370018</v>
      </c>
      <c r="M1197" s="5"/>
      <c r="N1197" s="5"/>
      <c r="O1197" s="5"/>
      <c r="P1197" s="5"/>
      <c r="Q1197" s="5"/>
      <c r="R1197" s="5"/>
      <c r="S1197" s="5"/>
    </row>
    <row r="1198" ht="15.75" customHeight="1">
      <c r="A1198" s="5">
        <v>569.0</v>
      </c>
      <c r="B1198" s="35" t="str">
        <f>DIEM_4D!A570</f>
        <v>18</v>
      </c>
      <c r="C1198" s="35" t="str">
        <f>DIEM_4D!B570</f>
        <v>18</v>
      </c>
      <c r="D1198" s="5" t="str">
        <f t="shared" si="30"/>
        <v>4D-4</v>
      </c>
      <c r="E1198" s="5">
        <f>DIEM_4D!C570</f>
        <v>2</v>
      </c>
      <c r="F1198" s="5">
        <f>DIEM_4D!D570</f>
        <v>16</v>
      </c>
      <c r="G1198" s="5">
        <f>DIEM_4D!E570</f>
        <v>18</v>
      </c>
      <c r="H1198" s="36">
        <f t="shared" si="31"/>
        <v>1163.7</v>
      </c>
      <c r="I1198" s="5" t="str">
        <f t="shared" si="32"/>
        <v>MẠNH</v>
      </c>
      <c r="J1198" s="5">
        <f t="shared" si="33"/>
        <v>136.37</v>
      </c>
      <c r="K1198" s="5" t="str">
        <f t="shared" si="34"/>
        <v>YẾU</v>
      </c>
      <c r="L1198" s="5">
        <f t="shared" si="35"/>
        <v>136370018</v>
      </c>
      <c r="M1198" s="5"/>
      <c r="N1198" s="5"/>
      <c r="O1198" s="5"/>
      <c r="P1198" s="5"/>
      <c r="Q1198" s="5"/>
      <c r="R1198" s="5"/>
      <c r="S1198" s="5"/>
    </row>
    <row r="1199" ht="15.75" customHeight="1">
      <c r="A1199" s="5">
        <v>570.0</v>
      </c>
      <c r="B1199" s="35" t="str">
        <f>DIEM_4D!A571</f>
        <v>18</v>
      </c>
      <c r="C1199" s="35" t="str">
        <f>DIEM_4D!B571</f>
        <v>18</v>
      </c>
      <c r="D1199" s="5" t="str">
        <f t="shared" si="30"/>
        <v>4D-5</v>
      </c>
      <c r="E1199" s="5">
        <f>DIEM_4D!C571</f>
        <v>2</v>
      </c>
      <c r="F1199" s="5">
        <f>DIEM_4D!D571</f>
        <v>16</v>
      </c>
      <c r="G1199" s="5">
        <f>DIEM_4D!E571</f>
        <v>18</v>
      </c>
      <c r="H1199" s="36">
        <f t="shared" si="31"/>
        <v>1163.7</v>
      </c>
      <c r="I1199" s="5" t="str">
        <f t="shared" si="32"/>
        <v>MẠNH</v>
      </c>
      <c r="J1199" s="5">
        <f t="shared" si="33"/>
        <v>136.37</v>
      </c>
      <c r="K1199" s="5" t="str">
        <f t="shared" si="34"/>
        <v>YẾU</v>
      </c>
      <c r="L1199" s="5">
        <f t="shared" si="35"/>
        <v>136370018</v>
      </c>
      <c r="M1199" s="5"/>
      <c r="N1199" s="5"/>
      <c r="O1199" s="5"/>
      <c r="P1199" s="5"/>
      <c r="Q1199" s="5"/>
      <c r="R1199" s="5"/>
      <c r="S1199" s="5"/>
    </row>
    <row r="1200" ht="15.75" customHeight="1">
      <c r="A1200" s="5">
        <v>571.0</v>
      </c>
      <c r="B1200" s="35" t="str">
        <f>DIEM_4D!A572</f>
        <v/>
      </c>
      <c r="C1200" s="35" t="str">
        <f>DIEM_4D!B572</f>
        <v/>
      </c>
      <c r="D1200" s="5" t="str">
        <f t="shared" si="30"/>
        <v>4D-1</v>
      </c>
      <c r="E1200" s="5">
        <f>DIEM_4D!C572</f>
        <v>0</v>
      </c>
      <c r="F1200" s="5">
        <f>DIEM_4D!D572</f>
        <v>0</v>
      </c>
      <c r="G1200" s="5">
        <f>DIEM_4D!E572</f>
        <v>0</v>
      </c>
      <c r="H1200" s="36">
        <f t="shared" si="31"/>
        <v>0</v>
      </c>
      <c r="I1200" s="5" t="str">
        <f t="shared" si="32"/>
        <v/>
      </c>
      <c r="J1200" s="5">
        <f t="shared" si="33"/>
        <v>0</v>
      </c>
      <c r="K1200" s="5" t="str">
        <f t="shared" si="34"/>
        <v/>
      </c>
      <c r="L1200" s="5">
        <f t="shared" si="35"/>
        <v>0</v>
      </c>
      <c r="M1200" s="5"/>
      <c r="N1200" s="5"/>
      <c r="O1200" s="5"/>
      <c r="P1200" s="5"/>
      <c r="Q1200" s="5"/>
      <c r="R1200" s="5"/>
      <c r="S1200" s="5"/>
    </row>
    <row r="1201" ht="15.75" customHeight="1">
      <c r="A1201" s="5">
        <v>572.0</v>
      </c>
      <c r="B1201" s="35" t="str">
        <f>DIEM_4D!A573</f>
        <v/>
      </c>
      <c r="C1201" s="35" t="str">
        <f>DIEM_4D!B573</f>
        <v/>
      </c>
      <c r="D1201" s="5" t="str">
        <f t="shared" si="30"/>
        <v>4D-2</v>
      </c>
      <c r="E1201" s="5">
        <f>DIEM_4D!C573</f>
        <v>0</v>
      </c>
      <c r="F1201" s="5">
        <f>DIEM_4D!D573</f>
        <v>0</v>
      </c>
      <c r="G1201" s="5">
        <f>DIEM_4D!E573</f>
        <v>0</v>
      </c>
      <c r="H1201" s="36">
        <f t="shared" si="31"/>
        <v>0</v>
      </c>
      <c r="I1201" s="5" t="str">
        <f t="shared" si="32"/>
        <v/>
      </c>
      <c r="J1201" s="5">
        <f t="shared" si="33"/>
        <v>0</v>
      </c>
      <c r="K1201" s="5" t="str">
        <f t="shared" si="34"/>
        <v/>
      </c>
      <c r="L1201" s="5">
        <f t="shared" si="35"/>
        <v>0</v>
      </c>
      <c r="M1201" s="5"/>
      <c r="N1201" s="5"/>
      <c r="O1201" s="5"/>
      <c r="P1201" s="5"/>
      <c r="Q1201" s="5"/>
      <c r="R1201" s="5"/>
      <c r="S1201" s="5"/>
    </row>
    <row r="1202" ht="15.75" customHeight="1">
      <c r="A1202" s="5">
        <v>573.0</v>
      </c>
      <c r="B1202" s="35" t="str">
        <f>DIEM_4D!A574</f>
        <v/>
      </c>
      <c r="C1202" s="35" t="str">
        <f>DIEM_4D!B574</f>
        <v/>
      </c>
      <c r="D1202" s="5" t="str">
        <f t="shared" si="30"/>
        <v>4D-3</v>
      </c>
      <c r="E1202" s="5">
        <f>DIEM_4D!C574</f>
        <v>0</v>
      </c>
      <c r="F1202" s="5">
        <f>DIEM_4D!D574</f>
        <v>0</v>
      </c>
      <c r="G1202" s="5">
        <f>DIEM_4D!E574</f>
        <v>0</v>
      </c>
      <c r="H1202" s="36">
        <f t="shared" si="31"/>
        <v>0</v>
      </c>
      <c r="I1202" s="5" t="str">
        <f t="shared" si="32"/>
        <v/>
      </c>
      <c r="J1202" s="5">
        <f t="shared" si="33"/>
        <v>0</v>
      </c>
      <c r="K1202" s="5" t="str">
        <f t="shared" si="34"/>
        <v/>
      </c>
      <c r="L1202" s="5">
        <f t="shared" si="35"/>
        <v>0</v>
      </c>
      <c r="M1202" s="5"/>
      <c r="N1202" s="5"/>
      <c r="O1202" s="5"/>
      <c r="P1202" s="5"/>
      <c r="Q1202" s="5"/>
      <c r="R1202" s="5"/>
      <c r="S1202" s="5"/>
    </row>
    <row r="1203" ht="15.75" customHeight="1">
      <c r="A1203" s="5">
        <v>574.0</v>
      </c>
      <c r="B1203" s="35" t="str">
        <f>DIEM_4D!A575</f>
        <v/>
      </c>
      <c r="C1203" s="35" t="str">
        <f>DIEM_4D!B575</f>
        <v/>
      </c>
      <c r="D1203" s="5" t="str">
        <f t="shared" si="30"/>
        <v>4D-4</v>
      </c>
      <c r="E1203" s="5">
        <f>DIEM_4D!C575</f>
        <v>0</v>
      </c>
      <c r="F1203" s="5">
        <f>DIEM_4D!D575</f>
        <v>0</v>
      </c>
      <c r="G1203" s="5">
        <f>DIEM_4D!E575</f>
        <v>0</v>
      </c>
      <c r="H1203" s="36">
        <f t="shared" si="31"/>
        <v>0</v>
      </c>
      <c r="I1203" s="5" t="str">
        <f t="shared" si="32"/>
        <v/>
      </c>
      <c r="J1203" s="5">
        <f t="shared" si="33"/>
        <v>0</v>
      </c>
      <c r="K1203" s="5" t="str">
        <f t="shared" si="34"/>
        <v/>
      </c>
      <c r="L1203" s="5">
        <f t="shared" si="35"/>
        <v>0</v>
      </c>
      <c r="M1203" s="5"/>
      <c r="N1203" s="5"/>
      <c r="O1203" s="5"/>
      <c r="P1203" s="5"/>
      <c r="Q1203" s="5"/>
      <c r="R1203" s="5"/>
      <c r="S1203" s="5"/>
    </row>
    <row r="1204" ht="15.75" customHeight="1">
      <c r="A1204" s="5">
        <v>575.0</v>
      </c>
      <c r="B1204" s="35" t="str">
        <f>DIEM_4D!A576</f>
        <v/>
      </c>
      <c r="C1204" s="35" t="str">
        <f>DIEM_4D!B576</f>
        <v/>
      </c>
      <c r="D1204" s="5" t="str">
        <f t="shared" si="30"/>
        <v>4D-5</v>
      </c>
      <c r="E1204" s="5">
        <f>DIEM_4D!C576</f>
        <v>0</v>
      </c>
      <c r="F1204" s="5">
        <f>DIEM_4D!D576</f>
        <v>0</v>
      </c>
      <c r="G1204" s="5">
        <f>DIEM_4D!E576</f>
        <v>0</v>
      </c>
      <c r="H1204" s="36">
        <f t="shared" si="31"/>
        <v>0</v>
      </c>
      <c r="I1204" s="5" t="str">
        <f t="shared" si="32"/>
        <v/>
      </c>
      <c r="J1204" s="5">
        <f t="shared" si="33"/>
        <v>0</v>
      </c>
      <c r="K1204" s="5" t="str">
        <f t="shared" si="34"/>
        <v/>
      </c>
      <c r="L1204" s="5">
        <f t="shared" si="35"/>
        <v>0</v>
      </c>
      <c r="M1204" s="5"/>
      <c r="N1204" s="5"/>
      <c r="O1204" s="5"/>
      <c r="P1204" s="5"/>
      <c r="Q1204" s="5"/>
      <c r="R1204" s="5"/>
      <c r="S1204" s="5"/>
    </row>
    <row r="1205" ht="15.75" customHeight="1">
      <c r="A1205" s="5">
        <v>576.0</v>
      </c>
      <c r="B1205" s="35" t="str">
        <f>DIEM_4D!A577</f>
        <v/>
      </c>
      <c r="C1205" s="35" t="str">
        <f>DIEM_4D!B577</f>
        <v/>
      </c>
      <c r="D1205" s="5" t="str">
        <f t="shared" si="30"/>
        <v>4D-1</v>
      </c>
      <c r="E1205" s="5">
        <f>DIEM_4D!C577</f>
        <v>0</v>
      </c>
      <c r="F1205" s="5">
        <f>DIEM_4D!D577</f>
        <v>0</v>
      </c>
      <c r="G1205" s="5">
        <f>DIEM_4D!E577</f>
        <v>0</v>
      </c>
      <c r="H1205" s="36">
        <f t="shared" si="31"/>
        <v>0</v>
      </c>
      <c r="I1205" s="5" t="str">
        <f t="shared" si="32"/>
        <v/>
      </c>
      <c r="J1205" s="5">
        <f t="shared" si="33"/>
        <v>0</v>
      </c>
      <c r="K1205" s="5" t="str">
        <f t="shared" si="34"/>
        <v/>
      </c>
      <c r="L1205" s="5">
        <f t="shared" si="35"/>
        <v>0</v>
      </c>
      <c r="M1205" s="5"/>
      <c r="N1205" s="5"/>
      <c r="O1205" s="5"/>
      <c r="P1205" s="5"/>
      <c r="Q1205" s="5"/>
      <c r="R1205" s="5"/>
      <c r="S1205" s="5"/>
    </row>
    <row r="1206" ht="15.75" customHeight="1">
      <c r="A1206" s="5">
        <v>577.0</v>
      </c>
      <c r="B1206" s="35" t="str">
        <f>DIEM_4D!A578</f>
        <v/>
      </c>
      <c r="C1206" s="35" t="str">
        <f>DIEM_4D!B578</f>
        <v/>
      </c>
      <c r="D1206" s="5" t="str">
        <f t="shared" si="30"/>
        <v>4D-2</v>
      </c>
      <c r="E1206" s="5">
        <f>DIEM_4D!C578</f>
        <v>0</v>
      </c>
      <c r="F1206" s="5">
        <f>DIEM_4D!D578</f>
        <v>0</v>
      </c>
      <c r="G1206" s="5">
        <f>DIEM_4D!E578</f>
        <v>0</v>
      </c>
      <c r="H1206" s="36">
        <f t="shared" si="31"/>
        <v>0</v>
      </c>
      <c r="I1206" s="5" t="str">
        <f t="shared" si="32"/>
        <v/>
      </c>
      <c r="J1206" s="5">
        <f t="shared" si="33"/>
        <v>0</v>
      </c>
      <c r="K1206" s="5" t="str">
        <f t="shared" si="34"/>
        <v/>
      </c>
      <c r="L1206" s="5">
        <f t="shared" si="35"/>
        <v>0</v>
      </c>
      <c r="M1206" s="5"/>
      <c r="N1206" s="5"/>
      <c r="O1206" s="5"/>
      <c r="P1206" s="5"/>
      <c r="Q1206" s="5"/>
      <c r="R1206" s="5"/>
      <c r="S1206" s="5"/>
    </row>
    <row r="1207" ht="15.75" customHeight="1">
      <c r="A1207" s="5">
        <v>578.0</v>
      </c>
      <c r="B1207" s="35" t="str">
        <f>DIEM_4D!A579</f>
        <v/>
      </c>
      <c r="C1207" s="35" t="str">
        <f>DIEM_4D!B579</f>
        <v/>
      </c>
      <c r="D1207" s="5" t="str">
        <f t="shared" si="30"/>
        <v>4D-3</v>
      </c>
      <c r="E1207" s="5">
        <f>DIEM_4D!C579</f>
        <v>0</v>
      </c>
      <c r="F1207" s="5">
        <f>DIEM_4D!D579</f>
        <v>0</v>
      </c>
      <c r="G1207" s="5">
        <f>DIEM_4D!E579</f>
        <v>0</v>
      </c>
      <c r="H1207" s="36">
        <f t="shared" si="31"/>
        <v>0</v>
      </c>
      <c r="I1207" s="5" t="str">
        <f t="shared" si="32"/>
        <v/>
      </c>
      <c r="J1207" s="5">
        <f t="shared" si="33"/>
        <v>0</v>
      </c>
      <c r="K1207" s="5" t="str">
        <f t="shared" si="34"/>
        <v/>
      </c>
      <c r="L1207" s="5">
        <f t="shared" si="35"/>
        <v>0</v>
      </c>
      <c r="M1207" s="5"/>
      <c r="N1207" s="5"/>
      <c r="O1207" s="5"/>
      <c r="P1207" s="5"/>
      <c r="Q1207" s="5"/>
      <c r="R1207" s="5"/>
      <c r="S1207" s="5"/>
    </row>
    <row r="1208" ht="15.75" customHeight="1">
      <c r="A1208" s="5">
        <v>579.0</v>
      </c>
      <c r="B1208" s="35" t="str">
        <f>DIEM_4D!A580</f>
        <v/>
      </c>
      <c r="C1208" s="35" t="str">
        <f>DIEM_4D!B580</f>
        <v/>
      </c>
      <c r="D1208" s="5" t="str">
        <f t="shared" si="30"/>
        <v>4D-4</v>
      </c>
      <c r="E1208" s="5">
        <f>DIEM_4D!C580</f>
        <v>0</v>
      </c>
      <c r="F1208" s="5">
        <f>DIEM_4D!D580</f>
        <v>0</v>
      </c>
      <c r="G1208" s="5">
        <f>DIEM_4D!E580</f>
        <v>0</v>
      </c>
      <c r="H1208" s="36">
        <f t="shared" si="31"/>
        <v>0</v>
      </c>
      <c r="I1208" s="5" t="str">
        <f t="shared" si="32"/>
        <v/>
      </c>
      <c r="J1208" s="5">
        <f t="shared" si="33"/>
        <v>0</v>
      </c>
      <c r="K1208" s="5" t="str">
        <f t="shared" si="34"/>
        <v/>
      </c>
      <c r="L1208" s="5">
        <f t="shared" si="35"/>
        <v>0</v>
      </c>
      <c r="M1208" s="5"/>
      <c r="N1208" s="5"/>
      <c r="O1208" s="5"/>
      <c r="P1208" s="5"/>
      <c r="Q1208" s="5"/>
      <c r="R1208" s="5"/>
      <c r="S1208" s="5"/>
    </row>
    <row r="1209" ht="15.75" customHeight="1">
      <c r="A1209" s="5">
        <v>580.0</v>
      </c>
      <c r="B1209" s="35" t="str">
        <f>DIEM_4D!A581</f>
        <v/>
      </c>
      <c r="C1209" s="35" t="str">
        <f>DIEM_4D!B581</f>
        <v/>
      </c>
      <c r="D1209" s="5" t="str">
        <f t="shared" si="30"/>
        <v>4D-5</v>
      </c>
      <c r="E1209" s="5">
        <f>DIEM_4D!C581</f>
        <v>0</v>
      </c>
      <c r="F1209" s="5">
        <f>DIEM_4D!D581</f>
        <v>0</v>
      </c>
      <c r="G1209" s="5">
        <f>DIEM_4D!E581</f>
        <v>0</v>
      </c>
      <c r="H1209" s="36">
        <f t="shared" si="31"/>
        <v>0</v>
      </c>
      <c r="I1209" s="5" t="str">
        <f t="shared" si="32"/>
        <v/>
      </c>
      <c r="J1209" s="5">
        <f t="shared" si="33"/>
        <v>0</v>
      </c>
      <c r="K1209" s="5" t="str">
        <f t="shared" si="34"/>
        <v/>
      </c>
      <c r="L1209" s="5">
        <f t="shared" si="35"/>
        <v>0</v>
      </c>
      <c r="M1209" s="5"/>
      <c r="N1209" s="5"/>
      <c r="O1209" s="5"/>
      <c r="P1209" s="5"/>
      <c r="Q1209" s="5"/>
      <c r="R1209" s="5"/>
      <c r="S1209" s="5"/>
    </row>
    <row r="1210" ht="15.75" customHeight="1">
      <c r="A1210" s="5">
        <v>581.0</v>
      </c>
      <c r="B1210" s="35" t="str">
        <f>DIEM_4D!A582</f>
        <v/>
      </c>
      <c r="C1210" s="35" t="str">
        <f>DIEM_4D!B582</f>
        <v/>
      </c>
      <c r="D1210" s="5" t="str">
        <f t="shared" si="30"/>
        <v>4D-1</v>
      </c>
      <c r="E1210" s="5">
        <f>DIEM_4D!C582</f>
        <v>0</v>
      </c>
      <c r="F1210" s="5">
        <f>DIEM_4D!D582</f>
        <v>0</v>
      </c>
      <c r="G1210" s="5">
        <f>DIEM_4D!E582</f>
        <v>0</v>
      </c>
      <c r="H1210" s="36">
        <f t="shared" si="31"/>
        <v>0</v>
      </c>
      <c r="I1210" s="5" t="str">
        <f t="shared" si="32"/>
        <v/>
      </c>
      <c r="J1210" s="5">
        <f t="shared" si="33"/>
        <v>0</v>
      </c>
      <c r="K1210" s="5" t="str">
        <f t="shared" si="34"/>
        <v/>
      </c>
      <c r="L1210" s="5">
        <f t="shared" si="35"/>
        <v>0</v>
      </c>
      <c r="M1210" s="5"/>
      <c r="N1210" s="5"/>
      <c r="O1210" s="5"/>
      <c r="P1210" s="5"/>
      <c r="Q1210" s="5"/>
      <c r="R1210" s="5"/>
      <c r="S1210" s="5"/>
    </row>
    <row r="1211" ht="15.75" customHeight="1">
      <c r="A1211" s="5">
        <v>582.0</v>
      </c>
      <c r="B1211" s="35" t="str">
        <f>DIEM_4D!A583</f>
        <v/>
      </c>
      <c r="C1211" s="35" t="str">
        <f>DIEM_4D!B583</f>
        <v/>
      </c>
      <c r="D1211" s="5" t="str">
        <f t="shared" si="30"/>
        <v>4D-2</v>
      </c>
      <c r="E1211" s="5">
        <f>DIEM_4D!C583</f>
        <v>0</v>
      </c>
      <c r="F1211" s="5">
        <f>DIEM_4D!D583</f>
        <v>0</v>
      </c>
      <c r="G1211" s="5">
        <f>DIEM_4D!E583</f>
        <v>0</v>
      </c>
      <c r="H1211" s="36">
        <f t="shared" si="31"/>
        <v>0</v>
      </c>
      <c r="I1211" s="5" t="str">
        <f t="shared" si="32"/>
        <v/>
      </c>
      <c r="J1211" s="5">
        <f t="shared" si="33"/>
        <v>0</v>
      </c>
      <c r="K1211" s="5" t="str">
        <f t="shared" si="34"/>
        <v/>
      </c>
      <c r="L1211" s="5">
        <f t="shared" si="35"/>
        <v>0</v>
      </c>
      <c r="M1211" s="5"/>
      <c r="N1211" s="5"/>
      <c r="O1211" s="5"/>
      <c r="P1211" s="5"/>
      <c r="Q1211" s="5"/>
      <c r="R1211" s="5"/>
      <c r="S1211" s="5"/>
    </row>
    <row r="1212" ht="15.75" customHeight="1">
      <c r="A1212" s="5">
        <v>583.0</v>
      </c>
      <c r="B1212" s="35" t="str">
        <f>DIEM_4D!A584</f>
        <v/>
      </c>
      <c r="C1212" s="35" t="str">
        <f>DIEM_4D!B584</f>
        <v/>
      </c>
      <c r="D1212" s="5" t="str">
        <f t="shared" si="30"/>
        <v>4D-3</v>
      </c>
      <c r="E1212" s="5">
        <f>DIEM_4D!C584</f>
        <v>0</v>
      </c>
      <c r="F1212" s="5">
        <f>DIEM_4D!D584</f>
        <v>0</v>
      </c>
      <c r="G1212" s="5">
        <f>DIEM_4D!E584</f>
        <v>0</v>
      </c>
      <c r="H1212" s="36">
        <f t="shared" si="31"/>
        <v>0</v>
      </c>
      <c r="I1212" s="5" t="str">
        <f t="shared" si="32"/>
        <v/>
      </c>
      <c r="J1212" s="5">
        <f t="shared" si="33"/>
        <v>0</v>
      </c>
      <c r="K1212" s="5" t="str">
        <f t="shared" si="34"/>
        <v/>
      </c>
      <c r="L1212" s="5">
        <f t="shared" si="35"/>
        <v>0</v>
      </c>
      <c r="M1212" s="5"/>
      <c r="N1212" s="5"/>
      <c r="O1212" s="5"/>
      <c r="P1212" s="5"/>
      <c r="Q1212" s="5"/>
      <c r="R1212" s="5"/>
      <c r="S1212" s="5"/>
    </row>
    <row r="1213" ht="15.75" customHeight="1">
      <c r="A1213" s="5">
        <v>584.0</v>
      </c>
      <c r="B1213" s="35" t="str">
        <f>DIEM_4D!A585</f>
        <v/>
      </c>
      <c r="C1213" s="35" t="str">
        <f>DIEM_4D!B585</f>
        <v/>
      </c>
      <c r="D1213" s="5" t="str">
        <f t="shared" si="30"/>
        <v>4D-4</v>
      </c>
      <c r="E1213" s="5">
        <f>DIEM_4D!C585</f>
        <v>0</v>
      </c>
      <c r="F1213" s="5">
        <f>DIEM_4D!D585</f>
        <v>0</v>
      </c>
      <c r="G1213" s="5">
        <f>DIEM_4D!E585</f>
        <v>0</v>
      </c>
      <c r="H1213" s="36">
        <f t="shared" si="31"/>
        <v>0</v>
      </c>
      <c r="I1213" s="5" t="str">
        <f t="shared" si="32"/>
        <v/>
      </c>
      <c r="J1213" s="5">
        <f t="shared" si="33"/>
        <v>0</v>
      </c>
      <c r="K1213" s="5" t="str">
        <f t="shared" si="34"/>
        <v/>
      </c>
      <c r="L1213" s="5">
        <f t="shared" si="35"/>
        <v>0</v>
      </c>
      <c r="M1213" s="5"/>
      <c r="N1213" s="5"/>
      <c r="O1213" s="5"/>
      <c r="P1213" s="5"/>
      <c r="Q1213" s="5"/>
      <c r="R1213" s="5"/>
      <c r="S1213" s="5"/>
    </row>
    <row r="1214" ht="15.75" customHeight="1">
      <c r="A1214" s="5">
        <v>585.0</v>
      </c>
      <c r="B1214" s="35" t="str">
        <f>DIEM_4D!A586</f>
        <v/>
      </c>
      <c r="C1214" s="35" t="str">
        <f>DIEM_4D!B586</f>
        <v/>
      </c>
      <c r="D1214" s="5" t="str">
        <f t="shared" si="30"/>
        <v>4D-5</v>
      </c>
      <c r="E1214" s="5">
        <f>DIEM_4D!C586</f>
        <v>0</v>
      </c>
      <c r="F1214" s="5">
        <f>DIEM_4D!D586</f>
        <v>0</v>
      </c>
      <c r="G1214" s="5">
        <f>DIEM_4D!E586</f>
        <v>0</v>
      </c>
      <c r="H1214" s="36">
        <f t="shared" si="31"/>
        <v>0</v>
      </c>
      <c r="I1214" s="5" t="str">
        <f t="shared" si="32"/>
        <v/>
      </c>
      <c r="J1214" s="5">
        <f t="shared" si="33"/>
        <v>0</v>
      </c>
      <c r="K1214" s="5" t="str">
        <f t="shared" si="34"/>
        <v/>
      </c>
      <c r="L1214" s="5">
        <f t="shared" si="35"/>
        <v>0</v>
      </c>
      <c r="M1214" s="5"/>
      <c r="N1214" s="5"/>
      <c r="O1214" s="5"/>
      <c r="P1214" s="5"/>
      <c r="Q1214" s="5"/>
      <c r="R1214" s="5"/>
      <c r="S1214" s="5"/>
    </row>
    <row r="1215" ht="15.75" customHeight="1">
      <c r="A1215" s="5">
        <v>586.0</v>
      </c>
      <c r="B1215" s="35" t="str">
        <f>DIEM_4D!A587</f>
        <v/>
      </c>
      <c r="C1215" s="35" t="str">
        <f>DIEM_4D!B587</f>
        <v/>
      </c>
      <c r="D1215" s="5" t="str">
        <f t="shared" si="30"/>
        <v>4D-1</v>
      </c>
      <c r="E1215" s="5">
        <f>DIEM_4D!C587</f>
        <v>0</v>
      </c>
      <c r="F1215" s="5">
        <f>DIEM_4D!D587</f>
        <v>0</v>
      </c>
      <c r="G1215" s="5">
        <f>DIEM_4D!E587</f>
        <v>0</v>
      </c>
      <c r="H1215" s="36">
        <f t="shared" si="31"/>
        <v>0</v>
      </c>
      <c r="I1215" s="5" t="str">
        <f t="shared" si="32"/>
        <v/>
      </c>
      <c r="J1215" s="5">
        <f t="shared" si="33"/>
        <v>0</v>
      </c>
      <c r="K1215" s="5" t="str">
        <f t="shared" si="34"/>
        <v/>
      </c>
      <c r="L1215" s="5">
        <f t="shared" si="35"/>
        <v>0</v>
      </c>
      <c r="M1215" s="5"/>
      <c r="N1215" s="5"/>
      <c r="O1215" s="5"/>
      <c r="P1215" s="5"/>
      <c r="Q1215" s="5"/>
      <c r="R1215" s="5"/>
      <c r="S1215" s="5"/>
    </row>
    <row r="1216" ht="15.75" customHeight="1">
      <c r="A1216" s="5">
        <v>587.0</v>
      </c>
      <c r="B1216" s="35" t="str">
        <f>DIEM_4D!A588</f>
        <v/>
      </c>
      <c r="C1216" s="35" t="str">
        <f>DIEM_4D!B588</f>
        <v/>
      </c>
      <c r="D1216" s="5" t="str">
        <f t="shared" si="30"/>
        <v>4D-2</v>
      </c>
      <c r="E1216" s="5">
        <f>DIEM_4D!C588</f>
        <v>0</v>
      </c>
      <c r="F1216" s="5">
        <f>DIEM_4D!D588</f>
        <v>0</v>
      </c>
      <c r="G1216" s="5">
        <f>DIEM_4D!E588</f>
        <v>0</v>
      </c>
      <c r="H1216" s="36">
        <f t="shared" si="31"/>
        <v>0</v>
      </c>
      <c r="I1216" s="5" t="str">
        <f t="shared" si="32"/>
        <v/>
      </c>
      <c r="J1216" s="5">
        <f t="shared" si="33"/>
        <v>0</v>
      </c>
      <c r="K1216" s="5" t="str">
        <f t="shared" si="34"/>
        <v/>
      </c>
      <c r="L1216" s="5">
        <f t="shared" si="35"/>
        <v>0</v>
      </c>
      <c r="M1216" s="5"/>
      <c r="N1216" s="5"/>
      <c r="O1216" s="5"/>
      <c r="P1216" s="5"/>
      <c r="Q1216" s="5"/>
      <c r="R1216" s="5"/>
      <c r="S1216" s="5"/>
    </row>
    <row r="1217" ht="15.75" customHeight="1">
      <c r="A1217" s="5">
        <v>588.0</v>
      </c>
      <c r="B1217" s="35" t="str">
        <f>DIEM_4D!A589</f>
        <v/>
      </c>
      <c r="C1217" s="35" t="str">
        <f>DIEM_4D!B589</f>
        <v/>
      </c>
      <c r="D1217" s="5" t="str">
        <f t="shared" si="30"/>
        <v>4D-3</v>
      </c>
      <c r="E1217" s="5">
        <f>DIEM_4D!C589</f>
        <v>0</v>
      </c>
      <c r="F1217" s="5">
        <f>DIEM_4D!D589</f>
        <v>0</v>
      </c>
      <c r="G1217" s="5">
        <f>DIEM_4D!E589</f>
        <v>0</v>
      </c>
      <c r="H1217" s="36">
        <f t="shared" si="31"/>
        <v>0</v>
      </c>
      <c r="I1217" s="5" t="str">
        <f t="shared" si="32"/>
        <v/>
      </c>
      <c r="J1217" s="5">
        <f t="shared" si="33"/>
        <v>0</v>
      </c>
      <c r="K1217" s="5" t="str">
        <f t="shared" si="34"/>
        <v/>
      </c>
      <c r="L1217" s="5">
        <f t="shared" si="35"/>
        <v>0</v>
      </c>
      <c r="M1217" s="5"/>
      <c r="N1217" s="5"/>
      <c r="O1217" s="5"/>
      <c r="P1217" s="5"/>
      <c r="Q1217" s="5"/>
      <c r="R1217" s="5"/>
      <c r="S1217" s="5"/>
    </row>
    <row r="1218" ht="15.75" customHeight="1">
      <c r="A1218" s="5">
        <v>589.0</v>
      </c>
      <c r="B1218" s="35" t="str">
        <f>DIEM_4D!A590</f>
        <v/>
      </c>
      <c r="C1218" s="35" t="str">
        <f>DIEM_4D!B590</f>
        <v/>
      </c>
      <c r="D1218" s="5" t="str">
        <f t="shared" si="30"/>
        <v>4D-4</v>
      </c>
      <c r="E1218" s="5">
        <f>DIEM_4D!C590</f>
        <v>0</v>
      </c>
      <c r="F1218" s="5">
        <f>DIEM_4D!D590</f>
        <v>0</v>
      </c>
      <c r="G1218" s="5">
        <f>DIEM_4D!E590</f>
        <v>0</v>
      </c>
      <c r="H1218" s="36">
        <f t="shared" si="31"/>
        <v>0</v>
      </c>
      <c r="I1218" s="5" t="str">
        <f t="shared" si="32"/>
        <v/>
      </c>
      <c r="J1218" s="5">
        <f t="shared" si="33"/>
        <v>0</v>
      </c>
      <c r="K1218" s="5" t="str">
        <f t="shared" si="34"/>
        <v/>
      </c>
      <c r="L1218" s="5">
        <f t="shared" si="35"/>
        <v>0</v>
      </c>
      <c r="M1218" s="5"/>
      <c r="N1218" s="5"/>
      <c r="O1218" s="5"/>
      <c r="P1218" s="5"/>
      <c r="Q1218" s="5"/>
      <c r="R1218" s="5"/>
      <c r="S1218" s="5"/>
    </row>
    <row r="1219" ht="15.75" customHeight="1">
      <c r="A1219" s="5">
        <v>590.0</v>
      </c>
      <c r="B1219" s="35" t="str">
        <f>DIEM_4D!A591</f>
        <v/>
      </c>
      <c r="C1219" s="35" t="str">
        <f>DIEM_4D!B591</f>
        <v/>
      </c>
      <c r="D1219" s="5" t="str">
        <f t="shared" si="30"/>
        <v>4D-5</v>
      </c>
      <c r="E1219" s="5">
        <f>DIEM_4D!C591</f>
        <v>0</v>
      </c>
      <c r="F1219" s="5">
        <f>DIEM_4D!D591</f>
        <v>0</v>
      </c>
      <c r="G1219" s="5">
        <f>DIEM_4D!E591</f>
        <v>0</v>
      </c>
      <c r="H1219" s="36">
        <f t="shared" si="31"/>
        <v>0</v>
      </c>
      <c r="I1219" s="5" t="str">
        <f t="shared" si="32"/>
        <v/>
      </c>
      <c r="J1219" s="5">
        <f t="shared" si="33"/>
        <v>0</v>
      </c>
      <c r="K1219" s="5" t="str">
        <f t="shared" si="34"/>
        <v/>
      </c>
      <c r="L1219" s="5">
        <f t="shared" si="35"/>
        <v>0</v>
      </c>
      <c r="M1219" s="5"/>
      <c r="N1219" s="5"/>
      <c r="O1219" s="5"/>
      <c r="P1219" s="5"/>
      <c r="Q1219" s="5"/>
      <c r="R1219" s="5"/>
      <c r="S1219" s="5"/>
    </row>
    <row r="1220" ht="15.75" customHeight="1">
      <c r="A1220" s="5">
        <v>591.0</v>
      </c>
      <c r="B1220" s="35" t="str">
        <f>DIEM_4D!A592</f>
        <v/>
      </c>
      <c r="C1220" s="35" t="str">
        <f>DIEM_4D!B592</f>
        <v/>
      </c>
      <c r="D1220" s="5" t="str">
        <f t="shared" si="30"/>
        <v>4D-1</v>
      </c>
      <c r="E1220" s="5">
        <f>DIEM_4D!C592</f>
        <v>0</v>
      </c>
      <c r="F1220" s="5">
        <f>DIEM_4D!D592</f>
        <v>0</v>
      </c>
      <c r="G1220" s="5">
        <f>DIEM_4D!E592</f>
        <v>0</v>
      </c>
      <c r="H1220" s="36">
        <f t="shared" si="31"/>
        <v>0</v>
      </c>
      <c r="I1220" s="5" t="str">
        <f t="shared" si="32"/>
        <v/>
      </c>
      <c r="J1220" s="5">
        <f t="shared" si="33"/>
        <v>0</v>
      </c>
      <c r="K1220" s="5" t="str">
        <f t="shared" si="34"/>
        <v/>
      </c>
      <c r="L1220" s="5">
        <f t="shared" si="35"/>
        <v>0</v>
      </c>
      <c r="M1220" s="5"/>
      <c r="N1220" s="5"/>
      <c r="O1220" s="5"/>
      <c r="P1220" s="5"/>
      <c r="Q1220" s="5"/>
      <c r="R1220" s="5"/>
      <c r="S1220" s="5"/>
    </row>
    <row r="1221" ht="15.75" customHeight="1">
      <c r="A1221" s="5">
        <v>592.0</v>
      </c>
      <c r="B1221" s="35" t="str">
        <f>DIEM_4D!A593</f>
        <v/>
      </c>
      <c r="C1221" s="35" t="str">
        <f>DIEM_4D!B593</f>
        <v/>
      </c>
      <c r="D1221" s="5" t="str">
        <f t="shared" si="30"/>
        <v>4D-2</v>
      </c>
      <c r="E1221" s="5">
        <f>DIEM_4D!C593</f>
        <v>0</v>
      </c>
      <c r="F1221" s="5">
        <f>DIEM_4D!D593</f>
        <v>0</v>
      </c>
      <c r="G1221" s="5">
        <f>DIEM_4D!E593</f>
        <v>0</v>
      </c>
      <c r="H1221" s="36">
        <f t="shared" si="31"/>
        <v>0</v>
      </c>
      <c r="I1221" s="5" t="str">
        <f t="shared" si="32"/>
        <v/>
      </c>
      <c r="J1221" s="5">
        <f t="shared" si="33"/>
        <v>0</v>
      </c>
      <c r="K1221" s="5" t="str">
        <f t="shared" si="34"/>
        <v/>
      </c>
      <c r="L1221" s="5">
        <f t="shared" si="35"/>
        <v>0</v>
      </c>
      <c r="M1221" s="5"/>
      <c r="N1221" s="5"/>
      <c r="O1221" s="5"/>
      <c r="P1221" s="5"/>
      <c r="Q1221" s="5"/>
      <c r="R1221" s="5"/>
      <c r="S1221" s="5"/>
    </row>
    <row r="1222" ht="15.75" customHeight="1">
      <c r="A1222" s="5">
        <v>593.0</v>
      </c>
      <c r="B1222" s="35" t="str">
        <f>DIEM_4D!A594</f>
        <v/>
      </c>
      <c r="C1222" s="35" t="str">
        <f>DIEM_4D!B594</f>
        <v/>
      </c>
      <c r="D1222" s="5" t="str">
        <f t="shared" si="30"/>
        <v>4D-3</v>
      </c>
      <c r="E1222" s="5">
        <f>DIEM_4D!C594</f>
        <v>0</v>
      </c>
      <c r="F1222" s="5">
        <f>DIEM_4D!D594</f>
        <v>0</v>
      </c>
      <c r="G1222" s="5">
        <f>DIEM_4D!E594</f>
        <v>0</v>
      </c>
      <c r="H1222" s="36">
        <f t="shared" si="31"/>
        <v>0</v>
      </c>
      <c r="I1222" s="5" t="str">
        <f t="shared" si="32"/>
        <v/>
      </c>
      <c r="J1222" s="5">
        <f t="shared" si="33"/>
        <v>0</v>
      </c>
      <c r="K1222" s="5" t="str">
        <f t="shared" si="34"/>
        <v/>
      </c>
      <c r="L1222" s="5">
        <f t="shared" si="35"/>
        <v>0</v>
      </c>
      <c r="M1222" s="5"/>
      <c r="N1222" s="5"/>
      <c r="O1222" s="5"/>
      <c r="P1222" s="5"/>
      <c r="Q1222" s="5"/>
      <c r="R1222" s="5"/>
      <c r="S1222" s="5"/>
    </row>
    <row r="1223" ht="15.75" customHeight="1">
      <c r="A1223" s="5">
        <v>594.0</v>
      </c>
      <c r="B1223" s="35" t="str">
        <f>DIEM_4D!A595</f>
        <v/>
      </c>
      <c r="C1223" s="35" t="str">
        <f>DIEM_4D!B595</f>
        <v/>
      </c>
      <c r="D1223" s="5" t="str">
        <f t="shared" si="30"/>
        <v>4D-4</v>
      </c>
      <c r="E1223" s="5">
        <f>DIEM_4D!C595</f>
        <v>0</v>
      </c>
      <c r="F1223" s="5">
        <f>DIEM_4D!D595</f>
        <v>0</v>
      </c>
      <c r="G1223" s="5">
        <f>DIEM_4D!E595</f>
        <v>0</v>
      </c>
      <c r="H1223" s="36">
        <f t="shared" si="31"/>
        <v>0</v>
      </c>
      <c r="I1223" s="5" t="str">
        <f t="shared" si="32"/>
        <v/>
      </c>
      <c r="J1223" s="5">
        <f t="shared" si="33"/>
        <v>0</v>
      </c>
      <c r="K1223" s="5" t="str">
        <f t="shared" si="34"/>
        <v/>
      </c>
      <c r="L1223" s="5">
        <f t="shared" si="35"/>
        <v>0</v>
      </c>
      <c r="M1223" s="5"/>
      <c r="N1223" s="5"/>
      <c r="O1223" s="5"/>
      <c r="P1223" s="5"/>
      <c r="Q1223" s="5"/>
      <c r="R1223" s="5"/>
      <c r="S1223" s="5"/>
    </row>
    <row r="1224" ht="15.75" customHeight="1">
      <c r="A1224" s="5">
        <v>595.0</v>
      </c>
      <c r="B1224" s="35" t="str">
        <f>DIEM_4D!A596</f>
        <v/>
      </c>
      <c r="C1224" s="35" t="str">
        <f>DIEM_4D!B596</f>
        <v/>
      </c>
      <c r="D1224" s="5" t="str">
        <f t="shared" si="30"/>
        <v>4D-5</v>
      </c>
      <c r="E1224" s="5">
        <f>DIEM_4D!C596</f>
        <v>0</v>
      </c>
      <c r="F1224" s="5">
        <f>DIEM_4D!D596</f>
        <v>0</v>
      </c>
      <c r="G1224" s="5">
        <f>DIEM_4D!E596</f>
        <v>0</v>
      </c>
      <c r="H1224" s="36">
        <f t="shared" si="31"/>
        <v>0</v>
      </c>
      <c r="I1224" s="5" t="str">
        <f t="shared" si="32"/>
        <v/>
      </c>
      <c r="J1224" s="5">
        <f t="shared" si="33"/>
        <v>0</v>
      </c>
      <c r="K1224" s="5" t="str">
        <f t="shared" si="34"/>
        <v/>
      </c>
      <c r="L1224" s="5">
        <f t="shared" si="35"/>
        <v>0</v>
      </c>
      <c r="M1224" s="5"/>
      <c r="N1224" s="5"/>
      <c r="O1224" s="5"/>
      <c r="P1224" s="5"/>
      <c r="Q1224" s="5"/>
      <c r="R1224" s="5"/>
      <c r="S1224" s="5"/>
    </row>
    <row r="1225" ht="15.75" customHeight="1">
      <c r="A1225" s="5">
        <v>596.0</v>
      </c>
      <c r="B1225" s="35" t="str">
        <f>DIEM_4D!A597</f>
        <v/>
      </c>
      <c r="C1225" s="35" t="str">
        <f>DIEM_4D!B597</f>
        <v/>
      </c>
      <c r="D1225" s="5" t="str">
        <f t="shared" si="30"/>
        <v>4D-1</v>
      </c>
      <c r="E1225" s="5">
        <f>DIEM_4D!C597</f>
        <v>0</v>
      </c>
      <c r="F1225" s="5">
        <f>DIEM_4D!D597</f>
        <v>0</v>
      </c>
      <c r="G1225" s="5">
        <f>DIEM_4D!E597</f>
        <v>0</v>
      </c>
      <c r="H1225" s="36">
        <f t="shared" si="31"/>
        <v>0</v>
      </c>
      <c r="I1225" s="5" t="str">
        <f t="shared" si="32"/>
        <v/>
      </c>
      <c r="J1225" s="5">
        <f t="shared" si="33"/>
        <v>0</v>
      </c>
      <c r="K1225" s="5" t="str">
        <f t="shared" si="34"/>
        <v/>
      </c>
      <c r="L1225" s="5">
        <f t="shared" si="35"/>
        <v>0</v>
      </c>
      <c r="M1225" s="5"/>
      <c r="N1225" s="5"/>
      <c r="O1225" s="5"/>
      <c r="P1225" s="5"/>
      <c r="Q1225" s="5"/>
      <c r="R1225" s="5"/>
      <c r="S1225" s="5"/>
    </row>
    <row r="1226" ht="15.75" customHeight="1">
      <c r="A1226" s="5">
        <v>597.0</v>
      </c>
      <c r="B1226" s="35" t="str">
        <f>DIEM_4D!A598</f>
        <v/>
      </c>
      <c r="C1226" s="35" t="str">
        <f>DIEM_4D!B598</f>
        <v/>
      </c>
      <c r="D1226" s="5" t="str">
        <f t="shared" si="30"/>
        <v>4D-2</v>
      </c>
      <c r="E1226" s="5">
        <f>DIEM_4D!C598</f>
        <v>0</v>
      </c>
      <c r="F1226" s="5">
        <f>DIEM_4D!D598</f>
        <v>0</v>
      </c>
      <c r="G1226" s="5">
        <f>DIEM_4D!E598</f>
        <v>0</v>
      </c>
      <c r="H1226" s="36">
        <f t="shared" si="31"/>
        <v>0</v>
      </c>
      <c r="I1226" s="5" t="str">
        <f t="shared" si="32"/>
        <v/>
      </c>
      <c r="J1226" s="5">
        <f t="shared" si="33"/>
        <v>0</v>
      </c>
      <c r="K1226" s="5" t="str">
        <f t="shared" si="34"/>
        <v/>
      </c>
      <c r="L1226" s="5">
        <f t="shared" si="35"/>
        <v>0</v>
      </c>
      <c r="M1226" s="5"/>
      <c r="N1226" s="5"/>
      <c r="O1226" s="5"/>
      <c r="P1226" s="5"/>
      <c r="Q1226" s="5"/>
      <c r="R1226" s="5"/>
      <c r="S1226" s="5"/>
    </row>
    <row r="1227" ht="15.75" customHeight="1">
      <c r="A1227" s="5">
        <v>598.0</v>
      </c>
      <c r="B1227" s="35" t="str">
        <f>DIEM_4D!A599</f>
        <v/>
      </c>
      <c r="C1227" s="35" t="str">
        <f>DIEM_4D!B599</f>
        <v/>
      </c>
      <c r="D1227" s="5" t="str">
        <f t="shared" si="30"/>
        <v>4D-3</v>
      </c>
      <c r="E1227" s="5">
        <f>DIEM_4D!C599</f>
        <v>0</v>
      </c>
      <c r="F1227" s="5">
        <f>DIEM_4D!D599</f>
        <v>0</v>
      </c>
      <c r="G1227" s="5">
        <f>DIEM_4D!E599</f>
        <v>0</v>
      </c>
      <c r="H1227" s="36">
        <f t="shared" si="31"/>
        <v>0</v>
      </c>
      <c r="I1227" s="5" t="str">
        <f t="shared" si="32"/>
        <v/>
      </c>
      <c r="J1227" s="5">
        <f t="shared" si="33"/>
        <v>0</v>
      </c>
      <c r="K1227" s="5" t="str">
        <f t="shared" si="34"/>
        <v/>
      </c>
      <c r="L1227" s="5">
        <f t="shared" si="35"/>
        <v>0</v>
      </c>
      <c r="M1227" s="5"/>
      <c r="N1227" s="5"/>
      <c r="O1227" s="5"/>
      <c r="P1227" s="5"/>
      <c r="Q1227" s="5"/>
      <c r="R1227" s="5"/>
      <c r="S1227" s="5"/>
    </row>
    <row r="1228" ht="15.75" customHeight="1">
      <c r="A1228" s="5">
        <v>599.0</v>
      </c>
      <c r="B1228" s="35" t="str">
        <f>DIEM_4D!A600</f>
        <v/>
      </c>
      <c r="C1228" s="35" t="str">
        <f>DIEM_4D!B600</f>
        <v/>
      </c>
      <c r="D1228" s="5" t="str">
        <f t="shared" si="30"/>
        <v>4D-4</v>
      </c>
      <c r="E1228" s="5">
        <f>DIEM_4D!C600</f>
        <v>0</v>
      </c>
      <c r="F1228" s="5">
        <f>DIEM_4D!D600</f>
        <v>0</v>
      </c>
      <c r="G1228" s="5">
        <f>DIEM_4D!E600</f>
        <v>0</v>
      </c>
      <c r="H1228" s="36">
        <f t="shared" si="31"/>
        <v>0</v>
      </c>
      <c r="I1228" s="5" t="str">
        <f t="shared" si="32"/>
        <v/>
      </c>
      <c r="J1228" s="5">
        <f t="shared" si="33"/>
        <v>0</v>
      </c>
      <c r="K1228" s="5" t="str">
        <f t="shared" si="34"/>
        <v/>
      </c>
      <c r="L1228" s="5">
        <f t="shared" si="35"/>
        <v>0</v>
      </c>
      <c r="M1228" s="5"/>
      <c r="N1228" s="5"/>
      <c r="O1228" s="5"/>
      <c r="P1228" s="5"/>
      <c r="Q1228" s="5"/>
      <c r="R1228" s="5"/>
      <c r="S1228" s="5"/>
    </row>
    <row r="1229" ht="15.75" customHeight="1">
      <c r="A1229" s="5">
        <v>600.0</v>
      </c>
      <c r="B1229" s="35" t="str">
        <f>DIEM_4D!A601</f>
        <v/>
      </c>
      <c r="C1229" s="35" t="str">
        <f>DIEM_4D!B601</f>
        <v/>
      </c>
      <c r="D1229" s="5" t="str">
        <f t="shared" si="30"/>
        <v>4D-5</v>
      </c>
      <c r="E1229" s="5">
        <f>DIEM_4D!C601</f>
        <v>0</v>
      </c>
      <c r="F1229" s="5">
        <f>DIEM_4D!D601</f>
        <v>0</v>
      </c>
      <c r="G1229" s="5">
        <f>DIEM_4D!E601</f>
        <v>0</v>
      </c>
      <c r="H1229" s="36">
        <f t="shared" si="31"/>
        <v>0</v>
      </c>
      <c r="I1229" s="5" t="str">
        <f t="shared" si="32"/>
        <v/>
      </c>
      <c r="J1229" s="5">
        <f t="shared" si="33"/>
        <v>0</v>
      </c>
      <c r="K1229" s="5" t="str">
        <f t="shared" si="34"/>
        <v/>
      </c>
      <c r="L1229" s="5">
        <f t="shared" si="35"/>
        <v>0</v>
      </c>
      <c r="M1229" s="5"/>
      <c r="N1229" s="5"/>
      <c r="O1229" s="5"/>
      <c r="P1229" s="5"/>
      <c r="Q1229" s="5"/>
      <c r="R1229" s="5"/>
      <c r="S1229" s="5"/>
    </row>
    <row r="1230" ht="15.75" customHeight="1">
      <c r="A1230" s="5">
        <v>601.0</v>
      </c>
      <c r="B1230" s="35" t="str">
        <f>DIEM_4D!A602</f>
        <v/>
      </c>
      <c r="C1230" s="35" t="str">
        <f>DIEM_4D!B602</f>
        <v/>
      </c>
      <c r="D1230" s="5" t="str">
        <f t="shared" si="30"/>
        <v>4D-1</v>
      </c>
      <c r="E1230" s="5">
        <f>DIEM_4D!C602</f>
        <v>0</v>
      </c>
      <c r="F1230" s="5">
        <f>DIEM_4D!D602</f>
        <v>0</v>
      </c>
      <c r="G1230" s="5">
        <f>DIEM_4D!E602</f>
        <v>0</v>
      </c>
      <c r="H1230" s="5">
        <f t="shared" si="31"/>
        <v>0</v>
      </c>
      <c r="I1230" s="5" t="str">
        <f t="shared" si="32"/>
        <v/>
      </c>
      <c r="J1230" s="5">
        <f t="shared" si="33"/>
        <v>0</v>
      </c>
      <c r="K1230" s="5" t="str">
        <f t="shared" si="34"/>
        <v/>
      </c>
      <c r="L1230" s="5">
        <f t="shared" si="35"/>
        <v>0</v>
      </c>
      <c r="M1230" s="5"/>
      <c r="N1230" s="5"/>
      <c r="O1230" s="5"/>
      <c r="P1230" s="5"/>
      <c r="Q1230" s="5"/>
      <c r="R1230" s="5"/>
      <c r="S1230" s="5"/>
    </row>
    <row r="1231" ht="15.75" customHeight="1">
      <c r="A1231" s="5">
        <v>602.0</v>
      </c>
      <c r="B1231" s="35" t="str">
        <f>DIEM_4D!A603</f>
        <v/>
      </c>
      <c r="C1231" s="35" t="str">
        <f>DIEM_4D!B603</f>
        <v/>
      </c>
      <c r="D1231" s="5" t="str">
        <f t="shared" si="30"/>
        <v>4D-2</v>
      </c>
      <c r="E1231" s="5">
        <f>DIEM_4D!C603</f>
        <v>0</v>
      </c>
      <c r="F1231" s="5">
        <f>DIEM_4D!D603</f>
        <v>0</v>
      </c>
      <c r="G1231" s="5">
        <f>DIEM_4D!E603</f>
        <v>0</v>
      </c>
      <c r="H1231" s="5">
        <f t="shared" si="31"/>
        <v>0</v>
      </c>
      <c r="I1231" s="5" t="str">
        <f t="shared" si="32"/>
        <v/>
      </c>
      <c r="J1231" s="5">
        <f t="shared" si="33"/>
        <v>0</v>
      </c>
      <c r="K1231" s="5" t="str">
        <f t="shared" si="34"/>
        <v/>
      </c>
      <c r="L1231" s="5">
        <f t="shared" si="35"/>
        <v>0</v>
      </c>
      <c r="M1231" s="5"/>
      <c r="N1231" s="5"/>
      <c r="O1231" s="5"/>
      <c r="P1231" s="5"/>
      <c r="Q1231" s="5"/>
      <c r="R1231" s="5"/>
      <c r="S1231" s="5"/>
    </row>
    <row r="1232" ht="15.75" customHeight="1">
      <c r="A1232" s="5">
        <v>603.0</v>
      </c>
      <c r="B1232" s="35" t="str">
        <f>DIEM_4D!A604</f>
        <v/>
      </c>
      <c r="C1232" s="35" t="str">
        <f>DIEM_4D!B604</f>
        <v/>
      </c>
      <c r="D1232" s="5" t="str">
        <f t="shared" si="30"/>
        <v>4D-3</v>
      </c>
      <c r="E1232" s="5">
        <f>DIEM_4D!C604</f>
        <v>0</v>
      </c>
      <c r="F1232" s="5">
        <f>DIEM_4D!D604</f>
        <v>0</v>
      </c>
      <c r="G1232" s="5">
        <f>DIEM_4D!E604</f>
        <v>0</v>
      </c>
      <c r="H1232" s="5">
        <f t="shared" si="31"/>
        <v>0</v>
      </c>
      <c r="I1232" s="5" t="str">
        <f t="shared" si="32"/>
        <v/>
      </c>
      <c r="J1232" s="5">
        <f t="shared" si="33"/>
        <v>0</v>
      </c>
      <c r="K1232" s="5" t="str">
        <f t="shared" si="34"/>
        <v/>
      </c>
      <c r="L1232" s="5">
        <f t="shared" si="35"/>
        <v>0</v>
      </c>
      <c r="M1232" s="5"/>
      <c r="N1232" s="5"/>
      <c r="O1232" s="5"/>
      <c r="P1232" s="5"/>
      <c r="Q1232" s="5"/>
      <c r="R1232" s="5"/>
      <c r="S1232" s="5"/>
    </row>
    <row r="1233" ht="15.75" customHeight="1">
      <c r="A1233" s="5">
        <v>604.0</v>
      </c>
      <c r="B1233" s="35" t="str">
        <f>DIEM_4D!A605</f>
        <v/>
      </c>
      <c r="C1233" s="35" t="str">
        <f>DIEM_4D!B605</f>
        <v/>
      </c>
      <c r="D1233" s="5" t="str">
        <f t="shared" si="30"/>
        <v>4D-4</v>
      </c>
      <c r="E1233" s="5">
        <f>DIEM_4D!C605</f>
        <v>0</v>
      </c>
      <c r="F1233" s="5">
        <f>DIEM_4D!D605</f>
        <v>0</v>
      </c>
      <c r="G1233" s="5">
        <f>DIEM_4D!E605</f>
        <v>0</v>
      </c>
      <c r="H1233" s="5">
        <f t="shared" si="31"/>
        <v>0</v>
      </c>
      <c r="I1233" s="5" t="str">
        <f t="shared" si="32"/>
        <v/>
      </c>
      <c r="J1233" s="5">
        <f t="shared" si="33"/>
        <v>0</v>
      </c>
      <c r="K1233" s="5" t="str">
        <f t="shared" si="34"/>
        <v/>
      </c>
      <c r="L1233" s="5">
        <f t="shared" si="35"/>
        <v>0</v>
      </c>
      <c r="M1233" s="5"/>
      <c r="N1233" s="5"/>
      <c r="O1233" s="5"/>
      <c r="P1233" s="5"/>
      <c r="Q1233" s="5"/>
      <c r="R1233" s="5"/>
      <c r="S1233" s="5"/>
    </row>
    <row r="1234" ht="15.75" customHeight="1">
      <c r="A1234" s="5">
        <v>605.0</v>
      </c>
      <c r="B1234" s="35" t="str">
        <f>DIEM_4D!A606</f>
        <v/>
      </c>
      <c r="C1234" s="35" t="str">
        <f>DIEM_4D!B606</f>
        <v/>
      </c>
      <c r="D1234" s="5" t="str">
        <f t="shared" si="30"/>
        <v>4D-5</v>
      </c>
      <c r="E1234" s="5">
        <f>DIEM_4D!C606</f>
        <v>0</v>
      </c>
      <c r="F1234" s="5">
        <f>DIEM_4D!D606</f>
        <v>0</v>
      </c>
      <c r="G1234" s="5">
        <f>DIEM_4D!E606</f>
        <v>0</v>
      </c>
      <c r="H1234" s="5">
        <f t="shared" si="31"/>
        <v>0</v>
      </c>
      <c r="I1234" s="5" t="str">
        <f t="shared" si="32"/>
        <v/>
      </c>
      <c r="J1234" s="5">
        <f t="shared" si="33"/>
        <v>0</v>
      </c>
      <c r="K1234" s="5" t="str">
        <f t="shared" si="34"/>
        <v/>
      </c>
      <c r="L1234" s="5">
        <f t="shared" si="35"/>
        <v>0</v>
      </c>
      <c r="M1234" s="5"/>
      <c r="N1234" s="5"/>
      <c r="O1234" s="5"/>
      <c r="P1234" s="5"/>
      <c r="Q1234" s="5"/>
      <c r="R1234" s="5"/>
      <c r="S1234" s="5"/>
    </row>
    <row r="1235" ht="15.75" customHeight="1">
      <c r="A1235" s="5">
        <v>606.0</v>
      </c>
      <c r="B1235" s="35" t="str">
        <f>DIEM_4D!A607</f>
        <v/>
      </c>
      <c r="C1235" s="35" t="str">
        <f>DIEM_4D!B607</f>
        <v/>
      </c>
      <c r="D1235" s="5" t="str">
        <f t="shared" si="30"/>
        <v>4D-1</v>
      </c>
      <c r="E1235" s="5">
        <f>DIEM_4D!C607</f>
        <v>0</v>
      </c>
      <c r="F1235" s="5">
        <f>DIEM_4D!D607</f>
        <v>0</v>
      </c>
      <c r="G1235" s="5">
        <f>DIEM_4D!E607</f>
        <v>0</v>
      </c>
      <c r="H1235" s="5">
        <f t="shared" si="31"/>
        <v>0</v>
      </c>
      <c r="I1235" s="5" t="str">
        <f t="shared" si="32"/>
        <v/>
      </c>
      <c r="J1235" s="5">
        <f t="shared" si="33"/>
        <v>0</v>
      </c>
      <c r="K1235" s="5" t="str">
        <f t="shared" si="34"/>
        <v/>
      </c>
      <c r="L1235" s="5">
        <f t="shared" si="35"/>
        <v>0</v>
      </c>
      <c r="M1235" s="5"/>
      <c r="N1235" s="5"/>
      <c r="O1235" s="5"/>
      <c r="P1235" s="5"/>
      <c r="Q1235" s="5"/>
      <c r="R1235" s="5"/>
      <c r="S1235" s="5"/>
    </row>
    <row r="1236" ht="15.75" customHeight="1">
      <c r="A1236" s="5">
        <v>607.0</v>
      </c>
      <c r="B1236" s="35" t="str">
        <f>DIEM_4D!A608</f>
        <v/>
      </c>
      <c r="C1236" s="35" t="str">
        <f>DIEM_4D!B608</f>
        <v/>
      </c>
      <c r="D1236" s="5" t="str">
        <f t="shared" si="30"/>
        <v>4D-2</v>
      </c>
      <c r="E1236" s="5">
        <f>DIEM_4D!C608</f>
        <v>0</v>
      </c>
      <c r="F1236" s="5">
        <f>DIEM_4D!D608</f>
        <v>0</v>
      </c>
      <c r="G1236" s="5">
        <f>DIEM_4D!E608</f>
        <v>0</v>
      </c>
      <c r="H1236" s="5">
        <f t="shared" si="31"/>
        <v>0</v>
      </c>
      <c r="I1236" s="5" t="str">
        <f t="shared" si="32"/>
        <v/>
      </c>
      <c r="J1236" s="5">
        <f t="shared" si="33"/>
        <v>0</v>
      </c>
      <c r="K1236" s="5" t="str">
        <f t="shared" si="34"/>
        <v/>
      </c>
      <c r="L1236" s="5">
        <f t="shared" si="35"/>
        <v>0</v>
      </c>
      <c r="M1236" s="5"/>
      <c r="N1236" s="5"/>
      <c r="O1236" s="5"/>
      <c r="P1236" s="5"/>
      <c r="Q1236" s="5"/>
      <c r="R1236" s="5"/>
      <c r="S1236" s="5"/>
    </row>
    <row r="1237" ht="15.75" customHeight="1">
      <c r="A1237" s="5">
        <v>608.0</v>
      </c>
      <c r="B1237" s="35" t="str">
        <f>DIEM_4D!A609</f>
        <v/>
      </c>
      <c r="C1237" s="35" t="str">
        <f>DIEM_4D!B609</f>
        <v/>
      </c>
      <c r="D1237" s="5" t="str">
        <f t="shared" si="30"/>
        <v>4D-3</v>
      </c>
      <c r="E1237" s="5">
        <f>DIEM_4D!C609</f>
        <v>0</v>
      </c>
      <c r="F1237" s="5">
        <f>DIEM_4D!D609</f>
        <v>0</v>
      </c>
      <c r="G1237" s="5">
        <f>DIEM_4D!E609</f>
        <v>0</v>
      </c>
      <c r="H1237" s="5">
        <f t="shared" si="31"/>
        <v>0</v>
      </c>
      <c r="I1237" s="5" t="str">
        <f t="shared" si="32"/>
        <v/>
      </c>
      <c r="J1237" s="5">
        <f t="shared" si="33"/>
        <v>0</v>
      </c>
      <c r="K1237" s="5" t="str">
        <f t="shared" si="34"/>
        <v/>
      </c>
      <c r="L1237" s="5">
        <f t="shared" si="35"/>
        <v>0</v>
      </c>
      <c r="M1237" s="5"/>
      <c r="N1237" s="5"/>
      <c r="O1237" s="5"/>
      <c r="P1237" s="5"/>
      <c r="Q1237" s="5"/>
      <c r="R1237" s="5"/>
      <c r="S1237" s="5"/>
    </row>
    <row r="1238" ht="15.75" customHeight="1">
      <c r="A1238" s="5">
        <v>609.0</v>
      </c>
      <c r="B1238" s="35" t="str">
        <f>DIEM_4D!A610</f>
        <v/>
      </c>
      <c r="C1238" s="35" t="str">
        <f>DIEM_4D!B610</f>
        <v/>
      </c>
      <c r="D1238" s="5" t="str">
        <f t="shared" si="30"/>
        <v>4D-4</v>
      </c>
      <c r="E1238" s="5">
        <f>DIEM_4D!C610</f>
        <v>0</v>
      </c>
      <c r="F1238" s="5">
        <f>DIEM_4D!D610</f>
        <v>0</v>
      </c>
      <c r="G1238" s="5">
        <f>DIEM_4D!E610</f>
        <v>0</v>
      </c>
      <c r="H1238" s="5">
        <f t="shared" si="31"/>
        <v>0</v>
      </c>
      <c r="I1238" s="5" t="str">
        <f t="shared" si="32"/>
        <v/>
      </c>
      <c r="J1238" s="5">
        <f t="shared" si="33"/>
        <v>0</v>
      </c>
      <c r="K1238" s="5" t="str">
        <f t="shared" si="34"/>
        <v/>
      </c>
      <c r="L1238" s="5">
        <f t="shared" si="35"/>
        <v>0</v>
      </c>
      <c r="M1238" s="5"/>
      <c r="N1238" s="5"/>
      <c r="O1238" s="5"/>
      <c r="P1238" s="5"/>
      <c r="Q1238" s="5"/>
      <c r="R1238" s="5"/>
      <c r="S1238" s="5"/>
    </row>
    <row r="1239" ht="15.75" customHeight="1">
      <c r="A1239" s="5">
        <v>610.0</v>
      </c>
      <c r="B1239" s="35" t="str">
        <f>DIEM_4D!A611</f>
        <v/>
      </c>
      <c r="C1239" s="35" t="str">
        <f>DIEM_4D!B611</f>
        <v/>
      </c>
      <c r="D1239" s="5" t="str">
        <f t="shared" si="30"/>
        <v>4D-5</v>
      </c>
      <c r="E1239" s="5">
        <f>DIEM_4D!C611</f>
        <v>0</v>
      </c>
      <c r="F1239" s="5">
        <f>DIEM_4D!D611</f>
        <v>0</v>
      </c>
      <c r="G1239" s="5">
        <f>DIEM_4D!E611</f>
        <v>0</v>
      </c>
      <c r="H1239" s="5">
        <f t="shared" si="31"/>
        <v>0</v>
      </c>
      <c r="I1239" s="5" t="str">
        <f t="shared" si="32"/>
        <v/>
      </c>
      <c r="J1239" s="5">
        <f t="shared" si="33"/>
        <v>0</v>
      </c>
      <c r="K1239" s="5" t="str">
        <f t="shared" si="34"/>
        <v/>
      </c>
      <c r="L1239" s="5">
        <f t="shared" si="35"/>
        <v>0</v>
      </c>
      <c r="M1239" s="5"/>
      <c r="N1239" s="5"/>
      <c r="O1239" s="5"/>
      <c r="P1239" s="5"/>
      <c r="Q1239" s="5"/>
      <c r="R1239" s="5"/>
      <c r="S1239" s="5"/>
    </row>
    <row r="1240" ht="15.75" customHeight="1">
      <c r="A1240" s="5">
        <v>611.0</v>
      </c>
      <c r="B1240" s="35" t="str">
        <f>DIEM_4D!A612</f>
        <v/>
      </c>
      <c r="C1240" s="35" t="str">
        <f>DIEM_4D!B612</f>
        <v/>
      </c>
      <c r="D1240" s="5" t="str">
        <f t="shared" si="30"/>
        <v>4D-1</v>
      </c>
      <c r="E1240" s="5">
        <f>DIEM_4D!C612</f>
        <v>0</v>
      </c>
      <c r="F1240" s="5">
        <f>DIEM_4D!D612</f>
        <v>0</v>
      </c>
      <c r="G1240" s="5">
        <f>DIEM_4D!E612</f>
        <v>0</v>
      </c>
      <c r="H1240" s="5">
        <f t="shared" si="31"/>
        <v>0</v>
      </c>
      <c r="I1240" s="5" t="str">
        <f t="shared" si="32"/>
        <v/>
      </c>
      <c r="J1240" s="5">
        <f t="shared" si="33"/>
        <v>0</v>
      </c>
      <c r="K1240" s="5" t="str">
        <f t="shared" si="34"/>
        <v/>
      </c>
      <c r="L1240" s="5">
        <f t="shared" si="35"/>
        <v>0</v>
      </c>
      <c r="M1240" s="5"/>
      <c r="N1240" s="5"/>
      <c r="O1240" s="5"/>
      <c r="P1240" s="5"/>
      <c r="Q1240" s="5"/>
      <c r="R1240" s="5"/>
      <c r="S1240" s="5"/>
    </row>
    <row r="1241" ht="15.75" customHeight="1">
      <c r="A1241" s="5">
        <v>612.0</v>
      </c>
      <c r="B1241" s="35" t="str">
        <f>DIEM_4D!A613</f>
        <v/>
      </c>
      <c r="C1241" s="35" t="str">
        <f>DIEM_4D!B613</f>
        <v/>
      </c>
      <c r="D1241" s="5" t="str">
        <f t="shared" si="30"/>
        <v>4D-2</v>
      </c>
      <c r="E1241" s="5">
        <f>DIEM_4D!C613</f>
        <v>0</v>
      </c>
      <c r="F1241" s="5">
        <f>DIEM_4D!D613</f>
        <v>0</v>
      </c>
      <c r="G1241" s="5">
        <f>DIEM_4D!E613</f>
        <v>0</v>
      </c>
      <c r="H1241" s="5">
        <f t="shared" si="31"/>
        <v>0</v>
      </c>
      <c r="I1241" s="5" t="str">
        <f t="shared" si="32"/>
        <v/>
      </c>
      <c r="J1241" s="5">
        <f t="shared" si="33"/>
        <v>0</v>
      </c>
      <c r="K1241" s="5" t="str">
        <f t="shared" si="34"/>
        <v/>
      </c>
      <c r="L1241" s="5">
        <f t="shared" si="35"/>
        <v>0</v>
      </c>
      <c r="M1241" s="5"/>
      <c r="N1241" s="5"/>
      <c r="O1241" s="5"/>
      <c r="P1241" s="5"/>
      <c r="Q1241" s="5"/>
      <c r="R1241" s="5"/>
      <c r="S1241" s="5"/>
    </row>
    <row r="1242" ht="15.75" customHeight="1">
      <c r="A1242" s="5">
        <v>613.0</v>
      </c>
      <c r="B1242" s="35" t="str">
        <f>DIEM_4D!A614</f>
        <v/>
      </c>
      <c r="C1242" s="35" t="str">
        <f>DIEM_4D!B614</f>
        <v/>
      </c>
      <c r="D1242" s="5" t="str">
        <f t="shared" si="30"/>
        <v>4D-3</v>
      </c>
      <c r="E1242" s="5">
        <f>DIEM_4D!C614</f>
        <v>0</v>
      </c>
      <c r="F1242" s="5">
        <f>DIEM_4D!D614</f>
        <v>0</v>
      </c>
      <c r="G1242" s="5">
        <f>DIEM_4D!E614</f>
        <v>0</v>
      </c>
      <c r="H1242" s="5">
        <f t="shared" si="31"/>
        <v>0</v>
      </c>
      <c r="I1242" s="5" t="str">
        <f t="shared" si="32"/>
        <v/>
      </c>
      <c r="J1242" s="5">
        <f t="shared" si="33"/>
        <v>0</v>
      </c>
      <c r="K1242" s="5" t="str">
        <f t="shared" si="34"/>
        <v/>
      </c>
      <c r="L1242" s="5">
        <f t="shared" si="35"/>
        <v>0</v>
      </c>
      <c r="M1242" s="5"/>
      <c r="N1242" s="5"/>
      <c r="O1242" s="5"/>
      <c r="P1242" s="5"/>
      <c r="Q1242" s="5"/>
      <c r="R1242" s="5"/>
      <c r="S1242" s="5"/>
    </row>
    <row r="1243" ht="15.75" customHeight="1">
      <c r="A1243" s="5">
        <v>614.0</v>
      </c>
      <c r="B1243" s="35" t="str">
        <f>DIEM_4D!A615</f>
        <v/>
      </c>
      <c r="C1243" s="35" t="str">
        <f>DIEM_4D!B615</f>
        <v/>
      </c>
      <c r="D1243" s="5" t="str">
        <f t="shared" si="30"/>
        <v>4D-4</v>
      </c>
      <c r="E1243" s="5">
        <f>DIEM_4D!C615</f>
        <v>0</v>
      </c>
      <c r="F1243" s="5">
        <f>DIEM_4D!D615</f>
        <v>0</v>
      </c>
      <c r="G1243" s="5">
        <f>DIEM_4D!E615</f>
        <v>0</v>
      </c>
      <c r="H1243" s="5">
        <f t="shared" si="31"/>
        <v>0</v>
      </c>
      <c r="I1243" s="5" t="str">
        <f t="shared" si="32"/>
        <v/>
      </c>
      <c r="J1243" s="5">
        <f t="shared" si="33"/>
        <v>0</v>
      </c>
      <c r="K1243" s="5" t="str">
        <f t="shared" si="34"/>
        <v/>
      </c>
      <c r="L1243" s="5">
        <f t="shared" si="35"/>
        <v>0</v>
      </c>
      <c r="M1243" s="5"/>
      <c r="N1243" s="5"/>
      <c r="O1243" s="5"/>
      <c r="P1243" s="5"/>
      <c r="Q1243" s="5"/>
      <c r="R1243" s="5"/>
      <c r="S1243" s="5"/>
    </row>
    <row r="1244" ht="15.75" customHeight="1">
      <c r="A1244" s="5">
        <v>615.0</v>
      </c>
      <c r="B1244" s="35" t="str">
        <f>DIEM_4D!A616</f>
        <v/>
      </c>
      <c r="C1244" s="35" t="str">
        <f>DIEM_4D!B616</f>
        <v/>
      </c>
      <c r="D1244" s="5" t="str">
        <f t="shared" si="30"/>
        <v>4D-5</v>
      </c>
      <c r="E1244" s="5">
        <f>DIEM_4D!C616</f>
        <v>0</v>
      </c>
      <c r="F1244" s="5">
        <f>DIEM_4D!D616</f>
        <v>0</v>
      </c>
      <c r="G1244" s="5">
        <f>DIEM_4D!E616</f>
        <v>0</v>
      </c>
      <c r="H1244" s="5">
        <f t="shared" si="31"/>
        <v>0</v>
      </c>
      <c r="I1244" s="5" t="str">
        <f t="shared" si="32"/>
        <v/>
      </c>
      <c r="J1244" s="5">
        <f t="shared" si="33"/>
        <v>0</v>
      </c>
      <c r="K1244" s="5" t="str">
        <f t="shared" si="34"/>
        <v/>
      </c>
      <c r="L1244" s="5">
        <f t="shared" si="35"/>
        <v>0</v>
      </c>
      <c r="M1244" s="5"/>
      <c r="N1244" s="5"/>
      <c r="O1244" s="5"/>
      <c r="P1244" s="5"/>
      <c r="Q1244" s="5"/>
      <c r="R1244" s="5"/>
      <c r="S1244" s="5"/>
    </row>
    <row r="1245" ht="15.75" customHeight="1">
      <c r="A1245" s="5">
        <v>616.0</v>
      </c>
      <c r="B1245" s="35" t="str">
        <f>DIEM_4D!A617</f>
        <v/>
      </c>
      <c r="C1245" s="35" t="str">
        <f>DIEM_4D!B617</f>
        <v/>
      </c>
      <c r="D1245" s="5" t="str">
        <f t="shared" si="30"/>
        <v>4D-1</v>
      </c>
      <c r="E1245" s="5">
        <f>DIEM_4D!C617</f>
        <v>0</v>
      </c>
      <c r="F1245" s="5">
        <f>DIEM_4D!D617</f>
        <v>0</v>
      </c>
      <c r="G1245" s="5">
        <f>DIEM_4D!E617</f>
        <v>0</v>
      </c>
      <c r="H1245" s="5">
        <f t="shared" si="31"/>
        <v>0</v>
      </c>
      <c r="I1245" s="5" t="str">
        <f t="shared" si="32"/>
        <v/>
      </c>
      <c r="J1245" s="5">
        <f t="shared" si="33"/>
        <v>0</v>
      </c>
      <c r="K1245" s="5" t="str">
        <f t="shared" si="34"/>
        <v/>
      </c>
      <c r="L1245" s="5">
        <f t="shared" si="35"/>
        <v>0</v>
      </c>
      <c r="M1245" s="5"/>
      <c r="N1245" s="5"/>
      <c r="O1245" s="5"/>
      <c r="P1245" s="5"/>
      <c r="Q1245" s="5"/>
      <c r="R1245" s="5"/>
      <c r="S1245" s="5"/>
    </row>
    <row r="1246" ht="15.75" customHeight="1">
      <c r="A1246" s="5">
        <v>617.0</v>
      </c>
      <c r="B1246" s="35" t="str">
        <f>DIEM_4D!A618</f>
        <v/>
      </c>
      <c r="C1246" s="35" t="str">
        <f>DIEM_4D!B618</f>
        <v/>
      </c>
      <c r="D1246" s="5" t="str">
        <f t="shared" si="30"/>
        <v>4D-2</v>
      </c>
      <c r="E1246" s="5">
        <f>DIEM_4D!C618</f>
        <v>0</v>
      </c>
      <c r="F1246" s="5">
        <f>DIEM_4D!D618</f>
        <v>0</v>
      </c>
      <c r="G1246" s="5">
        <f>DIEM_4D!E618</f>
        <v>0</v>
      </c>
      <c r="H1246" s="5">
        <f t="shared" si="31"/>
        <v>0</v>
      </c>
      <c r="I1246" s="5" t="str">
        <f t="shared" si="32"/>
        <v/>
      </c>
      <c r="J1246" s="5">
        <f t="shared" si="33"/>
        <v>0</v>
      </c>
      <c r="K1246" s="5" t="str">
        <f t="shared" si="34"/>
        <v/>
      </c>
      <c r="L1246" s="5">
        <f t="shared" si="35"/>
        <v>0</v>
      </c>
      <c r="M1246" s="5"/>
      <c r="N1246" s="5"/>
      <c r="O1246" s="5"/>
      <c r="P1246" s="5"/>
      <c r="Q1246" s="5"/>
      <c r="R1246" s="5"/>
      <c r="S1246" s="5"/>
    </row>
    <row r="1247" ht="15.75" customHeight="1">
      <c r="A1247" s="5">
        <v>618.0</v>
      </c>
      <c r="B1247" s="35" t="str">
        <f>DIEM_4D!A619</f>
        <v/>
      </c>
      <c r="C1247" s="35" t="str">
        <f>DIEM_4D!B619</f>
        <v/>
      </c>
      <c r="D1247" s="5" t="str">
        <f t="shared" si="30"/>
        <v>4D-3</v>
      </c>
      <c r="E1247" s="5">
        <f>DIEM_4D!C619</f>
        <v>0</v>
      </c>
      <c r="F1247" s="5">
        <f>DIEM_4D!D619</f>
        <v>0</v>
      </c>
      <c r="G1247" s="5">
        <f>DIEM_4D!E619</f>
        <v>0</v>
      </c>
      <c r="H1247" s="5">
        <f t="shared" si="31"/>
        <v>0</v>
      </c>
      <c r="I1247" s="5" t="str">
        <f t="shared" si="32"/>
        <v/>
      </c>
      <c r="J1247" s="5">
        <f t="shared" si="33"/>
        <v>0</v>
      </c>
      <c r="K1247" s="5" t="str">
        <f t="shared" si="34"/>
        <v/>
      </c>
      <c r="L1247" s="5">
        <f t="shared" si="35"/>
        <v>0</v>
      </c>
      <c r="M1247" s="5"/>
      <c r="N1247" s="5"/>
      <c r="O1247" s="5"/>
      <c r="P1247" s="5"/>
      <c r="Q1247" s="5"/>
      <c r="R1247" s="5"/>
      <c r="S1247" s="5"/>
    </row>
    <row r="1248" ht="15.75" customHeight="1">
      <c r="A1248" s="5">
        <v>619.0</v>
      </c>
      <c r="B1248" s="35" t="str">
        <f>DIEM_4D!A620</f>
        <v/>
      </c>
      <c r="C1248" s="35" t="str">
        <f>DIEM_4D!B620</f>
        <v/>
      </c>
      <c r="D1248" s="5" t="str">
        <f t="shared" si="30"/>
        <v>4D-4</v>
      </c>
      <c r="E1248" s="5">
        <f>DIEM_4D!C620</f>
        <v>0</v>
      </c>
      <c r="F1248" s="5">
        <f>DIEM_4D!D620</f>
        <v>0</v>
      </c>
      <c r="G1248" s="5">
        <f>DIEM_4D!E620</f>
        <v>0</v>
      </c>
      <c r="H1248" s="5">
        <f t="shared" si="31"/>
        <v>0</v>
      </c>
      <c r="I1248" s="5" t="str">
        <f t="shared" si="32"/>
        <v/>
      </c>
      <c r="J1248" s="5">
        <f t="shared" si="33"/>
        <v>0</v>
      </c>
      <c r="K1248" s="5" t="str">
        <f t="shared" si="34"/>
        <v/>
      </c>
      <c r="L1248" s="5">
        <f t="shared" si="35"/>
        <v>0</v>
      </c>
      <c r="M1248" s="5"/>
      <c r="N1248" s="5"/>
      <c r="O1248" s="5"/>
      <c r="P1248" s="5"/>
      <c r="Q1248" s="5"/>
      <c r="R1248" s="5"/>
      <c r="S1248" s="5"/>
    </row>
    <row r="1249" ht="15.75" customHeight="1">
      <c r="A1249" s="5">
        <v>620.0</v>
      </c>
      <c r="B1249" s="35" t="str">
        <f>DIEM_4D!A621</f>
        <v/>
      </c>
      <c r="C1249" s="35" t="str">
        <f>DIEM_4D!B621</f>
        <v/>
      </c>
      <c r="D1249" s="5" t="str">
        <f t="shared" si="30"/>
        <v>4D-5</v>
      </c>
      <c r="E1249" s="5">
        <f>DIEM_4D!C621</f>
        <v>0</v>
      </c>
      <c r="F1249" s="5">
        <f>DIEM_4D!D621</f>
        <v>0</v>
      </c>
      <c r="G1249" s="5">
        <f>DIEM_4D!E621</f>
        <v>0</v>
      </c>
      <c r="H1249" s="5">
        <f t="shared" si="31"/>
        <v>0</v>
      </c>
      <c r="I1249" s="5" t="str">
        <f t="shared" si="32"/>
        <v/>
      </c>
      <c r="J1249" s="5">
        <f t="shared" si="33"/>
        <v>0</v>
      </c>
      <c r="K1249" s="5" t="str">
        <f t="shared" si="34"/>
        <v/>
      </c>
      <c r="L1249" s="5">
        <f t="shared" si="35"/>
        <v>0</v>
      </c>
      <c r="M1249" s="5"/>
      <c r="N1249" s="5"/>
      <c r="O1249" s="5"/>
      <c r="P1249" s="5"/>
      <c r="Q1249" s="5"/>
      <c r="R1249" s="5"/>
      <c r="S1249" s="5"/>
    </row>
    <row r="1250" ht="15.75" customHeight="1">
      <c r="A1250" s="5">
        <v>621.0</v>
      </c>
      <c r="B1250" s="35" t="str">
        <f>DIEM_4D!A622</f>
        <v/>
      </c>
      <c r="C1250" s="35" t="str">
        <f>DIEM_4D!B622</f>
        <v/>
      </c>
      <c r="D1250" s="5" t="str">
        <f t="shared" si="30"/>
        <v>4D-1</v>
      </c>
      <c r="E1250" s="5">
        <f>DIEM_4D!C622</f>
        <v>0</v>
      </c>
      <c r="F1250" s="5">
        <f>DIEM_4D!D622</f>
        <v>0</v>
      </c>
      <c r="G1250" s="5">
        <f>DIEM_4D!E622</f>
        <v>0</v>
      </c>
      <c r="H1250" s="5">
        <f t="shared" si="31"/>
        <v>0</v>
      </c>
      <c r="I1250" s="5" t="str">
        <f t="shared" si="32"/>
        <v/>
      </c>
      <c r="J1250" s="5">
        <f t="shared" si="33"/>
        <v>0</v>
      </c>
      <c r="K1250" s="5" t="str">
        <f t="shared" si="34"/>
        <v/>
      </c>
      <c r="L1250" s="5">
        <f t="shared" si="35"/>
        <v>0</v>
      </c>
      <c r="M1250" s="5"/>
      <c r="N1250" s="5"/>
      <c r="O1250" s="5"/>
      <c r="P1250" s="5"/>
      <c r="Q1250" s="5"/>
      <c r="R1250" s="5"/>
      <c r="S1250" s="5"/>
    </row>
    <row r="1251" ht="15.75" customHeight="1">
      <c r="A1251" s="5">
        <v>622.0</v>
      </c>
      <c r="B1251" s="35" t="str">
        <f>DIEM_4D!A623</f>
        <v/>
      </c>
      <c r="C1251" s="35" t="str">
        <f>DIEM_4D!B623</f>
        <v/>
      </c>
      <c r="D1251" s="5" t="str">
        <f t="shared" si="30"/>
        <v>4D-2</v>
      </c>
      <c r="E1251" s="5">
        <f>DIEM_4D!C623</f>
        <v>0</v>
      </c>
      <c r="F1251" s="5">
        <f>DIEM_4D!D623</f>
        <v>0</v>
      </c>
      <c r="G1251" s="5">
        <f>DIEM_4D!E623</f>
        <v>0</v>
      </c>
      <c r="H1251" s="5">
        <f t="shared" si="31"/>
        <v>0</v>
      </c>
      <c r="I1251" s="5" t="str">
        <f t="shared" si="32"/>
        <v/>
      </c>
      <c r="J1251" s="5">
        <f t="shared" si="33"/>
        <v>0</v>
      </c>
      <c r="K1251" s="5" t="str">
        <f t="shared" si="34"/>
        <v/>
      </c>
      <c r="L1251" s="5">
        <f t="shared" si="35"/>
        <v>0</v>
      </c>
      <c r="M1251" s="5"/>
      <c r="N1251" s="5"/>
      <c r="O1251" s="5"/>
      <c r="P1251" s="5"/>
      <c r="Q1251" s="5"/>
      <c r="R1251" s="5"/>
      <c r="S1251" s="5"/>
    </row>
    <row r="1252" ht="15.75" customHeight="1">
      <c r="A1252" s="5">
        <v>623.0</v>
      </c>
      <c r="B1252" s="35" t="str">
        <f>DIEM_4D!A624</f>
        <v/>
      </c>
      <c r="C1252" s="35" t="str">
        <f>DIEM_4D!B624</f>
        <v/>
      </c>
      <c r="D1252" s="5" t="str">
        <f t="shared" si="30"/>
        <v>4D-3</v>
      </c>
      <c r="E1252" s="5">
        <f>DIEM_4D!C624</f>
        <v>0</v>
      </c>
      <c r="F1252" s="5">
        <f>DIEM_4D!D624</f>
        <v>0</v>
      </c>
      <c r="G1252" s="5">
        <f>DIEM_4D!E624</f>
        <v>0</v>
      </c>
      <c r="H1252" s="5">
        <f t="shared" si="31"/>
        <v>0</v>
      </c>
      <c r="I1252" s="5" t="str">
        <f t="shared" si="32"/>
        <v/>
      </c>
      <c r="J1252" s="5">
        <f t="shared" si="33"/>
        <v>0</v>
      </c>
      <c r="K1252" s="5" t="str">
        <f t="shared" si="34"/>
        <v/>
      </c>
      <c r="L1252" s="5">
        <f t="shared" si="35"/>
        <v>0</v>
      </c>
      <c r="M1252" s="5"/>
      <c r="N1252" s="5"/>
      <c r="O1252" s="5"/>
      <c r="P1252" s="5"/>
      <c r="Q1252" s="5"/>
      <c r="R1252" s="5"/>
      <c r="S1252" s="5"/>
    </row>
    <row r="1253" ht="15.75" customHeight="1">
      <c r="A1253" s="5">
        <v>624.0</v>
      </c>
      <c r="B1253" s="35" t="str">
        <f>DIEM_4D!A625</f>
        <v/>
      </c>
      <c r="C1253" s="35" t="str">
        <f>DIEM_4D!B625</f>
        <v/>
      </c>
      <c r="D1253" s="5" t="str">
        <f t="shared" si="30"/>
        <v>4D-4</v>
      </c>
      <c r="E1253" s="5">
        <f>DIEM_4D!C625</f>
        <v>0</v>
      </c>
      <c r="F1253" s="5">
        <f>DIEM_4D!D625</f>
        <v>0</v>
      </c>
      <c r="G1253" s="5">
        <f>DIEM_4D!E625</f>
        <v>0</v>
      </c>
      <c r="H1253" s="5">
        <f t="shared" si="31"/>
        <v>0</v>
      </c>
      <c r="I1253" s="5" t="str">
        <f t="shared" si="32"/>
        <v/>
      </c>
      <c r="J1253" s="5">
        <f t="shared" si="33"/>
        <v>0</v>
      </c>
      <c r="K1253" s="5" t="str">
        <f t="shared" si="34"/>
        <v/>
      </c>
      <c r="L1253" s="5">
        <f t="shared" si="35"/>
        <v>0</v>
      </c>
      <c r="M1253" s="5"/>
      <c r="N1253" s="5"/>
      <c r="O1253" s="5"/>
      <c r="P1253" s="5"/>
      <c r="Q1253" s="5"/>
      <c r="R1253" s="5"/>
      <c r="S1253" s="5"/>
    </row>
    <row r="1254" ht="15.75" customHeight="1">
      <c r="A1254" s="5">
        <v>625.0</v>
      </c>
      <c r="B1254" s="35" t="str">
        <f>DIEM_4D!A626</f>
        <v/>
      </c>
      <c r="C1254" s="35" t="str">
        <f>DIEM_4D!B626</f>
        <v/>
      </c>
      <c r="D1254" s="5" t="str">
        <f t="shared" si="30"/>
        <v>4D-5</v>
      </c>
      <c r="E1254" s="5">
        <f>DIEM_4D!C626</f>
        <v>0</v>
      </c>
      <c r="F1254" s="5">
        <f>DIEM_4D!D626</f>
        <v>0</v>
      </c>
      <c r="G1254" s="5">
        <f>DIEM_4D!E626</f>
        <v>0</v>
      </c>
      <c r="H1254" s="5">
        <f t="shared" si="31"/>
        <v>0</v>
      </c>
      <c r="I1254" s="5" t="str">
        <f t="shared" si="32"/>
        <v/>
      </c>
      <c r="J1254" s="5">
        <f t="shared" si="33"/>
        <v>0</v>
      </c>
      <c r="K1254" s="5" t="str">
        <f t="shared" si="34"/>
        <v/>
      </c>
      <c r="L1254" s="5">
        <f t="shared" si="35"/>
        <v>0</v>
      </c>
      <c r="M1254" s="5"/>
      <c r="N1254" s="5"/>
      <c r="O1254" s="5"/>
      <c r="P1254" s="5"/>
      <c r="Q1254" s="5"/>
      <c r="R1254" s="5"/>
      <c r="S1254" s="5"/>
    </row>
    <row r="1255" ht="15.75" customHeight="1">
      <c r="A1255" s="5">
        <v>626.0</v>
      </c>
      <c r="B1255" s="35" t="str">
        <f>DIEM_4D!A627</f>
        <v/>
      </c>
      <c r="C1255" s="35" t="str">
        <f>DIEM_4D!B627</f>
        <v/>
      </c>
      <c r="D1255" s="5" t="str">
        <f t="shared" si="30"/>
        <v>4D-1</v>
      </c>
      <c r="E1255" s="5">
        <f>DIEM_4D!C627</f>
        <v>0</v>
      </c>
      <c r="F1255" s="5">
        <f>DIEM_4D!D627</f>
        <v>0</v>
      </c>
      <c r="G1255" s="5">
        <f>DIEM_4D!E627</f>
        <v>0</v>
      </c>
      <c r="H1255" s="5">
        <f t="shared" si="31"/>
        <v>0</v>
      </c>
      <c r="I1255" s="5" t="str">
        <f t="shared" si="32"/>
        <v/>
      </c>
      <c r="J1255" s="5">
        <f t="shared" si="33"/>
        <v>0</v>
      </c>
      <c r="K1255" s="5" t="str">
        <f t="shared" si="34"/>
        <v/>
      </c>
      <c r="L1255" s="5">
        <f t="shared" si="35"/>
        <v>0</v>
      </c>
      <c r="M1255" s="5"/>
      <c r="N1255" s="5"/>
      <c r="O1255" s="5"/>
      <c r="P1255" s="5"/>
      <c r="Q1255" s="5"/>
      <c r="R1255" s="5"/>
      <c r="S1255" s="5"/>
    </row>
    <row r="1256" ht="15.75" customHeight="1">
      <c r="A1256" s="5">
        <v>627.0</v>
      </c>
      <c r="B1256" s="35" t="str">
        <f>DIEM_4D!A628</f>
        <v/>
      </c>
      <c r="C1256" s="35" t="str">
        <f>DIEM_4D!B628</f>
        <v/>
      </c>
      <c r="D1256" s="5" t="str">
        <f t="shared" si="30"/>
        <v>4D-2</v>
      </c>
      <c r="E1256" s="5">
        <f>DIEM_4D!C628</f>
        <v>0</v>
      </c>
      <c r="F1256" s="5">
        <f>DIEM_4D!D628</f>
        <v>0</v>
      </c>
      <c r="G1256" s="5">
        <f>DIEM_4D!E628</f>
        <v>0</v>
      </c>
      <c r="H1256" s="5">
        <f t="shared" si="31"/>
        <v>0</v>
      </c>
      <c r="I1256" s="5" t="str">
        <f t="shared" si="32"/>
        <v/>
      </c>
      <c r="J1256" s="5">
        <f t="shared" si="33"/>
        <v>0</v>
      </c>
      <c r="K1256" s="5" t="str">
        <f t="shared" si="34"/>
        <v/>
      </c>
      <c r="L1256" s="5">
        <f t="shared" si="35"/>
        <v>0</v>
      </c>
      <c r="M1256" s="5"/>
      <c r="N1256" s="5"/>
      <c r="O1256" s="5"/>
      <c r="P1256" s="5"/>
      <c r="Q1256" s="5"/>
      <c r="R1256" s="5"/>
      <c r="S1256" s="5"/>
    </row>
    <row r="1257" ht="15.75" customHeight="1">
      <c r="A1257" s="5">
        <v>628.0</v>
      </c>
      <c r="B1257" s="35" t="str">
        <f>DIEM_4D!A629</f>
        <v/>
      </c>
      <c r="C1257" s="35" t="str">
        <f>DIEM_4D!B629</f>
        <v/>
      </c>
      <c r="D1257" s="5" t="str">
        <f t="shared" si="30"/>
        <v>4D-3</v>
      </c>
      <c r="E1257" s="5">
        <f>DIEM_4D!C629</f>
        <v>0</v>
      </c>
      <c r="F1257" s="5">
        <f>DIEM_4D!D629</f>
        <v>0</v>
      </c>
      <c r="G1257" s="5">
        <f>DIEM_4D!E629</f>
        <v>0</v>
      </c>
      <c r="H1257" s="5">
        <f t="shared" si="31"/>
        <v>0</v>
      </c>
      <c r="I1257" s="5" t="str">
        <f t="shared" si="32"/>
        <v/>
      </c>
      <c r="J1257" s="5">
        <f t="shared" si="33"/>
        <v>0</v>
      </c>
      <c r="K1257" s="5" t="str">
        <f t="shared" si="34"/>
        <v/>
      </c>
      <c r="L1257" s="5">
        <f t="shared" si="35"/>
        <v>0</v>
      </c>
      <c r="M1257" s="5"/>
      <c r="N1257" s="5"/>
      <c r="O1257" s="5"/>
      <c r="P1257" s="5"/>
      <c r="Q1257" s="5"/>
      <c r="R1257" s="5"/>
      <c r="S1257" s="5"/>
    </row>
    <row r="1258" ht="15.75" customHeight="1">
      <c r="A1258" s="5">
        <v>629.0</v>
      </c>
      <c r="B1258" s="35" t="str">
        <f>DIEM_4D!A630</f>
        <v/>
      </c>
      <c r="C1258" s="35" t="str">
        <f>DIEM_4D!B630</f>
        <v/>
      </c>
      <c r="D1258" s="5" t="str">
        <f t="shared" si="30"/>
        <v>4D-4</v>
      </c>
      <c r="E1258" s="5">
        <f>DIEM_4D!C630</f>
        <v>0</v>
      </c>
      <c r="F1258" s="5">
        <f>DIEM_4D!D630</f>
        <v>0</v>
      </c>
      <c r="G1258" s="5">
        <f>DIEM_4D!E630</f>
        <v>0</v>
      </c>
      <c r="H1258" s="5">
        <f t="shared" si="31"/>
        <v>0</v>
      </c>
      <c r="I1258" s="5" t="str">
        <f t="shared" si="32"/>
        <v/>
      </c>
      <c r="J1258" s="5">
        <f t="shared" si="33"/>
        <v>0</v>
      </c>
      <c r="K1258" s="5" t="str">
        <f t="shared" si="34"/>
        <v/>
      </c>
      <c r="L1258" s="5">
        <f t="shared" si="35"/>
        <v>0</v>
      </c>
      <c r="M1258" s="5"/>
      <c r="N1258" s="5"/>
      <c r="O1258" s="5"/>
      <c r="P1258" s="5"/>
      <c r="Q1258" s="5"/>
      <c r="R1258" s="5"/>
      <c r="S1258" s="5"/>
    </row>
    <row r="1259" ht="15.75" customHeight="1">
      <c r="A1259" s="5">
        <v>630.0</v>
      </c>
      <c r="B1259" s="35" t="str">
        <f>DIEM_4D!A631</f>
        <v/>
      </c>
      <c r="C1259" s="35" t="str">
        <f>DIEM_4D!B631</f>
        <v/>
      </c>
      <c r="D1259" s="5" t="str">
        <f t="shared" si="30"/>
        <v>4D-5</v>
      </c>
      <c r="E1259" s="5">
        <f>DIEM_4D!C631</f>
        <v>0</v>
      </c>
      <c r="F1259" s="5">
        <f>DIEM_4D!D631</f>
        <v>0</v>
      </c>
      <c r="G1259" s="5">
        <f>DIEM_4D!E631</f>
        <v>0</v>
      </c>
      <c r="H1259" s="5">
        <f t="shared" si="31"/>
        <v>0</v>
      </c>
      <c r="I1259" s="5" t="str">
        <f t="shared" si="32"/>
        <v/>
      </c>
      <c r="J1259" s="5">
        <f t="shared" si="33"/>
        <v>0</v>
      </c>
      <c r="K1259" s="5" t="str">
        <f t="shared" si="34"/>
        <v/>
      </c>
      <c r="L1259" s="5">
        <f t="shared" si="35"/>
        <v>0</v>
      </c>
      <c r="M1259" s="5"/>
      <c r="N1259" s="5"/>
      <c r="O1259" s="5"/>
      <c r="P1259" s="5"/>
      <c r="Q1259" s="5"/>
      <c r="R1259" s="5"/>
      <c r="S1259" s="5"/>
    </row>
    <row r="1260" ht="15.75" customHeight="1">
      <c r="A1260" s="5">
        <v>631.0</v>
      </c>
      <c r="B1260" s="35" t="str">
        <f>DIEM_4D!A632</f>
        <v/>
      </c>
      <c r="C1260" s="35" t="str">
        <f>DIEM_4D!B632</f>
        <v/>
      </c>
      <c r="D1260" s="5" t="str">
        <f t="shared" si="30"/>
        <v>4D-1</v>
      </c>
      <c r="E1260" s="5">
        <f>DIEM_4D!C632</f>
        <v>0</v>
      </c>
      <c r="F1260" s="5">
        <f>DIEM_4D!D632</f>
        <v>0</v>
      </c>
      <c r="G1260" s="5">
        <f>DIEM_4D!E632</f>
        <v>0</v>
      </c>
      <c r="H1260" s="5">
        <f t="shared" si="31"/>
        <v>0</v>
      </c>
      <c r="I1260" s="5" t="str">
        <f t="shared" si="32"/>
        <v/>
      </c>
      <c r="J1260" s="5">
        <f t="shared" si="33"/>
        <v>0</v>
      </c>
      <c r="K1260" s="5" t="str">
        <f t="shared" si="34"/>
        <v/>
      </c>
      <c r="L1260" s="5">
        <f t="shared" si="35"/>
        <v>0</v>
      </c>
      <c r="M1260" s="5"/>
      <c r="N1260" s="5"/>
      <c r="O1260" s="5"/>
      <c r="P1260" s="5"/>
      <c r="Q1260" s="5"/>
      <c r="R1260" s="5"/>
      <c r="S1260" s="5"/>
    </row>
    <row r="1261" ht="15.75" customHeight="1">
      <c r="A1261" s="5">
        <v>632.0</v>
      </c>
      <c r="B1261" s="35" t="str">
        <f>DIEM_4D!A633</f>
        <v/>
      </c>
      <c r="C1261" s="35" t="str">
        <f>DIEM_4D!B633</f>
        <v/>
      </c>
      <c r="D1261" s="5" t="str">
        <f t="shared" si="30"/>
        <v>4D-2</v>
      </c>
      <c r="E1261" s="5">
        <f>DIEM_4D!C633</f>
        <v>0</v>
      </c>
      <c r="F1261" s="5">
        <f>DIEM_4D!D633</f>
        <v>0</v>
      </c>
      <c r="G1261" s="5">
        <f>DIEM_4D!E633</f>
        <v>0</v>
      </c>
      <c r="H1261" s="5">
        <f t="shared" si="31"/>
        <v>0</v>
      </c>
      <c r="I1261" s="5" t="str">
        <f t="shared" si="32"/>
        <v/>
      </c>
      <c r="J1261" s="5">
        <f t="shared" si="33"/>
        <v>0</v>
      </c>
      <c r="K1261" s="5" t="str">
        <f t="shared" si="34"/>
        <v/>
      </c>
      <c r="L1261" s="5">
        <f t="shared" si="35"/>
        <v>0</v>
      </c>
      <c r="M1261" s="5"/>
      <c r="N1261" s="5"/>
      <c r="O1261" s="5"/>
      <c r="P1261" s="5"/>
      <c r="Q1261" s="5"/>
      <c r="R1261" s="5"/>
      <c r="S1261" s="5"/>
    </row>
    <row r="1262" ht="15.75" customHeight="1">
      <c r="A1262" s="5">
        <v>633.0</v>
      </c>
      <c r="B1262" s="35" t="str">
        <f>DIEM_4D!A634</f>
        <v/>
      </c>
      <c r="C1262" s="35" t="str">
        <f>DIEM_4D!B634</f>
        <v/>
      </c>
      <c r="D1262" s="5" t="str">
        <f t="shared" si="30"/>
        <v>4D-3</v>
      </c>
      <c r="E1262" s="5">
        <f>DIEM_4D!C634</f>
        <v>0</v>
      </c>
      <c r="F1262" s="5">
        <f>DIEM_4D!D634</f>
        <v>0</v>
      </c>
      <c r="G1262" s="5">
        <f>DIEM_4D!E634</f>
        <v>0</v>
      </c>
      <c r="H1262" s="5">
        <f t="shared" si="31"/>
        <v>0</v>
      </c>
      <c r="I1262" s="5" t="str">
        <f t="shared" si="32"/>
        <v/>
      </c>
      <c r="J1262" s="5">
        <f t="shared" si="33"/>
        <v>0</v>
      </c>
      <c r="K1262" s="5" t="str">
        <f t="shared" si="34"/>
        <v/>
      </c>
      <c r="L1262" s="5">
        <f t="shared" si="35"/>
        <v>0</v>
      </c>
      <c r="M1262" s="5"/>
      <c r="N1262" s="5"/>
      <c r="O1262" s="5"/>
      <c r="P1262" s="5"/>
      <c r="Q1262" s="5"/>
      <c r="R1262" s="5"/>
      <c r="S1262" s="5"/>
    </row>
    <row r="1263" ht="15.75" customHeight="1">
      <c r="A1263" s="5">
        <v>634.0</v>
      </c>
      <c r="B1263" s="35" t="str">
        <f>DIEM_4D!A635</f>
        <v/>
      </c>
      <c r="C1263" s="35" t="str">
        <f>DIEM_4D!B635</f>
        <v/>
      </c>
      <c r="D1263" s="5" t="str">
        <f t="shared" si="30"/>
        <v>4D-4</v>
      </c>
      <c r="E1263" s="5">
        <f>DIEM_4D!C635</f>
        <v>0</v>
      </c>
      <c r="F1263" s="5">
        <f>DIEM_4D!D635</f>
        <v>0</v>
      </c>
      <c r="G1263" s="5">
        <f>DIEM_4D!E635</f>
        <v>0</v>
      </c>
      <c r="H1263" s="5">
        <f t="shared" si="31"/>
        <v>0</v>
      </c>
      <c r="I1263" s="5" t="str">
        <f t="shared" si="32"/>
        <v/>
      </c>
      <c r="J1263" s="5">
        <f t="shared" si="33"/>
        <v>0</v>
      </c>
      <c r="K1263" s="5" t="str">
        <f t="shared" si="34"/>
        <v/>
      </c>
      <c r="L1263" s="5">
        <f t="shared" si="35"/>
        <v>0</v>
      </c>
      <c r="M1263" s="5"/>
      <c r="N1263" s="5"/>
      <c r="O1263" s="5"/>
      <c r="P1263" s="5"/>
      <c r="Q1263" s="5"/>
      <c r="R1263" s="5"/>
      <c r="S1263" s="5"/>
    </row>
    <row r="1264" ht="15.75" customHeight="1">
      <c r="A1264" s="5">
        <v>635.0</v>
      </c>
      <c r="B1264" s="35" t="str">
        <f>DIEM_4D!A636</f>
        <v/>
      </c>
      <c r="C1264" s="35" t="str">
        <f>DIEM_4D!B636</f>
        <v/>
      </c>
      <c r="D1264" s="5" t="str">
        <f t="shared" si="30"/>
        <v>4D-5</v>
      </c>
      <c r="E1264" s="5">
        <f>DIEM_4D!C636</f>
        <v>0</v>
      </c>
      <c r="F1264" s="5">
        <f>DIEM_4D!D636</f>
        <v>0</v>
      </c>
      <c r="G1264" s="5">
        <f>DIEM_4D!E636</f>
        <v>0</v>
      </c>
      <c r="H1264" s="5">
        <f t="shared" si="31"/>
        <v>0</v>
      </c>
      <c r="I1264" s="5" t="str">
        <f t="shared" si="32"/>
        <v/>
      </c>
      <c r="J1264" s="5">
        <f t="shared" si="33"/>
        <v>0</v>
      </c>
      <c r="K1264" s="5" t="str">
        <f t="shared" si="34"/>
        <v/>
      </c>
      <c r="L1264" s="5">
        <f t="shared" si="35"/>
        <v>0</v>
      </c>
      <c r="M1264" s="5"/>
      <c r="N1264" s="5"/>
      <c r="O1264" s="5"/>
      <c r="P1264" s="5"/>
      <c r="Q1264" s="5"/>
      <c r="R1264" s="5"/>
      <c r="S1264" s="5"/>
    </row>
    <row r="1265" ht="15.75" customHeight="1">
      <c r="A1265" s="5">
        <v>636.0</v>
      </c>
      <c r="B1265" s="35" t="str">
        <f>DIEM_4D!A637</f>
        <v/>
      </c>
      <c r="C1265" s="35" t="str">
        <f>DIEM_4D!B637</f>
        <v/>
      </c>
      <c r="D1265" s="5" t="str">
        <f t="shared" si="30"/>
        <v>4D-1</v>
      </c>
      <c r="E1265" s="5">
        <f>DIEM_4D!C637</f>
        <v>0</v>
      </c>
      <c r="F1265" s="5">
        <f>DIEM_4D!D637</f>
        <v>0</v>
      </c>
      <c r="G1265" s="5">
        <f>DIEM_4D!E637</f>
        <v>0</v>
      </c>
      <c r="H1265" s="5">
        <f t="shared" si="31"/>
        <v>0</v>
      </c>
      <c r="I1265" s="5" t="str">
        <f t="shared" si="32"/>
        <v/>
      </c>
      <c r="J1265" s="5">
        <f t="shared" si="33"/>
        <v>0</v>
      </c>
      <c r="K1265" s="5" t="str">
        <f t="shared" si="34"/>
        <v/>
      </c>
      <c r="L1265" s="5">
        <f t="shared" si="35"/>
        <v>0</v>
      </c>
      <c r="M1265" s="5"/>
      <c r="N1265" s="5"/>
      <c r="O1265" s="5"/>
      <c r="P1265" s="5"/>
      <c r="Q1265" s="5"/>
      <c r="R1265" s="5"/>
      <c r="S1265" s="5"/>
    </row>
    <row r="1266" ht="15.75" customHeight="1">
      <c r="A1266" s="5">
        <v>637.0</v>
      </c>
      <c r="B1266" s="35" t="str">
        <f>DIEM_4D!A638</f>
        <v/>
      </c>
      <c r="C1266" s="35" t="str">
        <f>DIEM_4D!B638</f>
        <v/>
      </c>
      <c r="D1266" s="5" t="str">
        <f t="shared" si="30"/>
        <v>4D-2</v>
      </c>
      <c r="E1266" s="5">
        <f>DIEM_4D!C638</f>
        <v>0</v>
      </c>
      <c r="F1266" s="5">
        <f>DIEM_4D!D638</f>
        <v>0</v>
      </c>
      <c r="G1266" s="5">
        <f>DIEM_4D!E638</f>
        <v>0</v>
      </c>
      <c r="H1266" s="5">
        <f t="shared" si="31"/>
        <v>0</v>
      </c>
      <c r="I1266" s="5" t="str">
        <f t="shared" si="32"/>
        <v/>
      </c>
      <c r="J1266" s="5">
        <f t="shared" si="33"/>
        <v>0</v>
      </c>
      <c r="K1266" s="5" t="str">
        <f t="shared" si="34"/>
        <v/>
      </c>
      <c r="L1266" s="5">
        <f t="shared" si="35"/>
        <v>0</v>
      </c>
      <c r="M1266" s="5"/>
      <c r="N1266" s="5"/>
      <c r="O1266" s="5"/>
      <c r="P1266" s="5"/>
      <c r="Q1266" s="5"/>
      <c r="R1266" s="5"/>
      <c r="S1266" s="5"/>
    </row>
    <row r="1267" ht="15.75" customHeight="1">
      <c r="A1267" s="5">
        <v>638.0</v>
      </c>
      <c r="B1267" s="35" t="str">
        <f>DIEM_4D!A639</f>
        <v/>
      </c>
      <c r="C1267" s="35" t="str">
        <f>DIEM_4D!B639</f>
        <v/>
      </c>
      <c r="D1267" s="5" t="str">
        <f t="shared" si="30"/>
        <v>4D-3</v>
      </c>
      <c r="E1267" s="5">
        <f>DIEM_4D!C639</f>
        <v>0</v>
      </c>
      <c r="F1267" s="5">
        <f>DIEM_4D!D639</f>
        <v>0</v>
      </c>
      <c r="G1267" s="5">
        <f>DIEM_4D!E639</f>
        <v>0</v>
      </c>
      <c r="H1267" s="5">
        <f t="shared" si="31"/>
        <v>0</v>
      </c>
      <c r="I1267" s="5" t="str">
        <f t="shared" si="32"/>
        <v/>
      </c>
      <c r="J1267" s="5">
        <f t="shared" si="33"/>
        <v>0</v>
      </c>
      <c r="K1267" s="5" t="str">
        <f t="shared" si="34"/>
        <v/>
      </c>
      <c r="L1267" s="5">
        <f t="shared" si="35"/>
        <v>0</v>
      </c>
      <c r="M1267" s="5"/>
      <c r="N1267" s="5"/>
      <c r="O1267" s="5"/>
      <c r="P1267" s="5"/>
      <c r="Q1267" s="5"/>
      <c r="R1267" s="5"/>
      <c r="S1267" s="5"/>
    </row>
    <row r="1268" ht="15.75" customHeight="1">
      <c r="A1268" s="5">
        <v>639.0</v>
      </c>
      <c r="B1268" s="35" t="str">
        <f>DIEM_4D!A640</f>
        <v/>
      </c>
      <c r="C1268" s="35" t="str">
        <f>DIEM_4D!B640</f>
        <v/>
      </c>
      <c r="D1268" s="5" t="str">
        <f t="shared" si="30"/>
        <v>4D-4</v>
      </c>
      <c r="E1268" s="5">
        <f>DIEM_4D!C640</f>
        <v>0</v>
      </c>
      <c r="F1268" s="5">
        <f>DIEM_4D!D640</f>
        <v>0</v>
      </c>
      <c r="G1268" s="5">
        <f>DIEM_4D!E640</f>
        <v>0</v>
      </c>
      <c r="H1268" s="5">
        <f t="shared" si="31"/>
        <v>0</v>
      </c>
      <c r="I1268" s="5" t="str">
        <f t="shared" si="32"/>
        <v/>
      </c>
      <c r="J1268" s="5">
        <f t="shared" si="33"/>
        <v>0</v>
      </c>
      <c r="K1268" s="5" t="str">
        <f t="shared" si="34"/>
        <v/>
      </c>
      <c r="L1268" s="5">
        <f t="shared" si="35"/>
        <v>0</v>
      </c>
      <c r="M1268" s="5"/>
      <c r="N1268" s="5"/>
      <c r="O1268" s="5"/>
      <c r="P1268" s="5"/>
      <c r="Q1268" s="5"/>
      <c r="R1268" s="5"/>
      <c r="S1268" s="5"/>
    </row>
    <row r="1269" ht="15.75" customHeight="1">
      <c r="A1269" s="5">
        <v>640.0</v>
      </c>
      <c r="B1269" s="35" t="str">
        <f>DIEM_4D!A641</f>
        <v/>
      </c>
      <c r="C1269" s="35" t="str">
        <f>DIEM_4D!B641</f>
        <v/>
      </c>
      <c r="D1269" s="5" t="str">
        <f t="shared" si="30"/>
        <v>4D-5</v>
      </c>
      <c r="E1269" s="5">
        <f>DIEM_4D!C641</f>
        <v>0</v>
      </c>
      <c r="F1269" s="5">
        <f>DIEM_4D!D641</f>
        <v>0</v>
      </c>
      <c r="G1269" s="5">
        <f>DIEM_4D!E641</f>
        <v>0</v>
      </c>
      <c r="H1269" s="5">
        <f t="shared" si="31"/>
        <v>0</v>
      </c>
      <c r="I1269" s="5" t="str">
        <f t="shared" si="32"/>
        <v/>
      </c>
      <c r="J1269" s="5">
        <f t="shared" si="33"/>
        <v>0</v>
      </c>
      <c r="K1269" s="5" t="str">
        <f t="shared" si="34"/>
        <v/>
      </c>
      <c r="L1269" s="5">
        <f t="shared" si="35"/>
        <v>0</v>
      </c>
      <c r="M1269" s="5"/>
      <c r="N1269" s="5"/>
      <c r="O1269" s="5"/>
      <c r="P1269" s="5"/>
      <c r="Q1269" s="5"/>
      <c r="R1269" s="5"/>
      <c r="S1269" s="5"/>
    </row>
    <row r="1270" ht="15.75" customHeight="1">
      <c r="A1270" s="5">
        <v>641.0</v>
      </c>
      <c r="B1270" s="35" t="str">
        <f>DIEM_4D!A642</f>
        <v/>
      </c>
      <c r="C1270" s="35" t="str">
        <f>DIEM_4D!B642</f>
        <v/>
      </c>
      <c r="D1270" s="5" t="str">
        <f t="shared" si="30"/>
        <v>4D-1</v>
      </c>
      <c r="E1270" s="5">
        <f>DIEM_4D!C642</f>
        <v>0</v>
      </c>
      <c r="F1270" s="5">
        <f>DIEM_4D!D642</f>
        <v>0</v>
      </c>
      <c r="G1270" s="5">
        <f>DIEM_4D!E642</f>
        <v>0</v>
      </c>
      <c r="H1270" s="5">
        <f t="shared" si="31"/>
        <v>0</v>
      </c>
      <c r="I1270" s="5" t="str">
        <f t="shared" si="32"/>
        <v/>
      </c>
      <c r="J1270" s="5">
        <f t="shared" si="33"/>
        <v>0</v>
      </c>
      <c r="K1270" s="5" t="str">
        <f t="shared" si="34"/>
        <v/>
      </c>
      <c r="L1270" s="5">
        <f t="shared" si="35"/>
        <v>0</v>
      </c>
      <c r="M1270" s="5"/>
      <c r="N1270" s="5"/>
      <c r="O1270" s="5"/>
      <c r="P1270" s="5"/>
      <c r="Q1270" s="5"/>
      <c r="R1270" s="5"/>
      <c r="S1270" s="5"/>
    </row>
    <row r="1271" ht="15.75" customHeight="1">
      <c r="A1271" s="5">
        <v>642.0</v>
      </c>
      <c r="B1271" s="35" t="str">
        <f>DIEM_4D!A643</f>
        <v/>
      </c>
      <c r="C1271" s="35" t="str">
        <f>DIEM_4D!B643</f>
        <v/>
      </c>
      <c r="D1271" s="5" t="str">
        <f t="shared" si="30"/>
        <v>4D-2</v>
      </c>
      <c r="E1271" s="5">
        <f>DIEM_4D!C643</f>
        <v>0</v>
      </c>
      <c r="F1271" s="5">
        <f>DIEM_4D!D643</f>
        <v>0</v>
      </c>
      <c r="G1271" s="5">
        <f>DIEM_4D!E643</f>
        <v>0</v>
      </c>
      <c r="H1271" s="5">
        <f t="shared" si="31"/>
        <v>0</v>
      </c>
      <c r="I1271" s="5" t="str">
        <f t="shared" si="32"/>
        <v/>
      </c>
      <c r="J1271" s="5">
        <f t="shared" si="33"/>
        <v>0</v>
      </c>
      <c r="K1271" s="5" t="str">
        <f t="shared" si="34"/>
        <v/>
      </c>
      <c r="L1271" s="5">
        <f t="shared" si="35"/>
        <v>0</v>
      </c>
      <c r="M1271" s="5"/>
      <c r="N1271" s="5"/>
      <c r="O1271" s="5"/>
      <c r="P1271" s="5"/>
      <c r="Q1271" s="5"/>
      <c r="R1271" s="5"/>
      <c r="S1271" s="5"/>
    </row>
    <row r="1272" ht="15.75" customHeight="1">
      <c r="A1272" s="5">
        <v>643.0</v>
      </c>
      <c r="B1272" s="35" t="str">
        <f>DIEM_4D!A644</f>
        <v/>
      </c>
      <c r="C1272" s="35" t="str">
        <f>DIEM_4D!B644</f>
        <v/>
      </c>
      <c r="D1272" s="5" t="str">
        <f t="shared" si="30"/>
        <v>4D-3</v>
      </c>
      <c r="E1272" s="5">
        <f>DIEM_4D!C644</f>
        <v>0</v>
      </c>
      <c r="F1272" s="5">
        <f>DIEM_4D!D644</f>
        <v>0</v>
      </c>
      <c r="G1272" s="5">
        <f>DIEM_4D!E644</f>
        <v>0</v>
      </c>
      <c r="H1272" s="5">
        <f t="shared" si="31"/>
        <v>0</v>
      </c>
      <c r="I1272" s="5" t="str">
        <f t="shared" si="32"/>
        <v/>
      </c>
      <c r="J1272" s="5">
        <f t="shared" si="33"/>
        <v>0</v>
      </c>
      <c r="K1272" s="5" t="str">
        <f t="shared" si="34"/>
        <v/>
      </c>
      <c r="L1272" s="5">
        <f t="shared" si="35"/>
        <v>0</v>
      </c>
      <c r="M1272" s="5"/>
      <c r="N1272" s="5"/>
      <c r="O1272" s="5"/>
      <c r="P1272" s="5"/>
      <c r="Q1272" s="5"/>
      <c r="R1272" s="5"/>
      <c r="S1272" s="5"/>
    </row>
    <row r="1273" ht="15.75" customHeight="1">
      <c r="A1273" s="5">
        <v>644.0</v>
      </c>
      <c r="B1273" s="35" t="str">
        <f>DIEM_4D!A645</f>
        <v/>
      </c>
      <c r="C1273" s="35" t="str">
        <f>DIEM_4D!B645</f>
        <v/>
      </c>
      <c r="D1273" s="5" t="str">
        <f t="shared" si="30"/>
        <v>4D-4</v>
      </c>
      <c r="E1273" s="5">
        <f>DIEM_4D!C645</f>
        <v>0</v>
      </c>
      <c r="F1273" s="5">
        <f>DIEM_4D!D645</f>
        <v>0</v>
      </c>
      <c r="G1273" s="5">
        <f>DIEM_4D!E645</f>
        <v>0</v>
      </c>
      <c r="H1273" s="5">
        <f t="shared" si="31"/>
        <v>0</v>
      </c>
      <c r="I1273" s="5" t="str">
        <f t="shared" si="32"/>
        <v/>
      </c>
      <c r="J1273" s="5">
        <f t="shared" si="33"/>
        <v>0</v>
      </c>
      <c r="K1273" s="5" t="str">
        <f t="shared" si="34"/>
        <v/>
      </c>
      <c r="L1273" s="5">
        <f t="shared" si="35"/>
        <v>0</v>
      </c>
      <c r="M1273" s="5"/>
      <c r="N1273" s="5"/>
      <c r="O1273" s="5"/>
      <c r="P1273" s="5"/>
      <c r="Q1273" s="5"/>
      <c r="R1273" s="5"/>
      <c r="S1273" s="5"/>
    </row>
    <row r="1274" ht="15.75" customHeight="1">
      <c r="A1274" s="5">
        <v>645.0</v>
      </c>
      <c r="B1274" s="35" t="str">
        <f>DIEM_4D!A646</f>
        <v/>
      </c>
      <c r="C1274" s="35" t="str">
        <f>DIEM_4D!B646</f>
        <v/>
      </c>
      <c r="D1274" s="5" t="str">
        <f t="shared" si="30"/>
        <v>4D-5</v>
      </c>
      <c r="E1274" s="5">
        <f>DIEM_4D!C646</f>
        <v>0</v>
      </c>
      <c r="F1274" s="5">
        <f>DIEM_4D!D646</f>
        <v>0</v>
      </c>
      <c r="G1274" s="5">
        <f>DIEM_4D!E646</f>
        <v>0</v>
      </c>
      <c r="H1274" s="5">
        <f t="shared" si="31"/>
        <v>0</v>
      </c>
      <c r="I1274" s="5" t="str">
        <f t="shared" si="32"/>
        <v/>
      </c>
      <c r="J1274" s="5">
        <f t="shared" si="33"/>
        <v>0</v>
      </c>
      <c r="K1274" s="5" t="str">
        <f t="shared" si="34"/>
        <v/>
      </c>
      <c r="L1274" s="5">
        <f t="shared" si="35"/>
        <v>0</v>
      </c>
      <c r="M1274" s="5"/>
      <c r="N1274" s="5"/>
      <c r="O1274" s="5"/>
      <c r="P1274" s="5"/>
      <c r="Q1274" s="5"/>
      <c r="R1274" s="5"/>
      <c r="S1274" s="5"/>
    </row>
    <row r="1275" ht="15.75" customHeight="1">
      <c r="A1275" s="5">
        <v>646.0</v>
      </c>
      <c r="B1275" s="35" t="str">
        <f>DIEM_4D!A647</f>
        <v/>
      </c>
      <c r="C1275" s="35" t="str">
        <f>DIEM_4D!B647</f>
        <v/>
      </c>
      <c r="D1275" s="5" t="str">
        <f t="shared" si="30"/>
        <v>4D-1</v>
      </c>
      <c r="E1275" s="5">
        <f>DIEM_4D!C647</f>
        <v>0</v>
      </c>
      <c r="F1275" s="5">
        <f>DIEM_4D!D647</f>
        <v>0</v>
      </c>
      <c r="G1275" s="5">
        <f>DIEM_4D!E647</f>
        <v>0</v>
      </c>
      <c r="H1275" s="5">
        <f t="shared" si="31"/>
        <v>0</v>
      </c>
      <c r="I1275" s="5" t="str">
        <f t="shared" si="32"/>
        <v/>
      </c>
      <c r="J1275" s="5">
        <f t="shared" si="33"/>
        <v>0</v>
      </c>
      <c r="K1275" s="5" t="str">
        <f t="shared" si="34"/>
        <v/>
      </c>
      <c r="L1275" s="5">
        <f t="shared" si="35"/>
        <v>0</v>
      </c>
      <c r="M1275" s="5"/>
      <c r="N1275" s="5"/>
      <c r="O1275" s="5"/>
      <c r="P1275" s="5"/>
      <c r="Q1275" s="5"/>
      <c r="R1275" s="5"/>
      <c r="S1275" s="5"/>
    </row>
    <row r="1276" ht="15.75" customHeight="1">
      <c r="A1276" s="5">
        <v>647.0</v>
      </c>
      <c r="B1276" s="35" t="str">
        <f>DIEM_4D!A648</f>
        <v/>
      </c>
      <c r="C1276" s="35" t="str">
        <f>DIEM_4D!B648</f>
        <v/>
      </c>
      <c r="D1276" s="5" t="str">
        <f t="shared" si="30"/>
        <v>4D-2</v>
      </c>
      <c r="E1276" s="5">
        <f>DIEM_4D!C648</f>
        <v>0</v>
      </c>
      <c r="F1276" s="5">
        <f>DIEM_4D!D648</f>
        <v>0</v>
      </c>
      <c r="G1276" s="5">
        <f>DIEM_4D!E648</f>
        <v>0</v>
      </c>
      <c r="H1276" s="5">
        <f t="shared" si="31"/>
        <v>0</v>
      </c>
      <c r="I1276" s="5" t="str">
        <f t="shared" si="32"/>
        <v/>
      </c>
      <c r="J1276" s="5">
        <f t="shared" si="33"/>
        <v>0</v>
      </c>
      <c r="K1276" s="5" t="str">
        <f t="shared" si="34"/>
        <v/>
      </c>
      <c r="L1276" s="5">
        <f t="shared" si="35"/>
        <v>0</v>
      </c>
      <c r="M1276" s="5"/>
      <c r="N1276" s="5"/>
      <c r="O1276" s="5"/>
      <c r="P1276" s="5"/>
      <c r="Q1276" s="5"/>
      <c r="R1276" s="5"/>
      <c r="S1276" s="5"/>
    </row>
    <row r="1277" ht="15.75" customHeight="1">
      <c r="A1277" s="5">
        <v>648.0</v>
      </c>
      <c r="B1277" s="35" t="str">
        <f>DIEM_4D!A649</f>
        <v/>
      </c>
      <c r="C1277" s="35" t="str">
        <f>DIEM_4D!B649</f>
        <v/>
      </c>
      <c r="D1277" s="5" t="str">
        <f t="shared" si="30"/>
        <v>4D-3</v>
      </c>
      <c r="E1277" s="5">
        <f>DIEM_4D!C649</f>
        <v>0</v>
      </c>
      <c r="F1277" s="5">
        <f>DIEM_4D!D649</f>
        <v>0</v>
      </c>
      <c r="G1277" s="5">
        <f>DIEM_4D!E649</f>
        <v>0</v>
      </c>
      <c r="H1277" s="5">
        <f t="shared" si="31"/>
        <v>0</v>
      </c>
      <c r="I1277" s="5" t="str">
        <f t="shared" si="32"/>
        <v/>
      </c>
      <c r="J1277" s="5">
        <f t="shared" si="33"/>
        <v>0</v>
      </c>
      <c r="K1277" s="5" t="str">
        <f t="shared" si="34"/>
        <v/>
      </c>
      <c r="L1277" s="5">
        <f t="shared" si="35"/>
        <v>0</v>
      </c>
      <c r="M1277" s="5"/>
      <c r="N1277" s="5"/>
      <c r="O1277" s="5"/>
      <c r="P1277" s="5"/>
      <c r="Q1277" s="5"/>
      <c r="R1277" s="5"/>
      <c r="S1277" s="5"/>
    </row>
    <row r="1278" ht="15.75" customHeight="1">
      <c r="A1278" s="5">
        <v>649.0</v>
      </c>
      <c r="B1278" s="35" t="str">
        <f>DIEM_4D!A650</f>
        <v/>
      </c>
      <c r="C1278" s="35" t="str">
        <f>DIEM_4D!B650</f>
        <v/>
      </c>
      <c r="D1278" s="5" t="str">
        <f t="shared" si="30"/>
        <v>4D-4</v>
      </c>
      <c r="E1278" s="5">
        <f>DIEM_4D!C650</f>
        <v>0</v>
      </c>
      <c r="F1278" s="5">
        <f>DIEM_4D!D650</f>
        <v>0</v>
      </c>
      <c r="G1278" s="5">
        <f>DIEM_4D!E650</f>
        <v>0</v>
      </c>
      <c r="H1278" s="5">
        <f t="shared" si="31"/>
        <v>0</v>
      </c>
      <c r="I1278" s="5" t="str">
        <f t="shared" si="32"/>
        <v/>
      </c>
      <c r="J1278" s="5">
        <f t="shared" si="33"/>
        <v>0</v>
      </c>
      <c r="K1278" s="5" t="str">
        <f t="shared" si="34"/>
        <v/>
      </c>
      <c r="L1278" s="5">
        <f t="shared" si="35"/>
        <v>0</v>
      </c>
      <c r="M1278" s="5"/>
      <c r="N1278" s="5"/>
      <c r="O1278" s="5"/>
      <c r="P1278" s="5"/>
      <c r="Q1278" s="5"/>
      <c r="R1278" s="5"/>
      <c r="S1278" s="5"/>
    </row>
    <row r="1279" ht="15.75" customHeight="1">
      <c r="A1279" s="5">
        <v>650.0</v>
      </c>
      <c r="B1279" s="35" t="str">
        <f>DIEM_4D!A651</f>
        <v/>
      </c>
      <c r="C1279" s="35" t="str">
        <f>DIEM_4D!B651</f>
        <v/>
      </c>
      <c r="D1279" s="5" t="str">
        <f t="shared" si="30"/>
        <v>4D-5</v>
      </c>
      <c r="E1279" s="5">
        <f>DIEM_4D!C651</f>
        <v>0</v>
      </c>
      <c r="F1279" s="5">
        <f>DIEM_4D!D651</f>
        <v>0</v>
      </c>
      <c r="G1279" s="5">
        <f>DIEM_4D!E651</f>
        <v>0</v>
      </c>
      <c r="H1279" s="5">
        <f t="shared" si="31"/>
        <v>0</v>
      </c>
      <c r="I1279" s="5" t="str">
        <f t="shared" si="32"/>
        <v/>
      </c>
      <c r="J1279" s="5">
        <f t="shared" si="33"/>
        <v>0</v>
      </c>
      <c r="K1279" s="5" t="str">
        <f t="shared" si="34"/>
        <v/>
      </c>
      <c r="L1279" s="5">
        <f t="shared" si="35"/>
        <v>0</v>
      </c>
      <c r="M1279" s="5"/>
      <c r="N1279" s="5"/>
      <c r="O1279" s="5"/>
      <c r="P1279" s="5"/>
      <c r="Q1279" s="5"/>
      <c r="R1279" s="5"/>
      <c r="S1279" s="5"/>
    </row>
    <row r="1280" ht="15.75" customHeight="1">
      <c r="A1280" s="5">
        <v>651.0</v>
      </c>
      <c r="B1280" s="35" t="str">
        <f>DIEM_4D!A652</f>
        <v/>
      </c>
      <c r="C1280" s="35" t="str">
        <f>DIEM_4D!B652</f>
        <v/>
      </c>
      <c r="D1280" s="5" t="str">
        <f t="shared" si="30"/>
        <v>4D-1</v>
      </c>
      <c r="E1280" s="5">
        <f>DIEM_4D!C652</f>
        <v>0</v>
      </c>
      <c r="F1280" s="5">
        <f>DIEM_4D!D652</f>
        <v>0</v>
      </c>
      <c r="G1280" s="5">
        <f>DIEM_4D!E652</f>
        <v>0</v>
      </c>
      <c r="H1280" s="5">
        <f t="shared" si="31"/>
        <v>0</v>
      </c>
      <c r="I1280" s="5" t="str">
        <f t="shared" si="32"/>
        <v/>
      </c>
      <c r="J1280" s="5">
        <f t="shared" si="33"/>
        <v>0</v>
      </c>
      <c r="K1280" s="5" t="str">
        <f t="shared" si="34"/>
        <v/>
      </c>
      <c r="L1280" s="5">
        <f t="shared" si="35"/>
        <v>0</v>
      </c>
      <c r="M1280" s="5"/>
      <c r="N1280" s="5"/>
      <c r="O1280" s="5"/>
      <c r="P1280" s="5"/>
      <c r="Q1280" s="5"/>
      <c r="R1280" s="5"/>
      <c r="S1280" s="5"/>
    </row>
    <row r="1281" ht="15.75" customHeight="1">
      <c r="A1281" s="5">
        <v>652.0</v>
      </c>
      <c r="B1281" s="35" t="str">
        <f>DIEM_4D!A653</f>
        <v/>
      </c>
      <c r="C1281" s="35" t="str">
        <f>DIEM_4D!B653</f>
        <v/>
      </c>
      <c r="D1281" s="5" t="str">
        <f t="shared" si="30"/>
        <v>4D-2</v>
      </c>
      <c r="E1281" s="5">
        <f>DIEM_4D!C653</f>
        <v>0</v>
      </c>
      <c r="F1281" s="5">
        <f>DIEM_4D!D653</f>
        <v>0</v>
      </c>
      <c r="G1281" s="5">
        <f>DIEM_4D!E653</f>
        <v>0</v>
      </c>
      <c r="H1281" s="5">
        <f t="shared" si="31"/>
        <v>0</v>
      </c>
      <c r="I1281" s="5" t="str">
        <f t="shared" si="32"/>
        <v/>
      </c>
      <c r="J1281" s="5">
        <f t="shared" si="33"/>
        <v>0</v>
      </c>
      <c r="K1281" s="5" t="str">
        <f t="shared" si="34"/>
        <v/>
      </c>
      <c r="L1281" s="5">
        <f t="shared" si="35"/>
        <v>0</v>
      </c>
      <c r="M1281" s="5"/>
      <c r="N1281" s="5"/>
      <c r="O1281" s="5"/>
      <c r="P1281" s="5"/>
      <c r="Q1281" s="5"/>
      <c r="R1281" s="5"/>
      <c r="S1281" s="5"/>
    </row>
    <row r="1282" ht="15.75" customHeight="1">
      <c r="A1282" s="5">
        <v>653.0</v>
      </c>
      <c r="B1282" s="35" t="str">
        <f>DIEM_4D!A654</f>
        <v/>
      </c>
      <c r="C1282" s="35" t="str">
        <f>DIEM_4D!B654</f>
        <v/>
      </c>
      <c r="D1282" s="5" t="str">
        <f t="shared" si="30"/>
        <v>4D-3</v>
      </c>
      <c r="E1282" s="5">
        <f>DIEM_4D!C654</f>
        <v>0</v>
      </c>
      <c r="F1282" s="5">
        <f>DIEM_4D!D654</f>
        <v>0</v>
      </c>
      <c r="G1282" s="5">
        <f>DIEM_4D!E654</f>
        <v>0</v>
      </c>
      <c r="H1282" s="5">
        <f t="shared" si="31"/>
        <v>0</v>
      </c>
      <c r="I1282" s="5" t="str">
        <f t="shared" si="32"/>
        <v/>
      </c>
      <c r="J1282" s="5">
        <f t="shared" si="33"/>
        <v>0</v>
      </c>
      <c r="K1282" s="5" t="str">
        <f t="shared" si="34"/>
        <v/>
      </c>
      <c r="L1282" s="5">
        <f t="shared" si="35"/>
        <v>0</v>
      </c>
      <c r="M1282" s="5"/>
      <c r="N1282" s="5"/>
      <c r="O1282" s="5"/>
      <c r="P1282" s="5"/>
      <c r="Q1282" s="5"/>
      <c r="R1282" s="5"/>
      <c r="S1282" s="5"/>
    </row>
    <row r="1283" ht="15.75" customHeight="1">
      <c r="A1283" s="5">
        <v>654.0</v>
      </c>
      <c r="B1283" s="35" t="str">
        <f>DIEM_4D!A655</f>
        <v/>
      </c>
      <c r="C1283" s="35" t="str">
        <f>DIEM_4D!B655</f>
        <v/>
      </c>
      <c r="D1283" s="5" t="str">
        <f t="shared" si="30"/>
        <v>4D-4</v>
      </c>
      <c r="E1283" s="5">
        <f>DIEM_4D!C655</f>
        <v>0</v>
      </c>
      <c r="F1283" s="5">
        <f>DIEM_4D!D655</f>
        <v>0</v>
      </c>
      <c r="G1283" s="5">
        <f>DIEM_4D!E655</f>
        <v>0</v>
      </c>
      <c r="H1283" s="5">
        <f t="shared" si="31"/>
        <v>0</v>
      </c>
      <c r="I1283" s="5" t="str">
        <f t="shared" si="32"/>
        <v/>
      </c>
      <c r="J1283" s="5">
        <f t="shared" si="33"/>
        <v>0</v>
      </c>
      <c r="K1283" s="5" t="str">
        <f t="shared" si="34"/>
        <v/>
      </c>
      <c r="L1283" s="5">
        <f t="shared" si="35"/>
        <v>0</v>
      </c>
      <c r="M1283" s="5"/>
      <c r="N1283" s="5"/>
      <c r="O1283" s="5"/>
      <c r="P1283" s="5"/>
      <c r="Q1283" s="5"/>
      <c r="R1283" s="5"/>
      <c r="S1283" s="5"/>
    </row>
    <row r="1284" ht="15.75" customHeight="1">
      <c r="A1284" s="5">
        <v>655.0</v>
      </c>
      <c r="B1284" s="35" t="str">
        <f>DIEM_4D!A656</f>
        <v/>
      </c>
      <c r="C1284" s="35" t="str">
        <f>DIEM_4D!B656</f>
        <v/>
      </c>
      <c r="D1284" s="5" t="str">
        <f t="shared" si="30"/>
        <v>4D-5</v>
      </c>
      <c r="E1284" s="5">
        <f>DIEM_4D!C656</f>
        <v>0</v>
      </c>
      <c r="F1284" s="5">
        <f>DIEM_4D!D656</f>
        <v>0</v>
      </c>
      <c r="G1284" s="5">
        <f>DIEM_4D!E656</f>
        <v>0</v>
      </c>
      <c r="H1284" s="5">
        <f t="shared" si="31"/>
        <v>0</v>
      </c>
      <c r="I1284" s="5" t="str">
        <f t="shared" si="32"/>
        <v/>
      </c>
      <c r="J1284" s="5">
        <f t="shared" si="33"/>
        <v>0</v>
      </c>
      <c r="K1284" s="5" t="str">
        <f t="shared" si="34"/>
        <v/>
      </c>
      <c r="L1284" s="5">
        <f t="shared" si="35"/>
        <v>0</v>
      </c>
      <c r="M1284" s="5"/>
      <c r="N1284" s="5"/>
      <c r="O1284" s="5"/>
      <c r="P1284" s="5"/>
      <c r="Q1284" s="5"/>
      <c r="R1284" s="5"/>
      <c r="S1284" s="5"/>
    </row>
    <row r="1285" ht="15.75" customHeight="1">
      <c r="A1285" s="5">
        <v>656.0</v>
      </c>
      <c r="B1285" s="35" t="str">
        <f>DIEM_4D!A657</f>
        <v/>
      </c>
      <c r="C1285" s="35" t="str">
        <f>DIEM_4D!B657</f>
        <v/>
      </c>
      <c r="D1285" s="5" t="str">
        <f t="shared" si="30"/>
        <v>4D-1</v>
      </c>
      <c r="E1285" s="5">
        <f>DIEM_4D!C657</f>
        <v>0</v>
      </c>
      <c r="F1285" s="5">
        <f>DIEM_4D!D657</f>
        <v>0</v>
      </c>
      <c r="G1285" s="5">
        <f>DIEM_4D!E657</f>
        <v>0</v>
      </c>
      <c r="H1285" s="5">
        <f t="shared" si="31"/>
        <v>0</v>
      </c>
      <c r="I1285" s="5" t="str">
        <f t="shared" si="32"/>
        <v/>
      </c>
      <c r="J1285" s="5">
        <f t="shared" si="33"/>
        <v>0</v>
      </c>
      <c r="K1285" s="5" t="str">
        <f t="shared" si="34"/>
        <v/>
      </c>
      <c r="L1285" s="5">
        <f t="shared" si="35"/>
        <v>0</v>
      </c>
      <c r="M1285" s="5"/>
      <c r="N1285" s="5"/>
      <c r="O1285" s="5"/>
      <c r="P1285" s="5"/>
      <c r="Q1285" s="5"/>
      <c r="R1285" s="5"/>
      <c r="S1285" s="5"/>
    </row>
    <row r="1286" ht="15.75" customHeight="1">
      <c r="A1286" s="5">
        <v>657.0</v>
      </c>
      <c r="B1286" s="35" t="str">
        <f>DIEM_4D!A658</f>
        <v/>
      </c>
      <c r="C1286" s="35" t="str">
        <f>DIEM_4D!B658</f>
        <v/>
      </c>
      <c r="D1286" s="5" t="str">
        <f t="shared" si="30"/>
        <v>4D-2</v>
      </c>
      <c r="E1286" s="5">
        <f>DIEM_4D!C658</f>
        <v>0</v>
      </c>
      <c r="F1286" s="5">
        <f>DIEM_4D!D658</f>
        <v>0</v>
      </c>
      <c r="G1286" s="5">
        <f>DIEM_4D!E658</f>
        <v>0</v>
      </c>
      <c r="H1286" s="5">
        <f t="shared" si="31"/>
        <v>0</v>
      </c>
      <c r="I1286" s="5" t="str">
        <f t="shared" si="32"/>
        <v/>
      </c>
      <c r="J1286" s="5">
        <f t="shared" si="33"/>
        <v>0</v>
      </c>
      <c r="K1286" s="5" t="str">
        <f t="shared" si="34"/>
        <v/>
      </c>
      <c r="L1286" s="5">
        <f t="shared" si="35"/>
        <v>0</v>
      </c>
      <c r="M1286" s="5"/>
      <c r="N1286" s="5"/>
      <c r="O1286" s="5"/>
      <c r="P1286" s="5"/>
      <c r="Q1286" s="5"/>
      <c r="R1286" s="5"/>
      <c r="S1286" s="5"/>
    </row>
    <row r="1287" ht="15.75" customHeight="1">
      <c r="A1287" s="5">
        <v>658.0</v>
      </c>
      <c r="B1287" s="35" t="str">
        <f>DIEM_4D!A659</f>
        <v/>
      </c>
      <c r="C1287" s="35" t="str">
        <f>DIEM_4D!B659</f>
        <v/>
      </c>
      <c r="D1287" s="5" t="str">
        <f t="shared" si="30"/>
        <v>4D-3</v>
      </c>
      <c r="E1287" s="5">
        <f>DIEM_4D!C659</f>
        <v>0</v>
      </c>
      <c r="F1287" s="5">
        <f>DIEM_4D!D659</f>
        <v>0</v>
      </c>
      <c r="G1287" s="5">
        <f>DIEM_4D!E659</f>
        <v>0</v>
      </c>
      <c r="H1287" s="5">
        <f t="shared" si="31"/>
        <v>0</v>
      </c>
      <c r="I1287" s="5" t="str">
        <f t="shared" si="32"/>
        <v/>
      </c>
      <c r="J1287" s="5">
        <f t="shared" si="33"/>
        <v>0</v>
      </c>
      <c r="K1287" s="5" t="str">
        <f t="shared" si="34"/>
        <v/>
      </c>
      <c r="L1287" s="5">
        <f t="shared" si="35"/>
        <v>0</v>
      </c>
      <c r="M1287" s="5"/>
      <c r="N1287" s="5"/>
      <c r="O1287" s="5"/>
      <c r="P1287" s="5"/>
      <c r="Q1287" s="5"/>
      <c r="R1287" s="5"/>
      <c r="S1287" s="5"/>
    </row>
    <row r="1288" ht="15.75" customHeight="1">
      <c r="A1288" s="5">
        <v>659.0</v>
      </c>
      <c r="B1288" s="35" t="str">
        <f>DIEM_4D!A660</f>
        <v/>
      </c>
      <c r="C1288" s="35" t="str">
        <f>DIEM_4D!B660</f>
        <v/>
      </c>
      <c r="D1288" s="5" t="str">
        <f t="shared" si="30"/>
        <v>4D-4</v>
      </c>
      <c r="E1288" s="5">
        <f>DIEM_4D!C660</f>
        <v>0</v>
      </c>
      <c r="F1288" s="5">
        <f>DIEM_4D!D660</f>
        <v>0</v>
      </c>
      <c r="G1288" s="5">
        <f>DIEM_4D!E660</f>
        <v>0</v>
      </c>
      <c r="H1288" s="5">
        <f t="shared" si="31"/>
        <v>0</v>
      </c>
      <c r="I1288" s="5" t="str">
        <f t="shared" si="32"/>
        <v/>
      </c>
      <c r="J1288" s="5">
        <f t="shared" si="33"/>
        <v>0</v>
      </c>
      <c r="K1288" s="5" t="str">
        <f t="shared" si="34"/>
        <v/>
      </c>
      <c r="L1288" s="5">
        <f t="shared" si="35"/>
        <v>0</v>
      </c>
      <c r="M1288" s="5"/>
      <c r="N1288" s="5"/>
      <c r="O1288" s="5"/>
      <c r="P1288" s="5"/>
      <c r="Q1288" s="5"/>
      <c r="R1288" s="5"/>
      <c r="S1288" s="5"/>
    </row>
    <row r="1289" ht="15.75" customHeight="1">
      <c r="A1289" s="5">
        <v>660.0</v>
      </c>
      <c r="B1289" s="35" t="str">
        <f>DIEM_4D!A661</f>
        <v/>
      </c>
      <c r="C1289" s="35" t="str">
        <f>DIEM_4D!B661</f>
        <v/>
      </c>
      <c r="D1289" s="5" t="str">
        <f t="shared" si="30"/>
        <v>4D-5</v>
      </c>
      <c r="E1289" s="5">
        <f>DIEM_4D!C661</f>
        <v>0</v>
      </c>
      <c r="F1289" s="5">
        <f>DIEM_4D!D661</f>
        <v>0</v>
      </c>
      <c r="G1289" s="5">
        <f>DIEM_4D!E661</f>
        <v>0</v>
      </c>
      <c r="H1289" s="5">
        <f t="shared" si="31"/>
        <v>0</v>
      </c>
      <c r="I1289" s="5" t="str">
        <f t="shared" si="32"/>
        <v/>
      </c>
      <c r="J1289" s="5">
        <f t="shared" si="33"/>
        <v>0</v>
      </c>
      <c r="K1289" s="5" t="str">
        <f t="shared" si="34"/>
        <v/>
      </c>
      <c r="L1289" s="5">
        <f t="shared" si="35"/>
        <v>0</v>
      </c>
      <c r="M1289" s="5"/>
      <c r="N1289" s="5"/>
      <c r="O1289" s="5"/>
      <c r="P1289" s="5"/>
      <c r="Q1289" s="5"/>
      <c r="R1289" s="5"/>
      <c r="S1289" s="5"/>
    </row>
    <row r="1290" ht="15.75" customHeight="1">
      <c r="A1290" s="5">
        <v>661.0</v>
      </c>
      <c r="B1290" s="35" t="str">
        <f>DIEM_4D!A662</f>
        <v/>
      </c>
      <c r="C1290" s="35" t="str">
        <f>DIEM_4D!B662</f>
        <v/>
      </c>
      <c r="D1290" s="5" t="str">
        <f t="shared" si="30"/>
        <v>4D-1</v>
      </c>
      <c r="E1290" s="5">
        <f>DIEM_4D!C662</f>
        <v>0</v>
      </c>
      <c r="F1290" s="5">
        <f>DIEM_4D!D662</f>
        <v>0</v>
      </c>
      <c r="G1290" s="5">
        <f>DIEM_4D!E662</f>
        <v>0</v>
      </c>
      <c r="H1290" s="5">
        <f t="shared" si="31"/>
        <v>0</v>
      </c>
      <c r="I1290" s="5" t="str">
        <f t="shared" si="32"/>
        <v/>
      </c>
      <c r="J1290" s="5">
        <f t="shared" si="33"/>
        <v>0</v>
      </c>
      <c r="K1290" s="5" t="str">
        <f t="shared" si="34"/>
        <v/>
      </c>
      <c r="L1290" s="5">
        <f t="shared" si="35"/>
        <v>0</v>
      </c>
      <c r="M1290" s="5"/>
      <c r="N1290" s="5"/>
      <c r="O1290" s="5"/>
      <c r="P1290" s="5"/>
      <c r="Q1290" s="5"/>
      <c r="R1290" s="5"/>
      <c r="S1290" s="5"/>
    </row>
    <row r="1291" ht="15.75" customHeight="1">
      <c r="A1291" s="5">
        <v>662.0</v>
      </c>
      <c r="B1291" s="35" t="str">
        <f>DIEM_4D!A663</f>
        <v/>
      </c>
      <c r="C1291" s="35" t="str">
        <f>DIEM_4D!B663</f>
        <v/>
      </c>
      <c r="D1291" s="5" t="str">
        <f t="shared" si="30"/>
        <v>4D-2</v>
      </c>
      <c r="E1291" s="5">
        <f>DIEM_4D!C663</f>
        <v>0</v>
      </c>
      <c r="F1291" s="5">
        <f>DIEM_4D!D663</f>
        <v>0</v>
      </c>
      <c r="G1291" s="5">
        <f>DIEM_4D!E663</f>
        <v>0</v>
      </c>
      <c r="H1291" s="5">
        <f t="shared" si="31"/>
        <v>0</v>
      </c>
      <c r="I1291" s="5" t="str">
        <f t="shared" si="32"/>
        <v/>
      </c>
      <c r="J1291" s="5">
        <f t="shared" si="33"/>
        <v>0</v>
      </c>
      <c r="K1291" s="5" t="str">
        <f t="shared" si="34"/>
        <v/>
      </c>
      <c r="L1291" s="5">
        <f t="shared" si="35"/>
        <v>0</v>
      </c>
      <c r="M1291" s="5"/>
      <c r="N1291" s="5"/>
      <c r="O1291" s="5"/>
      <c r="P1291" s="5"/>
      <c r="Q1291" s="5"/>
      <c r="R1291" s="5"/>
      <c r="S1291" s="5"/>
    </row>
    <row r="1292" ht="15.75" customHeight="1">
      <c r="A1292" s="5">
        <v>663.0</v>
      </c>
      <c r="B1292" s="35" t="str">
        <f>DIEM_4D!A664</f>
        <v/>
      </c>
      <c r="C1292" s="35" t="str">
        <f>DIEM_4D!B664</f>
        <v/>
      </c>
      <c r="D1292" s="5" t="str">
        <f t="shared" si="30"/>
        <v>4D-3</v>
      </c>
      <c r="E1292" s="5">
        <f>DIEM_4D!C664</f>
        <v>0</v>
      </c>
      <c r="F1292" s="5">
        <f>DIEM_4D!D664</f>
        <v>0</v>
      </c>
      <c r="G1292" s="5">
        <f>DIEM_4D!E664</f>
        <v>0</v>
      </c>
      <c r="H1292" s="5">
        <f t="shared" si="31"/>
        <v>0</v>
      </c>
      <c r="I1292" s="5" t="str">
        <f t="shared" si="32"/>
        <v/>
      </c>
      <c r="J1292" s="5">
        <f t="shared" si="33"/>
        <v>0</v>
      </c>
      <c r="K1292" s="5" t="str">
        <f t="shared" si="34"/>
        <v/>
      </c>
      <c r="L1292" s="5">
        <f t="shared" si="35"/>
        <v>0</v>
      </c>
      <c r="M1292" s="5"/>
      <c r="N1292" s="5"/>
      <c r="O1292" s="5"/>
      <c r="P1292" s="5"/>
      <c r="Q1292" s="5"/>
      <c r="R1292" s="5"/>
      <c r="S1292" s="5"/>
    </row>
    <row r="1293" ht="15.75" customHeight="1">
      <c r="A1293" s="5">
        <v>664.0</v>
      </c>
      <c r="B1293" s="35" t="str">
        <f>DIEM_4D!A665</f>
        <v/>
      </c>
      <c r="C1293" s="35" t="str">
        <f>DIEM_4D!B665</f>
        <v/>
      </c>
      <c r="D1293" s="5" t="str">
        <f t="shared" si="30"/>
        <v>4D-4</v>
      </c>
      <c r="E1293" s="5">
        <f>DIEM_4D!C665</f>
        <v>0</v>
      </c>
      <c r="F1293" s="5">
        <f>DIEM_4D!D665</f>
        <v>0</v>
      </c>
      <c r="G1293" s="5">
        <f>DIEM_4D!E665</f>
        <v>0</v>
      </c>
      <c r="H1293" s="5">
        <f t="shared" si="31"/>
        <v>0</v>
      </c>
      <c r="I1293" s="5" t="str">
        <f t="shared" si="32"/>
        <v/>
      </c>
      <c r="J1293" s="5">
        <f t="shared" si="33"/>
        <v>0</v>
      </c>
      <c r="K1293" s="5" t="str">
        <f t="shared" si="34"/>
        <v/>
      </c>
      <c r="L1293" s="5">
        <f t="shared" si="35"/>
        <v>0</v>
      </c>
      <c r="M1293" s="5"/>
      <c r="N1293" s="5"/>
      <c r="O1293" s="5"/>
      <c r="P1293" s="5"/>
      <c r="Q1293" s="5"/>
      <c r="R1293" s="5"/>
      <c r="S1293" s="5"/>
    </row>
    <row r="1294" ht="15.75" customHeight="1">
      <c r="A1294" s="5">
        <v>665.0</v>
      </c>
      <c r="B1294" s="35" t="str">
        <f>DIEM_4D!A666</f>
        <v/>
      </c>
      <c r="C1294" s="35" t="str">
        <f>DIEM_4D!B666</f>
        <v/>
      </c>
      <c r="D1294" s="5" t="str">
        <f t="shared" si="30"/>
        <v>4D-5</v>
      </c>
      <c r="E1294" s="5">
        <f>DIEM_4D!C666</f>
        <v>0</v>
      </c>
      <c r="F1294" s="5">
        <f>DIEM_4D!D666</f>
        <v>0</v>
      </c>
      <c r="G1294" s="5">
        <f>DIEM_4D!E666</f>
        <v>0</v>
      </c>
      <c r="H1294" s="5">
        <f t="shared" si="31"/>
        <v>0</v>
      </c>
      <c r="I1294" s="5" t="str">
        <f t="shared" si="32"/>
        <v/>
      </c>
      <c r="J1294" s="5">
        <f t="shared" si="33"/>
        <v>0</v>
      </c>
      <c r="K1294" s="5" t="str">
        <f t="shared" si="34"/>
        <v/>
      </c>
      <c r="L1294" s="5">
        <f t="shared" si="35"/>
        <v>0</v>
      </c>
      <c r="M1294" s="5"/>
      <c r="N1294" s="5"/>
      <c r="O1294" s="5"/>
      <c r="P1294" s="5"/>
      <c r="Q1294" s="5"/>
      <c r="R1294" s="5"/>
      <c r="S1294" s="5"/>
    </row>
    <row r="1295" ht="15.75" customHeight="1">
      <c r="A1295" s="5">
        <v>666.0</v>
      </c>
      <c r="B1295" s="35" t="str">
        <f>DIEM_4D!A667</f>
        <v/>
      </c>
      <c r="C1295" s="35" t="str">
        <f>DIEM_4D!B667</f>
        <v/>
      </c>
      <c r="D1295" s="5" t="str">
        <f t="shared" si="30"/>
        <v>4D-1</v>
      </c>
      <c r="E1295" s="5">
        <f>DIEM_4D!C667</f>
        <v>0</v>
      </c>
      <c r="F1295" s="5">
        <f>DIEM_4D!D667</f>
        <v>0</v>
      </c>
      <c r="G1295" s="5">
        <f>DIEM_4D!E667</f>
        <v>0</v>
      </c>
      <c r="H1295" s="5">
        <f t="shared" si="31"/>
        <v>0</v>
      </c>
      <c r="I1295" s="5" t="str">
        <f t="shared" si="32"/>
        <v/>
      </c>
      <c r="J1295" s="5">
        <f t="shared" si="33"/>
        <v>0</v>
      </c>
      <c r="K1295" s="5" t="str">
        <f t="shared" si="34"/>
        <v/>
      </c>
      <c r="L1295" s="5">
        <f t="shared" si="35"/>
        <v>0</v>
      </c>
      <c r="M1295" s="5"/>
      <c r="N1295" s="5"/>
      <c r="O1295" s="5"/>
      <c r="P1295" s="5"/>
      <c r="Q1295" s="5"/>
      <c r="R1295" s="5"/>
      <c r="S1295" s="5"/>
    </row>
    <row r="1296" ht="15.75" customHeight="1">
      <c r="A1296" s="5">
        <v>667.0</v>
      </c>
      <c r="B1296" s="35" t="str">
        <f>DIEM_4D!A668</f>
        <v/>
      </c>
      <c r="C1296" s="35" t="str">
        <f>DIEM_4D!B668</f>
        <v/>
      </c>
      <c r="D1296" s="5" t="str">
        <f t="shared" si="30"/>
        <v>4D-2</v>
      </c>
      <c r="E1296" s="5">
        <f>DIEM_4D!C668</f>
        <v>0</v>
      </c>
      <c r="F1296" s="5">
        <f>DIEM_4D!D668</f>
        <v>0</v>
      </c>
      <c r="G1296" s="5">
        <f>DIEM_4D!E668</f>
        <v>0</v>
      </c>
      <c r="H1296" s="5">
        <f t="shared" si="31"/>
        <v>0</v>
      </c>
      <c r="I1296" s="5" t="str">
        <f t="shared" si="32"/>
        <v/>
      </c>
      <c r="J1296" s="5">
        <f t="shared" si="33"/>
        <v>0</v>
      </c>
      <c r="K1296" s="5" t="str">
        <f t="shared" si="34"/>
        <v/>
      </c>
      <c r="L1296" s="5">
        <f t="shared" si="35"/>
        <v>0</v>
      </c>
      <c r="M1296" s="5"/>
      <c r="N1296" s="5"/>
      <c r="O1296" s="5"/>
      <c r="P1296" s="5"/>
      <c r="Q1296" s="5"/>
      <c r="R1296" s="5"/>
      <c r="S1296" s="5"/>
    </row>
    <row r="1297" ht="15.75" customHeight="1">
      <c r="A1297" s="5">
        <v>668.0</v>
      </c>
      <c r="B1297" s="35" t="str">
        <f>DIEM_4D!A669</f>
        <v/>
      </c>
      <c r="C1297" s="35" t="str">
        <f>DIEM_4D!B669</f>
        <v/>
      </c>
      <c r="D1297" s="5" t="str">
        <f t="shared" si="30"/>
        <v>4D-3</v>
      </c>
      <c r="E1297" s="5">
        <f>DIEM_4D!C669</f>
        <v>0</v>
      </c>
      <c r="F1297" s="5">
        <f>DIEM_4D!D669</f>
        <v>0</v>
      </c>
      <c r="G1297" s="5">
        <f>DIEM_4D!E669</f>
        <v>0</v>
      </c>
      <c r="H1297" s="5">
        <f t="shared" si="31"/>
        <v>0</v>
      </c>
      <c r="I1297" s="5" t="str">
        <f t="shared" si="32"/>
        <v/>
      </c>
      <c r="J1297" s="5">
        <f t="shared" si="33"/>
        <v>0</v>
      </c>
      <c r="K1297" s="5" t="str">
        <f t="shared" si="34"/>
        <v/>
      </c>
      <c r="L1297" s="5">
        <f t="shared" si="35"/>
        <v>0</v>
      </c>
      <c r="M1297" s="5"/>
      <c r="N1297" s="5"/>
      <c r="O1297" s="5"/>
      <c r="P1297" s="5"/>
      <c r="Q1297" s="5"/>
      <c r="R1297" s="5"/>
      <c r="S1297" s="5"/>
    </row>
    <row r="1298" ht="15.75" customHeight="1">
      <c r="A1298" s="5">
        <v>669.0</v>
      </c>
      <c r="B1298" s="35" t="str">
        <f>DIEM_4D!A670</f>
        <v/>
      </c>
      <c r="C1298" s="35" t="str">
        <f>DIEM_4D!B670</f>
        <v/>
      </c>
      <c r="D1298" s="5" t="str">
        <f t="shared" si="30"/>
        <v>4D-4</v>
      </c>
      <c r="E1298" s="5">
        <f>DIEM_4D!C670</f>
        <v>0</v>
      </c>
      <c r="F1298" s="5">
        <f>DIEM_4D!D670</f>
        <v>0</v>
      </c>
      <c r="G1298" s="5">
        <f>DIEM_4D!E670</f>
        <v>0</v>
      </c>
      <c r="H1298" s="5">
        <f t="shared" si="31"/>
        <v>0</v>
      </c>
      <c r="I1298" s="5" t="str">
        <f t="shared" si="32"/>
        <v/>
      </c>
      <c r="J1298" s="5">
        <f t="shared" si="33"/>
        <v>0</v>
      </c>
      <c r="K1298" s="5" t="str">
        <f t="shared" si="34"/>
        <v/>
      </c>
      <c r="L1298" s="5">
        <f t="shared" si="35"/>
        <v>0</v>
      </c>
      <c r="M1298" s="5"/>
      <c r="N1298" s="5"/>
      <c r="O1298" s="5"/>
      <c r="P1298" s="5"/>
      <c r="Q1298" s="5"/>
      <c r="R1298" s="5"/>
      <c r="S1298" s="5"/>
    </row>
    <row r="1299" ht="15.75" customHeight="1">
      <c r="A1299" s="5">
        <v>670.0</v>
      </c>
      <c r="B1299" s="35" t="str">
        <f>DIEM_4D!A671</f>
        <v/>
      </c>
      <c r="C1299" s="35" t="str">
        <f>DIEM_4D!B671</f>
        <v/>
      </c>
      <c r="D1299" s="5" t="str">
        <f t="shared" si="30"/>
        <v>4D-5</v>
      </c>
      <c r="E1299" s="5">
        <f>DIEM_4D!C671</f>
        <v>0</v>
      </c>
      <c r="F1299" s="5">
        <f>DIEM_4D!D671</f>
        <v>0</v>
      </c>
      <c r="G1299" s="5">
        <f>DIEM_4D!E671</f>
        <v>0</v>
      </c>
      <c r="H1299" s="5">
        <f t="shared" si="31"/>
        <v>0</v>
      </c>
      <c r="I1299" s="5" t="str">
        <f t="shared" si="32"/>
        <v/>
      </c>
      <c r="J1299" s="5">
        <f t="shared" si="33"/>
        <v>0</v>
      </c>
      <c r="K1299" s="5" t="str">
        <f t="shared" si="34"/>
        <v/>
      </c>
      <c r="L1299" s="5">
        <f t="shared" si="35"/>
        <v>0</v>
      </c>
      <c r="M1299" s="5"/>
      <c r="N1299" s="5"/>
      <c r="O1299" s="5"/>
      <c r="P1299" s="5"/>
      <c r="Q1299" s="5"/>
      <c r="R1299" s="5"/>
      <c r="S1299" s="5"/>
    </row>
    <row r="1300" ht="15.75" customHeight="1">
      <c r="A1300" s="5">
        <v>671.0</v>
      </c>
      <c r="B1300" s="35" t="str">
        <f>DIEM_4D!A672</f>
        <v/>
      </c>
      <c r="C1300" s="35" t="str">
        <f>DIEM_4D!B672</f>
        <v/>
      </c>
      <c r="D1300" s="5" t="str">
        <f t="shared" si="30"/>
        <v>4D-1</v>
      </c>
      <c r="E1300" s="5">
        <f>DIEM_4D!C672</f>
        <v>0</v>
      </c>
      <c r="F1300" s="5">
        <f>DIEM_4D!D672</f>
        <v>0</v>
      </c>
      <c r="G1300" s="5">
        <f>DIEM_4D!E672</f>
        <v>0</v>
      </c>
      <c r="H1300" s="5">
        <f t="shared" si="31"/>
        <v>0</v>
      </c>
      <c r="I1300" s="5" t="str">
        <f t="shared" si="32"/>
        <v/>
      </c>
      <c r="J1300" s="5">
        <f t="shared" si="33"/>
        <v>0</v>
      </c>
      <c r="K1300" s="5" t="str">
        <f t="shared" si="34"/>
        <v/>
      </c>
      <c r="L1300" s="5">
        <f t="shared" si="35"/>
        <v>0</v>
      </c>
      <c r="M1300" s="5"/>
      <c r="N1300" s="5"/>
      <c r="O1300" s="5"/>
      <c r="P1300" s="5"/>
      <c r="Q1300" s="5"/>
      <c r="R1300" s="5"/>
      <c r="S1300" s="5"/>
    </row>
    <row r="1301" ht="15.75" customHeight="1">
      <c r="A1301" s="5">
        <v>672.0</v>
      </c>
      <c r="B1301" s="35" t="str">
        <f>DIEM_4D!A673</f>
        <v/>
      </c>
      <c r="C1301" s="35" t="str">
        <f>DIEM_4D!B673</f>
        <v/>
      </c>
      <c r="D1301" s="5" t="str">
        <f t="shared" si="30"/>
        <v>4D-2</v>
      </c>
      <c r="E1301" s="5">
        <f>DIEM_4D!C673</f>
        <v>0</v>
      </c>
      <c r="F1301" s="5">
        <f>DIEM_4D!D673</f>
        <v>0</v>
      </c>
      <c r="G1301" s="5">
        <f>DIEM_4D!E673</f>
        <v>0</v>
      </c>
      <c r="H1301" s="5">
        <f t="shared" si="31"/>
        <v>0</v>
      </c>
      <c r="I1301" s="5" t="str">
        <f t="shared" si="32"/>
        <v/>
      </c>
      <c r="J1301" s="5">
        <f t="shared" si="33"/>
        <v>0</v>
      </c>
      <c r="K1301" s="5" t="str">
        <f t="shared" si="34"/>
        <v/>
      </c>
      <c r="L1301" s="5">
        <f t="shared" si="35"/>
        <v>0</v>
      </c>
      <c r="M1301" s="5"/>
      <c r="N1301" s="5"/>
      <c r="O1301" s="5"/>
      <c r="P1301" s="5"/>
      <c r="Q1301" s="5"/>
      <c r="R1301" s="5"/>
      <c r="S1301" s="5"/>
    </row>
    <row r="1302" ht="15.75" customHeight="1">
      <c r="A1302" s="5">
        <v>673.0</v>
      </c>
      <c r="B1302" s="35" t="str">
        <f>DIEM_4D!A674</f>
        <v/>
      </c>
      <c r="C1302" s="35" t="str">
        <f>DIEM_4D!B674</f>
        <v/>
      </c>
      <c r="D1302" s="5" t="str">
        <f t="shared" si="30"/>
        <v>4D-3</v>
      </c>
      <c r="E1302" s="5">
        <f>DIEM_4D!C674</f>
        <v>0</v>
      </c>
      <c r="F1302" s="5">
        <f>DIEM_4D!D674</f>
        <v>0</v>
      </c>
      <c r="G1302" s="5">
        <f>DIEM_4D!E674</f>
        <v>0</v>
      </c>
      <c r="H1302" s="5">
        <f t="shared" si="31"/>
        <v>0</v>
      </c>
      <c r="I1302" s="5" t="str">
        <f t="shared" si="32"/>
        <v/>
      </c>
      <c r="J1302" s="5">
        <f t="shared" si="33"/>
        <v>0</v>
      </c>
      <c r="K1302" s="5" t="str">
        <f t="shared" si="34"/>
        <v/>
      </c>
      <c r="L1302" s="5">
        <f t="shared" si="35"/>
        <v>0</v>
      </c>
      <c r="M1302" s="5"/>
      <c r="N1302" s="5"/>
      <c r="O1302" s="5"/>
      <c r="P1302" s="5"/>
      <c r="Q1302" s="5"/>
      <c r="R1302" s="5"/>
      <c r="S1302" s="5"/>
    </row>
    <row r="1303" ht="15.75" customHeight="1">
      <c r="A1303" s="5">
        <v>674.0</v>
      </c>
      <c r="B1303" s="35" t="str">
        <f>DIEM_4D!A675</f>
        <v/>
      </c>
      <c r="C1303" s="35" t="str">
        <f>DIEM_4D!B675</f>
        <v/>
      </c>
      <c r="D1303" s="5" t="str">
        <f t="shared" si="30"/>
        <v>4D-4</v>
      </c>
      <c r="E1303" s="5">
        <f>DIEM_4D!C675</f>
        <v>0</v>
      </c>
      <c r="F1303" s="5">
        <f>DIEM_4D!D675</f>
        <v>0</v>
      </c>
      <c r="G1303" s="5">
        <f>DIEM_4D!E675</f>
        <v>0</v>
      </c>
      <c r="H1303" s="5">
        <f t="shared" si="31"/>
        <v>0</v>
      </c>
      <c r="I1303" s="5" t="str">
        <f t="shared" si="32"/>
        <v/>
      </c>
      <c r="J1303" s="5">
        <f t="shared" si="33"/>
        <v>0</v>
      </c>
      <c r="K1303" s="5" t="str">
        <f t="shared" si="34"/>
        <v/>
      </c>
      <c r="L1303" s="5">
        <f t="shared" si="35"/>
        <v>0</v>
      </c>
      <c r="M1303" s="5"/>
      <c r="N1303" s="5"/>
      <c r="O1303" s="5"/>
      <c r="P1303" s="5"/>
      <c r="Q1303" s="5"/>
      <c r="R1303" s="5"/>
      <c r="S1303" s="5"/>
    </row>
    <row r="1304" ht="15.75" customHeight="1">
      <c r="A1304" s="5">
        <v>675.0</v>
      </c>
      <c r="B1304" s="35" t="str">
        <f>DIEM_4D!A676</f>
        <v/>
      </c>
      <c r="C1304" s="35" t="str">
        <f>DIEM_4D!B676</f>
        <v/>
      </c>
      <c r="D1304" s="5" t="str">
        <f t="shared" si="30"/>
        <v>4D-5</v>
      </c>
      <c r="E1304" s="5">
        <f>DIEM_4D!C676</f>
        <v>0</v>
      </c>
      <c r="F1304" s="5">
        <f>DIEM_4D!D676</f>
        <v>0</v>
      </c>
      <c r="G1304" s="5">
        <f>DIEM_4D!E676</f>
        <v>0</v>
      </c>
      <c r="H1304" s="5">
        <f t="shared" si="31"/>
        <v>0</v>
      </c>
      <c r="I1304" s="5" t="str">
        <f t="shared" si="32"/>
        <v/>
      </c>
      <c r="J1304" s="5">
        <f t="shared" si="33"/>
        <v>0</v>
      </c>
      <c r="K1304" s="5" t="str">
        <f t="shared" si="34"/>
        <v/>
      </c>
      <c r="L1304" s="5">
        <f t="shared" si="35"/>
        <v>0</v>
      </c>
      <c r="M1304" s="5"/>
      <c r="N1304" s="5"/>
      <c r="O1304" s="5"/>
      <c r="P1304" s="5"/>
      <c r="Q1304" s="5"/>
      <c r="R1304" s="5"/>
      <c r="S1304" s="5"/>
    </row>
    <row r="1305" ht="15.75" customHeight="1">
      <c r="A1305" s="5">
        <v>676.0</v>
      </c>
      <c r="B1305" s="35" t="str">
        <f>DIEM_4D!A677</f>
        <v/>
      </c>
      <c r="C1305" s="35" t="str">
        <f>DIEM_4D!B677</f>
        <v/>
      </c>
      <c r="D1305" s="5" t="str">
        <f t="shared" si="30"/>
        <v>4D-1</v>
      </c>
      <c r="E1305" s="5">
        <f>DIEM_4D!C677</f>
        <v>0</v>
      </c>
      <c r="F1305" s="5">
        <f>DIEM_4D!D677</f>
        <v>0</v>
      </c>
      <c r="G1305" s="5">
        <f>DIEM_4D!E677</f>
        <v>0</v>
      </c>
      <c r="H1305" s="5">
        <f t="shared" si="31"/>
        <v>0</v>
      </c>
      <c r="I1305" s="5" t="str">
        <f t="shared" si="32"/>
        <v/>
      </c>
      <c r="J1305" s="5">
        <f t="shared" si="33"/>
        <v>0</v>
      </c>
      <c r="K1305" s="5" t="str">
        <f t="shared" si="34"/>
        <v/>
      </c>
      <c r="L1305" s="5">
        <f t="shared" si="35"/>
        <v>0</v>
      </c>
      <c r="M1305" s="5"/>
      <c r="N1305" s="5"/>
      <c r="O1305" s="5"/>
      <c r="P1305" s="5"/>
      <c r="Q1305" s="5"/>
      <c r="R1305" s="5"/>
      <c r="S1305" s="5"/>
    </row>
    <row r="1306" ht="15.75" customHeight="1">
      <c r="A1306" s="5">
        <v>677.0</v>
      </c>
      <c r="B1306" s="35" t="str">
        <f>DIEM_4D!A678</f>
        <v/>
      </c>
      <c r="C1306" s="35" t="str">
        <f>DIEM_4D!B678</f>
        <v/>
      </c>
      <c r="D1306" s="5" t="str">
        <f t="shared" si="30"/>
        <v>4D-2</v>
      </c>
      <c r="E1306" s="5">
        <f>DIEM_4D!C678</f>
        <v>0</v>
      </c>
      <c r="F1306" s="5">
        <f>DIEM_4D!D678</f>
        <v>0</v>
      </c>
      <c r="G1306" s="5">
        <f>DIEM_4D!E678</f>
        <v>0</v>
      </c>
      <c r="H1306" s="5">
        <f t="shared" si="31"/>
        <v>0</v>
      </c>
      <c r="I1306" s="5" t="str">
        <f t="shared" si="32"/>
        <v/>
      </c>
      <c r="J1306" s="5">
        <f t="shared" si="33"/>
        <v>0</v>
      </c>
      <c r="K1306" s="5" t="str">
        <f t="shared" si="34"/>
        <v/>
      </c>
      <c r="L1306" s="5">
        <f t="shared" si="35"/>
        <v>0</v>
      </c>
      <c r="M1306" s="5"/>
      <c r="N1306" s="5"/>
      <c r="O1306" s="5"/>
      <c r="P1306" s="5"/>
      <c r="Q1306" s="5"/>
      <c r="R1306" s="5"/>
      <c r="S1306" s="5"/>
    </row>
    <row r="1307" ht="15.75" customHeight="1">
      <c r="A1307" s="5">
        <v>678.0</v>
      </c>
      <c r="B1307" s="35" t="str">
        <f>DIEM_4D!A679</f>
        <v/>
      </c>
      <c r="C1307" s="35" t="str">
        <f>DIEM_4D!B679</f>
        <v/>
      </c>
      <c r="D1307" s="5" t="str">
        <f t="shared" si="30"/>
        <v>4D-3</v>
      </c>
      <c r="E1307" s="5">
        <f>DIEM_4D!C679</f>
        <v>0</v>
      </c>
      <c r="F1307" s="5">
        <f>DIEM_4D!D679</f>
        <v>0</v>
      </c>
      <c r="G1307" s="5">
        <f>DIEM_4D!E679</f>
        <v>0</v>
      </c>
      <c r="H1307" s="5">
        <f t="shared" si="31"/>
        <v>0</v>
      </c>
      <c r="I1307" s="5" t="str">
        <f t="shared" si="32"/>
        <v/>
      </c>
      <c r="J1307" s="5">
        <f t="shared" si="33"/>
        <v>0</v>
      </c>
      <c r="K1307" s="5" t="str">
        <f t="shared" si="34"/>
        <v/>
      </c>
      <c r="L1307" s="5">
        <f t="shared" si="35"/>
        <v>0</v>
      </c>
      <c r="M1307" s="5"/>
      <c r="N1307" s="5"/>
      <c r="O1307" s="5"/>
      <c r="P1307" s="5"/>
      <c r="Q1307" s="5"/>
      <c r="R1307" s="5"/>
      <c r="S1307" s="5"/>
    </row>
    <row r="1308" ht="15.75" customHeight="1">
      <c r="A1308" s="5">
        <v>679.0</v>
      </c>
      <c r="B1308" s="35" t="str">
        <f>DIEM_4D!A680</f>
        <v/>
      </c>
      <c r="C1308" s="35" t="str">
        <f>DIEM_4D!B680</f>
        <v/>
      </c>
      <c r="D1308" s="5" t="str">
        <f t="shared" si="30"/>
        <v>4D-4</v>
      </c>
      <c r="E1308" s="5">
        <f>DIEM_4D!C680</f>
        <v>0</v>
      </c>
      <c r="F1308" s="5">
        <f>DIEM_4D!D680</f>
        <v>0</v>
      </c>
      <c r="G1308" s="5">
        <f>DIEM_4D!E680</f>
        <v>0</v>
      </c>
      <c r="H1308" s="5">
        <f t="shared" si="31"/>
        <v>0</v>
      </c>
      <c r="I1308" s="5" t="str">
        <f t="shared" si="32"/>
        <v/>
      </c>
      <c r="J1308" s="5">
        <f t="shared" si="33"/>
        <v>0</v>
      </c>
      <c r="K1308" s="5" t="str">
        <f t="shared" si="34"/>
        <v/>
      </c>
      <c r="L1308" s="5">
        <f t="shared" si="35"/>
        <v>0</v>
      </c>
      <c r="M1308" s="5"/>
      <c r="N1308" s="5"/>
      <c r="O1308" s="5"/>
      <c r="P1308" s="5"/>
      <c r="Q1308" s="5"/>
      <c r="R1308" s="5"/>
      <c r="S1308" s="5"/>
    </row>
    <row r="1309" ht="15.75" customHeight="1">
      <c r="A1309" s="5">
        <v>680.0</v>
      </c>
      <c r="B1309" s="35" t="str">
        <f>DIEM_4D!A681</f>
        <v/>
      </c>
      <c r="C1309" s="35" t="str">
        <f>DIEM_4D!B681</f>
        <v/>
      </c>
      <c r="D1309" s="5" t="str">
        <f t="shared" si="30"/>
        <v>4D-5</v>
      </c>
      <c r="E1309" s="5">
        <f>DIEM_4D!C681</f>
        <v>0</v>
      </c>
      <c r="F1309" s="5">
        <f>DIEM_4D!D681</f>
        <v>0</v>
      </c>
      <c r="G1309" s="5">
        <f>DIEM_4D!E681</f>
        <v>0</v>
      </c>
      <c r="H1309" s="5">
        <f t="shared" si="31"/>
        <v>0</v>
      </c>
      <c r="I1309" s="5" t="str">
        <f t="shared" si="32"/>
        <v/>
      </c>
      <c r="J1309" s="5">
        <f t="shared" si="33"/>
        <v>0</v>
      </c>
      <c r="K1309" s="5" t="str">
        <f t="shared" si="34"/>
        <v/>
      </c>
      <c r="L1309" s="5">
        <f t="shared" si="35"/>
        <v>0</v>
      </c>
      <c r="M1309" s="5"/>
      <c r="N1309" s="5"/>
      <c r="O1309" s="5"/>
      <c r="P1309" s="5"/>
      <c r="Q1309" s="5"/>
      <c r="R1309" s="5"/>
      <c r="S1309" s="5"/>
    </row>
    <row r="1310" ht="15.75" customHeight="1">
      <c r="A1310" s="5">
        <v>681.0</v>
      </c>
      <c r="B1310" s="35" t="str">
        <f>DIEM_4D!A682</f>
        <v/>
      </c>
      <c r="C1310" s="35" t="str">
        <f>DIEM_4D!B682</f>
        <v/>
      </c>
      <c r="D1310" s="5" t="str">
        <f t="shared" si="30"/>
        <v>4D-1</v>
      </c>
      <c r="E1310" s="5">
        <f>DIEM_4D!C682</f>
        <v>0</v>
      </c>
      <c r="F1310" s="5">
        <f>DIEM_4D!D682</f>
        <v>0</v>
      </c>
      <c r="G1310" s="5">
        <f>DIEM_4D!E682</f>
        <v>0</v>
      </c>
      <c r="H1310" s="5">
        <f t="shared" si="31"/>
        <v>0</v>
      </c>
      <c r="I1310" s="5" t="str">
        <f t="shared" si="32"/>
        <v/>
      </c>
      <c r="J1310" s="5">
        <f t="shared" si="33"/>
        <v>0</v>
      </c>
      <c r="K1310" s="5" t="str">
        <f t="shared" si="34"/>
        <v/>
      </c>
      <c r="L1310" s="5">
        <f t="shared" si="35"/>
        <v>0</v>
      </c>
      <c r="M1310" s="5"/>
      <c r="N1310" s="5"/>
      <c r="O1310" s="5"/>
      <c r="P1310" s="5"/>
      <c r="Q1310" s="5"/>
      <c r="R1310" s="5"/>
      <c r="S1310" s="5"/>
    </row>
    <row r="1311" ht="15.75" customHeight="1">
      <c r="A1311" s="5">
        <v>682.0</v>
      </c>
      <c r="B1311" s="35" t="str">
        <f>DIEM_4D!A683</f>
        <v/>
      </c>
      <c r="C1311" s="35" t="str">
        <f>DIEM_4D!B683</f>
        <v/>
      </c>
      <c r="D1311" s="5" t="str">
        <f t="shared" si="30"/>
        <v>4D-2</v>
      </c>
      <c r="E1311" s="5">
        <f>DIEM_4D!C683</f>
        <v>0</v>
      </c>
      <c r="F1311" s="5">
        <f>DIEM_4D!D683</f>
        <v>0</v>
      </c>
      <c r="G1311" s="5">
        <f>DIEM_4D!E683</f>
        <v>0</v>
      </c>
      <c r="H1311" s="5">
        <f t="shared" si="31"/>
        <v>0</v>
      </c>
      <c r="I1311" s="5" t="str">
        <f t="shared" si="32"/>
        <v/>
      </c>
      <c r="J1311" s="5">
        <f t="shared" si="33"/>
        <v>0</v>
      </c>
      <c r="K1311" s="5" t="str">
        <f t="shared" si="34"/>
        <v/>
      </c>
      <c r="L1311" s="5">
        <f t="shared" si="35"/>
        <v>0</v>
      </c>
      <c r="M1311" s="5"/>
      <c r="N1311" s="5"/>
      <c r="O1311" s="5"/>
      <c r="P1311" s="5"/>
      <c r="Q1311" s="5"/>
      <c r="R1311" s="5"/>
      <c r="S1311" s="5"/>
    </row>
    <row r="1312" ht="15.75" customHeight="1">
      <c r="A1312" s="5">
        <v>683.0</v>
      </c>
      <c r="B1312" s="35" t="str">
        <f>DIEM_4D!A684</f>
        <v/>
      </c>
      <c r="C1312" s="35" t="str">
        <f>DIEM_4D!B684</f>
        <v/>
      </c>
      <c r="D1312" s="5" t="str">
        <f t="shared" si="30"/>
        <v>4D-3</v>
      </c>
      <c r="E1312" s="5">
        <f>DIEM_4D!C684</f>
        <v>0</v>
      </c>
      <c r="F1312" s="5">
        <f>DIEM_4D!D684</f>
        <v>0</v>
      </c>
      <c r="G1312" s="5">
        <f>DIEM_4D!E684</f>
        <v>0</v>
      </c>
      <c r="H1312" s="5">
        <f t="shared" si="31"/>
        <v>0</v>
      </c>
      <c r="I1312" s="5" t="str">
        <f t="shared" si="32"/>
        <v/>
      </c>
      <c r="J1312" s="5">
        <f t="shared" si="33"/>
        <v>0</v>
      </c>
      <c r="K1312" s="5" t="str">
        <f t="shared" si="34"/>
        <v/>
      </c>
      <c r="L1312" s="5">
        <f t="shared" si="35"/>
        <v>0</v>
      </c>
      <c r="M1312" s="5"/>
      <c r="N1312" s="5"/>
      <c r="O1312" s="5"/>
      <c r="P1312" s="5"/>
      <c r="Q1312" s="5"/>
      <c r="R1312" s="5"/>
      <c r="S1312" s="5"/>
    </row>
    <row r="1313" ht="15.75" customHeight="1">
      <c r="A1313" s="5">
        <v>684.0</v>
      </c>
      <c r="B1313" s="35" t="str">
        <f>DIEM_4D!A685</f>
        <v/>
      </c>
      <c r="C1313" s="35" t="str">
        <f>DIEM_4D!B685</f>
        <v/>
      </c>
      <c r="D1313" s="5" t="str">
        <f t="shared" si="30"/>
        <v>4D-4</v>
      </c>
      <c r="E1313" s="5">
        <f>DIEM_4D!C685</f>
        <v>0</v>
      </c>
      <c r="F1313" s="5">
        <f>DIEM_4D!D685</f>
        <v>0</v>
      </c>
      <c r="G1313" s="5">
        <f>DIEM_4D!E685</f>
        <v>0</v>
      </c>
      <c r="H1313" s="5">
        <f t="shared" si="31"/>
        <v>0</v>
      </c>
      <c r="I1313" s="5" t="str">
        <f t="shared" si="32"/>
        <v/>
      </c>
      <c r="J1313" s="5">
        <f t="shared" si="33"/>
        <v>0</v>
      </c>
      <c r="K1313" s="5" t="str">
        <f t="shared" si="34"/>
        <v/>
      </c>
      <c r="L1313" s="5">
        <f t="shared" si="35"/>
        <v>0</v>
      </c>
      <c r="M1313" s="5"/>
      <c r="N1313" s="5"/>
      <c r="O1313" s="5"/>
      <c r="P1313" s="5"/>
      <c r="Q1313" s="5"/>
      <c r="R1313" s="5"/>
      <c r="S1313" s="5"/>
    </row>
    <row r="1314" ht="15.75" customHeight="1">
      <c r="A1314" s="5">
        <v>685.0</v>
      </c>
      <c r="B1314" s="35" t="str">
        <f>DIEM_4D!A686</f>
        <v/>
      </c>
      <c r="C1314" s="35" t="str">
        <f>DIEM_4D!B686</f>
        <v/>
      </c>
      <c r="D1314" s="5" t="str">
        <f t="shared" si="30"/>
        <v>4D-5</v>
      </c>
      <c r="E1314" s="5">
        <f>DIEM_4D!C686</f>
        <v>0</v>
      </c>
      <c r="F1314" s="5">
        <f>DIEM_4D!D686</f>
        <v>0</v>
      </c>
      <c r="G1314" s="5">
        <f>DIEM_4D!E686</f>
        <v>0</v>
      </c>
      <c r="H1314" s="5">
        <f t="shared" si="31"/>
        <v>0</v>
      </c>
      <c r="I1314" s="5" t="str">
        <f t="shared" si="32"/>
        <v/>
      </c>
      <c r="J1314" s="5">
        <f t="shared" si="33"/>
        <v>0</v>
      </c>
      <c r="K1314" s="5" t="str">
        <f t="shared" si="34"/>
        <v/>
      </c>
      <c r="L1314" s="5">
        <f t="shared" si="35"/>
        <v>0</v>
      </c>
      <c r="M1314" s="5"/>
      <c r="N1314" s="5"/>
      <c r="O1314" s="5"/>
      <c r="P1314" s="5"/>
      <c r="Q1314" s="5"/>
      <c r="R1314" s="5"/>
      <c r="S1314" s="5"/>
    </row>
    <row r="1315" ht="15.75" customHeight="1">
      <c r="A1315" s="5">
        <v>686.0</v>
      </c>
      <c r="B1315" s="35" t="str">
        <f>DIEM_4D!A687</f>
        <v/>
      </c>
      <c r="C1315" s="35" t="str">
        <f>DIEM_4D!B687</f>
        <v/>
      </c>
      <c r="D1315" s="5" t="str">
        <f t="shared" si="30"/>
        <v>4D-1</v>
      </c>
      <c r="E1315" s="5">
        <f>DIEM_4D!C687</f>
        <v>0</v>
      </c>
      <c r="F1315" s="5">
        <f>DIEM_4D!D687</f>
        <v>0</v>
      </c>
      <c r="G1315" s="5">
        <f>DIEM_4D!E687</f>
        <v>0</v>
      </c>
      <c r="H1315" s="5">
        <f t="shared" si="31"/>
        <v>0</v>
      </c>
      <c r="I1315" s="5" t="str">
        <f t="shared" si="32"/>
        <v/>
      </c>
      <c r="J1315" s="5">
        <f t="shared" si="33"/>
        <v>0</v>
      </c>
      <c r="K1315" s="5" t="str">
        <f t="shared" si="34"/>
        <v/>
      </c>
      <c r="L1315" s="5">
        <f t="shared" si="35"/>
        <v>0</v>
      </c>
      <c r="M1315" s="5"/>
      <c r="N1315" s="5"/>
      <c r="O1315" s="5"/>
      <c r="P1315" s="5"/>
      <c r="Q1315" s="5"/>
      <c r="R1315" s="5"/>
      <c r="S1315" s="5"/>
    </row>
    <row r="1316" ht="15.75" customHeight="1">
      <c r="A1316" s="5">
        <v>687.0</v>
      </c>
      <c r="B1316" s="35" t="str">
        <f>DIEM_4D!A688</f>
        <v/>
      </c>
      <c r="C1316" s="35" t="str">
        <f>DIEM_4D!B688</f>
        <v/>
      </c>
      <c r="D1316" s="5" t="str">
        <f t="shared" si="30"/>
        <v>4D-2</v>
      </c>
      <c r="E1316" s="5">
        <f>DIEM_4D!C688</f>
        <v>0</v>
      </c>
      <c r="F1316" s="5">
        <f>DIEM_4D!D688</f>
        <v>0</v>
      </c>
      <c r="G1316" s="5">
        <f>DIEM_4D!E688</f>
        <v>0</v>
      </c>
      <c r="H1316" s="5">
        <f t="shared" si="31"/>
        <v>0</v>
      </c>
      <c r="I1316" s="5" t="str">
        <f t="shared" si="32"/>
        <v/>
      </c>
      <c r="J1316" s="5">
        <f t="shared" si="33"/>
        <v>0</v>
      </c>
      <c r="K1316" s="5" t="str">
        <f t="shared" si="34"/>
        <v/>
      </c>
      <c r="L1316" s="5">
        <f t="shared" si="35"/>
        <v>0</v>
      </c>
      <c r="M1316" s="5"/>
      <c r="N1316" s="5"/>
      <c r="O1316" s="5"/>
      <c r="P1316" s="5"/>
      <c r="Q1316" s="5"/>
      <c r="R1316" s="5"/>
      <c r="S1316" s="5"/>
    </row>
    <row r="1317" ht="15.75" customHeight="1">
      <c r="A1317" s="5">
        <v>688.0</v>
      </c>
      <c r="B1317" s="35" t="str">
        <f>DIEM_4D!A689</f>
        <v/>
      </c>
      <c r="C1317" s="35" t="str">
        <f>DIEM_4D!B689</f>
        <v/>
      </c>
      <c r="D1317" s="5" t="str">
        <f t="shared" si="30"/>
        <v>4D-3</v>
      </c>
      <c r="E1317" s="5">
        <f>DIEM_4D!C689</f>
        <v>0</v>
      </c>
      <c r="F1317" s="5">
        <f>DIEM_4D!D689</f>
        <v>0</v>
      </c>
      <c r="G1317" s="5">
        <f>DIEM_4D!E689</f>
        <v>0</v>
      </c>
      <c r="H1317" s="5">
        <f t="shared" si="31"/>
        <v>0</v>
      </c>
      <c r="I1317" s="5" t="str">
        <f t="shared" si="32"/>
        <v/>
      </c>
      <c r="J1317" s="5">
        <f t="shared" si="33"/>
        <v>0</v>
      </c>
      <c r="K1317" s="5" t="str">
        <f t="shared" si="34"/>
        <v/>
      </c>
      <c r="L1317" s="5">
        <f t="shared" si="35"/>
        <v>0</v>
      </c>
      <c r="M1317" s="5"/>
      <c r="N1317" s="5"/>
      <c r="O1317" s="5"/>
      <c r="P1317" s="5"/>
      <c r="Q1317" s="5"/>
      <c r="R1317" s="5"/>
      <c r="S1317" s="5"/>
    </row>
    <row r="1318" ht="15.75" customHeight="1">
      <c r="A1318" s="5">
        <v>689.0</v>
      </c>
      <c r="B1318" s="35" t="str">
        <f>DIEM_4D!A690</f>
        <v/>
      </c>
      <c r="C1318" s="35" t="str">
        <f>DIEM_4D!B690</f>
        <v/>
      </c>
      <c r="D1318" s="5" t="str">
        <f t="shared" si="30"/>
        <v>4D-4</v>
      </c>
      <c r="E1318" s="5">
        <f>DIEM_4D!C690</f>
        <v>0</v>
      </c>
      <c r="F1318" s="5">
        <f>DIEM_4D!D690</f>
        <v>0</v>
      </c>
      <c r="G1318" s="5">
        <f>DIEM_4D!E690</f>
        <v>0</v>
      </c>
      <c r="H1318" s="5">
        <f t="shared" si="31"/>
        <v>0</v>
      </c>
      <c r="I1318" s="5" t="str">
        <f t="shared" si="32"/>
        <v/>
      </c>
      <c r="J1318" s="5">
        <f t="shared" si="33"/>
        <v>0</v>
      </c>
      <c r="K1318" s="5" t="str">
        <f t="shared" si="34"/>
        <v/>
      </c>
      <c r="L1318" s="5">
        <f t="shared" si="35"/>
        <v>0</v>
      </c>
      <c r="M1318" s="5"/>
      <c r="N1318" s="5"/>
      <c r="O1318" s="5"/>
      <c r="P1318" s="5"/>
      <c r="Q1318" s="5"/>
      <c r="R1318" s="5"/>
      <c r="S1318" s="5"/>
    </row>
    <row r="1319" ht="15.75" customHeight="1">
      <c r="A1319" s="5">
        <v>690.0</v>
      </c>
      <c r="B1319" s="35" t="str">
        <f>DIEM_4D!A691</f>
        <v/>
      </c>
      <c r="C1319" s="35" t="str">
        <f>DIEM_4D!B691</f>
        <v/>
      </c>
      <c r="D1319" s="5" t="str">
        <f t="shared" si="30"/>
        <v>4D-5</v>
      </c>
      <c r="E1319" s="5">
        <f>DIEM_4D!C691</f>
        <v>0</v>
      </c>
      <c r="F1319" s="5">
        <f>DIEM_4D!D691</f>
        <v>0</v>
      </c>
      <c r="G1319" s="5">
        <f>DIEM_4D!E691</f>
        <v>0</v>
      </c>
      <c r="H1319" s="5">
        <f t="shared" si="31"/>
        <v>0</v>
      </c>
      <c r="I1319" s="5" t="str">
        <f t="shared" si="32"/>
        <v/>
      </c>
      <c r="J1319" s="5">
        <f t="shared" si="33"/>
        <v>0</v>
      </c>
      <c r="K1319" s="5" t="str">
        <f t="shared" si="34"/>
        <v/>
      </c>
      <c r="L1319" s="5">
        <f t="shared" si="35"/>
        <v>0</v>
      </c>
      <c r="M1319" s="5"/>
      <c r="N1319" s="5"/>
      <c r="O1319" s="5"/>
      <c r="P1319" s="5"/>
      <c r="Q1319" s="5"/>
      <c r="R1319" s="5"/>
      <c r="S1319" s="5"/>
    </row>
    <row r="1320" ht="15.75" customHeight="1">
      <c r="A1320" s="5">
        <v>691.0</v>
      </c>
      <c r="B1320" s="35" t="str">
        <f>DIEM_4D!A692</f>
        <v/>
      </c>
      <c r="C1320" s="35" t="str">
        <f>DIEM_4D!B692</f>
        <v/>
      </c>
      <c r="D1320" s="5" t="str">
        <f t="shared" si="30"/>
        <v>4D-1</v>
      </c>
      <c r="E1320" s="5">
        <f>DIEM_4D!C692</f>
        <v>0</v>
      </c>
      <c r="F1320" s="5">
        <f>DIEM_4D!D692</f>
        <v>0</v>
      </c>
      <c r="G1320" s="5">
        <f>DIEM_4D!E692</f>
        <v>0</v>
      </c>
      <c r="H1320" s="5">
        <f t="shared" si="31"/>
        <v>0</v>
      </c>
      <c r="I1320" s="5" t="str">
        <f t="shared" si="32"/>
        <v/>
      </c>
      <c r="J1320" s="5">
        <f t="shared" si="33"/>
        <v>0</v>
      </c>
      <c r="K1320" s="5" t="str">
        <f t="shared" si="34"/>
        <v/>
      </c>
      <c r="L1320" s="5">
        <f t="shared" si="35"/>
        <v>0</v>
      </c>
      <c r="M1320" s="5"/>
      <c r="N1320" s="5"/>
      <c r="O1320" s="5"/>
      <c r="P1320" s="5"/>
      <c r="Q1320" s="5"/>
      <c r="R1320" s="5"/>
      <c r="S1320" s="5"/>
    </row>
    <row r="1321" ht="15.75" customHeight="1">
      <c r="A1321" s="5">
        <v>692.0</v>
      </c>
      <c r="B1321" s="35" t="str">
        <f>DIEM_4D!A693</f>
        <v/>
      </c>
      <c r="C1321" s="35" t="str">
        <f>DIEM_4D!B693</f>
        <v/>
      </c>
      <c r="D1321" s="5" t="str">
        <f t="shared" si="30"/>
        <v>4D-2</v>
      </c>
      <c r="E1321" s="5">
        <f>DIEM_4D!C693</f>
        <v>0</v>
      </c>
      <c r="F1321" s="5">
        <f>DIEM_4D!D693</f>
        <v>0</v>
      </c>
      <c r="G1321" s="5">
        <f>DIEM_4D!E693</f>
        <v>0</v>
      </c>
      <c r="H1321" s="5">
        <f t="shared" si="31"/>
        <v>0</v>
      </c>
      <c r="I1321" s="5" t="str">
        <f t="shared" si="32"/>
        <v/>
      </c>
      <c r="J1321" s="5">
        <f t="shared" si="33"/>
        <v>0</v>
      </c>
      <c r="K1321" s="5" t="str">
        <f t="shared" si="34"/>
        <v/>
      </c>
      <c r="L1321" s="5">
        <f t="shared" si="35"/>
        <v>0</v>
      </c>
      <c r="M1321" s="5"/>
      <c r="N1321" s="5"/>
      <c r="O1321" s="5"/>
      <c r="P1321" s="5"/>
      <c r="Q1321" s="5"/>
      <c r="R1321" s="5"/>
      <c r="S1321" s="5"/>
    </row>
    <row r="1322" ht="15.75" customHeight="1">
      <c r="A1322" s="5">
        <v>693.0</v>
      </c>
      <c r="B1322" s="35" t="str">
        <f>DIEM_4D!A694</f>
        <v/>
      </c>
      <c r="C1322" s="35" t="str">
        <f>DIEM_4D!B694</f>
        <v/>
      </c>
      <c r="D1322" s="5" t="str">
        <f t="shared" si="30"/>
        <v>4D-3</v>
      </c>
      <c r="E1322" s="5">
        <f>DIEM_4D!C694</f>
        <v>0</v>
      </c>
      <c r="F1322" s="5">
        <f>DIEM_4D!D694</f>
        <v>0</v>
      </c>
      <c r="G1322" s="5">
        <f>DIEM_4D!E694</f>
        <v>0</v>
      </c>
      <c r="H1322" s="5">
        <f t="shared" si="31"/>
        <v>0</v>
      </c>
      <c r="I1322" s="5" t="str">
        <f t="shared" si="32"/>
        <v/>
      </c>
      <c r="J1322" s="5">
        <f t="shared" si="33"/>
        <v>0</v>
      </c>
      <c r="K1322" s="5" t="str">
        <f t="shared" si="34"/>
        <v/>
      </c>
      <c r="L1322" s="5">
        <f t="shared" si="35"/>
        <v>0</v>
      </c>
      <c r="M1322" s="5"/>
      <c r="N1322" s="5"/>
      <c r="O1322" s="5"/>
      <c r="P1322" s="5"/>
      <c r="Q1322" s="5"/>
      <c r="R1322" s="5"/>
      <c r="S1322" s="5"/>
    </row>
    <row r="1323" ht="15.75" customHeight="1">
      <c r="A1323" s="5">
        <v>694.0</v>
      </c>
      <c r="B1323" s="35" t="str">
        <f>DIEM_4D!A695</f>
        <v/>
      </c>
      <c r="C1323" s="35" t="str">
        <f>DIEM_4D!B695</f>
        <v/>
      </c>
      <c r="D1323" s="5" t="str">
        <f t="shared" si="30"/>
        <v>4D-4</v>
      </c>
      <c r="E1323" s="5">
        <f>DIEM_4D!C695</f>
        <v>0</v>
      </c>
      <c r="F1323" s="5">
        <f>DIEM_4D!D695</f>
        <v>0</v>
      </c>
      <c r="G1323" s="5">
        <f>DIEM_4D!E695</f>
        <v>0</v>
      </c>
      <c r="H1323" s="5">
        <f t="shared" si="31"/>
        <v>0</v>
      </c>
      <c r="I1323" s="5" t="str">
        <f t="shared" si="32"/>
        <v/>
      </c>
      <c r="J1323" s="5">
        <f t="shared" si="33"/>
        <v>0</v>
      </c>
      <c r="K1323" s="5" t="str">
        <f t="shared" si="34"/>
        <v/>
      </c>
      <c r="L1323" s="5">
        <f t="shared" si="35"/>
        <v>0</v>
      </c>
      <c r="M1323" s="5"/>
      <c r="N1323" s="5"/>
      <c r="O1323" s="5"/>
      <c r="P1323" s="5"/>
      <c r="Q1323" s="5"/>
      <c r="R1323" s="5"/>
      <c r="S1323" s="5"/>
    </row>
    <row r="1324" ht="15.75" customHeight="1">
      <c r="A1324" s="5">
        <v>695.0</v>
      </c>
      <c r="B1324" s="35" t="str">
        <f>DIEM_4D!A696</f>
        <v/>
      </c>
      <c r="C1324" s="35" t="str">
        <f>DIEM_4D!B696</f>
        <v/>
      </c>
      <c r="D1324" s="5" t="str">
        <f t="shared" si="30"/>
        <v>4D-5</v>
      </c>
      <c r="E1324" s="5">
        <f>DIEM_4D!C696</f>
        <v>0</v>
      </c>
      <c r="F1324" s="5">
        <f>DIEM_4D!D696</f>
        <v>0</v>
      </c>
      <c r="G1324" s="5">
        <f>DIEM_4D!E696</f>
        <v>0</v>
      </c>
      <c r="H1324" s="5">
        <f t="shared" si="31"/>
        <v>0</v>
      </c>
      <c r="I1324" s="5" t="str">
        <f t="shared" si="32"/>
        <v/>
      </c>
      <c r="J1324" s="5">
        <f t="shared" si="33"/>
        <v>0</v>
      </c>
      <c r="K1324" s="5" t="str">
        <f t="shared" si="34"/>
        <v/>
      </c>
      <c r="L1324" s="5">
        <f t="shared" si="35"/>
        <v>0</v>
      </c>
      <c r="M1324" s="5"/>
      <c r="N1324" s="5"/>
      <c r="O1324" s="5"/>
      <c r="P1324" s="5"/>
      <c r="Q1324" s="5"/>
      <c r="R1324" s="5"/>
      <c r="S1324" s="5"/>
    </row>
    <row r="1325" ht="15.75" customHeight="1">
      <c r="A1325" s="5">
        <v>696.0</v>
      </c>
      <c r="B1325" s="35" t="str">
        <f>DIEM_4D!A697</f>
        <v/>
      </c>
      <c r="C1325" s="35" t="str">
        <f>DIEM_4D!B697</f>
        <v/>
      </c>
      <c r="D1325" s="5" t="str">
        <f t="shared" si="30"/>
        <v>4D-1</v>
      </c>
      <c r="E1325" s="5">
        <f>DIEM_4D!C697</f>
        <v>0</v>
      </c>
      <c r="F1325" s="5">
        <f>DIEM_4D!D697</f>
        <v>0</v>
      </c>
      <c r="G1325" s="5">
        <f>DIEM_4D!E697</f>
        <v>0</v>
      </c>
      <c r="H1325" s="5">
        <f t="shared" si="31"/>
        <v>0</v>
      </c>
      <c r="I1325" s="5" t="str">
        <f t="shared" si="32"/>
        <v/>
      </c>
      <c r="J1325" s="5">
        <f t="shared" si="33"/>
        <v>0</v>
      </c>
      <c r="K1325" s="5" t="str">
        <f t="shared" si="34"/>
        <v/>
      </c>
      <c r="L1325" s="5">
        <f t="shared" si="35"/>
        <v>0</v>
      </c>
      <c r="M1325" s="5"/>
      <c r="N1325" s="5"/>
      <c r="O1325" s="5"/>
      <c r="P1325" s="5"/>
      <c r="Q1325" s="5"/>
      <c r="R1325" s="5"/>
      <c r="S1325" s="5"/>
    </row>
    <row r="1326" ht="15.75" customHeight="1">
      <c r="A1326" s="5">
        <v>697.0</v>
      </c>
      <c r="B1326" s="35" t="str">
        <f>DIEM_4D!A698</f>
        <v/>
      </c>
      <c r="C1326" s="35" t="str">
        <f>DIEM_4D!B698</f>
        <v/>
      </c>
      <c r="D1326" s="5" t="str">
        <f t="shared" si="30"/>
        <v>4D-2</v>
      </c>
      <c r="E1326" s="5">
        <f>DIEM_4D!C698</f>
        <v>0</v>
      </c>
      <c r="F1326" s="5">
        <f>DIEM_4D!D698</f>
        <v>0</v>
      </c>
      <c r="G1326" s="5">
        <f>DIEM_4D!E698</f>
        <v>0</v>
      </c>
      <c r="H1326" s="5">
        <f t="shared" si="31"/>
        <v>0</v>
      </c>
      <c r="I1326" s="5" t="str">
        <f t="shared" si="32"/>
        <v/>
      </c>
      <c r="J1326" s="5">
        <f t="shared" si="33"/>
        <v>0</v>
      </c>
      <c r="K1326" s="5" t="str">
        <f t="shared" si="34"/>
        <v/>
      </c>
      <c r="L1326" s="5">
        <f t="shared" si="35"/>
        <v>0</v>
      </c>
      <c r="M1326" s="5"/>
      <c r="N1326" s="5"/>
      <c r="O1326" s="5"/>
      <c r="P1326" s="5"/>
      <c r="Q1326" s="5"/>
      <c r="R1326" s="5"/>
      <c r="S1326" s="5"/>
    </row>
    <row r="1327" ht="15.75" customHeight="1">
      <c r="A1327" s="5">
        <v>698.0</v>
      </c>
      <c r="B1327" s="35" t="str">
        <f>DIEM_4D!A699</f>
        <v/>
      </c>
      <c r="C1327" s="35" t="str">
        <f>DIEM_4D!B699</f>
        <v/>
      </c>
      <c r="D1327" s="5" t="str">
        <f t="shared" si="30"/>
        <v>4D-3</v>
      </c>
      <c r="E1327" s="5">
        <f>DIEM_4D!C699</f>
        <v>0</v>
      </c>
      <c r="F1327" s="5">
        <f>DIEM_4D!D699</f>
        <v>0</v>
      </c>
      <c r="G1327" s="5">
        <f>DIEM_4D!E699</f>
        <v>0</v>
      </c>
      <c r="H1327" s="5">
        <f t="shared" si="31"/>
        <v>0</v>
      </c>
      <c r="I1327" s="5" t="str">
        <f t="shared" si="32"/>
        <v/>
      </c>
      <c r="J1327" s="5">
        <f t="shared" si="33"/>
        <v>0</v>
      </c>
      <c r="K1327" s="5" t="str">
        <f t="shared" si="34"/>
        <v/>
      </c>
      <c r="L1327" s="5">
        <f t="shared" si="35"/>
        <v>0</v>
      </c>
      <c r="M1327" s="5"/>
      <c r="N1327" s="5"/>
      <c r="O1327" s="5"/>
      <c r="P1327" s="5"/>
      <c r="Q1327" s="5"/>
      <c r="R1327" s="5"/>
      <c r="S1327" s="5"/>
    </row>
    <row r="1328" ht="15.75" customHeight="1">
      <c r="A1328" s="5">
        <v>699.0</v>
      </c>
      <c r="B1328" s="35" t="str">
        <f>DIEM_4D!A700</f>
        <v/>
      </c>
      <c r="C1328" s="35" t="str">
        <f>DIEM_4D!B700</f>
        <v/>
      </c>
      <c r="D1328" s="5" t="str">
        <f t="shared" si="30"/>
        <v>4D-4</v>
      </c>
      <c r="E1328" s="5">
        <f>DIEM_4D!C700</f>
        <v>0</v>
      </c>
      <c r="F1328" s="5">
        <f>DIEM_4D!D700</f>
        <v>0</v>
      </c>
      <c r="G1328" s="5">
        <f>DIEM_4D!E700</f>
        <v>0</v>
      </c>
      <c r="H1328" s="5">
        <f t="shared" si="31"/>
        <v>0</v>
      </c>
      <c r="I1328" s="5" t="str">
        <f t="shared" si="32"/>
        <v/>
      </c>
      <c r="J1328" s="5">
        <f t="shared" si="33"/>
        <v>0</v>
      </c>
      <c r="K1328" s="5" t="str">
        <f t="shared" si="34"/>
        <v/>
      </c>
      <c r="L1328" s="5">
        <f t="shared" si="35"/>
        <v>0</v>
      </c>
      <c r="M1328" s="5"/>
      <c r="N1328" s="5"/>
      <c r="O1328" s="5"/>
      <c r="P1328" s="5"/>
      <c r="Q1328" s="5"/>
      <c r="R1328" s="5"/>
      <c r="S1328" s="5"/>
    </row>
    <row r="1329" ht="15.75" customHeight="1">
      <c r="A1329" s="5">
        <v>700.0</v>
      </c>
      <c r="B1329" s="35" t="str">
        <f>DIEM_4D!A701</f>
        <v/>
      </c>
      <c r="C1329" s="35" t="str">
        <f>DIEM_4D!B701</f>
        <v/>
      </c>
      <c r="D1329" s="5" t="str">
        <f t="shared" si="30"/>
        <v>4D-5</v>
      </c>
      <c r="E1329" s="5">
        <f>DIEM_4D!C701</f>
        <v>0</v>
      </c>
      <c r="F1329" s="5">
        <f>DIEM_4D!D701</f>
        <v>0</v>
      </c>
      <c r="G1329" s="5">
        <f>DIEM_4D!E701</f>
        <v>0</v>
      </c>
      <c r="H1329" s="5">
        <f t="shared" si="31"/>
        <v>0</v>
      </c>
      <c r="I1329" s="5" t="str">
        <f t="shared" si="32"/>
        <v/>
      </c>
      <c r="J1329" s="5">
        <f t="shared" si="33"/>
        <v>0</v>
      </c>
      <c r="K1329" s="5" t="str">
        <f t="shared" si="34"/>
        <v/>
      </c>
      <c r="L1329" s="5">
        <f t="shared" si="35"/>
        <v>0</v>
      </c>
      <c r="M1329" s="5"/>
      <c r="N1329" s="5"/>
      <c r="O1329" s="5"/>
      <c r="P1329" s="5"/>
      <c r="Q1329" s="5"/>
      <c r="R1329" s="5"/>
      <c r="S1329" s="5"/>
    </row>
    <row r="1330" ht="15.75" customHeight="1">
      <c r="A1330" s="5">
        <v>701.0</v>
      </c>
      <c r="B1330" s="35" t="str">
        <f>DIEM_4D!A702</f>
        <v/>
      </c>
      <c r="C1330" s="35" t="str">
        <f>DIEM_4D!B702</f>
        <v/>
      </c>
      <c r="D1330" s="5" t="str">
        <f t="shared" si="30"/>
        <v>4D-1</v>
      </c>
      <c r="E1330" s="5">
        <f>DIEM_4D!C702</f>
        <v>0</v>
      </c>
      <c r="F1330" s="5">
        <f>DIEM_4D!D702</f>
        <v>0</v>
      </c>
      <c r="G1330" s="5">
        <f>DIEM_4D!E702</f>
        <v>0</v>
      </c>
      <c r="H1330" s="5">
        <f t="shared" si="31"/>
        <v>0</v>
      </c>
      <c r="I1330" s="5" t="str">
        <f t="shared" si="32"/>
        <v/>
      </c>
      <c r="J1330" s="5">
        <f t="shared" si="33"/>
        <v>0</v>
      </c>
      <c r="K1330" s="5" t="str">
        <f t="shared" si="34"/>
        <v/>
      </c>
      <c r="L1330" s="5">
        <f t="shared" si="35"/>
        <v>0</v>
      </c>
      <c r="M1330" s="5"/>
      <c r="N1330" s="5"/>
      <c r="O1330" s="5"/>
      <c r="P1330" s="5"/>
      <c r="Q1330" s="5"/>
      <c r="R1330" s="5"/>
      <c r="S1330" s="5"/>
    </row>
    <row r="1331" ht="15.75" customHeight="1">
      <c r="A1331" s="5">
        <v>702.0</v>
      </c>
      <c r="B1331" s="35" t="str">
        <f>DIEM_4D!A703</f>
        <v/>
      </c>
      <c r="C1331" s="35" t="str">
        <f>DIEM_4D!B703</f>
        <v/>
      </c>
      <c r="D1331" s="5" t="str">
        <f t="shared" si="30"/>
        <v>4D-2</v>
      </c>
      <c r="E1331" s="5">
        <f>DIEM_4D!C703</f>
        <v>0</v>
      </c>
      <c r="F1331" s="5">
        <f>DIEM_4D!D703</f>
        <v>0</v>
      </c>
      <c r="G1331" s="5">
        <f>DIEM_4D!E703</f>
        <v>0</v>
      </c>
      <c r="H1331" s="5">
        <f t="shared" si="31"/>
        <v>0</v>
      </c>
      <c r="I1331" s="5" t="str">
        <f t="shared" si="32"/>
        <v/>
      </c>
      <c r="J1331" s="5">
        <f t="shared" si="33"/>
        <v>0</v>
      </c>
      <c r="K1331" s="5" t="str">
        <f t="shared" si="34"/>
        <v/>
      </c>
      <c r="L1331" s="5">
        <f t="shared" si="35"/>
        <v>0</v>
      </c>
      <c r="M1331" s="5"/>
      <c r="N1331" s="5"/>
      <c r="O1331" s="5"/>
      <c r="P1331" s="5"/>
      <c r="Q1331" s="5"/>
      <c r="R1331" s="5"/>
      <c r="S1331" s="5"/>
    </row>
    <row r="1332" ht="15.75" customHeight="1">
      <c r="A1332" s="5">
        <v>703.0</v>
      </c>
      <c r="B1332" s="35" t="str">
        <f>DIEM_4D!A704</f>
        <v/>
      </c>
      <c r="C1332" s="35" t="str">
        <f>DIEM_4D!B704</f>
        <v/>
      </c>
      <c r="D1332" s="5" t="str">
        <f t="shared" si="30"/>
        <v>4D-3</v>
      </c>
      <c r="E1332" s="5">
        <f>DIEM_4D!C704</f>
        <v>0</v>
      </c>
      <c r="F1332" s="5">
        <f>DIEM_4D!D704</f>
        <v>0</v>
      </c>
      <c r="G1332" s="5">
        <f>DIEM_4D!E704</f>
        <v>0</v>
      </c>
      <c r="H1332" s="5">
        <f t="shared" si="31"/>
        <v>0</v>
      </c>
      <c r="I1332" s="5" t="str">
        <f t="shared" si="32"/>
        <v/>
      </c>
      <c r="J1332" s="5">
        <f t="shared" si="33"/>
        <v>0</v>
      </c>
      <c r="K1332" s="5" t="str">
        <f t="shared" si="34"/>
        <v/>
      </c>
      <c r="L1332" s="5">
        <f t="shared" si="35"/>
        <v>0</v>
      </c>
      <c r="M1332" s="5"/>
      <c r="N1332" s="5"/>
      <c r="O1332" s="5"/>
      <c r="P1332" s="5"/>
      <c r="Q1332" s="5"/>
      <c r="R1332" s="5"/>
      <c r="S1332" s="5"/>
    </row>
    <row r="1333" ht="15.75" customHeight="1">
      <c r="A1333" s="5">
        <v>704.0</v>
      </c>
      <c r="B1333" s="35" t="str">
        <f>DIEM_4D!A705</f>
        <v/>
      </c>
      <c r="C1333" s="35" t="str">
        <f>DIEM_4D!B705</f>
        <v/>
      </c>
      <c r="D1333" s="5" t="str">
        <f t="shared" si="30"/>
        <v>4D-4</v>
      </c>
      <c r="E1333" s="5">
        <f>DIEM_4D!C705</f>
        <v>0</v>
      </c>
      <c r="F1333" s="5">
        <f>DIEM_4D!D705</f>
        <v>0</v>
      </c>
      <c r="G1333" s="5">
        <f>DIEM_4D!E705</f>
        <v>0</v>
      </c>
      <c r="H1333" s="5">
        <f t="shared" si="31"/>
        <v>0</v>
      </c>
      <c r="I1333" s="5" t="str">
        <f t="shared" si="32"/>
        <v/>
      </c>
      <c r="J1333" s="5">
        <f t="shared" si="33"/>
        <v>0</v>
      </c>
      <c r="K1333" s="5" t="str">
        <f t="shared" si="34"/>
        <v/>
      </c>
      <c r="L1333" s="5">
        <f t="shared" si="35"/>
        <v>0</v>
      </c>
      <c r="M1333" s="5"/>
      <c r="N1333" s="5"/>
      <c r="O1333" s="5"/>
      <c r="P1333" s="5"/>
      <c r="Q1333" s="5"/>
      <c r="R1333" s="5"/>
      <c r="S1333" s="5"/>
    </row>
    <row r="1334" ht="15.75" customHeight="1">
      <c r="A1334" s="5">
        <v>705.0</v>
      </c>
      <c r="B1334" s="35" t="str">
        <f>DIEM_4D!A706</f>
        <v/>
      </c>
      <c r="C1334" s="35" t="str">
        <f>DIEM_4D!B706</f>
        <v/>
      </c>
      <c r="D1334" s="5" t="str">
        <f t="shared" si="30"/>
        <v>4D-5</v>
      </c>
      <c r="E1334" s="5">
        <f>DIEM_4D!C706</f>
        <v>0</v>
      </c>
      <c r="F1334" s="5">
        <f>DIEM_4D!D706</f>
        <v>0</v>
      </c>
      <c r="G1334" s="5">
        <f>DIEM_4D!E706</f>
        <v>0</v>
      </c>
      <c r="H1334" s="5">
        <f t="shared" si="31"/>
        <v>0</v>
      </c>
      <c r="I1334" s="5" t="str">
        <f t="shared" si="32"/>
        <v/>
      </c>
      <c r="J1334" s="5">
        <f t="shared" si="33"/>
        <v>0</v>
      </c>
      <c r="K1334" s="5" t="str">
        <f t="shared" si="34"/>
        <v/>
      </c>
      <c r="L1334" s="5">
        <f t="shared" si="35"/>
        <v>0</v>
      </c>
      <c r="M1334" s="5"/>
      <c r="N1334" s="5"/>
      <c r="O1334" s="5"/>
      <c r="P1334" s="5"/>
      <c r="Q1334" s="5"/>
      <c r="R1334" s="5"/>
      <c r="S1334" s="5"/>
    </row>
    <row r="1335" ht="15.75" customHeight="1">
      <c r="A1335" s="5">
        <v>706.0</v>
      </c>
      <c r="B1335" s="35" t="str">
        <f>DIEM_4D!A707</f>
        <v/>
      </c>
      <c r="C1335" s="35" t="str">
        <f>DIEM_4D!B707</f>
        <v/>
      </c>
      <c r="D1335" s="5" t="str">
        <f t="shared" si="30"/>
        <v>4D-1</v>
      </c>
      <c r="E1335" s="5">
        <f>DIEM_4D!C707</f>
        <v>0</v>
      </c>
      <c r="F1335" s="5">
        <f>DIEM_4D!D707</f>
        <v>0</v>
      </c>
      <c r="G1335" s="5">
        <f>DIEM_4D!E707</f>
        <v>0</v>
      </c>
      <c r="H1335" s="5">
        <f t="shared" si="31"/>
        <v>0</v>
      </c>
      <c r="I1335" s="5" t="str">
        <f t="shared" si="32"/>
        <v/>
      </c>
      <c r="J1335" s="5">
        <f t="shared" si="33"/>
        <v>0</v>
      </c>
      <c r="K1335" s="5" t="str">
        <f t="shared" si="34"/>
        <v/>
      </c>
      <c r="L1335" s="5">
        <f t="shared" si="35"/>
        <v>0</v>
      </c>
      <c r="M1335" s="5"/>
      <c r="N1335" s="5"/>
      <c r="O1335" s="5"/>
      <c r="P1335" s="5"/>
      <c r="Q1335" s="5"/>
      <c r="R1335" s="5"/>
      <c r="S1335" s="5"/>
    </row>
    <row r="1336" ht="15.75" customHeight="1">
      <c r="A1336" s="5">
        <v>707.0</v>
      </c>
      <c r="B1336" s="35" t="str">
        <f>DIEM_4D!A708</f>
        <v/>
      </c>
      <c r="C1336" s="35" t="str">
        <f>DIEM_4D!B708</f>
        <v/>
      </c>
      <c r="D1336" s="5" t="str">
        <f t="shared" si="30"/>
        <v>4D-2</v>
      </c>
      <c r="E1336" s="5">
        <f>DIEM_4D!C708</f>
        <v>0</v>
      </c>
      <c r="F1336" s="5">
        <f>DIEM_4D!D708</f>
        <v>0</v>
      </c>
      <c r="G1336" s="5">
        <f>DIEM_4D!E708</f>
        <v>0</v>
      </c>
      <c r="H1336" s="5">
        <f t="shared" si="31"/>
        <v>0</v>
      </c>
      <c r="I1336" s="5" t="str">
        <f t="shared" si="32"/>
        <v/>
      </c>
      <c r="J1336" s="5">
        <f t="shared" si="33"/>
        <v>0</v>
      </c>
      <c r="K1336" s="5" t="str">
        <f t="shared" si="34"/>
        <v/>
      </c>
      <c r="L1336" s="5">
        <f t="shared" si="35"/>
        <v>0</v>
      </c>
      <c r="M1336" s="5"/>
      <c r="N1336" s="5"/>
      <c r="O1336" s="5"/>
      <c r="P1336" s="5"/>
      <c r="Q1336" s="5"/>
      <c r="R1336" s="5"/>
      <c r="S1336" s="5"/>
    </row>
    <row r="1337" ht="15.75" customHeight="1">
      <c r="A1337" s="5">
        <v>708.0</v>
      </c>
      <c r="B1337" s="35" t="str">
        <f>DIEM_4D!A709</f>
        <v/>
      </c>
      <c r="C1337" s="35" t="str">
        <f>DIEM_4D!B709</f>
        <v/>
      </c>
      <c r="D1337" s="5" t="str">
        <f t="shared" si="30"/>
        <v>4D-3</v>
      </c>
      <c r="E1337" s="5">
        <f>DIEM_4D!C709</f>
        <v>0</v>
      </c>
      <c r="F1337" s="5">
        <f>DIEM_4D!D709</f>
        <v>0</v>
      </c>
      <c r="G1337" s="5">
        <f>DIEM_4D!E709</f>
        <v>0</v>
      </c>
      <c r="H1337" s="5">
        <f t="shared" si="31"/>
        <v>0</v>
      </c>
      <c r="I1337" s="5" t="str">
        <f t="shared" si="32"/>
        <v/>
      </c>
      <c r="J1337" s="5">
        <f t="shared" si="33"/>
        <v>0</v>
      </c>
      <c r="K1337" s="5" t="str">
        <f t="shared" si="34"/>
        <v/>
      </c>
      <c r="L1337" s="5">
        <f t="shared" si="35"/>
        <v>0</v>
      </c>
      <c r="M1337" s="5"/>
      <c r="N1337" s="5"/>
      <c r="O1337" s="5"/>
      <c r="P1337" s="5"/>
      <c r="Q1337" s="5"/>
      <c r="R1337" s="5"/>
      <c r="S1337" s="5"/>
    </row>
    <row r="1338" ht="15.75" customHeight="1">
      <c r="A1338" s="5">
        <v>709.0</v>
      </c>
      <c r="B1338" s="35" t="str">
        <f>DIEM_4D!A710</f>
        <v/>
      </c>
      <c r="C1338" s="35" t="str">
        <f>DIEM_4D!B710</f>
        <v/>
      </c>
      <c r="D1338" s="5" t="str">
        <f t="shared" si="30"/>
        <v>4D-4</v>
      </c>
      <c r="E1338" s="5">
        <f>DIEM_4D!C710</f>
        <v>0</v>
      </c>
      <c r="F1338" s="5">
        <f>DIEM_4D!D710</f>
        <v>0</v>
      </c>
      <c r="G1338" s="5">
        <f>DIEM_4D!E710</f>
        <v>0</v>
      </c>
      <c r="H1338" s="5">
        <f t="shared" si="31"/>
        <v>0</v>
      </c>
      <c r="I1338" s="5" t="str">
        <f t="shared" si="32"/>
        <v/>
      </c>
      <c r="J1338" s="5">
        <f t="shared" si="33"/>
        <v>0</v>
      </c>
      <c r="K1338" s="5" t="str">
        <f t="shared" si="34"/>
        <v/>
      </c>
      <c r="L1338" s="5">
        <f t="shared" si="35"/>
        <v>0</v>
      </c>
      <c r="M1338" s="5"/>
      <c r="N1338" s="5"/>
      <c r="O1338" s="5"/>
      <c r="P1338" s="5"/>
      <c r="Q1338" s="5"/>
      <c r="R1338" s="5"/>
      <c r="S1338" s="5"/>
    </row>
    <row r="1339" ht="15.75" customHeight="1">
      <c r="A1339" s="5">
        <v>710.0</v>
      </c>
      <c r="B1339" s="35" t="str">
        <f>DIEM_4D!A711</f>
        <v/>
      </c>
      <c r="C1339" s="35" t="str">
        <f>DIEM_4D!B711</f>
        <v/>
      </c>
      <c r="D1339" s="5" t="str">
        <f t="shared" si="30"/>
        <v>4D-5</v>
      </c>
      <c r="E1339" s="5">
        <f>DIEM_4D!C711</f>
        <v>0</v>
      </c>
      <c r="F1339" s="5">
        <f>DIEM_4D!D711</f>
        <v>0</v>
      </c>
      <c r="G1339" s="5">
        <f>DIEM_4D!E711</f>
        <v>0</v>
      </c>
      <c r="H1339" s="5">
        <f t="shared" si="31"/>
        <v>0</v>
      </c>
      <c r="I1339" s="5" t="str">
        <f t="shared" si="32"/>
        <v/>
      </c>
      <c r="J1339" s="5">
        <f t="shared" si="33"/>
        <v>0</v>
      </c>
      <c r="K1339" s="5" t="str">
        <f t="shared" si="34"/>
        <v/>
      </c>
      <c r="L1339" s="5">
        <f t="shared" si="35"/>
        <v>0</v>
      </c>
      <c r="M1339" s="5"/>
      <c r="N1339" s="5"/>
      <c r="O1339" s="5"/>
      <c r="P1339" s="5"/>
      <c r="Q1339" s="5"/>
      <c r="R1339" s="5"/>
      <c r="S1339" s="5"/>
    </row>
    <row r="1340" ht="15.75" customHeight="1">
      <c r="A1340" s="5">
        <v>711.0</v>
      </c>
      <c r="B1340" s="35" t="str">
        <f>DIEM_4D!A712</f>
        <v/>
      </c>
      <c r="C1340" s="35" t="str">
        <f>DIEM_4D!B712</f>
        <v/>
      </c>
      <c r="D1340" s="5" t="str">
        <f t="shared" si="30"/>
        <v>4D-1</v>
      </c>
      <c r="E1340" s="5">
        <f>DIEM_4D!C712</f>
        <v>0</v>
      </c>
      <c r="F1340" s="5">
        <f>DIEM_4D!D712</f>
        <v>0</v>
      </c>
      <c r="G1340" s="5">
        <f>DIEM_4D!E712</f>
        <v>0</v>
      </c>
      <c r="H1340" s="5">
        <f t="shared" si="31"/>
        <v>0</v>
      </c>
      <c r="I1340" s="5" t="str">
        <f t="shared" si="32"/>
        <v/>
      </c>
      <c r="J1340" s="5">
        <f t="shared" si="33"/>
        <v>0</v>
      </c>
      <c r="K1340" s="5" t="str">
        <f t="shared" si="34"/>
        <v/>
      </c>
      <c r="L1340" s="5">
        <f t="shared" si="35"/>
        <v>0</v>
      </c>
      <c r="M1340" s="5"/>
      <c r="N1340" s="5"/>
      <c r="O1340" s="5"/>
      <c r="P1340" s="5"/>
      <c r="Q1340" s="5"/>
      <c r="R1340" s="5"/>
      <c r="S1340" s="5"/>
    </row>
    <row r="1341" ht="15.75" customHeight="1">
      <c r="A1341" s="5">
        <v>712.0</v>
      </c>
      <c r="B1341" s="35" t="str">
        <f>DIEM_4D!A713</f>
        <v/>
      </c>
      <c r="C1341" s="35" t="str">
        <f>DIEM_4D!B713</f>
        <v/>
      </c>
      <c r="D1341" s="5" t="str">
        <f t="shared" si="30"/>
        <v>4D-2</v>
      </c>
      <c r="E1341" s="5">
        <f>DIEM_4D!C713</f>
        <v>0</v>
      </c>
      <c r="F1341" s="5">
        <f>DIEM_4D!D713</f>
        <v>0</v>
      </c>
      <c r="G1341" s="5">
        <f>DIEM_4D!E713</f>
        <v>0</v>
      </c>
      <c r="H1341" s="5">
        <f t="shared" si="31"/>
        <v>0</v>
      </c>
      <c r="I1341" s="5" t="str">
        <f t="shared" si="32"/>
        <v/>
      </c>
      <c r="J1341" s="5">
        <f t="shared" si="33"/>
        <v>0</v>
      </c>
      <c r="K1341" s="5" t="str">
        <f t="shared" si="34"/>
        <v/>
      </c>
      <c r="L1341" s="5">
        <f t="shared" si="35"/>
        <v>0</v>
      </c>
      <c r="M1341" s="5"/>
      <c r="N1341" s="5"/>
      <c r="O1341" s="5"/>
      <c r="P1341" s="5"/>
      <c r="Q1341" s="5"/>
      <c r="R1341" s="5"/>
      <c r="S1341" s="5"/>
    </row>
    <row r="1342" ht="15.75" customHeight="1">
      <c r="A1342" s="5">
        <v>713.0</v>
      </c>
      <c r="B1342" s="35" t="str">
        <f>DIEM_4D!A714</f>
        <v/>
      </c>
      <c r="C1342" s="35" t="str">
        <f>DIEM_4D!B714</f>
        <v/>
      </c>
      <c r="D1342" s="5" t="str">
        <f t="shared" si="30"/>
        <v>4D-3</v>
      </c>
      <c r="E1342" s="5">
        <f>DIEM_4D!C714</f>
        <v>0</v>
      </c>
      <c r="F1342" s="5">
        <f>DIEM_4D!D714</f>
        <v>0</v>
      </c>
      <c r="G1342" s="5">
        <f>DIEM_4D!E714</f>
        <v>0</v>
      </c>
      <c r="H1342" s="5">
        <f t="shared" si="31"/>
        <v>0</v>
      </c>
      <c r="I1342" s="5" t="str">
        <f t="shared" si="32"/>
        <v/>
      </c>
      <c r="J1342" s="5">
        <f t="shared" si="33"/>
        <v>0</v>
      </c>
      <c r="K1342" s="5" t="str">
        <f t="shared" si="34"/>
        <v/>
      </c>
      <c r="L1342" s="5">
        <f t="shared" si="35"/>
        <v>0</v>
      </c>
      <c r="M1342" s="5"/>
      <c r="N1342" s="5"/>
      <c r="O1342" s="5"/>
      <c r="P1342" s="5"/>
      <c r="Q1342" s="5"/>
      <c r="R1342" s="5"/>
      <c r="S1342" s="5"/>
    </row>
    <row r="1343" ht="15.75" customHeight="1">
      <c r="A1343" s="5">
        <v>714.0</v>
      </c>
      <c r="B1343" s="35" t="str">
        <f>DIEM_4D!A715</f>
        <v/>
      </c>
      <c r="C1343" s="35" t="str">
        <f>DIEM_4D!B715</f>
        <v/>
      </c>
      <c r="D1343" s="5" t="str">
        <f t="shared" si="30"/>
        <v>4D-4</v>
      </c>
      <c r="E1343" s="5">
        <f>DIEM_4D!C715</f>
        <v>0</v>
      </c>
      <c r="F1343" s="5">
        <f>DIEM_4D!D715</f>
        <v>0</v>
      </c>
      <c r="G1343" s="5">
        <f>DIEM_4D!E715</f>
        <v>0</v>
      </c>
      <c r="H1343" s="5">
        <f t="shared" si="31"/>
        <v>0</v>
      </c>
      <c r="I1343" s="5" t="str">
        <f t="shared" si="32"/>
        <v/>
      </c>
      <c r="J1343" s="5">
        <f t="shared" si="33"/>
        <v>0</v>
      </c>
      <c r="K1343" s="5" t="str">
        <f t="shared" si="34"/>
        <v/>
      </c>
      <c r="L1343" s="5">
        <f t="shared" si="35"/>
        <v>0</v>
      </c>
      <c r="M1343" s="5"/>
      <c r="N1343" s="5"/>
      <c r="O1343" s="5"/>
      <c r="P1343" s="5"/>
      <c r="Q1343" s="5"/>
      <c r="R1343" s="5"/>
      <c r="S1343" s="5"/>
    </row>
    <row r="1344" ht="15.75" customHeight="1">
      <c r="A1344" s="5">
        <v>715.0</v>
      </c>
      <c r="B1344" s="35" t="str">
        <f>DIEM_4D!A716</f>
        <v/>
      </c>
      <c r="C1344" s="35" t="str">
        <f>DIEM_4D!B716</f>
        <v/>
      </c>
      <c r="D1344" s="5" t="str">
        <f t="shared" si="30"/>
        <v>4D-5</v>
      </c>
      <c r="E1344" s="5">
        <f>DIEM_4D!C716</f>
        <v>0</v>
      </c>
      <c r="F1344" s="5">
        <f>DIEM_4D!D716</f>
        <v>0</v>
      </c>
      <c r="G1344" s="5">
        <f>DIEM_4D!E716</f>
        <v>0</v>
      </c>
      <c r="H1344" s="5">
        <f t="shared" si="31"/>
        <v>0</v>
      </c>
      <c r="I1344" s="5" t="str">
        <f t="shared" si="32"/>
        <v/>
      </c>
      <c r="J1344" s="5">
        <f t="shared" si="33"/>
        <v>0</v>
      </c>
      <c r="K1344" s="5" t="str">
        <f t="shared" si="34"/>
        <v/>
      </c>
      <c r="L1344" s="5">
        <f t="shared" si="35"/>
        <v>0</v>
      </c>
      <c r="M1344" s="5"/>
      <c r="N1344" s="5"/>
      <c r="O1344" s="5"/>
      <c r="P1344" s="5"/>
      <c r="Q1344" s="5"/>
      <c r="R1344" s="5"/>
      <c r="S1344" s="5"/>
    </row>
    <row r="1345" ht="15.75" customHeight="1">
      <c r="A1345" s="5">
        <v>716.0</v>
      </c>
      <c r="B1345" s="35" t="str">
        <f>DIEM_4D!A717</f>
        <v/>
      </c>
      <c r="C1345" s="35" t="str">
        <f>DIEM_4D!B717</f>
        <v/>
      </c>
      <c r="D1345" s="5" t="str">
        <f t="shared" si="30"/>
        <v>4D-1</v>
      </c>
      <c r="E1345" s="5">
        <f>DIEM_4D!C717</f>
        <v>0</v>
      </c>
      <c r="F1345" s="5">
        <f>DIEM_4D!D717</f>
        <v>0</v>
      </c>
      <c r="G1345" s="5">
        <f>DIEM_4D!E717</f>
        <v>0</v>
      </c>
      <c r="H1345" s="5">
        <f t="shared" si="31"/>
        <v>0</v>
      </c>
      <c r="I1345" s="5" t="str">
        <f t="shared" si="32"/>
        <v/>
      </c>
      <c r="J1345" s="5">
        <f t="shared" si="33"/>
        <v>0</v>
      </c>
      <c r="K1345" s="5" t="str">
        <f t="shared" si="34"/>
        <v/>
      </c>
      <c r="L1345" s="5">
        <f t="shared" si="35"/>
        <v>0</v>
      </c>
      <c r="M1345" s="5"/>
      <c r="N1345" s="5"/>
      <c r="O1345" s="5"/>
      <c r="P1345" s="5"/>
      <c r="Q1345" s="5"/>
      <c r="R1345" s="5"/>
      <c r="S1345" s="5"/>
    </row>
    <row r="1346" ht="15.75" customHeight="1">
      <c r="A1346" s="5">
        <v>717.0</v>
      </c>
      <c r="B1346" s="35" t="str">
        <f>DIEM_4D!A718</f>
        <v/>
      </c>
      <c r="C1346" s="35" t="str">
        <f>DIEM_4D!B718</f>
        <v/>
      </c>
      <c r="D1346" s="5" t="str">
        <f t="shared" si="30"/>
        <v>4D-2</v>
      </c>
      <c r="E1346" s="5">
        <f>DIEM_4D!C718</f>
        <v>0</v>
      </c>
      <c r="F1346" s="5">
        <f>DIEM_4D!D718</f>
        <v>0</v>
      </c>
      <c r="G1346" s="5">
        <f>DIEM_4D!E718</f>
        <v>0</v>
      </c>
      <c r="H1346" s="5">
        <f t="shared" si="31"/>
        <v>0</v>
      </c>
      <c r="I1346" s="5" t="str">
        <f t="shared" si="32"/>
        <v/>
      </c>
      <c r="J1346" s="5">
        <f t="shared" si="33"/>
        <v>0</v>
      </c>
      <c r="K1346" s="5" t="str">
        <f t="shared" si="34"/>
        <v/>
      </c>
      <c r="L1346" s="5">
        <f t="shared" si="35"/>
        <v>0</v>
      </c>
      <c r="M1346" s="5"/>
      <c r="N1346" s="5"/>
      <c r="O1346" s="5"/>
      <c r="P1346" s="5"/>
      <c r="Q1346" s="5"/>
      <c r="R1346" s="5"/>
      <c r="S1346" s="5"/>
    </row>
    <row r="1347" ht="15.75" customHeight="1">
      <c r="A1347" s="5">
        <v>718.0</v>
      </c>
      <c r="B1347" s="35" t="str">
        <f>DIEM_4D!A719</f>
        <v/>
      </c>
      <c r="C1347" s="35" t="str">
        <f>DIEM_4D!B719</f>
        <v/>
      </c>
      <c r="D1347" s="5" t="str">
        <f t="shared" si="30"/>
        <v>4D-3</v>
      </c>
      <c r="E1347" s="5">
        <f>DIEM_4D!C719</f>
        <v>0</v>
      </c>
      <c r="F1347" s="5">
        <f>DIEM_4D!D719</f>
        <v>0</v>
      </c>
      <c r="G1347" s="5">
        <f>DIEM_4D!E719</f>
        <v>0</v>
      </c>
      <c r="H1347" s="5">
        <f t="shared" si="31"/>
        <v>0</v>
      </c>
      <c r="I1347" s="5" t="str">
        <f t="shared" si="32"/>
        <v/>
      </c>
      <c r="J1347" s="5">
        <f t="shared" si="33"/>
        <v>0</v>
      </c>
      <c r="K1347" s="5" t="str">
        <f t="shared" si="34"/>
        <v/>
      </c>
      <c r="L1347" s="5">
        <f t="shared" si="35"/>
        <v>0</v>
      </c>
      <c r="M1347" s="5"/>
      <c r="N1347" s="5"/>
      <c r="O1347" s="5"/>
      <c r="P1347" s="5"/>
      <c r="Q1347" s="5"/>
      <c r="R1347" s="5"/>
      <c r="S1347" s="5"/>
    </row>
    <row r="1348" ht="15.75" customHeight="1">
      <c r="A1348" s="5">
        <v>719.0</v>
      </c>
      <c r="B1348" s="35" t="str">
        <f>DIEM_4D!A720</f>
        <v/>
      </c>
      <c r="C1348" s="35" t="str">
        <f>DIEM_4D!B720</f>
        <v/>
      </c>
      <c r="D1348" s="5" t="str">
        <f t="shared" si="30"/>
        <v>4D-4</v>
      </c>
      <c r="E1348" s="5">
        <f>DIEM_4D!C720</f>
        <v>0</v>
      </c>
      <c r="F1348" s="5">
        <f>DIEM_4D!D720</f>
        <v>0</v>
      </c>
      <c r="G1348" s="5">
        <f>DIEM_4D!E720</f>
        <v>0</v>
      </c>
      <c r="H1348" s="5">
        <f t="shared" si="31"/>
        <v>0</v>
      </c>
      <c r="I1348" s="5" t="str">
        <f t="shared" si="32"/>
        <v/>
      </c>
      <c r="J1348" s="5">
        <f t="shared" si="33"/>
        <v>0</v>
      </c>
      <c r="K1348" s="5" t="str">
        <f t="shared" si="34"/>
        <v/>
      </c>
      <c r="L1348" s="5">
        <f t="shared" si="35"/>
        <v>0</v>
      </c>
      <c r="M1348" s="5"/>
      <c r="N1348" s="5"/>
      <c r="O1348" s="5"/>
      <c r="P1348" s="5"/>
      <c r="Q1348" s="5"/>
      <c r="R1348" s="5"/>
      <c r="S1348" s="5"/>
    </row>
    <row r="1349" ht="15.75" customHeight="1">
      <c r="A1349" s="5">
        <v>720.0</v>
      </c>
      <c r="B1349" s="35" t="str">
        <f>DIEM_4D!A721</f>
        <v/>
      </c>
      <c r="C1349" s="35" t="str">
        <f>DIEM_4D!B721</f>
        <v/>
      </c>
      <c r="D1349" s="5" t="str">
        <f t="shared" si="30"/>
        <v>4D-5</v>
      </c>
      <c r="E1349" s="5">
        <f>DIEM_4D!C721</f>
        <v>0</v>
      </c>
      <c r="F1349" s="5">
        <f>DIEM_4D!D721</f>
        <v>0</v>
      </c>
      <c r="G1349" s="5">
        <f>DIEM_4D!E721</f>
        <v>0</v>
      </c>
      <c r="H1349" s="5">
        <f t="shared" si="31"/>
        <v>0</v>
      </c>
      <c r="I1349" s="5" t="str">
        <f t="shared" si="32"/>
        <v/>
      </c>
      <c r="J1349" s="5">
        <f t="shared" si="33"/>
        <v>0</v>
      </c>
      <c r="K1349" s="5" t="str">
        <f t="shared" si="34"/>
        <v/>
      </c>
      <c r="L1349" s="5">
        <f t="shared" si="35"/>
        <v>0</v>
      </c>
      <c r="M1349" s="5"/>
      <c r="N1349" s="5"/>
      <c r="O1349" s="5"/>
      <c r="P1349" s="5"/>
      <c r="Q1349" s="5"/>
      <c r="R1349" s="5"/>
      <c r="S1349" s="5"/>
    </row>
    <row r="1350" ht="15.75" customHeight="1">
      <c r="A1350" s="5">
        <v>721.0</v>
      </c>
      <c r="B1350" s="35" t="str">
        <f>DIEM_4D!A722</f>
        <v/>
      </c>
      <c r="C1350" s="35" t="str">
        <f>DIEM_4D!B722</f>
        <v/>
      </c>
      <c r="D1350" s="5" t="str">
        <f t="shared" si="30"/>
        <v>4D-1</v>
      </c>
      <c r="E1350" s="5">
        <f>DIEM_4D!C722</f>
        <v>0</v>
      </c>
      <c r="F1350" s="5">
        <f>DIEM_4D!D722</f>
        <v>0</v>
      </c>
      <c r="G1350" s="5">
        <f>DIEM_4D!E722</f>
        <v>0</v>
      </c>
      <c r="H1350" s="5">
        <f t="shared" si="31"/>
        <v>0</v>
      </c>
      <c r="I1350" s="5" t="str">
        <f t="shared" si="32"/>
        <v/>
      </c>
      <c r="J1350" s="5">
        <f t="shared" si="33"/>
        <v>0</v>
      </c>
      <c r="K1350" s="5" t="str">
        <f t="shared" si="34"/>
        <v/>
      </c>
      <c r="L1350" s="5">
        <f t="shared" si="35"/>
        <v>0</v>
      </c>
      <c r="M1350" s="5"/>
      <c r="N1350" s="5"/>
      <c r="O1350" s="5"/>
      <c r="P1350" s="5"/>
      <c r="Q1350" s="5"/>
      <c r="R1350" s="5"/>
      <c r="S1350" s="5"/>
    </row>
    <row r="1351" ht="15.75" customHeight="1">
      <c r="A1351" s="5">
        <v>722.0</v>
      </c>
      <c r="B1351" s="35" t="str">
        <f>DIEM_4D!A723</f>
        <v/>
      </c>
      <c r="C1351" s="35" t="str">
        <f>DIEM_4D!B723</f>
        <v/>
      </c>
      <c r="D1351" s="5" t="str">
        <f t="shared" si="30"/>
        <v>4D-2</v>
      </c>
      <c r="E1351" s="5">
        <f>DIEM_4D!C723</f>
        <v>0</v>
      </c>
      <c r="F1351" s="5">
        <f>DIEM_4D!D723</f>
        <v>0</v>
      </c>
      <c r="G1351" s="5">
        <f>DIEM_4D!E723</f>
        <v>0</v>
      </c>
      <c r="H1351" s="5">
        <f t="shared" si="31"/>
        <v>0</v>
      </c>
      <c r="I1351" s="5" t="str">
        <f t="shared" si="32"/>
        <v/>
      </c>
      <c r="J1351" s="5">
        <f t="shared" si="33"/>
        <v>0</v>
      </c>
      <c r="K1351" s="5" t="str">
        <f t="shared" si="34"/>
        <v/>
      </c>
      <c r="L1351" s="5">
        <f t="shared" si="35"/>
        <v>0</v>
      </c>
      <c r="M1351" s="5"/>
      <c r="N1351" s="5"/>
      <c r="O1351" s="5"/>
      <c r="P1351" s="5"/>
      <c r="Q1351" s="5"/>
      <c r="R1351" s="5"/>
      <c r="S1351" s="5"/>
    </row>
    <row r="1352" ht="15.75" customHeight="1">
      <c r="A1352" s="5">
        <v>723.0</v>
      </c>
      <c r="B1352" s="35" t="str">
        <f>DIEM_4D!A724</f>
        <v/>
      </c>
      <c r="C1352" s="35" t="str">
        <f>DIEM_4D!B724</f>
        <v/>
      </c>
      <c r="D1352" s="5" t="str">
        <f t="shared" si="30"/>
        <v>4D-3</v>
      </c>
      <c r="E1352" s="5">
        <f>DIEM_4D!C724</f>
        <v>0</v>
      </c>
      <c r="F1352" s="5">
        <f>DIEM_4D!D724</f>
        <v>0</v>
      </c>
      <c r="G1352" s="5">
        <f>DIEM_4D!E724</f>
        <v>0</v>
      </c>
      <c r="H1352" s="5">
        <f t="shared" si="31"/>
        <v>0</v>
      </c>
      <c r="I1352" s="5" t="str">
        <f t="shared" si="32"/>
        <v/>
      </c>
      <c r="J1352" s="5">
        <f t="shared" si="33"/>
        <v>0</v>
      </c>
      <c r="K1352" s="5" t="str">
        <f t="shared" si="34"/>
        <v/>
      </c>
      <c r="L1352" s="5">
        <f t="shared" si="35"/>
        <v>0</v>
      </c>
      <c r="M1352" s="5"/>
      <c r="N1352" s="5"/>
      <c r="O1352" s="5"/>
      <c r="P1352" s="5"/>
      <c r="Q1352" s="5"/>
      <c r="R1352" s="5"/>
      <c r="S1352" s="5"/>
    </row>
    <row r="1353" ht="15.75" customHeight="1">
      <c r="A1353" s="5">
        <v>724.0</v>
      </c>
      <c r="B1353" s="35" t="str">
        <f>DIEM_4D!A725</f>
        <v/>
      </c>
      <c r="C1353" s="35" t="str">
        <f>DIEM_4D!B725</f>
        <v/>
      </c>
      <c r="D1353" s="5" t="str">
        <f t="shared" si="30"/>
        <v>4D-4</v>
      </c>
      <c r="E1353" s="5">
        <f>DIEM_4D!C725</f>
        <v>0</v>
      </c>
      <c r="F1353" s="5">
        <f>DIEM_4D!D725</f>
        <v>0</v>
      </c>
      <c r="G1353" s="5">
        <f>DIEM_4D!E725</f>
        <v>0</v>
      </c>
      <c r="H1353" s="5">
        <f t="shared" si="31"/>
        <v>0</v>
      </c>
      <c r="I1353" s="5" t="str">
        <f t="shared" si="32"/>
        <v/>
      </c>
      <c r="J1353" s="5">
        <f t="shared" si="33"/>
        <v>0</v>
      </c>
      <c r="K1353" s="5" t="str">
        <f t="shared" si="34"/>
        <v/>
      </c>
      <c r="L1353" s="5">
        <f t="shared" si="35"/>
        <v>0</v>
      </c>
      <c r="M1353" s="5"/>
      <c r="N1353" s="5"/>
      <c r="O1353" s="5"/>
      <c r="P1353" s="5"/>
      <c r="Q1353" s="5"/>
      <c r="R1353" s="5"/>
      <c r="S1353" s="5"/>
    </row>
    <row r="1354" ht="15.75" customHeight="1">
      <c r="A1354" s="5">
        <v>725.0</v>
      </c>
      <c r="B1354" s="35" t="str">
        <f>DIEM_4D!A726</f>
        <v/>
      </c>
      <c r="C1354" s="35" t="str">
        <f>DIEM_4D!B726</f>
        <v/>
      </c>
      <c r="D1354" s="5" t="str">
        <f t="shared" si="30"/>
        <v>4D-5</v>
      </c>
      <c r="E1354" s="5">
        <f>DIEM_4D!C726</f>
        <v>0</v>
      </c>
      <c r="F1354" s="5">
        <f>DIEM_4D!D726</f>
        <v>0</v>
      </c>
      <c r="G1354" s="5">
        <f>DIEM_4D!E726</f>
        <v>0</v>
      </c>
      <c r="H1354" s="5">
        <f t="shared" si="31"/>
        <v>0</v>
      </c>
      <c r="I1354" s="5" t="str">
        <f t="shared" si="32"/>
        <v/>
      </c>
      <c r="J1354" s="5">
        <f t="shared" si="33"/>
        <v>0</v>
      </c>
      <c r="K1354" s="5" t="str">
        <f t="shared" si="34"/>
        <v/>
      </c>
      <c r="L1354" s="5">
        <f t="shared" si="35"/>
        <v>0</v>
      </c>
      <c r="M1354" s="5"/>
      <c r="N1354" s="5"/>
      <c r="O1354" s="5"/>
      <c r="P1354" s="5"/>
      <c r="Q1354" s="5"/>
      <c r="R1354" s="5"/>
      <c r="S1354" s="5"/>
    </row>
    <row r="1355" ht="15.75" customHeight="1">
      <c r="A1355" s="5">
        <v>726.0</v>
      </c>
      <c r="B1355" s="35" t="str">
        <f>DIEM_4D!A727</f>
        <v/>
      </c>
      <c r="C1355" s="35" t="str">
        <f>DIEM_4D!B727</f>
        <v/>
      </c>
      <c r="D1355" s="5" t="str">
        <f t="shared" si="30"/>
        <v>4D-1</v>
      </c>
      <c r="E1355" s="5">
        <f>DIEM_4D!C727</f>
        <v>0</v>
      </c>
      <c r="F1355" s="5">
        <f>DIEM_4D!D727</f>
        <v>0</v>
      </c>
      <c r="G1355" s="5">
        <f>DIEM_4D!E727</f>
        <v>0</v>
      </c>
      <c r="H1355" s="5">
        <f t="shared" si="31"/>
        <v>0</v>
      </c>
      <c r="I1355" s="5" t="str">
        <f t="shared" si="32"/>
        <v/>
      </c>
      <c r="J1355" s="5">
        <f t="shared" si="33"/>
        <v>0</v>
      </c>
      <c r="K1355" s="5" t="str">
        <f t="shared" si="34"/>
        <v/>
      </c>
      <c r="L1355" s="5">
        <f t="shared" si="35"/>
        <v>0</v>
      </c>
      <c r="M1355" s="5"/>
      <c r="N1355" s="5"/>
      <c r="O1355" s="5"/>
      <c r="P1355" s="5"/>
      <c r="Q1355" s="5"/>
      <c r="R1355" s="5"/>
      <c r="S1355" s="5"/>
    </row>
    <row r="1356" ht="15.75" customHeight="1">
      <c r="A1356" s="5">
        <v>727.0</v>
      </c>
      <c r="B1356" s="35" t="str">
        <f>DIEM_4D!A728</f>
        <v/>
      </c>
      <c r="C1356" s="35" t="str">
        <f>DIEM_4D!B728</f>
        <v/>
      </c>
      <c r="D1356" s="5" t="str">
        <f t="shared" si="30"/>
        <v>4D-2</v>
      </c>
      <c r="E1356" s="5">
        <f>DIEM_4D!C728</f>
        <v>0</v>
      </c>
      <c r="F1356" s="5">
        <f>DIEM_4D!D728</f>
        <v>0</v>
      </c>
      <c r="G1356" s="5">
        <f>DIEM_4D!E728</f>
        <v>0</v>
      </c>
      <c r="H1356" s="5">
        <f t="shared" si="31"/>
        <v>0</v>
      </c>
      <c r="I1356" s="5" t="str">
        <f t="shared" si="32"/>
        <v/>
      </c>
      <c r="J1356" s="5">
        <f t="shared" si="33"/>
        <v>0</v>
      </c>
      <c r="K1356" s="5" t="str">
        <f t="shared" si="34"/>
        <v/>
      </c>
      <c r="L1356" s="5">
        <f t="shared" si="35"/>
        <v>0</v>
      </c>
      <c r="M1356" s="5"/>
      <c r="N1356" s="5"/>
      <c r="O1356" s="5"/>
      <c r="P1356" s="5"/>
      <c r="Q1356" s="5"/>
      <c r="R1356" s="5"/>
      <c r="S1356" s="5"/>
    </row>
    <row r="1357" ht="15.75" customHeight="1">
      <c r="A1357" s="5">
        <v>728.0</v>
      </c>
      <c r="B1357" s="35" t="str">
        <f>DIEM_4D!A729</f>
        <v/>
      </c>
      <c r="C1357" s="35" t="str">
        <f>DIEM_4D!B729</f>
        <v/>
      </c>
      <c r="D1357" s="5" t="str">
        <f t="shared" si="30"/>
        <v>4D-3</v>
      </c>
      <c r="E1357" s="5">
        <f>DIEM_4D!C729</f>
        <v>0</v>
      </c>
      <c r="F1357" s="5">
        <f>DIEM_4D!D729</f>
        <v>0</v>
      </c>
      <c r="G1357" s="5">
        <f>DIEM_4D!E729</f>
        <v>0</v>
      </c>
      <c r="H1357" s="5">
        <f t="shared" si="31"/>
        <v>0</v>
      </c>
      <c r="I1357" s="5" t="str">
        <f t="shared" si="32"/>
        <v/>
      </c>
      <c r="J1357" s="5">
        <f t="shared" si="33"/>
        <v>0</v>
      </c>
      <c r="K1357" s="5" t="str">
        <f t="shared" si="34"/>
        <v/>
      </c>
      <c r="L1357" s="5">
        <f t="shared" si="35"/>
        <v>0</v>
      </c>
      <c r="M1357" s="5"/>
      <c r="N1357" s="5"/>
      <c r="O1357" s="5"/>
      <c r="P1357" s="5"/>
      <c r="Q1357" s="5"/>
      <c r="R1357" s="5"/>
      <c r="S1357" s="5"/>
    </row>
    <row r="1358" ht="15.75" customHeight="1">
      <c r="A1358" s="5">
        <v>729.0</v>
      </c>
      <c r="B1358" s="35" t="str">
        <f>DIEM_4D!A730</f>
        <v/>
      </c>
      <c r="C1358" s="35" t="str">
        <f>DIEM_4D!B730</f>
        <v/>
      </c>
      <c r="D1358" s="5" t="str">
        <f t="shared" si="30"/>
        <v>4D-4</v>
      </c>
      <c r="E1358" s="5">
        <f>DIEM_4D!C730</f>
        <v>0</v>
      </c>
      <c r="F1358" s="5">
        <f>DIEM_4D!D730</f>
        <v>0</v>
      </c>
      <c r="G1358" s="5">
        <f>DIEM_4D!E730</f>
        <v>0</v>
      </c>
      <c r="H1358" s="5">
        <f t="shared" si="31"/>
        <v>0</v>
      </c>
      <c r="I1358" s="5" t="str">
        <f t="shared" si="32"/>
        <v/>
      </c>
      <c r="J1358" s="5">
        <f t="shared" si="33"/>
        <v>0</v>
      </c>
      <c r="K1358" s="5" t="str">
        <f t="shared" si="34"/>
        <v/>
      </c>
      <c r="L1358" s="5">
        <f t="shared" si="35"/>
        <v>0</v>
      </c>
      <c r="M1358" s="5"/>
      <c r="N1358" s="5"/>
      <c r="O1358" s="5"/>
      <c r="P1358" s="5"/>
      <c r="Q1358" s="5"/>
      <c r="R1358" s="5"/>
      <c r="S1358" s="5"/>
    </row>
    <row r="1359" ht="15.75" customHeight="1">
      <c r="A1359" s="5">
        <v>730.0</v>
      </c>
      <c r="B1359" s="35" t="str">
        <f>DIEM_4D!A731</f>
        <v/>
      </c>
      <c r="C1359" s="35" t="str">
        <f>DIEM_4D!B731</f>
        <v/>
      </c>
      <c r="D1359" s="5" t="str">
        <f t="shared" si="30"/>
        <v>4D-5</v>
      </c>
      <c r="E1359" s="5">
        <f>DIEM_4D!C731</f>
        <v>0</v>
      </c>
      <c r="F1359" s="5">
        <f>DIEM_4D!D731</f>
        <v>0</v>
      </c>
      <c r="G1359" s="5">
        <f>DIEM_4D!E731</f>
        <v>0</v>
      </c>
      <c r="H1359" s="5">
        <f t="shared" si="31"/>
        <v>0</v>
      </c>
      <c r="I1359" s="5" t="str">
        <f t="shared" si="32"/>
        <v/>
      </c>
      <c r="J1359" s="5">
        <f t="shared" si="33"/>
        <v>0</v>
      </c>
      <c r="K1359" s="5" t="str">
        <f t="shared" si="34"/>
        <v/>
      </c>
      <c r="L1359" s="5">
        <f t="shared" si="35"/>
        <v>0</v>
      </c>
      <c r="M1359" s="5"/>
      <c r="N1359" s="5"/>
      <c r="O1359" s="5"/>
      <c r="P1359" s="5"/>
      <c r="Q1359" s="5"/>
      <c r="R1359" s="5"/>
      <c r="S1359" s="5"/>
    </row>
    <row r="1360" ht="15.75" customHeight="1">
      <c r="A1360" s="5">
        <v>731.0</v>
      </c>
      <c r="B1360" s="35" t="str">
        <f>DIEM_4D!A732</f>
        <v/>
      </c>
      <c r="C1360" s="35" t="str">
        <f>DIEM_4D!B732</f>
        <v/>
      </c>
      <c r="D1360" s="5" t="str">
        <f t="shared" si="30"/>
        <v>4D-1</v>
      </c>
      <c r="E1360" s="5">
        <f>DIEM_4D!C732</f>
        <v>0</v>
      </c>
      <c r="F1360" s="5">
        <f>DIEM_4D!D732</f>
        <v>0</v>
      </c>
      <c r="G1360" s="5">
        <f>DIEM_4D!E732</f>
        <v>0</v>
      </c>
      <c r="H1360" s="5">
        <f t="shared" si="31"/>
        <v>0</v>
      </c>
      <c r="I1360" s="5" t="str">
        <f t="shared" si="32"/>
        <v/>
      </c>
      <c r="J1360" s="5">
        <f t="shared" si="33"/>
        <v>0</v>
      </c>
      <c r="K1360" s="5" t="str">
        <f t="shared" si="34"/>
        <v/>
      </c>
      <c r="L1360" s="5">
        <f t="shared" si="35"/>
        <v>0</v>
      </c>
      <c r="M1360" s="5"/>
      <c r="N1360" s="5"/>
      <c r="O1360" s="5"/>
      <c r="P1360" s="5"/>
      <c r="Q1360" s="5"/>
      <c r="R1360" s="5"/>
      <c r="S1360" s="5"/>
    </row>
    <row r="1361" ht="15.75" customHeight="1">
      <c r="A1361" s="5">
        <v>732.0</v>
      </c>
      <c r="B1361" s="35" t="str">
        <f>DIEM_4D!A733</f>
        <v/>
      </c>
      <c r="C1361" s="35" t="str">
        <f>DIEM_4D!B733</f>
        <v/>
      </c>
      <c r="D1361" s="5" t="str">
        <f t="shared" si="30"/>
        <v>4D-2</v>
      </c>
      <c r="E1361" s="5">
        <f>DIEM_4D!C733</f>
        <v>0</v>
      </c>
      <c r="F1361" s="5">
        <f>DIEM_4D!D733</f>
        <v>0</v>
      </c>
      <c r="G1361" s="5">
        <f>DIEM_4D!E733</f>
        <v>0</v>
      </c>
      <c r="H1361" s="5">
        <f t="shared" si="31"/>
        <v>0</v>
      </c>
      <c r="I1361" s="5" t="str">
        <f t="shared" si="32"/>
        <v/>
      </c>
      <c r="J1361" s="5">
        <f t="shared" si="33"/>
        <v>0</v>
      </c>
      <c r="K1361" s="5" t="str">
        <f t="shared" si="34"/>
        <v/>
      </c>
      <c r="L1361" s="5">
        <f t="shared" si="35"/>
        <v>0</v>
      </c>
      <c r="M1361" s="5"/>
      <c r="N1361" s="5"/>
      <c r="O1361" s="5"/>
      <c r="P1361" s="5"/>
      <c r="Q1361" s="5"/>
      <c r="R1361" s="5"/>
      <c r="S1361" s="5"/>
    </row>
    <row r="1362" ht="15.75" customHeight="1">
      <c r="A1362" s="5">
        <v>733.0</v>
      </c>
      <c r="B1362" s="35" t="str">
        <f>DIEM_4D!A734</f>
        <v/>
      </c>
      <c r="C1362" s="35" t="str">
        <f>DIEM_4D!B734</f>
        <v/>
      </c>
      <c r="D1362" s="5" t="str">
        <f t="shared" si="30"/>
        <v>4D-3</v>
      </c>
      <c r="E1362" s="5">
        <f>DIEM_4D!C734</f>
        <v>0</v>
      </c>
      <c r="F1362" s="5">
        <f>DIEM_4D!D734</f>
        <v>0</v>
      </c>
      <c r="G1362" s="5">
        <f>DIEM_4D!E734</f>
        <v>0</v>
      </c>
      <c r="H1362" s="5">
        <f t="shared" si="31"/>
        <v>0</v>
      </c>
      <c r="I1362" s="5" t="str">
        <f t="shared" si="32"/>
        <v/>
      </c>
      <c r="J1362" s="5">
        <f t="shared" si="33"/>
        <v>0</v>
      </c>
      <c r="K1362" s="5" t="str">
        <f t="shared" si="34"/>
        <v/>
      </c>
      <c r="L1362" s="5">
        <f t="shared" si="35"/>
        <v>0</v>
      </c>
      <c r="M1362" s="5"/>
      <c r="N1362" s="5"/>
      <c r="O1362" s="5"/>
      <c r="P1362" s="5"/>
      <c r="Q1362" s="5"/>
      <c r="R1362" s="5"/>
      <c r="S1362" s="5"/>
    </row>
    <row r="1363" ht="15.75" customHeight="1">
      <c r="A1363" s="5">
        <v>734.0</v>
      </c>
      <c r="B1363" s="35" t="str">
        <f>DIEM_4D!A735</f>
        <v/>
      </c>
      <c r="C1363" s="35" t="str">
        <f>DIEM_4D!B735</f>
        <v/>
      </c>
      <c r="D1363" s="5" t="str">
        <f t="shared" si="30"/>
        <v>4D-4</v>
      </c>
      <c r="E1363" s="5">
        <f>DIEM_4D!C735</f>
        <v>0</v>
      </c>
      <c r="F1363" s="5">
        <f>DIEM_4D!D735</f>
        <v>0</v>
      </c>
      <c r="G1363" s="5">
        <f>DIEM_4D!E735</f>
        <v>0</v>
      </c>
      <c r="H1363" s="5">
        <f t="shared" si="31"/>
        <v>0</v>
      </c>
      <c r="I1363" s="5" t="str">
        <f t="shared" si="32"/>
        <v/>
      </c>
      <c r="J1363" s="5">
        <f t="shared" si="33"/>
        <v>0</v>
      </c>
      <c r="K1363" s="5" t="str">
        <f t="shared" si="34"/>
        <v/>
      </c>
      <c r="L1363" s="5">
        <f t="shared" si="35"/>
        <v>0</v>
      </c>
      <c r="M1363" s="5"/>
      <c r="N1363" s="5"/>
      <c r="O1363" s="5"/>
      <c r="P1363" s="5"/>
      <c r="Q1363" s="5"/>
      <c r="R1363" s="5"/>
      <c r="S1363" s="5"/>
    </row>
    <row r="1364" ht="15.75" customHeight="1">
      <c r="A1364" s="5">
        <v>735.0</v>
      </c>
      <c r="B1364" s="35" t="str">
        <f>DIEM_4D!A736</f>
        <v/>
      </c>
      <c r="C1364" s="35" t="str">
        <f>DIEM_4D!B736</f>
        <v/>
      </c>
      <c r="D1364" s="5" t="str">
        <f t="shared" si="30"/>
        <v>4D-5</v>
      </c>
      <c r="E1364" s="5">
        <f>DIEM_4D!C736</f>
        <v>0</v>
      </c>
      <c r="F1364" s="5">
        <f>DIEM_4D!D736</f>
        <v>0</v>
      </c>
      <c r="G1364" s="5">
        <f>DIEM_4D!E736</f>
        <v>0</v>
      </c>
      <c r="H1364" s="5">
        <f t="shared" si="31"/>
        <v>0</v>
      </c>
      <c r="I1364" s="5" t="str">
        <f t="shared" si="32"/>
        <v/>
      </c>
      <c r="J1364" s="5">
        <f t="shared" si="33"/>
        <v>0</v>
      </c>
      <c r="K1364" s="5" t="str">
        <f t="shared" si="34"/>
        <v/>
      </c>
      <c r="L1364" s="5">
        <f t="shared" si="35"/>
        <v>0</v>
      </c>
      <c r="M1364" s="5"/>
      <c r="N1364" s="5"/>
      <c r="O1364" s="5"/>
      <c r="P1364" s="5"/>
      <c r="Q1364" s="5"/>
      <c r="R1364" s="5"/>
      <c r="S1364" s="5"/>
    </row>
    <row r="1365" ht="15.75" customHeight="1">
      <c r="A1365" s="5">
        <v>736.0</v>
      </c>
      <c r="B1365" s="35" t="str">
        <f>DIEM_4D!A737</f>
        <v/>
      </c>
      <c r="C1365" s="35" t="str">
        <f>DIEM_4D!B737</f>
        <v/>
      </c>
      <c r="D1365" s="5" t="str">
        <f t="shared" si="30"/>
        <v>4D-1</v>
      </c>
      <c r="E1365" s="5">
        <f>DIEM_4D!C737</f>
        <v>0</v>
      </c>
      <c r="F1365" s="5">
        <f>DIEM_4D!D737</f>
        <v>0</v>
      </c>
      <c r="G1365" s="5">
        <f>DIEM_4D!E737</f>
        <v>0</v>
      </c>
      <c r="H1365" s="5">
        <f t="shared" si="31"/>
        <v>0</v>
      </c>
      <c r="I1365" s="5" t="str">
        <f t="shared" si="32"/>
        <v/>
      </c>
      <c r="J1365" s="5">
        <f t="shared" si="33"/>
        <v>0</v>
      </c>
      <c r="K1365" s="5" t="str">
        <f t="shared" si="34"/>
        <v/>
      </c>
      <c r="L1365" s="5">
        <f t="shared" si="35"/>
        <v>0</v>
      </c>
      <c r="M1365" s="5"/>
      <c r="N1365" s="5"/>
      <c r="O1365" s="5"/>
      <c r="P1365" s="5"/>
      <c r="Q1365" s="5"/>
      <c r="R1365" s="5"/>
      <c r="S1365" s="5"/>
    </row>
    <row r="1366" ht="15.75" customHeight="1">
      <c r="A1366" s="5">
        <v>737.0</v>
      </c>
      <c r="B1366" s="35" t="str">
        <f>DIEM_4D!A738</f>
        <v/>
      </c>
      <c r="C1366" s="35" t="str">
        <f>DIEM_4D!B738</f>
        <v/>
      </c>
      <c r="D1366" s="5" t="str">
        <f t="shared" si="30"/>
        <v>4D-2</v>
      </c>
      <c r="E1366" s="5">
        <f>DIEM_4D!C738</f>
        <v>0</v>
      </c>
      <c r="F1366" s="5">
        <f>DIEM_4D!D738</f>
        <v>0</v>
      </c>
      <c r="G1366" s="5">
        <f>DIEM_4D!E738</f>
        <v>0</v>
      </c>
      <c r="H1366" s="5">
        <f t="shared" si="31"/>
        <v>0</v>
      </c>
      <c r="I1366" s="5" t="str">
        <f t="shared" si="32"/>
        <v/>
      </c>
      <c r="J1366" s="5">
        <f t="shared" si="33"/>
        <v>0</v>
      </c>
      <c r="K1366" s="5" t="str">
        <f t="shared" si="34"/>
        <v/>
      </c>
      <c r="L1366" s="5">
        <f t="shared" si="35"/>
        <v>0</v>
      </c>
      <c r="M1366" s="5"/>
      <c r="N1366" s="5"/>
      <c r="O1366" s="5"/>
      <c r="P1366" s="5"/>
      <c r="Q1366" s="5"/>
      <c r="R1366" s="5"/>
      <c r="S1366" s="5"/>
    </row>
    <row r="1367" ht="15.75" customHeight="1">
      <c r="A1367" s="5">
        <v>738.0</v>
      </c>
      <c r="B1367" s="35" t="str">
        <f>DIEM_4D!A739</f>
        <v/>
      </c>
      <c r="C1367" s="35" t="str">
        <f>DIEM_4D!B739</f>
        <v/>
      </c>
      <c r="D1367" s="5" t="str">
        <f t="shared" si="30"/>
        <v>4D-3</v>
      </c>
      <c r="E1367" s="5">
        <f>DIEM_4D!C739</f>
        <v>0</v>
      </c>
      <c r="F1367" s="5">
        <f>DIEM_4D!D739</f>
        <v>0</v>
      </c>
      <c r="G1367" s="5">
        <f>DIEM_4D!E739</f>
        <v>0</v>
      </c>
      <c r="H1367" s="5">
        <f t="shared" si="31"/>
        <v>0</v>
      </c>
      <c r="I1367" s="5" t="str">
        <f t="shared" si="32"/>
        <v/>
      </c>
      <c r="J1367" s="5">
        <f t="shared" si="33"/>
        <v>0</v>
      </c>
      <c r="K1367" s="5" t="str">
        <f t="shared" si="34"/>
        <v/>
      </c>
      <c r="L1367" s="5">
        <f t="shared" si="35"/>
        <v>0</v>
      </c>
      <c r="M1367" s="5"/>
      <c r="N1367" s="5"/>
      <c r="O1367" s="5"/>
      <c r="P1367" s="5"/>
      <c r="Q1367" s="5"/>
      <c r="R1367" s="5"/>
      <c r="S1367" s="5"/>
    </row>
    <row r="1368" ht="15.75" customHeight="1">
      <c r="A1368" s="5">
        <v>739.0</v>
      </c>
      <c r="B1368" s="35" t="str">
        <f>DIEM_4D!A740</f>
        <v/>
      </c>
      <c r="C1368" s="35" t="str">
        <f>DIEM_4D!B740</f>
        <v/>
      </c>
      <c r="D1368" s="5" t="str">
        <f t="shared" si="30"/>
        <v>4D-4</v>
      </c>
      <c r="E1368" s="5">
        <f>DIEM_4D!C740</f>
        <v>0</v>
      </c>
      <c r="F1368" s="5">
        <f>DIEM_4D!D740</f>
        <v>0</v>
      </c>
      <c r="G1368" s="5">
        <f>DIEM_4D!E740</f>
        <v>0</v>
      </c>
      <c r="H1368" s="5">
        <f t="shared" si="31"/>
        <v>0</v>
      </c>
      <c r="I1368" s="5" t="str">
        <f t="shared" si="32"/>
        <v/>
      </c>
      <c r="J1368" s="5">
        <f t="shared" si="33"/>
        <v>0</v>
      </c>
      <c r="K1368" s="5" t="str">
        <f t="shared" si="34"/>
        <v/>
      </c>
      <c r="L1368" s="5">
        <f t="shared" si="35"/>
        <v>0</v>
      </c>
      <c r="M1368" s="5"/>
      <c r="N1368" s="5"/>
      <c r="O1368" s="5"/>
      <c r="P1368" s="5"/>
      <c r="Q1368" s="5"/>
      <c r="R1368" s="5"/>
      <c r="S1368" s="5"/>
    </row>
    <row r="1369" ht="15.75" customHeight="1">
      <c r="A1369" s="5">
        <v>740.0</v>
      </c>
      <c r="B1369" s="35" t="str">
        <f>DIEM_4D!A741</f>
        <v/>
      </c>
      <c r="C1369" s="35" t="str">
        <f>DIEM_4D!B741</f>
        <v/>
      </c>
      <c r="D1369" s="5" t="str">
        <f t="shared" si="30"/>
        <v>4D-5</v>
      </c>
      <c r="E1369" s="5">
        <f>DIEM_4D!C741</f>
        <v>0</v>
      </c>
      <c r="F1369" s="5">
        <f>DIEM_4D!D741</f>
        <v>0</v>
      </c>
      <c r="G1369" s="5">
        <f>DIEM_4D!E741</f>
        <v>0</v>
      </c>
      <c r="H1369" s="5">
        <f t="shared" si="31"/>
        <v>0</v>
      </c>
      <c r="I1369" s="5" t="str">
        <f t="shared" si="32"/>
        <v/>
      </c>
      <c r="J1369" s="5">
        <f t="shared" si="33"/>
        <v>0</v>
      </c>
      <c r="K1369" s="5" t="str">
        <f t="shared" si="34"/>
        <v/>
      </c>
      <c r="L1369" s="5">
        <f t="shared" si="35"/>
        <v>0</v>
      </c>
      <c r="M1369" s="5"/>
      <c r="N1369" s="5"/>
      <c r="O1369" s="5"/>
      <c r="P1369" s="5"/>
      <c r="Q1369" s="5"/>
      <c r="R1369" s="5"/>
      <c r="S1369" s="5"/>
    </row>
    <row r="1370" ht="15.75" customHeight="1">
      <c r="A1370" s="5">
        <v>741.0</v>
      </c>
      <c r="B1370" s="35" t="str">
        <f>DIEM_4D!A742</f>
        <v/>
      </c>
      <c r="C1370" s="35" t="str">
        <f>DIEM_4D!B742</f>
        <v/>
      </c>
      <c r="D1370" s="5" t="str">
        <f t="shared" si="30"/>
        <v>4D-1</v>
      </c>
      <c r="E1370" s="5">
        <f>DIEM_4D!C742</f>
        <v>0</v>
      </c>
      <c r="F1370" s="5">
        <f>DIEM_4D!D742</f>
        <v>0</v>
      </c>
      <c r="G1370" s="5">
        <f>DIEM_4D!E742</f>
        <v>0</v>
      </c>
      <c r="H1370" s="5">
        <f t="shared" si="31"/>
        <v>0</v>
      </c>
      <c r="I1370" s="5" t="str">
        <f t="shared" si="32"/>
        <v/>
      </c>
      <c r="J1370" s="5">
        <f t="shared" si="33"/>
        <v>0</v>
      </c>
      <c r="K1370" s="5" t="str">
        <f t="shared" si="34"/>
        <v/>
      </c>
      <c r="L1370" s="5">
        <f t="shared" si="35"/>
        <v>0</v>
      </c>
      <c r="M1370" s="5"/>
      <c r="N1370" s="5"/>
      <c r="O1370" s="5"/>
      <c r="P1370" s="5"/>
      <c r="Q1370" s="5"/>
      <c r="R1370" s="5"/>
      <c r="S1370" s="5"/>
    </row>
    <row r="1371" ht="15.75" customHeight="1">
      <c r="A1371" s="5">
        <v>742.0</v>
      </c>
      <c r="B1371" s="35" t="str">
        <f>DIEM_4D!A743</f>
        <v/>
      </c>
      <c r="C1371" s="35" t="str">
        <f>DIEM_4D!B743</f>
        <v/>
      </c>
      <c r="D1371" s="5" t="str">
        <f t="shared" si="30"/>
        <v>4D-2</v>
      </c>
      <c r="E1371" s="5">
        <f>DIEM_4D!C743</f>
        <v>0</v>
      </c>
      <c r="F1371" s="5">
        <f>DIEM_4D!D743</f>
        <v>0</v>
      </c>
      <c r="G1371" s="5">
        <f>DIEM_4D!E743</f>
        <v>0</v>
      </c>
      <c r="H1371" s="5">
        <f t="shared" si="31"/>
        <v>0</v>
      </c>
      <c r="I1371" s="5" t="str">
        <f t="shared" si="32"/>
        <v/>
      </c>
      <c r="J1371" s="5">
        <f t="shared" si="33"/>
        <v>0</v>
      </c>
      <c r="K1371" s="5" t="str">
        <f t="shared" si="34"/>
        <v/>
      </c>
      <c r="L1371" s="5">
        <f t="shared" si="35"/>
        <v>0</v>
      </c>
      <c r="M1371" s="5"/>
      <c r="N1371" s="5"/>
      <c r="O1371" s="5"/>
      <c r="P1371" s="5"/>
      <c r="Q1371" s="5"/>
      <c r="R1371" s="5"/>
      <c r="S1371" s="5"/>
    </row>
    <row r="1372" ht="15.75" customHeight="1">
      <c r="A1372" s="5">
        <v>743.0</v>
      </c>
      <c r="B1372" s="35" t="str">
        <f>DIEM_4D!A744</f>
        <v/>
      </c>
      <c r="C1372" s="35" t="str">
        <f>DIEM_4D!B744</f>
        <v/>
      </c>
      <c r="D1372" s="5" t="str">
        <f t="shared" si="30"/>
        <v>4D-3</v>
      </c>
      <c r="E1372" s="5">
        <f>DIEM_4D!C744</f>
        <v>0</v>
      </c>
      <c r="F1372" s="5">
        <f>DIEM_4D!D744</f>
        <v>0</v>
      </c>
      <c r="G1372" s="5">
        <f>DIEM_4D!E744</f>
        <v>0</v>
      </c>
      <c r="H1372" s="5">
        <f t="shared" si="31"/>
        <v>0</v>
      </c>
      <c r="I1372" s="5" t="str">
        <f t="shared" si="32"/>
        <v/>
      </c>
      <c r="J1372" s="5">
        <f t="shared" si="33"/>
        <v>0</v>
      </c>
      <c r="K1372" s="5" t="str">
        <f t="shared" si="34"/>
        <v/>
      </c>
      <c r="L1372" s="5">
        <f t="shared" si="35"/>
        <v>0</v>
      </c>
      <c r="M1372" s="5"/>
      <c r="N1372" s="5"/>
      <c r="O1372" s="5"/>
      <c r="P1372" s="5"/>
      <c r="Q1372" s="5"/>
      <c r="R1372" s="5"/>
      <c r="S1372" s="5"/>
    </row>
    <row r="1373" ht="15.75" customHeight="1">
      <c r="A1373" s="5">
        <v>744.0</v>
      </c>
      <c r="B1373" s="35" t="str">
        <f>DIEM_4D!A745</f>
        <v/>
      </c>
      <c r="C1373" s="35" t="str">
        <f>DIEM_4D!B745</f>
        <v/>
      </c>
      <c r="D1373" s="5" t="str">
        <f t="shared" si="30"/>
        <v>4D-4</v>
      </c>
      <c r="E1373" s="5">
        <f>DIEM_4D!C745</f>
        <v>0</v>
      </c>
      <c r="F1373" s="5">
        <f>DIEM_4D!D745</f>
        <v>0</v>
      </c>
      <c r="G1373" s="5">
        <f>DIEM_4D!E745</f>
        <v>0</v>
      </c>
      <c r="H1373" s="5">
        <f t="shared" si="31"/>
        <v>0</v>
      </c>
      <c r="I1373" s="5" t="str">
        <f t="shared" si="32"/>
        <v/>
      </c>
      <c r="J1373" s="5">
        <f t="shared" si="33"/>
        <v>0</v>
      </c>
      <c r="K1373" s="5" t="str">
        <f t="shared" si="34"/>
        <v/>
      </c>
      <c r="L1373" s="5">
        <f t="shared" si="35"/>
        <v>0</v>
      </c>
      <c r="M1373" s="5"/>
      <c r="N1373" s="5"/>
      <c r="O1373" s="5"/>
      <c r="P1373" s="5"/>
      <c r="Q1373" s="5"/>
      <c r="R1373" s="5"/>
      <c r="S1373" s="5"/>
    </row>
    <row r="1374" ht="15.75" customHeight="1">
      <c r="A1374" s="5">
        <v>745.0</v>
      </c>
      <c r="B1374" s="35" t="str">
        <f>DIEM_4D!A746</f>
        <v/>
      </c>
      <c r="C1374" s="35" t="str">
        <f>DIEM_4D!B746</f>
        <v/>
      </c>
      <c r="D1374" s="5" t="str">
        <f t="shared" si="30"/>
        <v>4D-5</v>
      </c>
      <c r="E1374" s="5">
        <f>DIEM_4D!C746</f>
        <v>0</v>
      </c>
      <c r="F1374" s="5">
        <f>DIEM_4D!D746</f>
        <v>0</v>
      </c>
      <c r="G1374" s="5">
        <f>DIEM_4D!E746</f>
        <v>0</v>
      </c>
      <c r="H1374" s="5">
        <f t="shared" si="31"/>
        <v>0</v>
      </c>
      <c r="I1374" s="5" t="str">
        <f t="shared" si="32"/>
        <v/>
      </c>
      <c r="J1374" s="5">
        <f t="shared" si="33"/>
        <v>0</v>
      </c>
      <c r="K1374" s="5" t="str">
        <f t="shared" si="34"/>
        <v/>
      </c>
      <c r="L1374" s="5">
        <f t="shared" si="35"/>
        <v>0</v>
      </c>
      <c r="M1374" s="5"/>
      <c r="N1374" s="5"/>
      <c r="O1374" s="5"/>
      <c r="P1374" s="5"/>
      <c r="Q1374" s="5"/>
      <c r="R1374" s="5"/>
      <c r="S1374" s="5"/>
    </row>
    <row r="1375" ht="15.75" customHeight="1">
      <c r="A1375" s="5">
        <v>746.0</v>
      </c>
      <c r="B1375" s="35" t="str">
        <f>DIEM_4D!A747</f>
        <v/>
      </c>
      <c r="C1375" s="35" t="str">
        <f>DIEM_4D!B747</f>
        <v/>
      </c>
      <c r="D1375" s="5" t="str">
        <f t="shared" si="30"/>
        <v>4D-1</v>
      </c>
      <c r="E1375" s="5">
        <f>DIEM_4D!C747</f>
        <v>0</v>
      </c>
      <c r="F1375" s="5">
        <f>DIEM_4D!D747</f>
        <v>0</v>
      </c>
      <c r="G1375" s="5">
        <f>DIEM_4D!E747</f>
        <v>0</v>
      </c>
      <c r="H1375" s="5">
        <f t="shared" si="31"/>
        <v>0</v>
      </c>
      <c r="I1375" s="5" t="str">
        <f t="shared" si="32"/>
        <v/>
      </c>
      <c r="J1375" s="5">
        <f t="shared" si="33"/>
        <v>0</v>
      </c>
      <c r="K1375" s="5" t="str">
        <f t="shared" si="34"/>
        <v/>
      </c>
      <c r="L1375" s="5">
        <f t="shared" si="35"/>
        <v>0</v>
      </c>
      <c r="M1375" s="5"/>
      <c r="N1375" s="5"/>
      <c r="O1375" s="5"/>
      <c r="P1375" s="5"/>
      <c r="Q1375" s="5"/>
      <c r="R1375" s="5"/>
      <c r="S1375" s="5"/>
    </row>
    <row r="1376" ht="15.75" customHeight="1">
      <c r="A1376" s="5">
        <v>747.0</v>
      </c>
      <c r="B1376" s="35" t="str">
        <f>DIEM_4D!A748</f>
        <v/>
      </c>
      <c r="C1376" s="35" t="str">
        <f>DIEM_4D!B748</f>
        <v/>
      </c>
      <c r="D1376" s="5" t="str">
        <f t="shared" si="30"/>
        <v>4D-2</v>
      </c>
      <c r="E1376" s="5">
        <f>DIEM_4D!C748</f>
        <v>0</v>
      </c>
      <c r="F1376" s="5">
        <f>DIEM_4D!D748</f>
        <v>0</v>
      </c>
      <c r="G1376" s="5">
        <f>DIEM_4D!E748</f>
        <v>0</v>
      </c>
      <c r="H1376" s="5">
        <f t="shared" si="31"/>
        <v>0</v>
      </c>
      <c r="I1376" s="5" t="str">
        <f t="shared" si="32"/>
        <v/>
      </c>
      <c r="J1376" s="5">
        <f t="shared" si="33"/>
        <v>0</v>
      </c>
      <c r="K1376" s="5" t="str">
        <f t="shared" si="34"/>
        <v/>
      </c>
      <c r="L1376" s="5">
        <f t="shared" si="35"/>
        <v>0</v>
      </c>
      <c r="M1376" s="5"/>
      <c r="N1376" s="5"/>
      <c r="O1376" s="5"/>
      <c r="P1376" s="5"/>
      <c r="Q1376" s="5"/>
      <c r="R1376" s="5"/>
      <c r="S1376" s="5"/>
    </row>
    <row r="1377" ht="15.75" customHeight="1">
      <c r="A1377" s="5">
        <v>748.0</v>
      </c>
      <c r="B1377" s="35" t="str">
        <f>DIEM_4D!A749</f>
        <v/>
      </c>
      <c r="C1377" s="35" t="str">
        <f>DIEM_4D!B749</f>
        <v/>
      </c>
      <c r="D1377" s="5" t="str">
        <f t="shared" si="30"/>
        <v>4D-3</v>
      </c>
      <c r="E1377" s="5">
        <f>DIEM_4D!C749</f>
        <v>0</v>
      </c>
      <c r="F1377" s="5">
        <f>DIEM_4D!D749</f>
        <v>0</v>
      </c>
      <c r="G1377" s="5">
        <f>DIEM_4D!E749</f>
        <v>0</v>
      </c>
      <c r="H1377" s="5">
        <f t="shared" si="31"/>
        <v>0</v>
      </c>
      <c r="I1377" s="5" t="str">
        <f t="shared" si="32"/>
        <v/>
      </c>
      <c r="J1377" s="5">
        <f t="shared" si="33"/>
        <v>0</v>
      </c>
      <c r="K1377" s="5" t="str">
        <f t="shared" si="34"/>
        <v/>
      </c>
      <c r="L1377" s="5">
        <f t="shared" si="35"/>
        <v>0</v>
      </c>
      <c r="M1377" s="5"/>
      <c r="N1377" s="5"/>
      <c r="O1377" s="5"/>
      <c r="P1377" s="5"/>
      <c r="Q1377" s="5"/>
      <c r="R1377" s="5"/>
      <c r="S1377" s="5"/>
    </row>
    <row r="1378" ht="15.75" customHeight="1">
      <c r="A1378" s="5">
        <v>749.0</v>
      </c>
      <c r="B1378" s="35" t="str">
        <f>DIEM_4D!A750</f>
        <v/>
      </c>
      <c r="C1378" s="35" t="str">
        <f>DIEM_4D!B750</f>
        <v/>
      </c>
      <c r="D1378" s="5" t="str">
        <f t="shared" si="30"/>
        <v>4D-4</v>
      </c>
      <c r="E1378" s="5">
        <f>DIEM_4D!C750</f>
        <v>0</v>
      </c>
      <c r="F1378" s="5">
        <f>DIEM_4D!D750</f>
        <v>0</v>
      </c>
      <c r="G1378" s="5">
        <f>DIEM_4D!E750</f>
        <v>0</v>
      </c>
      <c r="H1378" s="5">
        <f t="shared" si="31"/>
        <v>0</v>
      </c>
      <c r="I1378" s="5" t="str">
        <f t="shared" si="32"/>
        <v/>
      </c>
      <c r="J1378" s="5">
        <f t="shared" si="33"/>
        <v>0</v>
      </c>
      <c r="K1378" s="5" t="str">
        <f t="shared" si="34"/>
        <v/>
      </c>
      <c r="L1378" s="5">
        <f t="shared" si="35"/>
        <v>0</v>
      </c>
      <c r="M1378" s="5"/>
      <c r="N1378" s="5"/>
      <c r="O1378" s="5"/>
      <c r="P1378" s="5"/>
      <c r="Q1378" s="5"/>
      <c r="R1378" s="5"/>
      <c r="S1378" s="5"/>
    </row>
    <row r="1379" ht="15.75" customHeight="1">
      <c r="A1379" s="5">
        <v>750.0</v>
      </c>
      <c r="B1379" s="35" t="str">
        <f>DIEM_4D!A751</f>
        <v/>
      </c>
      <c r="C1379" s="35" t="str">
        <f>DIEM_4D!B751</f>
        <v/>
      </c>
      <c r="D1379" s="5" t="str">
        <f t="shared" si="30"/>
        <v>4D-5</v>
      </c>
      <c r="E1379" s="5">
        <f>DIEM_4D!C751</f>
        <v>0</v>
      </c>
      <c r="F1379" s="5">
        <f>DIEM_4D!D751</f>
        <v>0</v>
      </c>
      <c r="G1379" s="5">
        <f>DIEM_4D!E751</f>
        <v>0</v>
      </c>
      <c r="H1379" s="5">
        <f t="shared" si="31"/>
        <v>0</v>
      </c>
      <c r="I1379" s="5" t="str">
        <f t="shared" si="32"/>
        <v/>
      </c>
      <c r="J1379" s="5">
        <f t="shared" si="33"/>
        <v>0</v>
      </c>
      <c r="K1379" s="5" t="str">
        <f t="shared" si="34"/>
        <v/>
      </c>
      <c r="L1379" s="5">
        <f t="shared" si="35"/>
        <v>0</v>
      </c>
      <c r="M1379" s="5"/>
      <c r="N1379" s="5"/>
      <c r="O1379" s="5"/>
      <c r="P1379" s="5"/>
      <c r="Q1379" s="5"/>
      <c r="R1379" s="5"/>
      <c r="S1379" s="5"/>
    </row>
    <row r="1380" ht="15.75" customHeight="1">
      <c r="A1380" s="5">
        <v>751.0</v>
      </c>
      <c r="B1380" s="35" t="str">
        <f>DIEM_4D!A752</f>
        <v/>
      </c>
      <c r="C1380" s="35" t="str">
        <f>DIEM_4D!B752</f>
        <v/>
      </c>
      <c r="D1380" s="5" t="str">
        <f t="shared" si="30"/>
        <v>4D-1</v>
      </c>
      <c r="E1380" s="5">
        <f>DIEM_4D!C752</f>
        <v>0</v>
      </c>
      <c r="F1380" s="5">
        <f>DIEM_4D!D752</f>
        <v>0</v>
      </c>
      <c r="G1380" s="5">
        <f>DIEM_4D!E752</f>
        <v>0</v>
      </c>
      <c r="H1380" s="36">
        <f t="shared" si="31"/>
        <v>0</v>
      </c>
      <c r="I1380" s="5" t="str">
        <f t="shared" si="32"/>
        <v/>
      </c>
      <c r="J1380" s="5">
        <f t="shared" si="33"/>
        <v>0</v>
      </c>
      <c r="K1380" s="5" t="str">
        <f t="shared" si="34"/>
        <v/>
      </c>
      <c r="L1380" s="5">
        <f t="shared" si="35"/>
        <v>0</v>
      </c>
      <c r="M1380" s="5"/>
      <c r="N1380" s="5"/>
      <c r="O1380" s="5"/>
      <c r="P1380" s="5"/>
      <c r="Q1380" s="5"/>
      <c r="R1380" s="5"/>
      <c r="S1380" s="5"/>
    </row>
    <row r="1381" ht="15.75" customHeight="1">
      <c r="A1381" s="5">
        <v>752.0</v>
      </c>
      <c r="B1381" s="35" t="str">
        <f>DIEM_4D!A753</f>
        <v/>
      </c>
      <c r="C1381" s="35" t="str">
        <f>DIEM_4D!B753</f>
        <v/>
      </c>
      <c r="D1381" s="5" t="str">
        <f t="shared" si="30"/>
        <v>4D-2</v>
      </c>
      <c r="E1381" s="5">
        <f>DIEM_4D!C753</f>
        <v>0</v>
      </c>
      <c r="F1381" s="5">
        <f>DIEM_4D!D753</f>
        <v>0</v>
      </c>
      <c r="G1381" s="5">
        <f>DIEM_4D!E753</f>
        <v>0</v>
      </c>
      <c r="H1381" s="36">
        <f t="shared" si="31"/>
        <v>0</v>
      </c>
      <c r="I1381" s="5" t="str">
        <f t="shared" si="32"/>
        <v/>
      </c>
      <c r="J1381" s="5">
        <f t="shared" si="33"/>
        <v>0</v>
      </c>
      <c r="K1381" s="5" t="str">
        <f t="shared" si="34"/>
        <v/>
      </c>
      <c r="L1381" s="5">
        <f t="shared" si="35"/>
        <v>0</v>
      </c>
      <c r="M1381" s="5"/>
      <c r="N1381" s="5"/>
      <c r="O1381" s="5"/>
      <c r="P1381" s="5"/>
      <c r="Q1381" s="5"/>
      <c r="R1381" s="5"/>
      <c r="S1381" s="5"/>
    </row>
    <row r="1382" ht="15.75" customHeight="1">
      <c r="A1382" s="5">
        <v>753.0</v>
      </c>
      <c r="B1382" s="35" t="str">
        <f>DIEM_4D!A754</f>
        <v/>
      </c>
      <c r="C1382" s="35" t="str">
        <f>DIEM_4D!B754</f>
        <v/>
      </c>
      <c r="D1382" s="5" t="str">
        <f t="shared" si="30"/>
        <v>4D-3</v>
      </c>
      <c r="E1382" s="5">
        <f>DIEM_4D!C754</f>
        <v>0</v>
      </c>
      <c r="F1382" s="5">
        <f>DIEM_4D!D754</f>
        <v>0</v>
      </c>
      <c r="G1382" s="5">
        <f>DIEM_4D!E754</f>
        <v>0</v>
      </c>
      <c r="H1382" s="36">
        <f t="shared" si="31"/>
        <v>0</v>
      </c>
      <c r="I1382" s="5" t="str">
        <f t="shared" si="32"/>
        <v/>
      </c>
      <c r="J1382" s="5">
        <f t="shared" si="33"/>
        <v>0</v>
      </c>
      <c r="K1382" s="5" t="str">
        <f t="shared" si="34"/>
        <v/>
      </c>
      <c r="L1382" s="5">
        <f t="shared" si="35"/>
        <v>0</v>
      </c>
      <c r="M1382" s="5"/>
      <c r="N1382" s="5"/>
      <c r="O1382" s="5"/>
      <c r="P1382" s="5"/>
      <c r="Q1382" s="5"/>
      <c r="R1382" s="5"/>
      <c r="S1382" s="5"/>
    </row>
    <row r="1383" ht="15.75" customHeight="1">
      <c r="A1383" s="5">
        <v>754.0</v>
      </c>
      <c r="B1383" s="35" t="str">
        <f>DIEM_4D!A755</f>
        <v/>
      </c>
      <c r="C1383" s="35" t="str">
        <f>DIEM_4D!B755</f>
        <v/>
      </c>
      <c r="D1383" s="5" t="str">
        <f t="shared" si="30"/>
        <v>4D-4</v>
      </c>
      <c r="E1383" s="5">
        <f>DIEM_4D!C755</f>
        <v>0</v>
      </c>
      <c r="F1383" s="5">
        <f>DIEM_4D!D755</f>
        <v>0</v>
      </c>
      <c r="G1383" s="5">
        <f>DIEM_4D!E755</f>
        <v>0</v>
      </c>
      <c r="H1383" s="36">
        <f t="shared" si="31"/>
        <v>0</v>
      </c>
      <c r="I1383" s="5" t="str">
        <f t="shared" si="32"/>
        <v/>
      </c>
      <c r="J1383" s="5">
        <f t="shared" si="33"/>
        <v>0</v>
      </c>
      <c r="K1383" s="5" t="str">
        <f t="shared" si="34"/>
        <v/>
      </c>
      <c r="L1383" s="5">
        <f t="shared" si="35"/>
        <v>0</v>
      </c>
      <c r="M1383" s="5"/>
      <c r="N1383" s="5"/>
      <c r="O1383" s="5"/>
      <c r="P1383" s="5"/>
      <c r="Q1383" s="5"/>
      <c r="R1383" s="5"/>
      <c r="S1383" s="5"/>
    </row>
    <row r="1384" ht="15.75" customHeight="1">
      <c r="A1384" s="5">
        <v>755.0</v>
      </c>
      <c r="B1384" s="35" t="str">
        <f>DIEM_4D!A756</f>
        <v/>
      </c>
      <c r="C1384" s="35" t="str">
        <f>DIEM_4D!B756</f>
        <v/>
      </c>
      <c r="D1384" s="5" t="str">
        <f t="shared" si="30"/>
        <v>4D-5</v>
      </c>
      <c r="E1384" s="5">
        <f>DIEM_4D!C756</f>
        <v>0</v>
      </c>
      <c r="F1384" s="5">
        <f>DIEM_4D!D756</f>
        <v>0</v>
      </c>
      <c r="G1384" s="5">
        <f>DIEM_4D!E756</f>
        <v>0</v>
      </c>
      <c r="H1384" s="36">
        <f t="shared" si="31"/>
        <v>0</v>
      </c>
      <c r="I1384" s="5" t="str">
        <f t="shared" si="32"/>
        <v/>
      </c>
      <c r="J1384" s="5">
        <f t="shared" si="33"/>
        <v>0</v>
      </c>
      <c r="K1384" s="5" t="str">
        <f t="shared" si="34"/>
        <v/>
      </c>
      <c r="L1384" s="5">
        <f t="shared" si="35"/>
        <v>0</v>
      </c>
      <c r="M1384" s="5"/>
      <c r="N1384" s="5"/>
      <c r="O1384" s="5"/>
      <c r="P1384" s="5"/>
      <c r="Q1384" s="5"/>
      <c r="R1384" s="5"/>
      <c r="S1384" s="5"/>
    </row>
    <row r="1385" ht="15.75" customHeight="1">
      <c r="A1385" s="5">
        <v>756.0</v>
      </c>
      <c r="B1385" s="35" t="str">
        <f>DIEM_4D!A757</f>
        <v/>
      </c>
      <c r="C1385" s="35" t="str">
        <f>DIEM_4D!B757</f>
        <v/>
      </c>
      <c r="D1385" s="5" t="str">
        <f t="shared" si="30"/>
        <v>4D-1</v>
      </c>
      <c r="E1385" s="5">
        <f>DIEM_4D!C757</f>
        <v>0</v>
      </c>
      <c r="F1385" s="5">
        <f>DIEM_4D!D757</f>
        <v>0</v>
      </c>
      <c r="G1385" s="5">
        <f>DIEM_4D!E757</f>
        <v>0</v>
      </c>
      <c r="H1385" s="36">
        <f t="shared" si="31"/>
        <v>0</v>
      </c>
      <c r="I1385" s="5" t="str">
        <f t="shared" si="32"/>
        <v/>
      </c>
      <c r="J1385" s="5">
        <f t="shared" si="33"/>
        <v>0</v>
      </c>
      <c r="K1385" s="5" t="str">
        <f t="shared" si="34"/>
        <v/>
      </c>
      <c r="L1385" s="5">
        <f t="shared" si="35"/>
        <v>0</v>
      </c>
      <c r="M1385" s="5"/>
      <c r="N1385" s="5"/>
      <c r="O1385" s="5"/>
      <c r="P1385" s="5"/>
      <c r="Q1385" s="5"/>
      <c r="R1385" s="5"/>
      <c r="S1385" s="5"/>
    </row>
    <row r="1386" ht="15.75" customHeight="1">
      <c r="A1386" s="5">
        <v>757.0</v>
      </c>
      <c r="B1386" s="35" t="str">
        <f>DIEM_4D!A758</f>
        <v/>
      </c>
      <c r="C1386" s="35" t="str">
        <f>DIEM_4D!B758</f>
        <v/>
      </c>
      <c r="D1386" s="5" t="str">
        <f t="shared" si="30"/>
        <v>4D-2</v>
      </c>
      <c r="E1386" s="5">
        <f>DIEM_4D!C758</f>
        <v>0</v>
      </c>
      <c r="F1386" s="5">
        <f>DIEM_4D!D758</f>
        <v>0</v>
      </c>
      <c r="G1386" s="5">
        <f>DIEM_4D!E758</f>
        <v>0</v>
      </c>
      <c r="H1386" s="36">
        <f t="shared" si="31"/>
        <v>0</v>
      </c>
      <c r="I1386" s="5" t="str">
        <f t="shared" si="32"/>
        <v/>
      </c>
      <c r="J1386" s="5">
        <f t="shared" si="33"/>
        <v>0</v>
      </c>
      <c r="K1386" s="5" t="str">
        <f t="shared" si="34"/>
        <v/>
      </c>
      <c r="L1386" s="5">
        <f t="shared" si="35"/>
        <v>0</v>
      </c>
      <c r="M1386" s="5"/>
      <c r="N1386" s="5"/>
      <c r="O1386" s="5"/>
      <c r="P1386" s="5"/>
      <c r="Q1386" s="5"/>
      <c r="R1386" s="5"/>
      <c r="S1386" s="5"/>
    </row>
    <row r="1387" ht="15.75" customHeight="1">
      <c r="A1387" s="5">
        <v>758.0</v>
      </c>
      <c r="B1387" s="35" t="str">
        <f>DIEM_4D!A759</f>
        <v/>
      </c>
      <c r="C1387" s="35" t="str">
        <f>DIEM_4D!B759</f>
        <v/>
      </c>
      <c r="D1387" s="5" t="str">
        <f t="shared" si="30"/>
        <v>4D-3</v>
      </c>
      <c r="E1387" s="5">
        <f>DIEM_4D!C759</f>
        <v>0</v>
      </c>
      <c r="F1387" s="5">
        <f>DIEM_4D!D759</f>
        <v>0</v>
      </c>
      <c r="G1387" s="5">
        <f>DIEM_4D!E759</f>
        <v>0</v>
      </c>
      <c r="H1387" s="36">
        <f t="shared" si="31"/>
        <v>0</v>
      </c>
      <c r="I1387" s="5" t="str">
        <f t="shared" si="32"/>
        <v/>
      </c>
      <c r="J1387" s="5">
        <f t="shared" si="33"/>
        <v>0</v>
      </c>
      <c r="K1387" s="5" t="str">
        <f t="shared" si="34"/>
        <v/>
      </c>
      <c r="L1387" s="5">
        <f t="shared" si="35"/>
        <v>0</v>
      </c>
      <c r="M1387" s="5"/>
      <c r="N1387" s="5"/>
      <c r="O1387" s="5"/>
      <c r="P1387" s="5"/>
      <c r="Q1387" s="5"/>
      <c r="R1387" s="5"/>
      <c r="S1387" s="5"/>
    </row>
    <row r="1388" ht="15.75" customHeight="1">
      <c r="A1388" s="5">
        <v>759.0</v>
      </c>
      <c r="B1388" s="35" t="str">
        <f>DIEM_4D!A760</f>
        <v/>
      </c>
      <c r="C1388" s="35" t="str">
        <f>DIEM_4D!B760</f>
        <v/>
      </c>
      <c r="D1388" s="5" t="str">
        <f t="shared" si="30"/>
        <v>4D-4</v>
      </c>
      <c r="E1388" s="5">
        <f>DIEM_4D!C760</f>
        <v>0</v>
      </c>
      <c r="F1388" s="5">
        <f>DIEM_4D!D760</f>
        <v>0</v>
      </c>
      <c r="G1388" s="5">
        <f>DIEM_4D!E760</f>
        <v>0</v>
      </c>
      <c r="H1388" s="36">
        <f t="shared" si="31"/>
        <v>0</v>
      </c>
      <c r="I1388" s="5" t="str">
        <f t="shared" si="32"/>
        <v/>
      </c>
      <c r="J1388" s="5">
        <f t="shared" si="33"/>
        <v>0</v>
      </c>
      <c r="K1388" s="5" t="str">
        <f t="shared" si="34"/>
        <v/>
      </c>
      <c r="L1388" s="5">
        <f t="shared" si="35"/>
        <v>0</v>
      </c>
      <c r="M1388" s="5"/>
      <c r="N1388" s="5"/>
      <c r="O1388" s="5"/>
      <c r="P1388" s="5"/>
      <c r="Q1388" s="5"/>
      <c r="R1388" s="5"/>
      <c r="S1388" s="5"/>
    </row>
    <row r="1389" ht="15.75" customHeight="1">
      <c r="A1389" s="5">
        <v>760.0</v>
      </c>
      <c r="B1389" s="35" t="str">
        <f>DIEM_4D!A761</f>
        <v/>
      </c>
      <c r="C1389" s="35" t="str">
        <f>DIEM_4D!B761</f>
        <v/>
      </c>
      <c r="D1389" s="5" t="str">
        <f t="shared" si="30"/>
        <v>4D-5</v>
      </c>
      <c r="E1389" s="5">
        <f>DIEM_4D!C761</f>
        <v>0</v>
      </c>
      <c r="F1389" s="5">
        <f>DIEM_4D!D761</f>
        <v>0</v>
      </c>
      <c r="G1389" s="5">
        <f>DIEM_4D!E761</f>
        <v>0</v>
      </c>
      <c r="H1389" s="36">
        <f t="shared" si="31"/>
        <v>0</v>
      </c>
      <c r="I1389" s="5" t="str">
        <f t="shared" si="32"/>
        <v/>
      </c>
      <c r="J1389" s="5">
        <f t="shared" si="33"/>
        <v>0</v>
      </c>
      <c r="K1389" s="5" t="str">
        <f t="shared" si="34"/>
        <v/>
      </c>
      <c r="L1389" s="5">
        <f t="shared" si="35"/>
        <v>0</v>
      </c>
      <c r="M1389" s="5"/>
      <c r="N1389" s="5"/>
      <c r="O1389" s="5"/>
      <c r="P1389" s="5"/>
      <c r="Q1389" s="5"/>
      <c r="R1389" s="5"/>
      <c r="S1389" s="5"/>
    </row>
    <row r="1390" ht="15.75" customHeight="1">
      <c r="A1390" s="5">
        <v>761.0</v>
      </c>
      <c r="B1390" s="35" t="str">
        <f>DIEM_4D!A762</f>
        <v/>
      </c>
      <c r="C1390" s="35" t="str">
        <f>DIEM_4D!B762</f>
        <v/>
      </c>
      <c r="D1390" s="5" t="str">
        <f t="shared" si="30"/>
        <v>4D-1</v>
      </c>
      <c r="E1390" s="5">
        <f>DIEM_4D!C762</f>
        <v>0</v>
      </c>
      <c r="F1390" s="5">
        <f>DIEM_4D!D762</f>
        <v>0</v>
      </c>
      <c r="G1390" s="5">
        <f>DIEM_4D!E762</f>
        <v>0</v>
      </c>
      <c r="H1390" s="36">
        <f t="shared" si="31"/>
        <v>0</v>
      </c>
      <c r="I1390" s="5" t="str">
        <f t="shared" si="32"/>
        <v/>
      </c>
      <c r="J1390" s="5">
        <f t="shared" si="33"/>
        <v>0</v>
      </c>
      <c r="K1390" s="5" t="str">
        <f t="shared" si="34"/>
        <v/>
      </c>
      <c r="L1390" s="5">
        <f t="shared" si="35"/>
        <v>0</v>
      </c>
      <c r="M1390" s="5"/>
      <c r="N1390" s="5"/>
      <c r="O1390" s="5"/>
      <c r="P1390" s="5"/>
      <c r="Q1390" s="5"/>
      <c r="R1390" s="5"/>
      <c r="S1390" s="5"/>
    </row>
    <row r="1391" ht="15.75" customHeight="1">
      <c r="A1391" s="5">
        <v>762.0</v>
      </c>
      <c r="B1391" s="35" t="str">
        <f>DIEM_4D!A763</f>
        <v/>
      </c>
      <c r="C1391" s="35" t="str">
        <f>DIEM_4D!B763</f>
        <v/>
      </c>
      <c r="D1391" s="5" t="str">
        <f t="shared" si="30"/>
        <v>4D-2</v>
      </c>
      <c r="E1391" s="5">
        <f>DIEM_4D!C763</f>
        <v>0</v>
      </c>
      <c r="F1391" s="5">
        <f>DIEM_4D!D763</f>
        <v>0</v>
      </c>
      <c r="G1391" s="5">
        <f>DIEM_4D!E763</f>
        <v>0</v>
      </c>
      <c r="H1391" s="36">
        <f t="shared" si="31"/>
        <v>0</v>
      </c>
      <c r="I1391" s="5" t="str">
        <f t="shared" si="32"/>
        <v/>
      </c>
      <c r="J1391" s="5">
        <f t="shared" si="33"/>
        <v>0</v>
      </c>
      <c r="K1391" s="5" t="str">
        <f t="shared" si="34"/>
        <v/>
      </c>
      <c r="L1391" s="5">
        <f t="shared" si="35"/>
        <v>0</v>
      </c>
      <c r="M1391" s="5"/>
      <c r="N1391" s="5"/>
      <c r="O1391" s="5"/>
      <c r="P1391" s="5"/>
      <c r="Q1391" s="5"/>
      <c r="R1391" s="5"/>
      <c r="S1391" s="5"/>
    </row>
    <row r="1392" ht="15.75" customHeight="1">
      <c r="A1392" s="5">
        <v>763.0</v>
      </c>
      <c r="B1392" s="35" t="str">
        <f>DIEM_4D!A764</f>
        <v/>
      </c>
      <c r="C1392" s="35" t="str">
        <f>DIEM_4D!B764</f>
        <v/>
      </c>
      <c r="D1392" s="5" t="str">
        <f t="shared" si="30"/>
        <v>4D-3</v>
      </c>
      <c r="E1392" s="5">
        <f>DIEM_4D!C764</f>
        <v>0</v>
      </c>
      <c r="F1392" s="5">
        <f>DIEM_4D!D764</f>
        <v>0</v>
      </c>
      <c r="G1392" s="5">
        <f>DIEM_4D!E764</f>
        <v>0</v>
      </c>
      <c r="H1392" s="36">
        <f t="shared" si="31"/>
        <v>0</v>
      </c>
      <c r="I1392" s="5" t="str">
        <f t="shared" si="32"/>
        <v/>
      </c>
      <c r="J1392" s="5">
        <f t="shared" si="33"/>
        <v>0</v>
      </c>
      <c r="K1392" s="5" t="str">
        <f t="shared" si="34"/>
        <v/>
      </c>
      <c r="L1392" s="5">
        <f t="shared" si="35"/>
        <v>0</v>
      </c>
      <c r="M1392" s="5"/>
      <c r="N1392" s="5"/>
      <c r="O1392" s="5"/>
      <c r="P1392" s="5"/>
      <c r="Q1392" s="5"/>
      <c r="R1392" s="5"/>
      <c r="S1392" s="5"/>
    </row>
    <row r="1393" ht="15.75" customHeight="1">
      <c r="A1393" s="5">
        <v>764.0</v>
      </c>
      <c r="B1393" s="35" t="str">
        <f>DIEM_4D!A765</f>
        <v/>
      </c>
      <c r="C1393" s="35" t="str">
        <f>DIEM_4D!B765</f>
        <v/>
      </c>
      <c r="D1393" s="5" t="str">
        <f t="shared" si="30"/>
        <v>4D-4</v>
      </c>
      <c r="E1393" s="5">
        <f>DIEM_4D!C765</f>
        <v>0</v>
      </c>
      <c r="F1393" s="5">
        <f>DIEM_4D!D765</f>
        <v>0</v>
      </c>
      <c r="G1393" s="5">
        <f>DIEM_4D!E765</f>
        <v>0</v>
      </c>
      <c r="H1393" s="36">
        <f t="shared" si="31"/>
        <v>0</v>
      </c>
      <c r="I1393" s="5" t="str">
        <f t="shared" si="32"/>
        <v/>
      </c>
      <c r="J1393" s="5">
        <f t="shared" si="33"/>
        <v>0</v>
      </c>
      <c r="K1393" s="5" t="str">
        <f t="shared" si="34"/>
        <v/>
      </c>
      <c r="L1393" s="5">
        <f t="shared" si="35"/>
        <v>0</v>
      </c>
      <c r="M1393" s="5"/>
      <c r="N1393" s="5"/>
      <c r="O1393" s="5"/>
      <c r="P1393" s="5"/>
      <c r="Q1393" s="5"/>
      <c r="R1393" s="5"/>
      <c r="S1393" s="5"/>
    </row>
    <row r="1394" ht="15.75" customHeight="1">
      <c r="A1394" s="5">
        <v>765.0</v>
      </c>
      <c r="B1394" s="35" t="str">
        <f>DIEM_4D!A766</f>
        <v/>
      </c>
      <c r="C1394" s="35" t="str">
        <f>DIEM_4D!B766</f>
        <v/>
      </c>
      <c r="D1394" s="5" t="str">
        <f t="shared" si="30"/>
        <v>4D-5</v>
      </c>
      <c r="E1394" s="5">
        <f>DIEM_4D!C766</f>
        <v>0</v>
      </c>
      <c r="F1394" s="5">
        <f>DIEM_4D!D766</f>
        <v>0</v>
      </c>
      <c r="G1394" s="5">
        <f>DIEM_4D!E766</f>
        <v>0</v>
      </c>
      <c r="H1394" s="36">
        <f t="shared" si="31"/>
        <v>0</v>
      </c>
      <c r="I1394" s="5" t="str">
        <f t="shared" si="32"/>
        <v/>
      </c>
      <c r="J1394" s="5">
        <f t="shared" si="33"/>
        <v>0</v>
      </c>
      <c r="K1394" s="5" t="str">
        <f t="shared" si="34"/>
        <v/>
      </c>
      <c r="L1394" s="5">
        <f t="shared" si="35"/>
        <v>0</v>
      </c>
      <c r="M1394" s="5"/>
      <c r="N1394" s="5"/>
      <c r="O1394" s="5"/>
      <c r="P1394" s="5"/>
      <c r="Q1394" s="5"/>
      <c r="R1394" s="5"/>
      <c r="S1394" s="5"/>
    </row>
    <row r="1395" ht="15.75" customHeight="1">
      <c r="A1395" s="5">
        <v>766.0</v>
      </c>
      <c r="B1395" s="35" t="str">
        <f>DIEM_4D!A767</f>
        <v/>
      </c>
      <c r="C1395" s="35" t="str">
        <f>DIEM_4D!B767</f>
        <v/>
      </c>
      <c r="D1395" s="5" t="str">
        <f t="shared" si="30"/>
        <v>4D-1</v>
      </c>
      <c r="E1395" s="5">
        <f>DIEM_4D!C767</f>
        <v>0</v>
      </c>
      <c r="F1395" s="5">
        <f>DIEM_4D!D767</f>
        <v>0</v>
      </c>
      <c r="G1395" s="5">
        <f>DIEM_4D!E767</f>
        <v>0</v>
      </c>
      <c r="H1395" s="36">
        <f t="shared" si="31"/>
        <v>0</v>
      </c>
      <c r="I1395" s="5" t="str">
        <f t="shared" si="32"/>
        <v/>
      </c>
      <c r="J1395" s="5">
        <f t="shared" si="33"/>
        <v>0</v>
      </c>
      <c r="K1395" s="5" t="str">
        <f t="shared" si="34"/>
        <v/>
      </c>
      <c r="L1395" s="5">
        <f t="shared" si="35"/>
        <v>0</v>
      </c>
      <c r="M1395" s="5"/>
      <c r="N1395" s="5"/>
      <c r="O1395" s="5"/>
      <c r="P1395" s="5"/>
      <c r="Q1395" s="5"/>
      <c r="R1395" s="5"/>
      <c r="S1395" s="5"/>
    </row>
    <row r="1396" ht="15.75" customHeight="1">
      <c r="A1396" s="5">
        <v>767.0</v>
      </c>
      <c r="B1396" s="35" t="str">
        <f>DIEM_4D!A768</f>
        <v/>
      </c>
      <c r="C1396" s="35" t="str">
        <f>DIEM_4D!B768</f>
        <v/>
      </c>
      <c r="D1396" s="5" t="str">
        <f t="shared" si="30"/>
        <v>4D-2</v>
      </c>
      <c r="E1396" s="5">
        <f>DIEM_4D!C768</f>
        <v>0</v>
      </c>
      <c r="F1396" s="5">
        <f>DIEM_4D!D768</f>
        <v>0</v>
      </c>
      <c r="G1396" s="5">
        <f>DIEM_4D!E768</f>
        <v>0</v>
      </c>
      <c r="H1396" s="36">
        <f t="shared" si="31"/>
        <v>0</v>
      </c>
      <c r="I1396" s="5" t="str">
        <f t="shared" si="32"/>
        <v/>
      </c>
      <c r="J1396" s="5">
        <f t="shared" si="33"/>
        <v>0</v>
      </c>
      <c r="K1396" s="5" t="str">
        <f t="shared" si="34"/>
        <v/>
      </c>
      <c r="L1396" s="5">
        <f t="shared" si="35"/>
        <v>0</v>
      </c>
      <c r="M1396" s="5"/>
      <c r="N1396" s="5"/>
      <c r="O1396" s="5"/>
      <c r="P1396" s="5"/>
      <c r="Q1396" s="5"/>
      <c r="R1396" s="5"/>
      <c r="S1396" s="5"/>
    </row>
    <row r="1397" ht="15.75" customHeight="1">
      <c r="A1397" s="5">
        <v>768.0</v>
      </c>
      <c r="B1397" s="35" t="str">
        <f>DIEM_4D!A769</f>
        <v/>
      </c>
      <c r="C1397" s="35" t="str">
        <f>DIEM_4D!B769</f>
        <v/>
      </c>
      <c r="D1397" s="5" t="str">
        <f t="shared" si="30"/>
        <v>4D-3</v>
      </c>
      <c r="E1397" s="5">
        <f>DIEM_4D!C769</f>
        <v>0</v>
      </c>
      <c r="F1397" s="5">
        <f>DIEM_4D!D769</f>
        <v>0</v>
      </c>
      <c r="G1397" s="5">
        <f>DIEM_4D!E769</f>
        <v>0</v>
      </c>
      <c r="H1397" s="36">
        <f t="shared" si="31"/>
        <v>0</v>
      </c>
      <c r="I1397" s="5" t="str">
        <f t="shared" si="32"/>
        <v/>
      </c>
      <c r="J1397" s="5">
        <f t="shared" si="33"/>
        <v>0</v>
      </c>
      <c r="K1397" s="5" t="str">
        <f t="shared" si="34"/>
        <v/>
      </c>
      <c r="L1397" s="5">
        <f t="shared" si="35"/>
        <v>0</v>
      </c>
      <c r="M1397" s="5"/>
      <c r="N1397" s="5"/>
      <c r="O1397" s="5"/>
      <c r="P1397" s="5"/>
      <c r="Q1397" s="5"/>
      <c r="R1397" s="5"/>
      <c r="S1397" s="5"/>
    </row>
    <row r="1398" ht="15.75" customHeight="1">
      <c r="A1398" s="5">
        <v>769.0</v>
      </c>
      <c r="B1398" s="35" t="str">
        <f>DIEM_4D!A770</f>
        <v/>
      </c>
      <c r="C1398" s="35" t="str">
        <f>DIEM_4D!B770</f>
        <v/>
      </c>
      <c r="D1398" s="5" t="str">
        <f t="shared" si="30"/>
        <v>4D-4</v>
      </c>
      <c r="E1398" s="5">
        <f>DIEM_4D!C770</f>
        <v>0</v>
      </c>
      <c r="F1398" s="5">
        <f>DIEM_4D!D770</f>
        <v>0</v>
      </c>
      <c r="G1398" s="5">
        <f>DIEM_4D!E770</f>
        <v>0</v>
      </c>
      <c r="H1398" s="36">
        <f t="shared" si="31"/>
        <v>0</v>
      </c>
      <c r="I1398" s="5" t="str">
        <f t="shared" si="32"/>
        <v/>
      </c>
      <c r="J1398" s="5">
        <f t="shared" si="33"/>
        <v>0</v>
      </c>
      <c r="K1398" s="5" t="str">
        <f t="shared" si="34"/>
        <v/>
      </c>
      <c r="L1398" s="5">
        <f t="shared" si="35"/>
        <v>0</v>
      </c>
      <c r="M1398" s="5"/>
      <c r="N1398" s="5"/>
      <c r="O1398" s="5"/>
      <c r="P1398" s="5"/>
      <c r="Q1398" s="5"/>
      <c r="R1398" s="5"/>
      <c r="S1398" s="5"/>
    </row>
    <row r="1399" ht="15.75" customHeight="1">
      <c r="A1399" s="5">
        <v>770.0</v>
      </c>
      <c r="B1399" s="35" t="str">
        <f>DIEM_4D!A771</f>
        <v/>
      </c>
      <c r="C1399" s="35" t="str">
        <f>DIEM_4D!B771</f>
        <v/>
      </c>
      <c r="D1399" s="5" t="str">
        <f t="shared" si="30"/>
        <v>4D-5</v>
      </c>
      <c r="E1399" s="5">
        <f>DIEM_4D!C771</f>
        <v>0</v>
      </c>
      <c r="F1399" s="5">
        <f>DIEM_4D!D771</f>
        <v>0</v>
      </c>
      <c r="G1399" s="5">
        <f>DIEM_4D!E771</f>
        <v>0</v>
      </c>
      <c r="H1399" s="36">
        <f t="shared" si="31"/>
        <v>0</v>
      </c>
      <c r="I1399" s="5" t="str">
        <f t="shared" si="32"/>
        <v/>
      </c>
      <c r="J1399" s="5">
        <f t="shared" si="33"/>
        <v>0</v>
      </c>
      <c r="K1399" s="5" t="str">
        <f t="shared" si="34"/>
        <v/>
      </c>
      <c r="L1399" s="5">
        <f t="shared" si="35"/>
        <v>0</v>
      </c>
      <c r="M1399" s="5"/>
      <c r="N1399" s="5"/>
      <c r="O1399" s="5"/>
      <c r="P1399" s="5"/>
      <c r="Q1399" s="5"/>
      <c r="R1399" s="5"/>
      <c r="S1399" s="5"/>
    </row>
    <row r="1400" ht="15.75" customHeight="1">
      <c r="A1400" s="5">
        <v>771.0</v>
      </c>
      <c r="B1400" s="35" t="str">
        <f>DIEM_4D!A772</f>
        <v/>
      </c>
      <c r="C1400" s="35" t="str">
        <f>DIEM_4D!B772</f>
        <v/>
      </c>
      <c r="D1400" s="5" t="str">
        <f t="shared" si="30"/>
        <v>4D-1</v>
      </c>
      <c r="E1400" s="5">
        <f>DIEM_4D!C772</f>
        <v>0</v>
      </c>
      <c r="F1400" s="5">
        <f>DIEM_4D!D772</f>
        <v>0</v>
      </c>
      <c r="G1400" s="5">
        <f>DIEM_4D!E772</f>
        <v>0</v>
      </c>
      <c r="H1400" s="36">
        <f t="shared" si="31"/>
        <v>0</v>
      </c>
      <c r="I1400" s="5" t="str">
        <f t="shared" si="32"/>
        <v/>
      </c>
      <c r="J1400" s="5">
        <f t="shared" si="33"/>
        <v>0</v>
      </c>
      <c r="K1400" s="5" t="str">
        <f t="shared" si="34"/>
        <v/>
      </c>
      <c r="L1400" s="5">
        <f t="shared" si="35"/>
        <v>0</v>
      </c>
      <c r="M1400" s="5"/>
      <c r="N1400" s="5"/>
      <c r="O1400" s="5"/>
      <c r="P1400" s="5"/>
      <c r="Q1400" s="5"/>
      <c r="R1400" s="5"/>
      <c r="S1400" s="5"/>
    </row>
    <row r="1401" ht="15.75" customHeight="1">
      <c r="A1401" s="5">
        <v>772.0</v>
      </c>
      <c r="B1401" s="35" t="str">
        <f>DIEM_4D!A773</f>
        <v/>
      </c>
      <c r="C1401" s="35" t="str">
        <f>DIEM_4D!B773</f>
        <v/>
      </c>
      <c r="D1401" s="5" t="str">
        <f t="shared" si="30"/>
        <v>4D-2</v>
      </c>
      <c r="E1401" s="5">
        <f>DIEM_4D!C773</f>
        <v>0</v>
      </c>
      <c r="F1401" s="5">
        <f>DIEM_4D!D773</f>
        <v>0</v>
      </c>
      <c r="G1401" s="5">
        <f>DIEM_4D!E773</f>
        <v>0</v>
      </c>
      <c r="H1401" s="36">
        <f t="shared" si="31"/>
        <v>0</v>
      </c>
      <c r="I1401" s="5" t="str">
        <f t="shared" si="32"/>
        <v/>
      </c>
      <c r="J1401" s="5">
        <f t="shared" si="33"/>
        <v>0</v>
      </c>
      <c r="K1401" s="5" t="str">
        <f t="shared" si="34"/>
        <v/>
      </c>
      <c r="L1401" s="5">
        <f t="shared" si="35"/>
        <v>0</v>
      </c>
      <c r="M1401" s="5"/>
      <c r="N1401" s="5"/>
      <c r="O1401" s="5"/>
      <c r="P1401" s="5"/>
      <c r="Q1401" s="5"/>
      <c r="R1401" s="5"/>
      <c r="S1401" s="5"/>
    </row>
    <row r="1402" ht="15.75" customHeight="1">
      <c r="A1402" s="5">
        <v>773.0</v>
      </c>
      <c r="B1402" s="35" t="str">
        <f>DIEM_4D!A774</f>
        <v/>
      </c>
      <c r="C1402" s="35" t="str">
        <f>DIEM_4D!B774</f>
        <v/>
      </c>
      <c r="D1402" s="5" t="str">
        <f t="shared" si="30"/>
        <v>4D-3</v>
      </c>
      <c r="E1402" s="5">
        <f>DIEM_4D!C774</f>
        <v>0</v>
      </c>
      <c r="F1402" s="5">
        <f>DIEM_4D!D774</f>
        <v>0</v>
      </c>
      <c r="G1402" s="5">
        <f>DIEM_4D!E774</f>
        <v>0</v>
      </c>
      <c r="H1402" s="36">
        <f t="shared" si="31"/>
        <v>0</v>
      </c>
      <c r="I1402" s="5" t="str">
        <f t="shared" si="32"/>
        <v/>
      </c>
      <c r="J1402" s="5">
        <f t="shared" si="33"/>
        <v>0</v>
      </c>
      <c r="K1402" s="5" t="str">
        <f t="shared" si="34"/>
        <v/>
      </c>
      <c r="L1402" s="5">
        <f t="shared" si="35"/>
        <v>0</v>
      </c>
      <c r="M1402" s="5"/>
      <c r="N1402" s="5"/>
      <c r="O1402" s="5"/>
      <c r="P1402" s="5"/>
      <c r="Q1402" s="5"/>
      <c r="R1402" s="5"/>
      <c r="S1402" s="5"/>
    </row>
    <row r="1403" ht="15.75" customHeight="1">
      <c r="A1403" s="5">
        <v>774.0</v>
      </c>
      <c r="B1403" s="35" t="str">
        <f>DIEM_4D!A775</f>
        <v/>
      </c>
      <c r="C1403" s="35" t="str">
        <f>DIEM_4D!B775</f>
        <v/>
      </c>
      <c r="D1403" s="5" t="str">
        <f t="shared" si="30"/>
        <v>4D-4</v>
      </c>
      <c r="E1403" s="5">
        <f>DIEM_4D!C775</f>
        <v>0</v>
      </c>
      <c r="F1403" s="5">
        <f>DIEM_4D!D775</f>
        <v>0</v>
      </c>
      <c r="G1403" s="5">
        <f>DIEM_4D!E775</f>
        <v>0</v>
      </c>
      <c r="H1403" s="36">
        <f t="shared" si="31"/>
        <v>0</v>
      </c>
      <c r="I1403" s="5" t="str">
        <f t="shared" si="32"/>
        <v/>
      </c>
      <c r="J1403" s="5">
        <f t="shared" si="33"/>
        <v>0</v>
      </c>
      <c r="K1403" s="5" t="str">
        <f t="shared" si="34"/>
        <v/>
      </c>
      <c r="L1403" s="5">
        <f t="shared" si="35"/>
        <v>0</v>
      </c>
      <c r="M1403" s="5"/>
      <c r="N1403" s="5"/>
      <c r="O1403" s="5"/>
      <c r="P1403" s="5"/>
      <c r="Q1403" s="5"/>
      <c r="R1403" s="5"/>
      <c r="S1403" s="5"/>
    </row>
    <row r="1404" ht="15.75" customHeight="1">
      <c r="A1404" s="5">
        <v>775.0</v>
      </c>
      <c r="B1404" s="35" t="str">
        <f>DIEM_4D!A776</f>
        <v/>
      </c>
      <c r="C1404" s="35" t="str">
        <f>DIEM_4D!B776</f>
        <v/>
      </c>
      <c r="D1404" s="5" t="str">
        <f t="shared" si="30"/>
        <v>4D-5</v>
      </c>
      <c r="E1404" s="5">
        <f>DIEM_4D!C776</f>
        <v>0</v>
      </c>
      <c r="F1404" s="5">
        <f>DIEM_4D!D776</f>
        <v>0</v>
      </c>
      <c r="G1404" s="5">
        <f>DIEM_4D!E776</f>
        <v>0</v>
      </c>
      <c r="H1404" s="36">
        <f t="shared" si="31"/>
        <v>0</v>
      </c>
      <c r="I1404" s="5" t="str">
        <f t="shared" si="32"/>
        <v/>
      </c>
      <c r="J1404" s="5">
        <f t="shared" si="33"/>
        <v>0</v>
      </c>
      <c r="K1404" s="5" t="str">
        <f t="shared" si="34"/>
        <v/>
      </c>
      <c r="L1404" s="5">
        <f t="shared" si="35"/>
        <v>0</v>
      </c>
      <c r="M1404" s="5"/>
      <c r="N1404" s="5"/>
      <c r="O1404" s="5"/>
      <c r="P1404" s="5"/>
      <c r="Q1404" s="5"/>
      <c r="R1404" s="5"/>
      <c r="S1404" s="5"/>
    </row>
    <row r="1405" ht="15.75" customHeight="1">
      <c r="A1405" s="5">
        <v>776.0</v>
      </c>
      <c r="B1405" s="35" t="str">
        <f>DIEM_4D!A777</f>
        <v/>
      </c>
      <c r="C1405" s="35" t="str">
        <f>DIEM_4D!B777</f>
        <v/>
      </c>
      <c r="D1405" s="5" t="str">
        <f t="shared" si="30"/>
        <v>4D-1</v>
      </c>
      <c r="E1405" s="5">
        <f>DIEM_4D!C777</f>
        <v>0</v>
      </c>
      <c r="F1405" s="5">
        <f>DIEM_4D!D777</f>
        <v>0</v>
      </c>
      <c r="G1405" s="5">
        <f>DIEM_4D!E777</f>
        <v>0</v>
      </c>
      <c r="H1405" s="36">
        <f t="shared" si="31"/>
        <v>0</v>
      </c>
      <c r="I1405" s="5" t="str">
        <f t="shared" si="32"/>
        <v/>
      </c>
      <c r="J1405" s="5">
        <f t="shared" si="33"/>
        <v>0</v>
      </c>
      <c r="K1405" s="5" t="str">
        <f t="shared" si="34"/>
        <v/>
      </c>
      <c r="L1405" s="5">
        <f t="shared" si="35"/>
        <v>0</v>
      </c>
      <c r="M1405" s="5"/>
      <c r="N1405" s="5"/>
      <c r="O1405" s="5"/>
      <c r="P1405" s="5"/>
      <c r="Q1405" s="5"/>
      <c r="R1405" s="5"/>
      <c r="S1405" s="5"/>
    </row>
    <row r="1406" ht="15.75" customHeight="1">
      <c r="A1406" s="5">
        <v>777.0</v>
      </c>
      <c r="B1406" s="35" t="str">
        <f>DIEM_4D!A778</f>
        <v/>
      </c>
      <c r="C1406" s="35" t="str">
        <f>DIEM_4D!B778</f>
        <v/>
      </c>
      <c r="D1406" s="5" t="str">
        <f t="shared" si="30"/>
        <v>4D-2</v>
      </c>
      <c r="E1406" s="5">
        <f>DIEM_4D!C778</f>
        <v>0</v>
      </c>
      <c r="F1406" s="5">
        <f>DIEM_4D!D778</f>
        <v>0</v>
      </c>
      <c r="G1406" s="5">
        <f>DIEM_4D!E778</f>
        <v>0</v>
      </c>
      <c r="H1406" s="36">
        <f t="shared" si="31"/>
        <v>0</v>
      </c>
      <c r="I1406" s="5" t="str">
        <f t="shared" si="32"/>
        <v/>
      </c>
      <c r="J1406" s="5">
        <f t="shared" si="33"/>
        <v>0</v>
      </c>
      <c r="K1406" s="5" t="str">
        <f t="shared" si="34"/>
        <v/>
      </c>
      <c r="L1406" s="5">
        <f t="shared" si="35"/>
        <v>0</v>
      </c>
      <c r="M1406" s="5"/>
      <c r="N1406" s="5"/>
      <c r="O1406" s="5"/>
      <c r="P1406" s="5"/>
      <c r="Q1406" s="5"/>
      <c r="R1406" s="5"/>
      <c r="S1406" s="5"/>
    </row>
    <row r="1407" ht="15.75" customHeight="1">
      <c r="A1407" s="5">
        <v>778.0</v>
      </c>
      <c r="B1407" s="35" t="str">
        <f>DIEM_4D!A779</f>
        <v/>
      </c>
      <c r="C1407" s="35" t="str">
        <f>DIEM_4D!B779</f>
        <v/>
      </c>
      <c r="D1407" s="5" t="str">
        <f t="shared" si="30"/>
        <v>4D-3</v>
      </c>
      <c r="E1407" s="5">
        <f>DIEM_4D!C779</f>
        <v>0</v>
      </c>
      <c r="F1407" s="5">
        <f>DIEM_4D!D779</f>
        <v>0</v>
      </c>
      <c r="G1407" s="5">
        <f>DIEM_4D!E779</f>
        <v>0</v>
      </c>
      <c r="H1407" s="36">
        <f t="shared" si="31"/>
        <v>0</v>
      </c>
      <c r="I1407" s="5" t="str">
        <f t="shared" si="32"/>
        <v/>
      </c>
      <c r="J1407" s="5">
        <f t="shared" si="33"/>
        <v>0</v>
      </c>
      <c r="K1407" s="5" t="str">
        <f t="shared" si="34"/>
        <v/>
      </c>
      <c r="L1407" s="5">
        <f t="shared" si="35"/>
        <v>0</v>
      </c>
      <c r="M1407" s="5"/>
      <c r="N1407" s="5"/>
      <c r="O1407" s="5"/>
      <c r="P1407" s="5"/>
      <c r="Q1407" s="5"/>
      <c r="R1407" s="5"/>
      <c r="S1407" s="5"/>
    </row>
    <row r="1408" ht="15.75" customHeight="1">
      <c r="A1408" s="5">
        <v>779.0</v>
      </c>
      <c r="B1408" s="35" t="str">
        <f>DIEM_4D!A780</f>
        <v/>
      </c>
      <c r="C1408" s="35" t="str">
        <f>DIEM_4D!B780</f>
        <v/>
      </c>
      <c r="D1408" s="5" t="str">
        <f t="shared" si="30"/>
        <v>4D-4</v>
      </c>
      <c r="E1408" s="5">
        <f>DIEM_4D!C780</f>
        <v>0</v>
      </c>
      <c r="F1408" s="5">
        <f>DIEM_4D!D780</f>
        <v>0</v>
      </c>
      <c r="G1408" s="5">
        <f>DIEM_4D!E780</f>
        <v>0</v>
      </c>
      <c r="H1408" s="36">
        <f t="shared" si="31"/>
        <v>0</v>
      </c>
      <c r="I1408" s="5" t="str">
        <f t="shared" si="32"/>
        <v/>
      </c>
      <c r="J1408" s="5">
        <f t="shared" si="33"/>
        <v>0</v>
      </c>
      <c r="K1408" s="5" t="str">
        <f t="shared" si="34"/>
        <v/>
      </c>
      <c r="L1408" s="5">
        <f t="shared" si="35"/>
        <v>0</v>
      </c>
      <c r="M1408" s="5"/>
      <c r="N1408" s="5"/>
      <c r="O1408" s="5"/>
      <c r="P1408" s="5"/>
      <c r="Q1408" s="5"/>
      <c r="R1408" s="5"/>
      <c r="S1408" s="5"/>
    </row>
    <row r="1409" ht="15.75" customHeight="1">
      <c r="A1409" s="5">
        <v>780.0</v>
      </c>
      <c r="B1409" s="35" t="str">
        <f>DIEM_4D!A781</f>
        <v/>
      </c>
      <c r="C1409" s="35" t="str">
        <f>DIEM_4D!B781</f>
        <v/>
      </c>
      <c r="D1409" s="5" t="str">
        <f t="shared" si="30"/>
        <v>4D-5</v>
      </c>
      <c r="E1409" s="5">
        <f>DIEM_4D!C781</f>
        <v>0</v>
      </c>
      <c r="F1409" s="5">
        <f>DIEM_4D!D781</f>
        <v>0</v>
      </c>
      <c r="G1409" s="5">
        <f>DIEM_4D!E781</f>
        <v>0</v>
      </c>
      <c r="H1409" s="36">
        <f t="shared" si="31"/>
        <v>0</v>
      </c>
      <c r="I1409" s="5" t="str">
        <f t="shared" si="32"/>
        <v/>
      </c>
      <c r="J1409" s="5">
        <f t="shared" si="33"/>
        <v>0</v>
      </c>
      <c r="K1409" s="5" t="str">
        <f t="shared" si="34"/>
        <v/>
      </c>
      <c r="L1409" s="5">
        <f t="shared" si="35"/>
        <v>0</v>
      </c>
      <c r="M1409" s="5"/>
      <c r="N1409" s="5"/>
      <c r="O1409" s="5"/>
      <c r="P1409" s="5"/>
      <c r="Q1409" s="5"/>
      <c r="R1409" s="5"/>
      <c r="S1409" s="5"/>
    </row>
    <row r="1410" ht="15.75" customHeight="1">
      <c r="A1410" s="5">
        <v>781.0</v>
      </c>
      <c r="B1410" s="35" t="str">
        <f>DIEM_4D!A782</f>
        <v>2926</v>
      </c>
      <c r="C1410" s="35" t="str">
        <f>DIEM_4D!B782</f>
        <v>26</v>
      </c>
      <c r="D1410" s="5" t="str">
        <f t="shared" si="30"/>
        <v>4D-1</v>
      </c>
      <c r="E1410" s="5">
        <f>DIEM_4D!C782</f>
        <v>2</v>
      </c>
      <c r="F1410" s="5">
        <f>DIEM_4D!D782</f>
        <v>1</v>
      </c>
      <c r="G1410" s="5">
        <f>DIEM_4D!E782</f>
        <v>3</v>
      </c>
      <c r="H1410" s="36">
        <f t="shared" si="31"/>
        <v>1112.4</v>
      </c>
      <c r="I1410" s="5" t="str">
        <f t="shared" si="32"/>
        <v>TRUNG BÌNH</v>
      </c>
      <c r="J1410" s="5">
        <f t="shared" si="33"/>
        <v>115.24</v>
      </c>
      <c r="K1410" s="5" t="str">
        <f t="shared" si="34"/>
        <v>YẾU</v>
      </c>
      <c r="L1410" s="5">
        <f t="shared" si="35"/>
        <v>115242926</v>
      </c>
      <c r="M1410" s="5"/>
      <c r="N1410" s="5"/>
      <c r="O1410" s="5"/>
      <c r="P1410" s="5"/>
      <c r="Q1410" s="5"/>
      <c r="R1410" s="5"/>
      <c r="S1410" s="5"/>
    </row>
    <row r="1411" ht="15.75" customHeight="1">
      <c r="A1411" s="5">
        <v>782.0</v>
      </c>
      <c r="B1411" s="35" t="str">
        <f>DIEM_4D!A783</f>
        <v>2226</v>
      </c>
      <c r="C1411" s="35" t="str">
        <f>DIEM_4D!B783</f>
        <v>26</v>
      </c>
      <c r="D1411" s="5" t="str">
        <f t="shared" si="30"/>
        <v>4D-2</v>
      </c>
      <c r="E1411" s="5">
        <f>DIEM_4D!C783</f>
        <v>2</v>
      </c>
      <c r="F1411" s="5">
        <f>DIEM_4D!D783</f>
        <v>1</v>
      </c>
      <c r="G1411" s="5">
        <f>DIEM_4D!E783</f>
        <v>3</v>
      </c>
      <c r="H1411" s="36">
        <f t="shared" si="31"/>
        <v>1180.8</v>
      </c>
      <c r="I1411" s="5" t="str">
        <f t="shared" si="32"/>
        <v>MẠNH</v>
      </c>
      <c r="J1411" s="5">
        <f t="shared" si="33"/>
        <v>123.08</v>
      </c>
      <c r="K1411" s="5" t="str">
        <f t="shared" si="34"/>
        <v>YẾU</v>
      </c>
      <c r="L1411" s="5">
        <f t="shared" si="35"/>
        <v>123082226</v>
      </c>
      <c r="M1411" s="5"/>
      <c r="N1411" s="5"/>
      <c r="O1411" s="5"/>
      <c r="P1411" s="5"/>
      <c r="Q1411" s="5"/>
      <c r="R1411" s="5"/>
      <c r="S1411" s="5"/>
    </row>
    <row r="1412" ht="15.75" customHeight="1">
      <c r="A1412" s="5">
        <v>783.0</v>
      </c>
      <c r="B1412" s="35" t="str">
        <f>DIEM_4D!A784</f>
        <v>226</v>
      </c>
      <c r="C1412" s="35" t="str">
        <f>DIEM_4D!B784</f>
        <v>26</v>
      </c>
      <c r="D1412" s="5" t="str">
        <f t="shared" si="30"/>
        <v>4D-3</v>
      </c>
      <c r="E1412" s="5">
        <f>DIEM_4D!C784</f>
        <v>2</v>
      </c>
      <c r="F1412" s="5">
        <f>DIEM_4D!D784</f>
        <v>8</v>
      </c>
      <c r="G1412" s="5">
        <f>DIEM_4D!E784</f>
        <v>10</v>
      </c>
      <c r="H1412" s="36">
        <f t="shared" si="31"/>
        <v>1163.7</v>
      </c>
      <c r="I1412" s="5" t="str">
        <f t="shared" si="32"/>
        <v>MẠNH</v>
      </c>
      <c r="J1412" s="5">
        <f t="shared" si="33"/>
        <v>128.37</v>
      </c>
      <c r="K1412" s="5" t="str">
        <f t="shared" si="34"/>
        <v>YẾU</v>
      </c>
      <c r="L1412" s="5">
        <f t="shared" si="35"/>
        <v>128370226</v>
      </c>
      <c r="M1412" s="5"/>
      <c r="N1412" s="5"/>
      <c r="O1412" s="5"/>
      <c r="P1412" s="5"/>
      <c r="Q1412" s="5"/>
      <c r="R1412" s="5"/>
      <c r="S1412" s="5"/>
    </row>
    <row r="1413" ht="15.75" customHeight="1">
      <c r="A1413" s="5">
        <v>784.0</v>
      </c>
      <c r="B1413" s="35" t="str">
        <f>DIEM_4D!A785</f>
        <v>226</v>
      </c>
      <c r="C1413" s="35" t="str">
        <f>DIEM_4D!B785</f>
        <v>26</v>
      </c>
      <c r="D1413" s="5" t="str">
        <f t="shared" si="30"/>
        <v>4D-4</v>
      </c>
      <c r="E1413" s="5">
        <f>DIEM_4D!C785</f>
        <v>2</v>
      </c>
      <c r="F1413" s="5">
        <f>DIEM_4D!D785</f>
        <v>8</v>
      </c>
      <c r="G1413" s="5">
        <f>DIEM_4D!E785</f>
        <v>10</v>
      </c>
      <c r="H1413" s="36">
        <f t="shared" si="31"/>
        <v>1163.7</v>
      </c>
      <c r="I1413" s="5" t="str">
        <f t="shared" si="32"/>
        <v>MẠNH</v>
      </c>
      <c r="J1413" s="5">
        <f t="shared" si="33"/>
        <v>128.37</v>
      </c>
      <c r="K1413" s="5" t="str">
        <f t="shared" si="34"/>
        <v>YẾU</v>
      </c>
      <c r="L1413" s="5">
        <f t="shared" si="35"/>
        <v>128370226</v>
      </c>
      <c r="M1413" s="5"/>
      <c r="N1413" s="5"/>
      <c r="O1413" s="5"/>
      <c r="P1413" s="5"/>
      <c r="Q1413" s="5"/>
      <c r="R1413" s="5"/>
      <c r="S1413" s="5"/>
    </row>
    <row r="1414" ht="15.75" customHeight="1">
      <c r="A1414" s="5">
        <v>785.0</v>
      </c>
      <c r="B1414" s="35" t="str">
        <f>DIEM_4D!A786</f>
        <v>226</v>
      </c>
      <c r="C1414" s="35" t="str">
        <f>DIEM_4D!B786</f>
        <v>26</v>
      </c>
      <c r="D1414" s="5" t="str">
        <f t="shared" si="30"/>
        <v>4D-5</v>
      </c>
      <c r="E1414" s="5">
        <f>DIEM_4D!C786</f>
        <v>2</v>
      </c>
      <c r="F1414" s="5">
        <f>DIEM_4D!D786</f>
        <v>8</v>
      </c>
      <c r="G1414" s="5">
        <f>DIEM_4D!E786</f>
        <v>10</v>
      </c>
      <c r="H1414" s="36">
        <f t="shared" si="31"/>
        <v>1163.7</v>
      </c>
      <c r="I1414" s="5" t="str">
        <f t="shared" si="32"/>
        <v>MẠNH</v>
      </c>
      <c r="J1414" s="5">
        <f t="shared" si="33"/>
        <v>128.37</v>
      </c>
      <c r="K1414" s="5" t="str">
        <f t="shared" si="34"/>
        <v>YẾU</v>
      </c>
      <c r="L1414" s="5">
        <f t="shared" si="35"/>
        <v>128370226</v>
      </c>
      <c r="M1414" s="5"/>
      <c r="N1414" s="5"/>
      <c r="O1414" s="5"/>
      <c r="P1414" s="5"/>
      <c r="Q1414" s="5"/>
      <c r="R1414" s="5"/>
      <c r="S1414" s="5"/>
    </row>
    <row r="1415" ht="15.75" customHeight="1">
      <c r="A1415" s="5">
        <v>786.0</v>
      </c>
      <c r="B1415" s="35" t="str">
        <f>DIEM_4D!A787</f>
        <v>226</v>
      </c>
      <c r="C1415" s="35" t="str">
        <f>DIEM_4D!B787</f>
        <v>26</v>
      </c>
      <c r="D1415" s="5" t="str">
        <f t="shared" si="30"/>
        <v>4D-1</v>
      </c>
      <c r="E1415" s="5">
        <f>DIEM_4D!C787</f>
        <v>2</v>
      </c>
      <c r="F1415" s="5">
        <f>DIEM_4D!D787</f>
        <v>8</v>
      </c>
      <c r="G1415" s="5">
        <f>DIEM_4D!E787</f>
        <v>10</v>
      </c>
      <c r="H1415" s="36">
        <f t="shared" si="31"/>
        <v>1112.4</v>
      </c>
      <c r="I1415" s="5" t="str">
        <f t="shared" si="32"/>
        <v>TRUNG BÌNH</v>
      </c>
      <c r="J1415" s="5">
        <f t="shared" si="33"/>
        <v>122.24</v>
      </c>
      <c r="K1415" s="5" t="str">
        <f t="shared" si="34"/>
        <v>YẾU</v>
      </c>
      <c r="L1415" s="5">
        <f t="shared" si="35"/>
        <v>122240226</v>
      </c>
      <c r="M1415" s="5"/>
      <c r="N1415" s="5"/>
      <c r="O1415" s="5"/>
      <c r="P1415" s="5"/>
      <c r="Q1415" s="5"/>
      <c r="R1415" s="5"/>
      <c r="S1415" s="5"/>
    </row>
    <row r="1416" ht="15.75" customHeight="1">
      <c r="A1416" s="5">
        <v>787.0</v>
      </c>
      <c r="B1416" s="35" t="str">
        <f>DIEM_4D!A788</f>
        <v>926</v>
      </c>
      <c r="C1416" s="35" t="str">
        <f>DIEM_4D!B788</f>
        <v>26</v>
      </c>
      <c r="D1416" s="5" t="str">
        <f t="shared" si="30"/>
        <v>4D-2</v>
      </c>
      <c r="E1416" s="5">
        <f>DIEM_4D!C788</f>
        <v>2</v>
      </c>
      <c r="F1416" s="5">
        <f>DIEM_4D!D788</f>
        <v>4</v>
      </c>
      <c r="G1416" s="5">
        <f>DIEM_4D!E788</f>
        <v>6</v>
      </c>
      <c r="H1416" s="36">
        <f t="shared" si="31"/>
        <v>1180.8</v>
      </c>
      <c r="I1416" s="5" t="str">
        <f t="shared" si="32"/>
        <v>MẠNH</v>
      </c>
      <c r="J1416" s="5">
        <f t="shared" si="33"/>
        <v>126.08</v>
      </c>
      <c r="K1416" s="5" t="str">
        <f t="shared" si="34"/>
        <v>YẾU</v>
      </c>
      <c r="L1416" s="5">
        <f t="shared" si="35"/>
        <v>126080926</v>
      </c>
      <c r="M1416" s="5"/>
      <c r="N1416" s="5"/>
      <c r="O1416" s="5"/>
      <c r="P1416" s="5"/>
      <c r="Q1416" s="5"/>
      <c r="R1416" s="5"/>
      <c r="S1416" s="5"/>
    </row>
    <row r="1417" ht="15.75" customHeight="1">
      <c r="A1417" s="5">
        <v>788.0</v>
      </c>
      <c r="B1417" s="35" t="str">
        <f>DIEM_4D!A789</f>
        <v>226</v>
      </c>
      <c r="C1417" s="35" t="str">
        <f>DIEM_4D!B789</f>
        <v>26</v>
      </c>
      <c r="D1417" s="5" t="str">
        <f t="shared" si="30"/>
        <v>4D-3</v>
      </c>
      <c r="E1417" s="5">
        <f>DIEM_4D!C789</f>
        <v>2</v>
      </c>
      <c r="F1417" s="5">
        <f>DIEM_4D!D789</f>
        <v>8</v>
      </c>
      <c r="G1417" s="5">
        <f>DIEM_4D!E789</f>
        <v>10</v>
      </c>
      <c r="H1417" s="36">
        <f t="shared" si="31"/>
        <v>1163.7</v>
      </c>
      <c r="I1417" s="5" t="str">
        <f t="shared" si="32"/>
        <v>MẠNH</v>
      </c>
      <c r="J1417" s="5">
        <f t="shared" si="33"/>
        <v>128.37</v>
      </c>
      <c r="K1417" s="5" t="str">
        <f t="shared" si="34"/>
        <v>YẾU</v>
      </c>
      <c r="L1417" s="5">
        <f t="shared" si="35"/>
        <v>128370226</v>
      </c>
      <c r="M1417" s="5"/>
      <c r="N1417" s="5"/>
      <c r="O1417" s="5"/>
      <c r="P1417" s="5"/>
      <c r="Q1417" s="5"/>
      <c r="R1417" s="5"/>
      <c r="S1417" s="5"/>
    </row>
    <row r="1418" ht="15.75" customHeight="1">
      <c r="A1418" s="5">
        <v>789.0</v>
      </c>
      <c r="B1418" s="35" t="str">
        <f>DIEM_4D!A790</f>
        <v>26</v>
      </c>
      <c r="C1418" s="35" t="str">
        <f>DIEM_4D!B790</f>
        <v>26</v>
      </c>
      <c r="D1418" s="5" t="str">
        <f t="shared" si="30"/>
        <v>4D-4</v>
      </c>
      <c r="E1418" s="5">
        <f>DIEM_4D!C790</f>
        <v>2</v>
      </c>
      <c r="F1418" s="5">
        <f>DIEM_4D!D790</f>
        <v>16</v>
      </c>
      <c r="G1418" s="5">
        <f>DIEM_4D!E790</f>
        <v>18</v>
      </c>
      <c r="H1418" s="36">
        <f t="shared" si="31"/>
        <v>1163.7</v>
      </c>
      <c r="I1418" s="5" t="str">
        <f t="shared" si="32"/>
        <v>MẠNH</v>
      </c>
      <c r="J1418" s="5">
        <f t="shared" si="33"/>
        <v>136.37</v>
      </c>
      <c r="K1418" s="5" t="str">
        <f t="shared" si="34"/>
        <v>YẾU</v>
      </c>
      <c r="L1418" s="5">
        <f t="shared" si="35"/>
        <v>136370026</v>
      </c>
      <c r="M1418" s="5"/>
      <c r="N1418" s="5"/>
      <c r="O1418" s="5"/>
      <c r="P1418" s="5"/>
      <c r="Q1418" s="5"/>
      <c r="R1418" s="5"/>
      <c r="S1418" s="5"/>
    </row>
    <row r="1419" ht="15.75" customHeight="1">
      <c r="A1419" s="5">
        <v>790.0</v>
      </c>
      <c r="B1419" s="35" t="str">
        <f>DIEM_4D!A791</f>
        <v>26</v>
      </c>
      <c r="C1419" s="35" t="str">
        <f>DIEM_4D!B791</f>
        <v>26</v>
      </c>
      <c r="D1419" s="5" t="str">
        <f t="shared" si="30"/>
        <v>4D-5</v>
      </c>
      <c r="E1419" s="5">
        <f>DIEM_4D!C791</f>
        <v>2</v>
      </c>
      <c r="F1419" s="5">
        <f>DIEM_4D!D791</f>
        <v>16</v>
      </c>
      <c r="G1419" s="5">
        <f>DIEM_4D!E791</f>
        <v>18</v>
      </c>
      <c r="H1419" s="36">
        <f t="shared" si="31"/>
        <v>1163.7</v>
      </c>
      <c r="I1419" s="5" t="str">
        <f t="shared" si="32"/>
        <v>MẠNH</v>
      </c>
      <c r="J1419" s="5">
        <f t="shared" si="33"/>
        <v>136.37</v>
      </c>
      <c r="K1419" s="5" t="str">
        <f t="shared" si="34"/>
        <v>YẾU</v>
      </c>
      <c r="L1419" s="5">
        <f t="shared" si="35"/>
        <v>136370026</v>
      </c>
      <c r="M1419" s="5"/>
      <c r="N1419" s="5"/>
      <c r="O1419" s="5"/>
      <c r="P1419" s="5"/>
      <c r="Q1419" s="5"/>
      <c r="R1419" s="5"/>
      <c r="S1419" s="5"/>
    </row>
    <row r="1420" ht="15.75" customHeight="1">
      <c r="A1420" s="5">
        <v>791.0</v>
      </c>
      <c r="B1420" s="35" t="str">
        <f>DIEM_4D!A792</f>
        <v>26</v>
      </c>
      <c r="C1420" s="35" t="str">
        <f>DIEM_4D!B792</f>
        <v>26</v>
      </c>
      <c r="D1420" s="5" t="str">
        <f t="shared" si="30"/>
        <v>4D-1</v>
      </c>
      <c r="E1420" s="5">
        <f>DIEM_4D!C792</f>
        <v>2</v>
      </c>
      <c r="F1420" s="5">
        <f>DIEM_4D!D792</f>
        <v>16</v>
      </c>
      <c r="G1420" s="5">
        <f>DIEM_4D!E792</f>
        <v>18</v>
      </c>
      <c r="H1420" s="36">
        <f t="shared" si="31"/>
        <v>1112.4</v>
      </c>
      <c r="I1420" s="5" t="str">
        <f t="shared" si="32"/>
        <v>TRUNG BÌNH</v>
      </c>
      <c r="J1420" s="5">
        <f t="shared" si="33"/>
        <v>130.24</v>
      </c>
      <c r="K1420" s="5" t="str">
        <f t="shared" si="34"/>
        <v>YẾU</v>
      </c>
      <c r="L1420" s="5">
        <f t="shared" si="35"/>
        <v>130240026</v>
      </c>
      <c r="M1420" s="5"/>
      <c r="N1420" s="5"/>
      <c r="O1420" s="5"/>
      <c r="P1420" s="5"/>
      <c r="Q1420" s="5"/>
      <c r="R1420" s="5"/>
      <c r="S1420" s="5"/>
    </row>
    <row r="1421" ht="15.75" customHeight="1">
      <c r="A1421" s="5">
        <v>792.0</v>
      </c>
      <c r="B1421" s="35" t="str">
        <f>DIEM_4D!A793</f>
        <v>26</v>
      </c>
      <c r="C1421" s="35" t="str">
        <f>DIEM_4D!B793</f>
        <v>26</v>
      </c>
      <c r="D1421" s="5" t="str">
        <f t="shared" si="30"/>
        <v>4D-2</v>
      </c>
      <c r="E1421" s="5">
        <f>DIEM_4D!C793</f>
        <v>2</v>
      </c>
      <c r="F1421" s="5">
        <f>DIEM_4D!D793</f>
        <v>16</v>
      </c>
      <c r="G1421" s="5">
        <f>DIEM_4D!E793</f>
        <v>18</v>
      </c>
      <c r="H1421" s="36">
        <f t="shared" si="31"/>
        <v>1180.8</v>
      </c>
      <c r="I1421" s="5" t="str">
        <f t="shared" si="32"/>
        <v>MẠNH</v>
      </c>
      <c r="J1421" s="5">
        <f t="shared" si="33"/>
        <v>138.08</v>
      </c>
      <c r="K1421" s="5" t="str">
        <f t="shared" si="34"/>
        <v>MẠNH</v>
      </c>
      <c r="L1421" s="5">
        <f t="shared" si="35"/>
        <v>138080026</v>
      </c>
      <c r="M1421" s="5"/>
      <c r="N1421" s="5"/>
      <c r="O1421" s="5"/>
      <c r="P1421" s="5"/>
      <c r="Q1421" s="5"/>
      <c r="R1421" s="5"/>
      <c r="S1421" s="5"/>
    </row>
    <row r="1422" ht="15.75" customHeight="1">
      <c r="A1422" s="5">
        <v>793.0</v>
      </c>
      <c r="B1422" s="35" t="str">
        <f>DIEM_4D!A794</f>
        <v>926</v>
      </c>
      <c r="C1422" s="35" t="str">
        <f>DIEM_4D!B794</f>
        <v>26</v>
      </c>
      <c r="D1422" s="5" t="str">
        <f t="shared" si="30"/>
        <v>4D-3</v>
      </c>
      <c r="E1422" s="5">
        <f>DIEM_4D!C794</f>
        <v>2</v>
      </c>
      <c r="F1422" s="5">
        <f>DIEM_4D!D794</f>
        <v>4</v>
      </c>
      <c r="G1422" s="5">
        <f>DIEM_4D!E794</f>
        <v>6</v>
      </c>
      <c r="H1422" s="36">
        <f t="shared" si="31"/>
        <v>1163.7</v>
      </c>
      <c r="I1422" s="5" t="str">
        <f t="shared" si="32"/>
        <v>MẠNH</v>
      </c>
      <c r="J1422" s="5">
        <f t="shared" si="33"/>
        <v>124.37</v>
      </c>
      <c r="K1422" s="5" t="str">
        <f t="shared" si="34"/>
        <v>YẾU</v>
      </c>
      <c r="L1422" s="5">
        <f t="shared" si="35"/>
        <v>124370926</v>
      </c>
      <c r="M1422" s="5"/>
      <c r="N1422" s="5"/>
      <c r="O1422" s="5"/>
      <c r="P1422" s="5"/>
      <c r="Q1422" s="5"/>
      <c r="R1422" s="5"/>
      <c r="S1422" s="5"/>
    </row>
    <row r="1423" ht="15.75" customHeight="1">
      <c r="A1423" s="5">
        <v>794.0</v>
      </c>
      <c r="B1423" s="35" t="str">
        <f>DIEM_4D!A795</f>
        <v>226</v>
      </c>
      <c r="C1423" s="35" t="str">
        <f>DIEM_4D!B795</f>
        <v>26</v>
      </c>
      <c r="D1423" s="5" t="str">
        <f t="shared" si="30"/>
        <v>4D-4</v>
      </c>
      <c r="E1423" s="5">
        <f>DIEM_4D!C795</f>
        <v>2</v>
      </c>
      <c r="F1423" s="5">
        <f>DIEM_4D!D795</f>
        <v>8</v>
      </c>
      <c r="G1423" s="5">
        <f>DIEM_4D!E795</f>
        <v>10</v>
      </c>
      <c r="H1423" s="36">
        <f t="shared" si="31"/>
        <v>1163.7</v>
      </c>
      <c r="I1423" s="5" t="str">
        <f t="shared" si="32"/>
        <v>MẠNH</v>
      </c>
      <c r="J1423" s="5">
        <f t="shared" si="33"/>
        <v>128.37</v>
      </c>
      <c r="K1423" s="5" t="str">
        <f t="shared" si="34"/>
        <v>YẾU</v>
      </c>
      <c r="L1423" s="5">
        <f t="shared" si="35"/>
        <v>128370226</v>
      </c>
      <c r="M1423" s="5"/>
      <c r="N1423" s="5"/>
      <c r="O1423" s="5"/>
      <c r="P1423" s="5"/>
      <c r="Q1423" s="5"/>
      <c r="R1423" s="5"/>
      <c r="S1423" s="5"/>
    </row>
    <row r="1424" ht="15.75" customHeight="1">
      <c r="A1424" s="5">
        <v>795.0</v>
      </c>
      <c r="B1424" s="35" t="str">
        <f>DIEM_4D!A796</f>
        <v>26</v>
      </c>
      <c r="C1424" s="35" t="str">
        <f>DIEM_4D!B796</f>
        <v>26</v>
      </c>
      <c r="D1424" s="5" t="str">
        <f t="shared" si="30"/>
        <v>4D-5</v>
      </c>
      <c r="E1424" s="5">
        <f>DIEM_4D!C796</f>
        <v>2</v>
      </c>
      <c r="F1424" s="5">
        <f>DIEM_4D!D796</f>
        <v>16</v>
      </c>
      <c r="G1424" s="5">
        <f>DIEM_4D!E796</f>
        <v>18</v>
      </c>
      <c r="H1424" s="36">
        <f t="shared" si="31"/>
        <v>1163.7</v>
      </c>
      <c r="I1424" s="5" t="str">
        <f t="shared" si="32"/>
        <v>MẠNH</v>
      </c>
      <c r="J1424" s="5">
        <f t="shared" si="33"/>
        <v>136.37</v>
      </c>
      <c r="K1424" s="5" t="str">
        <f t="shared" si="34"/>
        <v>YẾU</v>
      </c>
      <c r="L1424" s="5">
        <f t="shared" si="35"/>
        <v>136370026</v>
      </c>
      <c r="M1424" s="5"/>
      <c r="N1424" s="5"/>
      <c r="O1424" s="5"/>
      <c r="P1424" s="5"/>
      <c r="Q1424" s="5"/>
      <c r="R1424" s="5"/>
      <c r="S1424" s="5"/>
    </row>
    <row r="1425" ht="15.75" customHeight="1">
      <c r="A1425" s="5">
        <v>796.0</v>
      </c>
      <c r="B1425" s="35" t="str">
        <f>DIEM_4D!A797</f>
        <v>26</v>
      </c>
      <c r="C1425" s="35" t="str">
        <f>DIEM_4D!B797</f>
        <v>26</v>
      </c>
      <c r="D1425" s="5" t="str">
        <f t="shared" si="30"/>
        <v>4D-1</v>
      </c>
      <c r="E1425" s="5">
        <f>DIEM_4D!C797</f>
        <v>2</v>
      </c>
      <c r="F1425" s="5">
        <f>DIEM_4D!D797</f>
        <v>16</v>
      </c>
      <c r="G1425" s="5">
        <f>DIEM_4D!E797</f>
        <v>18</v>
      </c>
      <c r="H1425" s="36">
        <f t="shared" si="31"/>
        <v>1112.4</v>
      </c>
      <c r="I1425" s="5" t="str">
        <f t="shared" si="32"/>
        <v>TRUNG BÌNH</v>
      </c>
      <c r="J1425" s="5">
        <f t="shared" si="33"/>
        <v>130.24</v>
      </c>
      <c r="K1425" s="5" t="str">
        <f t="shared" si="34"/>
        <v>YẾU</v>
      </c>
      <c r="L1425" s="5">
        <f t="shared" si="35"/>
        <v>130240026</v>
      </c>
      <c r="M1425" s="5"/>
      <c r="N1425" s="5"/>
      <c r="O1425" s="5"/>
      <c r="P1425" s="5"/>
      <c r="Q1425" s="5"/>
      <c r="R1425" s="5"/>
      <c r="S1425" s="5"/>
    </row>
    <row r="1426" ht="15.75" customHeight="1">
      <c r="A1426" s="5">
        <v>797.0</v>
      </c>
      <c r="B1426" s="35" t="str">
        <f>DIEM_4D!A798</f>
        <v>26</v>
      </c>
      <c r="C1426" s="35" t="str">
        <f>DIEM_4D!B798</f>
        <v>26</v>
      </c>
      <c r="D1426" s="5" t="str">
        <f t="shared" si="30"/>
        <v>4D-2</v>
      </c>
      <c r="E1426" s="5">
        <f>DIEM_4D!C798</f>
        <v>2</v>
      </c>
      <c r="F1426" s="5">
        <f>DIEM_4D!D798</f>
        <v>16</v>
      </c>
      <c r="G1426" s="5">
        <f>DIEM_4D!E798</f>
        <v>18</v>
      </c>
      <c r="H1426" s="36">
        <f t="shared" si="31"/>
        <v>1180.8</v>
      </c>
      <c r="I1426" s="5" t="str">
        <f t="shared" si="32"/>
        <v>MẠNH</v>
      </c>
      <c r="J1426" s="5">
        <f t="shared" si="33"/>
        <v>138.08</v>
      </c>
      <c r="K1426" s="5" t="str">
        <f t="shared" si="34"/>
        <v>MẠNH</v>
      </c>
      <c r="L1426" s="5">
        <f t="shared" si="35"/>
        <v>138080026</v>
      </c>
      <c r="M1426" s="5"/>
      <c r="N1426" s="5"/>
      <c r="O1426" s="5"/>
      <c r="P1426" s="5"/>
      <c r="Q1426" s="5"/>
      <c r="R1426" s="5"/>
      <c r="S1426" s="5"/>
    </row>
    <row r="1427" ht="15.75" customHeight="1">
      <c r="A1427" s="5">
        <v>798.0</v>
      </c>
      <c r="B1427" s="35" t="str">
        <f>DIEM_4D!A799</f>
        <v>26</v>
      </c>
      <c r="C1427" s="35" t="str">
        <f>DIEM_4D!B799</f>
        <v>26</v>
      </c>
      <c r="D1427" s="5" t="str">
        <f t="shared" si="30"/>
        <v>4D-3</v>
      </c>
      <c r="E1427" s="5">
        <f>DIEM_4D!C799</f>
        <v>2</v>
      </c>
      <c r="F1427" s="5">
        <f>DIEM_4D!D799</f>
        <v>16</v>
      </c>
      <c r="G1427" s="5">
        <f>DIEM_4D!E799</f>
        <v>18</v>
      </c>
      <c r="H1427" s="36">
        <f t="shared" si="31"/>
        <v>1163.7</v>
      </c>
      <c r="I1427" s="5" t="str">
        <f t="shared" si="32"/>
        <v>MẠNH</v>
      </c>
      <c r="J1427" s="5">
        <f t="shared" si="33"/>
        <v>136.37</v>
      </c>
      <c r="K1427" s="5" t="str">
        <f t="shared" si="34"/>
        <v>YẾU</v>
      </c>
      <c r="L1427" s="5">
        <f t="shared" si="35"/>
        <v>136370026</v>
      </c>
      <c r="M1427" s="5"/>
      <c r="N1427" s="5"/>
      <c r="O1427" s="5"/>
      <c r="P1427" s="5"/>
      <c r="Q1427" s="5"/>
      <c r="R1427" s="5"/>
      <c r="S1427" s="5"/>
    </row>
    <row r="1428" ht="15.75" customHeight="1">
      <c r="A1428" s="5">
        <v>799.0</v>
      </c>
      <c r="B1428" s="35" t="str">
        <f>DIEM_4D!A800</f>
        <v>926</v>
      </c>
      <c r="C1428" s="35" t="str">
        <f>DIEM_4D!B800</f>
        <v>26</v>
      </c>
      <c r="D1428" s="5" t="str">
        <f t="shared" si="30"/>
        <v>4D-4</v>
      </c>
      <c r="E1428" s="5">
        <f>DIEM_4D!C800</f>
        <v>2</v>
      </c>
      <c r="F1428" s="5">
        <f>DIEM_4D!D800</f>
        <v>4</v>
      </c>
      <c r="G1428" s="5">
        <f>DIEM_4D!E800</f>
        <v>6</v>
      </c>
      <c r="H1428" s="36">
        <f t="shared" si="31"/>
        <v>1163.7</v>
      </c>
      <c r="I1428" s="5" t="str">
        <f t="shared" si="32"/>
        <v>MẠNH</v>
      </c>
      <c r="J1428" s="5">
        <f t="shared" si="33"/>
        <v>124.37</v>
      </c>
      <c r="K1428" s="5" t="str">
        <f t="shared" si="34"/>
        <v>YẾU</v>
      </c>
      <c r="L1428" s="5">
        <f t="shared" si="35"/>
        <v>124370926</v>
      </c>
      <c r="M1428" s="5"/>
      <c r="N1428" s="5"/>
      <c r="O1428" s="5"/>
      <c r="P1428" s="5"/>
      <c r="Q1428" s="5"/>
      <c r="R1428" s="5"/>
      <c r="S1428" s="5"/>
    </row>
    <row r="1429" ht="15.75" customHeight="1">
      <c r="A1429" s="5">
        <v>800.0</v>
      </c>
      <c r="B1429" s="35" t="str">
        <f>DIEM_4D!A801</f>
        <v>226</v>
      </c>
      <c r="C1429" s="35" t="str">
        <f>DIEM_4D!B801</f>
        <v>26</v>
      </c>
      <c r="D1429" s="5" t="str">
        <f t="shared" si="30"/>
        <v>4D-5</v>
      </c>
      <c r="E1429" s="5">
        <f>DIEM_4D!C801</f>
        <v>2</v>
      </c>
      <c r="F1429" s="5">
        <f>DIEM_4D!D801</f>
        <v>8</v>
      </c>
      <c r="G1429" s="5">
        <f>DIEM_4D!E801</f>
        <v>10</v>
      </c>
      <c r="H1429" s="36">
        <f t="shared" si="31"/>
        <v>1163.7</v>
      </c>
      <c r="I1429" s="5" t="str">
        <f t="shared" si="32"/>
        <v>MẠNH</v>
      </c>
      <c r="J1429" s="5">
        <f t="shared" si="33"/>
        <v>128.37</v>
      </c>
      <c r="K1429" s="5" t="str">
        <f t="shared" si="34"/>
        <v>YẾU</v>
      </c>
      <c r="L1429" s="5">
        <f t="shared" si="35"/>
        <v>128370226</v>
      </c>
      <c r="M1429" s="5"/>
      <c r="N1429" s="5"/>
      <c r="O1429" s="5"/>
      <c r="P1429" s="5"/>
      <c r="Q1429" s="5"/>
      <c r="R1429" s="5"/>
      <c r="S1429" s="5"/>
    </row>
    <row r="1430" ht="15.75" customHeight="1">
      <c r="A1430" s="5">
        <v>801.0</v>
      </c>
      <c r="B1430" s="35" t="str">
        <f>DIEM_4D!A802</f>
        <v>26</v>
      </c>
      <c r="C1430" s="35" t="str">
        <f>DIEM_4D!B802</f>
        <v>26</v>
      </c>
      <c r="D1430" s="5" t="str">
        <f t="shared" si="30"/>
        <v>4D-1</v>
      </c>
      <c r="E1430" s="5">
        <f>DIEM_4D!C802</f>
        <v>2</v>
      </c>
      <c r="F1430" s="5">
        <f>DIEM_4D!D802</f>
        <v>16</v>
      </c>
      <c r="G1430" s="5">
        <f>DIEM_4D!E802</f>
        <v>18</v>
      </c>
      <c r="H1430" s="36">
        <f t="shared" si="31"/>
        <v>1112.4</v>
      </c>
      <c r="I1430" s="5" t="str">
        <f t="shared" si="32"/>
        <v>TRUNG BÌNH</v>
      </c>
      <c r="J1430" s="5">
        <f t="shared" si="33"/>
        <v>130.24</v>
      </c>
      <c r="K1430" s="5" t="str">
        <f t="shared" si="34"/>
        <v>YẾU</v>
      </c>
      <c r="L1430" s="5">
        <f t="shared" si="35"/>
        <v>130240026</v>
      </c>
      <c r="M1430" s="5"/>
      <c r="N1430" s="5"/>
      <c r="O1430" s="5"/>
      <c r="P1430" s="5"/>
      <c r="Q1430" s="5"/>
      <c r="R1430" s="5"/>
      <c r="S1430" s="5"/>
    </row>
    <row r="1431" ht="15.75" customHeight="1">
      <c r="A1431" s="5">
        <v>802.0</v>
      </c>
      <c r="B1431" s="35" t="str">
        <f>DIEM_4D!A803</f>
        <v>26</v>
      </c>
      <c r="C1431" s="35" t="str">
        <f>DIEM_4D!B803</f>
        <v>26</v>
      </c>
      <c r="D1431" s="5" t="str">
        <f t="shared" si="30"/>
        <v>4D-2</v>
      </c>
      <c r="E1431" s="5">
        <f>DIEM_4D!C803</f>
        <v>2</v>
      </c>
      <c r="F1431" s="5">
        <f>DIEM_4D!D803</f>
        <v>16</v>
      </c>
      <c r="G1431" s="5">
        <f>DIEM_4D!E803</f>
        <v>18</v>
      </c>
      <c r="H1431" s="36">
        <f t="shared" si="31"/>
        <v>1180.8</v>
      </c>
      <c r="I1431" s="5" t="str">
        <f t="shared" si="32"/>
        <v>MẠNH</v>
      </c>
      <c r="J1431" s="5">
        <f t="shared" si="33"/>
        <v>138.08</v>
      </c>
      <c r="K1431" s="5" t="str">
        <f t="shared" si="34"/>
        <v>MẠNH</v>
      </c>
      <c r="L1431" s="5">
        <f t="shared" si="35"/>
        <v>138080026</v>
      </c>
      <c r="M1431" s="5"/>
      <c r="N1431" s="5"/>
      <c r="O1431" s="5"/>
      <c r="P1431" s="5"/>
      <c r="Q1431" s="5"/>
      <c r="R1431" s="5"/>
      <c r="S1431" s="5"/>
    </row>
    <row r="1432" ht="15.75" customHeight="1">
      <c r="A1432" s="5">
        <v>803.0</v>
      </c>
      <c r="B1432" s="35" t="str">
        <f>DIEM_4D!A804</f>
        <v>26</v>
      </c>
      <c r="C1432" s="35" t="str">
        <f>DIEM_4D!B804</f>
        <v>26</v>
      </c>
      <c r="D1432" s="5" t="str">
        <f t="shared" si="30"/>
        <v>4D-3</v>
      </c>
      <c r="E1432" s="5">
        <f>DIEM_4D!C804</f>
        <v>2</v>
      </c>
      <c r="F1432" s="5">
        <f>DIEM_4D!D804</f>
        <v>16</v>
      </c>
      <c r="G1432" s="5">
        <f>DIEM_4D!E804</f>
        <v>18</v>
      </c>
      <c r="H1432" s="36">
        <f t="shared" si="31"/>
        <v>1163.7</v>
      </c>
      <c r="I1432" s="5" t="str">
        <f t="shared" si="32"/>
        <v>MẠNH</v>
      </c>
      <c r="J1432" s="5">
        <f t="shared" si="33"/>
        <v>136.37</v>
      </c>
      <c r="K1432" s="5" t="str">
        <f t="shared" si="34"/>
        <v>YẾU</v>
      </c>
      <c r="L1432" s="5">
        <f t="shared" si="35"/>
        <v>136370026</v>
      </c>
      <c r="M1432" s="5"/>
      <c r="N1432" s="5"/>
      <c r="O1432" s="5"/>
      <c r="P1432" s="5"/>
      <c r="Q1432" s="5"/>
      <c r="R1432" s="5"/>
      <c r="S1432" s="5"/>
    </row>
    <row r="1433" ht="15.75" customHeight="1">
      <c r="A1433" s="5">
        <v>804.0</v>
      </c>
      <c r="B1433" s="35" t="str">
        <f>DIEM_4D!A805</f>
        <v>26</v>
      </c>
      <c r="C1433" s="35" t="str">
        <f>DIEM_4D!B805</f>
        <v>26</v>
      </c>
      <c r="D1433" s="5" t="str">
        <f t="shared" si="30"/>
        <v>4D-4</v>
      </c>
      <c r="E1433" s="5">
        <f>DIEM_4D!C805</f>
        <v>2</v>
      </c>
      <c r="F1433" s="5">
        <f>DIEM_4D!D805</f>
        <v>16</v>
      </c>
      <c r="G1433" s="5">
        <f>DIEM_4D!E805</f>
        <v>18</v>
      </c>
      <c r="H1433" s="36">
        <f t="shared" si="31"/>
        <v>1163.7</v>
      </c>
      <c r="I1433" s="5" t="str">
        <f t="shared" si="32"/>
        <v>MẠNH</v>
      </c>
      <c r="J1433" s="5">
        <f t="shared" si="33"/>
        <v>136.37</v>
      </c>
      <c r="K1433" s="5" t="str">
        <f t="shared" si="34"/>
        <v>YẾU</v>
      </c>
      <c r="L1433" s="5">
        <f t="shared" si="35"/>
        <v>136370026</v>
      </c>
      <c r="M1433" s="5"/>
      <c r="N1433" s="5"/>
      <c r="O1433" s="5"/>
      <c r="P1433" s="5"/>
      <c r="Q1433" s="5"/>
      <c r="R1433" s="5"/>
      <c r="S1433" s="5"/>
    </row>
    <row r="1434" ht="15.75" customHeight="1">
      <c r="A1434" s="5">
        <v>805.0</v>
      </c>
      <c r="B1434" s="35" t="str">
        <f>DIEM_4D!A806</f>
        <v>926</v>
      </c>
      <c r="C1434" s="35" t="str">
        <f>DIEM_4D!B806</f>
        <v>26</v>
      </c>
      <c r="D1434" s="5" t="str">
        <f t="shared" si="30"/>
        <v>4D-5</v>
      </c>
      <c r="E1434" s="5">
        <f>DIEM_4D!C806</f>
        <v>2</v>
      </c>
      <c r="F1434" s="5">
        <f>DIEM_4D!D806</f>
        <v>4</v>
      </c>
      <c r="G1434" s="5">
        <f>DIEM_4D!E806</f>
        <v>6</v>
      </c>
      <c r="H1434" s="36">
        <f t="shared" si="31"/>
        <v>1163.7</v>
      </c>
      <c r="I1434" s="5" t="str">
        <f t="shared" si="32"/>
        <v>MẠNH</v>
      </c>
      <c r="J1434" s="5">
        <f t="shared" si="33"/>
        <v>124.37</v>
      </c>
      <c r="K1434" s="5" t="str">
        <f t="shared" si="34"/>
        <v>YẾU</v>
      </c>
      <c r="L1434" s="5">
        <f t="shared" si="35"/>
        <v>124370926</v>
      </c>
      <c r="M1434" s="5"/>
      <c r="N1434" s="5"/>
      <c r="O1434" s="5"/>
      <c r="P1434" s="5"/>
      <c r="Q1434" s="5"/>
      <c r="R1434" s="5"/>
      <c r="S1434" s="5"/>
    </row>
    <row r="1435" ht="15.75" customHeight="1">
      <c r="A1435" s="5">
        <v>806.0</v>
      </c>
      <c r="B1435" s="35" t="str">
        <f>DIEM_4D!A807</f>
        <v>226</v>
      </c>
      <c r="C1435" s="35" t="str">
        <f>DIEM_4D!B807</f>
        <v>26</v>
      </c>
      <c r="D1435" s="5" t="str">
        <f t="shared" si="30"/>
        <v>4D-1</v>
      </c>
      <c r="E1435" s="5">
        <f>DIEM_4D!C807</f>
        <v>2</v>
      </c>
      <c r="F1435" s="5">
        <f>DIEM_4D!D807</f>
        <v>8</v>
      </c>
      <c r="G1435" s="5">
        <f>DIEM_4D!E807</f>
        <v>10</v>
      </c>
      <c r="H1435" s="36">
        <f t="shared" si="31"/>
        <v>1112.4</v>
      </c>
      <c r="I1435" s="5" t="str">
        <f t="shared" si="32"/>
        <v>TRUNG BÌNH</v>
      </c>
      <c r="J1435" s="5">
        <f t="shared" si="33"/>
        <v>122.24</v>
      </c>
      <c r="K1435" s="5" t="str">
        <f t="shared" si="34"/>
        <v>YẾU</v>
      </c>
      <c r="L1435" s="5">
        <f t="shared" si="35"/>
        <v>122240226</v>
      </c>
      <c r="M1435" s="5"/>
      <c r="N1435" s="5"/>
      <c r="O1435" s="5"/>
      <c r="P1435" s="5"/>
      <c r="Q1435" s="5"/>
      <c r="R1435" s="5"/>
      <c r="S1435" s="5"/>
    </row>
    <row r="1436" ht="15.75" customHeight="1">
      <c r="A1436" s="5">
        <v>807.0</v>
      </c>
      <c r="B1436" s="35" t="str">
        <f>DIEM_4D!A808</f>
        <v>26</v>
      </c>
      <c r="C1436" s="35" t="str">
        <f>DIEM_4D!B808</f>
        <v>26</v>
      </c>
      <c r="D1436" s="5" t="str">
        <f t="shared" si="30"/>
        <v>4D-2</v>
      </c>
      <c r="E1436" s="5">
        <f>DIEM_4D!C808</f>
        <v>2</v>
      </c>
      <c r="F1436" s="5">
        <f>DIEM_4D!D808</f>
        <v>16</v>
      </c>
      <c r="G1436" s="5">
        <f>DIEM_4D!E808</f>
        <v>18</v>
      </c>
      <c r="H1436" s="36">
        <f t="shared" si="31"/>
        <v>1180.8</v>
      </c>
      <c r="I1436" s="5" t="str">
        <f t="shared" si="32"/>
        <v>MẠNH</v>
      </c>
      <c r="J1436" s="5">
        <f t="shared" si="33"/>
        <v>138.08</v>
      </c>
      <c r="K1436" s="5" t="str">
        <f t="shared" si="34"/>
        <v>MẠNH</v>
      </c>
      <c r="L1436" s="5">
        <f t="shared" si="35"/>
        <v>138080026</v>
      </c>
      <c r="M1436" s="5"/>
      <c r="N1436" s="5"/>
      <c r="O1436" s="5"/>
      <c r="P1436" s="5"/>
      <c r="Q1436" s="5"/>
      <c r="R1436" s="5"/>
      <c r="S1436" s="5"/>
    </row>
    <row r="1437" ht="15.75" customHeight="1">
      <c r="A1437" s="5">
        <v>808.0</v>
      </c>
      <c r="B1437" s="35" t="str">
        <f>DIEM_4D!A809</f>
        <v>26</v>
      </c>
      <c r="C1437" s="35" t="str">
        <f>DIEM_4D!B809</f>
        <v>26</v>
      </c>
      <c r="D1437" s="5" t="str">
        <f t="shared" si="30"/>
        <v>4D-3</v>
      </c>
      <c r="E1437" s="5">
        <f>DIEM_4D!C809</f>
        <v>2</v>
      </c>
      <c r="F1437" s="5">
        <f>DIEM_4D!D809</f>
        <v>16</v>
      </c>
      <c r="G1437" s="5">
        <f>DIEM_4D!E809</f>
        <v>18</v>
      </c>
      <c r="H1437" s="36">
        <f t="shared" si="31"/>
        <v>1163.7</v>
      </c>
      <c r="I1437" s="5" t="str">
        <f t="shared" si="32"/>
        <v>MẠNH</v>
      </c>
      <c r="J1437" s="5">
        <f t="shared" si="33"/>
        <v>136.37</v>
      </c>
      <c r="K1437" s="5" t="str">
        <f t="shared" si="34"/>
        <v>YẾU</v>
      </c>
      <c r="L1437" s="5">
        <f t="shared" si="35"/>
        <v>136370026</v>
      </c>
      <c r="M1437" s="5"/>
      <c r="N1437" s="5"/>
      <c r="O1437" s="5"/>
      <c r="P1437" s="5"/>
      <c r="Q1437" s="5"/>
      <c r="R1437" s="5"/>
      <c r="S1437" s="5"/>
    </row>
    <row r="1438" ht="15.75" customHeight="1">
      <c r="A1438" s="5">
        <v>809.0</v>
      </c>
      <c r="B1438" s="35" t="str">
        <f>DIEM_4D!A810</f>
        <v>26</v>
      </c>
      <c r="C1438" s="35" t="str">
        <f>DIEM_4D!B810</f>
        <v>26</v>
      </c>
      <c r="D1438" s="5" t="str">
        <f t="shared" si="30"/>
        <v>4D-4</v>
      </c>
      <c r="E1438" s="5">
        <f>DIEM_4D!C810</f>
        <v>2</v>
      </c>
      <c r="F1438" s="5">
        <f>DIEM_4D!D810</f>
        <v>16</v>
      </c>
      <c r="G1438" s="5">
        <f>DIEM_4D!E810</f>
        <v>18</v>
      </c>
      <c r="H1438" s="36">
        <f t="shared" si="31"/>
        <v>1163.7</v>
      </c>
      <c r="I1438" s="5" t="str">
        <f t="shared" si="32"/>
        <v>MẠNH</v>
      </c>
      <c r="J1438" s="5">
        <f t="shared" si="33"/>
        <v>136.37</v>
      </c>
      <c r="K1438" s="5" t="str">
        <f t="shared" si="34"/>
        <v>YẾU</v>
      </c>
      <c r="L1438" s="5">
        <f t="shared" si="35"/>
        <v>136370026</v>
      </c>
      <c r="M1438" s="5"/>
      <c r="N1438" s="5"/>
      <c r="O1438" s="5"/>
      <c r="P1438" s="5"/>
      <c r="Q1438" s="5"/>
      <c r="R1438" s="5"/>
      <c r="S1438" s="5"/>
    </row>
    <row r="1439" ht="15.75" customHeight="1">
      <c r="A1439" s="5">
        <v>810.0</v>
      </c>
      <c r="B1439" s="35" t="str">
        <f>DIEM_4D!A811</f>
        <v>26</v>
      </c>
      <c r="C1439" s="35" t="str">
        <f>DIEM_4D!B811</f>
        <v>26</v>
      </c>
      <c r="D1439" s="5" t="str">
        <f t="shared" si="30"/>
        <v>4D-5</v>
      </c>
      <c r="E1439" s="5">
        <f>DIEM_4D!C811</f>
        <v>2</v>
      </c>
      <c r="F1439" s="5">
        <f>DIEM_4D!D811</f>
        <v>16</v>
      </c>
      <c r="G1439" s="5">
        <f>DIEM_4D!E811</f>
        <v>18</v>
      </c>
      <c r="H1439" s="36">
        <f t="shared" si="31"/>
        <v>1163.7</v>
      </c>
      <c r="I1439" s="5" t="str">
        <f t="shared" si="32"/>
        <v>MẠNH</v>
      </c>
      <c r="J1439" s="5">
        <f t="shared" si="33"/>
        <v>136.37</v>
      </c>
      <c r="K1439" s="5" t="str">
        <f t="shared" si="34"/>
        <v>YẾU</v>
      </c>
      <c r="L1439" s="5">
        <f t="shared" si="35"/>
        <v>136370026</v>
      </c>
      <c r="M1439" s="5"/>
      <c r="N1439" s="5"/>
      <c r="O1439" s="5"/>
      <c r="P1439" s="5"/>
      <c r="Q1439" s="5"/>
      <c r="R1439" s="5"/>
      <c r="S1439" s="5"/>
    </row>
    <row r="1440" ht="15.75" customHeight="1">
      <c r="A1440" s="5">
        <v>811.0</v>
      </c>
      <c r="B1440" s="35" t="str">
        <f>DIEM_4D!A812</f>
        <v>2927</v>
      </c>
      <c r="C1440" s="35" t="str">
        <f>DIEM_4D!B812</f>
        <v>27</v>
      </c>
      <c r="D1440" s="5" t="str">
        <f t="shared" si="30"/>
        <v>4D-1</v>
      </c>
      <c r="E1440" s="5">
        <f>DIEM_4D!C812</f>
        <v>2</v>
      </c>
      <c r="F1440" s="5">
        <f>DIEM_4D!D812</f>
        <v>1</v>
      </c>
      <c r="G1440" s="5">
        <f>DIEM_4D!E812</f>
        <v>3</v>
      </c>
      <c r="H1440" s="36">
        <f t="shared" si="31"/>
        <v>1112.4</v>
      </c>
      <c r="I1440" s="5" t="str">
        <f t="shared" si="32"/>
        <v>TRUNG BÌNH</v>
      </c>
      <c r="J1440" s="5">
        <f t="shared" si="33"/>
        <v>115.24</v>
      </c>
      <c r="K1440" s="5" t="str">
        <f t="shared" si="34"/>
        <v>YẾU</v>
      </c>
      <c r="L1440" s="5">
        <f t="shared" si="35"/>
        <v>115242927</v>
      </c>
      <c r="M1440" s="5"/>
      <c r="N1440" s="5"/>
      <c r="O1440" s="5"/>
      <c r="P1440" s="5"/>
      <c r="Q1440" s="5"/>
      <c r="R1440" s="5"/>
      <c r="S1440" s="5"/>
    </row>
    <row r="1441" ht="15.75" customHeight="1">
      <c r="A1441" s="5">
        <v>812.0</v>
      </c>
      <c r="B1441" s="35" t="str">
        <f>DIEM_4D!A813</f>
        <v>2227</v>
      </c>
      <c r="C1441" s="35" t="str">
        <f>DIEM_4D!B813</f>
        <v>27</v>
      </c>
      <c r="D1441" s="5" t="str">
        <f t="shared" si="30"/>
        <v>4D-2</v>
      </c>
      <c r="E1441" s="5">
        <f>DIEM_4D!C813</f>
        <v>2</v>
      </c>
      <c r="F1441" s="5">
        <f>DIEM_4D!D813</f>
        <v>1</v>
      </c>
      <c r="G1441" s="5">
        <f>DIEM_4D!E813</f>
        <v>3</v>
      </c>
      <c r="H1441" s="36">
        <f t="shared" si="31"/>
        <v>1180.8</v>
      </c>
      <c r="I1441" s="5" t="str">
        <f t="shared" si="32"/>
        <v>MẠNH</v>
      </c>
      <c r="J1441" s="5">
        <f t="shared" si="33"/>
        <v>123.08</v>
      </c>
      <c r="K1441" s="5" t="str">
        <f t="shared" si="34"/>
        <v>YẾU</v>
      </c>
      <c r="L1441" s="5">
        <f t="shared" si="35"/>
        <v>123082227</v>
      </c>
      <c r="M1441" s="5"/>
      <c r="N1441" s="5"/>
      <c r="O1441" s="5"/>
      <c r="P1441" s="5"/>
      <c r="Q1441" s="5"/>
      <c r="R1441" s="5"/>
      <c r="S1441" s="5"/>
    </row>
    <row r="1442" ht="15.75" customHeight="1">
      <c r="A1442" s="5">
        <v>813.0</v>
      </c>
      <c r="B1442" s="35" t="str">
        <f>DIEM_4D!A814</f>
        <v>227</v>
      </c>
      <c r="C1442" s="35" t="str">
        <f>DIEM_4D!B814</f>
        <v>27</v>
      </c>
      <c r="D1442" s="5" t="str">
        <f t="shared" si="30"/>
        <v>4D-3</v>
      </c>
      <c r="E1442" s="5">
        <f>DIEM_4D!C814</f>
        <v>2</v>
      </c>
      <c r="F1442" s="5">
        <f>DIEM_4D!D814</f>
        <v>8</v>
      </c>
      <c r="G1442" s="5">
        <f>DIEM_4D!E814</f>
        <v>10</v>
      </c>
      <c r="H1442" s="36">
        <f t="shared" si="31"/>
        <v>1163.7</v>
      </c>
      <c r="I1442" s="5" t="str">
        <f t="shared" si="32"/>
        <v>MẠNH</v>
      </c>
      <c r="J1442" s="5">
        <f t="shared" si="33"/>
        <v>128.37</v>
      </c>
      <c r="K1442" s="5" t="str">
        <f t="shared" si="34"/>
        <v>YẾU</v>
      </c>
      <c r="L1442" s="5">
        <f t="shared" si="35"/>
        <v>128370227</v>
      </c>
      <c r="M1442" s="5"/>
      <c r="N1442" s="5"/>
      <c r="O1442" s="5"/>
      <c r="P1442" s="5"/>
      <c r="Q1442" s="5"/>
      <c r="R1442" s="5"/>
      <c r="S1442" s="5"/>
    </row>
    <row r="1443" ht="15.75" customHeight="1">
      <c r="A1443" s="5">
        <v>814.0</v>
      </c>
      <c r="B1443" s="35" t="str">
        <f>DIEM_4D!A815</f>
        <v>227</v>
      </c>
      <c r="C1443" s="35" t="str">
        <f>DIEM_4D!B815</f>
        <v>27</v>
      </c>
      <c r="D1443" s="5" t="str">
        <f t="shared" si="30"/>
        <v>4D-4</v>
      </c>
      <c r="E1443" s="5">
        <f>DIEM_4D!C815</f>
        <v>2</v>
      </c>
      <c r="F1443" s="5">
        <f>DIEM_4D!D815</f>
        <v>8</v>
      </c>
      <c r="G1443" s="5">
        <f>DIEM_4D!E815</f>
        <v>10</v>
      </c>
      <c r="H1443" s="36">
        <f t="shared" si="31"/>
        <v>1163.7</v>
      </c>
      <c r="I1443" s="5" t="str">
        <f t="shared" si="32"/>
        <v>MẠNH</v>
      </c>
      <c r="J1443" s="5">
        <f t="shared" si="33"/>
        <v>128.37</v>
      </c>
      <c r="K1443" s="5" t="str">
        <f t="shared" si="34"/>
        <v>YẾU</v>
      </c>
      <c r="L1443" s="5">
        <f t="shared" si="35"/>
        <v>128370227</v>
      </c>
      <c r="M1443" s="5"/>
      <c r="N1443" s="5"/>
      <c r="O1443" s="5"/>
      <c r="P1443" s="5"/>
      <c r="Q1443" s="5"/>
      <c r="R1443" s="5"/>
      <c r="S1443" s="5"/>
    </row>
    <row r="1444" ht="15.75" customHeight="1">
      <c r="A1444" s="5">
        <v>815.0</v>
      </c>
      <c r="B1444" s="35" t="str">
        <f>DIEM_4D!A816</f>
        <v>227</v>
      </c>
      <c r="C1444" s="35" t="str">
        <f>DIEM_4D!B816</f>
        <v>27</v>
      </c>
      <c r="D1444" s="5" t="str">
        <f t="shared" si="30"/>
        <v>4D-5</v>
      </c>
      <c r="E1444" s="5">
        <f>DIEM_4D!C816</f>
        <v>2</v>
      </c>
      <c r="F1444" s="5">
        <f>DIEM_4D!D816</f>
        <v>8</v>
      </c>
      <c r="G1444" s="5">
        <f>DIEM_4D!E816</f>
        <v>10</v>
      </c>
      <c r="H1444" s="36">
        <f t="shared" si="31"/>
        <v>1163.7</v>
      </c>
      <c r="I1444" s="5" t="str">
        <f t="shared" si="32"/>
        <v>MẠNH</v>
      </c>
      <c r="J1444" s="5">
        <f t="shared" si="33"/>
        <v>128.37</v>
      </c>
      <c r="K1444" s="5" t="str">
        <f t="shared" si="34"/>
        <v>YẾU</v>
      </c>
      <c r="L1444" s="5">
        <f t="shared" si="35"/>
        <v>128370227</v>
      </c>
      <c r="M1444" s="5"/>
      <c r="N1444" s="5"/>
      <c r="O1444" s="5"/>
      <c r="P1444" s="5"/>
      <c r="Q1444" s="5"/>
      <c r="R1444" s="5"/>
      <c r="S1444" s="5"/>
    </row>
    <row r="1445" ht="15.75" customHeight="1">
      <c r="A1445" s="5">
        <v>816.0</v>
      </c>
      <c r="B1445" s="35" t="str">
        <f>DIEM_4D!A817</f>
        <v>227</v>
      </c>
      <c r="C1445" s="35" t="str">
        <f>DIEM_4D!B817</f>
        <v>27</v>
      </c>
      <c r="D1445" s="5" t="str">
        <f t="shared" si="30"/>
        <v>4D-1</v>
      </c>
      <c r="E1445" s="5">
        <f>DIEM_4D!C817</f>
        <v>2</v>
      </c>
      <c r="F1445" s="5">
        <f>DIEM_4D!D817</f>
        <v>8</v>
      </c>
      <c r="G1445" s="5">
        <f>DIEM_4D!E817</f>
        <v>10</v>
      </c>
      <c r="H1445" s="36">
        <f t="shared" si="31"/>
        <v>1112.4</v>
      </c>
      <c r="I1445" s="5" t="str">
        <f t="shared" si="32"/>
        <v>TRUNG BÌNH</v>
      </c>
      <c r="J1445" s="5">
        <f t="shared" si="33"/>
        <v>122.24</v>
      </c>
      <c r="K1445" s="5" t="str">
        <f t="shared" si="34"/>
        <v>YẾU</v>
      </c>
      <c r="L1445" s="5">
        <f t="shared" si="35"/>
        <v>122240227</v>
      </c>
      <c r="M1445" s="5"/>
      <c r="N1445" s="5"/>
      <c r="O1445" s="5"/>
      <c r="P1445" s="5"/>
      <c r="Q1445" s="5"/>
      <c r="R1445" s="5"/>
      <c r="S1445" s="5"/>
    </row>
    <row r="1446" ht="15.75" customHeight="1">
      <c r="A1446" s="5">
        <v>817.0</v>
      </c>
      <c r="B1446" s="35" t="str">
        <f>DIEM_4D!A818</f>
        <v>927</v>
      </c>
      <c r="C1446" s="35" t="str">
        <f>DIEM_4D!B818</f>
        <v>27</v>
      </c>
      <c r="D1446" s="5" t="str">
        <f t="shared" si="30"/>
        <v>4D-2</v>
      </c>
      <c r="E1446" s="5">
        <f>DIEM_4D!C818</f>
        <v>2</v>
      </c>
      <c r="F1446" s="5">
        <f>DIEM_4D!D818</f>
        <v>4</v>
      </c>
      <c r="G1446" s="5">
        <f>DIEM_4D!E818</f>
        <v>6</v>
      </c>
      <c r="H1446" s="36">
        <f t="shared" si="31"/>
        <v>1180.8</v>
      </c>
      <c r="I1446" s="5" t="str">
        <f t="shared" si="32"/>
        <v>MẠNH</v>
      </c>
      <c r="J1446" s="5">
        <f t="shared" si="33"/>
        <v>126.08</v>
      </c>
      <c r="K1446" s="5" t="str">
        <f t="shared" si="34"/>
        <v>YẾU</v>
      </c>
      <c r="L1446" s="5">
        <f t="shared" si="35"/>
        <v>126080927</v>
      </c>
      <c r="M1446" s="5"/>
      <c r="N1446" s="5"/>
      <c r="O1446" s="5"/>
      <c r="P1446" s="5"/>
      <c r="Q1446" s="5"/>
      <c r="R1446" s="5"/>
      <c r="S1446" s="5"/>
    </row>
    <row r="1447" ht="15.75" customHeight="1">
      <c r="A1447" s="5">
        <v>818.0</v>
      </c>
      <c r="B1447" s="35" t="str">
        <f>DIEM_4D!A819</f>
        <v>227</v>
      </c>
      <c r="C1447" s="35" t="str">
        <f>DIEM_4D!B819</f>
        <v>27</v>
      </c>
      <c r="D1447" s="5" t="str">
        <f t="shared" si="30"/>
        <v>4D-3</v>
      </c>
      <c r="E1447" s="5">
        <f>DIEM_4D!C819</f>
        <v>2</v>
      </c>
      <c r="F1447" s="5">
        <f>DIEM_4D!D819</f>
        <v>8</v>
      </c>
      <c r="G1447" s="5">
        <f>DIEM_4D!E819</f>
        <v>10</v>
      </c>
      <c r="H1447" s="36">
        <f t="shared" si="31"/>
        <v>1163.7</v>
      </c>
      <c r="I1447" s="5" t="str">
        <f t="shared" si="32"/>
        <v>MẠNH</v>
      </c>
      <c r="J1447" s="5">
        <f t="shared" si="33"/>
        <v>128.37</v>
      </c>
      <c r="K1447" s="5" t="str">
        <f t="shared" si="34"/>
        <v>YẾU</v>
      </c>
      <c r="L1447" s="5">
        <f t="shared" si="35"/>
        <v>128370227</v>
      </c>
      <c r="M1447" s="5"/>
      <c r="N1447" s="5"/>
      <c r="O1447" s="5"/>
      <c r="P1447" s="5"/>
      <c r="Q1447" s="5"/>
      <c r="R1447" s="5"/>
      <c r="S1447" s="5"/>
    </row>
    <row r="1448" ht="15.75" customHeight="1">
      <c r="A1448" s="5">
        <v>819.0</v>
      </c>
      <c r="B1448" s="35" t="str">
        <f>DIEM_4D!A820</f>
        <v>27</v>
      </c>
      <c r="C1448" s="35" t="str">
        <f>DIEM_4D!B820</f>
        <v>27</v>
      </c>
      <c r="D1448" s="5" t="str">
        <f t="shared" si="30"/>
        <v>4D-4</v>
      </c>
      <c r="E1448" s="5">
        <f>DIEM_4D!C820</f>
        <v>2</v>
      </c>
      <c r="F1448" s="5">
        <f>DIEM_4D!D820</f>
        <v>16</v>
      </c>
      <c r="G1448" s="5">
        <f>DIEM_4D!E820</f>
        <v>18</v>
      </c>
      <c r="H1448" s="36">
        <f t="shared" si="31"/>
        <v>1163.7</v>
      </c>
      <c r="I1448" s="5" t="str">
        <f t="shared" si="32"/>
        <v>MẠNH</v>
      </c>
      <c r="J1448" s="5">
        <f t="shared" si="33"/>
        <v>136.37</v>
      </c>
      <c r="K1448" s="5" t="str">
        <f t="shared" si="34"/>
        <v>YẾU</v>
      </c>
      <c r="L1448" s="5">
        <f t="shared" si="35"/>
        <v>136370027</v>
      </c>
      <c r="M1448" s="5"/>
      <c r="N1448" s="5"/>
      <c r="O1448" s="5"/>
      <c r="P1448" s="5"/>
      <c r="Q1448" s="5"/>
      <c r="R1448" s="5"/>
      <c r="S1448" s="5"/>
    </row>
    <row r="1449" ht="15.75" customHeight="1">
      <c r="A1449" s="5">
        <v>820.0</v>
      </c>
      <c r="B1449" s="35" t="str">
        <f>DIEM_4D!A821</f>
        <v>27</v>
      </c>
      <c r="C1449" s="35" t="str">
        <f>DIEM_4D!B821</f>
        <v>27</v>
      </c>
      <c r="D1449" s="5" t="str">
        <f t="shared" si="30"/>
        <v>4D-5</v>
      </c>
      <c r="E1449" s="5">
        <f>DIEM_4D!C821</f>
        <v>2</v>
      </c>
      <c r="F1449" s="5">
        <f>DIEM_4D!D821</f>
        <v>16</v>
      </c>
      <c r="G1449" s="5">
        <f>DIEM_4D!E821</f>
        <v>18</v>
      </c>
      <c r="H1449" s="36">
        <f t="shared" si="31"/>
        <v>1163.7</v>
      </c>
      <c r="I1449" s="5" t="str">
        <f t="shared" si="32"/>
        <v>MẠNH</v>
      </c>
      <c r="J1449" s="5">
        <f t="shared" si="33"/>
        <v>136.37</v>
      </c>
      <c r="K1449" s="5" t="str">
        <f t="shared" si="34"/>
        <v>YẾU</v>
      </c>
      <c r="L1449" s="5">
        <f t="shared" si="35"/>
        <v>136370027</v>
      </c>
      <c r="M1449" s="5"/>
      <c r="N1449" s="5"/>
      <c r="O1449" s="5"/>
      <c r="P1449" s="5"/>
      <c r="Q1449" s="5"/>
      <c r="R1449" s="5"/>
      <c r="S1449" s="5"/>
    </row>
    <row r="1450" ht="15.75" customHeight="1">
      <c r="A1450" s="5">
        <v>821.0</v>
      </c>
      <c r="B1450" s="35" t="str">
        <f>DIEM_4D!A822</f>
        <v>27</v>
      </c>
      <c r="C1450" s="35" t="str">
        <f>DIEM_4D!B822</f>
        <v>27</v>
      </c>
      <c r="D1450" s="5" t="str">
        <f t="shared" si="30"/>
        <v>4D-1</v>
      </c>
      <c r="E1450" s="5">
        <f>DIEM_4D!C822</f>
        <v>2</v>
      </c>
      <c r="F1450" s="5">
        <f>DIEM_4D!D822</f>
        <v>16</v>
      </c>
      <c r="G1450" s="5">
        <f>DIEM_4D!E822</f>
        <v>18</v>
      </c>
      <c r="H1450" s="36">
        <f t="shared" si="31"/>
        <v>1112.4</v>
      </c>
      <c r="I1450" s="5" t="str">
        <f t="shared" si="32"/>
        <v>TRUNG BÌNH</v>
      </c>
      <c r="J1450" s="5">
        <f t="shared" si="33"/>
        <v>130.24</v>
      </c>
      <c r="K1450" s="5" t="str">
        <f t="shared" si="34"/>
        <v>YẾU</v>
      </c>
      <c r="L1450" s="5">
        <f t="shared" si="35"/>
        <v>130240027</v>
      </c>
      <c r="M1450" s="5"/>
      <c r="N1450" s="5"/>
      <c r="O1450" s="5"/>
      <c r="P1450" s="5"/>
      <c r="Q1450" s="5"/>
      <c r="R1450" s="5"/>
      <c r="S1450" s="5"/>
    </row>
    <row r="1451" ht="15.75" customHeight="1">
      <c r="A1451" s="5">
        <v>822.0</v>
      </c>
      <c r="B1451" s="35" t="str">
        <f>DIEM_4D!A823</f>
        <v>27</v>
      </c>
      <c r="C1451" s="35" t="str">
        <f>DIEM_4D!B823</f>
        <v>27</v>
      </c>
      <c r="D1451" s="5" t="str">
        <f t="shared" si="30"/>
        <v>4D-2</v>
      </c>
      <c r="E1451" s="5">
        <f>DIEM_4D!C823</f>
        <v>2</v>
      </c>
      <c r="F1451" s="5">
        <f>DIEM_4D!D823</f>
        <v>16</v>
      </c>
      <c r="G1451" s="5">
        <f>DIEM_4D!E823</f>
        <v>18</v>
      </c>
      <c r="H1451" s="36">
        <f t="shared" si="31"/>
        <v>1180.8</v>
      </c>
      <c r="I1451" s="5" t="str">
        <f t="shared" si="32"/>
        <v>MẠNH</v>
      </c>
      <c r="J1451" s="5">
        <f t="shared" si="33"/>
        <v>138.08</v>
      </c>
      <c r="K1451" s="5" t="str">
        <f t="shared" si="34"/>
        <v>MẠNH</v>
      </c>
      <c r="L1451" s="5">
        <f t="shared" si="35"/>
        <v>138080027</v>
      </c>
      <c r="M1451" s="5"/>
      <c r="N1451" s="5"/>
      <c r="O1451" s="5"/>
      <c r="P1451" s="5"/>
      <c r="Q1451" s="5"/>
      <c r="R1451" s="5"/>
      <c r="S1451" s="5"/>
    </row>
    <row r="1452" ht="15.75" customHeight="1">
      <c r="A1452" s="5">
        <v>823.0</v>
      </c>
      <c r="B1452" s="35" t="str">
        <f>DIEM_4D!A824</f>
        <v>927</v>
      </c>
      <c r="C1452" s="35" t="str">
        <f>DIEM_4D!B824</f>
        <v>27</v>
      </c>
      <c r="D1452" s="5" t="str">
        <f t="shared" si="30"/>
        <v>4D-3</v>
      </c>
      <c r="E1452" s="5">
        <f>DIEM_4D!C824</f>
        <v>2</v>
      </c>
      <c r="F1452" s="5">
        <f>DIEM_4D!D824</f>
        <v>4</v>
      </c>
      <c r="G1452" s="5">
        <f>DIEM_4D!E824</f>
        <v>6</v>
      </c>
      <c r="H1452" s="36">
        <f t="shared" si="31"/>
        <v>1163.7</v>
      </c>
      <c r="I1452" s="5" t="str">
        <f t="shared" si="32"/>
        <v>MẠNH</v>
      </c>
      <c r="J1452" s="5">
        <f t="shared" si="33"/>
        <v>124.37</v>
      </c>
      <c r="K1452" s="5" t="str">
        <f t="shared" si="34"/>
        <v>YẾU</v>
      </c>
      <c r="L1452" s="5">
        <f t="shared" si="35"/>
        <v>124370927</v>
      </c>
      <c r="M1452" s="5"/>
      <c r="N1452" s="5"/>
      <c r="O1452" s="5"/>
      <c r="P1452" s="5"/>
      <c r="Q1452" s="5"/>
      <c r="R1452" s="5"/>
      <c r="S1452" s="5"/>
    </row>
    <row r="1453" ht="15.75" customHeight="1">
      <c r="A1453" s="5">
        <v>824.0</v>
      </c>
      <c r="B1453" s="35" t="str">
        <f>DIEM_4D!A825</f>
        <v>227</v>
      </c>
      <c r="C1453" s="35" t="str">
        <f>DIEM_4D!B825</f>
        <v>27</v>
      </c>
      <c r="D1453" s="5" t="str">
        <f t="shared" si="30"/>
        <v>4D-4</v>
      </c>
      <c r="E1453" s="5">
        <f>DIEM_4D!C825</f>
        <v>2</v>
      </c>
      <c r="F1453" s="5">
        <f>DIEM_4D!D825</f>
        <v>8</v>
      </c>
      <c r="G1453" s="5">
        <f>DIEM_4D!E825</f>
        <v>10</v>
      </c>
      <c r="H1453" s="36">
        <f t="shared" si="31"/>
        <v>1163.7</v>
      </c>
      <c r="I1453" s="5" t="str">
        <f t="shared" si="32"/>
        <v>MẠNH</v>
      </c>
      <c r="J1453" s="5">
        <f t="shared" si="33"/>
        <v>128.37</v>
      </c>
      <c r="K1453" s="5" t="str">
        <f t="shared" si="34"/>
        <v>YẾU</v>
      </c>
      <c r="L1453" s="5">
        <f t="shared" si="35"/>
        <v>128370227</v>
      </c>
      <c r="M1453" s="5"/>
      <c r="N1453" s="5"/>
      <c r="O1453" s="5"/>
      <c r="P1453" s="5"/>
      <c r="Q1453" s="5"/>
      <c r="R1453" s="5"/>
      <c r="S1453" s="5"/>
    </row>
    <row r="1454" ht="15.75" customHeight="1">
      <c r="A1454" s="5">
        <v>825.0</v>
      </c>
      <c r="B1454" s="35" t="str">
        <f>DIEM_4D!A826</f>
        <v>27</v>
      </c>
      <c r="C1454" s="35" t="str">
        <f>DIEM_4D!B826</f>
        <v>27</v>
      </c>
      <c r="D1454" s="5" t="str">
        <f t="shared" si="30"/>
        <v>4D-5</v>
      </c>
      <c r="E1454" s="5">
        <f>DIEM_4D!C826</f>
        <v>2</v>
      </c>
      <c r="F1454" s="5">
        <f>DIEM_4D!D826</f>
        <v>16</v>
      </c>
      <c r="G1454" s="5">
        <f>DIEM_4D!E826</f>
        <v>18</v>
      </c>
      <c r="H1454" s="36">
        <f t="shared" si="31"/>
        <v>1163.7</v>
      </c>
      <c r="I1454" s="5" t="str">
        <f t="shared" si="32"/>
        <v>MẠNH</v>
      </c>
      <c r="J1454" s="5">
        <f t="shared" si="33"/>
        <v>136.37</v>
      </c>
      <c r="K1454" s="5" t="str">
        <f t="shared" si="34"/>
        <v>YẾU</v>
      </c>
      <c r="L1454" s="5">
        <f t="shared" si="35"/>
        <v>136370027</v>
      </c>
      <c r="M1454" s="5"/>
      <c r="N1454" s="5"/>
      <c r="O1454" s="5"/>
      <c r="P1454" s="5"/>
      <c r="Q1454" s="5"/>
      <c r="R1454" s="5"/>
      <c r="S1454" s="5"/>
    </row>
    <row r="1455" ht="15.75" customHeight="1">
      <c r="A1455" s="5">
        <v>826.0</v>
      </c>
      <c r="B1455" s="35" t="str">
        <f>DIEM_4D!A827</f>
        <v>27</v>
      </c>
      <c r="C1455" s="35" t="str">
        <f>DIEM_4D!B827</f>
        <v>27</v>
      </c>
      <c r="D1455" s="5" t="str">
        <f t="shared" si="30"/>
        <v>4D-1</v>
      </c>
      <c r="E1455" s="5">
        <f>DIEM_4D!C827</f>
        <v>2</v>
      </c>
      <c r="F1455" s="5">
        <f>DIEM_4D!D827</f>
        <v>16</v>
      </c>
      <c r="G1455" s="5">
        <f>DIEM_4D!E827</f>
        <v>18</v>
      </c>
      <c r="H1455" s="36">
        <f t="shared" si="31"/>
        <v>1112.4</v>
      </c>
      <c r="I1455" s="5" t="str">
        <f t="shared" si="32"/>
        <v>TRUNG BÌNH</v>
      </c>
      <c r="J1455" s="5">
        <f t="shared" si="33"/>
        <v>130.24</v>
      </c>
      <c r="K1455" s="5" t="str">
        <f t="shared" si="34"/>
        <v>YẾU</v>
      </c>
      <c r="L1455" s="5">
        <f t="shared" si="35"/>
        <v>130240027</v>
      </c>
      <c r="M1455" s="5"/>
      <c r="N1455" s="5"/>
      <c r="O1455" s="5"/>
      <c r="P1455" s="5"/>
      <c r="Q1455" s="5"/>
      <c r="R1455" s="5"/>
      <c r="S1455" s="5"/>
    </row>
    <row r="1456" ht="15.75" customHeight="1">
      <c r="A1456" s="5">
        <v>827.0</v>
      </c>
      <c r="B1456" s="35" t="str">
        <f>DIEM_4D!A828</f>
        <v>27</v>
      </c>
      <c r="C1456" s="35" t="str">
        <f>DIEM_4D!B828</f>
        <v>27</v>
      </c>
      <c r="D1456" s="5" t="str">
        <f t="shared" si="30"/>
        <v>4D-2</v>
      </c>
      <c r="E1456" s="5">
        <f>DIEM_4D!C828</f>
        <v>2</v>
      </c>
      <c r="F1456" s="5">
        <f>DIEM_4D!D828</f>
        <v>16</v>
      </c>
      <c r="G1456" s="5">
        <f>DIEM_4D!E828</f>
        <v>18</v>
      </c>
      <c r="H1456" s="36">
        <f t="shared" si="31"/>
        <v>1180.8</v>
      </c>
      <c r="I1456" s="5" t="str">
        <f t="shared" si="32"/>
        <v>MẠNH</v>
      </c>
      <c r="J1456" s="5">
        <f t="shared" si="33"/>
        <v>138.08</v>
      </c>
      <c r="K1456" s="5" t="str">
        <f t="shared" si="34"/>
        <v>MẠNH</v>
      </c>
      <c r="L1456" s="5">
        <f t="shared" si="35"/>
        <v>138080027</v>
      </c>
      <c r="M1456" s="5"/>
      <c r="N1456" s="5"/>
      <c r="O1456" s="5"/>
      <c r="P1456" s="5"/>
      <c r="Q1456" s="5"/>
      <c r="R1456" s="5"/>
      <c r="S1456" s="5"/>
    </row>
    <row r="1457" ht="15.75" customHeight="1">
      <c r="A1457" s="5">
        <v>828.0</v>
      </c>
      <c r="B1457" s="35" t="str">
        <f>DIEM_4D!A829</f>
        <v>27</v>
      </c>
      <c r="C1457" s="35" t="str">
        <f>DIEM_4D!B829</f>
        <v>27</v>
      </c>
      <c r="D1457" s="5" t="str">
        <f t="shared" si="30"/>
        <v>4D-3</v>
      </c>
      <c r="E1457" s="5">
        <f>DIEM_4D!C829</f>
        <v>2</v>
      </c>
      <c r="F1457" s="5">
        <f>DIEM_4D!D829</f>
        <v>16</v>
      </c>
      <c r="G1457" s="5">
        <f>DIEM_4D!E829</f>
        <v>18</v>
      </c>
      <c r="H1457" s="36">
        <f t="shared" si="31"/>
        <v>1163.7</v>
      </c>
      <c r="I1457" s="5" t="str">
        <f t="shared" si="32"/>
        <v>MẠNH</v>
      </c>
      <c r="J1457" s="5">
        <f t="shared" si="33"/>
        <v>136.37</v>
      </c>
      <c r="K1457" s="5" t="str">
        <f t="shared" si="34"/>
        <v>YẾU</v>
      </c>
      <c r="L1457" s="5">
        <f t="shared" si="35"/>
        <v>136370027</v>
      </c>
      <c r="M1457" s="5"/>
      <c r="N1457" s="5"/>
      <c r="O1457" s="5"/>
      <c r="P1457" s="5"/>
      <c r="Q1457" s="5"/>
      <c r="R1457" s="5"/>
      <c r="S1457" s="5"/>
    </row>
    <row r="1458" ht="15.75" customHeight="1">
      <c r="A1458" s="5">
        <v>829.0</v>
      </c>
      <c r="B1458" s="35" t="str">
        <f>DIEM_4D!A830</f>
        <v>927</v>
      </c>
      <c r="C1458" s="35" t="str">
        <f>DIEM_4D!B830</f>
        <v>27</v>
      </c>
      <c r="D1458" s="5" t="str">
        <f t="shared" si="30"/>
        <v>4D-4</v>
      </c>
      <c r="E1458" s="5">
        <f>DIEM_4D!C830</f>
        <v>2</v>
      </c>
      <c r="F1458" s="5">
        <f>DIEM_4D!D830</f>
        <v>4</v>
      </c>
      <c r="G1458" s="5">
        <f>DIEM_4D!E830</f>
        <v>6</v>
      </c>
      <c r="H1458" s="36">
        <f t="shared" si="31"/>
        <v>1163.7</v>
      </c>
      <c r="I1458" s="5" t="str">
        <f t="shared" si="32"/>
        <v>MẠNH</v>
      </c>
      <c r="J1458" s="5">
        <f t="shared" si="33"/>
        <v>124.37</v>
      </c>
      <c r="K1458" s="5" t="str">
        <f t="shared" si="34"/>
        <v>YẾU</v>
      </c>
      <c r="L1458" s="5">
        <f t="shared" si="35"/>
        <v>124370927</v>
      </c>
      <c r="M1458" s="5"/>
      <c r="N1458" s="5"/>
      <c r="O1458" s="5"/>
      <c r="P1458" s="5"/>
      <c r="Q1458" s="5"/>
      <c r="R1458" s="5"/>
      <c r="S1458" s="5"/>
    </row>
    <row r="1459" ht="15.75" customHeight="1">
      <c r="A1459" s="5">
        <v>830.0</v>
      </c>
      <c r="B1459" s="35" t="str">
        <f>DIEM_4D!A831</f>
        <v>227</v>
      </c>
      <c r="C1459" s="35" t="str">
        <f>DIEM_4D!B831</f>
        <v>27</v>
      </c>
      <c r="D1459" s="5" t="str">
        <f t="shared" si="30"/>
        <v>4D-5</v>
      </c>
      <c r="E1459" s="5">
        <f>DIEM_4D!C831</f>
        <v>2</v>
      </c>
      <c r="F1459" s="5">
        <f>DIEM_4D!D831</f>
        <v>8</v>
      </c>
      <c r="G1459" s="5">
        <f>DIEM_4D!E831</f>
        <v>10</v>
      </c>
      <c r="H1459" s="36">
        <f t="shared" si="31"/>
        <v>1163.7</v>
      </c>
      <c r="I1459" s="5" t="str">
        <f t="shared" si="32"/>
        <v>MẠNH</v>
      </c>
      <c r="J1459" s="5">
        <f t="shared" si="33"/>
        <v>128.37</v>
      </c>
      <c r="K1459" s="5" t="str">
        <f t="shared" si="34"/>
        <v>YẾU</v>
      </c>
      <c r="L1459" s="5">
        <f t="shared" si="35"/>
        <v>128370227</v>
      </c>
      <c r="M1459" s="5"/>
      <c r="N1459" s="5"/>
      <c r="O1459" s="5"/>
      <c r="P1459" s="5"/>
      <c r="Q1459" s="5"/>
      <c r="R1459" s="5"/>
      <c r="S1459" s="5"/>
    </row>
    <row r="1460" ht="15.75" customHeight="1">
      <c r="A1460" s="5">
        <v>831.0</v>
      </c>
      <c r="B1460" s="35" t="str">
        <f>DIEM_4D!A832</f>
        <v>27</v>
      </c>
      <c r="C1460" s="35" t="str">
        <f>DIEM_4D!B832</f>
        <v>27</v>
      </c>
      <c r="D1460" s="5" t="str">
        <f t="shared" si="30"/>
        <v>4D-1</v>
      </c>
      <c r="E1460" s="5">
        <f>DIEM_4D!C832</f>
        <v>2</v>
      </c>
      <c r="F1460" s="5">
        <f>DIEM_4D!D832</f>
        <v>16</v>
      </c>
      <c r="G1460" s="5">
        <f>DIEM_4D!E832</f>
        <v>18</v>
      </c>
      <c r="H1460" s="36">
        <f t="shared" si="31"/>
        <v>1112.4</v>
      </c>
      <c r="I1460" s="5" t="str">
        <f t="shared" si="32"/>
        <v>TRUNG BÌNH</v>
      </c>
      <c r="J1460" s="5">
        <f t="shared" si="33"/>
        <v>130.24</v>
      </c>
      <c r="K1460" s="5" t="str">
        <f t="shared" si="34"/>
        <v>YẾU</v>
      </c>
      <c r="L1460" s="5">
        <f t="shared" si="35"/>
        <v>130240027</v>
      </c>
      <c r="M1460" s="5"/>
      <c r="N1460" s="5"/>
      <c r="O1460" s="5"/>
      <c r="P1460" s="5"/>
      <c r="Q1460" s="5"/>
      <c r="R1460" s="5"/>
      <c r="S1460" s="5"/>
    </row>
    <row r="1461" ht="15.75" customHeight="1">
      <c r="A1461" s="5">
        <v>832.0</v>
      </c>
      <c r="B1461" s="35" t="str">
        <f>DIEM_4D!A833</f>
        <v>27</v>
      </c>
      <c r="C1461" s="35" t="str">
        <f>DIEM_4D!B833</f>
        <v>27</v>
      </c>
      <c r="D1461" s="5" t="str">
        <f t="shared" si="30"/>
        <v>4D-2</v>
      </c>
      <c r="E1461" s="5">
        <f>DIEM_4D!C833</f>
        <v>2</v>
      </c>
      <c r="F1461" s="5">
        <f>DIEM_4D!D833</f>
        <v>16</v>
      </c>
      <c r="G1461" s="5">
        <f>DIEM_4D!E833</f>
        <v>18</v>
      </c>
      <c r="H1461" s="36">
        <f t="shared" si="31"/>
        <v>1180.8</v>
      </c>
      <c r="I1461" s="5" t="str">
        <f t="shared" si="32"/>
        <v>MẠNH</v>
      </c>
      <c r="J1461" s="5">
        <f t="shared" si="33"/>
        <v>138.08</v>
      </c>
      <c r="K1461" s="5" t="str">
        <f t="shared" si="34"/>
        <v>MẠNH</v>
      </c>
      <c r="L1461" s="5">
        <f t="shared" si="35"/>
        <v>138080027</v>
      </c>
      <c r="M1461" s="5"/>
      <c r="N1461" s="5"/>
      <c r="O1461" s="5"/>
      <c r="P1461" s="5"/>
      <c r="Q1461" s="5"/>
      <c r="R1461" s="5"/>
      <c r="S1461" s="5"/>
    </row>
    <row r="1462" ht="15.75" customHeight="1">
      <c r="A1462" s="5">
        <v>833.0</v>
      </c>
      <c r="B1462" s="35" t="str">
        <f>DIEM_4D!A834</f>
        <v>27</v>
      </c>
      <c r="C1462" s="35" t="str">
        <f>DIEM_4D!B834</f>
        <v>27</v>
      </c>
      <c r="D1462" s="5" t="str">
        <f t="shared" si="30"/>
        <v>4D-3</v>
      </c>
      <c r="E1462" s="5">
        <f>DIEM_4D!C834</f>
        <v>2</v>
      </c>
      <c r="F1462" s="5">
        <f>DIEM_4D!D834</f>
        <v>16</v>
      </c>
      <c r="G1462" s="5">
        <f>DIEM_4D!E834</f>
        <v>18</v>
      </c>
      <c r="H1462" s="36">
        <f t="shared" si="31"/>
        <v>1163.7</v>
      </c>
      <c r="I1462" s="5" t="str">
        <f t="shared" si="32"/>
        <v>MẠNH</v>
      </c>
      <c r="J1462" s="5">
        <f t="shared" si="33"/>
        <v>136.37</v>
      </c>
      <c r="K1462" s="5" t="str">
        <f t="shared" si="34"/>
        <v>YẾU</v>
      </c>
      <c r="L1462" s="5">
        <f t="shared" si="35"/>
        <v>136370027</v>
      </c>
      <c r="M1462" s="5"/>
      <c r="N1462" s="5"/>
      <c r="O1462" s="5"/>
      <c r="P1462" s="5"/>
      <c r="Q1462" s="5"/>
      <c r="R1462" s="5"/>
      <c r="S1462" s="5"/>
    </row>
    <row r="1463" ht="15.75" customHeight="1">
      <c r="A1463" s="5">
        <v>834.0</v>
      </c>
      <c r="B1463" s="35" t="str">
        <f>DIEM_4D!A835</f>
        <v>27</v>
      </c>
      <c r="C1463" s="35" t="str">
        <f>DIEM_4D!B835</f>
        <v>27</v>
      </c>
      <c r="D1463" s="5" t="str">
        <f t="shared" si="30"/>
        <v>4D-4</v>
      </c>
      <c r="E1463" s="5">
        <f>DIEM_4D!C835</f>
        <v>2</v>
      </c>
      <c r="F1463" s="5">
        <f>DIEM_4D!D835</f>
        <v>16</v>
      </c>
      <c r="G1463" s="5">
        <f>DIEM_4D!E835</f>
        <v>18</v>
      </c>
      <c r="H1463" s="36">
        <f t="shared" si="31"/>
        <v>1163.7</v>
      </c>
      <c r="I1463" s="5" t="str">
        <f t="shared" si="32"/>
        <v>MẠNH</v>
      </c>
      <c r="J1463" s="5">
        <f t="shared" si="33"/>
        <v>136.37</v>
      </c>
      <c r="K1463" s="5" t="str">
        <f t="shared" si="34"/>
        <v>YẾU</v>
      </c>
      <c r="L1463" s="5">
        <f t="shared" si="35"/>
        <v>136370027</v>
      </c>
      <c r="M1463" s="5"/>
      <c r="N1463" s="5"/>
      <c r="O1463" s="5"/>
      <c r="P1463" s="5"/>
      <c r="Q1463" s="5"/>
      <c r="R1463" s="5"/>
      <c r="S1463" s="5"/>
    </row>
    <row r="1464" ht="15.75" customHeight="1">
      <c r="A1464" s="5">
        <v>835.0</v>
      </c>
      <c r="B1464" s="35" t="str">
        <f>DIEM_4D!A836</f>
        <v>927</v>
      </c>
      <c r="C1464" s="35" t="str">
        <f>DIEM_4D!B836</f>
        <v>27</v>
      </c>
      <c r="D1464" s="5" t="str">
        <f t="shared" si="30"/>
        <v>4D-5</v>
      </c>
      <c r="E1464" s="5">
        <f>DIEM_4D!C836</f>
        <v>2</v>
      </c>
      <c r="F1464" s="5">
        <f>DIEM_4D!D836</f>
        <v>4</v>
      </c>
      <c r="G1464" s="5">
        <f>DIEM_4D!E836</f>
        <v>6</v>
      </c>
      <c r="H1464" s="36">
        <f t="shared" si="31"/>
        <v>1163.7</v>
      </c>
      <c r="I1464" s="5" t="str">
        <f t="shared" si="32"/>
        <v>MẠNH</v>
      </c>
      <c r="J1464" s="5">
        <f t="shared" si="33"/>
        <v>124.37</v>
      </c>
      <c r="K1464" s="5" t="str">
        <f t="shared" si="34"/>
        <v>YẾU</v>
      </c>
      <c r="L1464" s="5">
        <f t="shared" si="35"/>
        <v>124370927</v>
      </c>
      <c r="M1464" s="5"/>
      <c r="N1464" s="5"/>
      <c r="O1464" s="5"/>
      <c r="P1464" s="5"/>
      <c r="Q1464" s="5"/>
      <c r="R1464" s="5"/>
      <c r="S1464" s="5"/>
    </row>
    <row r="1465" ht="15.75" customHeight="1">
      <c r="A1465" s="5">
        <v>836.0</v>
      </c>
      <c r="B1465" s="35" t="str">
        <f>DIEM_4D!A837</f>
        <v>227</v>
      </c>
      <c r="C1465" s="35" t="str">
        <f>DIEM_4D!B837</f>
        <v>27</v>
      </c>
      <c r="D1465" s="5" t="str">
        <f t="shared" si="30"/>
        <v>4D-1</v>
      </c>
      <c r="E1465" s="5">
        <f>DIEM_4D!C837</f>
        <v>2</v>
      </c>
      <c r="F1465" s="5">
        <f>DIEM_4D!D837</f>
        <v>8</v>
      </c>
      <c r="G1465" s="5">
        <f>DIEM_4D!E837</f>
        <v>10</v>
      </c>
      <c r="H1465" s="36">
        <f t="shared" si="31"/>
        <v>1112.4</v>
      </c>
      <c r="I1465" s="5" t="str">
        <f t="shared" si="32"/>
        <v>TRUNG BÌNH</v>
      </c>
      <c r="J1465" s="5">
        <f t="shared" si="33"/>
        <v>122.24</v>
      </c>
      <c r="K1465" s="5" t="str">
        <f t="shared" si="34"/>
        <v>YẾU</v>
      </c>
      <c r="L1465" s="5">
        <f t="shared" si="35"/>
        <v>122240227</v>
      </c>
      <c r="M1465" s="5"/>
      <c r="N1465" s="5"/>
      <c r="O1465" s="5"/>
      <c r="P1465" s="5"/>
      <c r="Q1465" s="5"/>
      <c r="R1465" s="5"/>
      <c r="S1465" s="5"/>
    </row>
    <row r="1466" ht="15.75" customHeight="1">
      <c r="A1466" s="5">
        <v>837.0</v>
      </c>
      <c r="B1466" s="35" t="str">
        <f>DIEM_4D!A838</f>
        <v>27</v>
      </c>
      <c r="C1466" s="35" t="str">
        <f>DIEM_4D!B838</f>
        <v>27</v>
      </c>
      <c r="D1466" s="5" t="str">
        <f t="shared" si="30"/>
        <v>4D-2</v>
      </c>
      <c r="E1466" s="5">
        <f>DIEM_4D!C838</f>
        <v>2</v>
      </c>
      <c r="F1466" s="5">
        <f>DIEM_4D!D838</f>
        <v>16</v>
      </c>
      <c r="G1466" s="5">
        <f>DIEM_4D!E838</f>
        <v>18</v>
      </c>
      <c r="H1466" s="36">
        <f t="shared" si="31"/>
        <v>1180.8</v>
      </c>
      <c r="I1466" s="5" t="str">
        <f t="shared" si="32"/>
        <v>MẠNH</v>
      </c>
      <c r="J1466" s="5">
        <f t="shared" si="33"/>
        <v>138.08</v>
      </c>
      <c r="K1466" s="5" t="str">
        <f t="shared" si="34"/>
        <v>MẠNH</v>
      </c>
      <c r="L1466" s="5">
        <f t="shared" si="35"/>
        <v>138080027</v>
      </c>
      <c r="M1466" s="5"/>
      <c r="N1466" s="5"/>
      <c r="O1466" s="5"/>
      <c r="P1466" s="5"/>
      <c r="Q1466" s="5"/>
      <c r="R1466" s="5"/>
      <c r="S1466" s="5"/>
    </row>
    <row r="1467" ht="15.75" customHeight="1">
      <c r="A1467" s="5">
        <v>838.0</v>
      </c>
      <c r="B1467" s="35" t="str">
        <f>DIEM_4D!A839</f>
        <v>27</v>
      </c>
      <c r="C1467" s="35" t="str">
        <f>DIEM_4D!B839</f>
        <v>27</v>
      </c>
      <c r="D1467" s="5" t="str">
        <f t="shared" si="30"/>
        <v>4D-3</v>
      </c>
      <c r="E1467" s="5">
        <f>DIEM_4D!C839</f>
        <v>2</v>
      </c>
      <c r="F1467" s="5">
        <f>DIEM_4D!D839</f>
        <v>16</v>
      </c>
      <c r="G1467" s="5">
        <f>DIEM_4D!E839</f>
        <v>18</v>
      </c>
      <c r="H1467" s="36">
        <f t="shared" si="31"/>
        <v>1163.7</v>
      </c>
      <c r="I1467" s="5" t="str">
        <f t="shared" si="32"/>
        <v>MẠNH</v>
      </c>
      <c r="J1467" s="5">
        <f t="shared" si="33"/>
        <v>136.37</v>
      </c>
      <c r="K1467" s="5" t="str">
        <f t="shared" si="34"/>
        <v>YẾU</v>
      </c>
      <c r="L1467" s="5">
        <f t="shared" si="35"/>
        <v>136370027</v>
      </c>
      <c r="M1467" s="5"/>
      <c r="N1467" s="5"/>
      <c r="O1467" s="5"/>
      <c r="P1467" s="5"/>
      <c r="Q1467" s="5"/>
      <c r="R1467" s="5"/>
      <c r="S1467" s="5"/>
    </row>
    <row r="1468" ht="15.75" customHeight="1">
      <c r="A1468" s="5">
        <v>839.0</v>
      </c>
      <c r="B1468" s="35" t="str">
        <f>DIEM_4D!A840</f>
        <v>27</v>
      </c>
      <c r="C1468" s="35" t="str">
        <f>DIEM_4D!B840</f>
        <v>27</v>
      </c>
      <c r="D1468" s="5" t="str">
        <f t="shared" si="30"/>
        <v>4D-4</v>
      </c>
      <c r="E1468" s="5">
        <f>DIEM_4D!C840</f>
        <v>2</v>
      </c>
      <c r="F1468" s="5">
        <f>DIEM_4D!D840</f>
        <v>16</v>
      </c>
      <c r="G1468" s="5">
        <f>DIEM_4D!E840</f>
        <v>18</v>
      </c>
      <c r="H1468" s="36">
        <f t="shared" si="31"/>
        <v>1163.7</v>
      </c>
      <c r="I1468" s="5" t="str">
        <f t="shared" si="32"/>
        <v>MẠNH</v>
      </c>
      <c r="J1468" s="5">
        <f t="shared" si="33"/>
        <v>136.37</v>
      </c>
      <c r="K1468" s="5" t="str">
        <f t="shared" si="34"/>
        <v>YẾU</v>
      </c>
      <c r="L1468" s="5">
        <f t="shared" si="35"/>
        <v>136370027</v>
      </c>
      <c r="M1468" s="5"/>
      <c r="N1468" s="5"/>
      <c r="O1468" s="5"/>
      <c r="P1468" s="5"/>
      <c r="Q1468" s="5"/>
      <c r="R1468" s="5"/>
      <c r="S1468" s="5"/>
    </row>
    <row r="1469" ht="15.75" customHeight="1">
      <c r="A1469" s="5">
        <v>840.0</v>
      </c>
      <c r="B1469" s="35" t="str">
        <f>DIEM_4D!A841</f>
        <v>27</v>
      </c>
      <c r="C1469" s="35" t="str">
        <f>DIEM_4D!B841</f>
        <v>27</v>
      </c>
      <c r="D1469" s="5" t="str">
        <f t="shared" si="30"/>
        <v>4D-5</v>
      </c>
      <c r="E1469" s="5">
        <f>DIEM_4D!C841</f>
        <v>2</v>
      </c>
      <c r="F1469" s="5">
        <f>DIEM_4D!D841</f>
        <v>16</v>
      </c>
      <c r="G1469" s="5">
        <f>DIEM_4D!E841</f>
        <v>18</v>
      </c>
      <c r="H1469" s="36">
        <f t="shared" si="31"/>
        <v>1163.7</v>
      </c>
      <c r="I1469" s="5" t="str">
        <f t="shared" si="32"/>
        <v>MẠNH</v>
      </c>
      <c r="J1469" s="5">
        <f t="shared" si="33"/>
        <v>136.37</v>
      </c>
      <c r="K1469" s="5" t="str">
        <f t="shared" si="34"/>
        <v>YẾU</v>
      </c>
      <c r="L1469" s="5">
        <f t="shared" si="35"/>
        <v>136370027</v>
      </c>
      <c r="M1469" s="5"/>
      <c r="N1469" s="5"/>
      <c r="O1469" s="5"/>
      <c r="P1469" s="5"/>
      <c r="Q1469" s="5"/>
      <c r="R1469" s="5"/>
      <c r="S1469" s="5"/>
    </row>
    <row r="1470" ht="15.75" customHeight="1">
      <c r="A1470" s="5">
        <v>841.0</v>
      </c>
      <c r="B1470" s="35" t="str">
        <f>DIEM_4D!A842</f>
        <v/>
      </c>
      <c r="C1470" s="35" t="str">
        <f>DIEM_4D!B842</f>
        <v/>
      </c>
      <c r="D1470" s="5" t="str">
        <f t="shared" si="30"/>
        <v>4D-1</v>
      </c>
      <c r="E1470" s="5">
        <f>DIEM_4D!C842</f>
        <v>0</v>
      </c>
      <c r="F1470" s="5">
        <f>DIEM_4D!D842</f>
        <v>0</v>
      </c>
      <c r="G1470" s="5">
        <f>DIEM_4D!E842</f>
        <v>0</v>
      </c>
      <c r="H1470" s="36">
        <f t="shared" si="31"/>
        <v>0</v>
      </c>
      <c r="I1470" s="5" t="str">
        <f t="shared" si="32"/>
        <v/>
      </c>
      <c r="J1470" s="5">
        <f t="shared" si="33"/>
        <v>0</v>
      </c>
      <c r="K1470" s="5" t="str">
        <f t="shared" si="34"/>
        <v/>
      </c>
      <c r="L1470" s="5">
        <f t="shared" si="35"/>
        <v>0</v>
      </c>
      <c r="M1470" s="5"/>
      <c r="N1470" s="5"/>
      <c r="O1470" s="5"/>
      <c r="P1470" s="5"/>
      <c r="Q1470" s="5"/>
      <c r="R1470" s="5"/>
      <c r="S1470" s="5"/>
    </row>
    <row r="1471" ht="15.75" customHeight="1">
      <c r="A1471" s="5">
        <v>842.0</v>
      </c>
      <c r="B1471" s="35" t="str">
        <f>DIEM_4D!A843</f>
        <v/>
      </c>
      <c r="C1471" s="35" t="str">
        <f>DIEM_4D!B843</f>
        <v/>
      </c>
      <c r="D1471" s="5" t="str">
        <f t="shared" si="30"/>
        <v>4D-2</v>
      </c>
      <c r="E1471" s="5">
        <f>DIEM_4D!C843</f>
        <v>0</v>
      </c>
      <c r="F1471" s="5">
        <f>DIEM_4D!D843</f>
        <v>0</v>
      </c>
      <c r="G1471" s="5">
        <f>DIEM_4D!E843</f>
        <v>0</v>
      </c>
      <c r="H1471" s="36">
        <f t="shared" si="31"/>
        <v>0</v>
      </c>
      <c r="I1471" s="5" t="str">
        <f t="shared" si="32"/>
        <v/>
      </c>
      <c r="J1471" s="5">
        <f t="shared" si="33"/>
        <v>0</v>
      </c>
      <c r="K1471" s="5" t="str">
        <f t="shared" si="34"/>
        <v/>
      </c>
      <c r="L1471" s="5">
        <f t="shared" si="35"/>
        <v>0</v>
      </c>
      <c r="M1471" s="5"/>
      <c r="N1471" s="5"/>
      <c r="O1471" s="5"/>
      <c r="P1471" s="5"/>
      <c r="Q1471" s="5"/>
      <c r="R1471" s="5"/>
      <c r="S1471" s="5"/>
    </row>
    <row r="1472" ht="15.75" customHeight="1">
      <c r="A1472" s="5">
        <v>843.0</v>
      </c>
      <c r="B1472" s="35" t="str">
        <f>DIEM_4D!A844</f>
        <v/>
      </c>
      <c r="C1472" s="35" t="str">
        <f>DIEM_4D!B844</f>
        <v/>
      </c>
      <c r="D1472" s="5" t="str">
        <f t="shared" si="30"/>
        <v>4D-3</v>
      </c>
      <c r="E1472" s="5">
        <f>DIEM_4D!C844</f>
        <v>0</v>
      </c>
      <c r="F1472" s="5">
        <f>DIEM_4D!D844</f>
        <v>0</v>
      </c>
      <c r="G1472" s="5">
        <f>DIEM_4D!E844</f>
        <v>0</v>
      </c>
      <c r="H1472" s="36">
        <f t="shared" si="31"/>
        <v>0</v>
      </c>
      <c r="I1472" s="5" t="str">
        <f t="shared" si="32"/>
        <v/>
      </c>
      <c r="J1472" s="5">
        <f t="shared" si="33"/>
        <v>0</v>
      </c>
      <c r="K1472" s="5" t="str">
        <f t="shared" si="34"/>
        <v/>
      </c>
      <c r="L1472" s="5">
        <f t="shared" si="35"/>
        <v>0</v>
      </c>
      <c r="M1472" s="5"/>
      <c r="N1472" s="5"/>
      <c r="O1472" s="5"/>
      <c r="P1472" s="5"/>
      <c r="Q1472" s="5"/>
      <c r="R1472" s="5"/>
      <c r="S1472" s="5"/>
    </row>
    <row r="1473" ht="15.75" customHeight="1">
      <c r="A1473" s="5">
        <v>844.0</v>
      </c>
      <c r="B1473" s="35" t="str">
        <f>DIEM_4D!A845</f>
        <v/>
      </c>
      <c r="C1473" s="35" t="str">
        <f>DIEM_4D!B845</f>
        <v/>
      </c>
      <c r="D1473" s="5" t="str">
        <f t="shared" si="30"/>
        <v>4D-4</v>
      </c>
      <c r="E1473" s="5">
        <f>DIEM_4D!C845</f>
        <v>0</v>
      </c>
      <c r="F1473" s="5">
        <f>DIEM_4D!D845</f>
        <v>0</v>
      </c>
      <c r="G1473" s="5">
        <f>DIEM_4D!E845</f>
        <v>0</v>
      </c>
      <c r="H1473" s="36">
        <f t="shared" si="31"/>
        <v>0</v>
      </c>
      <c r="I1473" s="5" t="str">
        <f t="shared" si="32"/>
        <v/>
      </c>
      <c r="J1473" s="5">
        <f t="shared" si="33"/>
        <v>0</v>
      </c>
      <c r="K1473" s="5" t="str">
        <f t="shared" si="34"/>
        <v/>
      </c>
      <c r="L1473" s="5">
        <f t="shared" si="35"/>
        <v>0</v>
      </c>
      <c r="M1473" s="5"/>
      <c r="N1473" s="5"/>
      <c r="O1473" s="5"/>
      <c r="P1473" s="5"/>
      <c r="Q1473" s="5"/>
      <c r="R1473" s="5"/>
      <c r="S1473" s="5"/>
    </row>
    <row r="1474" ht="15.75" customHeight="1">
      <c r="A1474" s="5">
        <v>845.0</v>
      </c>
      <c r="B1474" s="35" t="str">
        <f>DIEM_4D!A846</f>
        <v/>
      </c>
      <c r="C1474" s="35" t="str">
        <f>DIEM_4D!B846</f>
        <v/>
      </c>
      <c r="D1474" s="5" t="str">
        <f t="shared" si="30"/>
        <v>4D-5</v>
      </c>
      <c r="E1474" s="5">
        <f>DIEM_4D!C846</f>
        <v>0</v>
      </c>
      <c r="F1474" s="5">
        <f>DIEM_4D!D846</f>
        <v>0</v>
      </c>
      <c r="G1474" s="5">
        <f>DIEM_4D!E846</f>
        <v>0</v>
      </c>
      <c r="H1474" s="36">
        <f t="shared" si="31"/>
        <v>0</v>
      </c>
      <c r="I1474" s="5" t="str">
        <f t="shared" si="32"/>
        <v/>
      </c>
      <c r="J1474" s="5">
        <f t="shared" si="33"/>
        <v>0</v>
      </c>
      <c r="K1474" s="5" t="str">
        <f t="shared" si="34"/>
        <v/>
      </c>
      <c r="L1474" s="5">
        <f t="shared" si="35"/>
        <v>0</v>
      </c>
      <c r="M1474" s="5"/>
      <c r="N1474" s="5"/>
      <c r="O1474" s="5"/>
      <c r="P1474" s="5"/>
      <c r="Q1474" s="5"/>
      <c r="R1474" s="5"/>
      <c r="S1474" s="5"/>
    </row>
    <row r="1475" ht="15.75" customHeight="1">
      <c r="A1475" s="5">
        <v>846.0</v>
      </c>
      <c r="B1475" s="35" t="str">
        <f>DIEM_4D!A847</f>
        <v/>
      </c>
      <c r="C1475" s="35" t="str">
        <f>DIEM_4D!B847</f>
        <v/>
      </c>
      <c r="D1475" s="5" t="str">
        <f t="shared" si="30"/>
        <v>4D-1</v>
      </c>
      <c r="E1475" s="5">
        <f>DIEM_4D!C847</f>
        <v>0</v>
      </c>
      <c r="F1475" s="5">
        <f>DIEM_4D!D847</f>
        <v>0</v>
      </c>
      <c r="G1475" s="5">
        <f>DIEM_4D!E847</f>
        <v>0</v>
      </c>
      <c r="H1475" s="36">
        <f t="shared" si="31"/>
        <v>0</v>
      </c>
      <c r="I1475" s="5" t="str">
        <f t="shared" si="32"/>
        <v/>
      </c>
      <c r="J1475" s="5">
        <f t="shared" si="33"/>
        <v>0</v>
      </c>
      <c r="K1475" s="5" t="str">
        <f t="shared" si="34"/>
        <v/>
      </c>
      <c r="L1475" s="5">
        <f t="shared" si="35"/>
        <v>0</v>
      </c>
      <c r="M1475" s="5"/>
      <c r="N1475" s="5"/>
      <c r="O1475" s="5"/>
      <c r="P1475" s="5"/>
      <c r="Q1475" s="5"/>
      <c r="R1475" s="5"/>
      <c r="S1475" s="5"/>
    </row>
    <row r="1476" ht="15.75" customHeight="1">
      <c r="A1476" s="5">
        <v>847.0</v>
      </c>
      <c r="B1476" s="35" t="str">
        <f>DIEM_4D!A848</f>
        <v/>
      </c>
      <c r="C1476" s="35" t="str">
        <f>DIEM_4D!B848</f>
        <v/>
      </c>
      <c r="D1476" s="5" t="str">
        <f t="shared" si="30"/>
        <v>4D-2</v>
      </c>
      <c r="E1476" s="5">
        <f>DIEM_4D!C848</f>
        <v>0</v>
      </c>
      <c r="F1476" s="5">
        <f>DIEM_4D!D848</f>
        <v>0</v>
      </c>
      <c r="G1476" s="5">
        <f>DIEM_4D!E848</f>
        <v>0</v>
      </c>
      <c r="H1476" s="36">
        <f t="shared" si="31"/>
        <v>0</v>
      </c>
      <c r="I1476" s="5" t="str">
        <f t="shared" si="32"/>
        <v/>
      </c>
      <c r="J1476" s="5">
        <f t="shared" si="33"/>
        <v>0</v>
      </c>
      <c r="K1476" s="5" t="str">
        <f t="shared" si="34"/>
        <v/>
      </c>
      <c r="L1476" s="5">
        <f t="shared" si="35"/>
        <v>0</v>
      </c>
      <c r="M1476" s="5"/>
      <c r="N1476" s="5"/>
      <c r="O1476" s="5"/>
      <c r="P1476" s="5"/>
      <c r="Q1476" s="5"/>
      <c r="R1476" s="5"/>
      <c r="S1476" s="5"/>
    </row>
    <row r="1477" ht="15.75" customHeight="1">
      <c r="A1477" s="5">
        <v>848.0</v>
      </c>
      <c r="B1477" s="35" t="str">
        <f>DIEM_4D!A849</f>
        <v/>
      </c>
      <c r="C1477" s="35" t="str">
        <f>DIEM_4D!B849</f>
        <v/>
      </c>
      <c r="D1477" s="5" t="str">
        <f t="shared" si="30"/>
        <v>4D-3</v>
      </c>
      <c r="E1477" s="5">
        <f>DIEM_4D!C849</f>
        <v>0</v>
      </c>
      <c r="F1477" s="5">
        <f>DIEM_4D!D849</f>
        <v>0</v>
      </c>
      <c r="G1477" s="5">
        <f>DIEM_4D!E849</f>
        <v>0</v>
      </c>
      <c r="H1477" s="36">
        <f t="shared" si="31"/>
        <v>0</v>
      </c>
      <c r="I1477" s="5" t="str">
        <f t="shared" si="32"/>
        <v/>
      </c>
      <c r="J1477" s="5">
        <f t="shared" si="33"/>
        <v>0</v>
      </c>
      <c r="K1477" s="5" t="str">
        <f t="shared" si="34"/>
        <v/>
      </c>
      <c r="L1477" s="5">
        <f t="shared" si="35"/>
        <v>0</v>
      </c>
      <c r="M1477" s="5"/>
      <c r="N1477" s="5"/>
      <c r="O1477" s="5"/>
      <c r="P1477" s="5"/>
      <c r="Q1477" s="5"/>
      <c r="R1477" s="5"/>
      <c r="S1477" s="5"/>
    </row>
    <row r="1478" ht="15.75" customHeight="1">
      <c r="A1478" s="5">
        <v>849.0</v>
      </c>
      <c r="B1478" s="35" t="str">
        <f>DIEM_4D!A850</f>
        <v/>
      </c>
      <c r="C1478" s="35" t="str">
        <f>DIEM_4D!B850</f>
        <v/>
      </c>
      <c r="D1478" s="5" t="str">
        <f t="shared" si="30"/>
        <v>4D-4</v>
      </c>
      <c r="E1478" s="5">
        <f>DIEM_4D!C850</f>
        <v>0</v>
      </c>
      <c r="F1478" s="5">
        <f>DIEM_4D!D850</f>
        <v>0</v>
      </c>
      <c r="G1478" s="5">
        <f>DIEM_4D!E850</f>
        <v>0</v>
      </c>
      <c r="H1478" s="36">
        <f t="shared" si="31"/>
        <v>0</v>
      </c>
      <c r="I1478" s="5" t="str">
        <f t="shared" si="32"/>
        <v/>
      </c>
      <c r="J1478" s="5">
        <f t="shared" si="33"/>
        <v>0</v>
      </c>
      <c r="K1478" s="5" t="str">
        <f t="shared" si="34"/>
        <v/>
      </c>
      <c r="L1478" s="5">
        <f t="shared" si="35"/>
        <v>0</v>
      </c>
      <c r="M1478" s="5"/>
      <c r="N1478" s="5"/>
      <c r="O1478" s="5"/>
      <c r="P1478" s="5"/>
      <c r="Q1478" s="5"/>
      <c r="R1478" s="5"/>
      <c r="S1478" s="5"/>
    </row>
    <row r="1479" ht="15.75" customHeight="1">
      <c r="A1479" s="5">
        <v>850.0</v>
      </c>
      <c r="B1479" s="35" t="str">
        <f>DIEM_4D!A851</f>
        <v/>
      </c>
      <c r="C1479" s="35" t="str">
        <f>DIEM_4D!B851</f>
        <v/>
      </c>
      <c r="D1479" s="5" t="str">
        <f t="shared" si="30"/>
        <v>4D-5</v>
      </c>
      <c r="E1479" s="5">
        <f>DIEM_4D!C851</f>
        <v>0</v>
      </c>
      <c r="F1479" s="5">
        <f>DIEM_4D!D851</f>
        <v>0</v>
      </c>
      <c r="G1479" s="5">
        <f>DIEM_4D!E851</f>
        <v>0</v>
      </c>
      <c r="H1479" s="36">
        <f t="shared" si="31"/>
        <v>0</v>
      </c>
      <c r="I1479" s="5" t="str">
        <f t="shared" si="32"/>
        <v/>
      </c>
      <c r="J1479" s="5">
        <f t="shared" si="33"/>
        <v>0</v>
      </c>
      <c r="K1479" s="5" t="str">
        <f t="shared" si="34"/>
        <v/>
      </c>
      <c r="L1479" s="5">
        <f t="shared" si="35"/>
        <v>0</v>
      </c>
      <c r="M1479" s="5"/>
      <c r="N1479" s="5"/>
      <c r="O1479" s="5"/>
      <c r="P1479" s="5"/>
      <c r="Q1479" s="5"/>
      <c r="R1479" s="5"/>
      <c r="S1479" s="5"/>
    </row>
    <row r="1480" ht="15.75" customHeight="1">
      <c r="A1480" s="5">
        <v>851.0</v>
      </c>
      <c r="B1480" s="35" t="str">
        <f>DIEM_4D!A852</f>
        <v/>
      </c>
      <c r="C1480" s="35" t="str">
        <f>DIEM_4D!B852</f>
        <v/>
      </c>
      <c r="D1480" s="5" t="str">
        <f t="shared" si="30"/>
        <v>4D-1</v>
      </c>
      <c r="E1480" s="5">
        <f>DIEM_4D!C852</f>
        <v>0</v>
      </c>
      <c r="F1480" s="5">
        <f>DIEM_4D!D852</f>
        <v>0</v>
      </c>
      <c r="G1480" s="5">
        <f>DIEM_4D!E852</f>
        <v>0</v>
      </c>
      <c r="H1480" s="36">
        <f t="shared" si="31"/>
        <v>0</v>
      </c>
      <c r="I1480" s="5" t="str">
        <f t="shared" si="32"/>
        <v/>
      </c>
      <c r="J1480" s="5">
        <f t="shared" si="33"/>
        <v>0</v>
      </c>
      <c r="K1480" s="5" t="str">
        <f t="shared" si="34"/>
        <v/>
      </c>
      <c r="L1480" s="5">
        <f t="shared" si="35"/>
        <v>0</v>
      </c>
      <c r="M1480" s="5"/>
      <c r="N1480" s="5"/>
      <c r="O1480" s="5"/>
      <c r="P1480" s="5"/>
      <c r="Q1480" s="5"/>
      <c r="R1480" s="5"/>
      <c r="S1480" s="5"/>
    </row>
    <row r="1481" ht="15.75" customHeight="1">
      <c r="A1481" s="5">
        <v>852.0</v>
      </c>
      <c r="B1481" s="35" t="str">
        <f>DIEM_4D!A853</f>
        <v/>
      </c>
      <c r="C1481" s="35" t="str">
        <f>DIEM_4D!B853</f>
        <v/>
      </c>
      <c r="D1481" s="5" t="str">
        <f t="shared" si="30"/>
        <v>4D-2</v>
      </c>
      <c r="E1481" s="5">
        <f>DIEM_4D!C853</f>
        <v>0</v>
      </c>
      <c r="F1481" s="5">
        <f>DIEM_4D!D853</f>
        <v>0</v>
      </c>
      <c r="G1481" s="5">
        <f>DIEM_4D!E853</f>
        <v>0</v>
      </c>
      <c r="H1481" s="36">
        <f t="shared" si="31"/>
        <v>0</v>
      </c>
      <c r="I1481" s="5" t="str">
        <f t="shared" si="32"/>
        <v/>
      </c>
      <c r="J1481" s="5">
        <f t="shared" si="33"/>
        <v>0</v>
      </c>
      <c r="K1481" s="5" t="str">
        <f t="shared" si="34"/>
        <v/>
      </c>
      <c r="L1481" s="5">
        <f t="shared" si="35"/>
        <v>0</v>
      </c>
      <c r="M1481" s="5"/>
      <c r="N1481" s="5"/>
      <c r="O1481" s="5"/>
      <c r="P1481" s="5"/>
      <c r="Q1481" s="5"/>
      <c r="R1481" s="5"/>
      <c r="S1481" s="5"/>
    </row>
    <row r="1482" ht="15.75" customHeight="1">
      <c r="A1482" s="5">
        <v>853.0</v>
      </c>
      <c r="B1482" s="35" t="str">
        <f>DIEM_4D!A854</f>
        <v/>
      </c>
      <c r="C1482" s="35" t="str">
        <f>DIEM_4D!B854</f>
        <v/>
      </c>
      <c r="D1482" s="5" t="str">
        <f t="shared" si="30"/>
        <v>4D-3</v>
      </c>
      <c r="E1482" s="5">
        <f>DIEM_4D!C854</f>
        <v>0</v>
      </c>
      <c r="F1482" s="5">
        <f>DIEM_4D!D854</f>
        <v>0</v>
      </c>
      <c r="G1482" s="5">
        <f>DIEM_4D!E854</f>
        <v>0</v>
      </c>
      <c r="H1482" s="36">
        <f t="shared" si="31"/>
        <v>0</v>
      </c>
      <c r="I1482" s="5" t="str">
        <f t="shared" si="32"/>
        <v/>
      </c>
      <c r="J1482" s="5">
        <f t="shared" si="33"/>
        <v>0</v>
      </c>
      <c r="K1482" s="5" t="str">
        <f t="shared" si="34"/>
        <v/>
      </c>
      <c r="L1482" s="5">
        <f t="shared" si="35"/>
        <v>0</v>
      </c>
      <c r="M1482" s="5"/>
      <c r="N1482" s="5"/>
      <c r="O1482" s="5"/>
      <c r="P1482" s="5"/>
      <c r="Q1482" s="5"/>
      <c r="R1482" s="5"/>
      <c r="S1482" s="5"/>
    </row>
    <row r="1483" ht="15.75" customHeight="1">
      <c r="A1483" s="5">
        <v>854.0</v>
      </c>
      <c r="B1483" s="35" t="str">
        <f>DIEM_4D!A855</f>
        <v/>
      </c>
      <c r="C1483" s="35" t="str">
        <f>DIEM_4D!B855</f>
        <v/>
      </c>
      <c r="D1483" s="5" t="str">
        <f t="shared" si="30"/>
        <v>4D-4</v>
      </c>
      <c r="E1483" s="5">
        <f>DIEM_4D!C855</f>
        <v>0</v>
      </c>
      <c r="F1483" s="5">
        <f>DIEM_4D!D855</f>
        <v>0</v>
      </c>
      <c r="G1483" s="5">
        <f>DIEM_4D!E855</f>
        <v>0</v>
      </c>
      <c r="H1483" s="36">
        <f t="shared" si="31"/>
        <v>0</v>
      </c>
      <c r="I1483" s="5" t="str">
        <f t="shared" si="32"/>
        <v/>
      </c>
      <c r="J1483" s="5">
        <f t="shared" si="33"/>
        <v>0</v>
      </c>
      <c r="K1483" s="5" t="str">
        <f t="shared" si="34"/>
        <v/>
      </c>
      <c r="L1483" s="5">
        <f t="shared" si="35"/>
        <v>0</v>
      </c>
      <c r="M1483" s="5"/>
      <c r="N1483" s="5"/>
      <c r="O1483" s="5"/>
      <c r="P1483" s="5"/>
      <c r="Q1483" s="5"/>
      <c r="R1483" s="5"/>
      <c r="S1483" s="5"/>
    </row>
    <row r="1484" ht="15.75" customHeight="1">
      <c r="A1484" s="5">
        <v>855.0</v>
      </c>
      <c r="B1484" s="35" t="str">
        <f>DIEM_4D!A856</f>
        <v/>
      </c>
      <c r="C1484" s="35" t="str">
        <f>DIEM_4D!B856</f>
        <v/>
      </c>
      <c r="D1484" s="5" t="str">
        <f t="shared" si="30"/>
        <v>4D-5</v>
      </c>
      <c r="E1484" s="5">
        <f>DIEM_4D!C856</f>
        <v>0</v>
      </c>
      <c r="F1484" s="5">
        <f>DIEM_4D!D856</f>
        <v>0</v>
      </c>
      <c r="G1484" s="5">
        <f>DIEM_4D!E856</f>
        <v>0</v>
      </c>
      <c r="H1484" s="36">
        <f t="shared" si="31"/>
        <v>0</v>
      </c>
      <c r="I1484" s="5" t="str">
        <f t="shared" si="32"/>
        <v/>
      </c>
      <c r="J1484" s="5">
        <f t="shared" si="33"/>
        <v>0</v>
      </c>
      <c r="K1484" s="5" t="str">
        <f t="shared" si="34"/>
        <v/>
      </c>
      <c r="L1484" s="5">
        <f t="shared" si="35"/>
        <v>0</v>
      </c>
      <c r="M1484" s="5"/>
      <c r="N1484" s="5"/>
      <c r="O1484" s="5"/>
      <c r="P1484" s="5"/>
      <c r="Q1484" s="5"/>
      <c r="R1484" s="5"/>
      <c r="S1484" s="5"/>
    </row>
    <row r="1485" ht="15.75" customHeight="1">
      <c r="A1485" s="5">
        <v>856.0</v>
      </c>
      <c r="B1485" s="35" t="str">
        <f>DIEM_4D!A857</f>
        <v/>
      </c>
      <c r="C1485" s="35" t="str">
        <f>DIEM_4D!B857</f>
        <v/>
      </c>
      <c r="D1485" s="5" t="str">
        <f t="shared" si="30"/>
        <v>4D-1</v>
      </c>
      <c r="E1485" s="5">
        <f>DIEM_4D!C857</f>
        <v>0</v>
      </c>
      <c r="F1485" s="5">
        <f>DIEM_4D!D857</f>
        <v>0</v>
      </c>
      <c r="G1485" s="5">
        <f>DIEM_4D!E857</f>
        <v>0</v>
      </c>
      <c r="H1485" s="36">
        <f t="shared" si="31"/>
        <v>0</v>
      </c>
      <c r="I1485" s="5" t="str">
        <f t="shared" si="32"/>
        <v/>
      </c>
      <c r="J1485" s="5">
        <f t="shared" si="33"/>
        <v>0</v>
      </c>
      <c r="K1485" s="5" t="str">
        <f t="shared" si="34"/>
        <v/>
      </c>
      <c r="L1485" s="5">
        <f t="shared" si="35"/>
        <v>0</v>
      </c>
      <c r="M1485" s="5"/>
      <c r="N1485" s="5"/>
      <c r="O1485" s="5"/>
      <c r="P1485" s="5"/>
      <c r="Q1485" s="5"/>
      <c r="R1485" s="5"/>
      <c r="S1485" s="5"/>
    </row>
    <row r="1486" ht="15.75" customHeight="1">
      <c r="A1486" s="5">
        <v>857.0</v>
      </c>
      <c r="B1486" s="35" t="str">
        <f>DIEM_4D!A858</f>
        <v/>
      </c>
      <c r="C1486" s="35" t="str">
        <f>DIEM_4D!B858</f>
        <v/>
      </c>
      <c r="D1486" s="5" t="str">
        <f t="shared" si="30"/>
        <v>4D-2</v>
      </c>
      <c r="E1486" s="5">
        <f>DIEM_4D!C858</f>
        <v>0</v>
      </c>
      <c r="F1486" s="5">
        <f>DIEM_4D!D858</f>
        <v>0</v>
      </c>
      <c r="G1486" s="5">
        <f>DIEM_4D!E858</f>
        <v>0</v>
      </c>
      <c r="H1486" s="36">
        <f t="shared" si="31"/>
        <v>0</v>
      </c>
      <c r="I1486" s="5" t="str">
        <f t="shared" si="32"/>
        <v/>
      </c>
      <c r="J1486" s="5">
        <f t="shared" si="33"/>
        <v>0</v>
      </c>
      <c r="K1486" s="5" t="str">
        <f t="shared" si="34"/>
        <v/>
      </c>
      <c r="L1486" s="5">
        <f t="shared" si="35"/>
        <v>0</v>
      </c>
      <c r="M1486" s="5"/>
      <c r="N1486" s="5"/>
      <c r="O1486" s="5"/>
      <c r="P1486" s="5"/>
      <c r="Q1486" s="5"/>
      <c r="R1486" s="5"/>
      <c r="S1486" s="5"/>
    </row>
    <row r="1487" ht="15.75" customHeight="1">
      <c r="A1487" s="5">
        <v>858.0</v>
      </c>
      <c r="B1487" s="35" t="str">
        <f>DIEM_4D!A859</f>
        <v/>
      </c>
      <c r="C1487" s="35" t="str">
        <f>DIEM_4D!B859</f>
        <v/>
      </c>
      <c r="D1487" s="5" t="str">
        <f t="shared" si="30"/>
        <v>4D-3</v>
      </c>
      <c r="E1487" s="5">
        <f>DIEM_4D!C859</f>
        <v>0</v>
      </c>
      <c r="F1487" s="5">
        <f>DIEM_4D!D859</f>
        <v>0</v>
      </c>
      <c r="G1487" s="5">
        <f>DIEM_4D!E859</f>
        <v>0</v>
      </c>
      <c r="H1487" s="36">
        <f t="shared" si="31"/>
        <v>0</v>
      </c>
      <c r="I1487" s="5" t="str">
        <f t="shared" si="32"/>
        <v/>
      </c>
      <c r="J1487" s="5">
        <f t="shared" si="33"/>
        <v>0</v>
      </c>
      <c r="K1487" s="5" t="str">
        <f t="shared" si="34"/>
        <v/>
      </c>
      <c r="L1487" s="5">
        <f t="shared" si="35"/>
        <v>0</v>
      </c>
      <c r="M1487" s="5"/>
      <c r="N1487" s="5"/>
      <c r="O1487" s="5"/>
      <c r="P1487" s="5"/>
      <c r="Q1487" s="5"/>
      <c r="R1487" s="5"/>
      <c r="S1487" s="5"/>
    </row>
    <row r="1488" ht="15.75" customHeight="1">
      <c r="A1488" s="5">
        <v>859.0</v>
      </c>
      <c r="B1488" s="35" t="str">
        <f>DIEM_4D!A860</f>
        <v/>
      </c>
      <c r="C1488" s="35" t="str">
        <f>DIEM_4D!B860</f>
        <v/>
      </c>
      <c r="D1488" s="5" t="str">
        <f t="shared" si="30"/>
        <v>4D-4</v>
      </c>
      <c r="E1488" s="5">
        <f>DIEM_4D!C860</f>
        <v>0</v>
      </c>
      <c r="F1488" s="5">
        <f>DIEM_4D!D860</f>
        <v>0</v>
      </c>
      <c r="G1488" s="5">
        <f>DIEM_4D!E860</f>
        <v>0</v>
      </c>
      <c r="H1488" s="36">
        <f t="shared" si="31"/>
        <v>0</v>
      </c>
      <c r="I1488" s="5" t="str">
        <f t="shared" si="32"/>
        <v/>
      </c>
      <c r="J1488" s="5">
        <f t="shared" si="33"/>
        <v>0</v>
      </c>
      <c r="K1488" s="5" t="str">
        <f t="shared" si="34"/>
        <v/>
      </c>
      <c r="L1488" s="5">
        <f t="shared" si="35"/>
        <v>0</v>
      </c>
      <c r="M1488" s="5"/>
      <c r="N1488" s="5"/>
      <c r="O1488" s="5"/>
      <c r="P1488" s="5"/>
      <c r="Q1488" s="5"/>
      <c r="R1488" s="5"/>
      <c r="S1488" s="5"/>
    </row>
    <row r="1489" ht="15.75" customHeight="1">
      <c r="A1489" s="5">
        <v>860.0</v>
      </c>
      <c r="B1489" s="35" t="str">
        <f>DIEM_4D!A861</f>
        <v/>
      </c>
      <c r="C1489" s="35" t="str">
        <f>DIEM_4D!B861</f>
        <v/>
      </c>
      <c r="D1489" s="5" t="str">
        <f t="shared" si="30"/>
        <v>4D-5</v>
      </c>
      <c r="E1489" s="5">
        <f>DIEM_4D!C861</f>
        <v>0</v>
      </c>
      <c r="F1489" s="5">
        <f>DIEM_4D!D861</f>
        <v>0</v>
      </c>
      <c r="G1489" s="5">
        <f>DIEM_4D!E861</f>
        <v>0</v>
      </c>
      <c r="H1489" s="36">
        <f t="shared" si="31"/>
        <v>0</v>
      </c>
      <c r="I1489" s="5" t="str">
        <f t="shared" si="32"/>
        <v/>
      </c>
      <c r="J1489" s="5">
        <f t="shared" si="33"/>
        <v>0</v>
      </c>
      <c r="K1489" s="5" t="str">
        <f t="shared" si="34"/>
        <v/>
      </c>
      <c r="L1489" s="5">
        <f t="shared" si="35"/>
        <v>0</v>
      </c>
      <c r="M1489" s="5"/>
      <c r="N1489" s="5"/>
      <c r="O1489" s="5"/>
      <c r="P1489" s="5"/>
      <c r="Q1489" s="5"/>
      <c r="R1489" s="5"/>
      <c r="S1489" s="5"/>
    </row>
    <row r="1490" ht="15.75" customHeight="1">
      <c r="A1490" s="5">
        <v>861.0</v>
      </c>
      <c r="B1490" s="35" t="str">
        <f>DIEM_4D!A862</f>
        <v/>
      </c>
      <c r="C1490" s="35" t="str">
        <f>DIEM_4D!B862</f>
        <v/>
      </c>
      <c r="D1490" s="5" t="str">
        <f t="shared" si="30"/>
        <v>4D-1</v>
      </c>
      <c r="E1490" s="5">
        <f>DIEM_4D!C862</f>
        <v>0</v>
      </c>
      <c r="F1490" s="5">
        <f>DIEM_4D!D862</f>
        <v>0</v>
      </c>
      <c r="G1490" s="5">
        <f>DIEM_4D!E862</f>
        <v>0</v>
      </c>
      <c r="H1490" s="36">
        <f t="shared" si="31"/>
        <v>0</v>
      </c>
      <c r="I1490" s="5" t="str">
        <f t="shared" si="32"/>
        <v/>
      </c>
      <c r="J1490" s="5">
        <f t="shared" si="33"/>
        <v>0</v>
      </c>
      <c r="K1490" s="5" t="str">
        <f t="shared" si="34"/>
        <v/>
      </c>
      <c r="L1490" s="5">
        <f t="shared" si="35"/>
        <v>0</v>
      </c>
      <c r="M1490" s="5"/>
      <c r="N1490" s="5"/>
      <c r="O1490" s="5"/>
      <c r="P1490" s="5"/>
      <c r="Q1490" s="5"/>
      <c r="R1490" s="5"/>
      <c r="S1490" s="5"/>
    </row>
    <row r="1491" ht="15.75" customHeight="1">
      <c r="A1491" s="5">
        <v>862.0</v>
      </c>
      <c r="B1491" s="35" t="str">
        <f>DIEM_4D!A863</f>
        <v/>
      </c>
      <c r="C1491" s="35" t="str">
        <f>DIEM_4D!B863</f>
        <v/>
      </c>
      <c r="D1491" s="5" t="str">
        <f t="shared" si="30"/>
        <v>4D-2</v>
      </c>
      <c r="E1491" s="5">
        <f>DIEM_4D!C863</f>
        <v>0</v>
      </c>
      <c r="F1491" s="5">
        <f>DIEM_4D!D863</f>
        <v>0</v>
      </c>
      <c r="G1491" s="5">
        <f>DIEM_4D!E863</f>
        <v>0</v>
      </c>
      <c r="H1491" s="36">
        <f t="shared" si="31"/>
        <v>0</v>
      </c>
      <c r="I1491" s="5" t="str">
        <f t="shared" si="32"/>
        <v/>
      </c>
      <c r="J1491" s="5">
        <f t="shared" si="33"/>
        <v>0</v>
      </c>
      <c r="K1491" s="5" t="str">
        <f t="shared" si="34"/>
        <v/>
      </c>
      <c r="L1491" s="5">
        <f t="shared" si="35"/>
        <v>0</v>
      </c>
      <c r="M1491" s="5"/>
      <c r="N1491" s="5"/>
      <c r="O1491" s="5"/>
      <c r="P1491" s="5"/>
      <c r="Q1491" s="5"/>
      <c r="R1491" s="5"/>
      <c r="S1491" s="5"/>
    </row>
    <row r="1492" ht="15.75" customHeight="1">
      <c r="A1492" s="5">
        <v>863.0</v>
      </c>
      <c r="B1492" s="35" t="str">
        <f>DIEM_4D!A864</f>
        <v/>
      </c>
      <c r="C1492" s="35" t="str">
        <f>DIEM_4D!B864</f>
        <v/>
      </c>
      <c r="D1492" s="5" t="str">
        <f t="shared" si="30"/>
        <v>4D-3</v>
      </c>
      <c r="E1492" s="5">
        <f>DIEM_4D!C864</f>
        <v>0</v>
      </c>
      <c r="F1492" s="5">
        <f>DIEM_4D!D864</f>
        <v>0</v>
      </c>
      <c r="G1492" s="5">
        <f>DIEM_4D!E864</f>
        <v>0</v>
      </c>
      <c r="H1492" s="36">
        <f t="shared" si="31"/>
        <v>0</v>
      </c>
      <c r="I1492" s="5" t="str">
        <f t="shared" si="32"/>
        <v/>
      </c>
      <c r="J1492" s="5">
        <f t="shared" si="33"/>
        <v>0</v>
      </c>
      <c r="K1492" s="5" t="str">
        <f t="shared" si="34"/>
        <v/>
      </c>
      <c r="L1492" s="5">
        <f t="shared" si="35"/>
        <v>0</v>
      </c>
      <c r="M1492" s="5"/>
      <c r="N1492" s="5"/>
      <c r="O1492" s="5"/>
      <c r="P1492" s="5"/>
      <c r="Q1492" s="5"/>
      <c r="R1492" s="5"/>
      <c r="S1492" s="5"/>
    </row>
    <row r="1493" ht="15.75" customHeight="1">
      <c r="A1493" s="5">
        <v>864.0</v>
      </c>
      <c r="B1493" s="35" t="str">
        <f>DIEM_4D!A865</f>
        <v/>
      </c>
      <c r="C1493" s="35" t="str">
        <f>DIEM_4D!B865</f>
        <v/>
      </c>
      <c r="D1493" s="5" t="str">
        <f t="shared" si="30"/>
        <v>4D-4</v>
      </c>
      <c r="E1493" s="5">
        <f>DIEM_4D!C865</f>
        <v>0</v>
      </c>
      <c r="F1493" s="5">
        <f>DIEM_4D!D865</f>
        <v>0</v>
      </c>
      <c r="G1493" s="5">
        <f>DIEM_4D!E865</f>
        <v>0</v>
      </c>
      <c r="H1493" s="36">
        <f t="shared" si="31"/>
        <v>0</v>
      </c>
      <c r="I1493" s="5" t="str">
        <f t="shared" si="32"/>
        <v/>
      </c>
      <c r="J1493" s="5">
        <f t="shared" si="33"/>
        <v>0</v>
      </c>
      <c r="K1493" s="5" t="str">
        <f t="shared" si="34"/>
        <v/>
      </c>
      <c r="L1493" s="5">
        <f t="shared" si="35"/>
        <v>0</v>
      </c>
      <c r="M1493" s="5"/>
      <c r="N1493" s="5"/>
      <c r="O1493" s="5"/>
      <c r="P1493" s="5"/>
      <c r="Q1493" s="5"/>
      <c r="R1493" s="5"/>
      <c r="S1493" s="5"/>
    </row>
    <row r="1494" ht="15.75" customHeight="1">
      <c r="A1494" s="5">
        <v>865.0</v>
      </c>
      <c r="B1494" s="35" t="str">
        <f>DIEM_4D!A866</f>
        <v/>
      </c>
      <c r="C1494" s="35" t="str">
        <f>DIEM_4D!B866</f>
        <v/>
      </c>
      <c r="D1494" s="5" t="str">
        <f t="shared" si="30"/>
        <v>4D-5</v>
      </c>
      <c r="E1494" s="5">
        <f>DIEM_4D!C866</f>
        <v>0</v>
      </c>
      <c r="F1494" s="5">
        <f>DIEM_4D!D866</f>
        <v>0</v>
      </c>
      <c r="G1494" s="5">
        <f>DIEM_4D!E866</f>
        <v>0</v>
      </c>
      <c r="H1494" s="36">
        <f t="shared" si="31"/>
        <v>0</v>
      </c>
      <c r="I1494" s="5" t="str">
        <f t="shared" si="32"/>
        <v/>
      </c>
      <c r="J1494" s="5">
        <f t="shared" si="33"/>
        <v>0</v>
      </c>
      <c r="K1494" s="5" t="str">
        <f t="shared" si="34"/>
        <v/>
      </c>
      <c r="L1494" s="5">
        <f t="shared" si="35"/>
        <v>0</v>
      </c>
      <c r="M1494" s="5"/>
      <c r="N1494" s="5"/>
      <c r="O1494" s="5"/>
      <c r="P1494" s="5"/>
      <c r="Q1494" s="5"/>
      <c r="R1494" s="5"/>
      <c r="S1494" s="5"/>
    </row>
    <row r="1495" ht="15.75" customHeight="1">
      <c r="A1495" s="5">
        <v>866.0</v>
      </c>
      <c r="B1495" s="35" t="str">
        <f>DIEM_4D!A867</f>
        <v/>
      </c>
      <c r="C1495" s="35" t="str">
        <f>DIEM_4D!B867</f>
        <v/>
      </c>
      <c r="D1495" s="5" t="str">
        <f t="shared" si="30"/>
        <v>4D-1</v>
      </c>
      <c r="E1495" s="5">
        <f>DIEM_4D!C867</f>
        <v>0</v>
      </c>
      <c r="F1495" s="5">
        <f>DIEM_4D!D867</f>
        <v>0</v>
      </c>
      <c r="G1495" s="5">
        <f>DIEM_4D!E867</f>
        <v>0</v>
      </c>
      <c r="H1495" s="36">
        <f t="shared" si="31"/>
        <v>0</v>
      </c>
      <c r="I1495" s="5" t="str">
        <f t="shared" si="32"/>
        <v/>
      </c>
      <c r="J1495" s="5">
        <f t="shared" si="33"/>
        <v>0</v>
      </c>
      <c r="K1495" s="5" t="str">
        <f t="shared" si="34"/>
        <v/>
      </c>
      <c r="L1495" s="5">
        <f t="shared" si="35"/>
        <v>0</v>
      </c>
      <c r="M1495" s="5"/>
      <c r="N1495" s="5"/>
      <c r="O1495" s="5"/>
      <c r="P1495" s="5"/>
      <c r="Q1495" s="5"/>
      <c r="R1495" s="5"/>
      <c r="S1495" s="5"/>
    </row>
    <row r="1496" ht="15.75" customHeight="1">
      <c r="A1496" s="5">
        <v>867.0</v>
      </c>
      <c r="B1496" s="35" t="str">
        <f>DIEM_4D!A868</f>
        <v/>
      </c>
      <c r="C1496" s="35" t="str">
        <f>DIEM_4D!B868</f>
        <v/>
      </c>
      <c r="D1496" s="5" t="str">
        <f t="shared" si="30"/>
        <v>4D-2</v>
      </c>
      <c r="E1496" s="5">
        <f>DIEM_4D!C868</f>
        <v>0</v>
      </c>
      <c r="F1496" s="5">
        <f>DIEM_4D!D868</f>
        <v>0</v>
      </c>
      <c r="G1496" s="5">
        <f>DIEM_4D!E868</f>
        <v>0</v>
      </c>
      <c r="H1496" s="36">
        <f t="shared" si="31"/>
        <v>0</v>
      </c>
      <c r="I1496" s="5" t="str">
        <f t="shared" si="32"/>
        <v/>
      </c>
      <c r="J1496" s="5">
        <f t="shared" si="33"/>
        <v>0</v>
      </c>
      <c r="K1496" s="5" t="str">
        <f t="shared" si="34"/>
        <v/>
      </c>
      <c r="L1496" s="5">
        <f t="shared" si="35"/>
        <v>0</v>
      </c>
      <c r="M1496" s="5"/>
      <c r="N1496" s="5"/>
      <c r="O1496" s="5"/>
      <c r="P1496" s="5"/>
      <c r="Q1496" s="5"/>
      <c r="R1496" s="5"/>
      <c r="S1496" s="5"/>
    </row>
    <row r="1497" ht="15.75" customHeight="1">
      <c r="A1497" s="5">
        <v>868.0</v>
      </c>
      <c r="B1497" s="35" t="str">
        <f>DIEM_4D!A869</f>
        <v/>
      </c>
      <c r="C1497" s="35" t="str">
        <f>DIEM_4D!B869</f>
        <v/>
      </c>
      <c r="D1497" s="5" t="str">
        <f t="shared" si="30"/>
        <v>4D-3</v>
      </c>
      <c r="E1497" s="5">
        <f>DIEM_4D!C869</f>
        <v>0</v>
      </c>
      <c r="F1497" s="5">
        <f>DIEM_4D!D869</f>
        <v>0</v>
      </c>
      <c r="G1497" s="5">
        <f>DIEM_4D!E869</f>
        <v>0</v>
      </c>
      <c r="H1497" s="36">
        <f t="shared" si="31"/>
        <v>0</v>
      </c>
      <c r="I1497" s="5" t="str">
        <f t="shared" si="32"/>
        <v/>
      </c>
      <c r="J1497" s="5">
        <f t="shared" si="33"/>
        <v>0</v>
      </c>
      <c r="K1497" s="5" t="str">
        <f t="shared" si="34"/>
        <v/>
      </c>
      <c r="L1497" s="5">
        <f t="shared" si="35"/>
        <v>0</v>
      </c>
      <c r="M1497" s="5"/>
      <c r="N1497" s="5"/>
      <c r="O1497" s="5"/>
      <c r="P1497" s="5"/>
      <c r="Q1497" s="5"/>
      <c r="R1497" s="5"/>
      <c r="S1497" s="5"/>
    </row>
    <row r="1498" ht="15.75" customHeight="1">
      <c r="A1498" s="5">
        <v>869.0</v>
      </c>
      <c r="B1498" s="35" t="str">
        <f>DIEM_4D!A870</f>
        <v/>
      </c>
      <c r="C1498" s="35" t="str">
        <f>DIEM_4D!B870</f>
        <v/>
      </c>
      <c r="D1498" s="5" t="str">
        <f t="shared" si="30"/>
        <v>4D-4</v>
      </c>
      <c r="E1498" s="5">
        <f>DIEM_4D!C870</f>
        <v>0</v>
      </c>
      <c r="F1498" s="5">
        <f>DIEM_4D!D870</f>
        <v>0</v>
      </c>
      <c r="G1498" s="5">
        <f>DIEM_4D!E870</f>
        <v>0</v>
      </c>
      <c r="H1498" s="36">
        <f t="shared" si="31"/>
        <v>0</v>
      </c>
      <c r="I1498" s="5" t="str">
        <f t="shared" si="32"/>
        <v/>
      </c>
      <c r="J1498" s="5">
        <f t="shared" si="33"/>
        <v>0</v>
      </c>
      <c r="K1498" s="5" t="str">
        <f t="shared" si="34"/>
        <v/>
      </c>
      <c r="L1498" s="5">
        <f t="shared" si="35"/>
        <v>0</v>
      </c>
      <c r="M1498" s="5"/>
      <c r="N1498" s="5"/>
      <c r="O1498" s="5"/>
      <c r="P1498" s="5"/>
      <c r="Q1498" s="5"/>
      <c r="R1498" s="5"/>
      <c r="S1498" s="5"/>
    </row>
    <row r="1499" ht="15.75" customHeight="1">
      <c r="A1499" s="5">
        <v>870.0</v>
      </c>
      <c r="B1499" s="35" t="str">
        <f>DIEM_4D!A871</f>
        <v/>
      </c>
      <c r="C1499" s="35" t="str">
        <f>DIEM_4D!B871</f>
        <v/>
      </c>
      <c r="D1499" s="5" t="str">
        <f t="shared" si="30"/>
        <v>4D-5</v>
      </c>
      <c r="E1499" s="5">
        <f>DIEM_4D!C871</f>
        <v>0</v>
      </c>
      <c r="F1499" s="5">
        <f>DIEM_4D!D871</f>
        <v>0</v>
      </c>
      <c r="G1499" s="5">
        <f>DIEM_4D!E871</f>
        <v>0</v>
      </c>
      <c r="H1499" s="36">
        <f t="shared" si="31"/>
        <v>0</v>
      </c>
      <c r="I1499" s="5" t="str">
        <f t="shared" si="32"/>
        <v/>
      </c>
      <c r="J1499" s="5">
        <f t="shared" si="33"/>
        <v>0</v>
      </c>
      <c r="K1499" s="5" t="str">
        <f t="shared" si="34"/>
        <v/>
      </c>
      <c r="L1499" s="5">
        <f t="shared" si="35"/>
        <v>0</v>
      </c>
      <c r="M1499" s="5"/>
      <c r="N1499" s="5"/>
      <c r="O1499" s="5"/>
      <c r="P1499" s="5"/>
      <c r="Q1499" s="5"/>
      <c r="R1499" s="5"/>
      <c r="S1499" s="5"/>
    </row>
    <row r="1500" ht="15.75" customHeight="1">
      <c r="A1500" s="5">
        <v>871.0</v>
      </c>
      <c r="B1500" s="35" t="str">
        <f>DIEM_4D!A872</f>
        <v>2929</v>
      </c>
      <c r="C1500" s="35" t="str">
        <f>DIEM_4D!B872</f>
        <v>29</v>
      </c>
      <c r="D1500" s="5" t="str">
        <f t="shared" si="30"/>
        <v>4D-1</v>
      </c>
      <c r="E1500" s="5">
        <f>DIEM_4D!C872</f>
        <v>2</v>
      </c>
      <c r="F1500" s="5">
        <f>DIEM_4D!D872</f>
        <v>1</v>
      </c>
      <c r="G1500" s="5">
        <f>DIEM_4D!E872</f>
        <v>3</v>
      </c>
      <c r="H1500" s="36">
        <f t="shared" si="31"/>
        <v>1112.4</v>
      </c>
      <c r="I1500" s="5" t="str">
        <f t="shared" si="32"/>
        <v>TRUNG BÌNH</v>
      </c>
      <c r="J1500" s="5">
        <f t="shared" si="33"/>
        <v>115.24</v>
      </c>
      <c r="K1500" s="5" t="str">
        <f t="shared" si="34"/>
        <v>YẾU</v>
      </c>
      <c r="L1500" s="5">
        <f t="shared" si="35"/>
        <v>115242929</v>
      </c>
      <c r="M1500" s="5"/>
      <c r="N1500" s="5"/>
      <c r="O1500" s="5"/>
      <c r="P1500" s="5"/>
      <c r="Q1500" s="5"/>
      <c r="R1500" s="5"/>
      <c r="S1500" s="5"/>
    </row>
    <row r="1501" ht="15.75" customHeight="1">
      <c r="A1501" s="5">
        <v>872.0</v>
      </c>
      <c r="B1501" s="35" t="str">
        <f>DIEM_4D!A873</f>
        <v>2229</v>
      </c>
      <c r="C1501" s="35" t="str">
        <f>DIEM_4D!B873</f>
        <v>29</v>
      </c>
      <c r="D1501" s="5" t="str">
        <f t="shared" si="30"/>
        <v>4D-2</v>
      </c>
      <c r="E1501" s="5">
        <f>DIEM_4D!C873</f>
        <v>2</v>
      </c>
      <c r="F1501" s="5">
        <f>DIEM_4D!D873</f>
        <v>1</v>
      </c>
      <c r="G1501" s="5">
        <f>DIEM_4D!E873</f>
        <v>3</v>
      </c>
      <c r="H1501" s="36">
        <f t="shared" si="31"/>
        <v>1180.8</v>
      </c>
      <c r="I1501" s="5" t="str">
        <f t="shared" si="32"/>
        <v>MẠNH</v>
      </c>
      <c r="J1501" s="5">
        <f t="shared" si="33"/>
        <v>123.08</v>
      </c>
      <c r="K1501" s="5" t="str">
        <f t="shared" si="34"/>
        <v>YẾU</v>
      </c>
      <c r="L1501" s="5">
        <f t="shared" si="35"/>
        <v>123082229</v>
      </c>
      <c r="M1501" s="5"/>
      <c r="N1501" s="5"/>
      <c r="O1501" s="5"/>
      <c r="P1501" s="5"/>
      <c r="Q1501" s="5"/>
      <c r="R1501" s="5"/>
      <c r="S1501" s="5"/>
    </row>
    <row r="1502" ht="15.75" customHeight="1">
      <c r="A1502" s="5">
        <v>873.0</v>
      </c>
      <c r="B1502" s="35" t="str">
        <f>DIEM_4D!A874</f>
        <v>229</v>
      </c>
      <c r="C1502" s="35" t="str">
        <f>DIEM_4D!B874</f>
        <v>29</v>
      </c>
      <c r="D1502" s="5" t="str">
        <f t="shared" si="30"/>
        <v>4D-3</v>
      </c>
      <c r="E1502" s="5">
        <f>DIEM_4D!C874</f>
        <v>2</v>
      </c>
      <c r="F1502" s="5">
        <f>DIEM_4D!D874</f>
        <v>8</v>
      </c>
      <c r="G1502" s="5">
        <f>DIEM_4D!E874</f>
        <v>10</v>
      </c>
      <c r="H1502" s="36">
        <f t="shared" si="31"/>
        <v>1163.7</v>
      </c>
      <c r="I1502" s="5" t="str">
        <f t="shared" si="32"/>
        <v>MẠNH</v>
      </c>
      <c r="J1502" s="5">
        <f t="shared" si="33"/>
        <v>128.37</v>
      </c>
      <c r="K1502" s="5" t="str">
        <f t="shared" si="34"/>
        <v>YẾU</v>
      </c>
      <c r="L1502" s="5">
        <f t="shared" si="35"/>
        <v>128370229</v>
      </c>
      <c r="M1502" s="5"/>
      <c r="N1502" s="5"/>
      <c r="O1502" s="5"/>
      <c r="P1502" s="5"/>
      <c r="Q1502" s="5"/>
      <c r="R1502" s="5"/>
      <c r="S1502" s="5"/>
    </row>
    <row r="1503" ht="15.75" customHeight="1">
      <c r="A1503" s="5">
        <v>874.0</v>
      </c>
      <c r="B1503" s="35" t="str">
        <f>DIEM_4D!A875</f>
        <v>229</v>
      </c>
      <c r="C1503" s="35" t="str">
        <f>DIEM_4D!B875</f>
        <v>29</v>
      </c>
      <c r="D1503" s="5" t="str">
        <f t="shared" si="30"/>
        <v>4D-4</v>
      </c>
      <c r="E1503" s="5">
        <f>DIEM_4D!C875</f>
        <v>2</v>
      </c>
      <c r="F1503" s="5">
        <f>DIEM_4D!D875</f>
        <v>8</v>
      </c>
      <c r="G1503" s="5">
        <f>DIEM_4D!E875</f>
        <v>10</v>
      </c>
      <c r="H1503" s="36">
        <f t="shared" si="31"/>
        <v>1163.7</v>
      </c>
      <c r="I1503" s="5" t="str">
        <f t="shared" si="32"/>
        <v>MẠNH</v>
      </c>
      <c r="J1503" s="5">
        <f t="shared" si="33"/>
        <v>128.37</v>
      </c>
      <c r="K1503" s="5" t="str">
        <f t="shared" si="34"/>
        <v>YẾU</v>
      </c>
      <c r="L1503" s="5">
        <f t="shared" si="35"/>
        <v>128370229</v>
      </c>
      <c r="M1503" s="5"/>
      <c r="N1503" s="5"/>
      <c r="O1503" s="5"/>
      <c r="P1503" s="5"/>
      <c r="Q1503" s="5"/>
      <c r="R1503" s="5"/>
      <c r="S1503" s="5"/>
    </row>
    <row r="1504" ht="15.75" customHeight="1">
      <c r="A1504" s="5">
        <v>875.0</v>
      </c>
      <c r="B1504" s="35" t="str">
        <f>DIEM_4D!A876</f>
        <v>229</v>
      </c>
      <c r="C1504" s="35" t="str">
        <f>DIEM_4D!B876</f>
        <v>29</v>
      </c>
      <c r="D1504" s="5" t="str">
        <f t="shared" si="30"/>
        <v>4D-5</v>
      </c>
      <c r="E1504" s="5">
        <f>DIEM_4D!C876</f>
        <v>2</v>
      </c>
      <c r="F1504" s="5">
        <f>DIEM_4D!D876</f>
        <v>8</v>
      </c>
      <c r="G1504" s="5">
        <f>DIEM_4D!E876</f>
        <v>10</v>
      </c>
      <c r="H1504" s="36">
        <f t="shared" si="31"/>
        <v>1163.7</v>
      </c>
      <c r="I1504" s="5" t="str">
        <f t="shared" si="32"/>
        <v>MẠNH</v>
      </c>
      <c r="J1504" s="5">
        <f t="shared" si="33"/>
        <v>128.37</v>
      </c>
      <c r="K1504" s="5" t="str">
        <f t="shared" si="34"/>
        <v>YẾU</v>
      </c>
      <c r="L1504" s="5">
        <f t="shared" si="35"/>
        <v>128370229</v>
      </c>
      <c r="M1504" s="5"/>
      <c r="N1504" s="5"/>
      <c r="O1504" s="5"/>
      <c r="P1504" s="5"/>
      <c r="Q1504" s="5"/>
      <c r="R1504" s="5"/>
      <c r="S1504" s="5"/>
    </row>
    <row r="1505" ht="15.75" customHeight="1">
      <c r="A1505" s="5">
        <v>876.0</v>
      </c>
      <c r="B1505" s="35" t="str">
        <f>DIEM_4D!A877</f>
        <v>229</v>
      </c>
      <c r="C1505" s="35" t="str">
        <f>DIEM_4D!B877</f>
        <v>29</v>
      </c>
      <c r="D1505" s="5" t="str">
        <f t="shared" si="30"/>
        <v>4D-1</v>
      </c>
      <c r="E1505" s="5">
        <f>DIEM_4D!C877</f>
        <v>2</v>
      </c>
      <c r="F1505" s="5">
        <f>DIEM_4D!D877</f>
        <v>8</v>
      </c>
      <c r="G1505" s="5">
        <f>DIEM_4D!E877</f>
        <v>10</v>
      </c>
      <c r="H1505" s="36">
        <f t="shared" si="31"/>
        <v>1112.4</v>
      </c>
      <c r="I1505" s="5" t="str">
        <f t="shared" si="32"/>
        <v>TRUNG BÌNH</v>
      </c>
      <c r="J1505" s="5">
        <f t="shared" si="33"/>
        <v>122.24</v>
      </c>
      <c r="K1505" s="5" t="str">
        <f t="shared" si="34"/>
        <v>YẾU</v>
      </c>
      <c r="L1505" s="5">
        <f t="shared" si="35"/>
        <v>122240229</v>
      </c>
      <c r="M1505" s="5"/>
      <c r="N1505" s="5"/>
      <c r="O1505" s="5"/>
      <c r="P1505" s="5"/>
      <c r="Q1505" s="5"/>
      <c r="R1505" s="5"/>
      <c r="S1505" s="5"/>
    </row>
    <row r="1506" ht="15.75" customHeight="1">
      <c r="A1506" s="5">
        <v>877.0</v>
      </c>
      <c r="B1506" s="35" t="str">
        <f>DIEM_4D!A878</f>
        <v>929</v>
      </c>
      <c r="C1506" s="35" t="str">
        <f>DIEM_4D!B878</f>
        <v>29</v>
      </c>
      <c r="D1506" s="5" t="str">
        <f t="shared" si="30"/>
        <v>4D-2</v>
      </c>
      <c r="E1506" s="5">
        <f>DIEM_4D!C878</f>
        <v>2</v>
      </c>
      <c r="F1506" s="5">
        <f>DIEM_4D!D878</f>
        <v>4</v>
      </c>
      <c r="G1506" s="5">
        <f>DIEM_4D!E878</f>
        <v>6</v>
      </c>
      <c r="H1506" s="36">
        <f t="shared" si="31"/>
        <v>1180.8</v>
      </c>
      <c r="I1506" s="5" t="str">
        <f t="shared" si="32"/>
        <v>MẠNH</v>
      </c>
      <c r="J1506" s="5">
        <f t="shared" si="33"/>
        <v>126.08</v>
      </c>
      <c r="K1506" s="5" t="str">
        <f t="shared" si="34"/>
        <v>YẾU</v>
      </c>
      <c r="L1506" s="5">
        <f t="shared" si="35"/>
        <v>126080929</v>
      </c>
      <c r="M1506" s="5"/>
      <c r="N1506" s="5"/>
      <c r="O1506" s="5"/>
      <c r="P1506" s="5"/>
      <c r="Q1506" s="5"/>
      <c r="R1506" s="5"/>
      <c r="S1506" s="5"/>
    </row>
    <row r="1507" ht="15.75" customHeight="1">
      <c r="A1507" s="5">
        <v>878.0</v>
      </c>
      <c r="B1507" s="35" t="str">
        <f>DIEM_4D!A879</f>
        <v>229</v>
      </c>
      <c r="C1507" s="35" t="str">
        <f>DIEM_4D!B879</f>
        <v>29</v>
      </c>
      <c r="D1507" s="5" t="str">
        <f t="shared" si="30"/>
        <v>4D-3</v>
      </c>
      <c r="E1507" s="5">
        <f>DIEM_4D!C879</f>
        <v>2</v>
      </c>
      <c r="F1507" s="5">
        <f>DIEM_4D!D879</f>
        <v>8</v>
      </c>
      <c r="G1507" s="5">
        <f>DIEM_4D!E879</f>
        <v>10</v>
      </c>
      <c r="H1507" s="36">
        <f t="shared" si="31"/>
        <v>1163.7</v>
      </c>
      <c r="I1507" s="5" t="str">
        <f t="shared" si="32"/>
        <v>MẠNH</v>
      </c>
      <c r="J1507" s="5">
        <f t="shared" si="33"/>
        <v>128.37</v>
      </c>
      <c r="K1507" s="5" t="str">
        <f t="shared" si="34"/>
        <v>YẾU</v>
      </c>
      <c r="L1507" s="5">
        <f t="shared" si="35"/>
        <v>128370229</v>
      </c>
      <c r="M1507" s="5"/>
      <c r="N1507" s="5"/>
      <c r="O1507" s="5"/>
      <c r="P1507" s="5"/>
      <c r="Q1507" s="5"/>
      <c r="R1507" s="5"/>
      <c r="S1507" s="5"/>
    </row>
    <row r="1508" ht="15.75" customHeight="1">
      <c r="A1508" s="5">
        <v>879.0</v>
      </c>
      <c r="B1508" s="35" t="str">
        <f>DIEM_4D!A880</f>
        <v>29</v>
      </c>
      <c r="C1508" s="35" t="str">
        <f>DIEM_4D!B880</f>
        <v>29</v>
      </c>
      <c r="D1508" s="5" t="str">
        <f t="shared" si="30"/>
        <v>4D-4</v>
      </c>
      <c r="E1508" s="5">
        <f>DIEM_4D!C880</f>
        <v>2</v>
      </c>
      <c r="F1508" s="5">
        <f>DIEM_4D!D880</f>
        <v>16</v>
      </c>
      <c r="G1508" s="5">
        <f>DIEM_4D!E880</f>
        <v>18</v>
      </c>
      <c r="H1508" s="36">
        <f t="shared" si="31"/>
        <v>1163.7</v>
      </c>
      <c r="I1508" s="5" t="str">
        <f t="shared" si="32"/>
        <v>MẠNH</v>
      </c>
      <c r="J1508" s="5">
        <f t="shared" si="33"/>
        <v>136.37</v>
      </c>
      <c r="K1508" s="5" t="str">
        <f t="shared" si="34"/>
        <v>YẾU</v>
      </c>
      <c r="L1508" s="5">
        <f t="shared" si="35"/>
        <v>136370029</v>
      </c>
      <c r="M1508" s="5"/>
      <c r="N1508" s="5"/>
      <c r="O1508" s="5"/>
      <c r="P1508" s="5"/>
      <c r="Q1508" s="5"/>
      <c r="R1508" s="5"/>
      <c r="S1508" s="5"/>
    </row>
    <row r="1509" ht="15.75" customHeight="1">
      <c r="A1509" s="5">
        <v>880.0</v>
      </c>
      <c r="B1509" s="35" t="str">
        <f>DIEM_4D!A881</f>
        <v>29</v>
      </c>
      <c r="C1509" s="35" t="str">
        <f>DIEM_4D!B881</f>
        <v>29</v>
      </c>
      <c r="D1509" s="5" t="str">
        <f t="shared" si="30"/>
        <v>4D-5</v>
      </c>
      <c r="E1509" s="5">
        <f>DIEM_4D!C881</f>
        <v>2</v>
      </c>
      <c r="F1509" s="5">
        <f>DIEM_4D!D881</f>
        <v>16</v>
      </c>
      <c r="G1509" s="5">
        <f>DIEM_4D!E881</f>
        <v>18</v>
      </c>
      <c r="H1509" s="36">
        <f t="shared" si="31"/>
        <v>1163.7</v>
      </c>
      <c r="I1509" s="5" t="str">
        <f t="shared" si="32"/>
        <v>MẠNH</v>
      </c>
      <c r="J1509" s="5">
        <f t="shared" si="33"/>
        <v>136.37</v>
      </c>
      <c r="K1509" s="5" t="str">
        <f t="shared" si="34"/>
        <v>YẾU</v>
      </c>
      <c r="L1509" s="5">
        <f t="shared" si="35"/>
        <v>136370029</v>
      </c>
      <c r="M1509" s="5"/>
      <c r="N1509" s="5"/>
      <c r="O1509" s="5"/>
      <c r="P1509" s="5"/>
      <c r="Q1509" s="5"/>
      <c r="R1509" s="5"/>
      <c r="S1509" s="5"/>
    </row>
    <row r="1510" ht="15.75" customHeight="1">
      <c r="A1510" s="5">
        <v>881.0</v>
      </c>
      <c r="B1510" s="35" t="str">
        <f>DIEM_4D!A882</f>
        <v>29</v>
      </c>
      <c r="C1510" s="35" t="str">
        <f>DIEM_4D!B882</f>
        <v>29</v>
      </c>
      <c r="D1510" s="5" t="str">
        <f t="shared" si="30"/>
        <v>4D-1</v>
      </c>
      <c r="E1510" s="5">
        <f>DIEM_4D!C882</f>
        <v>2</v>
      </c>
      <c r="F1510" s="5">
        <f>DIEM_4D!D882</f>
        <v>16</v>
      </c>
      <c r="G1510" s="5">
        <f>DIEM_4D!E882</f>
        <v>18</v>
      </c>
      <c r="H1510" s="36">
        <f t="shared" si="31"/>
        <v>1112.4</v>
      </c>
      <c r="I1510" s="5" t="str">
        <f t="shared" si="32"/>
        <v>TRUNG BÌNH</v>
      </c>
      <c r="J1510" s="5">
        <f t="shared" si="33"/>
        <v>130.24</v>
      </c>
      <c r="K1510" s="5" t="str">
        <f t="shared" si="34"/>
        <v>YẾU</v>
      </c>
      <c r="L1510" s="5">
        <f t="shared" si="35"/>
        <v>130240029</v>
      </c>
      <c r="M1510" s="5"/>
      <c r="N1510" s="5"/>
      <c r="O1510" s="5"/>
      <c r="P1510" s="5"/>
      <c r="Q1510" s="5"/>
      <c r="R1510" s="5"/>
      <c r="S1510" s="5"/>
    </row>
    <row r="1511" ht="15.75" customHeight="1">
      <c r="A1511" s="5">
        <v>882.0</v>
      </c>
      <c r="B1511" s="35" t="str">
        <f>DIEM_4D!A883</f>
        <v>29</v>
      </c>
      <c r="C1511" s="35" t="str">
        <f>DIEM_4D!B883</f>
        <v>29</v>
      </c>
      <c r="D1511" s="5" t="str">
        <f t="shared" si="30"/>
        <v>4D-2</v>
      </c>
      <c r="E1511" s="5">
        <f>DIEM_4D!C883</f>
        <v>2</v>
      </c>
      <c r="F1511" s="5">
        <f>DIEM_4D!D883</f>
        <v>16</v>
      </c>
      <c r="G1511" s="5">
        <f>DIEM_4D!E883</f>
        <v>18</v>
      </c>
      <c r="H1511" s="36">
        <f t="shared" si="31"/>
        <v>1180.8</v>
      </c>
      <c r="I1511" s="5" t="str">
        <f t="shared" si="32"/>
        <v>MẠNH</v>
      </c>
      <c r="J1511" s="5">
        <f t="shared" si="33"/>
        <v>138.08</v>
      </c>
      <c r="K1511" s="5" t="str">
        <f t="shared" si="34"/>
        <v>MẠNH</v>
      </c>
      <c r="L1511" s="5">
        <f t="shared" si="35"/>
        <v>138080029</v>
      </c>
      <c r="M1511" s="5"/>
      <c r="N1511" s="5"/>
      <c r="O1511" s="5"/>
      <c r="P1511" s="5"/>
      <c r="Q1511" s="5"/>
      <c r="R1511" s="5"/>
      <c r="S1511" s="5"/>
    </row>
    <row r="1512" ht="15.75" customHeight="1">
      <c r="A1512" s="5">
        <v>883.0</v>
      </c>
      <c r="B1512" s="35" t="str">
        <f>DIEM_4D!A884</f>
        <v>929</v>
      </c>
      <c r="C1512" s="35" t="str">
        <f>DIEM_4D!B884</f>
        <v>29</v>
      </c>
      <c r="D1512" s="5" t="str">
        <f t="shared" si="30"/>
        <v>4D-3</v>
      </c>
      <c r="E1512" s="5">
        <f>DIEM_4D!C884</f>
        <v>2</v>
      </c>
      <c r="F1512" s="5">
        <f>DIEM_4D!D884</f>
        <v>4</v>
      </c>
      <c r="G1512" s="5">
        <f>DIEM_4D!E884</f>
        <v>6</v>
      </c>
      <c r="H1512" s="36">
        <f t="shared" si="31"/>
        <v>1163.7</v>
      </c>
      <c r="I1512" s="5" t="str">
        <f t="shared" si="32"/>
        <v>MẠNH</v>
      </c>
      <c r="J1512" s="5">
        <f t="shared" si="33"/>
        <v>124.37</v>
      </c>
      <c r="K1512" s="5" t="str">
        <f t="shared" si="34"/>
        <v>YẾU</v>
      </c>
      <c r="L1512" s="5">
        <f t="shared" si="35"/>
        <v>124370929</v>
      </c>
      <c r="M1512" s="5"/>
      <c r="N1512" s="5"/>
      <c r="O1512" s="5"/>
      <c r="P1512" s="5"/>
      <c r="Q1512" s="5"/>
      <c r="R1512" s="5"/>
      <c r="S1512" s="5"/>
    </row>
    <row r="1513" ht="15.75" customHeight="1">
      <c r="A1513" s="5">
        <v>884.0</v>
      </c>
      <c r="B1513" s="35" t="str">
        <f>DIEM_4D!A885</f>
        <v>229</v>
      </c>
      <c r="C1513" s="35" t="str">
        <f>DIEM_4D!B885</f>
        <v>29</v>
      </c>
      <c r="D1513" s="5" t="str">
        <f t="shared" si="30"/>
        <v>4D-4</v>
      </c>
      <c r="E1513" s="5">
        <f>DIEM_4D!C885</f>
        <v>2</v>
      </c>
      <c r="F1513" s="5">
        <f>DIEM_4D!D885</f>
        <v>8</v>
      </c>
      <c r="G1513" s="5">
        <f>DIEM_4D!E885</f>
        <v>10</v>
      </c>
      <c r="H1513" s="36">
        <f t="shared" si="31"/>
        <v>1163.7</v>
      </c>
      <c r="I1513" s="5" t="str">
        <f t="shared" si="32"/>
        <v>MẠNH</v>
      </c>
      <c r="J1513" s="5">
        <f t="shared" si="33"/>
        <v>128.37</v>
      </c>
      <c r="K1513" s="5" t="str">
        <f t="shared" si="34"/>
        <v>YẾU</v>
      </c>
      <c r="L1513" s="5">
        <f t="shared" si="35"/>
        <v>128370229</v>
      </c>
      <c r="M1513" s="5"/>
      <c r="N1513" s="5"/>
      <c r="O1513" s="5"/>
      <c r="P1513" s="5"/>
      <c r="Q1513" s="5"/>
      <c r="R1513" s="5"/>
      <c r="S1513" s="5"/>
    </row>
    <row r="1514" ht="15.75" customHeight="1">
      <c r="A1514" s="5">
        <v>885.0</v>
      </c>
      <c r="B1514" s="35" t="str">
        <f>DIEM_4D!A886</f>
        <v>29</v>
      </c>
      <c r="C1514" s="35" t="str">
        <f>DIEM_4D!B886</f>
        <v>29</v>
      </c>
      <c r="D1514" s="5" t="str">
        <f t="shared" si="30"/>
        <v>4D-5</v>
      </c>
      <c r="E1514" s="5">
        <f>DIEM_4D!C886</f>
        <v>2</v>
      </c>
      <c r="F1514" s="5">
        <f>DIEM_4D!D886</f>
        <v>16</v>
      </c>
      <c r="G1514" s="5">
        <f>DIEM_4D!E886</f>
        <v>18</v>
      </c>
      <c r="H1514" s="36">
        <f t="shared" si="31"/>
        <v>1163.7</v>
      </c>
      <c r="I1514" s="5" t="str">
        <f t="shared" si="32"/>
        <v>MẠNH</v>
      </c>
      <c r="J1514" s="5">
        <f t="shared" si="33"/>
        <v>136.37</v>
      </c>
      <c r="K1514" s="5" t="str">
        <f t="shared" si="34"/>
        <v>YẾU</v>
      </c>
      <c r="L1514" s="5">
        <f t="shared" si="35"/>
        <v>136370029</v>
      </c>
      <c r="M1514" s="5"/>
      <c r="N1514" s="5"/>
      <c r="O1514" s="5"/>
      <c r="P1514" s="5"/>
      <c r="Q1514" s="5"/>
      <c r="R1514" s="5"/>
      <c r="S1514" s="5"/>
    </row>
    <row r="1515" ht="15.75" customHeight="1">
      <c r="A1515" s="5">
        <v>886.0</v>
      </c>
      <c r="B1515" s="35" t="str">
        <f>DIEM_4D!A887</f>
        <v>29</v>
      </c>
      <c r="C1515" s="35" t="str">
        <f>DIEM_4D!B887</f>
        <v>29</v>
      </c>
      <c r="D1515" s="5" t="str">
        <f t="shared" si="30"/>
        <v>4D-1</v>
      </c>
      <c r="E1515" s="5">
        <f>DIEM_4D!C887</f>
        <v>2</v>
      </c>
      <c r="F1515" s="5">
        <f>DIEM_4D!D887</f>
        <v>16</v>
      </c>
      <c r="G1515" s="5">
        <f>DIEM_4D!E887</f>
        <v>18</v>
      </c>
      <c r="H1515" s="36">
        <f t="shared" si="31"/>
        <v>1112.4</v>
      </c>
      <c r="I1515" s="5" t="str">
        <f t="shared" si="32"/>
        <v>TRUNG BÌNH</v>
      </c>
      <c r="J1515" s="5">
        <f t="shared" si="33"/>
        <v>130.24</v>
      </c>
      <c r="K1515" s="5" t="str">
        <f t="shared" si="34"/>
        <v>YẾU</v>
      </c>
      <c r="L1515" s="5">
        <f t="shared" si="35"/>
        <v>130240029</v>
      </c>
      <c r="M1515" s="5"/>
      <c r="N1515" s="5"/>
      <c r="O1515" s="5"/>
      <c r="P1515" s="5"/>
      <c r="Q1515" s="5"/>
      <c r="R1515" s="5"/>
      <c r="S1515" s="5"/>
    </row>
    <row r="1516" ht="15.75" customHeight="1">
      <c r="A1516" s="5">
        <v>887.0</v>
      </c>
      <c r="B1516" s="35" t="str">
        <f>DIEM_4D!A888</f>
        <v>29</v>
      </c>
      <c r="C1516" s="35" t="str">
        <f>DIEM_4D!B888</f>
        <v>29</v>
      </c>
      <c r="D1516" s="5" t="str">
        <f t="shared" si="30"/>
        <v>4D-2</v>
      </c>
      <c r="E1516" s="5">
        <f>DIEM_4D!C888</f>
        <v>2</v>
      </c>
      <c r="F1516" s="5">
        <f>DIEM_4D!D888</f>
        <v>16</v>
      </c>
      <c r="G1516" s="5">
        <f>DIEM_4D!E888</f>
        <v>18</v>
      </c>
      <c r="H1516" s="36">
        <f t="shared" si="31"/>
        <v>1180.8</v>
      </c>
      <c r="I1516" s="5" t="str">
        <f t="shared" si="32"/>
        <v>MẠNH</v>
      </c>
      <c r="J1516" s="5">
        <f t="shared" si="33"/>
        <v>138.08</v>
      </c>
      <c r="K1516" s="5" t="str">
        <f t="shared" si="34"/>
        <v>MẠNH</v>
      </c>
      <c r="L1516" s="5">
        <f t="shared" si="35"/>
        <v>138080029</v>
      </c>
      <c r="M1516" s="5"/>
      <c r="N1516" s="5"/>
      <c r="O1516" s="5"/>
      <c r="P1516" s="5"/>
      <c r="Q1516" s="5"/>
      <c r="R1516" s="5"/>
      <c r="S1516" s="5"/>
    </row>
    <row r="1517" ht="15.75" customHeight="1">
      <c r="A1517" s="5">
        <v>888.0</v>
      </c>
      <c r="B1517" s="35" t="str">
        <f>DIEM_4D!A889</f>
        <v>29</v>
      </c>
      <c r="C1517" s="35" t="str">
        <f>DIEM_4D!B889</f>
        <v>29</v>
      </c>
      <c r="D1517" s="5" t="str">
        <f t="shared" si="30"/>
        <v>4D-3</v>
      </c>
      <c r="E1517" s="5">
        <f>DIEM_4D!C889</f>
        <v>2</v>
      </c>
      <c r="F1517" s="5">
        <f>DIEM_4D!D889</f>
        <v>16</v>
      </c>
      <c r="G1517" s="5">
        <f>DIEM_4D!E889</f>
        <v>18</v>
      </c>
      <c r="H1517" s="36">
        <f t="shared" si="31"/>
        <v>1163.7</v>
      </c>
      <c r="I1517" s="5" t="str">
        <f t="shared" si="32"/>
        <v>MẠNH</v>
      </c>
      <c r="J1517" s="5">
        <f t="shared" si="33"/>
        <v>136.37</v>
      </c>
      <c r="K1517" s="5" t="str">
        <f t="shared" si="34"/>
        <v>YẾU</v>
      </c>
      <c r="L1517" s="5">
        <f t="shared" si="35"/>
        <v>136370029</v>
      </c>
      <c r="M1517" s="5"/>
      <c r="N1517" s="5"/>
      <c r="O1517" s="5"/>
      <c r="P1517" s="5"/>
      <c r="Q1517" s="5"/>
      <c r="R1517" s="5"/>
      <c r="S1517" s="5"/>
    </row>
    <row r="1518" ht="15.75" customHeight="1">
      <c r="A1518" s="5">
        <v>889.0</v>
      </c>
      <c r="B1518" s="35" t="str">
        <f>DIEM_4D!A890</f>
        <v>929</v>
      </c>
      <c r="C1518" s="35" t="str">
        <f>DIEM_4D!B890</f>
        <v>29</v>
      </c>
      <c r="D1518" s="5" t="str">
        <f t="shared" si="30"/>
        <v>4D-4</v>
      </c>
      <c r="E1518" s="5">
        <f>DIEM_4D!C890</f>
        <v>2</v>
      </c>
      <c r="F1518" s="5">
        <f>DIEM_4D!D890</f>
        <v>4</v>
      </c>
      <c r="G1518" s="5">
        <f>DIEM_4D!E890</f>
        <v>6</v>
      </c>
      <c r="H1518" s="36">
        <f t="shared" si="31"/>
        <v>1163.7</v>
      </c>
      <c r="I1518" s="5" t="str">
        <f t="shared" si="32"/>
        <v>MẠNH</v>
      </c>
      <c r="J1518" s="5">
        <f t="shared" si="33"/>
        <v>124.37</v>
      </c>
      <c r="K1518" s="5" t="str">
        <f t="shared" si="34"/>
        <v>YẾU</v>
      </c>
      <c r="L1518" s="5">
        <f t="shared" si="35"/>
        <v>124370929</v>
      </c>
      <c r="M1518" s="5"/>
      <c r="N1518" s="5"/>
      <c r="O1518" s="5"/>
      <c r="P1518" s="5"/>
      <c r="Q1518" s="5"/>
      <c r="R1518" s="5"/>
      <c r="S1518" s="5"/>
    </row>
    <row r="1519" ht="15.75" customHeight="1">
      <c r="A1519" s="5">
        <v>890.0</v>
      </c>
      <c r="B1519" s="35" t="str">
        <f>DIEM_4D!A891</f>
        <v>229</v>
      </c>
      <c r="C1519" s="35" t="str">
        <f>DIEM_4D!B891</f>
        <v>29</v>
      </c>
      <c r="D1519" s="5" t="str">
        <f t="shared" si="30"/>
        <v>4D-5</v>
      </c>
      <c r="E1519" s="5">
        <f>DIEM_4D!C891</f>
        <v>2</v>
      </c>
      <c r="F1519" s="5">
        <f>DIEM_4D!D891</f>
        <v>8</v>
      </c>
      <c r="G1519" s="5">
        <f>DIEM_4D!E891</f>
        <v>10</v>
      </c>
      <c r="H1519" s="36">
        <f t="shared" si="31"/>
        <v>1163.7</v>
      </c>
      <c r="I1519" s="5" t="str">
        <f t="shared" si="32"/>
        <v>MẠNH</v>
      </c>
      <c r="J1519" s="5">
        <f t="shared" si="33"/>
        <v>128.37</v>
      </c>
      <c r="K1519" s="5" t="str">
        <f t="shared" si="34"/>
        <v>YẾU</v>
      </c>
      <c r="L1519" s="5">
        <f t="shared" si="35"/>
        <v>128370229</v>
      </c>
      <c r="M1519" s="5"/>
      <c r="N1519" s="5"/>
      <c r="O1519" s="5"/>
      <c r="P1519" s="5"/>
      <c r="Q1519" s="5"/>
      <c r="R1519" s="5"/>
      <c r="S1519" s="5"/>
    </row>
    <row r="1520" ht="15.75" customHeight="1">
      <c r="A1520" s="5">
        <v>891.0</v>
      </c>
      <c r="B1520" s="35" t="str">
        <f>DIEM_4D!A892</f>
        <v>29</v>
      </c>
      <c r="C1520" s="35" t="str">
        <f>DIEM_4D!B892</f>
        <v>29</v>
      </c>
      <c r="D1520" s="5" t="str">
        <f t="shared" si="30"/>
        <v>4D-1</v>
      </c>
      <c r="E1520" s="5">
        <f>DIEM_4D!C892</f>
        <v>2</v>
      </c>
      <c r="F1520" s="5">
        <f>DIEM_4D!D892</f>
        <v>16</v>
      </c>
      <c r="G1520" s="5">
        <f>DIEM_4D!E892</f>
        <v>18</v>
      </c>
      <c r="H1520" s="36">
        <f t="shared" si="31"/>
        <v>1112.4</v>
      </c>
      <c r="I1520" s="5" t="str">
        <f t="shared" si="32"/>
        <v>TRUNG BÌNH</v>
      </c>
      <c r="J1520" s="5">
        <f t="shared" si="33"/>
        <v>130.24</v>
      </c>
      <c r="K1520" s="5" t="str">
        <f t="shared" si="34"/>
        <v>YẾU</v>
      </c>
      <c r="L1520" s="5">
        <f t="shared" si="35"/>
        <v>130240029</v>
      </c>
      <c r="M1520" s="5"/>
      <c r="N1520" s="5"/>
      <c r="O1520" s="5"/>
      <c r="P1520" s="5"/>
      <c r="Q1520" s="5"/>
      <c r="R1520" s="5"/>
      <c r="S1520" s="5"/>
    </row>
    <row r="1521" ht="15.75" customHeight="1">
      <c r="A1521" s="5">
        <v>892.0</v>
      </c>
      <c r="B1521" s="35" t="str">
        <f>DIEM_4D!A893</f>
        <v>29</v>
      </c>
      <c r="C1521" s="35" t="str">
        <f>DIEM_4D!B893</f>
        <v>29</v>
      </c>
      <c r="D1521" s="5" t="str">
        <f t="shared" si="30"/>
        <v>4D-2</v>
      </c>
      <c r="E1521" s="5">
        <f>DIEM_4D!C893</f>
        <v>2</v>
      </c>
      <c r="F1521" s="5">
        <f>DIEM_4D!D893</f>
        <v>16</v>
      </c>
      <c r="G1521" s="5">
        <f>DIEM_4D!E893</f>
        <v>18</v>
      </c>
      <c r="H1521" s="36">
        <f t="shared" si="31"/>
        <v>1180.8</v>
      </c>
      <c r="I1521" s="5" t="str">
        <f t="shared" si="32"/>
        <v>MẠNH</v>
      </c>
      <c r="J1521" s="5">
        <f t="shared" si="33"/>
        <v>138.08</v>
      </c>
      <c r="K1521" s="5" t="str">
        <f t="shared" si="34"/>
        <v>MẠNH</v>
      </c>
      <c r="L1521" s="5">
        <f t="shared" si="35"/>
        <v>138080029</v>
      </c>
      <c r="M1521" s="5"/>
      <c r="N1521" s="5"/>
      <c r="O1521" s="5"/>
      <c r="P1521" s="5"/>
      <c r="Q1521" s="5"/>
      <c r="R1521" s="5"/>
      <c r="S1521" s="5"/>
    </row>
    <row r="1522" ht="15.75" customHeight="1">
      <c r="A1522" s="5">
        <v>893.0</v>
      </c>
      <c r="B1522" s="35" t="str">
        <f>DIEM_4D!A894</f>
        <v>29</v>
      </c>
      <c r="C1522" s="35" t="str">
        <f>DIEM_4D!B894</f>
        <v>29</v>
      </c>
      <c r="D1522" s="5" t="str">
        <f t="shared" si="30"/>
        <v>4D-3</v>
      </c>
      <c r="E1522" s="5">
        <f>DIEM_4D!C894</f>
        <v>2</v>
      </c>
      <c r="F1522" s="5">
        <f>DIEM_4D!D894</f>
        <v>16</v>
      </c>
      <c r="G1522" s="5">
        <f>DIEM_4D!E894</f>
        <v>18</v>
      </c>
      <c r="H1522" s="36">
        <f t="shared" si="31"/>
        <v>1163.7</v>
      </c>
      <c r="I1522" s="5" t="str">
        <f t="shared" si="32"/>
        <v>MẠNH</v>
      </c>
      <c r="J1522" s="5">
        <f t="shared" si="33"/>
        <v>136.37</v>
      </c>
      <c r="K1522" s="5" t="str">
        <f t="shared" si="34"/>
        <v>YẾU</v>
      </c>
      <c r="L1522" s="5">
        <f t="shared" si="35"/>
        <v>136370029</v>
      </c>
      <c r="M1522" s="5"/>
      <c r="N1522" s="5"/>
      <c r="O1522" s="5"/>
      <c r="P1522" s="5"/>
      <c r="Q1522" s="5"/>
      <c r="R1522" s="5"/>
      <c r="S1522" s="5"/>
    </row>
    <row r="1523" ht="15.75" customHeight="1">
      <c r="A1523" s="5">
        <v>894.0</v>
      </c>
      <c r="B1523" s="35" t="str">
        <f>DIEM_4D!A895</f>
        <v>29</v>
      </c>
      <c r="C1523" s="35" t="str">
        <f>DIEM_4D!B895</f>
        <v>29</v>
      </c>
      <c r="D1523" s="5" t="str">
        <f t="shared" si="30"/>
        <v>4D-4</v>
      </c>
      <c r="E1523" s="5">
        <f>DIEM_4D!C895</f>
        <v>2</v>
      </c>
      <c r="F1523" s="5">
        <f>DIEM_4D!D895</f>
        <v>16</v>
      </c>
      <c r="G1523" s="5">
        <f>DIEM_4D!E895</f>
        <v>18</v>
      </c>
      <c r="H1523" s="36">
        <f t="shared" si="31"/>
        <v>1163.7</v>
      </c>
      <c r="I1523" s="5" t="str">
        <f t="shared" si="32"/>
        <v>MẠNH</v>
      </c>
      <c r="J1523" s="5">
        <f t="shared" si="33"/>
        <v>136.37</v>
      </c>
      <c r="K1523" s="5" t="str">
        <f t="shared" si="34"/>
        <v>YẾU</v>
      </c>
      <c r="L1523" s="5">
        <f t="shared" si="35"/>
        <v>136370029</v>
      </c>
      <c r="M1523" s="5"/>
      <c r="N1523" s="5"/>
      <c r="O1523" s="5"/>
      <c r="P1523" s="5"/>
      <c r="Q1523" s="5"/>
      <c r="R1523" s="5"/>
      <c r="S1523" s="5"/>
    </row>
    <row r="1524" ht="15.75" customHeight="1">
      <c r="A1524" s="5">
        <v>895.0</v>
      </c>
      <c r="B1524" s="35" t="str">
        <f>DIEM_4D!A896</f>
        <v>929</v>
      </c>
      <c r="C1524" s="35" t="str">
        <f>DIEM_4D!B896</f>
        <v>29</v>
      </c>
      <c r="D1524" s="5" t="str">
        <f t="shared" si="30"/>
        <v>4D-5</v>
      </c>
      <c r="E1524" s="5">
        <f>DIEM_4D!C896</f>
        <v>2</v>
      </c>
      <c r="F1524" s="5">
        <f>DIEM_4D!D896</f>
        <v>4</v>
      </c>
      <c r="G1524" s="5">
        <f>DIEM_4D!E896</f>
        <v>6</v>
      </c>
      <c r="H1524" s="36">
        <f t="shared" si="31"/>
        <v>1163.7</v>
      </c>
      <c r="I1524" s="5" t="str">
        <f t="shared" si="32"/>
        <v>MẠNH</v>
      </c>
      <c r="J1524" s="5">
        <f t="shared" si="33"/>
        <v>124.37</v>
      </c>
      <c r="K1524" s="5" t="str">
        <f t="shared" si="34"/>
        <v>YẾU</v>
      </c>
      <c r="L1524" s="5">
        <f t="shared" si="35"/>
        <v>124370929</v>
      </c>
      <c r="M1524" s="5"/>
      <c r="N1524" s="5"/>
      <c r="O1524" s="5"/>
      <c r="P1524" s="5"/>
      <c r="Q1524" s="5"/>
      <c r="R1524" s="5"/>
      <c r="S1524" s="5"/>
    </row>
    <row r="1525" ht="15.75" customHeight="1">
      <c r="A1525" s="5">
        <v>896.0</v>
      </c>
      <c r="B1525" s="35" t="str">
        <f>DIEM_4D!A897</f>
        <v>229</v>
      </c>
      <c r="C1525" s="35" t="str">
        <f>DIEM_4D!B897</f>
        <v>29</v>
      </c>
      <c r="D1525" s="5" t="str">
        <f t="shared" si="30"/>
        <v>4D-1</v>
      </c>
      <c r="E1525" s="5">
        <f>DIEM_4D!C897</f>
        <v>2</v>
      </c>
      <c r="F1525" s="5">
        <f>DIEM_4D!D897</f>
        <v>8</v>
      </c>
      <c r="G1525" s="5">
        <f>DIEM_4D!E897</f>
        <v>10</v>
      </c>
      <c r="H1525" s="36">
        <f t="shared" si="31"/>
        <v>1112.4</v>
      </c>
      <c r="I1525" s="5" t="str">
        <f t="shared" si="32"/>
        <v>TRUNG BÌNH</v>
      </c>
      <c r="J1525" s="5">
        <f t="shared" si="33"/>
        <v>122.24</v>
      </c>
      <c r="K1525" s="5" t="str">
        <f t="shared" si="34"/>
        <v>YẾU</v>
      </c>
      <c r="L1525" s="5">
        <f t="shared" si="35"/>
        <v>122240229</v>
      </c>
      <c r="M1525" s="5"/>
      <c r="N1525" s="5"/>
      <c r="O1525" s="5"/>
      <c r="P1525" s="5"/>
      <c r="Q1525" s="5"/>
      <c r="R1525" s="5"/>
      <c r="S1525" s="5"/>
    </row>
    <row r="1526" ht="15.75" customHeight="1">
      <c r="A1526" s="5">
        <v>897.0</v>
      </c>
      <c r="B1526" s="35" t="str">
        <f>DIEM_4D!A898</f>
        <v>29</v>
      </c>
      <c r="C1526" s="35" t="str">
        <f>DIEM_4D!B898</f>
        <v>29</v>
      </c>
      <c r="D1526" s="5" t="str">
        <f t="shared" si="30"/>
        <v>4D-2</v>
      </c>
      <c r="E1526" s="5">
        <f>DIEM_4D!C898</f>
        <v>2</v>
      </c>
      <c r="F1526" s="5">
        <f>DIEM_4D!D898</f>
        <v>16</v>
      </c>
      <c r="G1526" s="5">
        <f>DIEM_4D!E898</f>
        <v>18</v>
      </c>
      <c r="H1526" s="36">
        <f t="shared" si="31"/>
        <v>1180.8</v>
      </c>
      <c r="I1526" s="5" t="str">
        <f t="shared" si="32"/>
        <v>MẠNH</v>
      </c>
      <c r="J1526" s="5">
        <f t="shared" si="33"/>
        <v>138.08</v>
      </c>
      <c r="K1526" s="5" t="str">
        <f t="shared" si="34"/>
        <v>MẠNH</v>
      </c>
      <c r="L1526" s="5">
        <f t="shared" si="35"/>
        <v>138080029</v>
      </c>
      <c r="M1526" s="5"/>
      <c r="N1526" s="5"/>
      <c r="O1526" s="5"/>
      <c r="P1526" s="5"/>
      <c r="Q1526" s="5"/>
      <c r="R1526" s="5"/>
      <c r="S1526" s="5"/>
    </row>
    <row r="1527" ht="15.75" customHeight="1">
      <c r="A1527" s="5">
        <v>898.0</v>
      </c>
      <c r="B1527" s="35" t="str">
        <f>DIEM_4D!A899</f>
        <v>29</v>
      </c>
      <c r="C1527" s="35" t="str">
        <f>DIEM_4D!B899</f>
        <v>29</v>
      </c>
      <c r="D1527" s="5" t="str">
        <f t="shared" si="30"/>
        <v>4D-3</v>
      </c>
      <c r="E1527" s="5">
        <f>DIEM_4D!C899</f>
        <v>2</v>
      </c>
      <c r="F1527" s="5">
        <f>DIEM_4D!D899</f>
        <v>16</v>
      </c>
      <c r="G1527" s="5">
        <f>DIEM_4D!E899</f>
        <v>18</v>
      </c>
      <c r="H1527" s="36">
        <f t="shared" si="31"/>
        <v>1163.7</v>
      </c>
      <c r="I1527" s="5" t="str">
        <f t="shared" si="32"/>
        <v>MẠNH</v>
      </c>
      <c r="J1527" s="5">
        <f t="shared" si="33"/>
        <v>136.37</v>
      </c>
      <c r="K1527" s="5" t="str">
        <f t="shared" si="34"/>
        <v>YẾU</v>
      </c>
      <c r="L1527" s="5">
        <f t="shared" si="35"/>
        <v>136370029</v>
      </c>
      <c r="M1527" s="5"/>
      <c r="N1527" s="5"/>
      <c r="O1527" s="5"/>
      <c r="P1527" s="5"/>
      <c r="Q1527" s="5"/>
      <c r="R1527" s="5"/>
      <c r="S1527" s="5"/>
    </row>
    <row r="1528" ht="15.75" customHeight="1">
      <c r="A1528" s="5">
        <v>899.0</v>
      </c>
      <c r="B1528" s="35" t="str">
        <f>DIEM_4D!A900</f>
        <v>29</v>
      </c>
      <c r="C1528" s="35" t="str">
        <f>DIEM_4D!B900</f>
        <v>29</v>
      </c>
      <c r="D1528" s="5" t="str">
        <f t="shared" si="30"/>
        <v>4D-4</v>
      </c>
      <c r="E1528" s="5">
        <f>DIEM_4D!C900</f>
        <v>2</v>
      </c>
      <c r="F1528" s="5">
        <f>DIEM_4D!D900</f>
        <v>16</v>
      </c>
      <c r="G1528" s="5">
        <f>DIEM_4D!E900</f>
        <v>18</v>
      </c>
      <c r="H1528" s="36">
        <f t="shared" si="31"/>
        <v>1163.7</v>
      </c>
      <c r="I1528" s="5" t="str">
        <f t="shared" si="32"/>
        <v>MẠNH</v>
      </c>
      <c r="J1528" s="5">
        <f t="shared" si="33"/>
        <v>136.37</v>
      </c>
      <c r="K1528" s="5" t="str">
        <f t="shared" si="34"/>
        <v>YẾU</v>
      </c>
      <c r="L1528" s="5">
        <f t="shared" si="35"/>
        <v>136370029</v>
      </c>
      <c r="M1528" s="5"/>
      <c r="N1528" s="5"/>
      <c r="O1528" s="5"/>
      <c r="P1528" s="5"/>
      <c r="Q1528" s="5"/>
      <c r="R1528" s="5"/>
      <c r="S1528" s="5"/>
    </row>
    <row r="1529" ht="15.75" customHeight="1">
      <c r="A1529" s="5">
        <v>900.0</v>
      </c>
      <c r="B1529" s="35" t="str">
        <f>DIEM_4D!A901</f>
        <v>29</v>
      </c>
      <c r="C1529" s="35" t="str">
        <f>DIEM_4D!B901</f>
        <v>29</v>
      </c>
      <c r="D1529" s="5" t="str">
        <f t="shared" si="30"/>
        <v>4D-5</v>
      </c>
      <c r="E1529" s="5">
        <f>DIEM_4D!C901</f>
        <v>2</v>
      </c>
      <c r="F1529" s="5">
        <f>DIEM_4D!D901</f>
        <v>16</v>
      </c>
      <c r="G1529" s="5">
        <f>DIEM_4D!E901</f>
        <v>18</v>
      </c>
      <c r="H1529" s="36">
        <f t="shared" si="31"/>
        <v>1163.7</v>
      </c>
      <c r="I1529" s="5" t="str">
        <f t="shared" si="32"/>
        <v>MẠNH</v>
      </c>
      <c r="J1529" s="5">
        <f t="shared" si="33"/>
        <v>136.37</v>
      </c>
      <c r="K1529" s="5" t="str">
        <f t="shared" si="34"/>
        <v>YẾU</v>
      </c>
      <c r="L1529" s="5">
        <f t="shared" si="35"/>
        <v>136370029</v>
      </c>
      <c r="M1529" s="5"/>
      <c r="N1529" s="5"/>
      <c r="O1529" s="5"/>
      <c r="P1529" s="5"/>
      <c r="Q1529" s="5"/>
      <c r="R1529" s="5"/>
      <c r="S1529" s="5"/>
    </row>
    <row r="1530" ht="15.75" customHeight="1">
      <c r="A1530" s="5">
        <v>901.0</v>
      </c>
      <c r="B1530" s="35" t="str">
        <f>DIEM_4D!A902</f>
        <v/>
      </c>
      <c r="C1530" s="35" t="str">
        <f>DIEM_4D!B902</f>
        <v/>
      </c>
      <c r="D1530" s="5" t="str">
        <f t="shared" si="30"/>
        <v>4D-1</v>
      </c>
      <c r="E1530" s="5">
        <f>DIEM_4D!C902</f>
        <v>0</v>
      </c>
      <c r="F1530" s="5">
        <f>DIEM_4D!D902</f>
        <v>0</v>
      </c>
      <c r="G1530" s="5">
        <f>DIEM_4D!E902</f>
        <v>0</v>
      </c>
      <c r="H1530" s="5">
        <f t="shared" si="31"/>
        <v>0</v>
      </c>
      <c r="I1530" s="5" t="str">
        <f t="shared" si="32"/>
        <v/>
      </c>
      <c r="J1530" s="5">
        <f t="shared" si="33"/>
        <v>0</v>
      </c>
      <c r="K1530" s="5" t="str">
        <f t="shared" si="34"/>
        <v/>
      </c>
      <c r="L1530" s="5">
        <f t="shared" si="35"/>
        <v>0</v>
      </c>
      <c r="M1530" s="5"/>
      <c r="N1530" s="5"/>
      <c r="O1530" s="5"/>
      <c r="P1530" s="5"/>
      <c r="Q1530" s="5"/>
      <c r="R1530" s="5"/>
      <c r="S1530" s="5"/>
    </row>
    <row r="1531" ht="15.75" customHeight="1">
      <c r="A1531" s="5">
        <v>902.0</v>
      </c>
      <c r="B1531" s="35" t="str">
        <f>DIEM_4D!A903</f>
        <v/>
      </c>
      <c r="C1531" s="35" t="str">
        <f>DIEM_4D!B903</f>
        <v/>
      </c>
      <c r="D1531" s="5" t="str">
        <f t="shared" si="30"/>
        <v>4D-2</v>
      </c>
      <c r="E1531" s="5">
        <f>DIEM_4D!C903</f>
        <v>0</v>
      </c>
      <c r="F1531" s="5">
        <f>DIEM_4D!D903</f>
        <v>0</v>
      </c>
      <c r="G1531" s="5">
        <f>DIEM_4D!E903</f>
        <v>0</v>
      </c>
      <c r="H1531" s="5">
        <f t="shared" si="31"/>
        <v>0</v>
      </c>
      <c r="I1531" s="5" t="str">
        <f t="shared" si="32"/>
        <v/>
      </c>
      <c r="J1531" s="5">
        <f t="shared" si="33"/>
        <v>0</v>
      </c>
      <c r="K1531" s="5" t="str">
        <f t="shared" si="34"/>
        <v/>
      </c>
      <c r="L1531" s="5">
        <f t="shared" si="35"/>
        <v>0</v>
      </c>
      <c r="M1531" s="5"/>
      <c r="N1531" s="5"/>
      <c r="O1531" s="5"/>
      <c r="P1531" s="5"/>
      <c r="Q1531" s="5"/>
      <c r="R1531" s="5"/>
      <c r="S1531" s="5"/>
    </row>
    <row r="1532" ht="15.75" customHeight="1">
      <c r="A1532" s="5">
        <v>903.0</v>
      </c>
      <c r="B1532" s="35" t="str">
        <f>DIEM_4D!A904</f>
        <v/>
      </c>
      <c r="C1532" s="35" t="str">
        <f>DIEM_4D!B904</f>
        <v/>
      </c>
      <c r="D1532" s="5" t="str">
        <f t="shared" si="30"/>
        <v>4D-3</v>
      </c>
      <c r="E1532" s="5">
        <f>DIEM_4D!C904</f>
        <v>0</v>
      </c>
      <c r="F1532" s="5">
        <f>DIEM_4D!D904</f>
        <v>0</v>
      </c>
      <c r="G1532" s="5">
        <f>DIEM_4D!E904</f>
        <v>0</v>
      </c>
      <c r="H1532" s="5">
        <f t="shared" si="31"/>
        <v>0</v>
      </c>
      <c r="I1532" s="5" t="str">
        <f t="shared" si="32"/>
        <v/>
      </c>
      <c r="J1532" s="5">
        <f t="shared" si="33"/>
        <v>0</v>
      </c>
      <c r="K1532" s="5" t="str">
        <f t="shared" si="34"/>
        <v/>
      </c>
      <c r="L1532" s="5">
        <f t="shared" si="35"/>
        <v>0</v>
      </c>
      <c r="M1532" s="5"/>
      <c r="N1532" s="5"/>
      <c r="O1532" s="5"/>
      <c r="P1532" s="5"/>
      <c r="Q1532" s="5"/>
      <c r="R1532" s="5"/>
      <c r="S1532" s="5"/>
    </row>
    <row r="1533" ht="15.75" customHeight="1">
      <c r="A1533" s="5">
        <v>904.0</v>
      </c>
      <c r="B1533" s="35" t="str">
        <f>DIEM_4D!A905</f>
        <v/>
      </c>
      <c r="C1533" s="35" t="str">
        <f>DIEM_4D!B905</f>
        <v/>
      </c>
      <c r="D1533" s="5" t="str">
        <f t="shared" si="30"/>
        <v>4D-4</v>
      </c>
      <c r="E1533" s="5">
        <f>DIEM_4D!C905</f>
        <v>0</v>
      </c>
      <c r="F1533" s="5">
        <f>DIEM_4D!D905</f>
        <v>0</v>
      </c>
      <c r="G1533" s="5">
        <f>DIEM_4D!E905</f>
        <v>0</v>
      </c>
      <c r="H1533" s="5">
        <f t="shared" si="31"/>
        <v>0</v>
      </c>
      <c r="I1533" s="5" t="str">
        <f t="shared" si="32"/>
        <v/>
      </c>
      <c r="J1533" s="5">
        <f t="shared" si="33"/>
        <v>0</v>
      </c>
      <c r="K1533" s="5" t="str">
        <f t="shared" si="34"/>
        <v/>
      </c>
      <c r="L1533" s="5">
        <f t="shared" si="35"/>
        <v>0</v>
      </c>
      <c r="M1533" s="5"/>
      <c r="N1533" s="5"/>
      <c r="O1533" s="5"/>
      <c r="P1533" s="5"/>
      <c r="Q1533" s="5"/>
      <c r="R1533" s="5"/>
      <c r="S1533" s="5"/>
    </row>
    <row r="1534" ht="15.75" customHeight="1">
      <c r="A1534" s="5">
        <v>905.0</v>
      </c>
      <c r="B1534" s="35" t="str">
        <f>DIEM_4D!A906</f>
        <v/>
      </c>
      <c r="C1534" s="35" t="str">
        <f>DIEM_4D!B906</f>
        <v/>
      </c>
      <c r="D1534" s="5" t="str">
        <f t="shared" si="30"/>
        <v>4D-5</v>
      </c>
      <c r="E1534" s="5">
        <f>DIEM_4D!C906</f>
        <v>0</v>
      </c>
      <c r="F1534" s="5">
        <f>DIEM_4D!D906</f>
        <v>0</v>
      </c>
      <c r="G1534" s="5">
        <f>DIEM_4D!E906</f>
        <v>0</v>
      </c>
      <c r="H1534" s="5">
        <f t="shared" si="31"/>
        <v>0</v>
      </c>
      <c r="I1534" s="5" t="str">
        <f t="shared" si="32"/>
        <v/>
      </c>
      <c r="J1534" s="5">
        <f t="shared" si="33"/>
        <v>0</v>
      </c>
      <c r="K1534" s="5" t="str">
        <f t="shared" si="34"/>
        <v/>
      </c>
      <c r="L1534" s="5">
        <f t="shared" si="35"/>
        <v>0</v>
      </c>
      <c r="M1534" s="5"/>
      <c r="N1534" s="5"/>
      <c r="O1534" s="5"/>
      <c r="P1534" s="5"/>
      <c r="Q1534" s="5"/>
      <c r="R1534" s="5"/>
      <c r="S1534" s="5"/>
    </row>
    <row r="1535" ht="15.75" customHeight="1">
      <c r="A1535" s="5">
        <v>906.0</v>
      </c>
      <c r="B1535" s="35" t="str">
        <f>DIEM_4D!A907</f>
        <v/>
      </c>
      <c r="C1535" s="35" t="str">
        <f>DIEM_4D!B907</f>
        <v/>
      </c>
      <c r="D1535" s="5" t="str">
        <f t="shared" si="30"/>
        <v>4D-1</v>
      </c>
      <c r="E1535" s="5">
        <f>DIEM_4D!C907</f>
        <v>0</v>
      </c>
      <c r="F1535" s="5">
        <f>DIEM_4D!D907</f>
        <v>0</v>
      </c>
      <c r="G1535" s="5">
        <f>DIEM_4D!E907</f>
        <v>0</v>
      </c>
      <c r="H1535" s="5">
        <f t="shared" si="31"/>
        <v>0</v>
      </c>
      <c r="I1535" s="5" t="str">
        <f t="shared" si="32"/>
        <v/>
      </c>
      <c r="J1535" s="5">
        <f t="shared" si="33"/>
        <v>0</v>
      </c>
      <c r="K1535" s="5" t="str">
        <f t="shared" si="34"/>
        <v/>
      </c>
      <c r="L1535" s="5">
        <f t="shared" si="35"/>
        <v>0</v>
      </c>
      <c r="M1535" s="5"/>
      <c r="N1535" s="5"/>
      <c r="O1535" s="5"/>
      <c r="P1535" s="5"/>
      <c r="Q1535" s="5"/>
      <c r="R1535" s="5"/>
      <c r="S1535" s="5"/>
    </row>
    <row r="1536" ht="15.75" customHeight="1">
      <c r="A1536" s="5">
        <v>907.0</v>
      </c>
      <c r="B1536" s="35" t="str">
        <f>DIEM_4D!A908</f>
        <v/>
      </c>
      <c r="C1536" s="35" t="str">
        <f>DIEM_4D!B908</f>
        <v/>
      </c>
      <c r="D1536" s="5" t="str">
        <f t="shared" si="30"/>
        <v>4D-2</v>
      </c>
      <c r="E1536" s="5">
        <f>DIEM_4D!C908</f>
        <v>0</v>
      </c>
      <c r="F1536" s="5">
        <f>DIEM_4D!D908</f>
        <v>0</v>
      </c>
      <c r="G1536" s="5">
        <f>DIEM_4D!E908</f>
        <v>0</v>
      </c>
      <c r="H1536" s="5">
        <f t="shared" si="31"/>
        <v>0</v>
      </c>
      <c r="I1536" s="5" t="str">
        <f t="shared" si="32"/>
        <v/>
      </c>
      <c r="J1536" s="5">
        <f t="shared" si="33"/>
        <v>0</v>
      </c>
      <c r="K1536" s="5" t="str">
        <f t="shared" si="34"/>
        <v/>
      </c>
      <c r="L1536" s="5">
        <f t="shared" si="35"/>
        <v>0</v>
      </c>
      <c r="M1536" s="5"/>
      <c r="N1536" s="5"/>
      <c r="O1536" s="5"/>
      <c r="P1536" s="5"/>
      <c r="Q1536" s="5"/>
      <c r="R1536" s="5"/>
      <c r="S1536" s="5"/>
    </row>
    <row r="1537" ht="15.75" customHeight="1">
      <c r="A1537" s="5">
        <v>908.0</v>
      </c>
      <c r="B1537" s="35" t="str">
        <f>DIEM_4D!A909</f>
        <v/>
      </c>
      <c r="C1537" s="35" t="str">
        <f>DIEM_4D!B909</f>
        <v/>
      </c>
      <c r="D1537" s="5" t="str">
        <f t="shared" si="30"/>
        <v>4D-3</v>
      </c>
      <c r="E1537" s="5">
        <f>DIEM_4D!C909</f>
        <v>0</v>
      </c>
      <c r="F1537" s="5">
        <f>DIEM_4D!D909</f>
        <v>0</v>
      </c>
      <c r="G1537" s="5">
        <f>DIEM_4D!E909</f>
        <v>0</v>
      </c>
      <c r="H1537" s="5">
        <f t="shared" si="31"/>
        <v>0</v>
      </c>
      <c r="I1537" s="5" t="str">
        <f t="shared" si="32"/>
        <v/>
      </c>
      <c r="J1537" s="5">
        <f t="shared" si="33"/>
        <v>0</v>
      </c>
      <c r="K1537" s="5" t="str">
        <f t="shared" si="34"/>
        <v/>
      </c>
      <c r="L1537" s="5">
        <f t="shared" si="35"/>
        <v>0</v>
      </c>
      <c r="M1537" s="5"/>
      <c r="N1537" s="5"/>
      <c r="O1537" s="5"/>
      <c r="P1537" s="5"/>
      <c r="Q1537" s="5"/>
      <c r="R1537" s="5"/>
      <c r="S1537" s="5"/>
    </row>
    <row r="1538" ht="15.75" customHeight="1">
      <c r="A1538" s="5">
        <v>909.0</v>
      </c>
      <c r="B1538" s="35" t="str">
        <f>DIEM_4D!A910</f>
        <v/>
      </c>
      <c r="C1538" s="35" t="str">
        <f>DIEM_4D!B910</f>
        <v/>
      </c>
      <c r="D1538" s="5" t="str">
        <f t="shared" si="30"/>
        <v>4D-4</v>
      </c>
      <c r="E1538" s="5">
        <f>DIEM_4D!C910</f>
        <v>0</v>
      </c>
      <c r="F1538" s="5">
        <f>DIEM_4D!D910</f>
        <v>0</v>
      </c>
      <c r="G1538" s="5">
        <f>DIEM_4D!E910</f>
        <v>0</v>
      </c>
      <c r="H1538" s="5">
        <f t="shared" si="31"/>
        <v>0</v>
      </c>
      <c r="I1538" s="5" t="str">
        <f t="shared" si="32"/>
        <v/>
      </c>
      <c r="J1538" s="5">
        <f t="shared" si="33"/>
        <v>0</v>
      </c>
      <c r="K1538" s="5" t="str">
        <f t="shared" si="34"/>
        <v/>
      </c>
      <c r="L1538" s="5">
        <f t="shared" si="35"/>
        <v>0</v>
      </c>
      <c r="M1538" s="5"/>
      <c r="N1538" s="5"/>
      <c r="O1538" s="5"/>
      <c r="P1538" s="5"/>
      <c r="Q1538" s="5"/>
      <c r="R1538" s="5"/>
      <c r="S1538" s="5"/>
    </row>
    <row r="1539" ht="15.75" customHeight="1">
      <c r="A1539" s="5">
        <v>910.0</v>
      </c>
      <c r="B1539" s="35" t="str">
        <f>DIEM_4D!A911</f>
        <v/>
      </c>
      <c r="C1539" s="35" t="str">
        <f>DIEM_4D!B911</f>
        <v/>
      </c>
      <c r="D1539" s="5" t="str">
        <f t="shared" si="30"/>
        <v>4D-5</v>
      </c>
      <c r="E1539" s="5">
        <f>DIEM_4D!C911</f>
        <v>0</v>
      </c>
      <c r="F1539" s="5">
        <f>DIEM_4D!D911</f>
        <v>0</v>
      </c>
      <c r="G1539" s="5">
        <f>DIEM_4D!E911</f>
        <v>0</v>
      </c>
      <c r="H1539" s="5">
        <f t="shared" si="31"/>
        <v>0</v>
      </c>
      <c r="I1539" s="5" t="str">
        <f t="shared" si="32"/>
        <v/>
      </c>
      <c r="J1539" s="5">
        <f t="shared" si="33"/>
        <v>0</v>
      </c>
      <c r="K1539" s="5" t="str">
        <f t="shared" si="34"/>
        <v/>
      </c>
      <c r="L1539" s="5">
        <f t="shared" si="35"/>
        <v>0</v>
      </c>
      <c r="M1539" s="5"/>
      <c r="N1539" s="5"/>
      <c r="O1539" s="5"/>
      <c r="P1539" s="5"/>
      <c r="Q1539" s="5"/>
      <c r="R1539" s="5"/>
      <c r="S1539" s="5"/>
    </row>
    <row r="1540" ht="15.75" customHeight="1">
      <c r="A1540" s="5">
        <v>911.0</v>
      </c>
      <c r="B1540" s="35" t="str">
        <f>DIEM_4D!A912</f>
        <v/>
      </c>
      <c r="C1540" s="35" t="str">
        <f>DIEM_4D!B912</f>
        <v/>
      </c>
      <c r="D1540" s="5" t="str">
        <f t="shared" si="30"/>
        <v>4D-1</v>
      </c>
      <c r="E1540" s="5">
        <f>DIEM_4D!C912</f>
        <v>0</v>
      </c>
      <c r="F1540" s="5">
        <f>DIEM_4D!D912</f>
        <v>0</v>
      </c>
      <c r="G1540" s="5">
        <f>DIEM_4D!E912</f>
        <v>0</v>
      </c>
      <c r="H1540" s="5">
        <f t="shared" si="31"/>
        <v>0</v>
      </c>
      <c r="I1540" s="5" t="str">
        <f t="shared" si="32"/>
        <v/>
      </c>
      <c r="J1540" s="5">
        <f t="shared" si="33"/>
        <v>0</v>
      </c>
      <c r="K1540" s="5" t="str">
        <f t="shared" si="34"/>
        <v/>
      </c>
      <c r="L1540" s="5">
        <f t="shared" si="35"/>
        <v>0</v>
      </c>
      <c r="M1540" s="5"/>
      <c r="N1540" s="5"/>
      <c r="O1540" s="5"/>
      <c r="P1540" s="5"/>
      <c r="Q1540" s="5"/>
      <c r="R1540" s="5"/>
      <c r="S1540" s="5"/>
    </row>
    <row r="1541" ht="15.75" customHeight="1">
      <c r="A1541" s="5">
        <v>912.0</v>
      </c>
      <c r="B1541" s="35" t="str">
        <f>DIEM_4D!A913</f>
        <v/>
      </c>
      <c r="C1541" s="35" t="str">
        <f>DIEM_4D!B913</f>
        <v/>
      </c>
      <c r="D1541" s="5" t="str">
        <f t="shared" si="30"/>
        <v>4D-2</v>
      </c>
      <c r="E1541" s="5">
        <f>DIEM_4D!C913</f>
        <v>0</v>
      </c>
      <c r="F1541" s="5">
        <f>DIEM_4D!D913</f>
        <v>0</v>
      </c>
      <c r="G1541" s="5">
        <f>DIEM_4D!E913</f>
        <v>0</v>
      </c>
      <c r="H1541" s="5">
        <f t="shared" si="31"/>
        <v>0</v>
      </c>
      <c r="I1541" s="5" t="str">
        <f t="shared" si="32"/>
        <v/>
      </c>
      <c r="J1541" s="5">
        <f t="shared" si="33"/>
        <v>0</v>
      </c>
      <c r="K1541" s="5" t="str">
        <f t="shared" si="34"/>
        <v/>
      </c>
      <c r="L1541" s="5">
        <f t="shared" si="35"/>
        <v>0</v>
      </c>
      <c r="M1541" s="5"/>
      <c r="N1541" s="5"/>
      <c r="O1541" s="5"/>
      <c r="P1541" s="5"/>
      <c r="Q1541" s="5"/>
      <c r="R1541" s="5"/>
      <c r="S1541" s="5"/>
    </row>
    <row r="1542" ht="15.75" customHeight="1">
      <c r="A1542" s="5">
        <v>913.0</v>
      </c>
      <c r="B1542" s="35" t="str">
        <f>DIEM_4D!A914</f>
        <v/>
      </c>
      <c r="C1542" s="35" t="str">
        <f>DIEM_4D!B914</f>
        <v/>
      </c>
      <c r="D1542" s="5" t="str">
        <f t="shared" si="30"/>
        <v>4D-3</v>
      </c>
      <c r="E1542" s="5">
        <f>DIEM_4D!C914</f>
        <v>0</v>
      </c>
      <c r="F1542" s="5">
        <f>DIEM_4D!D914</f>
        <v>0</v>
      </c>
      <c r="G1542" s="5">
        <f>DIEM_4D!E914</f>
        <v>0</v>
      </c>
      <c r="H1542" s="5">
        <f t="shared" si="31"/>
        <v>0</v>
      </c>
      <c r="I1542" s="5" t="str">
        <f t="shared" si="32"/>
        <v/>
      </c>
      <c r="J1542" s="5">
        <f t="shared" si="33"/>
        <v>0</v>
      </c>
      <c r="K1542" s="5" t="str">
        <f t="shared" si="34"/>
        <v/>
      </c>
      <c r="L1542" s="5">
        <f t="shared" si="35"/>
        <v>0</v>
      </c>
      <c r="M1542" s="5"/>
      <c r="N1542" s="5"/>
      <c r="O1542" s="5"/>
      <c r="P1542" s="5"/>
      <c r="Q1542" s="5"/>
      <c r="R1542" s="5"/>
      <c r="S1542" s="5"/>
    </row>
    <row r="1543" ht="15.75" customHeight="1">
      <c r="A1543" s="5">
        <v>914.0</v>
      </c>
      <c r="B1543" s="35" t="str">
        <f>DIEM_4D!A915</f>
        <v/>
      </c>
      <c r="C1543" s="35" t="str">
        <f>DIEM_4D!B915</f>
        <v/>
      </c>
      <c r="D1543" s="5" t="str">
        <f t="shared" si="30"/>
        <v>4D-4</v>
      </c>
      <c r="E1543" s="5">
        <f>DIEM_4D!C915</f>
        <v>0</v>
      </c>
      <c r="F1543" s="5">
        <f>DIEM_4D!D915</f>
        <v>0</v>
      </c>
      <c r="G1543" s="5">
        <f>DIEM_4D!E915</f>
        <v>0</v>
      </c>
      <c r="H1543" s="5">
        <f t="shared" si="31"/>
        <v>0</v>
      </c>
      <c r="I1543" s="5" t="str">
        <f t="shared" si="32"/>
        <v/>
      </c>
      <c r="J1543" s="5">
        <f t="shared" si="33"/>
        <v>0</v>
      </c>
      <c r="K1543" s="5" t="str">
        <f t="shared" si="34"/>
        <v/>
      </c>
      <c r="L1543" s="5">
        <f t="shared" si="35"/>
        <v>0</v>
      </c>
      <c r="M1543" s="5"/>
      <c r="N1543" s="5"/>
      <c r="O1543" s="5"/>
      <c r="P1543" s="5"/>
      <c r="Q1543" s="5"/>
      <c r="R1543" s="5"/>
      <c r="S1543" s="5"/>
    </row>
    <row r="1544" ht="15.75" customHeight="1">
      <c r="A1544" s="5">
        <v>915.0</v>
      </c>
      <c r="B1544" s="35" t="str">
        <f>DIEM_4D!A916</f>
        <v/>
      </c>
      <c r="C1544" s="35" t="str">
        <f>DIEM_4D!B916</f>
        <v/>
      </c>
      <c r="D1544" s="5" t="str">
        <f t="shared" si="30"/>
        <v>4D-5</v>
      </c>
      <c r="E1544" s="5">
        <f>DIEM_4D!C916</f>
        <v>0</v>
      </c>
      <c r="F1544" s="5">
        <f>DIEM_4D!D916</f>
        <v>0</v>
      </c>
      <c r="G1544" s="5">
        <f>DIEM_4D!E916</f>
        <v>0</v>
      </c>
      <c r="H1544" s="5">
        <f t="shared" si="31"/>
        <v>0</v>
      </c>
      <c r="I1544" s="5" t="str">
        <f t="shared" si="32"/>
        <v/>
      </c>
      <c r="J1544" s="5">
        <f t="shared" si="33"/>
        <v>0</v>
      </c>
      <c r="K1544" s="5" t="str">
        <f t="shared" si="34"/>
        <v/>
      </c>
      <c r="L1544" s="5">
        <f t="shared" si="35"/>
        <v>0</v>
      </c>
      <c r="M1544" s="5"/>
      <c r="N1544" s="5"/>
      <c r="O1544" s="5"/>
      <c r="P1544" s="5"/>
      <c r="Q1544" s="5"/>
      <c r="R1544" s="5"/>
      <c r="S1544" s="5"/>
    </row>
    <row r="1545" ht="15.75" customHeight="1">
      <c r="A1545" s="5">
        <v>916.0</v>
      </c>
      <c r="B1545" s="35" t="str">
        <f>DIEM_4D!A917</f>
        <v/>
      </c>
      <c r="C1545" s="35" t="str">
        <f>DIEM_4D!B917</f>
        <v/>
      </c>
      <c r="D1545" s="5" t="str">
        <f t="shared" si="30"/>
        <v>4D-1</v>
      </c>
      <c r="E1545" s="5">
        <f>DIEM_4D!C917</f>
        <v>0</v>
      </c>
      <c r="F1545" s="5">
        <f>DIEM_4D!D917</f>
        <v>0</v>
      </c>
      <c r="G1545" s="5">
        <f>DIEM_4D!E917</f>
        <v>0</v>
      </c>
      <c r="H1545" s="5">
        <f t="shared" si="31"/>
        <v>0</v>
      </c>
      <c r="I1545" s="5" t="str">
        <f t="shared" si="32"/>
        <v/>
      </c>
      <c r="J1545" s="5">
        <f t="shared" si="33"/>
        <v>0</v>
      </c>
      <c r="K1545" s="5" t="str">
        <f t="shared" si="34"/>
        <v/>
      </c>
      <c r="L1545" s="5">
        <f t="shared" si="35"/>
        <v>0</v>
      </c>
      <c r="M1545" s="5"/>
      <c r="N1545" s="5"/>
      <c r="O1545" s="5"/>
      <c r="P1545" s="5"/>
      <c r="Q1545" s="5"/>
      <c r="R1545" s="5"/>
      <c r="S1545" s="5"/>
    </row>
    <row r="1546" ht="15.75" customHeight="1">
      <c r="A1546" s="5">
        <v>917.0</v>
      </c>
      <c r="B1546" s="35" t="str">
        <f>DIEM_4D!A918</f>
        <v/>
      </c>
      <c r="C1546" s="35" t="str">
        <f>DIEM_4D!B918</f>
        <v/>
      </c>
      <c r="D1546" s="5" t="str">
        <f t="shared" si="30"/>
        <v>4D-2</v>
      </c>
      <c r="E1546" s="5">
        <f>DIEM_4D!C918</f>
        <v>0</v>
      </c>
      <c r="F1546" s="5">
        <f>DIEM_4D!D918</f>
        <v>0</v>
      </c>
      <c r="G1546" s="5">
        <f>DIEM_4D!E918</f>
        <v>0</v>
      </c>
      <c r="H1546" s="5">
        <f t="shared" si="31"/>
        <v>0</v>
      </c>
      <c r="I1546" s="5" t="str">
        <f t="shared" si="32"/>
        <v/>
      </c>
      <c r="J1546" s="5">
        <f t="shared" si="33"/>
        <v>0</v>
      </c>
      <c r="K1546" s="5" t="str">
        <f t="shared" si="34"/>
        <v/>
      </c>
      <c r="L1546" s="5">
        <f t="shared" si="35"/>
        <v>0</v>
      </c>
      <c r="M1546" s="5"/>
      <c r="N1546" s="5"/>
      <c r="O1546" s="5"/>
      <c r="P1546" s="5"/>
      <c r="Q1546" s="5"/>
      <c r="R1546" s="5"/>
      <c r="S1546" s="5"/>
    </row>
    <row r="1547" ht="15.75" customHeight="1">
      <c r="A1547" s="5">
        <v>918.0</v>
      </c>
      <c r="B1547" s="35" t="str">
        <f>DIEM_4D!A919</f>
        <v/>
      </c>
      <c r="C1547" s="35" t="str">
        <f>DIEM_4D!B919</f>
        <v/>
      </c>
      <c r="D1547" s="5" t="str">
        <f t="shared" si="30"/>
        <v>4D-3</v>
      </c>
      <c r="E1547" s="5">
        <f>DIEM_4D!C919</f>
        <v>0</v>
      </c>
      <c r="F1547" s="5">
        <f>DIEM_4D!D919</f>
        <v>0</v>
      </c>
      <c r="G1547" s="5">
        <f>DIEM_4D!E919</f>
        <v>0</v>
      </c>
      <c r="H1547" s="5">
        <f t="shared" si="31"/>
        <v>0</v>
      </c>
      <c r="I1547" s="5" t="str">
        <f t="shared" si="32"/>
        <v/>
      </c>
      <c r="J1547" s="5">
        <f t="shared" si="33"/>
        <v>0</v>
      </c>
      <c r="K1547" s="5" t="str">
        <f t="shared" si="34"/>
        <v/>
      </c>
      <c r="L1547" s="5">
        <f t="shared" si="35"/>
        <v>0</v>
      </c>
      <c r="M1547" s="5"/>
      <c r="N1547" s="5"/>
      <c r="O1547" s="5"/>
      <c r="P1547" s="5"/>
      <c r="Q1547" s="5"/>
      <c r="R1547" s="5"/>
      <c r="S1547" s="5"/>
    </row>
    <row r="1548" ht="15.75" customHeight="1">
      <c r="A1548" s="5">
        <v>919.0</v>
      </c>
      <c r="B1548" s="35" t="str">
        <f>DIEM_4D!A920</f>
        <v/>
      </c>
      <c r="C1548" s="35" t="str">
        <f>DIEM_4D!B920</f>
        <v/>
      </c>
      <c r="D1548" s="5" t="str">
        <f t="shared" si="30"/>
        <v>4D-4</v>
      </c>
      <c r="E1548" s="5">
        <f>DIEM_4D!C920</f>
        <v>0</v>
      </c>
      <c r="F1548" s="5">
        <f>DIEM_4D!D920</f>
        <v>0</v>
      </c>
      <c r="G1548" s="5">
        <f>DIEM_4D!E920</f>
        <v>0</v>
      </c>
      <c r="H1548" s="5">
        <f t="shared" si="31"/>
        <v>0</v>
      </c>
      <c r="I1548" s="5" t="str">
        <f t="shared" si="32"/>
        <v/>
      </c>
      <c r="J1548" s="5">
        <f t="shared" si="33"/>
        <v>0</v>
      </c>
      <c r="K1548" s="5" t="str">
        <f t="shared" si="34"/>
        <v/>
      </c>
      <c r="L1548" s="5">
        <f t="shared" si="35"/>
        <v>0</v>
      </c>
      <c r="M1548" s="5"/>
      <c r="N1548" s="5"/>
      <c r="O1548" s="5"/>
      <c r="P1548" s="5"/>
      <c r="Q1548" s="5"/>
      <c r="R1548" s="5"/>
      <c r="S1548" s="5"/>
    </row>
    <row r="1549" ht="15.75" customHeight="1">
      <c r="A1549" s="5">
        <v>920.0</v>
      </c>
      <c r="B1549" s="35" t="str">
        <f>DIEM_4D!A921</f>
        <v/>
      </c>
      <c r="C1549" s="35" t="str">
        <f>DIEM_4D!B921</f>
        <v/>
      </c>
      <c r="D1549" s="5" t="str">
        <f t="shared" si="30"/>
        <v>4D-5</v>
      </c>
      <c r="E1549" s="5">
        <f>DIEM_4D!C921</f>
        <v>0</v>
      </c>
      <c r="F1549" s="5">
        <f>DIEM_4D!D921</f>
        <v>0</v>
      </c>
      <c r="G1549" s="5">
        <f>DIEM_4D!E921</f>
        <v>0</v>
      </c>
      <c r="H1549" s="5">
        <f t="shared" si="31"/>
        <v>0</v>
      </c>
      <c r="I1549" s="5" t="str">
        <f t="shared" si="32"/>
        <v/>
      </c>
      <c r="J1549" s="5">
        <f t="shared" si="33"/>
        <v>0</v>
      </c>
      <c r="K1549" s="5" t="str">
        <f t="shared" si="34"/>
        <v/>
      </c>
      <c r="L1549" s="5">
        <f t="shared" si="35"/>
        <v>0</v>
      </c>
      <c r="M1549" s="5"/>
      <c r="N1549" s="5"/>
      <c r="O1549" s="5"/>
      <c r="P1549" s="5"/>
      <c r="Q1549" s="5"/>
      <c r="R1549" s="5"/>
      <c r="S1549" s="5"/>
    </row>
    <row r="1550" ht="15.75" customHeight="1">
      <c r="A1550" s="5">
        <v>921.0</v>
      </c>
      <c r="B1550" s="35" t="str">
        <f>DIEM_4D!A922</f>
        <v/>
      </c>
      <c r="C1550" s="35" t="str">
        <f>DIEM_4D!B922</f>
        <v/>
      </c>
      <c r="D1550" s="5" t="str">
        <f t="shared" si="30"/>
        <v>4D-1</v>
      </c>
      <c r="E1550" s="5">
        <f>DIEM_4D!C922</f>
        <v>0</v>
      </c>
      <c r="F1550" s="5">
        <f>DIEM_4D!D922</f>
        <v>0</v>
      </c>
      <c r="G1550" s="5">
        <f>DIEM_4D!E922</f>
        <v>0</v>
      </c>
      <c r="H1550" s="5">
        <f t="shared" si="31"/>
        <v>0</v>
      </c>
      <c r="I1550" s="5" t="str">
        <f t="shared" si="32"/>
        <v/>
      </c>
      <c r="J1550" s="5">
        <f t="shared" si="33"/>
        <v>0</v>
      </c>
      <c r="K1550" s="5" t="str">
        <f t="shared" si="34"/>
        <v/>
      </c>
      <c r="L1550" s="5">
        <f t="shared" si="35"/>
        <v>0</v>
      </c>
      <c r="M1550" s="5"/>
      <c r="N1550" s="5"/>
      <c r="O1550" s="5"/>
      <c r="P1550" s="5"/>
      <c r="Q1550" s="5"/>
      <c r="R1550" s="5"/>
      <c r="S1550" s="5"/>
    </row>
    <row r="1551" ht="15.75" customHeight="1">
      <c r="A1551" s="5">
        <v>922.0</v>
      </c>
      <c r="B1551" s="35" t="str">
        <f>DIEM_4D!A923</f>
        <v/>
      </c>
      <c r="C1551" s="35" t="str">
        <f>DIEM_4D!B923</f>
        <v/>
      </c>
      <c r="D1551" s="5" t="str">
        <f t="shared" si="30"/>
        <v>4D-2</v>
      </c>
      <c r="E1551" s="5">
        <f>DIEM_4D!C923</f>
        <v>0</v>
      </c>
      <c r="F1551" s="5">
        <f>DIEM_4D!D923</f>
        <v>0</v>
      </c>
      <c r="G1551" s="5">
        <f>DIEM_4D!E923</f>
        <v>0</v>
      </c>
      <c r="H1551" s="5">
        <f t="shared" si="31"/>
        <v>0</v>
      </c>
      <c r="I1551" s="5" t="str">
        <f t="shared" si="32"/>
        <v/>
      </c>
      <c r="J1551" s="5">
        <f t="shared" si="33"/>
        <v>0</v>
      </c>
      <c r="K1551" s="5" t="str">
        <f t="shared" si="34"/>
        <v/>
      </c>
      <c r="L1551" s="5">
        <f t="shared" si="35"/>
        <v>0</v>
      </c>
      <c r="M1551" s="5"/>
      <c r="N1551" s="5"/>
      <c r="O1551" s="5"/>
      <c r="P1551" s="5"/>
      <c r="Q1551" s="5"/>
      <c r="R1551" s="5"/>
      <c r="S1551" s="5"/>
    </row>
    <row r="1552" ht="15.75" customHeight="1">
      <c r="A1552" s="5">
        <v>923.0</v>
      </c>
      <c r="B1552" s="35" t="str">
        <f>DIEM_4D!A924</f>
        <v/>
      </c>
      <c r="C1552" s="35" t="str">
        <f>DIEM_4D!B924</f>
        <v/>
      </c>
      <c r="D1552" s="5" t="str">
        <f t="shared" si="30"/>
        <v>4D-3</v>
      </c>
      <c r="E1552" s="5">
        <f>DIEM_4D!C924</f>
        <v>0</v>
      </c>
      <c r="F1552" s="5">
        <f>DIEM_4D!D924</f>
        <v>0</v>
      </c>
      <c r="G1552" s="5">
        <f>DIEM_4D!E924</f>
        <v>0</v>
      </c>
      <c r="H1552" s="5">
        <f t="shared" si="31"/>
        <v>0</v>
      </c>
      <c r="I1552" s="5" t="str">
        <f t="shared" si="32"/>
        <v/>
      </c>
      <c r="J1552" s="5">
        <f t="shared" si="33"/>
        <v>0</v>
      </c>
      <c r="K1552" s="5" t="str">
        <f t="shared" si="34"/>
        <v/>
      </c>
      <c r="L1552" s="5">
        <f t="shared" si="35"/>
        <v>0</v>
      </c>
      <c r="M1552" s="5"/>
      <c r="N1552" s="5"/>
      <c r="O1552" s="5"/>
      <c r="P1552" s="5"/>
      <c r="Q1552" s="5"/>
      <c r="R1552" s="5"/>
      <c r="S1552" s="5"/>
    </row>
    <row r="1553" ht="15.75" customHeight="1">
      <c r="A1553" s="5">
        <v>924.0</v>
      </c>
      <c r="B1553" s="35" t="str">
        <f>DIEM_4D!A925</f>
        <v/>
      </c>
      <c r="C1553" s="35" t="str">
        <f>DIEM_4D!B925</f>
        <v/>
      </c>
      <c r="D1553" s="5" t="str">
        <f t="shared" si="30"/>
        <v>4D-4</v>
      </c>
      <c r="E1553" s="5">
        <f>DIEM_4D!C925</f>
        <v>0</v>
      </c>
      <c r="F1553" s="5">
        <f>DIEM_4D!D925</f>
        <v>0</v>
      </c>
      <c r="G1553" s="5">
        <f>DIEM_4D!E925</f>
        <v>0</v>
      </c>
      <c r="H1553" s="5">
        <f t="shared" si="31"/>
        <v>0</v>
      </c>
      <c r="I1553" s="5" t="str">
        <f t="shared" si="32"/>
        <v/>
      </c>
      <c r="J1553" s="5">
        <f t="shared" si="33"/>
        <v>0</v>
      </c>
      <c r="K1553" s="5" t="str">
        <f t="shared" si="34"/>
        <v/>
      </c>
      <c r="L1553" s="5">
        <f t="shared" si="35"/>
        <v>0</v>
      </c>
      <c r="M1553" s="5"/>
      <c r="N1553" s="5"/>
      <c r="O1553" s="5"/>
      <c r="P1553" s="5"/>
      <c r="Q1553" s="5"/>
      <c r="R1553" s="5"/>
      <c r="S1553" s="5"/>
    </row>
    <row r="1554" ht="15.75" customHeight="1">
      <c r="A1554" s="5">
        <v>925.0</v>
      </c>
      <c r="B1554" s="35" t="str">
        <f>DIEM_4D!A926</f>
        <v/>
      </c>
      <c r="C1554" s="35" t="str">
        <f>DIEM_4D!B926</f>
        <v/>
      </c>
      <c r="D1554" s="5" t="str">
        <f t="shared" si="30"/>
        <v>4D-5</v>
      </c>
      <c r="E1554" s="5">
        <f>DIEM_4D!C926</f>
        <v>0</v>
      </c>
      <c r="F1554" s="5">
        <f>DIEM_4D!D926</f>
        <v>0</v>
      </c>
      <c r="G1554" s="5">
        <f>DIEM_4D!E926</f>
        <v>0</v>
      </c>
      <c r="H1554" s="5">
        <f t="shared" si="31"/>
        <v>0</v>
      </c>
      <c r="I1554" s="5" t="str">
        <f t="shared" si="32"/>
        <v/>
      </c>
      <c r="J1554" s="5">
        <f t="shared" si="33"/>
        <v>0</v>
      </c>
      <c r="K1554" s="5" t="str">
        <f t="shared" si="34"/>
        <v/>
      </c>
      <c r="L1554" s="5">
        <f t="shared" si="35"/>
        <v>0</v>
      </c>
      <c r="M1554" s="5"/>
      <c r="N1554" s="5"/>
      <c r="O1554" s="5"/>
      <c r="P1554" s="5"/>
      <c r="Q1554" s="5"/>
      <c r="R1554" s="5"/>
      <c r="S1554" s="5"/>
    </row>
    <row r="1555" ht="15.75" customHeight="1">
      <c r="A1555" s="5">
        <v>926.0</v>
      </c>
      <c r="B1555" s="35" t="str">
        <f>DIEM_4D!A927</f>
        <v/>
      </c>
      <c r="C1555" s="35" t="str">
        <f>DIEM_4D!B927</f>
        <v/>
      </c>
      <c r="D1555" s="5" t="str">
        <f t="shared" si="30"/>
        <v>4D-1</v>
      </c>
      <c r="E1555" s="5">
        <f>DIEM_4D!C927</f>
        <v>0</v>
      </c>
      <c r="F1555" s="5">
        <f>DIEM_4D!D927</f>
        <v>0</v>
      </c>
      <c r="G1555" s="5">
        <f>DIEM_4D!E927</f>
        <v>0</v>
      </c>
      <c r="H1555" s="5">
        <f t="shared" si="31"/>
        <v>0</v>
      </c>
      <c r="I1555" s="5" t="str">
        <f t="shared" si="32"/>
        <v/>
      </c>
      <c r="J1555" s="5">
        <f t="shared" si="33"/>
        <v>0</v>
      </c>
      <c r="K1555" s="5" t="str">
        <f t="shared" si="34"/>
        <v/>
      </c>
      <c r="L1555" s="5">
        <f t="shared" si="35"/>
        <v>0</v>
      </c>
      <c r="M1555" s="5"/>
      <c r="N1555" s="5"/>
      <c r="O1555" s="5"/>
      <c r="P1555" s="5"/>
      <c r="Q1555" s="5"/>
      <c r="R1555" s="5"/>
      <c r="S1555" s="5"/>
    </row>
    <row r="1556" ht="15.75" customHeight="1">
      <c r="A1556" s="5">
        <v>927.0</v>
      </c>
      <c r="B1556" s="35" t="str">
        <f>DIEM_4D!A928</f>
        <v/>
      </c>
      <c r="C1556" s="35" t="str">
        <f>DIEM_4D!B928</f>
        <v/>
      </c>
      <c r="D1556" s="5" t="str">
        <f t="shared" si="30"/>
        <v>4D-2</v>
      </c>
      <c r="E1556" s="5">
        <f>DIEM_4D!C928</f>
        <v>0</v>
      </c>
      <c r="F1556" s="5">
        <f>DIEM_4D!D928</f>
        <v>0</v>
      </c>
      <c r="G1556" s="5">
        <f>DIEM_4D!E928</f>
        <v>0</v>
      </c>
      <c r="H1556" s="5">
        <f t="shared" si="31"/>
        <v>0</v>
      </c>
      <c r="I1556" s="5" t="str">
        <f t="shared" si="32"/>
        <v/>
      </c>
      <c r="J1556" s="5">
        <f t="shared" si="33"/>
        <v>0</v>
      </c>
      <c r="K1556" s="5" t="str">
        <f t="shared" si="34"/>
        <v/>
      </c>
      <c r="L1556" s="5">
        <f t="shared" si="35"/>
        <v>0</v>
      </c>
      <c r="M1556" s="5"/>
      <c r="N1556" s="5"/>
      <c r="O1556" s="5"/>
      <c r="P1556" s="5"/>
      <c r="Q1556" s="5"/>
      <c r="R1556" s="5"/>
      <c r="S1556" s="5"/>
    </row>
    <row r="1557" ht="15.75" customHeight="1">
      <c r="A1557" s="5">
        <v>928.0</v>
      </c>
      <c r="B1557" s="35" t="str">
        <f>DIEM_4D!A929</f>
        <v/>
      </c>
      <c r="C1557" s="35" t="str">
        <f>DIEM_4D!B929</f>
        <v/>
      </c>
      <c r="D1557" s="5" t="str">
        <f t="shared" si="30"/>
        <v>4D-3</v>
      </c>
      <c r="E1557" s="5">
        <f>DIEM_4D!C929</f>
        <v>0</v>
      </c>
      <c r="F1557" s="5">
        <f>DIEM_4D!D929</f>
        <v>0</v>
      </c>
      <c r="G1557" s="5">
        <f>DIEM_4D!E929</f>
        <v>0</v>
      </c>
      <c r="H1557" s="5">
        <f t="shared" si="31"/>
        <v>0</v>
      </c>
      <c r="I1557" s="5" t="str">
        <f t="shared" si="32"/>
        <v/>
      </c>
      <c r="J1557" s="5">
        <f t="shared" si="33"/>
        <v>0</v>
      </c>
      <c r="K1557" s="5" t="str">
        <f t="shared" si="34"/>
        <v/>
      </c>
      <c r="L1557" s="5">
        <f t="shared" si="35"/>
        <v>0</v>
      </c>
      <c r="M1557" s="5"/>
      <c r="N1557" s="5"/>
      <c r="O1557" s="5"/>
      <c r="P1557" s="5"/>
      <c r="Q1557" s="5"/>
      <c r="R1557" s="5"/>
      <c r="S1557" s="5"/>
    </row>
    <row r="1558" ht="15.75" customHeight="1">
      <c r="A1558" s="5">
        <v>929.0</v>
      </c>
      <c r="B1558" s="35" t="str">
        <f>DIEM_4D!A930</f>
        <v/>
      </c>
      <c r="C1558" s="35" t="str">
        <f>DIEM_4D!B930</f>
        <v/>
      </c>
      <c r="D1558" s="5" t="str">
        <f t="shared" si="30"/>
        <v>4D-4</v>
      </c>
      <c r="E1558" s="5">
        <f>DIEM_4D!C930</f>
        <v>0</v>
      </c>
      <c r="F1558" s="5">
        <f>DIEM_4D!D930</f>
        <v>0</v>
      </c>
      <c r="G1558" s="5">
        <f>DIEM_4D!E930</f>
        <v>0</v>
      </c>
      <c r="H1558" s="5">
        <f t="shared" si="31"/>
        <v>0</v>
      </c>
      <c r="I1558" s="5" t="str">
        <f t="shared" si="32"/>
        <v/>
      </c>
      <c r="J1558" s="5">
        <f t="shared" si="33"/>
        <v>0</v>
      </c>
      <c r="K1558" s="5" t="str">
        <f t="shared" si="34"/>
        <v/>
      </c>
      <c r="L1558" s="5">
        <f t="shared" si="35"/>
        <v>0</v>
      </c>
      <c r="M1558" s="5"/>
      <c r="N1558" s="5"/>
      <c r="O1558" s="5"/>
      <c r="P1558" s="5"/>
      <c r="Q1558" s="5"/>
      <c r="R1558" s="5"/>
      <c r="S1558" s="5"/>
    </row>
    <row r="1559" ht="15.75" customHeight="1">
      <c r="A1559" s="5">
        <v>930.0</v>
      </c>
      <c r="B1559" s="35" t="str">
        <f>DIEM_4D!A931</f>
        <v/>
      </c>
      <c r="C1559" s="35" t="str">
        <f>DIEM_4D!B931</f>
        <v/>
      </c>
      <c r="D1559" s="5" t="str">
        <f t="shared" si="30"/>
        <v>4D-5</v>
      </c>
      <c r="E1559" s="5">
        <f>DIEM_4D!C931</f>
        <v>0</v>
      </c>
      <c r="F1559" s="5">
        <f>DIEM_4D!D931</f>
        <v>0</v>
      </c>
      <c r="G1559" s="5">
        <f>DIEM_4D!E931</f>
        <v>0</v>
      </c>
      <c r="H1559" s="5">
        <f t="shared" si="31"/>
        <v>0</v>
      </c>
      <c r="I1559" s="5" t="str">
        <f t="shared" si="32"/>
        <v/>
      </c>
      <c r="J1559" s="5">
        <f t="shared" si="33"/>
        <v>0</v>
      </c>
      <c r="K1559" s="5" t="str">
        <f t="shared" si="34"/>
        <v/>
      </c>
      <c r="L1559" s="5">
        <f t="shared" si="35"/>
        <v>0</v>
      </c>
      <c r="M1559" s="5"/>
      <c r="N1559" s="5"/>
      <c r="O1559" s="5"/>
      <c r="P1559" s="5"/>
      <c r="Q1559" s="5"/>
      <c r="R1559" s="5"/>
      <c r="S1559" s="5"/>
    </row>
    <row r="1560" ht="15.75" customHeight="1">
      <c r="A1560" s="5">
        <v>931.0</v>
      </c>
      <c r="B1560" s="35" t="str">
        <f>DIEM_4D!A932</f>
        <v/>
      </c>
      <c r="C1560" s="35" t="str">
        <f>DIEM_4D!B932</f>
        <v/>
      </c>
      <c r="D1560" s="5" t="str">
        <f t="shared" si="30"/>
        <v>4D-1</v>
      </c>
      <c r="E1560" s="5">
        <f>DIEM_4D!C932</f>
        <v>0</v>
      </c>
      <c r="F1560" s="5">
        <f>DIEM_4D!D932</f>
        <v>0</v>
      </c>
      <c r="G1560" s="5">
        <f>DIEM_4D!E932</f>
        <v>0</v>
      </c>
      <c r="H1560" s="5">
        <f t="shared" si="31"/>
        <v>0</v>
      </c>
      <c r="I1560" s="5" t="str">
        <f t="shared" si="32"/>
        <v/>
      </c>
      <c r="J1560" s="5">
        <f t="shared" si="33"/>
        <v>0</v>
      </c>
      <c r="K1560" s="5" t="str">
        <f t="shared" si="34"/>
        <v/>
      </c>
      <c r="L1560" s="5">
        <f t="shared" si="35"/>
        <v>0</v>
      </c>
      <c r="M1560" s="5"/>
      <c r="N1560" s="5"/>
      <c r="O1560" s="5"/>
      <c r="P1560" s="5"/>
      <c r="Q1560" s="5"/>
      <c r="R1560" s="5"/>
      <c r="S1560" s="5"/>
    </row>
    <row r="1561" ht="15.75" customHeight="1">
      <c r="A1561" s="5">
        <v>932.0</v>
      </c>
      <c r="B1561" s="35" t="str">
        <f>DIEM_4D!A933</f>
        <v/>
      </c>
      <c r="C1561" s="35" t="str">
        <f>DIEM_4D!B933</f>
        <v/>
      </c>
      <c r="D1561" s="5" t="str">
        <f t="shared" si="30"/>
        <v>4D-2</v>
      </c>
      <c r="E1561" s="5">
        <f>DIEM_4D!C933</f>
        <v>0</v>
      </c>
      <c r="F1561" s="5">
        <f>DIEM_4D!D933</f>
        <v>0</v>
      </c>
      <c r="G1561" s="5">
        <f>DIEM_4D!E933</f>
        <v>0</v>
      </c>
      <c r="H1561" s="5">
        <f t="shared" si="31"/>
        <v>0</v>
      </c>
      <c r="I1561" s="5" t="str">
        <f t="shared" si="32"/>
        <v/>
      </c>
      <c r="J1561" s="5">
        <f t="shared" si="33"/>
        <v>0</v>
      </c>
      <c r="K1561" s="5" t="str">
        <f t="shared" si="34"/>
        <v/>
      </c>
      <c r="L1561" s="5">
        <f t="shared" si="35"/>
        <v>0</v>
      </c>
      <c r="M1561" s="5"/>
      <c r="N1561" s="5"/>
      <c r="O1561" s="5"/>
      <c r="P1561" s="5"/>
      <c r="Q1561" s="5"/>
      <c r="R1561" s="5"/>
      <c r="S1561" s="5"/>
    </row>
    <row r="1562" ht="15.75" customHeight="1">
      <c r="A1562" s="5">
        <v>933.0</v>
      </c>
      <c r="B1562" s="35" t="str">
        <f>DIEM_4D!A934</f>
        <v/>
      </c>
      <c r="C1562" s="35" t="str">
        <f>DIEM_4D!B934</f>
        <v/>
      </c>
      <c r="D1562" s="5" t="str">
        <f t="shared" si="30"/>
        <v>4D-3</v>
      </c>
      <c r="E1562" s="5">
        <f>DIEM_4D!C934</f>
        <v>0</v>
      </c>
      <c r="F1562" s="5">
        <f>DIEM_4D!D934</f>
        <v>0</v>
      </c>
      <c r="G1562" s="5">
        <f>DIEM_4D!E934</f>
        <v>0</v>
      </c>
      <c r="H1562" s="5">
        <f t="shared" si="31"/>
        <v>0</v>
      </c>
      <c r="I1562" s="5" t="str">
        <f t="shared" si="32"/>
        <v/>
      </c>
      <c r="J1562" s="5">
        <f t="shared" si="33"/>
        <v>0</v>
      </c>
      <c r="K1562" s="5" t="str">
        <f t="shared" si="34"/>
        <v/>
      </c>
      <c r="L1562" s="5">
        <f t="shared" si="35"/>
        <v>0</v>
      </c>
      <c r="M1562" s="5"/>
      <c r="N1562" s="5"/>
      <c r="O1562" s="5"/>
      <c r="P1562" s="5"/>
      <c r="Q1562" s="5"/>
      <c r="R1562" s="5"/>
      <c r="S1562" s="5"/>
    </row>
    <row r="1563" ht="15.75" customHeight="1">
      <c r="A1563" s="5">
        <v>934.0</v>
      </c>
      <c r="B1563" s="35" t="str">
        <f>DIEM_4D!A935</f>
        <v/>
      </c>
      <c r="C1563" s="35" t="str">
        <f>DIEM_4D!B935</f>
        <v/>
      </c>
      <c r="D1563" s="5" t="str">
        <f t="shared" si="30"/>
        <v>4D-4</v>
      </c>
      <c r="E1563" s="5">
        <f>DIEM_4D!C935</f>
        <v>0</v>
      </c>
      <c r="F1563" s="5">
        <f>DIEM_4D!D935</f>
        <v>0</v>
      </c>
      <c r="G1563" s="5">
        <f>DIEM_4D!E935</f>
        <v>0</v>
      </c>
      <c r="H1563" s="5">
        <f t="shared" si="31"/>
        <v>0</v>
      </c>
      <c r="I1563" s="5" t="str">
        <f t="shared" si="32"/>
        <v/>
      </c>
      <c r="J1563" s="5">
        <f t="shared" si="33"/>
        <v>0</v>
      </c>
      <c r="K1563" s="5" t="str">
        <f t="shared" si="34"/>
        <v/>
      </c>
      <c r="L1563" s="5">
        <f t="shared" si="35"/>
        <v>0</v>
      </c>
      <c r="M1563" s="5"/>
      <c r="N1563" s="5"/>
      <c r="O1563" s="5"/>
      <c r="P1563" s="5"/>
      <c r="Q1563" s="5"/>
      <c r="R1563" s="5"/>
      <c r="S1563" s="5"/>
    </row>
    <row r="1564" ht="15.75" customHeight="1">
      <c r="A1564" s="5">
        <v>935.0</v>
      </c>
      <c r="B1564" s="35" t="str">
        <f>DIEM_4D!A936</f>
        <v/>
      </c>
      <c r="C1564" s="35" t="str">
        <f>DIEM_4D!B936</f>
        <v/>
      </c>
      <c r="D1564" s="5" t="str">
        <f t="shared" si="30"/>
        <v>4D-5</v>
      </c>
      <c r="E1564" s="5">
        <f>DIEM_4D!C936</f>
        <v>0</v>
      </c>
      <c r="F1564" s="5">
        <f>DIEM_4D!D936</f>
        <v>0</v>
      </c>
      <c r="G1564" s="5">
        <f>DIEM_4D!E936</f>
        <v>0</v>
      </c>
      <c r="H1564" s="5">
        <f t="shared" si="31"/>
        <v>0</v>
      </c>
      <c r="I1564" s="5" t="str">
        <f t="shared" si="32"/>
        <v/>
      </c>
      <c r="J1564" s="5">
        <f t="shared" si="33"/>
        <v>0</v>
      </c>
      <c r="K1564" s="5" t="str">
        <f t="shared" si="34"/>
        <v/>
      </c>
      <c r="L1564" s="5">
        <f t="shared" si="35"/>
        <v>0</v>
      </c>
      <c r="M1564" s="5"/>
      <c r="N1564" s="5"/>
      <c r="O1564" s="5"/>
      <c r="P1564" s="5"/>
      <c r="Q1564" s="5"/>
      <c r="R1564" s="5"/>
      <c r="S1564" s="5"/>
    </row>
    <row r="1565" ht="15.75" customHeight="1">
      <c r="A1565" s="5">
        <v>936.0</v>
      </c>
      <c r="B1565" s="35" t="str">
        <f>DIEM_4D!A937</f>
        <v/>
      </c>
      <c r="C1565" s="35" t="str">
        <f>DIEM_4D!B937</f>
        <v/>
      </c>
      <c r="D1565" s="5" t="str">
        <f t="shared" si="30"/>
        <v>4D-1</v>
      </c>
      <c r="E1565" s="5">
        <f>DIEM_4D!C937</f>
        <v>0</v>
      </c>
      <c r="F1565" s="5">
        <f>DIEM_4D!D937</f>
        <v>0</v>
      </c>
      <c r="G1565" s="5">
        <f>DIEM_4D!E937</f>
        <v>0</v>
      </c>
      <c r="H1565" s="5">
        <f t="shared" si="31"/>
        <v>0</v>
      </c>
      <c r="I1565" s="5" t="str">
        <f t="shared" si="32"/>
        <v/>
      </c>
      <c r="J1565" s="5">
        <f t="shared" si="33"/>
        <v>0</v>
      </c>
      <c r="K1565" s="5" t="str">
        <f t="shared" si="34"/>
        <v/>
      </c>
      <c r="L1565" s="5">
        <f t="shared" si="35"/>
        <v>0</v>
      </c>
      <c r="M1565" s="5"/>
      <c r="N1565" s="5"/>
      <c r="O1565" s="5"/>
      <c r="P1565" s="5"/>
      <c r="Q1565" s="5"/>
      <c r="R1565" s="5"/>
      <c r="S1565" s="5"/>
    </row>
    <row r="1566" ht="15.75" customHeight="1">
      <c r="A1566" s="5">
        <v>937.0</v>
      </c>
      <c r="B1566" s="35" t="str">
        <f>DIEM_4D!A938</f>
        <v/>
      </c>
      <c r="C1566" s="35" t="str">
        <f>DIEM_4D!B938</f>
        <v/>
      </c>
      <c r="D1566" s="5" t="str">
        <f t="shared" si="30"/>
        <v>4D-2</v>
      </c>
      <c r="E1566" s="5">
        <f>DIEM_4D!C938</f>
        <v>0</v>
      </c>
      <c r="F1566" s="5">
        <f>DIEM_4D!D938</f>
        <v>0</v>
      </c>
      <c r="G1566" s="5">
        <f>DIEM_4D!E938</f>
        <v>0</v>
      </c>
      <c r="H1566" s="5">
        <f t="shared" si="31"/>
        <v>0</v>
      </c>
      <c r="I1566" s="5" t="str">
        <f t="shared" si="32"/>
        <v/>
      </c>
      <c r="J1566" s="5">
        <f t="shared" si="33"/>
        <v>0</v>
      </c>
      <c r="K1566" s="5" t="str">
        <f t="shared" si="34"/>
        <v/>
      </c>
      <c r="L1566" s="5">
        <f t="shared" si="35"/>
        <v>0</v>
      </c>
      <c r="M1566" s="5"/>
      <c r="N1566" s="5"/>
      <c r="O1566" s="5"/>
      <c r="P1566" s="5"/>
      <c r="Q1566" s="5"/>
      <c r="R1566" s="5"/>
      <c r="S1566" s="5"/>
    </row>
    <row r="1567" ht="15.75" customHeight="1">
      <c r="A1567" s="5">
        <v>938.0</v>
      </c>
      <c r="B1567" s="35" t="str">
        <f>DIEM_4D!A939</f>
        <v/>
      </c>
      <c r="C1567" s="35" t="str">
        <f>DIEM_4D!B939</f>
        <v/>
      </c>
      <c r="D1567" s="5" t="str">
        <f t="shared" si="30"/>
        <v>4D-3</v>
      </c>
      <c r="E1567" s="5">
        <f>DIEM_4D!C939</f>
        <v>0</v>
      </c>
      <c r="F1567" s="5">
        <f>DIEM_4D!D939</f>
        <v>0</v>
      </c>
      <c r="G1567" s="5">
        <f>DIEM_4D!E939</f>
        <v>0</v>
      </c>
      <c r="H1567" s="5">
        <f t="shared" si="31"/>
        <v>0</v>
      </c>
      <c r="I1567" s="5" t="str">
        <f t="shared" si="32"/>
        <v/>
      </c>
      <c r="J1567" s="5">
        <f t="shared" si="33"/>
        <v>0</v>
      </c>
      <c r="K1567" s="5" t="str">
        <f t="shared" si="34"/>
        <v/>
      </c>
      <c r="L1567" s="5">
        <f t="shared" si="35"/>
        <v>0</v>
      </c>
      <c r="M1567" s="5"/>
      <c r="N1567" s="5"/>
      <c r="O1567" s="5"/>
      <c r="P1567" s="5"/>
      <c r="Q1567" s="5"/>
      <c r="R1567" s="5"/>
      <c r="S1567" s="5"/>
    </row>
    <row r="1568" ht="15.75" customHeight="1">
      <c r="A1568" s="5">
        <v>939.0</v>
      </c>
      <c r="B1568" s="35" t="str">
        <f>DIEM_4D!A940</f>
        <v/>
      </c>
      <c r="C1568" s="35" t="str">
        <f>DIEM_4D!B940</f>
        <v/>
      </c>
      <c r="D1568" s="5" t="str">
        <f t="shared" si="30"/>
        <v>4D-4</v>
      </c>
      <c r="E1568" s="5">
        <f>DIEM_4D!C940</f>
        <v>0</v>
      </c>
      <c r="F1568" s="5">
        <f>DIEM_4D!D940</f>
        <v>0</v>
      </c>
      <c r="G1568" s="5">
        <f>DIEM_4D!E940</f>
        <v>0</v>
      </c>
      <c r="H1568" s="5">
        <f t="shared" si="31"/>
        <v>0</v>
      </c>
      <c r="I1568" s="5" t="str">
        <f t="shared" si="32"/>
        <v/>
      </c>
      <c r="J1568" s="5">
        <f t="shared" si="33"/>
        <v>0</v>
      </c>
      <c r="K1568" s="5" t="str">
        <f t="shared" si="34"/>
        <v/>
      </c>
      <c r="L1568" s="5">
        <f t="shared" si="35"/>
        <v>0</v>
      </c>
      <c r="M1568" s="5"/>
      <c r="N1568" s="5"/>
      <c r="O1568" s="5"/>
      <c r="P1568" s="5"/>
      <c r="Q1568" s="5"/>
      <c r="R1568" s="5"/>
      <c r="S1568" s="5"/>
    </row>
    <row r="1569" ht="15.75" customHeight="1">
      <c r="A1569" s="5">
        <v>940.0</v>
      </c>
      <c r="B1569" s="35" t="str">
        <f>DIEM_4D!A941</f>
        <v/>
      </c>
      <c r="C1569" s="35" t="str">
        <f>DIEM_4D!B941</f>
        <v/>
      </c>
      <c r="D1569" s="5" t="str">
        <f t="shared" si="30"/>
        <v>4D-5</v>
      </c>
      <c r="E1569" s="5">
        <f>DIEM_4D!C941</f>
        <v>0</v>
      </c>
      <c r="F1569" s="5">
        <f>DIEM_4D!D941</f>
        <v>0</v>
      </c>
      <c r="G1569" s="5">
        <f>DIEM_4D!E941</f>
        <v>0</v>
      </c>
      <c r="H1569" s="5">
        <f t="shared" si="31"/>
        <v>0</v>
      </c>
      <c r="I1569" s="5" t="str">
        <f t="shared" si="32"/>
        <v/>
      </c>
      <c r="J1569" s="5">
        <f t="shared" si="33"/>
        <v>0</v>
      </c>
      <c r="K1569" s="5" t="str">
        <f t="shared" si="34"/>
        <v/>
      </c>
      <c r="L1569" s="5">
        <f t="shared" si="35"/>
        <v>0</v>
      </c>
      <c r="M1569" s="5"/>
      <c r="N1569" s="5"/>
      <c r="O1569" s="5"/>
      <c r="P1569" s="5"/>
      <c r="Q1569" s="5"/>
      <c r="R1569" s="5"/>
      <c r="S1569" s="5"/>
    </row>
    <row r="1570" ht="15.75" customHeight="1">
      <c r="A1570" s="5">
        <v>941.0</v>
      </c>
      <c r="B1570" s="35" t="str">
        <f>DIEM_4D!A942</f>
        <v/>
      </c>
      <c r="C1570" s="35" t="str">
        <f>DIEM_4D!B942</f>
        <v/>
      </c>
      <c r="D1570" s="5" t="str">
        <f t="shared" si="30"/>
        <v>4D-1</v>
      </c>
      <c r="E1570" s="5">
        <f>DIEM_4D!C942</f>
        <v>0</v>
      </c>
      <c r="F1570" s="5">
        <f>DIEM_4D!D942</f>
        <v>0</v>
      </c>
      <c r="G1570" s="5">
        <f>DIEM_4D!E942</f>
        <v>0</v>
      </c>
      <c r="H1570" s="5">
        <f t="shared" si="31"/>
        <v>0</v>
      </c>
      <c r="I1570" s="5" t="str">
        <f t="shared" si="32"/>
        <v/>
      </c>
      <c r="J1570" s="5">
        <f t="shared" si="33"/>
        <v>0</v>
      </c>
      <c r="K1570" s="5" t="str">
        <f t="shared" si="34"/>
        <v/>
      </c>
      <c r="L1570" s="5">
        <f t="shared" si="35"/>
        <v>0</v>
      </c>
      <c r="M1570" s="5"/>
      <c r="N1570" s="5"/>
      <c r="O1570" s="5"/>
      <c r="P1570" s="5"/>
      <c r="Q1570" s="5"/>
      <c r="R1570" s="5"/>
      <c r="S1570" s="5"/>
    </row>
    <row r="1571" ht="15.75" customHeight="1">
      <c r="A1571" s="5">
        <v>942.0</v>
      </c>
      <c r="B1571" s="35" t="str">
        <f>DIEM_4D!A943</f>
        <v/>
      </c>
      <c r="C1571" s="35" t="str">
        <f>DIEM_4D!B943</f>
        <v/>
      </c>
      <c r="D1571" s="5" t="str">
        <f t="shared" si="30"/>
        <v>4D-2</v>
      </c>
      <c r="E1571" s="5">
        <f>DIEM_4D!C943</f>
        <v>0</v>
      </c>
      <c r="F1571" s="5">
        <f>DIEM_4D!D943</f>
        <v>0</v>
      </c>
      <c r="G1571" s="5">
        <f>DIEM_4D!E943</f>
        <v>0</v>
      </c>
      <c r="H1571" s="5">
        <f t="shared" si="31"/>
        <v>0</v>
      </c>
      <c r="I1571" s="5" t="str">
        <f t="shared" si="32"/>
        <v/>
      </c>
      <c r="J1571" s="5">
        <f t="shared" si="33"/>
        <v>0</v>
      </c>
      <c r="K1571" s="5" t="str">
        <f t="shared" si="34"/>
        <v/>
      </c>
      <c r="L1571" s="5">
        <f t="shared" si="35"/>
        <v>0</v>
      </c>
      <c r="M1571" s="5"/>
      <c r="N1571" s="5"/>
      <c r="O1571" s="5"/>
      <c r="P1571" s="5"/>
      <c r="Q1571" s="5"/>
      <c r="R1571" s="5"/>
      <c r="S1571" s="5"/>
    </row>
    <row r="1572" ht="15.75" customHeight="1">
      <c r="A1572" s="5">
        <v>943.0</v>
      </c>
      <c r="B1572" s="35" t="str">
        <f>DIEM_4D!A944</f>
        <v/>
      </c>
      <c r="C1572" s="35" t="str">
        <f>DIEM_4D!B944</f>
        <v/>
      </c>
      <c r="D1572" s="5" t="str">
        <f t="shared" si="30"/>
        <v>4D-3</v>
      </c>
      <c r="E1572" s="5">
        <f>DIEM_4D!C944</f>
        <v>0</v>
      </c>
      <c r="F1572" s="5">
        <f>DIEM_4D!D944</f>
        <v>0</v>
      </c>
      <c r="G1572" s="5">
        <f>DIEM_4D!E944</f>
        <v>0</v>
      </c>
      <c r="H1572" s="5">
        <f t="shared" si="31"/>
        <v>0</v>
      </c>
      <c r="I1572" s="5" t="str">
        <f t="shared" si="32"/>
        <v/>
      </c>
      <c r="J1572" s="5">
        <f t="shared" si="33"/>
        <v>0</v>
      </c>
      <c r="K1572" s="5" t="str">
        <f t="shared" si="34"/>
        <v/>
      </c>
      <c r="L1572" s="5">
        <f t="shared" si="35"/>
        <v>0</v>
      </c>
      <c r="M1572" s="5"/>
      <c r="N1572" s="5"/>
      <c r="O1572" s="5"/>
      <c r="P1572" s="5"/>
      <c r="Q1572" s="5"/>
      <c r="R1572" s="5"/>
      <c r="S1572" s="5"/>
    </row>
    <row r="1573" ht="15.75" customHeight="1">
      <c r="A1573" s="5">
        <v>944.0</v>
      </c>
      <c r="B1573" s="35" t="str">
        <f>DIEM_4D!A945</f>
        <v/>
      </c>
      <c r="C1573" s="35" t="str">
        <f>DIEM_4D!B945</f>
        <v/>
      </c>
      <c r="D1573" s="5" t="str">
        <f t="shared" si="30"/>
        <v>4D-4</v>
      </c>
      <c r="E1573" s="5">
        <f>DIEM_4D!C945</f>
        <v>0</v>
      </c>
      <c r="F1573" s="5">
        <f>DIEM_4D!D945</f>
        <v>0</v>
      </c>
      <c r="G1573" s="5">
        <f>DIEM_4D!E945</f>
        <v>0</v>
      </c>
      <c r="H1573" s="5">
        <f t="shared" si="31"/>
        <v>0</v>
      </c>
      <c r="I1573" s="5" t="str">
        <f t="shared" si="32"/>
        <v/>
      </c>
      <c r="J1573" s="5">
        <f t="shared" si="33"/>
        <v>0</v>
      </c>
      <c r="K1573" s="5" t="str">
        <f t="shared" si="34"/>
        <v/>
      </c>
      <c r="L1573" s="5">
        <f t="shared" si="35"/>
        <v>0</v>
      </c>
      <c r="M1573" s="5"/>
      <c r="N1573" s="5"/>
      <c r="O1573" s="5"/>
      <c r="P1573" s="5"/>
      <c r="Q1573" s="5"/>
      <c r="R1573" s="5"/>
      <c r="S1573" s="5"/>
    </row>
    <row r="1574" ht="15.75" customHeight="1">
      <c r="A1574" s="5">
        <v>945.0</v>
      </c>
      <c r="B1574" s="35" t="str">
        <f>DIEM_4D!A946</f>
        <v/>
      </c>
      <c r="C1574" s="35" t="str">
        <f>DIEM_4D!B946</f>
        <v/>
      </c>
      <c r="D1574" s="5" t="str">
        <f t="shared" si="30"/>
        <v>4D-5</v>
      </c>
      <c r="E1574" s="5">
        <f>DIEM_4D!C946</f>
        <v>0</v>
      </c>
      <c r="F1574" s="5">
        <f>DIEM_4D!D946</f>
        <v>0</v>
      </c>
      <c r="G1574" s="5">
        <f>DIEM_4D!E946</f>
        <v>0</v>
      </c>
      <c r="H1574" s="5">
        <f t="shared" si="31"/>
        <v>0</v>
      </c>
      <c r="I1574" s="5" t="str">
        <f t="shared" si="32"/>
        <v/>
      </c>
      <c r="J1574" s="5">
        <f t="shared" si="33"/>
        <v>0</v>
      </c>
      <c r="K1574" s="5" t="str">
        <f t="shared" si="34"/>
        <v/>
      </c>
      <c r="L1574" s="5">
        <f t="shared" si="35"/>
        <v>0</v>
      </c>
      <c r="M1574" s="5"/>
      <c r="N1574" s="5"/>
      <c r="O1574" s="5"/>
      <c r="P1574" s="5"/>
      <c r="Q1574" s="5"/>
      <c r="R1574" s="5"/>
      <c r="S1574" s="5"/>
    </row>
    <row r="1575" ht="15.75" customHeight="1">
      <c r="A1575" s="5">
        <v>946.0</v>
      </c>
      <c r="B1575" s="35" t="str">
        <f>DIEM_4D!A947</f>
        <v/>
      </c>
      <c r="C1575" s="35" t="str">
        <f>DIEM_4D!B947</f>
        <v/>
      </c>
      <c r="D1575" s="5" t="str">
        <f t="shared" si="30"/>
        <v>4D-1</v>
      </c>
      <c r="E1575" s="5">
        <f>DIEM_4D!C947</f>
        <v>0</v>
      </c>
      <c r="F1575" s="5">
        <f>DIEM_4D!D947</f>
        <v>0</v>
      </c>
      <c r="G1575" s="5">
        <f>DIEM_4D!E947</f>
        <v>0</v>
      </c>
      <c r="H1575" s="5">
        <f t="shared" si="31"/>
        <v>0</v>
      </c>
      <c r="I1575" s="5" t="str">
        <f t="shared" si="32"/>
        <v/>
      </c>
      <c r="J1575" s="5">
        <f t="shared" si="33"/>
        <v>0</v>
      </c>
      <c r="K1575" s="5" t="str">
        <f t="shared" si="34"/>
        <v/>
      </c>
      <c r="L1575" s="5">
        <f t="shared" si="35"/>
        <v>0</v>
      </c>
      <c r="M1575" s="5"/>
      <c r="N1575" s="5"/>
      <c r="O1575" s="5"/>
      <c r="P1575" s="5"/>
      <c r="Q1575" s="5"/>
      <c r="R1575" s="5"/>
      <c r="S1575" s="5"/>
    </row>
    <row r="1576" ht="15.75" customHeight="1">
      <c r="A1576" s="5">
        <v>947.0</v>
      </c>
      <c r="B1576" s="35" t="str">
        <f>DIEM_4D!A948</f>
        <v/>
      </c>
      <c r="C1576" s="35" t="str">
        <f>DIEM_4D!B948</f>
        <v/>
      </c>
      <c r="D1576" s="5" t="str">
        <f t="shared" si="30"/>
        <v>4D-2</v>
      </c>
      <c r="E1576" s="5">
        <f>DIEM_4D!C948</f>
        <v>0</v>
      </c>
      <c r="F1576" s="5">
        <f>DIEM_4D!D948</f>
        <v>0</v>
      </c>
      <c r="G1576" s="5">
        <f>DIEM_4D!E948</f>
        <v>0</v>
      </c>
      <c r="H1576" s="5">
        <f t="shared" si="31"/>
        <v>0</v>
      </c>
      <c r="I1576" s="5" t="str">
        <f t="shared" si="32"/>
        <v/>
      </c>
      <c r="J1576" s="5">
        <f t="shared" si="33"/>
        <v>0</v>
      </c>
      <c r="K1576" s="5" t="str">
        <f t="shared" si="34"/>
        <v/>
      </c>
      <c r="L1576" s="5">
        <f t="shared" si="35"/>
        <v>0</v>
      </c>
      <c r="M1576" s="5"/>
      <c r="N1576" s="5"/>
      <c r="O1576" s="5"/>
      <c r="P1576" s="5"/>
      <c r="Q1576" s="5"/>
      <c r="R1576" s="5"/>
      <c r="S1576" s="5"/>
    </row>
    <row r="1577" ht="15.75" customHeight="1">
      <c r="A1577" s="5">
        <v>948.0</v>
      </c>
      <c r="B1577" s="35" t="str">
        <f>DIEM_4D!A949</f>
        <v/>
      </c>
      <c r="C1577" s="35" t="str">
        <f>DIEM_4D!B949</f>
        <v/>
      </c>
      <c r="D1577" s="5" t="str">
        <f t="shared" si="30"/>
        <v>4D-3</v>
      </c>
      <c r="E1577" s="5">
        <f>DIEM_4D!C949</f>
        <v>0</v>
      </c>
      <c r="F1577" s="5">
        <f>DIEM_4D!D949</f>
        <v>0</v>
      </c>
      <c r="G1577" s="5">
        <f>DIEM_4D!E949</f>
        <v>0</v>
      </c>
      <c r="H1577" s="5">
        <f t="shared" si="31"/>
        <v>0</v>
      </c>
      <c r="I1577" s="5" t="str">
        <f t="shared" si="32"/>
        <v/>
      </c>
      <c r="J1577" s="5">
        <f t="shared" si="33"/>
        <v>0</v>
      </c>
      <c r="K1577" s="5" t="str">
        <f t="shared" si="34"/>
        <v/>
      </c>
      <c r="L1577" s="5">
        <f t="shared" si="35"/>
        <v>0</v>
      </c>
      <c r="M1577" s="5"/>
      <c r="N1577" s="5"/>
      <c r="O1577" s="5"/>
      <c r="P1577" s="5"/>
      <c r="Q1577" s="5"/>
      <c r="R1577" s="5"/>
      <c r="S1577" s="5"/>
    </row>
    <row r="1578" ht="15.75" customHeight="1">
      <c r="A1578" s="5">
        <v>949.0</v>
      </c>
      <c r="B1578" s="35" t="str">
        <f>DIEM_4D!A950</f>
        <v/>
      </c>
      <c r="C1578" s="35" t="str">
        <f>DIEM_4D!B950</f>
        <v/>
      </c>
      <c r="D1578" s="5" t="str">
        <f t="shared" si="30"/>
        <v>4D-4</v>
      </c>
      <c r="E1578" s="5">
        <f>DIEM_4D!C950</f>
        <v>0</v>
      </c>
      <c r="F1578" s="5">
        <f>DIEM_4D!D950</f>
        <v>0</v>
      </c>
      <c r="G1578" s="5">
        <f>DIEM_4D!E950</f>
        <v>0</v>
      </c>
      <c r="H1578" s="5">
        <f t="shared" si="31"/>
        <v>0</v>
      </c>
      <c r="I1578" s="5" t="str">
        <f t="shared" si="32"/>
        <v/>
      </c>
      <c r="J1578" s="5">
        <f t="shared" si="33"/>
        <v>0</v>
      </c>
      <c r="K1578" s="5" t="str">
        <f t="shared" si="34"/>
        <v/>
      </c>
      <c r="L1578" s="5">
        <f t="shared" si="35"/>
        <v>0</v>
      </c>
      <c r="M1578" s="5"/>
      <c r="N1578" s="5"/>
      <c r="O1578" s="5"/>
      <c r="P1578" s="5"/>
      <c r="Q1578" s="5"/>
      <c r="R1578" s="5"/>
      <c r="S1578" s="5"/>
    </row>
    <row r="1579" ht="15.75" customHeight="1">
      <c r="A1579" s="5">
        <v>950.0</v>
      </c>
      <c r="B1579" s="35" t="str">
        <f>DIEM_4D!A951</f>
        <v/>
      </c>
      <c r="C1579" s="35" t="str">
        <f>DIEM_4D!B951</f>
        <v/>
      </c>
      <c r="D1579" s="5" t="str">
        <f t="shared" si="30"/>
        <v>4D-5</v>
      </c>
      <c r="E1579" s="5">
        <f>DIEM_4D!C951</f>
        <v>0</v>
      </c>
      <c r="F1579" s="5">
        <f>DIEM_4D!D951</f>
        <v>0</v>
      </c>
      <c r="G1579" s="5">
        <f>DIEM_4D!E951</f>
        <v>0</v>
      </c>
      <c r="H1579" s="5">
        <f t="shared" si="31"/>
        <v>0</v>
      </c>
      <c r="I1579" s="5" t="str">
        <f t="shared" si="32"/>
        <v/>
      </c>
      <c r="J1579" s="5">
        <f t="shared" si="33"/>
        <v>0</v>
      </c>
      <c r="K1579" s="5" t="str">
        <f t="shared" si="34"/>
        <v/>
      </c>
      <c r="L1579" s="5">
        <f t="shared" si="35"/>
        <v>0</v>
      </c>
      <c r="M1579" s="5"/>
      <c r="N1579" s="5"/>
      <c r="O1579" s="5"/>
      <c r="P1579" s="5"/>
      <c r="Q1579" s="5"/>
      <c r="R1579" s="5"/>
      <c r="S1579" s="5"/>
    </row>
    <row r="1580" ht="15.75" customHeight="1">
      <c r="A1580" s="5">
        <v>951.0</v>
      </c>
      <c r="B1580" s="35" t="str">
        <f>DIEM_4D!A952</f>
        <v/>
      </c>
      <c r="C1580" s="35" t="str">
        <f>DIEM_4D!B952</f>
        <v/>
      </c>
      <c r="D1580" s="5" t="str">
        <f t="shared" si="30"/>
        <v>4D-1</v>
      </c>
      <c r="E1580" s="5">
        <f>DIEM_4D!C952</f>
        <v>0</v>
      </c>
      <c r="F1580" s="5">
        <f>DIEM_4D!D952</f>
        <v>0</v>
      </c>
      <c r="G1580" s="5">
        <f>DIEM_4D!E952</f>
        <v>0</v>
      </c>
      <c r="H1580" s="5">
        <f t="shared" si="31"/>
        <v>0</v>
      </c>
      <c r="I1580" s="5" t="str">
        <f t="shared" si="32"/>
        <v/>
      </c>
      <c r="J1580" s="5">
        <f t="shared" si="33"/>
        <v>0</v>
      </c>
      <c r="K1580" s="5" t="str">
        <f t="shared" si="34"/>
        <v/>
      </c>
      <c r="L1580" s="5">
        <f t="shared" si="35"/>
        <v>0</v>
      </c>
      <c r="M1580" s="5"/>
      <c r="N1580" s="5"/>
      <c r="O1580" s="5"/>
      <c r="P1580" s="5"/>
      <c r="Q1580" s="5"/>
      <c r="R1580" s="5"/>
      <c r="S1580" s="5"/>
    </row>
    <row r="1581" ht="15.75" customHeight="1">
      <c r="A1581" s="5">
        <v>952.0</v>
      </c>
      <c r="B1581" s="35" t="str">
        <f>DIEM_4D!A953</f>
        <v/>
      </c>
      <c r="C1581" s="35" t="str">
        <f>DIEM_4D!B953</f>
        <v/>
      </c>
      <c r="D1581" s="5" t="str">
        <f t="shared" si="30"/>
        <v>4D-2</v>
      </c>
      <c r="E1581" s="5">
        <f>DIEM_4D!C953</f>
        <v>0</v>
      </c>
      <c r="F1581" s="5">
        <f>DIEM_4D!D953</f>
        <v>0</v>
      </c>
      <c r="G1581" s="5">
        <f>DIEM_4D!E953</f>
        <v>0</v>
      </c>
      <c r="H1581" s="5">
        <f t="shared" si="31"/>
        <v>0</v>
      </c>
      <c r="I1581" s="5" t="str">
        <f t="shared" si="32"/>
        <v/>
      </c>
      <c r="J1581" s="5">
        <f t="shared" si="33"/>
        <v>0</v>
      </c>
      <c r="K1581" s="5" t="str">
        <f t="shared" si="34"/>
        <v/>
      </c>
      <c r="L1581" s="5">
        <f t="shared" si="35"/>
        <v>0</v>
      </c>
      <c r="M1581" s="5"/>
      <c r="N1581" s="5"/>
      <c r="O1581" s="5"/>
      <c r="P1581" s="5"/>
      <c r="Q1581" s="5"/>
      <c r="R1581" s="5"/>
      <c r="S1581" s="5"/>
    </row>
    <row r="1582" ht="15.75" customHeight="1">
      <c r="A1582" s="5">
        <v>953.0</v>
      </c>
      <c r="B1582" s="35" t="str">
        <f>DIEM_4D!A954</f>
        <v/>
      </c>
      <c r="C1582" s="35" t="str">
        <f>DIEM_4D!B954</f>
        <v/>
      </c>
      <c r="D1582" s="5" t="str">
        <f t="shared" si="30"/>
        <v>4D-3</v>
      </c>
      <c r="E1582" s="5">
        <f>DIEM_4D!C954</f>
        <v>0</v>
      </c>
      <c r="F1582" s="5">
        <f>DIEM_4D!D954</f>
        <v>0</v>
      </c>
      <c r="G1582" s="5">
        <f>DIEM_4D!E954</f>
        <v>0</v>
      </c>
      <c r="H1582" s="5">
        <f t="shared" si="31"/>
        <v>0</v>
      </c>
      <c r="I1582" s="5" t="str">
        <f t="shared" si="32"/>
        <v/>
      </c>
      <c r="J1582" s="5">
        <f t="shared" si="33"/>
        <v>0</v>
      </c>
      <c r="K1582" s="5" t="str">
        <f t="shared" si="34"/>
        <v/>
      </c>
      <c r="L1582" s="5">
        <f t="shared" si="35"/>
        <v>0</v>
      </c>
      <c r="M1582" s="5"/>
      <c r="N1582" s="5"/>
      <c r="O1582" s="5"/>
      <c r="P1582" s="5"/>
      <c r="Q1582" s="5"/>
      <c r="R1582" s="5"/>
      <c r="S1582" s="5"/>
    </row>
    <row r="1583" ht="15.75" customHeight="1">
      <c r="A1583" s="5">
        <v>954.0</v>
      </c>
      <c r="B1583" s="35" t="str">
        <f>DIEM_4D!A955</f>
        <v/>
      </c>
      <c r="C1583" s="35" t="str">
        <f>DIEM_4D!B955</f>
        <v/>
      </c>
      <c r="D1583" s="5" t="str">
        <f t="shared" si="30"/>
        <v>4D-4</v>
      </c>
      <c r="E1583" s="5">
        <f>DIEM_4D!C955</f>
        <v>0</v>
      </c>
      <c r="F1583" s="5">
        <f>DIEM_4D!D955</f>
        <v>0</v>
      </c>
      <c r="G1583" s="5">
        <f>DIEM_4D!E955</f>
        <v>0</v>
      </c>
      <c r="H1583" s="5">
        <f t="shared" si="31"/>
        <v>0</v>
      </c>
      <c r="I1583" s="5" t="str">
        <f t="shared" si="32"/>
        <v/>
      </c>
      <c r="J1583" s="5">
        <f t="shared" si="33"/>
        <v>0</v>
      </c>
      <c r="K1583" s="5" t="str">
        <f t="shared" si="34"/>
        <v/>
      </c>
      <c r="L1583" s="5">
        <f t="shared" si="35"/>
        <v>0</v>
      </c>
      <c r="M1583" s="5"/>
      <c r="N1583" s="5"/>
      <c r="O1583" s="5"/>
      <c r="P1583" s="5"/>
      <c r="Q1583" s="5"/>
      <c r="R1583" s="5"/>
      <c r="S1583" s="5"/>
    </row>
    <row r="1584" ht="15.75" customHeight="1">
      <c r="A1584" s="5">
        <v>955.0</v>
      </c>
      <c r="B1584" s="35" t="str">
        <f>DIEM_4D!A956</f>
        <v/>
      </c>
      <c r="C1584" s="35" t="str">
        <f>DIEM_4D!B956</f>
        <v/>
      </c>
      <c r="D1584" s="5" t="str">
        <f t="shared" si="30"/>
        <v>4D-5</v>
      </c>
      <c r="E1584" s="5">
        <f>DIEM_4D!C956</f>
        <v>0</v>
      </c>
      <c r="F1584" s="5">
        <f>DIEM_4D!D956</f>
        <v>0</v>
      </c>
      <c r="G1584" s="5">
        <f>DIEM_4D!E956</f>
        <v>0</v>
      </c>
      <c r="H1584" s="5">
        <f t="shared" si="31"/>
        <v>0</v>
      </c>
      <c r="I1584" s="5" t="str">
        <f t="shared" si="32"/>
        <v/>
      </c>
      <c r="J1584" s="5">
        <f t="shared" si="33"/>
        <v>0</v>
      </c>
      <c r="K1584" s="5" t="str">
        <f t="shared" si="34"/>
        <v/>
      </c>
      <c r="L1584" s="5">
        <f t="shared" si="35"/>
        <v>0</v>
      </c>
      <c r="M1584" s="5"/>
      <c r="N1584" s="5"/>
      <c r="O1584" s="5"/>
      <c r="P1584" s="5"/>
      <c r="Q1584" s="5"/>
      <c r="R1584" s="5"/>
      <c r="S1584" s="5"/>
    </row>
    <row r="1585" ht="15.75" customHeight="1">
      <c r="A1585" s="5">
        <v>956.0</v>
      </c>
      <c r="B1585" s="35" t="str">
        <f>DIEM_4D!A957</f>
        <v/>
      </c>
      <c r="C1585" s="35" t="str">
        <f>DIEM_4D!B957</f>
        <v/>
      </c>
      <c r="D1585" s="5" t="str">
        <f t="shared" si="30"/>
        <v>4D-1</v>
      </c>
      <c r="E1585" s="5">
        <f>DIEM_4D!C957</f>
        <v>0</v>
      </c>
      <c r="F1585" s="5">
        <f>DIEM_4D!D957</f>
        <v>0</v>
      </c>
      <c r="G1585" s="5">
        <f>DIEM_4D!E957</f>
        <v>0</v>
      </c>
      <c r="H1585" s="5">
        <f t="shared" si="31"/>
        <v>0</v>
      </c>
      <c r="I1585" s="5" t="str">
        <f t="shared" si="32"/>
        <v/>
      </c>
      <c r="J1585" s="5">
        <f t="shared" si="33"/>
        <v>0</v>
      </c>
      <c r="K1585" s="5" t="str">
        <f t="shared" si="34"/>
        <v/>
      </c>
      <c r="L1585" s="5">
        <f t="shared" si="35"/>
        <v>0</v>
      </c>
      <c r="M1585" s="5"/>
      <c r="N1585" s="5"/>
      <c r="O1585" s="5"/>
      <c r="P1585" s="5"/>
      <c r="Q1585" s="5"/>
      <c r="R1585" s="5"/>
      <c r="S1585" s="5"/>
    </row>
    <row r="1586" ht="15.75" customHeight="1">
      <c r="A1586" s="5">
        <v>957.0</v>
      </c>
      <c r="B1586" s="35" t="str">
        <f>DIEM_4D!A958</f>
        <v/>
      </c>
      <c r="C1586" s="35" t="str">
        <f>DIEM_4D!B958</f>
        <v/>
      </c>
      <c r="D1586" s="5" t="str">
        <f t="shared" si="30"/>
        <v>4D-2</v>
      </c>
      <c r="E1586" s="5">
        <f>DIEM_4D!C958</f>
        <v>0</v>
      </c>
      <c r="F1586" s="5">
        <f>DIEM_4D!D958</f>
        <v>0</v>
      </c>
      <c r="G1586" s="5">
        <f>DIEM_4D!E958</f>
        <v>0</v>
      </c>
      <c r="H1586" s="5">
        <f t="shared" si="31"/>
        <v>0</v>
      </c>
      <c r="I1586" s="5" t="str">
        <f t="shared" si="32"/>
        <v/>
      </c>
      <c r="J1586" s="5">
        <f t="shared" si="33"/>
        <v>0</v>
      </c>
      <c r="K1586" s="5" t="str">
        <f t="shared" si="34"/>
        <v/>
      </c>
      <c r="L1586" s="5">
        <f t="shared" si="35"/>
        <v>0</v>
      </c>
      <c r="M1586" s="5"/>
      <c r="N1586" s="5"/>
      <c r="O1586" s="5"/>
      <c r="P1586" s="5"/>
      <c r="Q1586" s="5"/>
      <c r="R1586" s="5"/>
      <c r="S1586" s="5"/>
    </row>
    <row r="1587" ht="15.75" customHeight="1">
      <c r="A1587" s="5">
        <v>958.0</v>
      </c>
      <c r="B1587" s="35" t="str">
        <f>DIEM_4D!A959</f>
        <v/>
      </c>
      <c r="C1587" s="35" t="str">
        <f>DIEM_4D!B959</f>
        <v/>
      </c>
      <c r="D1587" s="5" t="str">
        <f t="shared" si="30"/>
        <v>4D-3</v>
      </c>
      <c r="E1587" s="5">
        <f>DIEM_4D!C959</f>
        <v>0</v>
      </c>
      <c r="F1587" s="5">
        <f>DIEM_4D!D959</f>
        <v>0</v>
      </c>
      <c r="G1587" s="5">
        <f>DIEM_4D!E959</f>
        <v>0</v>
      </c>
      <c r="H1587" s="5">
        <f t="shared" si="31"/>
        <v>0</v>
      </c>
      <c r="I1587" s="5" t="str">
        <f t="shared" si="32"/>
        <v/>
      </c>
      <c r="J1587" s="5">
        <f t="shared" si="33"/>
        <v>0</v>
      </c>
      <c r="K1587" s="5" t="str">
        <f t="shared" si="34"/>
        <v/>
      </c>
      <c r="L1587" s="5">
        <f t="shared" si="35"/>
        <v>0</v>
      </c>
      <c r="M1587" s="5"/>
      <c r="N1587" s="5"/>
      <c r="O1587" s="5"/>
      <c r="P1587" s="5"/>
      <c r="Q1587" s="5"/>
      <c r="R1587" s="5"/>
      <c r="S1587" s="5"/>
    </row>
    <row r="1588" ht="15.75" customHeight="1">
      <c r="A1588" s="5">
        <v>959.0</v>
      </c>
      <c r="B1588" s="35" t="str">
        <f>DIEM_4D!A960</f>
        <v/>
      </c>
      <c r="C1588" s="35" t="str">
        <f>DIEM_4D!B960</f>
        <v/>
      </c>
      <c r="D1588" s="5" t="str">
        <f t="shared" si="30"/>
        <v>4D-4</v>
      </c>
      <c r="E1588" s="5">
        <f>DIEM_4D!C960</f>
        <v>0</v>
      </c>
      <c r="F1588" s="5">
        <f>DIEM_4D!D960</f>
        <v>0</v>
      </c>
      <c r="G1588" s="5">
        <f>DIEM_4D!E960</f>
        <v>0</v>
      </c>
      <c r="H1588" s="5">
        <f t="shared" si="31"/>
        <v>0</v>
      </c>
      <c r="I1588" s="5" t="str">
        <f t="shared" si="32"/>
        <v/>
      </c>
      <c r="J1588" s="5">
        <f t="shared" si="33"/>
        <v>0</v>
      </c>
      <c r="K1588" s="5" t="str">
        <f t="shared" si="34"/>
        <v/>
      </c>
      <c r="L1588" s="5">
        <f t="shared" si="35"/>
        <v>0</v>
      </c>
      <c r="M1588" s="5"/>
      <c r="N1588" s="5"/>
      <c r="O1588" s="5"/>
      <c r="P1588" s="5"/>
      <c r="Q1588" s="5"/>
      <c r="R1588" s="5"/>
      <c r="S1588" s="5"/>
    </row>
    <row r="1589" ht="15.75" customHeight="1">
      <c r="A1589" s="5">
        <v>960.0</v>
      </c>
      <c r="B1589" s="35" t="str">
        <f>DIEM_4D!A961</f>
        <v/>
      </c>
      <c r="C1589" s="35" t="str">
        <f>DIEM_4D!B961</f>
        <v/>
      </c>
      <c r="D1589" s="5" t="str">
        <f t="shared" si="30"/>
        <v>4D-5</v>
      </c>
      <c r="E1589" s="5">
        <f>DIEM_4D!C961</f>
        <v>0</v>
      </c>
      <c r="F1589" s="5">
        <f>DIEM_4D!D961</f>
        <v>0</v>
      </c>
      <c r="G1589" s="5">
        <f>DIEM_4D!E961</f>
        <v>0</v>
      </c>
      <c r="H1589" s="5">
        <f t="shared" si="31"/>
        <v>0</v>
      </c>
      <c r="I1589" s="5" t="str">
        <f t="shared" si="32"/>
        <v/>
      </c>
      <c r="J1589" s="5">
        <f t="shared" si="33"/>
        <v>0</v>
      </c>
      <c r="K1589" s="5" t="str">
        <f t="shared" si="34"/>
        <v/>
      </c>
      <c r="L1589" s="5">
        <f t="shared" si="35"/>
        <v>0</v>
      </c>
      <c r="M1589" s="5"/>
      <c r="N1589" s="5"/>
      <c r="O1589" s="5"/>
      <c r="P1589" s="5"/>
      <c r="Q1589" s="5"/>
      <c r="R1589" s="5"/>
      <c r="S1589" s="5"/>
    </row>
    <row r="1590" ht="15.75" customHeight="1">
      <c r="A1590" s="5">
        <v>961.0</v>
      </c>
      <c r="B1590" s="35" t="str">
        <f>DIEM_4D!A962</f>
        <v/>
      </c>
      <c r="C1590" s="35" t="str">
        <f>DIEM_4D!B962</f>
        <v/>
      </c>
      <c r="D1590" s="5" t="str">
        <f t="shared" si="30"/>
        <v>4D-1</v>
      </c>
      <c r="E1590" s="5">
        <f>DIEM_4D!C962</f>
        <v>0</v>
      </c>
      <c r="F1590" s="5">
        <f>DIEM_4D!D962</f>
        <v>0</v>
      </c>
      <c r="G1590" s="5">
        <f>DIEM_4D!E962</f>
        <v>0</v>
      </c>
      <c r="H1590" s="5">
        <f t="shared" si="31"/>
        <v>0</v>
      </c>
      <c r="I1590" s="5" t="str">
        <f t="shared" si="32"/>
        <v/>
      </c>
      <c r="J1590" s="5">
        <f t="shared" si="33"/>
        <v>0</v>
      </c>
      <c r="K1590" s="5" t="str">
        <f t="shared" si="34"/>
        <v/>
      </c>
      <c r="L1590" s="5">
        <f t="shared" si="35"/>
        <v>0</v>
      </c>
      <c r="M1590" s="5"/>
      <c r="N1590" s="5"/>
      <c r="O1590" s="5"/>
      <c r="P1590" s="5"/>
      <c r="Q1590" s="5"/>
      <c r="R1590" s="5"/>
      <c r="S1590" s="5"/>
    </row>
    <row r="1591" ht="15.75" customHeight="1">
      <c r="A1591" s="5">
        <v>962.0</v>
      </c>
      <c r="B1591" s="35" t="str">
        <f>DIEM_4D!A963</f>
        <v/>
      </c>
      <c r="C1591" s="35" t="str">
        <f>DIEM_4D!B963</f>
        <v/>
      </c>
      <c r="D1591" s="5" t="str">
        <f t="shared" si="30"/>
        <v>4D-2</v>
      </c>
      <c r="E1591" s="5">
        <f>DIEM_4D!C963</f>
        <v>0</v>
      </c>
      <c r="F1591" s="5">
        <f>DIEM_4D!D963</f>
        <v>0</v>
      </c>
      <c r="G1591" s="5">
        <f>DIEM_4D!E963</f>
        <v>0</v>
      </c>
      <c r="H1591" s="5">
        <f t="shared" si="31"/>
        <v>0</v>
      </c>
      <c r="I1591" s="5" t="str">
        <f t="shared" si="32"/>
        <v/>
      </c>
      <c r="J1591" s="5">
        <f t="shared" si="33"/>
        <v>0</v>
      </c>
      <c r="K1591" s="5" t="str">
        <f t="shared" si="34"/>
        <v/>
      </c>
      <c r="L1591" s="5">
        <f t="shared" si="35"/>
        <v>0</v>
      </c>
      <c r="M1591" s="5"/>
      <c r="N1591" s="5"/>
      <c r="O1591" s="5"/>
      <c r="P1591" s="5"/>
      <c r="Q1591" s="5"/>
      <c r="R1591" s="5"/>
      <c r="S1591" s="5"/>
    </row>
    <row r="1592" ht="15.75" customHeight="1">
      <c r="A1592" s="5">
        <v>963.0</v>
      </c>
      <c r="B1592" s="35" t="str">
        <f>DIEM_4D!A964</f>
        <v/>
      </c>
      <c r="C1592" s="35" t="str">
        <f>DIEM_4D!B964</f>
        <v/>
      </c>
      <c r="D1592" s="5" t="str">
        <f t="shared" si="30"/>
        <v>4D-3</v>
      </c>
      <c r="E1592" s="5">
        <f>DIEM_4D!C964</f>
        <v>0</v>
      </c>
      <c r="F1592" s="5">
        <f>DIEM_4D!D964</f>
        <v>0</v>
      </c>
      <c r="G1592" s="5">
        <f>DIEM_4D!E964</f>
        <v>0</v>
      </c>
      <c r="H1592" s="5">
        <f t="shared" si="31"/>
        <v>0</v>
      </c>
      <c r="I1592" s="5" t="str">
        <f t="shared" si="32"/>
        <v/>
      </c>
      <c r="J1592" s="5">
        <f t="shared" si="33"/>
        <v>0</v>
      </c>
      <c r="K1592" s="5" t="str">
        <f t="shared" si="34"/>
        <v/>
      </c>
      <c r="L1592" s="5">
        <f t="shared" si="35"/>
        <v>0</v>
      </c>
      <c r="M1592" s="5"/>
      <c r="N1592" s="5"/>
      <c r="O1592" s="5"/>
      <c r="P1592" s="5"/>
      <c r="Q1592" s="5"/>
      <c r="R1592" s="5"/>
      <c r="S1592" s="5"/>
    </row>
    <row r="1593" ht="15.75" customHeight="1">
      <c r="A1593" s="5">
        <v>964.0</v>
      </c>
      <c r="B1593" s="35" t="str">
        <f>DIEM_4D!A965</f>
        <v/>
      </c>
      <c r="C1593" s="35" t="str">
        <f>DIEM_4D!B965</f>
        <v/>
      </c>
      <c r="D1593" s="5" t="str">
        <f t="shared" si="30"/>
        <v>4D-4</v>
      </c>
      <c r="E1593" s="5">
        <f>DIEM_4D!C965</f>
        <v>0</v>
      </c>
      <c r="F1593" s="5">
        <f>DIEM_4D!D965</f>
        <v>0</v>
      </c>
      <c r="G1593" s="5">
        <f>DIEM_4D!E965</f>
        <v>0</v>
      </c>
      <c r="H1593" s="5">
        <f t="shared" si="31"/>
        <v>0</v>
      </c>
      <c r="I1593" s="5" t="str">
        <f t="shared" si="32"/>
        <v/>
      </c>
      <c r="J1593" s="5">
        <f t="shared" si="33"/>
        <v>0</v>
      </c>
      <c r="K1593" s="5" t="str">
        <f t="shared" si="34"/>
        <v/>
      </c>
      <c r="L1593" s="5">
        <f t="shared" si="35"/>
        <v>0</v>
      </c>
      <c r="M1593" s="5"/>
      <c r="N1593" s="5"/>
      <c r="O1593" s="5"/>
      <c r="P1593" s="5"/>
      <c r="Q1593" s="5"/>
      <c r="R1593" s="5"/>
      <c r="S1593" s="5"/>
    </row>
    <row r="1594" ht="15.75" customHeight="1">
      <c r="A1594" s="5">
        <v>965.0</v>
      </c>
      <c r="B1594" s="35" t="str">
        <f>DIEM_4D!A966</f>
        <v/>
      </c>
      <c r="C1594" s="35" t="str">
        <f>DIEM_4D!B966</f>
        <v/>
      </c>
      <c r="D1594" s="5" t="str">
        <f t="shared" si="30"/>
        <v>4D-5</v>
      </c>
      <c r="E1594" s="5">
        <f>DIEM_4D!C966</f>
        <v>0</v>
      </c>
      <c r="F1594" s="5">
        <f>DIEM_4D!D966</f>
        <v>0</v>
      </c>
      <c r="G1594" s="5">
        <f>DIEM_4D!E966</f>
        <v>0</v>
      </c>
      <c r="H1594" s="5">
        <f t="shared" si="31"/>
        <v>0</v>
      </c>
      <c r="I1594" s="5" t="str">
        <f t="shared" si="32"/>
        <v/>
      </c>
      <c r="J1594" s="5">
        <f t="shared" si="33"/>
        <v>0</v>
      </c>
      <c r="K1594" s="5" t="str">
        <f t="shared" si="34"/>
        <v/>
      </c>
      <c r="L1594" s="5">
        <f t="shared" si="35"/>
        <v>0</v>
      </c>
      <c r="M1594" s="5"/>
      <c r="N1594" s="5"/>
      <c r="O1594" s="5"/>
      <c r="P1594" s="5"/>
      <c r="Q1594" s="5"/>
      <c r="R1594" s="5"/>
      <c r="S1594" s="5"/>
    </row>
    <row r="1595" ht="15.75" customHeight="1">
      <c r="A1595" s="5">
        <v>966.0</v>
      </c>
      <c r="B1595" s="35" t="str">
        <f>DIEM_4D!A967</f>
        <v/>
      </c>
      <c r="C1595" s="35" t="str">
        <f>DIEM_4D!B967</f>
        <v/>
      </c>
      <c r="D1595" s="5" t="str">
        <f t="shared" si="30"/>
        <v>4D-1</v>
      </c>
      <c r="E1595" s="5">
        <f>DIEM_4D!C967</f>
        <v>0</v>
      </c>
      <c r="F1595" s="5">
        <f>DIEM_4D!D967</f>
        <v>0</v>
      </c>
      <c r="G1595" s="5">
        <f>DIEM_4D!E967</f>
        <v>0</v>
      </c>
      <c r="H1595" s="5">
        <f t="shared" si="31"/>
        <v>0</v>
      </c>
      <c r="I1595" s="5" t="str">
        <f t="shared" si="32"/>
        <v/>
      </c>
      <c r="J1595" s="5">
        <f t="shared" si="33"/>
        <v>0</v>
      </c>
      <c r="K1595" s="5" t="str">
        <f t="shared" si="34"/>
        <v/>
      </c>
      <c r="L1595" s="5">
        <f t="shared" si="35"/>
        <v>0</v>
      </c>
      <c r="M1595" s="5"/>
      <c r="N1595" s="5"/>
      <c r="O1595" s="5"/>
      <c r="P1595" s="5"/>
      <c r="Q1595" s="5"/>
      <c r="R1595" s="5"/>
      <c r="S1595" s="5"/>
    </row>
    <row r="1596" ht="15.75" customHeight="1">
      <c r="A1596" s="5">
        <v>967.0</v>
      </c>
      <c r="B1596" s="35" t="str">
        <f>DIEM_4D!A968</f>
        <v/>
      </c>
      <c r="C1596" s="35" t="str">
        <f>DIEM_4D!B968</f>
        <v/>
      </c>
      <c r="D1596" s="5" t="str">
        <f t="shared" si="30"/>
        <v>4D-2</v>
      </c>
      <c r="E1596" s="5">
        <f>DIEM_4D!C968</f>
        <v>0</v>
      </c>
      <c r="F1596" s="5">
        <f>DIEM_4D!D968</f>
        <v>0</v>
      </c>
      <c r="G1596" s="5">
        <f>DIEM_4D!E968</f>
        <v>0</v>
      </c>
      <c r="H1596" s="5">
        <f t="shared" si="31"/>
        <v>0</v>
      </c>
      <c r="I1596" s="5" t="str">
        <f t="shared" si="32"/>
        <v/>
      </c>
      <c r="J1596" s="5">
        <f t="shared" si="33"/>
        <v>0</v>
      </c>
      <c r="K1596" s="5" t="str">
        <f t="shared" si="34"/>
        <v/>
      </c>
      <c r="L1596" s="5">
        <f t="shared" si="35"/>
        <v>0</v>
      </c>
      <c r="M1596" s="5"/>
      <c r="N1596" s="5"/>
      <c r="O1596" s="5"/>
      <c r="P1596" s="5"/>
      <c r="Q1596" s="5"/>
      <c r="R1596" s="5"/>
      <c r="S1596" s="5"/>
    </row>
    <row r="1597" ht="15.75" customHeight="1">
      <c r="A1597" s="5">
        <v>968.0</v>
      </c>
      <c r="B1597" s="35" t="str">
        <f>DIEM_4D!A969</f>
        <v/>
      </c>
      <c r="C1597" s="35" t="str">
        <f>DIEM_4D!B969</f>
        <v/>
      </c>
      <c r="D1597" s="5" t="str">
        <f t="shared" si="30"/>
        <v>4D-3</v>
      </c>
      <c r="E1597" s="5">
        <f>DIEM_4D!C969</f>
        <v>0</v>
      </c>
      <c r="F1597" s="5">
        <f>DIEM_4D!D969</f>
        <v>0</v>
      </c>
      <c r="G1597" s="5">
        <f>DIEM_4D!E969</f>
        <v>0</v>
      </c>
      <c r="H1597" s="5">
        <f t="shared" si="31"/>
        <v>0</v>
      </c>
      <c r="I1597" s="5" t="str">
        <f t="shared" si="32"/>
        <v/>
      </c>
      <c r="J1597" s="5">
        <f t="shared" si="33"/>
        <v>0</v>
      </c>
      <c r="K1597" s="5" t="str">
        <f t="shared" si="34"/>
        <v/>
      </c>
      <c r="L1597" s="5">
        <f t="shared" si="35"/>
        <v>0</v>
      </c>
      <c r="M1597" s="5"/>
      <c r="N1597" s="5"/>
      <c r="O1597" s="5"/>
      <c r="P1597" s="5"/>
      <c r="Q1597" s="5"/>
      <c r="R1597" s="5"/>
      <c r="S1597" s="5"/>
    </row>
    <row r="1598" ht="15.75" customHeight="1">
      <c r="A1598" s="5">
        <v>969.0</v>
      </c>
      <c r="B1598" s="35" t="str">
        <f>DIEM_4D!A970</f>
        <v/>
      </c>
      <c r="C1598" s="35" t="str">
        <f>DIEM_4D!B970</f>
        <v/>
      </c>
      <c r="D1598" s="5" t="str">
        <f t="shared" si="30"/>
        <v>4D-4</v>
      </c>
      <c r="E1598" s="5">
        <f>DIEM_4D!C970</f>
        <v>0</v>
      </c>
      <c r="F1598" s="5">
        <f>DIEM_4D!D970</f>
        <v>0</v>
      </c>
      <c r="G1598" s="5">
        <f>DIEM_4D!E970</f>
        <v>0</v>
      </c>
      <c r="H1598" s="5">
        <f t="shared" si="31"/>
        <v>0</v>
      </c>
      <c r="I1598" s="5" t="str">
        <f t="shared" si="32"/>
        <v/>
      </c>
      <c r="J1598" s="5">
        <f t="shared" si="33"/>
        <v>0</v>
      </c>
      <c r="K1598" s="5" t="str">
        <f t="shared" si="34"/>
        <v/>
      </c>
      <c r="L1598" s="5">
        <f t="shared" si="35"/>
        <v>0</v>
      </c>
      <c r="M1598" s="5"/>
      <c r="N1598" s="5"/>
      <c r="O1598" s="5"/>
      <c r="P1598" s="5"/>
      <c r="Q1598" s="5"/>
      <c r="R1598" s="5"/>
      <c r="S1598" s="5"/>
    </row>
    <row r="1599" ht="15.75" customHeight="1">
      <c r="A1599" s="5">
        <v>970.0</v>
      </c>
      <c r="B1599" s="35" t="str">
        <f>DIEM_4D!A971</f>
        <v/>
      </c>
      <c r="C1599" s="35" t="str">
        <f>DIEM_4D!B971</f>
        <v/>
      </c>
      <c r="D1599" s="5" t="str">
        <f t="shared" si="30"/>
        <v>4D-5</v>
      </c>
      <c r="E1599" s="5">
        <f>DIEM_4D!C971</f>
        <v>0</v>
      </c>
      <c r="F1599" s="5">
        <f>DIEM_4D!D971</f>
        <v>0</v>
      </c>
      <c r="G1599" s="5">
        <f>DIEM_4D!E971</f>
        <v>0</v>
      </c>
      <c r="H1599" s="5">
        <f t="shared" si="31"/>
        <v>0</v>
      </c>
      <c r="I1599" s="5" t="str">
        <f t="shared" si="32"/>
        <v/>
      </c>
      <c r="J1599" s="5">
        <f t="shared" si="33"/>
        <v>0</v>
      </c>
      <c r="K1599" s="5" t="str">
        <f t="shared" si="34"/>
        <v/>
      </c>
      <c r="L1599" s="5">
        <f t="shared" si="35"/>
        <v>0</v>
      </c>
      <c r="M1599" s="5"/>
      <c r="N1599" s="5"/>
      <c r="O1599" s="5"/>
      <c r="P1599" s="5"/>
      <c r="Q1599" s="5"/>
      <c r="R1599" s="5"/>
      <c r="S1599" s="5"/>
    </row>
    <row r="1600" ht="15.75" customHeight="1">
      <c r="A1600" s="5">
        <v>971.0</v>
      </c>
      <c r="B1600" s="35" t="str">
        <f>DIEM_4D!A972</f>
        <v/>
      </c>
      <c r="C1600" s="35" t="str">
        <f>DIEM_4D!B972</f>
        <v/>
      </c>
      <c r="D1600" s="5" t="str">
        <f t="shared" si="30"/>
        <v>4D-1</v>
      </c>
      <c r="E1600" s="5">
        <f>DIEM_4D!C972</f>
        <v>0</v>
      </c>
      <c r="F1600" s="5">
        <f>DIEM_4D!D972</f>
        <v>0</v>
      </c>
      <c r="G1600" s="5">
        <f>DIEM_4D!E972</f>
        <v>0</v>
      </c>
      <c r="H1600" s="5">
        <f t="shared" si="31"/>
        <v>0</v>
      </c>
      <c r="I1600" s="5" t="str">
        <f t="shared" si="32"/>
        <v/>
      </c>
      <c r="J1600" s="5">
        <f t="shared" si="33"/>
        <v>0</v>
      </c>
      <c r="K1600" s="5" t="str">
        <f t="shared" si="34"/>
        <v/>
      </c>
      <c r="L1600" s="5">
        <f t="shared" si="35"/>
        <v>0</v>
      </c>
      <c r="M1600" s="5"/>
      <c r="N1600" s="5"/>
      <c r="O1600" s="5"/>
      <c r="P1600" s="5"/>
      <c r="Q1600" s="5"/>
      <c r="R1600" s="5"/>
      <c r="S1600" s="5"/>
    </row>
    <row r="1601" ht="15.75" customHeight="1">
      <c r="A1601" s="5">
        <v>972.0</v>
      </c>
      <c r="B1601" s="35" t="str">
        <f>DIEM_4D!A973</f>
        <v/>
      </c>
      <c r="C1601" s="35" t="str">
        <f>DIEM_4D!B973</f>
        <v/>
      </c>
      <c r="D1601" s="5" t="str">
        <f t="shared" si="30"/>
        <v>4D-2</v>
      </c>
      <c r="E1601" s="5">
        <f>DIEM_4D!C973</f>
        <v>0</v>
      </c>
      <c r="F1601" s="5">
        <f>DIEM_4D!D973</f>
        <v>0</v>
      </c>
      <c r="G1601" s="5">
        <f>DIEM_4D!E973</f>
        <v>0</v>
      </c>
      <c r="H1601" s="5">
        <f t="shared" si="31"/>
        <v>0</v>
      </c>
      <c r="I1601" s="5" t="str">
        <f t="shared" si="32"/>
        <v/>
      </c>
      <c r="J1601" s="5">
        <f t="shared" si="33"/>
        <v>0</v>
      </c>
      <c r="K1601" s="5" t="str">
        <f t="shared" si="34"/>
        <v/>
      </c>
      <c r="L1601" s="5">
        <f t="shared" si="35"/>
        <v>0</v>
      </c>
      <c r="M1601" s="5"/>
      <c r="N1601" s="5"/>
      <c r="O1601" s="5"/>
      <c r="P1601" s="5"/>
      <c r="Q1601" s="5"/>
      <c r="R1601" s="5"/>
      <c r="S1601" s="5"/>
    </row>
    <row r="1602" ht="15.75" customHeight="1">
      <c r="A1602" s="5">
        <v>973.0</v>
      </c>
      <c r="B1602" s="35" t="str">
        <f>DIEM_4D!A974</f>
        <v/>
      </c>
      <c r="C1602" s="35" t="str">
        <f>DIEM_4D!B974</f>
        <v/>
      </c>
      <c r="D1602" s="5" t="str">
        <f t="shared" si="30"/>
        <v>4D-3</v>
      </c>
      <c r="E1602" s="5">
        <f>DIEM_4D!C974</f>
        <v>0</v>
      </c>
      <c r="F1602" s="5">
        <f>DIEM_4D!D974</f>
        <v>0</v>
      </c>
      <c r="G1602" s="5">
        <f>DIEM_4D!E974</f>
        <v>0</v>
      </c>
      <c r="H1602" s="5">
        <f t="shared" si="31"/>
        <v>0</v>
      </c>
      <c r="I1602" s="5" t="str">
        <f t="shared" si="32"/>
        <v/>
      </c>
      <c r="J1602" s="5">
        <f t="shared" si="33"/>
        <v>0</v>
      </c>
      <c r="K1602" s="5" t="str">
        <f t="shared" si="34"/>
        <v/>
      </c>
      <c r="L1602" s="5">
        <f t="shared" si="35"/>
        <v>0</v>
      </c>
      <c r="M1602" s="5"/>
      <c r="N1602" s="5"/>
      <c r="O1602" s="5"/>
      <c r="P1602" s="5"/>
      <c r="Q1602" s="5"/>
      <c r="R1602" s="5"/>
      <c r="S1602" s="5"/>
    </row>
    <row r="1603" ht="15.75" customHeight="1">
      <c r="A1603" s="5">
        <v>974.0</v>
      </c>
      <c r="B1603" s="35" t="str">
        <f>DIEM_4D!A975</f>
        <v/>
      </c>
      <c r="C1603" s="35" t="str">
        <f>DIEM_4D!B975</f>
        <v/>
      </c>
      <c r="D1603" s="5" t="str">
        <f t="shared" si="30"/>
        <v>4D-4</v>
      </c>
      <c r="E1603" s="5">
        <f>DIEM_4D!C975</f>
        <v>0</v>
      </c>
      <c r="F1603" s="5">
        <f>DIEM_4D!D975</f>
        <v>0</v>
      </c>
      <c r="G1603" s="5">
        <f>DIEM_4D!E975</f>
        <v>0</v>
      </c>
      <c r="H1603" s="5">
        <f t="shared" si="31"/>
        <v>0</v>
      </c>
      <c r="I1603" s="5" t="str">
        <f t="shared" si="32"/>
        <v/>
      </c>
      <c r="J1603" s="5">
        <f t="shared" si="33"/>
        <v>0</v>
      </c>
      <c r="K1603" s="5" t="str">
        <f t="shared" si="34"/>
        <v/>
      </c>
      <c r="L1603" s="5">
        <f t="shared" si="35"/>
        <v>0</v>
      </c>
      <c r="M1603" s="5"/>
      <c r="N1603" s="5"/>
      <c r="O1603" s="5"/>
      <c r="P1603" s="5"/>
      <c r="Q1603" s="5"/>
      <c r="R1603" s="5"/>
      <c r="S1603" s="5"/>
    </row>
    <row r="1604" ht="15.75" customHeight="1">
      <c r="A1604" s="5">
        <v>975.0</v>
      </c>
      <c r="B1604" s="35" t="str">
        <f>DIEM_4D!A976</f>
        <v/>
      </c>
      <c r="C1604" s="35" t="str">
        <f>DIEM_4D!B976</f>
        <v/>
      </c>
      <c r="D1604" s="5" t="str">
        <f t="shared" si="30"/>
        <v>4D-5</v>
      </c>
      <c r="E1604" s="5">
        <f>DIEM_4D!C976</f>
        <v>0</v>
      </c>
      <c r="F1604" s="5">
        <f>DIEM_4D!D976</f>
        <v>0</v>
      </c>
      <c r="G1604" s="5">
        <f>DIEM_4D!E976</f>
        <v>0</v>
      </c>
      <c r="H1604" s="5">
        <f t="shared" si="31"/>
        <v>0</v>
      </c>
      <c r="I1604" s="5" t="str">
        <f t="shared" si="32"/>
        <v/>
      </c>
      <c r="J1604" s="5">
        <f t="shared" si="33"/>
        <v>0</v>
      </c>
      <c r="K1604" s="5" t="str">
        <f t="shared" si="34"/>
        <v/>
      </c>
      <c r="L1604" s="5">
        <f t="shared" si="35"/>
        <v>0</v>
      </c>
      <c r="M1604" s="5"/>
      <c r="N1604" s="5"/>
      <c r="O1604" s="5"/>
      <c r="P1604" s="5"/>
      <c r="Q1604" s="5"/>
      <c r="R1604" s="5"/>
      <c r="S1604" s="5"/>
    </row>
    <row r="1605" ht="15.75" customHeight="1">
      <c r="A1605" s="5">
        <v>976.0</v>
      </c>
      <c r="B1605" s="35" t="str">
        <f>DIEM_4D!A977</f>
        <v/>
      </c>
      <c r="C1605" s="35" t="str">
        <f>DIEM_4D!B977</f>
        <v/>
      </c>
      <c r="D1605" s="5" t="str">
        <f t="shared" si="30"/>
        <v>4D-1</v>
      </c>
      <c r="E1605" s="5">
        <f>DIEM_4D!C977</f>
        <v>0</v>
      </c>
      <c r="F1605" s="5">
        <f>DIEM_4D!D977</f>
        <v>0</v>
      </c>
      <c r="G1605" s="5">
        <f>DIEM_4D!E977</f>
        <v>0</v>
      </c>
      <c r="H1605" s="5">
        <f t="shared" si="31"/>
        <v>0</v>
      </c>
      <c r="I1605" s="5" t="str">
        <f t="shared" si="32"/>
        <v/>
      </c>
      <c r="J1605" s="5">
        <f t="shared" si="33"/>
        <v>0</v>
      </c>
      <c r="K1605" s="5" t="str">
        <f t="shared" si="34"/>
        <v/>
      </c>
      <c r="L1605" s="5">
        <f t="shared" si="35"/>
        <v>0</v>
      </c>
      <c r="M1605" s="5"/>
      <c r="N1605" s="5"/>
      <c r="O1605" s="5"/>
      <c r="P1605" s="5"/>
      <c r="Q1605" s="5"/>
      <c r="R1605" s="5"/>
      <c r="S1605" s="5"/>
    </row>
    <row r="1606" ht="15.75" customHeight="1">
      <c r="A1606" s="5">
        <v>977.0</v>
      </c>
      <c r="B1606" s="35" t="str">
        <f>DIEM_4D!A978</f>
        <v/>
      </c>
      <c r="C1606" s="35" t="str">
        <f>DIEM_4D!B978</f>
        <v/>
      </c>
      <c r="D1606" s="5" t="str">
        <f t="shared" si="30"/>
        <v>4D-2</v>
      </c>
      <c r="E1606" s="5">
        <f>DIEM_4D!C978</f>
        <v>0</v>
      </c>
      <c r="F1606" s="5">
        <f>DIEM_4D!D978</f>
        <v>0</v>
      </c>
      <c r="G1606" s="5">
        <f>DIEM_4D!E978</f>
        <v>0</v>
      </c>
      <c r="H1606" s="5">
        <f t="shared" si="31"/>
        <v>0</v>
      </c>
      <c r="I1606" s="5" t="str">
        <f t="shared" si="32"/>
        <v/>
      </c>
      <c r="J1606" s="5">
        <f t="shared" si="33"/>
        <v>0</v>
      </c>
      <c r="K1606" s="5" t="str">
        <f t="shared" si="34"/>
        <v/>
      </c>
      <c r="L1606" s="5">
        <f t="shared" si="35"/>
        <v>0</v>
      </c>
      <c r="M1606" s="5"/>
      <c r="N1606" s="5"/>
      <c r="O1606" s="5"/>
      <c r="P1606" s="5"/>
      <c r="Q1606" s="5"/>
      <c r="R1606" s="5"/>
      <c r="S1606" s="5"/>
    </row>
    <row r="1607" ht="15.75" customHeight="1">
      <c r="A1607" s="5">
        <v>978.0</v>
      </c>
      <c r="B1607" s="35" t="str">
        <f>DIEM_4D!A979</f>
        <v/>
      </c>
      <c r="C1607" s="35" t="str">
        <f>DIEM_4D!B979</f>
        <v/>
      </c>
      <c r="D1607" s="5" t="str">
        <f t="shared" si="30"/>
        <v>4D-3</v>
      </c>
      <c r="E1607" s="5">
        <f>DIEM_4D!C979</f>
        <v>0</v>
      </c>
      <c r="F1607" s="5">
        <f>DIEM_4D!D979</f>
        <v>0</v>
      </c>
      <c r="G1607" s="5">
        <f>DIEM_4D!E979</f>
        <v>0</v>
      </c>
      <c r="H1607" s="5">
        <f t="shared" si="31"/>
        <v>0</v>
      </c>
      <c r="I1607" s="5" t="str">
        <f t="shared" si="32"/>
        <v/>
      </c>
      <c r="J1607" s="5">
        <f t="shared" si="33"/>
        <v>0</v>
      </c>
      <c r="K1607" s="5" t="str">
        <f t="shared" si="34"/>
        <v/>
      </c>
      <c r="L1607" s="5">
        <f t="shared" si="35"/>
        <v>0</v>
      </c>
      <c r="M1607" s="5"/>
      <c r="N1607" s="5"/>
      <c r="O1607" s="5"/>
      <c r="P1607" s="5"/>
      <c r="Q1607" s="5"/>
      <c r="R1607" s="5"/>
      <c r="S1607" s="5"/>
    </row>
    <row r="1608" ht="15.75" customHeight="1">
      <c r="A1608" s="5">
        <v>979.0</v>
      </c>
      <c r="B1608" s="35" t="str">
        <f>DIEM_4D!A980</f>
        <v/>
      </c>
      <c r="C1608" s="35" t="str">
        <f>DIEM_4D!B980</f>
        <v/>
      </c>
      <c r="D1608" s="5" t="str">
        <f t="shared" si="30"/>
        <v>4D-4</v>
      </c>
      <c r="E1608" s="5">
        <f>DIEM_4D!C980</f>
        <v>0</v>
      </c>
      <c r="F1608" s="5">
        <f>DIEM_4D!D980</f>
        <v>0</v>
      </c>
      <c r="G1608" s="5">
        <f>DIEM_4D!E980</f>
        <v>0</v>
      </c>
      <c r="H1608" s="5">
        <f t="shared" si="31"/>
        <v>0</v>
      </c>
      <c r="I1608" s="5" t="str">
        <f t="shared" si="32"/>
        <v/>
      </c>
      <c r="J1608" s="5">
        <f t="shared" si="33"/>
        <v>0</v>
      </c>
      <c r="K1608" s="5" t="str">
        <f t="shared" si="34"/>
        <v/>
      </c>
      <c r="L1608" s="5">
        <f t="shared" si="35"/>
        <v>0</v>
      </c>
      <c r="M1608" s="5"/>
      <c r="N1608" s="5"/>
      <c r="O1608" s="5"/>
      <c r="P1608" s="5"/>
      <c r="Q1608" s="5"/>
      <c r="R1608" s="5"/>
      <c r="S1608" s="5"/>
    </row>
    <row r="1609" ht="15.75" customHeight="1">
      <c r="A1609" s="5">
        <v>980.0</v>
      </c>
      <c r="B1609" s="35" t="str">
        <f>DIEM_4D!A981</f>
        <v/>
      </c>
      <c r="C1609" s="35" t="str">
        <f>DIEM_4D!B981</f>
        <v/>
      </c>
      <c r="D1609" s="5" t="str">
        <f t="shared" si="30"/>
        <v>4D-5</v>
      </c>
      <c r="E1609" s="5">
        <f>DIEM_4D!C981</f>
        <v>0</v>
      </c>
      <c r="F1609" s="5">
        <f>DIEM_4D!D981</f>
        <v>0</v>
      </c>
      <c r="G1609" s="5">
        <f>DIEM_4D!E981</f>
        <v>0</v>
      </c>
      <c r="H1609" s="5">
        <f t="shared" si="31"/>
        <v>0</v>
      </c>
      <c r="I1609" s="5" t="str">
        <f t="shared" si="32"/>
        <v/>
      </c>
      <c r="J1609" s="5">
        <f t="shared" si="33"/>
        <v>0</v>
      </c>
      <c r="K1609" s="5" t="str">
        <f t="shared" si="34"/>
        <v/>
      </c>
      <c r="L1609" s="5">
        <f t="shared" si="35"/>
        <v>0</v>
      </c>
      <c r="M1609" s="5"/>
      <c r="N1609" s="5"/>
      <c r="O1609" s="5"/>
      <c r="P1609" s="5"/>
      <c r="Q1609" s="5"/>
      <c r="R1609" s="5"/>
      <c r="S1609" s="5"/>
    </row>
    <row r="1610" ht="15.75" customHeight="1">
      <c r="A1610" s="5">
        <v>981.0</v>
      </c>
      <c r="B1610" s="35" t="str">
        <f>DIEM_4D!A982</f>
        <v/>
      </c>
      <c r="C1610" s="35" t="str">
        <f>DIEM_4D!B982</f>
        <v/>
      </c>
      <c r="D1610" s="5" t="str">
        <f t="shared" si="30"/>
        <v>4D-1</v>
      </c>
      <c r="E1610" s="5">
        <f>DIEM_4D!C982</f>
        <v>0</v>
      </c>
      <c r="F1610" s="5">
        <f>DIEM_4D!D982</f>
        <v>0</v>
      </c>
      <c r="G1610" s="5">
        <f>DIEM_4D!E982</f>
        <v>0</v>
      </c>
      <c r="H1610" s="5">
        <f t="shared" si="31"/>
        <v>0</v>
      </c>
      <c r="I1610" s="5" t="str">
        <f t="shared" si="32"/>
        <v/>
      </c>
      <c r="J1610" s="5">
        <f t="shared" si="33"/>
        <v>0</v>
      </c>
      <c r="K1610" s="5" t="str">
        <f t="shared" si="34"/>
        <v/>
      </c>
      <c r="L1610" s="5">
        <f t="shared" si="35"/>
        <v>0</v>
      </c>
      <c r="M1610" s="5"/>
      <c r="N1610" s="5"/>
      <c r="O1610" s="5"/>
      <c r="P1610" s="5"/>
      <c r="Q1610" s="5"/>
      <c r="R1610" s="5"/>
      <c r="S1610" s="5"/>
    </row>
    <row r="1611" ht="15.75" customHeight="1">
      <c r="A1611" s="5">
        <v>982.0</v>
      </c>
      <c r="B1611" s="35" t="str">
        <f>DIEM_4D!A983</f>
        <v/>
      </c>
      <c r="C1611" s="35" t="str">
        <f>DIEM_4D!B983</f>
        <v/>
      </c>
      <c r="D1611" s="5" t="str">
        <f t="shared" si="30"/>
        <v>4D-2</v>
      </c>
      <c r="E1611" s="5">
        <f>DIEM_4D!C983</f>
        <v>0</v>
      </c>
      <c r="F1611" s="5">
        <f>DIEM_4D!D983</f>
        <v>0</v>
      </c>
      <c r="G1611" s="5">
        <f>DIEM_4D!E983</f>
        <v>0</v>
      </c>
      <c r="H1611" s="5">
        <f t="shared" si="31"/>
        <v>0</v>
      </c>
      <c r="I1611" s="5" t="str">
        <f t="shared" si="32"/>
        <v/>
      </c>
      <c r="J1611" s="5">
        <f t="shared" si="33"/>
        <v>0</v>
      </c>
      <c r="K1611" s="5" t="str">
        <f t="shared" si="34"/>
        <v/>
      </c>
      <c r="L1611" s="5">
        <f t="shared" si="35"/>
        <v>0</v>
      </c>
      <c r="M1611" s="5"/>
      <c r="N1611" s="5"/>
      <c r="O1611" s="5"/>
      <c r="P1611" s="5"/>
      <c r="Q1611" s="5"/>
      <c r="R1611" s="5"/>
      <c r="S1611" s="5"/>
    </row>
    <row r="1612" ht="15.75" customHeight="1">
      <c r="A1612" s="5">
        <v>983.0</v>
      </c>
      <c r="B1612" s="35" t="str">
        <f>DIEM_4D!A984</f>
        <v/>
      </c>
      <c r="C1612" s="35" t="str">
        <f>DIEM_4D!B984</f>
        <v/>
      </c>
      <c r="D1612" s="5" t="str">
        <f t="shared" si="30"/>
        <v>4D-3</v>
      </c>
      <c r="E1612" s="5">
        <f>DIEM_4D!C984</f>
        <v>0</v>
      </c>
      <c r="F1612" s="5">
        <f>DIEM_4D!D984</f>
        <v>0</v>
      </c>
      <c r="G1612" s="5">
        <f>DIEM_4D!E984</f>
        <v>0</v>
      </c>
      <c r="H1612" s="5">
        <f t="shared" si="31"/>
        <v>0</v>
      </c>
      <c r="I1612" s="5" t="str">
        <f t="shared" si="32"/>
        <v/>
      </c>
      <c r="J1612" s="5">
        <f t="shared" si="33"/>
        <v>0</v>
      </c>
      <c r="K1612" s="5" t="str">
        <f t="shared" si="34"/>
        <v/>
      </c>
      <c r="L1612" s="5">
        <f t="shared" si="35"/>
        <v>0</v>
      </c>
      <c r="M1612" s="5"/>
      <c r="N1612" s="5"/>
      <c r="O1612" s="5"/>
      <c r="P1612" s="5"/>
      <c r="Q1612" s="5"/>
      <c r="R1612" s="5"/>
      <c r="S1612" s="5"/>
    </row>
    <row r="1613" ht="15.75" customHeight="1">
      <c r="A1613" s="5">
        <v>984.0</v>
      </c>
      <c r="B1613" s="35" t="str">
        <f>DIEM_4D!A985</f>
        <v/>
      </c>
      <c r="C1613" s="35" t="str">
        <f>DIEM_4D!B985</f>
        <v/>
      </c>
      <c r="D1613" s="5" t="str">
        <f t="shared" si="30"/>
        <v>4D-4</v>
      </c>
      <c r="E1613" s="5">
        <f>DIEM_4D!C985</f>
        <v>0</v>
      </c>
      <c r="F1613" s="5">
        <f>DIEM_4D!D985</f>
        <v>0</v>
      </c>
      <c r="G1613" s="5">
        <f>DIEM_4D!E985</f>
        <v>0</v>
      </c>
      <c r="H1613" s="5">
        <f t="shared" si="31"/>
        <v>0</v>
      </c>
      <c r="I1613" s="5" t="str">
        <f t="shared" si="32"/>
        <v/>
      </c>
      <c r="J1613" s="5">
        <f t="shared" si="33"/>
        <v>0</v>
      </c>
      <c r="K1613" s="5" t="str">
        <f t="shared" si="34"/>
        <v/>
      </c>
      <c r="L1613" s="5">
        <f t="shared" si="35"/>
        <v>0</v>
      </c>
      <c r="M1613" s="5"/>
      <c r="N1613" s="5"/>
      <c r="O1613" s="5"/>
      <c r="P1613" s="5"/>
      <c r="Q1613" s="5"/>
      <c r="R1613" s="5"/>
      <c r="S1613" s="5"/>
    </row>
    <row r="1614" ht="15.75" customHeight="1">
      <c r="A1614" s="5">
        <v>985.0</v>
      </c>
      <c r="B1614" s="35" t="str">
        <f>DIEM_4D!A986</f>
        <v/>
      </c>
      <c r="C1614" s="35" t="str">
        <f>DIEM_4D!B986</f>
        <v/>
      </c>
      <c r="D1614" s="5" t="str">
        <f t="shared" si="30"/>
        <v>4D-5</v>
      </c>
      <c r="E1614" s="5">
        <f>DIEM_4D!C986</f>
        <v>0</v>
      </c>
      <c r="F1614" s="5">
        <f>DIEM_4D!D986</f>
        <v>0</v>
      </c>
      <c r="G1614" s="5">
        <f>DIEM_4D!E986</f>
        <v>0</v>
      </c>
      <c r="H1614" s="5">
        <f t="shared" si="31"/>
        <v>0</v>
      </c>
      <c r="I1614" s="5" t="str">
        <f t="shared" si="32"/>
        <v/>
      </c>
      <c r="J1614" s="5">
        <f t="shared" si="33"/>
        <v>0</v>
      </c>
      <c r="K1614" s="5" t="str">
        <f t="shared" si="34"/>
        <v/>
      </c>
      <c r="L1614" s="5">
        <f t="shared" si="35"/>
        <v>0</v>
      </c>
      <c r="M1614" s="5"/>
      <c r="N1614" s="5"/>
      <c r="O1614" s="5"/>
      <c r="P1614" s="5"/>
      <c r="Q1614" s="5"/>
      <c r="R1614" s="5"/>
      <c r="S1614" s="5"/>
    </row>
    <row r="1615" ht="15.75" customHeight="1">
      <c r="A1615" s="5">
        <v>986.0</v>
      </c>
      <c r="B1615" s="35" t="str">
        <f>DIEM_4D!A987</f>
        <v/>
      </c>
      <c r="C1615" s="35" t="str">
        <f>DIEM_4D!B987</f>
        <v/>
      </c>
      <c r="D1615" s="5" t="str">
        <f t="shared" si="30"/>
        <v>4D-1</v>
      </c>
      <c r="E1615" s="5">
        <f>DIEM_4D!C987</f>
        <v>0</v>
      </c>
      <c r="F1615" s="5">
        <f>DIEM_4D!D987</f>
        <v>0</v>
      </c>
      <c r="G1615" s="5">
        <f>DIEM_4D!E987</f>
        <v>0</v>
      </c>
      <c r="H1615" s="5">
        <f t="shared" si="31"/>
        <v>0</v>
      </c>
      <c r="I1615" s="5" t="str">
        <f t="shared" si="32"/>
        <v/>
      </c>
      <c r="J1615" s="5">
        <f t="shared" si="33"/>
        <v>0</v>
      </c>
      <c r="K1615" s="5" t="str">
        <f t="shared" si="34"/>
        <v/>
      </c>
      <c r="L1615" s="5">
        <f t="shared" si="35"/>
        <v>0</v>
      </c>
      <c r="M1615" s="5"/>
      <c r="N1615" s="5"/>
      <c r="O1615" s="5"/>
      <c r="P1615" s="5"/>
      <c r="Q1615" s="5"/>
      <c r="R1615" s="5"/>
      <c r="S1615" s="5"/>
    </row>
    <row r="1616" ht="15.75" customHeight="1">
      <c r="A1616" s="5">
        <v>987.0</v>
      </c>
      <c r="B1616" s="35" t="str">
        <f>DIEM_4D!A988</f>
        <v/>
      </c>
      <c r="C1616" s="35" t="str">
        <f>DIEM_4D!B988</f>
        <v/>
      </c>
      <c r="D1616" s="5" t="str">
        <f t="shared" si="30"/>
        <v>4D-2</v>
      </c>
      <c r="E1616" s="5">
        <f>DIEM_4D!C988</f>
        <v>0</v>
      </c>
      <c r="F1616" s="5">
        <f>DIEM_4D!D988</f>
        <v>0</v>
      </c>
      <c r="G1616" s="5">
        <f>DIEM_4D!E988</f>
        <v>0</v>
      </c>
      <c r="H1616" s="5">
        <f t="shared" si="31"/>
        <v>0</v>
      </c>
      <c r="I1616" s="5" t="str">
        <f t="shared" si="32"/>
        <v/>
      </c>
      <c r="J1616" s="5">
        <f t="shared" si="33"/>
        <v>0</v>
      </c>
      <c r="K1616" s="5" t="str">
        <f t="shared" si="34"/>
        <v/>
      </c>
      <c r="L1616" s="5">
        <f t="shared" si="35"/>
        <v>0</v>
      </c>
      <c r="M1616" s="5"/>
      <c r="N1616" s="5"/>
      <c r="O1616" s="5"/>
      <c r="P1616" s="5"/>
      <c r="Q1616" s="5"/>
      <c r="R1616" s="5"/>
      <c r="S1616" s="5"/>
    </row>
    <row r="1617" ht="15.75" customHeight="1">
      <c r="A1617" s="5">
        <v>988.0</v>
      </c>
      <c r="B1617" s="35" t="str">
        <f>DIEM_4D!A989</f>
        <v/>
      </c>
      <c r="C1617" s="35" t="str">
        <f>DIEM_4D!B989</f>
        <v/>
      </c>
      <c r="D1617" s="5" t="str">
        <f t="shared" si="30"/>
        <v>4D-3</v>
      </c>
      <c r="E1617" s="5">
        <f>DIEM_4D!C989</f>
        <v>0</v>
      </c>
      <c r="F1617" s="5">
        <f>DIEM_4D!D989</f>
        <v>0</v>
      </c>
      <c r="G1617" s="5">
        <f>DIEM_4D!E989</f>
        <v>0</v>
      </c>
      <c r="H1617" s="5">
        <f t="shared" si="31"/>
        <v>0</v>
      </c>
      <c r="I1617" s="5" t="str">
        <f t="shared" si="32"/>
        <v/>
      </c>
      <c r="J1617" s="5">
        <f t="shared" si="33"/>
        <v>0</v>
      </c>
      <c r="K1617" s="5" t="str">
        <f t="shared" si="34"/>
        <v/>
      </c>
      <c r="L1617" s="5">
        <f t="shared" si="35"/>
        <v>0</v>
      </c>
      <c r="M1617" s="5"/>
      <c r="N1617" s="5"/>
      <c r="O1617" s="5"/>
      <c r="P1617" s="5"/>
      <c r="Q1617" s="5"/>
      <c r="R1617" s="5"/>
      <c r="S1617" s="5"/>
    </row>
    <row r="1618" ht="15.75" customHeight="1">
      <c r="A1618" s="5">
        <v>989.0</v>
      </c>
      <c r="B1618" s="35" t="str">
        <f>DIEM_4D!A990</f>
        <v/>
      </c>
      <c r="C1618" s="35" t="str">
        <f>DIEM_4D!B990</f>
        <v/>
      </c>
      <c r="D1618" s="5" t="str">
        <f t="shared" si="30"/>
        <v>4D-4</v>
      </c>
      <c r="E1618" s="5">
        <f>DIEM_4D!C990</f>
        <v>0</v>
      </c>
      <c r="F1618" s="5">
        <f>DIEM_4D!D990</f>
        <v>0</v>
      </c>
      <c r="G1618" s="5">
        <f>DIEM_4D!E990</f>
        <v>0</v>
      </c>
      <c r="H1618" s="5">
        <f t="shared" si="31"/>
        <v>0</v>
      </c>
      <c r="I1618" s="5" t="str">
        <f t="shared" si="32"/>
        <v/>
      </c>
      <c r="J1618" s="5">
        <f t="shared" si="33"/>
        <v>0</v>
      </c>
      <c r="K1618" s="5" t="str">
        <f t="shared" si="34"/>
        <v/>
      </c>
      <c r="L1618" s="5">
        <f t="shared" si="35"/>
        <v>0</v>
      </c>
      <c r="M1618" s="5"/>
      <c r="N1618" s="5"/>
      <c r="O1618" s="5"/>
      <c r="P1618" s="5"/>
      <c r="Q1618" s="5"/>
      <c r="R1618" s="5"/>
      <c r="S1618" s="5"/>
    </row>
    <row r="1619" ht="15.75" customHeight="1">
      <c r="A1619" s="5">
        <v>990.0</v>
      </c>
      <c r="B1619" s="35" t="str">
        <f>DIEM_4D!A991</f>
        <v/>
      </c>
      <c r="C1619" s="35" t="str">
        <f>DIEM_4D!B991</f>
        <v/>
      </c>
      <c r="D1619" s="5" t="str">
        <f t="shared" si="30"/>
        <v>4D-5</v>
      </c>
      <c r="E1619" s="5">
        <f>DIEM_4D!C991</f>
        <v>0</v>
      </c>
      <c r="F1619" s="5">
        <f>DIEM_4D!D991</f>
        <v>0</v>
      </c>
      <c r="G1619" s="5">
        <f>DIEM_4D!E991</f>
        <v>0</v>
      </c>
      <c r="H1619" s="5">
        <f t="shared" si="31"/>
        <v>0</v>
      </c>
      <c r="I1619" s="5" t="str">
        <f t="shared" si="32"/>
        <v/>
      </c>
      <c r="J1619" s="5">
        <f t="shared" si="33"/>
        <v>0</v>
      </c>
      <c r="K1619" s="5" t="str">
        <f t="shared" si="34"/>
        <v/>
      </c>
      <c r="L1619" s="5">
        <f t="shared" si="35"/>
        <v>0</v>
      </c>
      <c r="M1619" s="5"/>
      <c r="N1619" s="5"/>
      <c r="O1619" s="5"/>
      <c r="P1619" s="5"/>
      <c r="Q1619" s="5"/>
      <c r="R1619" s="5"/>
      <c r="S1619" s="5"/>
    </row>
    <row r="1620" ht="15.75" customHeight="1">
      <c r="A1620" s="5">
        <v>991.0</v>
      </c>
      <c r="B1620" s="35" t="str">
        <f>DIEM_4D!A992</f>
        <v/>
      </c>
      <c r="C1620" s="35" t="str">
        <f>DIEM_4D!B992</f>
        <v/>
      </c>
      <c r="D1620" s="5" t="str">
        <f t="shared" si="30"/>
        <v>4D-1</v>
      </c>
      <c r="E1620" s="5">
        <f>DIEM_4D!C992</f>
        <v>0</v>
      </c>
      <c r="F1620" s="5">
        <f>DIEM_4D!D992</f>
        <v>0</v>
      </c>
      <c r="G1620" s="5">
        <f>DIEM_4D!E992</f>
        <v>0</v>
      </c>
      <c r="H1620" s="5">
        <f t="shared" si="31"/>
        <v>0</v>
      </c>
      <c r="I1620" s="5" t="str">
        <f t="shared" si="32"/>
        <v/>
      </c>
      <c r="J1620" s="5">
        <f t="shared" si="33"/>
        <v>0</v>
      </c>
      <c r="K1620" s="5" t="str">
        <f t="shared" si="34"/>
        <v/>
      </c>
      <c r="L1620" s="5">
        <f t="shared" si="35"/>
        <v>0</v>
      </c>
      <c r="M1620" s="5"/>
      <c r="N1620" s="5"/>
      <c r="O1620" s="5"/>
      <c r="P1620" s="5"/>
      <c r="Q1620" s="5"/>
      <c r="R1620" s="5"/>
      <c r="S1620" s="5"/>
    </row>
    <row r="1621" ht="15.75" customHeight="1">
      <c r="A1621" s="5">
        <v>992.0</v>
      </c>
      <c r="B1621" s="35" t="str">
        <f>DIEM_4D!A993</f>
        <v/>
      </c>
      <c r="C1621" s="35" t="str">
        <f>DIEM_4D!B993</f>
        <v/>
      </c>
      <c r="D1621" s="5" t="str">
        <f t="shared" si="30"/>
        <v>4D-2</v>
      </c>
      <c r="E1621" s="5">
        <f>DIEM_4D!C993</f>
        <v>0</v>
      </c>
      <c r="F1621" s="5">
        <f>DIEM_4D!D993</f>
        <v>0</v>
      </c>
      <c r="G1621" s="5">
        <f>DIEM_4D!E993</f>
        <v>0</v>
      </c>
      <c r="H1621" s="5">
        <f t="shared" si="31"/>
        <v>0</v>
      </c>
      <c r="I1621" s="5" t="str">
        <f t="shared" si="32"/>
        <v/>
      </c>
      <c r="J1621" s="5">
        <f t="shared" si="33"/>
        <v>0</v>
      </c>
      <c r="K1621" s="5" t="str">
        <f t="shared" si="34"/>
        <v/>
      </c>
      <c r="L1621" s="5">
        <f t="shared" si="35"/>
        <v>0</v>
      </c>
      <c r="M1621" s="5"/>
      <c r="N1621" s="5"/>
      <c r="O1621" s="5"/>
      <c r="P1621" s="5"/>
      <c r="Q1621" s="5"/>
      <c r="R1621" s="5"/>
      <c r="S1621" s="5"/>
    </row>
    <row r="1622" ht="15.75" customHeight="1">
      <c r="A1622" s="5">
        <v>993.0</v>
      </c>
      <c r="B1622" s="35" t="str">
        <f>DIEM_4D!A994</f>
        <v/>
      </c>
      <c r="C1622" s="35" t="str">
        <f>DIEM_4D!B994</f>
        <v/>
      </c>
      <c r="D1622" s="5" t="str">
        <f t="shared" si="30"/>
        <v>4D-3</v>
      </c>
      <c r="E1622" s="5">
        <f>DIEM_4D!C994</f>
        <v>0</v>
      </c>
      <c r="F1622" s="5">
        <f>DIEM_4D!D994</f>
        <v>0</v>
      </c>
      <c r="G1622" s="5">
        <f>DIEM_4D!E994</f>
        <v>0</v>
      </c>
      <c r="H1622" s="5">
        <f t="shared" si="31"/>
        <v>0</v>
      </c>
      <c r="I1622" s="5" t="str">
        <f t="shared" si="32"/>
        <v/>
      </c>
      <c r="J1622" s="5">
        <f t="shared" si="33"/>
        <v>0</v>
      </c>
      <c r="K1622" s="5" t="str">
        <f t="shared" si="34"/>
        <v/>
      </c>
      <c r="L1622" s="5">
        <f t="shared" si="35"/>
        <v>0</v>
      </c>
      <c r="M1622" s="5"/>
      <c r="N1622" s="5"/>
      <c r="O1622" s="5"/>
      <c r="P1622" s="5"/>
      <c r="Q1622" s="5"/>
      <c r="R1622" s="5"/>
      <c r="S1622" s="5"/>
    </row>
    <row r="1623" ht="15.75" customHeight="1">
      <c r="A1623" s="5">
        <v>994.0</v>
      </c>
      <c r="B1623" s="35" t="str">
        <f>DIEM_4D!A995</f>
        <v/>
      </c>
      <c r="C1623" s="35" t="str">
        <f>DIEM_4D!B995</f>
        <v/>
      </c>
      <c r="D1623" s="5" t="str">
        <f t="shared" si="30"/>
        <v>4D-4</v>
      </c>
      <c r="E1623" s="5">
        <f>DIEM_4D!C995</f>
        <v>0</v>
      </c>
      <c r="F1623" s="5">
        <f>DIEM_4D!D995</f>
        <v>0</v>
      </c>
      <c r="G1623" s="5">
        <f>DIEM_4D!E995</f>
        <v>0</v>
      </c>
      <c r="H1623" s="5">
        <f t="shared" si="31"/>
        <v>0</v>
      </c>
      <c r="I1623" s="5" t="str">
        <f t="shared" si="32"/>
        <v/>
      </c>
      <c r="J1623" s="5">
        <f t="shared" si="33"/>
        <v>0</v>
      </c>
      <c r="K1623" s="5" t="str">
        <f t="shared" si="34"/>
        <v/>
      </c>
      <c r="L1623" s="5">
        <f t="shared" si="35"/>
        <v>0</v>
      </c>
      <c r="M1623" s="5"/>
      <c r="N1623" s="5"/>
      <c r="O1623" s="5"/>
      <c r="P1623" s="5"/>
      <c r="Q1623" s="5"/>
      <c r="R1623" s="5"/>
      <c r="S1623" s="5"/>
    </row>
    <row r="1624" ht="15.75" customHeight="1">
      <c r="A1624" s="5">
        <v>995.0</v>
      </c>
      <c r="B1624" s="35" t="str">
        <f>DIEM_4D!A996</f>
        <v/>
      </c>
      <c r="C1624" s="35" t="str">
        <f>DIEM_4D!B996</f>
        <v/>
      </c>
      <c r="D1624" s="5" t="str">
        <f t="shared" si="30"/>
        <v>4D-5</v>
      </c>
      <c r="E1624" s="5">
        <f>DIEM_4D!C996</f>
        <v>0</v>
      </c>
      <c r="F1624" s="5">
        <f>DIEM_4D!D996</f>
        <v>0</v>
      </c>
      <c r="G1624" s="5">
        <f>DIEM_4D!E996</f>
        <v>0</v>
      </c>
      <c r="H1624" s="5">
        <f t="shared" si="31"/>
        <v>0</v>
      </c>
      <c r="I1624" s="5" t="str">
        <f t="shared" si="32"/>
        <v/>
      </c>
      <c r="J1624" s="5">
        <f t="shared" si="33"/>
        <v>0</v>
      </c>
      <c r="K1624" s="5" t="str">
        <f t="shared" si="34"/>
        <v/>
      </c>
      <c r="L1624" s="5">
        <f t="shared" si="35"/>
        <v>0</v>
      </c>
      <c r="M1624" s="5"/>
      <c r="N1624" s="5"/>
      <c r="O1624" s="5"/>
      <c r="P1624" s="5"/>
      <c r="Q1624" s="5"/>
      <c r="R1624" s="5"/>
      <c r="S1624" s="5"/>
    </row>
    <row r="1625" ht="15.75" customHeight="1">
      <c r="A1625" s="5">
        <v>996.0</v>
      </c>
      <c r="B1625" s="35" t="str">
        <f>DIEM_4D!A997</f>
        <v/>
      </c>
      <c r="C1625" s="35" t="str">
        <f>DIEM_4D!B997</f>
        <v/>
      </c>
      <c r="D1625" s="5" t="str">
        <f t="shared" si="30"/>
        <v>4D-1</v>
      </c>
      <c r="E1625" s="5">
        <f>DIEM_4D!C997</f>
        <v>0</v>
      </c>
      <c r="F1625" s="5">
        <f>DIEM_4D!D997</f>
        <v>0</v>
      </c>
      <c r="G1625" s="5">
        <f>DIEM_4D!E997</f>
        <v>0</v>
      </c>
      <c r="H1625" s="5">
        <f t="shared" si="31"/>
        <v>0</v>
      </c>
      <c r="I1625" s="5" t="str">
        <f t="shared" si="32"/>
        <v/>
      </c>
      <c r="J1625" s="5">
        <f t="shared" si="33"/>
        <v>0</v>
      </c>
      <c r="K1625" s="5" t="str">
        <f t="shared" si="34"/>
        <v/>
      </c>
      <c r="L1625" s="5">
        <f t="shared" si="35"/>
        <v>0</v>
      </c>
      <c r="M1625" s="5"/>
      <c r="N1625" s="5"/>
      <c r="O1625" s="5"/>
      <c r="P1625" s="5"/>
      <c r="Q1625" s="5"/>
      <c r="R1625" s="5"/>
      <c r="S1625" s="5"/>
    </row>
    <row r="1626" ht="15.75" customHeight="1">
      <c r="A1626" s="5">
        <v>997.0</v>
      </c>
      <c r="B1626" s="35" t="str">
        <f>DIEM_4D!A998</f>
        <v/>
      </c>
      <c r="C1626" s="35" t="str">
        <f>DIEM_4D!B998</f>
        <v/>
      </c>
      <c r="D1626" s="5" t="str">
        <f t="shared" si="30"/>
        <v>4D-2</v>
      </c>
      <c r="E1626" s="5">
        <f>DIEM_4D!C998</f>
        <v>0</v>
      </c>
      <c r="F1626" s="5">
        <f>DIEM_4D!D998</f>
        <v>0</v>
      </c>
      <c r="G1626" s="5">
        <f>DIEM_4D!E998</f>
        <v>0</v>
      </c>
      <c r="H1626" s="5">
        <f t="shared" si="31"/>
        <v>0</v>
      </c>
      <c r="I1626" s="5" t="str">
        <f t="shared" si="32"/>
        <v/>
      </c>
      <c r="J1626" s="5">
        <f t="shared" si="33"/>
        <v>0</v>
      </c>
      <c r="K1626" s="5" t="str">
        <f t="shared" si="34"/>
        <v/>
      </c>
      <c r="L1626" s="5">
        <f t="shared" si="35"/>
        <v>0</v>
      </c>
      <c r="M1626" s="5"/>
      <c r="N1626" s="5"/>
      <c r="O1626" s="5"/>
      <c r="P1626" s="5"/>
      <c r="Q1626" s="5"/>
      <c r="R1626" s="5"/>
      <c r="S1626" s="5"/>
    </row>
    <row r="1627" ht="15.75" customHeight="1">
      <c r="A1627" s="5">
        <v>998.0</v>
      </c>
      <c r="B1627" s="35" t="str">
        <f>DIEM_4D!A999</f>
        <v/>
      </c>
      <c r="C1627" s="35" t="str">
        <f>DIEM_4D!B999</f>
        <v/>
      </c>
      <c r="D1627" s="5" t="str">
        <f t="shared" si="30"/>
        <v>4D-3</v>
      </c>
      <c r="E1627" s="5">
        <f>DIEM_4D!C999</f>
        <v>0</v>
      </c>
      <c r="F1627" s="5">
        <f>DIEM_4D!D999</f>
        <v>0</v>
      </c>
      <c r="G1627" s="5">
        <f>DIEM_4D!E999</f>
        <v>0</v>
      </c>
      <c r="H1627" s="5">
        <f t="shared" si="31"/>
        <v>0</v>
      </c>
      <c r="I1627" s="5" t="str">
        <f t="shared" si="32"/>
        <v/>
      </c>
      <c r="J1627" s="5">
        <f t="shared" si="33"/>
        <v>0</v>
      </c>
      <c r="K1627" s="5" t="str">
        <f t="shared" si="34"/>
        <v/>
      </c>
      <c r="L1627" s="5">
        <f t="shared" si="35"/>
        <v>0</v>
      </c>
      <c r="M1627" s="5"/>
      <c r="N1627" s="5"/>
      <c r="O1627" s="5"/>
      <c r="P1627" s="5"/>
      <c r="Q1627" s="5"/>
      <c r="R1627" s="5"/>
      <c r="S1627" s="5"/>
    </row>
    <row r="1628" ht="15.75" customHeight="1">
      <c r="A1628" s="5">
        <v>999.0</v>
      </c>
      <c r="B1628" s="35" t="str">
        <f>DIEM_4D!A1000</f>
        <v/>
      </c>
      <c r="C1628" s="35" t="str">
        <f>DIEM_4D!B1000</f>
        <v/>
      </c>
      <c r="D1628" s="5" t="str">
        <f t="shared" si="30"/>
        <v>4D-4</v>
      </c>
      <c r="E1628" s="5">
        <f>DIEM_4D!C1000</f>
        <v>0</v>
      </c>
      <c r="F1628" s="5">
        <f>DIEM_4D!D1000</f>
        <v>0</v>
      </c>
      <c r="G1628" s="5">
        <f>DIEM_4D!E1000</f>
        <v>0</v>
      </c>
      <c r="H1628" s="5">
        <f t="shared" si="31"/>
        <v>0</v>
      </c>
      <c r="I1628" s="5" t="str">
        <f t="shared" si="32"/>
        <v/>
      </c>
      <c r="J1628" s="5">
        <f t="shared" si="33"/>
        <v>0</v>
      </c>
      <c r="K1628" s="5" t="str">
        <f t="shared" si="34"/>
        <v/>
      </c>
      <c r="L1628" s="5">
        <f t="shared" si="35"/>
        <v>0</v>
      </c>
      <c r="M1628" s="5"/>
      <c r="N1628" s="5"/>
      <c r="O1628" s="5"/>
      <c r="P1628" s="5"/>
      <c r="Q1628" s="5"/>
      <c r="R1628" s="5"/>
      <c r="S1628" s="5"/>
    </row>
    <row r="1629" ht="15.75" customHeight="1">
      <c r="A1629" s="5">
        <v>1000.0</v>
      </c>
      <c r="B1629" s="35" t="str">
        <f>DIEM_4D!A1001</f>
        <v/>
      </c>
      <c r="C1629" s="35" t="str">
        <f>DIEM_4D!B1001</f>
        <v/>
      </c>
      <c r="D1629" s="5" t="str">
        <f t="shared" si="30"/>
        <v>4D-5</v>
      </c>
      <c r="E1629" s="5">
        <f>DIEM_4D!C1001</f>
        <v>0</v>
      </c>
      <c r="F1629" s="5">
        <f>DIEM_4D!D1001</f>
        <v>0</v>
      </c>
      <c r="G1629" s="5">
        <f>DIEM_4D!E1001</f>
        <v>0</v>
      </c>
      <c r="H1629" s="5">
        <f t="shared" si="31"/>
        <v>0</v>
      </c>
      <c r="I1629" s="5" t="str">
        <f t="shared" si="32"/>
        <v/>
      </c>
      <c r="J1629" s="5">
        <f t="shared" si="33"/>
        <v>0</v>
      </c>
      <c r="K1629" s="5" t="str">
        <f t="shared" si="34"/>
        <v/>
      </c>
      <c r="L1629" s="5">
        <f t="shared" si="35"/>
        <v>0</v>
      </c>
      <c r="M1629" s="5"/>
      <c r="N1629" s="5"/>
      <c r="O1629" s="5"/>
      <c r="P1629" s="5"/>
      <c r="Q1629" s="5"/>
      <c r="R1629" s="5"/>
      <c r="S1629" s="5"/>
    </row>
    <row r="1630" ht="15.75" customHeight="1">
      <c r="A1630" s="5">
        <v>1001.0</v>
      </c>
      <c r="B1630" s="35" t="str">
        <f>DIEM_4D!A1002</f>
        <v/>
      </c>
      <c r="C1630" s="35" t="str">
        <f>DIEM_4D!B1002</f>
        <v/>
      </c>
      <c r="D1630" s="5" t="str">
        <f t="shared" si="30"/>
        <v>4D-1</v>
      </c>
      <c r="E1630" s="5">
        <f>DIEM_4D!C1002</f>
        <v>0</v>
      </c>
      <c r="F1630" s="5">
        <f>DIEM_4D!D1002</f>
        <v>0</v>
      </c>
      <c r="G1630" s="5">
        <f>DIEM_4D!E1002</f>
        <v>0</v>
      </c>
      <c r="H1630" s="5">
        <f t="shared" si="31"/>
        <v>0</v>
      </c>
      <c r="I1630" s="5" t="str">
        <f t="shared" si="32"/>
        <v/>
      </c>
      <c r="J1630" s="5">
        <f t="shared" si="33"/>
        <v>0</v>
      </c>
      <c r="K1630" s="5" t="str">
        <f t="shared" si="34"/>
        <v/>
      </c>
      <c r="L1630" s="5">
        <f t="shared" si="35"/>
        <v>0</v>
      </c>
      <c r="M1630" s="5"/>
      <c r="N1630" s="5"/>
      <c r="O1630" s="5"/>
      <c r="P1630" s="5"/>
      <c r="Q1630" s="5"/>
      <c r="R1630" s="5"/>
      <c r="S1630" s="5"/>
    </row>
    <row r="1631" ht="15.75" customHeight="1">
      <c r="A1631" s="5">
        <v>1002.0</v>
      </c>
      <c r="B1631" s="35" t="str">
        <f>DIEM_4D!A1003</f>
        <v/>
      </c>
      <c r="C1631" s="35" t="str">
        <f>DIEM_4D!B1003</f>
        <v/>
      </c>
      <c r="D1631" s="5" t="str">
        <f t="shared" si="30"/>
        <v>4D-2</v>
      </c>
      <c r="E1631" s="5">
        <f>DIEM_4D!C1003</f>
        <v>0</v>
      </c>
      <c r="F1631" s="5">
        <f>DIEM_4D!D1003</f>
        <v>0</v>
      </c>
      <c r="G1631" s="5">
        <f>DIEM_4D!E1003</f>
        <v>0</v>
      </c>
      <c r="H1631" s="5">
        <f t="shared" si="31"/>
        <v>0</v>
      </c>
      <c r="I1631" s="5" t="str">
        <f t="shared" si="32"/>
        <v/>
      </c>
      <c r="J1631" s="5">
        <f t="shared" si="33"/>
        <v>0</v>
      </c>
      <c r="K1631" s="5" t="str">
        <f t="shared" si="34"/>
        <v/>
      </c>
      <c r="L1631" s="5">
        <f t="shared" si="35"/>
        <v>0</v>
      </c>
      <c r="M1631" s="5"/>
      <c r="N1631" s="5"/>
      <c r="O1631" s="5"/>
      <c r="P1631" s="5"/>
      <c r="Q1631" s="5"/>
      <c r="R1631" s="5"/>
      <c r="S1631" s="5"/>
    </row>
    <row r="1632" ht="15.75" customHeight="1">
      <c r="A1632" s="5">
        <v>1003.0</v>
      </c>
      <c r="B1632" s="35" t="str">
        <f>DIEM_4D!A1004</f>
        <v/>
      </c>
      <c r="C1632" s="35" t="str">
        <f>DIEM_4D!B1004</f>
        <v/>
      </c>
      <c r="D1632" s="5" t="str">
        <f t="shared" si="30"/>
        <v>4D-3</v>
      </c>
      <c r="E1632" s="5">
        <f>DIEM_4D!C1004</f>
        <v>0</v>
      </c>
      <c r="F1632" s="5">
        <f>DIEM_4D!D1004</f>
        <v>0</v>
      </c>
      <c r="G1632" s="5">
        <f>DIEM_4D!E1004</f>
        <v>0</v>
      </c>
      <c r="H1632" s="5">
        <f t="shared" si="31"/>
        <v>0</v>
      </c>
      <c r="I1632" s="5" t="str">
        <f t="shared" si="32"/>
        <v/>
      </c>
      <c r="J1632" s="5">
        <f t="shared" si="33"/>
        <v>0</v>
      </c>
      <c r="K1632" s="5" t="str">
        <f t="shared" si="34"/>
        <v/>
      </c>
      <c r="L1632" s="5">
        <f t="shared" si="35"/>
        <v>0</v>
      </c>
      <c r="M1632" s="5"/>
      <c r="N1632" s="5"/>
      <c r="O1632" s="5"/>
      <c r="P1632" s="5"/>
      <c r="Q1632" s="5"/>
      <c r="R1632" s="5"/>
      <c r="S1632" s="5"/>
    </row>
    <row r="1633" ht="15.75" customHeight="1">
      <c r="A1633" s="5">
        <v>1004.0</v>
      </c>
      <c r="B1633" s="35" t="str">
        <f>DIEM_4D!A1005</f>
        <v/>
      </c>
      <c r="C1633" s="35" t="str">
        <f>DIEM_4D!B1005</f>
        <v/>
      </c>
      <c r="D1633" s="5" t="str">
        <f t="shared" si="30"/>
        <v>4D-4</v>
      </c>
      <c r="E1633" s="5">
        <f>DIEM_4D!C1005</f>
        <v>0</v>
      </c>
      <c r="F1633" s="5">
        <f>DIEM_4D!D1005</f>
        <v>0</v>
      </c>
      <c r="G1633" s="5">
        <f>DIEM_4D!E1005</f>
        <v>0</v>
      </c>
      <c r="H1633" s="5">
        <f t="shared" si="31"/>
        <v>0</v>
      </c>
      <c r="I1633" s="5" t="str">
        <f t="shared" si="32"/>
        <v/>
      </c>
      <c r="J1633" s="5">
        <f t="shared" si="33"/>
        <v>0</v>
      </c>
      <c r="K1633" s="5" t="str">
        <f t="shared" si="34"/>
        <v/>
      </c>
      <c r="L1633" s="5">
        <f t="shared" si="35"/>
        <v>0</v>
      </c>
      <c r="M1633" s="5"/>
      <c r="N1633" s="5"/>
      <c r="O1633" s="5"/>
      <c r="P1633" s="5"/>
      <c r="Q1633" s="5"/>
      <c r="R1633" s="5"/>
      <c r="S1633" s="5"/>
    </row>
    <row r="1634" ht="15.75" customHeight="1">
      <c r="A1634" s="5">
        <v>1005.0</v>
      </c>
      <c r="B1634" s="35" t="str">
        <f>DIEM_4D!A1006</f>
        <v/>
      </c>
      <c r="C1634" s="35" t="str">
        <f>DIEM_4D!B1006</f>
        <v/>
      </c>
      <c r="D1634" s="5" t="str">
        <f t="shared" si="30"/>
        <v>4D-5</v>
      </c>
      <c r="E1634" s="5">
        <f>DIEM_4D!C1006</f>
        <v>0</v>
      </c>
      <c r="F1634" s="5">
        <f>DIEM_4D!D1006</f>
        <v>0</v>
      </c>
      <c r="G1634" s="5">
        <f>DIEM_4D!E1006</f>
        <v>0</v>
      </c>
      <c r="H1634" s="5">
        <f t="shared" si="31"/>
        <v>0</v>
      </c>
      <c r="I1634" s="5" t="str">
        <f t="shared" si="32"/>
        <v/>
      </c>
      <c r="J1634" s="5">
        <f t="shared" si="33"/>
        <v>0</v>
      </c>
      <c r="K1634" s="5" t="str">
        <f t="shared" si="34"/>
        <v/>
      </c>
      <c r="L1634" s="5">
        <f t="shared" si="35"/>
        <v>0</v>
      </c>
      <c r="M1634" s="5"/>
      <c r="N1634" s="5"/>
      <c r="O1634" s="5"/>
      <c r="P1634" s="5"/>
      <c r="Q1634" s="5"/>
      <c r="R1634" s="5"/>
      <c r="S1634" s="5"/>
    </row>
    <row r="1635" ht="15.75" customHeight="1">
      <c r="A1635" s="5">
        <v>1006.0</v>
      </c>
      <c r="B1635" s="35" t="str">
        <f>DIEM_4D!A1007</f>
        <v/>
      </c>
      <c r="C1635" s="35" t="str">
        <f>DIEM_4D!B1007</f>
        <v/>
      </c>
      <c r="D1635" s="5" t="str">
        <f t="shared" si="30"/>
        <v>4D-1</v>
      </c>
      <c r="E1635" s="5">
        <f>DIEM_4D!C1007</f>
        <v>0</v>
      </c>
      <c r="F1635" s="5">
        <f>DIEM_4D!D1007</f>
        <v>0</v>
      </c>
      <c r="G1635" s="5">
        <f>DIEM_4D!E1007</f>
        <v>0</v>
      </c>
      <c r="H1635" s="5">
        <f t="shared" si="31"/>
        <v>0</v>
      </c>
      <c r="I1635" s="5" t="str">
        <f t="shared" si="32"/>
        <v/>
      </c>
      <c r="J1635" s="5">
        <f t="shared" si="33"/>
        <v>0</v>
      </c>
      <c r="K1635" s="5" t="str">
        <f t="shared" si="34"/>
        <v/>
      </c>
      <c r="L1635" s="5">
        <f t="shared" si="35"/>
        <v>0</v>
      </c>
      <c r="M1635" s="5"/>
      <c r="N1635" s="5"/>
      <c r="O1635" s="5"/>
      <c r="P1635" s="5"/>
      <c r="Q1635" s="5"/>
      <c r="R1635" s="5"/>
      <c r="S1635" s="5"/>
    </row>
    <row r="1636" ht="15.75" customHeight="1">
      <c r="A1636" s="5">
        <v>1007.0</v>
      </c>
      <c r="B1636" s="35" t="str">
        <f>DIEM_4D!A1008</f>
        <v/>
      </c>
      <c r="C1636" s="35" t="str">
        <f>DIEM_4D!B1008</f>
        <v/>
      </c>
      <c r="D1636" s="5" t="str">
        <f t="shared" si="30"/>
        <v>4D-2</v>
      </c>
      <c r="E1636" s="5">
        <f>DIEM_4D!C1008</f>
        <v>0</v>
      </c>
      <c r="F1636" s="5">
        <f>DIEM_4D!D1008</f>
        <v>0</v>
      </c>
      <c r="G1636" s="5">
        <f>DIEM_4D!E1008</f>
        <v>0</v>
      </c>
      <c r="H1636" s="5">
        <f t="shared" si="31"/>
        <v>0</v>
      </c>
      <c r="I1636" s="5" t="str">
        <f t="shared" si="32"/>
        <v/>
      </c>
      <c r="J1636" s="5">
        <f t="shared" si="33"/>
        <v>0</v>
      </c>
      <c r="K1636" s="5" t="str">
        <f t="shared" si="34"/>
        <v/>
      </c>
      <c r="L1636" s="5">
        <f t="shared" si="35"/>
        <v>0</v>
      </c>
      <c r="M1636" s="5"/>
      <c r="N1636" s="5"/>
      <c r="O1636" s="5"/>
      <c r="P1636" s="5"/>
      <c r="Q1636" s="5"/>
      <c r="R1636" s="5"/>
      <c r="S1636" s="5"/>
    </row>
    <row r="1637" ht="15.75" customHeight="1">
      <c r="A1637" s="5">
        <v>1008.0</v>
      </c>
      <c r="B1637" s="35" t="str">
        <f>DIEM_4D!A1009</f>
        <v/>
      </c>
      <c r="C1637" s="35" t="str">
        <f>DIEM_4D!B1009</f>
        <v/>
      </c>
      <c r="D1637" s="5" t="str">
        <f t="shared" si="30"/>
        <v>4D-3</v>
      </c>
      <c r="E1637" s="5">
        <f>DIEM_4D!C1009</f>
        <v>0</v>
      </c>
      <c r="F1637" s="5">
        <f>DIEM_4D!D1009</f>
        <v>0</v>
      </c>
      <c r="G1637" s="5">
        <f>DIEM_4D!E1009</f>
        <v>0</v>
      </c>
      <c r="H1637" s="5">
        <f t="shared" si="31"/>
        <v>0</v>
      </c>
      <c r="I1637" s="5" t="str">
        <f t="shared" si="32"/>
        <v/>
      </c>
      <c r="J1637" s="5">
        <f t="shared" si="33"/>
        <v>0</v>
      </c>
      <c r="K1637" s="5" t="str">
        <f t="shared" si="34"/>
        <v/>
      </c>
      <c r="L1637" s="5">
        <f t="shared" si="35"/>
        <v>0</v>
      </c>
      <c r="M1637" s="5"/>
      <c r="N1637" s="5"/>
      <c r="O1637" s="5"/>
      <c r="P1637" s="5"/>
      <c r="Q1637" s="5"/>
      <c r="R1637" s="5"/>
      <c r="S1637" s="5"/>
    </row>
    <row r="1638" ht="15.75" customHeight="1">
      <c r="A1638" s="5">
        <v>1009.0</v>
      </c>
      <c r="B1638" s="35" t="str">
        <f>DIEM_4D!A1010</f>
        <v/>
      </c>
      <c r="C1638" s="35" t="str">
        <f>DIEM_4D!B1010</f>
        <v/>
      </c>
      <c r="D1638" s="5" t="str">
        <f t="shared" si="30"/>
        <v>4D-4</v>
      </c>
      <c r="E1638" s="5">
        <f>DIEM_4D!C1010</f>
        <v>0</v>
      </c>
      <c r="F1638" s="5">
        <f>DIEM_4D!D1010</f>
        <v>0</v>
      </c>
      <c r="G1638" s="5">
        <f>DIEM_4D!E1010</f>
        <v>0</v>
      </c>
      <c r="H1638" s="5">
        <f t="shared" si="31"/>
        <v>0</v>
      </c>
      <c r="I1638" s="5" t="str">
        <f t="shared" si="32"/>
        <v/>
      </c>
      <c r="J1638" s="5">
        <f t="shared" si="33"/>
        <v>0</v>
      </c>
      <c r="K1638" s="5" t="str">
        <f t="shared" si="34"/>
        <v/>
      </c>
      <c r="L1638" s="5">
        <f t="shared" si="35"/>
        <v>0</v>
      </c>
      <c r="M1638" s="5"/>
      <c r="N1638" s="5"/>
      <c r="O1638" s="5"/>
      <c r="P1638" s="5"/>
      <c r="Q1638" s="5"/>
      <c r="R1638" s="5"/>
      <c r="S1638" s="5"/>
    </row>
    <row r="1639" ht="15.75" customHeight="1">
      <c r="A1639" s="5">
        <v>1010.0</v>
      </c>
      <c r="B1639" s="35" t="str">
        <f>DIEM_4D!A1011</f>
        <v/>
      </c>
      <c r="C1639" s="35" t="str">
        <f>DIEM_4D!B1011</f>
        <v/>
      </c>
      <c r="D1639" s="5" t="str">
        <f t="shared" si="30"/>
        <v>4D-5</v>
      </c>
      <c r="E1639" s="5">
        <f>DIEM_4D!C1011</f>
        <v>0</v>
      </c>
      <c r="F1639" s="5">
        <f>DIEM_4D!D1011</f>
        <v>0</v>
      </c>
      <c r="G1639" s="5">
        <f>DIEM_4D!E1011</f>
        <v>0</v>
      </c>
      <c r="H1639" s="5">
        <f t="shared" si="31"/>
        <v>0</v>
      </c>
      <c r="I1639" s="5" t="str">
        <f t="shared" si="32"/>
        <v/>
      </c>
      <c r="J1639" s="5">
        <f t="shared" si="33"/>
        <v>0</v>
      </c>
      <c r="K1639" s="5" t="str">
        <f t="shared" si="34"/>
        <v/>
      </c>
      <c r="L1639" s="5">
        <f t="shared" si="35"/>
        <v>0</v>
      </c>
      <c r="M1639" s="5"/>
      <c r="N1639" s="5"/>
      <c r="O1639" s="5"/>
      <c r="P1639" s="5"/>
      <c r="Q1639" s="5"/>
      <c r="R1639" s="5"/>
      <c r="S1639" s="5"/>
    </row>
    <row r="1640" ht="15.75" customHeight="1">
      <c r="A1640" s="5">
        <v>1011.0</v>
      </c>
      <c r="B1640" s="35" t="str">
        <f>DIEM_4D!A1012</f>
        <v/>
      </c>
      <c r="C1640" s="35" t="str">
        <f>DIEM_4D!B1012</f>
        <v/>
      </c>
      <c r="D1640" s="5" t="str">
        <f t="shared" si="30"/>
        <v>4D-1</v>
      </c>
      <c r="E1640" s="5">
        <f>DIEM_4D!C1012</f>
        <v>0</v>
      </c>
      <c r="F1640" s="5">
        <f>DIEM_4D!D1012</f>
        <v>0</v>
      </c>
      <c r="G1640" s="5">
        <f>DIEM_4D!E1012</f>
        <v>0</v>
      </c>
      <c r="H1640" s="5">
        <f t="shared" si="31"/>
        <v>0</v>
      </c>
      <c r="I1640" s="5" t="str">
        <f t="shared" si="32"/>
        <v/>
      </c>
      <c r="J1640" s="5">
        <f t="shared" si="33"/>
        <v>0</v>
      </c>
      <c r="K1640" s="5" t="str">
        <f t="shared" si="34"/>
        <v/>
      </c>
      <c r="L1640" s="5">
        <f t="shared" si="35"/>
        <v>0</v>
      </c>
      <c r="M1640" s="5"/>
      <c r="N1640" s="5"/>
      <c r="O1640" s="5"/>
      <c r="P1640" s="5"/>
      <c r="Q1640" s="5"/>
      <c r="R1640" s="5"/>
      <c r="S1640" s="5"/>
    </row>
    <row r="1641" ht="15.75" customHeight="1">
      <c r="A1641" s="5">
        <v>1012.0</v>
      </c>
      <c r="B1641" s="35" t="str">
        <f>DIEM_4D!A1013</f>
        <v/>
      </c>
      <c r="C1641" s="35" t="str">
        <f>DIEM_4D!B1013</f>
        <v/>
      </c>
      <c r="D1641" s="5" t="str">
        <f t="shared" si="30"/>
        <v>4D-2</v>
      </c>
      <c r="E1641" s="5">
        <f>DIEM_4D!C1013</f>
        <v>0</v>
      </c>
      <c r="F1641" s="5">
        <f>DIEM_4D!D1013</f>
        <v>0</v>
      </c>
      <c r="G1641" s="5">
        <f>DIEM_4D!E1013</f>
        <v>0</v>
      </c>
      <c r="H1641" s="5">
        <f t="shared" si="31"/>
        <v>0</v>
      </c>
      <c r="I1641" s="5" t="str">
        <f t="shared" si="32"/>
        <v/>
      </c>
      <c r="J1641" s="5">
        <f t="shared" si="33"/>
        <v>0</v>
      </c>
      <c r="K1641" s="5" t="str">
        <f t="shared" si="34"/>
        <v/>
      </c>
      <c r="L1641" s="5">
        <f t="shared" si="35"/>
        <v>0</v>
      </c>
      <c r="M1641" s="5"/>
      <c r="N1641" s="5"/>
      <c r="O1641" s="5"/>
      <c r="P1641" s="5"/>
      <c r="Q1641" s="5"/>
      <c r="R1641" s="5"/>
      <c r="S1641" s="5"/>
    </row>
    <row r="1642" ht="15.75" customHeight="1">
      <c r="A1642" s="5">
        <v>1013.0</v>
      </c>
      <c r="B1642" s="35" t="str">
        <f>DIEM_4D!A1014</f>
        <v/>
      </c>
      <c r="C1642" s="35" t="str">
        <f>DIEM_4D!B1014</f>
        <v/>
      </c>
      <c r="D1642" s="5" t="str">
        <f t="shared" si="30"/>
        <v>4D-3</v>
      </c>
      <c r="E1642" s="5">
        <f>DIEM_4D!C1014</f>
        <v>0</v>
      </c>
      <c r="F1642" s="5">
        <f>DIEM_4D!D1014</f>
        <v>0</v>
      </c>
      <c r="G1642" s="5">
        <f>DIEM_4D!E1014</f>
        <v>0</v>
      </c>
      <c r="H1642" s="5">
        <f t="shared" si="31"/>
        <v>0</v>
      </c>
      <c r="I1642" s="5" t="str">
        <f t="shared" si="32"/>
        <v/>
      </c>
      <c r="J1642" s="5">
        <f t="shared" si="33"/>
        <v>0</v>
      </c>
      <c r="K1642" s="5" t="str">
        <f t="shared" si="34"/>
        <v/>
      </c>
      <c r="L1642" s="5">
        <f t="shared" si="35"/>
        <v>0</v>
      </c>
      <c r="M1642" s="5"/>
      <c r="N1642" s="5"/>
      <c r="O1642" s="5"/>
      <c r="P1642" s="5"/>
      <c r="Q1642" s="5"/>
      <c r="R1642" s="5"/>
      <c r="S1642" s="5"/>
    </row>
    <row r="1643" ht="15.75" customHeight="1">
      <c r="A1643" s="5">
        <v>1014.0</v>
      </c>
      <c r="B1643" s="35" t="str">
        <f>DIEM_4D!A1015</f>
        <v/>
      </c>
      <c r="C1643" s="35" t="str">
        <f>DIEM_4D!B1015</f>
        <v/>
      </c>
      <c r="D1643" s="5" t="str">
        <f t="shared" si="30"/>
        <v>4D-4</v>
      </c>
      <c r="E1643" s="5">
        <f>DIEM_4D!C1015</f>
        <v>0</v>
      </c>
      <c r="F1643" s="5">
        <f>DIEM_4D!D1015</f>
        <v>0</v>
      </c>
      <c r="G1643" s="5">
        <f>DIEM_4D!E1015</f>
        <v>0</v>
      </c>
      <c r="H1643" s="5">
        <f t="shared" si="31"/>
        <v>0</v>
      </c>
      <c r="I1643" s="5" t="str">
        <f t="shared" si="32"/>
        <v/>
      </c>
      <c r="J1643" s="5">
        <f t="shared" si="33"/>
        <v>0</v>
      </c>
      <c r="K1643" s="5" t="str">
        <f t="shared" si="34"/>
        <v/>
      </c>
      <c r="L1643" s="5">
        <f t="shared" si="35"/>
        <v>0</v>
      </c>
      <c r="M1643" s="5"/>
      <c r="N1643" s="5"/>
      <c r="O1643" s="5"/>
      <c r="P1643" s="5"/>
      <c r="Q1643" s="5"/>
      <c r="R1643" s="5"/>
      <c r="S1643" s="5"/>
    </row>
    <row r="1644" ht="15.75" customHeight="1">
      <c r="A1644" s="5">
        <v>1015.0</v>
      </c>
      <c r="B1644" s="35" t="str">
        <f>DIEM_4D!A1016</f>
        <v/>
      </c>
      <c r="C1644" s="35" t="str">
        <f>DIEM_4D!B1016</f>
        <v/>
      </c>
      <c r="D1644" s="5" t="str">
        <f t="shared" si="30"/>
        <v>4D-5</v>
      </c>
      <c r="E1644" s="5">
        <f>DIEM_4D!C1016</f>
        <v>0</v>
      </c>
      <c r="F1644" s="5">
        <f>DIEM_4D!D1016</f>
        <v>0</v>
      </c>
      <c r="G1644" s="5">
        <f>DIEM_4D!E1016</f>
        <v>0</v>
      </c>
      <c r="H1644" s="5">
        <f t="shared" si="31"/>
        <v>0</v>
      </c>
      <c r="I1644" s="5" t="str">
        <f t="shared" si="32"/>
        <v/>
      </c>
      <c r="J1644" s="5">
        <f t="shared" si="33"/>
        <v>0</v>
      </c>
      <c r="K1644" s="5" t="str">
        <f t="shared" si="34"/>
        <v/>
      </c>
      <c r="L1644" s="5">
        <f t="shared" si="35"/>
        <v>0</v>
      </c>
      <c r="M1644" s="5"/>
      <c r="N1644" s="5"/>
      <c r="O1644" s="5"/>
      <c r="P1644" s="5"/>
      <c r="Q1644" s="5"/>
      <c r="R1644" s="5"/>
      <c r="S1644" s="5"/>
    </row>
    <row r="1645" ht="15.75" customHeight="1">
      <c r="A1645" s="5">
        <v>1016.0</v>
      </c>
      <c r="B1645" s="35" t="str">
        <f>DIEM_4D!A1017</f>
        <v/>
      </c>
      <c r="C1645" s="35" t="str">
        <f>DIEM_4D!B1017</f>
        <v/>
      </c>
      <c r="D1645" s="5" t="str">
        <f t="shared" si="30"/>
        <v>4D-1</v>
      </c>
      <c r="E1645" s="5">
        <f>DIEM_4D!C1017</f>
        <v>0</v>
      </c>
      <c r="F1645" s="5">
        <f>DIEM_4D!D1017</f>
        <v>0</v>
      </c>
      <c r="G1645" s="5">
        <f>DIEM_4D!E1017</f>
        <v>0</v>
      </c>
      <c r="H1645" s="5">
        <f t="shared" si="31"/>
        <v>0</v>
      </c>
      <c r="I1645" s="5" t="str">
        <f t="shared" si="32"/>
        <v/>
      </c>
      <c r="J1645" s="5">
        <f t="shared" si="33"/>
        <v>0</v>
      </c>
      <c r="K1645" s="5" t="str">
        <f t="shared" si="34"/>
        <v/>
      </c>
      <c r="L1645" s="5">
        <f t="shared" si="35"/>
        <v>0</v>
      </c>
      <c r="M1645" s="5"/>
      <c r="N1645" s="5"/>
      <c r="O1645" s="5"/>
      <c r="P1645" s="5"/>
      <c r="Q1645" s="5"/>
      <c r="R1645" s="5"/>
      <c r="S1645" s="5"/>
    </row>
    <row r="1646" ht="15.75" customHeight="1">
      <c r="A1646" s="5">
        <v>1017.0</v>
      </c>
      <c r="B1646" s="35" t="str">
        <f>DIEM_4D!A1018</f>
        <v/>
      </c>
      <c r="C1646" s="35" t="str">
        <f>DIEM_4D!B1018</f>
        <v/>
      </c>
      <c r="D1646" s="5" t="str">
        <f t="shared" si="30"/>
        <v>4D-2</v>
      </c>
      <c r="E1646" s="5">
        <f>DIEM_4D!C1018</f>
        <v>0</v>
      </c>
      <c r="F1646" s="5">
        <f>DIEM_4D!D1018</f>
        <v>0</v>
      </c>
      <c r="G1646" s="5">
        <f>DIEM_4D!E1018</f>
        <v>0</v>
      </c>
      <c r="H1646" s="5">
        <f t="shared" si="31"/>
        <v>0</v>
      </c>
      <c r="I1646" s="5" t="str">
        <f t="shared" si="32"/>
        <v/>
      </c>
      <c r="J1646" s="5">
        <f t="shared" si="33"/>
        <v>0</v>
      </c>
      <c r="K1646" s="5" t="str">
        <f t="shared" si="34"/>
        <v/>
      </c>
      <c r="L1646" s="5">
        <f t="shared" si="35"/>
        <v>0</v>
      </c>
      <c r="M1646" s="5"/>
      <c r="N1646" s="5"/>
      <c r="O1646" s="5"/>
      <c r="P1646" s="5"/>
      <c r="Q1646" s="5"/>
      <c r="R1646" s="5"/>
      <c r="S1646" s="5"/>
    </row>
    <row r="1647" ht="15.75" customHeight="1">
      <c r="A1647" s="5">
        <v>1018.0</v>
      </c>
      <c r="B1647" s="35" t="str">
        <f>DIEM_4D!A1019</f>
        <v/>
      </c>
      <c r="C1647" s="35" t="str">
        <f>DIEM_4D!B1019</f>
        <v/>
      </c>
      <c r="D1647" s="5" t="str">
        <f t="shared" si="30"/>
        <v>4D-3</v>
      </c>
      <c r="E1647" s="5">
        <f>DIEM_4D!C1019</f>
        <v>0</v>
      </c>
      <c r="F1647" s="5">
        <f>DIEM_4D!D1019</f>
        <v>0</v>
      </c>
      <c r="G1647" s="5">
        <f>DIEM_4D!E1019</f>
        <v>0</v>
      </c>
      <c r="H1647" s="5">
        <f t="shared" si="31"/>
        <v>0</v>
      </c>
      <c r="I1647" s="5" t="str">
        <f t="shared" si="32"/>
        <v/>
      </c>
      <c r="J1647" s="5">
        <f t="shared" si="33"/>
        <v>0</v>
      </c>
      <c r="K1647" s="5" t="str">
        <f t="shared" si="34"/>
        <v/>
      </c>
      <c r="L1647" s="5">
        <f t="shared" si="35"/>
        <v>0</v>
      </c>
      <c r="M1647" s="5"/>
      <c r="N1647" s="5"/>
      <c r="O1647" s="5"/>
      <c r="P1647" s="5"/>
      <c r="Q1647" s="5"/>
      <c r="R1647" s="5"/>
      <c r="S1647" s="5"/>
    </row>
    <row r="1648" ht="15.75" customHeight="1">
      <c r="A1648" s="5">
        <v>1019.0</v>
      </c>
      <c r="B1648" s="35" t="str">
        <f>DIEM_4D!A1020</f>
        <v/>
      </c>
      <c r="C1648" s="35" t="str">
        <f>DIEM_4D!B1020</f>
        <v/>
      </c>
      <c r="D1648" s="5" t="str">
        <f t="shared" si="30"/>
        <v>4D-4</v>
      </c>
      <c r="E1648" s="5">
        <f>DIEM_4D!C1020</f>
        <v>0</v>
      </c>
      <c r="F1648" s="5">
        <f>DIEM_4D!D1020</f>
        <v>0</v>
      </c>
      <c r="G1648" s="5">
        <f>DIEM_4D!E1020</f>
        <v>0</v>
      </c>
      <c r="H1648" s="5">
        <f t="shared" si="31"/>
        <v>0</v>
      </c>
      <c r="I1648" s="5" t="str">
        <f t="shared" si="32"/>
        <v/>
      </c>
      <c r="J1648" s="5">
        <f t="shared" si="33"/>
        <v>0</v>
      </c>
      <c r="K1648" s="5" t="str">
        <f t="shared" si="34"/>
        <v/>
      </c>
      <c r="L1648" s="5">
        <f t="shared" si="35"/>
        <v>0</v>
      </c>
      <c r="M1648" s="5"/>
      <c r="N1648" s="5"/>
      <c r="O1648" s="5"/>
      <c r="P1648" s="5"/>
      <c r="Q1648" s="5"/>
      <c r="R1648" s="5"/>
      <c r="S1648" s="5"/>
    </row>
    <row r="1649" ht="15.75" customHeight="1">
      <c r="A1649" s="5">
        <v>1020.0</v>
      </c>
      <c r="B1649" s="35" t="str">
        <f>DIEM_4D!A1021</f>
        <v/>
      </c>
      <c r="C1649" s="35" t="str">
        <f>DIEM_4D!B1021</f>
        <v/>
      </c>
      <c r="D1649" s="5" t="str">
        <f t="shared" si="30"/>
        <v>4D-5</v>
      </c>
      <c r="E1649" s="5">
        <f>DIEM_4D!C1021</f>
        <v>0</v>
      </c>
      <c r="F1649" s="5">
        <f>DIEM_4D!D1021</f>
        <v>0</v>
      </c>
      <c r="G1649" s="5">
        <f>DIEM_4D!E1021</f>
        <v>0</v>
      </c>
      <c r="H1649" s="5">
        <f t="shared" si="31"/>
        <v>0</v>
      </c>
      <c r="I1649" s="5" t="str">
        <f t="shared" si="32"/>
        <v/>
      </c>
      <c r="J1649" s="5">
        <f t="shared" si="33"/>
        <v>0</v>
      </c>
      <c r="K1649" s="5" t="str">
        <f t="shared" si="34"/>
        <v/>
      </c>
      <c r="L1649" s="5">
        <f t="shared" si="35"/>
        <v>0</v>
      </c>
      <c r="M1649" s="5"/>
      <c r="N1649" s="5"/>
      <c r="O1649" s="5"/>
      <c r="P1649" s="5"/>
      <c r="Q1649" s="5"/>
      <c r="R1649" s="5"/>
      <c r="S1649" s="5"/>
    </row>
    <row r="1650" ht="15.75" customHeight="1">
      <c r="A1650" s="5">
        <v>1021.0</v>
      </c>
      <c r="B1650" s="35" t="str">
        <f>DIEM_4D!A1022</f>
        <v/>
      </c>
      <c r="C1650" s="35" t="str">
        <f>DIEM_4D!B1022</f>
        <v/>
      </c>
      <c r="D1650" s="5" t="str">
        <f t="shared" si="30"/>
        <v>4D-1</v>
      </c>
      <c r="E1650" s="5">
        <f>DIEM_4D!C1022</f>
        <v>0</v>
      </c>
      <c r="F1650" s="5">
        <f>DIEM_4D!D1022</f>
        <v>0</v>
      </c>
      <c r="G1650" s="5">
        <f>DIEM_4D!E1022</f>
        <v>0</v>
      </c>
      <c r="H1650" s="5">
        <f t="shared" si="31"/>
        <v>0</v>
      </c>
      <c r="I1650" s="5" t="str">
        <f t="shared" si="32"/>
        <v/>
      </c>
      <c r="J1650" s="5">
        <f t="shared" si="33"/>
        <v>0</v>
      </c>
      <c r="K1650" s="5" t="str">
        <f t="shared" si="34"/>
        <v/>
      </c>
      <c r="L1650" s="5">
        <f t="shared" si="35"/>
        <v>0</v>
      </c>
      <c r="M1650" s="5"/>
      <c r="N1650" s="5"/>
      <c r="O1650" s="5"/>
      <c r="P1650" s="5"/>
      <c r="Q1650" s="5"/>
      <c r="R1650" s="5"/>
      <c r="S1650" s="5"/>
    </row>
    <row r="1651" ht="15.75" customHeight="1">
      <c r="A1651" s="5">
        <v>1022.0</v>
      </c>
      <c r="B1651" s="35" t="str">
        <f>DIEM_4D!A1023</f>
        <v/>
      </c>
      <c r="C1651" s="35" t="str">
        <f>DIEM_4D!B1023</f>
        <v/>
      </c>
      <c r="D1651" s="5" t="str">
        <f t="shared" si="30"/>
        <v>4D-2</v>
      </c>
      <c r="E1651" s="5">
        <f>DIEM_4D!C1023</f>
        <v>0</v>
      </c>
      <c r="F1651" s="5">
        <f>DIEM_4D!D1023</f>
        <v>0</v>
      </c>
      <c r="G1651" s="5">
        <f>DIEM_4D!E1023</f>
        <v>0</v>
      </c>
      <c r="H1651" s="5">
        <f t="shared" si="31"/>
        <v>0</v>
      </c>
      <c r="I1651" s="5" t="str">
        <f t="shared" si="32"/>
        <v/>
      </c>
      <c r="J1651" s="5">
        <f t="shared" si="33"/>
        <v>0</v>
      </c>
      <c r="K1651" s="5" t="str">
        <f t="shared" si="34"/>
        <v/>
      </c>
      <c r="L1651" s="5">
        <f t="shared" si="35"/>
        <v>0</v>
      </c>
      <c r="M1651" s="5"/>
      <c r="N1651" s="5"/>
      <c r="O1651" s="5"/>
      <c r="P1651" s="5"/>
      <c r="Q1651" s="5"/>
      <c r="R1651" s="5"/>
      <c r="S1651" s="5"/>
    </row>
    <row r="1652" ht="15.75" customHeight="1">
      <c r="A1652" s="5">
        <v>1023.0</v>
      </c>
      <c r="B1652" s="35" t="str">
        <f>DIEM_4D!A1024</f>
        <v/>
      </c>
      <c r="C1652" s="35" t="str">
        <f>DIEM_4D!B1024</f>
        <v/>
      </c>
      <c r="D1652" s="5" t="str">
        <f t="shared" si="30"/>
        <v>4D-3</v>
      </c>
      <c r="E1652" s="5">
        <f>DIEM_4D!C1024</f>
        <v>0</v>
      </c>
      <c r="F1652" s="5">
        <f>DIEM_4D!D1024</f>
        <v>0</v>
      </c>
      <c r="G1652" s="5">
        <f>DIEM_4D!E1024</f>
        <v>0</v>
      </c>
      <c r="H1652" s="5">
        <f t="shared" si="31"/>
        <v>0</v>
      </c>
      <c r="I1652" s="5" t="str">
        <f t="shared" si="32"/>
        <v/>
      </c>
      <c r="J1652" s="5">
        <f t="shared" si="33"/>
        <v>0</v>
      </c>
      <c r="K1652" s="5" t="str">
        <f t="shared" si="34"/>
        <v/>
      </c>
      <c r="L1652" s="5">
        <f t="shared" si="35"/>
        <v>0</v>
      </c>
      <c r="M1652" s="5"/>
      <c r="N1652" s="5"/>
      <c r="O1652" s="5"/>
      <c r="P1652" s="5"/>
      <c r="Q1652" s="5"/>
      <c r="R1652" s="5"/>
      <c r="S1652" s="5"/>
    </row>
    <row r="1653" ht="15.75" customHeight="1">
      <c r="A1653" s="5">
        <v>1024.0</v>
      </c>
      <c r="B1653" s="35" t="str">
        <f>DIEM_4D!A1025</f>
        <v/>
      </c>
      <c r="C1653" s="35" t="str">
        <f>DIEM_4D!B1025</f>
        <v/>
      </c>
      <c r="D1653" s="5" t="str">
        <f t="shared" si="30"/>
        <v>4D-4</v>
      </c>
      <c r="E1653" s="5">
        <f>DIEM_4D!C1025</f>
        <v>0</v>
      </c>
      <c r="F1653" s="5">
        <f>DIEM_4D!D1025</f>
        <v>0</v>
      </c>
      <c r="G1653" s="5">
        <f>DIEM_4D!E1025</f>
        <v>0</v>
      </c>
      <c r="H1653" s="5">
        <f t="shared" si="31"/>
        <v>0</v>
      </c>
      <c r="I1653" s="5" t="str">
        <f t="shared" si="32"/>
        <v/>
      </c>
      <c r="J1653" s="5">
        <f t="shared" si="33"/>
        <v>0</v>
      </c>
      <c r="K1653" s="5" t="str">
        <f t="shared" si="34"/>
        <v/>
      </c>
      <c r="L1653" s="5">
        <f t="shared" si="35"/>
        <v>0</v>
      </c>
      <c r="M1653" s="5"/>
      <c r="N1653" s="5"/>
      <c r="O1653" s="5"/>
      <c r="P1653" s="5"/>
      <c r="Q1653" s="5"/>
      <c r="R1653" s="5"/>
      <c r="S1653" s="5"/>
    </row>
    <row r="1654" ht="15.75" customHeight="1">
      <c r="A1654" s="5">
        <v>1025.0</v>
      </c>
      <c r="B1654" s="35" t="str">
        <f>DIEM_4D!A1026</f>
        <v/>
      </c>
      <c r="C1654" s="35" t="str">
        <f>DIEM_4D!B1026</f>
        <v/>
      </c>
      <c r="D1654" s="5" t="str">
        <f t="shared" si="30"/>
        <v>4D-5</v>
      </c>
      <c r="E1654" s="5">
        <f>DIEM_4D!C1026</f>
        <v>0</v>
      </c>
      <c r="F1654" s="5">
        <f>DIEM_4D!D1026</f>
        <v>0</v>
      </c>
      <c r="G1654" s="5">
        <f>DIEM_4D!E1026</f>
        <v>0</v>
      </c>
      <c r="H1654" s="5">
        <f t="shared" si="31"/>
        <v>0</v>
      </c>
      <c r="I1654" s="5" t="str">
        <f t="shared" si="32"/>
        <v/>
      </c>
      <c r="J1654" s="5">
        <f t="shared" si="33"/>
        <v>0</v>
      </c>
      <c r="K1654" s="5" t="str">
        <f t="shared" si="34"/>
        <v/>
      </c>
      <c r="L1654" s="5">
        <f t="shared" si="35"/>
        <v>0</v>
      </c>
      <c r="M1654" s="5"/>
      <c r="N1654" s="5"/>
      <c r="O1654" s="5"/>
      <c r="P1654" s="5"/>
      <c r="Q1654" s="5"/>
      <c r="R1654" s="5"/>
      <c r="S1654" s="5"/>
    </row>
    <row r="1655" ht="15.75" customHeight="1">
      <c r="A1655" s="5">
        <v>1026.0</v>
      </c>
      <c r="B1655" s="35" t="str">
        <f>DIEM_4D!A1027</f>
        <v/>
      </c>
      <c r="C1655" s="35" t="str">
        <f>DIEM_4D!B1027</f>
        <v/>
      </c>
      <c r="D1655" s="5" t="str">
        <f t="shared" si="30"/>
        <v>4D-1</v>
      </c>
      <c r="E1655" s="5">
        <f>DIEM_4D!C1027</f>
        <v>0</v>
      </c>
      <c r="F1655" s="5">
        <f>DIEM_4D!D1027</f>
        <v>0</v>
      </c>
      <c r="G1655" s="5">
        <f>DIEM_4D!E1027</f>
        <v>0</v>
      </c>
      <c r="H1655" s="5">
        <f t="shared" si="31"/>
        <v>0</v>
      </c>
      <c r="I1655" s="5" t="str">
        <f t="shared" si="32"/>
        <v/>
      </c>
      <c r="J1655" s="5">
        <f t="shared" si="33"/>
        <v>0</v>
      </c>
      <c r="K1655" s="5" t="str">
        <f t="shared" si="34"/>
        <v/>
      </c>
      <c r="L1655" s="5">
        <f t="shared" si="35"/>
        <v>0</v>
      </c>
      <c r="M1655" s="5"/>
      <c r="N1655" s="5"/>
      <c r="O1655" s="5"/>
      <c r="P1655" s="5"/>
      <c r="Q1655" s="5"/>
      <c r="R1655" s="5"/>
      <c r="S1655" s="5"/>
    </row>
    <row r="1656" ht="15.75" customHeight="1">
      <c r="A1656" s="5">
        <v>1027.0</v>
      </c>
      <c r="B1656" s="35" t="str">
        <f>DIEM_4D!A1028</f>
        <v/>
      </c>
      <c r="C1656" s="35" t="str">
        <f>DIEM_4D!B1028</f>
        <v/>
      </c>
      <c r="D1656" s="5" t="str">
        <f t="shared" si="30"/>
        <v>4D-2</v>
      </c>
      <c r="E1656" s="5">
        <f>DIEM_4D!C1028</f>
        <v>0</v>
      </c>
      <c r="F1656" s="5">
        <f>DIEM_4D!D1028</f>
        <v>0</v>
      </c>
      <c r="G1656" s="5">
        <f>DIEM_4D!E1028</f>
        <v>0</v>
      </c>
      <c r="H1656" s="5">
        <f t="shared" si="31"/>
        <v>0</v>
      </c>
      <c r="I1656" s="5" t="str">
        <f t="shared" si="32"/>
        <v/>
      </c>
      <c r="J1656" s="5">
        <f t="shared" si="33"/>
        <v>0</v>
      </c>
      <c r="K1656" s="5" t="str">
        <f t="shared" si="34"/>
        <v/>
      </c>
      <c r="L1656" s="5">
        <f t="shared" si="35"/>
        <v>0</v>
      </c>
      <c r="M1656" s="5"/>
      <c r="N1656" s="5"/>
      <c r="O1656" s="5"/>
      <c r="P1656" s="5"/>
      <c r="Q1656" s="5"/>
      <c r="R1656" s="5"/>
      <c r="S1656" s="5"/>
    </row>
    <row r="1657" ht="15.75" customHeight="1">
      <c r="A1657" s="5">
        <v>1028.0</v>
      </c>
      <c r="B1657" s="35" t="str">
        <f>DIEM_4D!A1029</f>
        <v/>
      </c>
      <c r="C1657" s="35" t="str">
        <f>DIEM_4D!B1029</f>
        <v/>
      </c>
      <c r="D1657" s="5" t="str">
        <f t="shared" si="30"/>
        <v>4D-3</v>
      </c>
      <c r="E1657" s="5">
        <f>DIEM_4D!C1029</f>
        <v>0</v>
      </c>
      <c r="F1657" s="5">
        <f>DIEM_4D!D1029</f>
        <v>0</v>
      </c>
      <c r="G1657" s="5">
        <f>DIEM_4D!E1029</f>
        <v>0</v>
      </c>
      <c r="H1657" s="5">
        <f t="shared" si="31"/>
        <v>0</v>
      </c>
      <c r="I1657" s="5" t="str">
        <f t="shared" si="32"/>
        <v/>
      </c>
      <c r="J1657" s="5">
        <f t="shared" si="33"/>
        <v>0</v>
      </c>
      <c r="K1657" s="5" t="str">
        <f t="shared" si="34"/>
        <v/>
      </c>
      <c r="L1657" s="5">
        <f t="shared" si="35"/>
        <v>0</v>
      </c>
      <c r="M1657" s="5"/>
      <c r="N1657" s="5"/>
      <c r="O1657" s="5"/>
      <c r="P1657" s="5"/>
      <c r="Q1657" s="5"/>
      <c r="R1657" s="5"/>
      <c r="S1657" s="5"/>
    </row>
    <row r="1658" ht="15.75" customHeight="1">
      <c r="A1658" s="5">
        <v>1029.0</v>
      </c>
      <c r="B1658" s="35" t="str">
        <f>DIEM_4D!A1030</f>
        <v/>
      </c>
      <c r="C1658" s="35" t="str">
        <f>DIEM_4D!B1030</f>
        <v/>
      </c>
      <c r="D1658" s="5" t="str">
        <f t="shared" si="30"/>
        <v>4D-4</v>
      </c>
      <c r="E1658" s="5">
        <f>DIEM_4D!C1030</f>
        <v>0</v>
      </c>
      <c r="F1658" s="5">
        <f>DIEM_4D!D1030</f>
        <v>0</v>
      </c>
      <c r="G1658" s="5">
        <f>DIEM_4D!E1030</f>
        <v>0</v>
      </c>
      <c r="H1658" s="5">
        <f t="shared" si="31"/>
        <v>0</v>
      </c>
      <c r="I1658" s="5" t="str">
        <f t="shared" si="32"/>
        <v/>
      </c>
      <c r="J1658" s="5">
        <f t="shared" si="33"/>
        <v>0</v>
      </c>
      <c r="K1658" s="5" t="str">
        <f t="shared" si="34"/>
        <v/>
      </c>
      <c r="L1658" s="5">
        <f t="shared" si="35"/>
        <v>0</v>
      </c>
      <c r="M1658" s="5"/>
      <c r="N1658" s="5"/>
      <c r="O1658" s="5"/>
      <c r="P1658" s="5"/>
      <c r="Q1658" s="5"/>
      <c r="R1658" s="5"/>
      <c r="S1658" s="5"/>
    </row>
    <row r="1659" ht="15.75" customHeight="1">
      <c r="A1659" s="5">
        <v>1030.0</v>
      </c>
      <c r="B1659" s="35" t="str">
        <f>DIEM_4D!A1031</f>
        <v/>
      </c>
      <c r="C1659" s="35" t="str">
        <f>DIEM_4D!B1031</f>
        <v/>
      </c>
      <c r="D1659" s="5" t="str">
        <f t="shared" si="30"/>
        <v>4D-5</v>
      </c>
      <c r="E1659" s="5">
        <f>DIEM_4D!C1031</f>
        <v>0</v>
      </c>
      <c r="F1659" s="5">
        <f>DIEM_4D!D1031</f>
        <v>0</v>
      </c>
      <c r="G1659" s="5">
        <f>DIEM_4D!E1031</f>
        <v>0</v>
      </c>
      <c r="H1659" s="5">
        <f t="shared" si="31"/>
        <v>0</v>
      </c>
      <c r="I1659" s="5" t="str">
        <f t="shared" si="32"/>
        <v/>
      </c>
      <c r="J1659" s="5">
        <f t="shared" si="33"/>
        <v>0</v>
      </c>
      <c r="K1659" s="5" t="str">
        <f t="shared" si="34"/>
        <v/>
      </c>
      <c r="L1659" s="5">
        <f t="shared" si="35"/>
        <v>0</v>
      </c>
      <c r="M1659" s="5"/>
      <c r="N1659" s="5"/>
      <c r="O1659" s="5"/>
      <c r="P1659" s="5"/>
      <c r="Q1659" s="5"/>
      <c r="R1659" s="5"/>
      <c r="S1659" s="5"/>
    </row>
    <row r="1660" ht="15.75" customHeight="1">
      <c r="A1660" s="5">
        <v>1031.0</v>
      </c>
      <c r="B1660" s="35" t="str">
        <f>DIEM_4D!A1032</f>
        <v/>
      </c>
      <c r="C1660" s="35" t="str">
        <f>DIEM_4D!B1032</f>
        <v/>
      </c>
      <c r="D1660" s="5" t="str">
        <f t="shared" si="30"/>
        <v>4D-1</v>
      </c>
      <c r="E1660" s="5">
        <f>DIEM_4D!C1032</f>
        <v>0</v>
      </c>
      <c r="F1660" s="5">
        <f>DIEM_4D!D1032</f>
        <v>0</v>
      </c>
      <c r="G1660" s="5">
        <f>DIEM_4D!E1032</f>
        <v>0</v>
      </c>
      <c r="H1660" s="5">
        <f t="shared" si="31"/>
        <v>0</v>
      </c>
      <c r="I1660" s="5" t="str">
        <f t="shared" si="32"/>
        <v/>
      </c>
      <c r="J1660" s="5">
        <f t="shared" si="33"/>
        <v>0</v>
      </c>
      <c r="K1660" s="5" t="str">
        <f t="shared" si="34"/>
        <v/>
      </c>
      <c r="L1660" s="5">
        <f t="shared" si="35"/>
        <v>0</v>
      </c>
      <c r="M1660" s="5"/>
      <c r="N1660" s="5"/>
      <c r="O1660" s="5"/>
      <c r="P1660" s="5"/>
      <c r="Q1660" s="5"/>
      <c r="R1660" s="5"/>
      <c r="S1660" s="5"/>
    </row>
    <row r="1661" ht="15.75" customHeight="1">
      <c r="A1661" s="5">
        <v>1032.0</v>
      </c>
      <c r="B1661" s="35" t="str">
        <f>DIEM_4D!A1033</f>
        <v/>
      </c>
      <c r="C1661" s="35" t="str">
        <f>DIEM_4D!B1033</f>
        <v/>
      </c>
      <c r="D1661" s="5" t="str">
        <f t="shared" si="30"/>
        <v>4D-2</v>
      </c>
      <c r="E1661" s="5">
        <f>DIEM_4D!C1033</f>
        <v>0</v>
      </c>
      <c r="F1661" s="5">
        <f>DIEM_4D!D1033</f>
        <v>0</v>
      </c>
      <c r="G1661" s="5">
        <f>DIEM_4D!E1033</f>
        <v>0</v>
      </c>
      <c r="H1661" s="5">
        <f t="shared" si="31"/>
        <v>0</v>
      </c>
      <c r="I1661" s="5" t="str">
        <f t="shared" si="32"/>
        <v/>
      </c>
      <c r="J1661" s="5">
        <f t="shared" si="33"/>
        <v>0</v>
      </c>
      <c r="K1661" s="5" t="str">
        <f t="shared" si="34"/>
        <v/>
      </c>
      <c r="L1661" s="5">
        <f t="shared" si="35"/>
        <v>0</v>
      </c>
      <c r="M1661" s="5"/>
      <c r="N1661" s="5"/>
      <c r="O1661" s="5"/>
      <c r="P1661" s="5"/>
      <c r="Q1661" s="5"/>
      <c r="R1661" s="5"/>
      <c r="S1661" s="5"/>
    </row>
    <row r="1662" ht="15.75" customHeight="1">
      <c r="A1662" s="5">
        <v>1033.0</v>
      </c>
      <c r="B1662" s="35" t="str">
        <f>DIEM_4D!A1034</f>
        <v/>
      </c>
      <c r="C1662" s="35" t="str">
        <f>DIEM_4D!B1034</f>
        <v/>
      </c>
      <c r="D1662" s="5" t="str">
        <f t="shared" si="30"/>
        <v>4D-3</v>
      </c>
      <c r="E1662" s="5">
        <f>DIEM_4D!C1034</f>
        <v>0</v>
      </c>
      <c r="F1662" s="5">
        <f>DIEM_4D!D1034</f>
        <v>0</v>
      </c>
      <c r="G1662" s="5">
        <f>DIEM_4D!E1034</f>
        <v>0</v>
      </c>
      <c r="H1662" s="5">
        <f t="shared" si="31"/>
        <v>0</v>
      </c>
      <c r="I1662" s="5" t="str">
        <f t="shared" si="32"/>
        <v/>
      </c>
      <c r="J1662" s="5">
        <f t="shared" si="33"/>
        <v>0</v>
      </c>
      <c r="K1662" s="5" t="str">
        <f t="shared" si="34"/>
        <v/>
      </c>
      <c r="L1662" s="5">
        <f t="shared" si="35"/>
        <v>0</v>
      </c>
      <c r="M1662" s="5"/>
      <c r="N1662" s="5"/>
      <c r="O1662" s="5"/>
      <c r="P1662" s="5"/>
      <c r="Q1662" s="5"/>
      <c r="R1662" s="5"/>
      <c r="S1662" s="5"/>
    </row>
    <row r="1663" ht="15.75" customHeight="1">
      <c r="A1663" s="5">
        <v>1034.0</v>
      </c>
      <c r="B1663" s="35" t="str">
        <f>DIEM_4D!A1035</f>
        <v/>
      </c>
      <c r="C1663" s="35" t="str">
        <f>DIEM_4D!B1035</f>
        <v/>
      </c>
      <c r="D1663" s="5" t="str">
        <f t="shared" si="30"/>
        <v>4D-4</v>
      </c>
      <c r="E1663" s="5">
        <f>DIEM_4D!C1035</f>
        <v>0</v>
      </c>
      <c r="F1663" s="5">
        <f>DIEM_4D!D1035</f>
        <v>0</v>
      </c>
      <c r="G1663" s="5">
        <f>DIEM_4D!E1035</f>
        <v>0</v>
      </c>
      <c r="H1663" s="5">
        <f t="shared" si="31"/>
        <v>0</v>
      </c>
      <c r="I1663" s="5" t="str">
        <f t="shared" si="32"/>
        <v/>
      </c>
      <c r="J1663" s="5">
        <f t="shared" si="33"/>
        <v>0</v>
      </c>
      <c r="K1663" s="5" t="str">
        <f t="shared" si="34"/>
        <v/>
      </c>
      <c r="L1663" s="5">
        <f t="shared" si="35"/>
        <v>0</v>
      </c>
      <c r="M1663" s="5"/>
      <c r="N1663" s="5"/>
      <c r="O1663" s="5"/>
      <c r="P1663" s="5"/>
      <c r="Q1663" s="5"/>
      <c r="R1663" s="5"/>
      <c r="S1663" s="5"/>
    </row>
    <row r="1664" ht="15.75" customHeight="1">
      <c r="A1664" s="5">
        <v>1035.0</v>
      </c>
      <c r="B1664" s="35" t="str">
        <f>DIEM_4D!A1036</f>
        <v/>
      </c>
      <c r="C1664" s="35" t="str">
        <f>DIEM_4D!B1036</f>
        <v/>
      </c>
      <c r="D1664" s="5" t="str">
        <f t="shared" si="30"/>
        <v>4D-5</v>
      </c>
      <c r="E1664" s="5">
        <f>DIEM_4D!C1036</f>
        <v>0</v>
      </c>
      <c r="F1664" s="5">
        <f>DIEM_4D!D1036</f>
        <v>0</v>
      </c>
      <c r="G1664" s="5">
        <f>DIEM_4D!E1036</f>
        <v>0</v>
      </c>
      <c r="H1664" s="5">
        <f t="shared" si="31"/>
        <v>0</v>
      </c>
      <c r="I1664" s="5" t="str">
        <f t="shared" si="32"/>
        <v/>
      </c>
      <c r="J1664" s="5">
        <f t="shared" si="33"/>
        <v>0</v>
      </c>
      <c r="K1664" s="5" t="str">
        <f t="shared" si="34"/>
        <v/>
      </c>
      <c r="L1664" s="5">
        <f t="shared" si="35"/>
        <v>0</v>
      </c>
      <c r="M1664" s="5"/>
      <c r="N1664" s="5"/>
      <c r="O1664" s="5"/>
      <c r="P1664" s="5"/>
      <c r="Q1664" s="5"/>
      <c r="R1664" s="5"/>
      <c r="S1664" s="5"/>
    </row>
    <row r="1665" ht="15.75" customHeight="1">
      <c r="A1665" s="5">
        <v>1036.0</v>
      </c>
      <c r="B1665" s="35" t="str">
        <f>DIEM_4D!A1037</f>
        <v/>
      </c>
      <c r="C1665" s="35" t="str">
        <f>DIEM_4D!B1037</f>
        <v/>
      </c>
      <c r="D1665" s="5" t="str">
        <f t="shared" si="30"/>
        <v>4D-1</v>
      </c>
      <c r="E1665" s="5">
        <f>DIEM_4D!C1037</f>
        <v>0</v>
      </c>
      <c r="F1665" s="5">
        <f>DIEM_4D!D1037</f>
        <v>0</v>
      </c>
      <c r="G1665" s="5">
        <f>DIEM_4D!E1037</f>
        <v>0</v>
      </c>
      <c r="H1665" s="5">
        <f t="shared" si="31"/>
        <v>0</v>
      </c>
      <c r="I1665" s="5" t="str">
        <f t="shared" si="32"/>
        <v/>
      </c>
      <c r="J1665" s="5">
        <f t="shared" si="33"/>
        <v>0</v>
      </c>
      <c r="K1665" s="5" t="str">
        <f t="shared" si="34"/>
        <v/>
      </c>
      <c r="L1665" s="5">
        <f t="shared" si="35"/>
        <v>0</v>
      </c>
      <c r="M1665" s="5"/>
      <c r="N1665" s="5"/>
      <c r="O1665" s="5"/>
      <c r="P1665" s="5"/>
      <c r="Q1665" s="5"/>
      <c r="R1665" s="5"/>
      <c r="S1665" s="5"/>
    </row>
    <row r="1666" ht="15.75" customHeight="1">
      <c r="A1666" s="5">
        <v>1037.0</v>
      </c>
      <c r="B1666" s="35" t="str">
        <f>DIEM_4D!A1038</f>
        <v/>
      </c>
      <c r="C1666" s="35" t="str">
        <f>DIEM_4D!B1038</f>
        <v/>
      </c>
      <c r="D1666" s="5" t="str">
        <f t="shared" si="30"/>
        <v>4D-2</v>
      </c>
      <c r="E1666" s="5">
        <f>DIEM_4D!C1038</f>
        <v>0</v>
      </c>
      <c r="F1666" s="5">
        <f>DIEM_4D!D1038</f>
        <v>0</v>
      </c>
      <c r="G1666" s="5">
        <f>DIEM_4D!E1038</f>
        <v>0</v>
      </c>
      <c r="H1666" s="5">
        <f t="shared" si="31"/>
        <v>0</v>
      </c>
      <c r="I1666" s="5" t="str">
        <f t="shared" si="32"/>
        <v/>
      </c>
      <c r="J1666" s="5">
        <f t="shared" si="33"/>
        <v>0</v>
      </c>
      <c r="K1666" s="5" t="str">
        <f t="shared" si="34"/>
        <v/>
      </c>
      <c r="L1666" s="5">
        <f t="shared" si="35"/>
        <v>0</v>
      </c>
      <c r="M1666" s="5"/>
      <c r="N1666" s="5"/>
      <c r="O1666" s="5"/>
      <c r="P1666" s="5"/>
      <c r="Q1666" s="5"/>
      <c r="R1666" s="5"/>
      <c r="S1666" s="5"/>
    </row>
    <row r="1667" ht="15.75" customHeight="1">
      <c r="A1667" s="5">
        <v>1038.0</v>
      </c>
      <c r="B1667" s="35" t="str">
        <f>DIEM_4D!A1039</f>
        <v/>
      </c>
      <c r="C1667" s="35" t="str">
        <f>DIEM_4D!B1039</f>
        <v/>
      </c>
      <c r="D1667" s="5" t="str">
        <f t="shared" si="30"/>
        <v>4D-3</v>
      </c>
      <c r="E1667" s="5">
        <f>DIEM_4D!C1039</f>
        <v>0</v>
      </c>
      <c r="F1667" s="5">
        <f>DIEM_4D!D1039</f>
        <v>0</v>
      </c>
      <c r="G1667" s="5">
        <f>DIEM_4D!E1039</f>
        <v>0</v>
      </c>
      <c r="H1667" s="5">
        <f t="shared" si="31"/>
        <v>0</v>
      </c>
      <c r="I1667" s="5" t="str">
        <f t="shared" si="32"/>
        <v/>
      </c>
      <c r="J1667" s="5">
        <f t="shared" si="33"/>
        <v>0</v>
      </c>
      <c r="K1667" s="5" t="str">
        <f t="shared" si="34"/>
        <v/>
      </c>
      <c r="L1667" s="5">
        <f t="shared" si="35"/>
        <v>0</v>
      </c>
      <c r="M1667" s="5"/>
      <c r="N1667" s="5"/>
      <c r="O1667" s="5"/>
      <c r="P1667" s="5"/>
      <c r="Q1667" s="5"/>
      <c r="R1667" s="5"/>
      <c r="S1667" s="5"/>
    </row>
    <row r="1668" ht="15.75" customHeight="1">
      <c r="A1668" s="5">
        <v>1039.0</v>
      </c>
      <c r="B1668" s="35" t="str">
        <f>DIEM_4D!A1040</f>
        <v/>
      </c>
      <c r="C1668" s="35" t="str">
        <f>DIEM_4D!B1040</f>
        <v/>
      </c>
      <c r="D1668" s="5" t="str">
        <f t="shared" si="30"/>
        <v>4D-4</v>
      </c>
      <c r="E1668" s="5">
        <f>DIEM_4D!C1040</f>
        <v>0</v>
      </c>
      <c r="F1668" s="5">
        <f>DIEM_4D!D1040</f>
        <v>0</v>
      </c>
      <c r="G1668" s="5">
        <f>DIEM_4D!E1040</f>
        <v>0</v>
      </c>
      <c r="H1668" s="5">
        <f t="shared" si="31"/>
        <v>0</v>
      </c>
      <c r="I1668" s="5" t="str">
        <f t="shared" si="32"/>
        <v/>
      </c>
      <c r="J1668" s="5">
        <f t="shared" si="33"/>
        <v>0</v>
      </c>
      <c r="K1668" s="5" t="str">
        <f t="shared" si="34"/>
        <v/>
      </c>
      <c r="L1668" s="5">
        <f t="shared" si="35"/>
        <v>0</v>
      </c>
      <c r="M1668" s="5"/>
      <c r="N1668" s="5"/>
      <c r="O1668" s="5"/>
      <c r="P1668" s="5"/>
      <c r="Q1668" s="5"/>
      <c r="R1668" s="5"/>
      <c r="S1668" s="5"/>
    </row>
    <row r="1669" ht="15.75" customHeight="1">
      <c r="A1669" s="5">
        <v>1040.0</v>
      </c>
      <c r="B1669" s="35" t="str">
        <f>DIEM_4D!A1041</f>
        <v/>
      </c>
      <c r="C1669" s="35" t="str">
        <f>DIEM_4D!B1041</f>
        <v/>
      </c>
      <c r="D1669" s="5" t="str">
        <f t="shared" si="30"/>
        <v>4D-5</v>
      </c>
      <c r="E1669" s="5">
        <f>DIEM_4D!C1041</f>
        <v>0</v>
      </c>
      <c r="F1669" s="5">
        <f>DIEM_4D!D1041</f>
        <v>0</v>
      </c>
      <c r="G1669" s="5">
        <f>DIEM_4D!E1041</f>
        <v>0</v>
      </c>
      <c r="H1669" s="5">
        <f t="shared" si="31"/>
        <v>0</v>
      </c>
      <c r="I1669" s="5" t="str">
        <f t="shared" si="32"/>
        <v/>
      </c>
      <c r="J1669" s="5">
        <f t="shared" si="33"/>
        <v>0</v>
      </c>
      <c r="K1669" s="5" t="str">
        <f t="shared" si="34"/>
        <v/>
      </c>
      <c r="L1669" s="5">
        <f t="shared" si="35"/>
        <v>0</v>
      </c>
      <c r="M1669" s="5"/>
      <c r="N1669" s="5"/>
      <c r="O1669" s="5"/>
      <c r="P1669" s="5"/>
      <c r="Q1669" s="5"/>
      <c r="R1669" s="5"/>
      <c r="S1669" s="5"/>
    </row>
    <row r="1670" ht="15.75" customHeight="1">
      <c r="A1670" s="5">
        <v>1041.0</v>
      </c>
      <c r="B1670" s="35" t="str">
        <f>DIEM_4D!A1042</f>
        <v/>
      </c>
      <c r="C1670" s="35" t="str">
        <f>DIEM_4D!B1042</f>
        <v/>
      </c>
      <c r="D1670" s="5" t="str">
        <f t="shared" si="30"/>
        <v>4D-1</v>
      </c>
      <c r="E1670" s="5">
        <f>DIEM_4D!C1042</f>
        <v>0</v>
      </c>
      <c r="F1670" s="5">
        <f>DIEM_4D!D1042</f>
        <v>0</v>
      </c>
      <c r="G1670" s="5">
        <f>DIEM_4D!E1042</f>
        <v>0</v>
      </c>
      <c r="H1670" s="5">
        <f t="shared" si="31"/>
        <v>0</v>
      </c>
      <c r="I1670" s="5" t="str">
        <f t="shared" si="32"/>
        <v/>
      </c>
      <c r="J1670" s="5">
        <f t="shared" si="33"/>
        <v>0</v>
      </c>
      <c r="K1670" s="5" t="str">
        <f t="shared" si="34"/>
        <v/>
      </c>
      <c r="L1670" s="5">
        <f t="shared" si="35"/>
        <v>0</v>
      </c>
      <c r="M1670" s="5"/>
      <c r="N1670" s="5"/>
      <c r="O1670" s="5"/>
      <c r="P1670" s="5"/>
      <c r="Q1670" s="5"/>
      <c r="R1670" s="5"/>
      <c r="S1670" s="5"/>
    </row>
    <row r="1671" ht="15.75" customHeight="1">
      <c r="A1671" s="5">
        <v>1042.0</v>
      </c>
      <c r="B1671" s="35" t="str">
        <f>DIEM_4D!A1043</f>
        <v/>
      </c>
      <c r="C1671" s="35" t="str">
        <f>DIEM_4D!B1043</f>
        <v/>
      </c>
      <c r="D1671" s="5" t="str">
        <f t="shared" si="30"/>
        <v>4D-2</v>
      </c>
      <c r="E1671" s="5">
        <f>DIEM_4D!C1043</f>
        <v>0</v>
      </c>
      <c r="F1671" s="5">
        <f>DIEM_4D!D1043</f>
        <v>0</v>
      </c>
      <c r="G1671" s="5">
        <f>DIEM_4D!E1043</f>
        <v>0</v>
      </c>
      <c r="H1671" s="5">
        <f t="shared" si="31"/>
        <v>0</v>
      </c>
      <c r="I1671" s="5" t="str">
        <f t="shared" si="32"/>
        <v/>
      </c>
      <c r="J1671" s="5">
        <f t="shared" si="33"/>
        <v>0</v>
      </c>
      <c r="K1671" s="5" t="str">
        <f t="shared" si="34"/>
        <v/>
      </c>
      <c r="L1671" s="5">
        <f t="shared" si="35"/>
        <v>0</v>
      </c>
      <c r="M1671" s="5"/>
      <c r="N1671" s="5"/>
      <c r="O1671" s="5"/>
      <c r="P1671" s="5"/>
      <c r="Q1671" s="5"/>
      <c r="R1671" s="5"/>
      <c r="S1671" s="5"/>
    </row>
    <row r="1672" ht="15.75" customHeight="1">
      <c r="A1672" s="5">
        <v>1043.0</v>
      </c>
      <c r="B1672" s="35" t="str">
        <f>DIEM_4D!A1044</f>
        <v/>
      </c>
      <c r="C1672" s="35" t="str">
        <f>DIEM_4D!B1044</f>
        <v/>
      </c>
      <c r="D1672" s="5" t="str">
        <f t="shared" si="30"/>
        <v>4D-3</v>
      </c>
      <c r="E1672" s="5">
        <f>DIEM_4D!C1044</f>
        <v>0</v>
      </c>
      <c r="F1672" s="5">
        <f>DIEM_4D!D1044</f>
        <v>0</v>
      </c>
      <c r="G1672" s="5">
        <f>DIEM_4D!E1044</f>
        <v>0</v>
      </c>
      <c r="H1672" s="5">
        <f t="shared" si="31"/>
        <v>0</v>
      </c>
      <c r="I1672" s="5" t="str">
        <f t="shared" si="32"/>
        <v/>
      </c>
      <c r="J1672" s="5">
        <f t="shared" si="33"/>
        <v>0</v>
      </c>
      <c r="K1672" s="5" t="str">
        <f t="shared" si="34"/>
        <v/>
      </c>
      <c r="L1672" s="5">
        <f t="shared" si="35"/>
        <v>0</v>
      </c>
      <c r="M1672" s="5"/>
      <c r="N1672" s="5"/>
      <c r="O1672" s="5"/>
      <c r="P1672" s="5"/>
      <c r="Q1672" s="5"/>
      <c r="R1672" s="5"/>
      <c r="S1672" s="5"/>
    </row>
    <row r="1673" ht="15.75" customHeight="1">
      <c r="A1673" s="5">
        <v>1044.0</v>
      </c>
      <c r="B1673" s="35" t="str">
        <f>DIEM_4D!A1045</f>
        <v/>
      </c>
      <c r="C1673" s="35" t="str">
        <f>DIEM_4D!B1045</f>
        <v/>
      </c>
      <c r="D1673" s="5" t="str">
        <f t="shared" si="30"/>
        <v>4D-4</v>
      </c>
      <c r="E1673" s="5">
        <f>DIEM_4D!C1045</f>
        <v>0</v>
      </c>
      <c r="F1673" s="5">
        <f>DIEM_4D!D1045</f>
        <v>0</v>
      </c>
      <c r="G1673" s="5">
        <f>DIEM_4D!E1045</f>
        <v>0</v>
      </c>
      <c r="H1673" s="5">
        <f t="shared" si="31"/>
        <v>0</v>
      </c>
      <c r="I1673" s="5" t="str">
        <f t="shared" si="32"/>
        <v/>
      </c>
      <c r="J1673" s="5">
        <f t="shared" si="33"/>
        <v>0</v>
      </c>
      <c r="K1673" s="5" t="str">
        <f t="shared" si="34"/>
        <v/>
      </c>
      <c r="L1673" s="5">
        <f t="shared" si="35"/>
        <v>0</v>
      </c>
      <c r="M1673" s="5"/>
      <c r="N1673" s="5"/>
      <c r="O1673" s="5"/>
      <c r="P1673" s="5"/>
      <c r="Q1673" s="5"/>
      <c r="R1673" s="5"/>
      <c r="S1673" s="5"/>
    </row>
    <row r="1674" ht="15.75" customHeight="1">
      <c r="A1674" s="5">
        <v>1045.0</v>
      </c>
      <c r="B1674" s="35" t="str">
        <f>DIEM_4D!A1046</f>
        <v/>
      </c>
      <c r="C1674" s="35" t="str">
        <f>DIEM_4D!B1046</f>
        <v/>
      </c>
      <c r="D1674" s="5" t="str">
        <f t="shared" si="30"/>
        <v>4D-5</v>
      </c>
      <c r="E1674" s="5">
        <f>DIEM_4D!C1046</f>
        <v>0</v>
      </c>
      <c r="F1674" s="5">
        <f>DIEM_4D!D1046</f>
        <v>0</v>
      </c>
      <c r="G1674" s="5">
        <f>DIEM_4D!E1046</f>
        <v>0</v>
      </c>
      <c r="H1674" s="5">
        <f t="shared" si="31"/>
        <v>0</v>
      </c>
      <c r="I1674" s="5" t="str">
        <f t="shared" si="32"/>
        <v/>
      </c>
      <c r="J1674" s="5">
        <f t="shared" si="33"/>
        <v>0</v>
      </c>
      <c r="K1674" s="5" t="str">
        <f t="shared" si="34"/>
        <v/>
      </c>
      <c r="L1674" s="5">
        <f t="shared" si="35"/>
        <v>0</v>
      </c>
      <c r="M1674" s="5"/>
      <c r="N1674" s="5"/>
      <c r="O1674" s="5"/>
      <c r="P1674" s="5"/>
      <c r="Q1674" s="5"/>
      <c r="R1674" s="5"/>
      <c r="S1674" s="5"/>
    </row>
    <row r="1675" ht="15.75" customHeight="1">
      <c r="A1675" s="5">
        <v>1046.0</v>
      </c>
      <c r="B1675" s="35" t="str">
        <f>DIEM_4D!A1047</f>
        <v/>
      </c>
      <c r="C1675" s="35" t="str">
        <f>DIEM_4D!B1047</f>
        <v/>
      </c>
      <c r="D1675" s="5" t="str">
        <f t="shared" si="30"/>
        <v>4D-1</v>
      </c>
      <c r="E1675" s="5">
        <f>DIEM_4D!C1047</f>
        <v>0</v>
      </c>
      <c r="F1675" s="5">
        <f>DIEM_4D!D1047</f>
        <v>0</v>
      </c>
      <c r="G1675" s="5">
        <f>DIEM_4D!E1047</f>
        <v>0</v>
      </c>
      <c r="H1675" s="5">
        <f t="shared" si="31"/>
        <v>0</v>
      </c>
      <c r="I1675" s="5" t="str">
        <f t="shared" si="32"/>
        <v/>
      </c>
      <c r="J1675" s="5">
        <f t="shared" si="33"/>
        <v>0</v>
      </c>
      <c r="K1675" s="5" t="str">
        <f t="shared" si="34"/>
        <v/>
      </c>
      <c r="L1675" s="5">
        <f t="shared" si="35"/>
        <v>0</v>
      </c>
      <c r="M1675" s="5"/>
      <c r="N1675" s="5"/>
      <c r="O1675" s="5"/>
      <c r="P1675" s="5"/>
      <c r="Q1675" s="5"/>
      <c r="R1675" s="5"/>
      <c r="S1675" s="5"/>
    </row>
    <row r="1676" ht="15.75" customHeight="1">
      <c r="A1676" s="5">
        <v>1047.0</v>
      </c>
      <c r="B1676" s="35" t="str">
        <f>DIEM_4D!A1048</f>
        <v/>
      </c>
      <c r="C1676" s="35" t="str">
        <f>DIEM_4D!B1048</f>
        <v/>
      </c>
      <c r="D1676" s="5" t="str">
        <f t="shared" si="30"/>
        <v>4D-2</v>
      </c>
      <c r="E1676" s="5">
        <f>DIEM_4D!C1048</f>
        <v>0</v>
      </c>
      <c r="F1676" s="5">
        <f>DIEM_4D!D1048</f>
        <v>0</v>
      </c>
      <c r="G1676" s="5">
        <f>DIEM_4D!E1048</f>
        <v>0</v>
      </c>
      <c r="H1676" s="5">
        <f t="shared" si="31"/>
        <v>0</v>
      </c>
      <c r="I1676" s="5" t="str">
        <f t="shared" si="32"/>
        <v/>
      </c>
      <c r="J1676" s="5">
        <f t="shared" si="33"/>
        <v>0</v>
      </c>
      <c r="K1676" s="5" t="str">
        <f t="shared" si="34"/>
        <v/>
      </c>
      <c r="L1676" s="5">
        <f t="shared" si="35"/>
        <v>0</v>
      </c>
      <c r="M1676" s="5"/>
      <c r="N1676" s="5"/>
      <c r="O1676" s="5"/>
      <c r="P1676" s="5"/>
      <c r="Q1676" s="5"/>
      <c r="R1676" s="5"/>
      <c r="S1676" s="5"/>
    </row>
    <row r="1677" ht="15.75" customHeight="1">
      <c r="A1677" s="5">
        <v>1048.0</v>
      </c>
      <c r="B1677" s="35" t="str">
        <f>DIEM_4D!A1049</f>
        <v/>
      </c>
      <c r="C1677" s="35" t="str">
        <f>DIEM_4D!B1049</f>
        <v/>
      </c>
      <c r="D1677" s="5" t="str">
        <f t="shared" si="30"/>
        <v>4D-3</v>
      </c>
      <c r="E1677" s="5">
        <f>DIEM_4D!C1049</f>
        <v>0</v>
      </c>
      <c r="F1677" s="5">
        <f>DIEM_4D!D1049</f>
        <v>0</v>
      </c>
      <c r="G1677" s="5">
        <f>DIEM_4D!E1049</f>
        <v>0</v>
      </c>
      <c r="H1677" s="5">
        <f t="shared" si="31"/>
        <v>0</v>
      </c>
      <c r="I1677" s="5" t="str">
        <f t="shared" si="32"/>
        <v/>
      </c>
      <c r="J1677" s="5">
        <f t="shared" si="33"/>
        <v>0</v>
      </c>
      <c r="K1677" s="5" t="str">
        <f t="shared" si="34"/>
        <v/>
      </c>
      <c r="L1677" s="5">
        <f t="shared" si="35"/>
        <v>0</v>
      </c>
      <c r="M1677" s="5"/>
      <c r="N1677" s="5"/>
      <c r="O1677" s="5"/>
      <c r="P1677" s="5"/>
      <c r="Q1677" s="5"/>
      <c r="R1677" s="5"/>
      <c r="S1677" s="5"/>
    </row>
    <row r="1678" ht="15.75" customHeight="1">
      <c r="A1678" s="5">
        <v>1049.0</v>
      </c>
      <c r="B1678" s="35" t="str">
        <f>DIEM_4D!A1050</f>
        <v/>
      </c>
      <c r="C1678" s="35" t="str">
        <f>DIEM_4D!B1050</f>
        <v/>
      </c>
      <c r="D1678" s="5" t="str">
        <f t="shared" si="30"/>
        <v>4D-4</v>
      </c>
      <c r="E1678" s="5">
        <f>DIEM_4D!C1050</f>
        <v>0</v>
      </c>
      <c r="F1678" s="5">
        <f>DIEM_4D!D1050</f>
        <v>0</v>
      </c>
      <c r="G1678" s="5">
        <f>DIEM_4D!E1050</f>
        <v>0</v>
      </c>
      <c r="H1678" s="5">
        <f t="shared" si="31"/>
        <v>0</v>
      </c>
      <c r="I1678" s="5" t="str">
        <f t="shared" si="32"/>
        <v/>
      </c>
      <c r="J1678" s="5">
        <f t="shared" si="33"/>
        <v>0</v>
      </c>
      <c r="K1678" s="5" t="str">
        <f t="shared" si="34"/>
        <v/>
      </c>
      <c r="L1678" s="5">
        <f t="shared" si="35"/>
        <v>0</v>
      </c>
      <c r="M1678" s="5"/>
      <c r="N1678" s="5"/>
      <c r="O1678" s="5"/>
      <c r="P1678" s="5"/>
      <c r="Q1678" s="5"/>
      <c r="R1678" s="5"/>
      <c r="S1678" s="5"/>
    </row>
    <row r="1679" ht="15.75" customHeight="1">
      <c r="A1679" s="5">
        <v>1050.0</v>
      </c>
      <c r="B1679" s="35" t="str">
        <f>DIEM_4D!A1051</f>
        <v/>
      </c>
      <c r="C1679" s="35" t="str">
        <f>DIEM_4D!B1051</f>
        <v/>
      </c>
      <c r="D1679" s="5" t="str">
        <f t="shared" si="30"/>
        <v>4D-5</v>
      </c>
      <c r="E1679" s="5">
        <f>DIEM_4D!C1051</f>
        <v>0</v>
      </c>
      <c r="F1679" s="5">
        <f>DIEM_4D!D1051</f>
        <v>0</v>
      </c>
      <c r="G1679" s="5">
        <f>DIEM_4D!E1051</f>
        <v>0</v>
      </c>
      <c r="H1679" s="5">
        <f t="shared" si="31"/>
        <v>0</v>
      </c>
      <c r="I1679" s="5" t="str">
        <f t="shared" si="32"/>
        <v/>
      </c>
      <c r="J1679" s="5">
        <f t="shared" si="33"/>
        <v>0</v>
      </c>
      <c r="K1679" s="5" t="str">
        <f t="shared" si="34"/>
        <v/>
      </c>
      <c r="L1679" s="5">
        <f t="shared" si="35"/>
        <v>0</v>
      </c>
      <c r="M1679" s="5"/>
      <c r="N1679" s="5"/>
      <c r="O1679" s="5"/>
      <c r="P1679" s="5"/>
      <c r="Q1679" s="5"/>
      <c r="R1679" s="5"/>
      <c r="S1679" s="5"/>
    </row>
    <row r="1680" ht="15.75" customHeight="1">
      <c r="A1680" s="5">
        <v>1051.0</v>
      </c>
      <c r="B1680" s="35" t="str">
        <f>DIEM_4D!A1052</f>
        <v>2935</v>
      </c>
      <c r="C1680" s="35" t="str">
        <f>DIEM_4D!B1052</f>
        <v>35</v>
      </c>
      <c r="D1680" s="5" t="str">
        <f t="shared" si="30"/>
        <v>4D-1</v>
      </c>
      <c r="E1680" s="5">
        <f>DIEM_4D!C1052</f>
        <v>2</v>
      </c>
      <c r="F1680" s="5">
        <f>DIEM_4D!D1052</f>
        <v>1</v>
      </c>
      <c r="G1680" s="5">
        <f>DIEM_4D!E1052</f>
        <v>3</v>
      </c>
      <c r="H1680" s="36">
        <f t="shared" si="31"/>
        <v>1112.4</v>
      </c>
      <c r="I1680" s="5" t="str">
        <f t="shared" si="32"/>
        <v>TRUNG BÌNH</v>
      </c>
      <c r="J1680" s="5">
        <f t="shared" si="33"/>
        <v>115.24</v>
      </c>
      <c r="K1680" s="5" t="str">
        <f t="shared" si="34"/>
        <v>YẾU</v>
      </c>
      <c r="L1680" s="5">
        <f t="shared" si="35"/>
        <v>115242935</v>
      </c>
      <c r="M1680" s="5"/>
      <c r="N1680" s="5"/>
      <c r="O1680" s="5"/>
      <c r="P1680" s="5"/>
      <c r="Q1680" s="5"/>
      <c r="R1680" s="5"/>
      <c r="S1680" s="5"/>
    </row>
    <row r="1681" ht="15.75" customHeight="1">
      <c r="A1681" s="5">
        <v>1052.0</v>
      </c>
      <c r="B1681" s="35" t="str">
        <f>DIEM_4D!A1053</f>
        <v>2235</v>
      </c>
      <c r="C1681" s="35" t="str">
        <f>DIEM_4D!B1053</f>
        <v>35</v>
      </c>
      <c r="D1681" s="5" t="str">
        <f t="shared" si="30"/>
        <v>4D-2</v>
      </c>
      <c r="E1681" s="5">
        <f>DIEM_4D!C1053</f>
        <v>2</v>
      </c>
      <c r="F1681" s="5">
        <f>DIEM_4D!D1053</f>
        <v>1</v>
      </c>
      <c r="G1681" s="5">
        <f>DIEM_4D!E1053</f>
        <v>3</v>
      </c>
      <c r="H1681" s="36">
        <f t="shared" si="31"/>
        <v>1180.8</v>
      </c>
      <c r="I1681" s="5" t="str">
        <f t="shared" si="32"/>
        <v>MẠNH</v>
      </c>
      <c r="J1681" s="5">
        <f t="shared" si="33"/>
        <v>123.08</v>
      </c>
      <c r="K1681" s="5" t="str">
        <f t="shared" si="34"/>
        <v>YẾU</v>
      </c>
      <c r="L1681" s="5">
        <f t="shared" si="35"/>
        <v>123082235</v>
      </c>
      <c r="M1681" s="5"/>
      <c r="N1681" s="5"/>
      <c r="O1681" s="5"/>
      <c r="P1681" s="5"/>
      <c r="Q1681" s="5"/>
      <c r="R1681" s="5"/>
      <c r="S1681" s="5"/>
    </row>
    <row r="1682" ht="15.75" customHeight="1">
      <c r="A1682" s="5">
        <v>1053.0</v>
      </c>
      <c r="B1682" s="35" t="str">
        <f>DIEM_4D!A1054</f>
        <v>235</v>
      </c>
      <c r="C1682" s="35" t="str">
        <f>DIEM_4D!B1054</f>
        <v>35</v>
      </c>
      <c r="D1682" s="5" t="str">
        <f t="shared" si="30"/>
        <v>4D-3</v>
      </c>
      <c r="E1682" s="5">
        <f>DIEM_4D!C1054</f>
        <v>2</v>
      </c>
      <c r="F1682" s="5">
        <f>DIEM_4D!D1054</f>
        <v>8</v>
      </c>
      <c r="G1682" s="5">
        <f>DIEM_4D!E1054</f>
        <v>10</v>
      </c>
      <c r="H1682" s="36">
        <f t="shared" si="31"/>
        <v>1163.7</v>
      </c>
      <c r="I1682" s="5" t="str">
        <f t="shared" si="32"/>
        <v>MẠNH</v>
      </c>
      <c r="J1682" s="5">
        <f t="shared" si="33"/>
        <v>128.37</v>
      </c>
      <c r="K1682" s="5" t="str">
        <f t="shared" si="34"/>
        <v>YẾU</v>
      </c>
      <c r="L1682" s="5">
        <f t="shared" si="35"/>
        <v>128370235</v>
      </c>
      <c r="M1682" s="5"/>
      <c r="N1682" s="5"/>
      <c r="O1682" s="5"/>
      <c r="P1682" s="5"/>
      <c r="Q1682" s="5"/>
      <c r="R1682" s="5"/>
      <c r="S1682" s="5"/>
    </row>
    <row r="1683" ht="15.75" customHeight="1">
      <c r="A1683" s="5">
        <v>1054.0</v>
      </c>
      <c r="B1683" s="35" t="str">
        <f>DIEM_4D!A1055</f>
        <v>235</v>
      </c>
      <c r="C1683" s="35" t="str">
        <f>DIEM_4D!B1055</f>
        <v>35</v>
      </c>
      <c r="D1683" s="5" t="str">
        <f t="shared" si="30"/>
        <v>4D-4</v>
      </c>
      <c r="E1683" s="5">
        <f>DIEM_4D!C1055</f>
        <v>2</v>
      </c>
      <c r="F1683" s="5">
        <f>DIEM_4D!D1055</f>
        <v>8</v>
      </c>
      <c r="G1683" s="5">
        <f>DIEM_4D!E1055</f>
        <v>10</v>
      </c>
      <c r="H1683" s="36">
        <f t="shared" si="31"/>
        <v>1163.7</v>
      </c>
      <c r="I1683" s="5" t="str">
        <f t="shared" si="32"/>
        <v>MẠNH</v>
      </c>
      <c r="J1683" s="5">
        <f t="shared" si="33"/>
        <v>128.37</v>
      </c>
      <c r="K1683" s="5" t="str">
        <f t="shared" si="34"/>
        <v>YẾU</v>
      </c>
      <c r="L1683" s="5">
        <f t="shared" si="35"/>
        <v>128370235</v>
      </c>
      <c r="M1683" s="5"/>
      <c r="N1683" s="5"/>
      <c r="O1683" s="5"/>
      <c r="P1683" s="5"/>
      <c r="Q1683" s="5"/>
      <c r="R1683" s="5"/>
      <c r="S1683" s="5"/>
    </row>
    <row r="1684" ht="15.75" customHeight="1">
      <c r="A1684" s="5">
        <v>1055.0</v>
      </c>
      <c r="B1684" s="35" t="str">
        <f>DIEM_4D!A1056</f>
        <v>235</v>
      </c>
      <c r="C1684" s="35" t="str">
        <f>DIEM_4D!B1056</f>
        <v>35</v>
      </c>
      <c r="D1684" s="5" t="str">
        <f t="shared" si="30"/>
        <v>4D-5</v>
      </c>
      <c r="E1684" s="5">
        <f>DIEM_4D!C1056</f>
        <v>2</v>
      </c>
      <c r="F1684" s="5">
        <f>DIEM_4D!D1056</f>
        <v>8</v>
      </c>
      <c r="G1684" s="5">
        <f>DIEM_4D!E1056</f>
        <v>10</v>
      </c>
      <c r="H1684" s="36">
        <f t="shared" si="31"/>
        <v>1163.7</v>
      </c>
      <c r="I1684" s="5" t="str">
        <f t="shared" si="32"/>
        <v>MẠNH</v>
      </c>
      <c r="J1684" s="5">
        <f t="shared" si="33"/>
        <v>128.37</v>
      </c>
      <c r="K1684" s="5" t="str">
        <f t="shared" si="34"/>
        <v>YẾU</v>
      </c>
      <c r="L1684" s="5">
        <f t="shared" si="35"/>
        <v>128370235</v>
      </c>
      <c r="M1684" s="5"/>
      <c r="N1684" s="5"/>
      <c r="O1684" s="5"/>
      <c r="P1684" s="5"/>
      <c r="Q1684" s="5"/>
      <c r="R1684" s="5"/>
      <c r="S1684" s="5"/>
    </row>
    <row r="1685" ht="15.75" customHeight="1">
      <c r="A1685" s="5">
        <v>1056.0</v>
      </c>
      <c r="B1685" s="35" t="str">
        <f>DIEM_4D!A1057</f>
        <v>235</v>
      </c>
      <c r="C1685" s="35" t="str">
        <f>DIEM_4D!B1057</f>
        <v>35</v>
      </c>
      <c r="D1685" s="5" t="str">
        <f t="shared" si="30"/>
        <v>4D-1</v>
      </c>
      <c r="E1685" s="5">
        <f>DIEM_4D!C1057</f>
        <v>2</v>
      </c>
      <c r="F1685" s="5">
        <f>DIEM_4D!D1057</f>
        <v>8</v>
      </c>
      <c r="G1685" s="5">
        <f>DIEM_4D!E1057</f>
        <v>10</v>
      </c>
      <c r="H1685" s="36">
        <f t="shared" si="31"/>
        <v>1112.4</v>
      </c>
      <c r="I1685" s="5" t="str">
        <f t="shared" si="32"/>
        <v>TRUNG BÌNH</v>
      </c>
      <c r="J1685" s="5">
        <f t="shared" si="33"/>
        <v>122.24</v>
      </c>
      <c r="K1685" s="5" t="str">
        <f t="shared" si="34"/>
        <v>YẾU</v>
      </c>
      <c r="L1685" s="5">
        <f t="shared" si="35"/>
        <v>122240235</v>
      </c>
      <c r="M1685" s="5"/>
      <c r="N1685" s="5"/>
      <c r="O1685" s="5"/>
      <c r="P1685" s="5"/>
      <c r="Q1685" s="5"/>
      <c r="R1685" s="5"/>
      <c r="S1685" s="5"/>
    </row>
    <row r="1686" ht="15.75" customHeight="1">
      <c r="A1686" s="5">
        <v>1057.0</v>
      </c>
      <c r="B1686" s="35" t="str">
        <f>DIEM_4D!A1058</f>
        <v>935</v>
      </c>
      <c r="C1686" s="35" t="str">
        <f>DIEM_4D!B1058</f>
        <v>35</v>
      </c>
      <c r="D1686" s="5" t="str">
        <f t="shared" si="30"/>
        <v>4D-2</v>
      </c>
      <c r="E1686" s="5">
        <f>DIEM_4D!C1058</f>
        <v>2</v>
      </c>
      <c r="F1686" s="5">
        <f>DIEM_4D!D1058</f>
        <v>4</v>
      </c>
      <c r="G1686" s="5">
        <f>DIEM_4D!E1058</f>
        <v>6</v>
      </c>
      <c r="H1686" s="36">
        <f t="shared" si="31"/>
        <v>1180.8</v>
      </c>
      <c r="I1686" s="5" t="str">
        <f t="shared" si="32"/>
        <v>MẠNH</v>
      </c>
      <c r="J1686" s="5">
        <f t="shared" si="33"/>
        <v>126.08</v>
      </c>
      <c r="K1686" s="5" t="str">
        <f t="shared" si="34"/>
        <v>YẾU</v>
      </c>
      <c r="L1686" s="5">
        <f t="shared" si="35"/>
        <v>126080935</v>
      </c>
      <c r="M1686" s="5"/>
      <c r="N1686" s="5"/>
      <c r="O1686" s="5"/>
      <c r="P1686" s="5"/>
      <c r="Q1686" s="5"/>
      <c r="R1686" s="5"/>
      <c r="S1686" s="5"/>
    </row>
    <row r="1687" ht="15.75" customHeight="1">
      <c r="A1687" s="5">
        <v>1058.0</v>
      </c>
      <c r="B1687" s="35" t="str">
        <f>DIEM_4D!A1059</f>
        <v>235</v>
      </c>
      <c r="C1687" s="35" t="str">
        <f>DIEM_4D!B1059</f>
        <v>35</v>
      </c>
      <c r="D1687" s="5" t="str">
        <f t="shared" si="30"/>
        <v>4D-3</v>
      </c>
      <c r="E1687" s="5">
        <f>DIEM_4D!C1059</f>
        <v>2</v>
      </c>
      <c r="F1687" s="5">
        <f>DIEM_4D!D1059</f>
        <v>8</v>
      </c>
      <c r="G1687" s="5">
        <f>DIEM_4D!E1059</f>
        <v>10</v>
      </c>
      <c r="H1687" s="36">
        <f t="shared" si="31"/>
        <v>1163.7</v>
      </c>
      <c r="I1687" s="5" t="str">
        <f t="shared" si="32"/>
        <v>MẠNH</v>
      </c>
      <c r="J1687" s="5">
        <f t="shared" si="33"/>
        <v>128.37</v>
      </c>
      <c r="K1687" s="5" t="str">
        <f t="shared" si="34"/>
        <v>YẾU</v>
      </c>
      <c r="L1687" s="5">
        <f t="shared" si="35"/>
        <v>128370235</v>
      </c>
      <c r="M1687" s="5"/>
      <c r="N1687" s="5"/>
      <c r="O1687" s="5"/>
      <c r="P1687" s="5"/>
      <c r="Q1687" s="5"/>
      <c r="R1687" s="5"/>
      <c r="S1687" s="5"/>
    </row>
    <row r="1688" ht="15.75" customHeight="1">
      <c r="A1688" s="5">
        <v>1059.0</v>
      </c>
      <c r="B1688" s="35" t="str">
        <f>DIEM_4D!A1060</f>
        <v>35</v>
      </c>
      <c r="C1688" s="35" t="str">
        <f>DIEM_4D!B1060</f>
        <v>35</v>
      </c>
      <c r="D1688" s="5" t="str">
        <f t="shared" si="30"/>
        <v>4D-4</v>
      </c>
      <c r="E1688" s="5">
        <f>DIEM_4D!C1060</f>
        <v>2</v>
      </c>
      <c r="F1688" s="5">
        <f>DIEM_4D!D1060</f>
        <v>16</v>
      </c>
      <c r="G1688" s="5">
        <f>DIEM_4D!E1060</f>
        <v>18</v>
      </c>
      <c r="H1688" s="36">
        <f t="shared" si="31"/>
        <v>1163.7</v>
      </c>
      <c r="I1688" s="5" t="str">
        <f t="shared" si="32"/>
        <v>MẠNH</v>
      </c>
      <c r="J1688" s="5">
        <f t="shared" si="33"/>
        <v>136.37</v>
      </c>
      <c r="K1688" s="5" t="str">
        <f t="shared" si="34"/>
        <v>YẾU</v>
      </c>
      <c r="L1688" s="5">
        <f t="shared" si="35"/>
        <v>136370035</v>
      </c>
      <c r="M1688" s="5"/>
      <c r="N1688" s="5"/>
      <c r="O1688" s="5"/>
      <c r="P1688" s="5"/>
      <c r="Q1688" s="5"/>
      <c r="R1688" s="5"/>
      <c r="S1688" s="5"/>
    </row>
    <row r="1689" ht="15.75" customHeight="1">
      <c r="A1689" s="5">
        <v>1060.0</v>
      </c>
      <c r="B1689" s="35" t="str">
        <f>DIEM_4D!A1061</f>
        <v>35</v>
      </c>
      <c r="C1689" s="35" t="str">
        <f>DIEM_4D!B1061</f>
        <v>35</v>
      </c>
      <c r="D1689" s="5" t="str">
        <f t="shared" si="30"/>
        <v>4D-5</v>
      </c>
      <c r="E1689" s="5">
        <f>DIEM_4D!C1061</f>
        <v>2</v>
      </c>
      <c r="F1689" s="5">
        <f>DIEM_4D!D1061</f>
        <v>16</v>
      </c>
      <c r="G1689" s="5">
        <f>DIEM_4D!E1061</f>
        <v>18</v>
      </c>
      <c r="H1689" s="36">
        <f t="shared" si="31"/>
        <v>1163.7</v>
      </c>
      <c r="I1689" s="5" t="str">
        <f t="shared" si="32"/>
        <v>MẠNH</v>
      </c>
      <c r="J1689" s="5">
        <f t="shared" si="33"/>
        <v>136.37</v>
      </c>
      <c r="K1689" s="5" t="str">
        <f t="shared" si="34"/>
        <v>YẾU</v>
      </c>
      <c r="L1689" s="5">
        <f t="shared" si="35"/>
        <v>136370035</v>
      </c>
      <c r="M1689" s="5"/>
      <c r="N1689" s="5"/>
      <c r="O1689" s="5"/>
      <c r="P1689" s="5"/>
      <c r="Q1689" s="5"/>
      <c r="R1689" s="5"/>
      <c r="S1689" s="5"/>
    </row>
    <row r="1690" ht="15.75" customHeight="1">
      <c r="A1690" s="5">
        <v>1061.0</v>
      </c>
      <c r="B1690" s="35" t="str">
        <f>DIEM_4D!A1062</f>
        <v>35</v>
      </c>
      <c r="C1690" s="35" t="str">
        <f>DIEM_4D!B1062</f>
        <v>35</v>
      </c>
      <c r="D1690" s="5" t="str">
        <f t="shared" si="30"/>
        <v>4D-1</v>
      </c>
      <c r="E1690" s="5">
        <f>DIEM_4D!C1062</f>
        <v>2</v>
      </c>
      <c r="F1690" s="5">
        <f>DIEM_4D!D1062</f>
        <v>16</v>
      </c>
      <c r="G1690" s="5">
        <f>DIEM_4D!E1062</f>
        <v>18</v>
      </c>
      <c r="H1690" s="36">
        <f t="shared" si="31"/>
        <v>1112.4</v>
      </c>
      <c r="I1690" s="5" t="str">
        <f t="shared" si="32"/>
        <v>TRUNG BÌNH</v>
      </c>
      <c r="J1690" s="5">
        <f t="shared" si="33"/>
        <v>130.24</v>
      </c>
      <c r="K1690" s="5" t="str">
        <f t="shared" si="34"/>
        <v>YẾU</v>
      </c>
      <c r="L1690" s="5">
        <f t="shared" si="35"/>
        <v>130240035</v>
      </c>
      <c r="M1690" s="5"/>
      <c r="N1690" s="5"/>
      <c r="O1690" s="5"/>
      <c r="P1690" s="5"/>
      <c r="Q1690" s="5"/>
      <c r="R1690" s="5"/>
      <c r="S1690" s="5"/>
    </row>
    <row r="1691" ht="15.75" customHeight="1">
      <c r="A1691" s="5">
        <v>1062.0</v>
      </c>
      <c r="B1691" s="35" t="str">
        <f>DIEM_4D!A1063</f>
        <v>35</v>
      </c>
      <c r="C1691" s="35" t="str">
        <f>DIEM_4D!B1063</f>
        <v>35</v>
      </c>
      <c r="D1691" s="5" t="str">
        <f t="shared" si="30"/>
        <v>4D-2</v>
      </c>
      <c r="E1691" s="5">
        <f>DIEM_4D!C1063</f>
        <v>2</v>
      </c>
      <c r="F1691" s="5">
        <f>DIEM_4D!D1063</f>
        <v>16</v>
      </c>
      <c r="G1691" s="5">
        <f>DIEM_4D!E1063</f>
        <v>18</v>
      </c>
      <c r="H1691" s="36">
        <f t="shared" si="31"/>
        <v>1180.8</v>
      </c>
      <c r="I1691" s="5" t="str">
        <f t="shared" si="32"/>
        <v>MẠNH</v>
      </c>
      <c r="J1691" s="5">
        <f t="shared" si="33"/>
        <v>138.08</v>
      </c>
      <c r="K1691" s="5" t="str">
        <f t="shared" si="34"/>
        <v>MẠNH</v>
      </c>
      <c r="L1691" s="5">
        <f t="shared" si="35"/>
        <v>138080035</v>
      </c>
      <c r="M1691" s="5"/>
      <c r="N1691" s="5"/>
      <c r="O1691" s="5"/>
      <c r="P1691" s="5"/>
      <c r="Q1691" s="5"/>
      <c r="R1691" s="5"/>
      <c r="S1691" s="5"/>
    </row>
    <row r="1692" ht="15.75" customHeight="1">
      <c r="A1692" s="5">
        <v>1063.0</v>
      </c>
      <c r="B1692" s="35" t="str">
        <f>DIEM_4D!A1064</f>
        <v>935</v>
      </c>
      <c r="C1692" s="35" t="str">
        <f>DIEM_4D!B1064</f>
        <v>35</v>
      </c>
      <c r="D1692" s="5" t="str">
        <f t="shared" si="30"/>
        <v>4D-3</v>
      </c>
      <c r="E1692" s="5">
        <f>DIEM_4D!C1064</f>
        <v>2</v>
      </c>
      <c r="F1692" s="5">
        <f>DIEM_4D!D1064</f>
        <v>4</v>
      </c>
      <c r="G1692" s="5">
        <f>DIEM_4D!E1064</f>
        <v>6</v>
      </c>
      <c r="H1692" s="36">
        <f t="shared" si="31"/>
        <v>1163.7</v>
      </c>
      <c r="I1692" s="5" t="str">
        <f t="shared" si="32"/>
        <v>MẠNH</v>
      </c>
      <c r="J1692" s="5">
        <f t="shared" si="33"/>
        <v>124.37</v>
      </c>
      <c r="K1692" s="5" t="str">
        <f t="shared" si="34"/>
        <v>YẾU</v>
      </c>
      <c r="L1692" s="5">
        <f t="shared" si="35"/>
        <v>124370935</v>
      </c>
      <c r="M1692" s="5"/>
      <c r="N1692" s="5"/>
      <c r="O1692" s="5"/>
      <c r="P1692" s="5"/>
      <c r="Q1692" s="5"/>
      <c r="R1692" s="5"/>
      <c r="S1692" s="5"/>
    </row>
    <row r="1693" ht="15.75" customHeight="1">
      <c r="A1693" s="5">
        <v>1064.0</v>
      </c>
      <c r="B1693" s="35" t="str">
        <f>DIEM_4D!A1065</f>
        <v>235</v>
      </c>
      <c r="C1693" s="35" t="str">
        <f>DIEM_4D!B1065</f>
        <v>35</v>
      </c>
      <c r="D1693" s="5" t="str">
        <f t="shared" si="30"/>
        <v>4D-4</v>
      </c>
      <c r="E1693" s="5">
        <f>DIEM_4D!C1065</f>
        <v>2</v>
      </c>
      <c r="F1693" s="5">
        <f>DIEM_4D!D1065</f>
        <v>8</v>
      </c>
      <c r="G1693" s="5">
        <f>DIEM_4D!E1065</f>
        <v>10</v>
      </c>
      <c r="H1693" s="36">
        <f t="shared" si="31"/>
        <v>1163.7</v>
      </c>
      <c r="I1693" s="5" t="str">
        <f t="shared" si="32"/>
        <v>MẠNH</v>
      </c>
      <c r="J1693" s="5">
        <f t="shared" si="33"/>
        <v>128.37</v>
      </c>
      <c r="K1693" s="5" t="str">
        <f t="shared" si="34"/>
        <v>YẾU</v>
      </c>
      <c r="L1693" s="5">
        <f t="shared" si="35"/>
        <v>128370235</v>
      </c>
      <c r="M1693" s="5"/>
      <c r="N1693" s="5"/>
      <c r="O1693" s="5"/>
      <c r="P1693" s="5"/>
      <c r="Q1693" s="5"/>
      <c r="R1693" s="5"/>
      <c r="S1693" s="5"/>
    </row>
    <row r="1694" ht="15.75" customHeight="1">
      <c r="A1694" s="5">
        <v>1065.0</v>
      </c>
      <c r="B1694" s="35" t="str">
        <f>DIEM_4D!A1066</f>
        <v>35</v>
      </c>
      <c r="C1694" s="35" t="str">
        <f>DIEM_4D!B1066</f>
        <v>35</v>
      </c>
      <c r="D1694" s="5" t="str">
        <f t="shared" si="30"/>
        <v>4D-5</v>
      </c>
      <c r="E1694" s="5">
        <f>DIEM_4D!C1066</f>
        <v>2</v>
      </c>
      <c r="F1694" s="5">
        <f>DIEM_4D!D1066</f>
        <v>16</v>
      </c>
      <c r="G1694" s="5">
        <f>DIEM_4D!E1066</f>
        <v>18</v>
      </c>
      <c r="H1694" s="36">
        <f t="shared" si="31"/>
        <v>1163.7</v>
      </c>
      <c r="I1694" s="5" t="str">
        <f t="shared" si="32"/>
        <v>MẠNH</v>
      </c>
      <c r="J1694" s="5">
        <f t="shared" si="33"/>
        <v>136.37</v>
      </c>
      <c r="K1694" s="5" t="str">
        <f t="shared" si="34"/>
        <v>YẾU</v>
      </c>
      <c r="L1694" s="5">
        <f t="shared" si="35"/>
        <v>136370035</v>
      </c>
      <c r="M1694" s="5"/>
      <c r="N1694" s="5"/>
      <c r="O1694" s="5"/>
      <c r="P1694" s="5"/>
      <c r="Q1694" s="5"/>
      <c r="R1694" s="5"/>
      <c r="S1694" s="5"/>
    </row>
    <row r="1695" ht="15.75" customHeight="1">
      <c r="A1695" s="5">
        <v>1066.0</v>
      </c>
      <c r="B1695" s="35" t="str">
        <f>DIEM_4D!A1067</f>
        <v>35</v>
      </c>
      <c r="C1695" s="35" t="str">
        <f>DIEM_4D!B1067</f>
        <v>35</v>
      </c>
      <c r="D1695" s="5" t="str">
        <f t="shared" si="30"/>
        <v>4D-1</v>
      </c>
      <c r="E1695" s="5">
        <f>DIEM_4D!C1067</f>
        <v>2</v>
      </c>
      <c r="F1695" s="5">
        <f>DIEM_4D!D1067</f>
        <v>16</v>
      </c>
      <c r="G1695" s="5">
        <f>DIEM_4D!E1067</f>
        <v>18</v>
      </c>
      <c r="H1695" s="36">
        <f t="shared" si="31"/>
        <v>1112.4</v>
      </c>
      <c r="I1695" s="5" t="str">
        <f t="shared" si="32"/>
        <v>TRUNG BÌNH</v>
      </c>
      <c r="J1695" s="5">
        <f t="shared" si="33"/>
        <v>130.24</v>
      </c>
      <c r="K1695" s="5" t="str">
        <f t="shared" si="34"/>
        <v>YẾU</v>
      </c>
      <c r="L1695" s="5">
        <f t="shared" si="35"/>
        <v>130240035</v>
      </c>
      <c r="M1695" s="5"/>
      <c r="N1695" s="5"/>
      <c r="O1695" s="5"/>
      <c r="P1695" s="5"/>
      <c r="Q1695" s="5"/>
      <c r="R1695" s="5"/>
      <c r="S1695" s="5"/>
    </row>
    <row r="1696" ht="15.75" customHeight="1">
      <c r="A1696" s="5">
        <v>1067.0</v>
      </c>
      <c r="B1696" s="35" t="str">
        <f>DIEM_4D!A1068</f>
        <v>35</v>
      </c>
      <c r="C1696" s="35" t="str">
        <f>DIEM_4D!B1068</f>
        <v>35</v>
      </c>
      <c r="D1696" s="5" t="str">
        <f t="shared" si="30"/>
        <v>4D-2</v>
      </c>
      <c r="E1696" s="5">
        <f>DIEM_4D!C1068</f>
        <v>2</v>
      </c>
      <c r="F1696" s="5">
        <f>DIEM_4D!D1068</f>
        <v>16</v>
      </c>
      <c r="G1696" s="5">
        <f>DIEM_4D!E1068</f>
        <v>18</v>
      </c>
      <c r="H1696" s="36">
        <f t="shared" si="31"/>
        <v>1180.8</v>
      </c>
      <c r="I1696" s="5" t="str">
        <f t="shared" si="32"/>
        <v>MẠNH</v>
      </c>
      <c r="J1696" s="5">
        <f t="shared" si="33"/>
        <v>138.08</v>
      </c>
      <c r="K1696" s="5" t="str">
        <f t="shared" si="34"/>
        <v>MẠNH</v>
      </c>
      <c r="L1696" s="5">
        <f t="shared" si="35"/>
        <v>138080035</v>
      </c>
      <c r="M1696" s="5"/>
      <c r="N1696" s="5"/>
      <c r="O1696" s="5"/>
      <c r="P1696" s="5"/>
      <c r="Q1696" s="5"/>
      <c r="R1696" s="5"/>
      <c r="S1696" s="5"/>
    </row>
    <row r="1697" ht="15.75" customHeight="1">
      <c r="A1697" s="5">
        <v>1068.0</v>
      </c>
      <c r="B1697" s="35" t="str">
        <f>DIEM_4D!A1069</f>
        <v>35</v>
      </c>
      <c r="C1697" s="35" t="str">
        <f>DIEM_4D!B1069</f>
        <v>35</v>
      </c>
      <c r="D1697" s="5" t="str">
        <f t="shared" si="30"/>
        <v>4D-3</v>
      </c>
      <c r="E1697" s="5">
        <f>DIEM_4D!C1069</f>
        <v>2</v>
      </c>
      <c r="F1697" s="5">
        <f>DIEM_4D!D1069</f>
        <v>16</v>
      </c>
      <c r="G1697" s="5">
        <f>DIEM_4D!E1069</f>
        <v>18</v>
      </c>
      <c r="H1697" s="36">
        <f t="shared" si="31"/>
        <v>1163.7</v>
      </c>
      <c r="I1697" s="5" t="str">
        <f t="shared" si="32"/>
        <v>MẠNH</v>
      </c>
      <c r="J1697" s="5">
        <f t="shared" si="33"/>
        <v>136.37</v>
      </c>
      <c r="K1697" s="5" t="str">
        <f t="shared" si="34"/>
        <v>YẾU</v>
      </c>
      <c r="L1697" s="5">
        <f t="shared" si="35"/>
        <v>136370035</v>
      </c>
      <c r="M1697" s="5"/>
      <c r="N1697" s="5"/>
      <c r="O1697" s="5"/>
      <c r="P1697" s="5"/>
      <c r="Q1697" s="5"/>
      <c r="R1697" s="5"/>
      <c r="S1697" s="5"/>
    </row>
    <row r="1698" ht="15.75" customHeight="1">
      <c r="A1698" s="5">
        <v>1069.0</v>
      </c>
      <c r="B1698" s="35" t="str">
        <f>DIEM_4D!A1070</f>
        <v>935</v>
      </c>
      <c r="C1698" s="35" t="str">
        <f>DIEM_4D!B1070</f>
        <v>35</v>
      </c>
      <c r="D1698" s="5" t="str">
        <f t="shared" si="30"/>
        <v>4D-4</v>
      </c>
      <c r="E1698" s="5">
        <f>DIEM_4D!C1070</f>
        <v>2</v>
      </c>
      <c r="F1698" s="5">
        <f>DIEM_4D!D1070</f>
        <v>4</v>
      </c>
      <c r="G1698" s="5">
        <f>DIEM_4D!E1070</f>
        <v>6</v>
      </c>
      <c r="H1698" s="36">
        <f t="shared" si="31"/>
        <v>1163.7</v>
      </c>
      <c r="I1698" s="5" t="str">
        <f t="shared" si="32"/>
        <v>MẠNH</v>
      </c>
      <c r="J1698" s="5">
        <f t="shared" si="33"/>
        <v>124.37</v>
      </c>
      <c r="K1698" s="5" t="str">
        <f t="shared" si="34"/>
        <v>YẾU</v>
      </c>
      <c r="L1698" s="5">
        <f t="shared" si="35"/>
        <v>124370935</v>
      </c>
      <c r="M1698" s="5"/>
      <c r="N1698" s="5"/>
      <c r="O1698" s="5"/>
      <c r="P1698" s="5"/>
      <c r="Q1698" s="5"/>
      <c r="R1698" s="5"/>
      <c r="S1698" s="5"/>
    </row>
    <row r="1699" ht="15.75" customHeight="1">
      <c r="A1699" s="5">
        <v>1070.0</v>
      </c>
      <c r="B1699" s="35" t="str">
        <f>DIEM_4D!A1071</f>
        <v>235</v>
      </c>
      <c r="C1699" s="35" t="str">
        <f>DIEM_4D!B1071</f>
        <v>35</v>
      </c>
      <c r="D1699" s="5" t="str">
        <f t="shared" si="30"/>
        <v>4D-5</v>
      </c>
      <c r="E1699" s="5">
        <f>DIEM_4D!C1071</f>
        <v>2</v>
      </c>
      <c r="F1699" s="5">
        <f>DIEM_4D!D1071</f>
        <v>8</v>
      </c>
      <c r="G1699" s="5">
        <f>DIEM_4D!E1071</f>
        <v>10</v>
      </c>
      <c r="H1699" s="36">
        <f t="shared" si="31"/>
        <v>1163.7</v>
      </c>
      <c r="I1699" s="5" t="str">
        <f t="shared" si="32"/>
        <v>MẠNH</v>
      </c>
      <c r="J1699" s="5">
        <f t="shared" si="33"/>
        <v>128.37</v>
      </c>
      <c r="K1699" s="5" t="str">
        <f t="shared" si="34"/>
        <v>YẾU</v>
      </c>
      <c r="L1699" s="5">
        <f t="shared" si="35"/>
        <v>128370235</v>
      </c>
      <c r="M1699" s="5"/>
      <c r="N1699" s="5"/>
      <c r="O1699" s="5"/>
      <c r="P1699" s="5"/>
      <c r="Q1699" s="5"/>
      <c r="R1699" s="5"/>
      <c r="S1699" s="5"/>
    </row>
    <row r="1700" ht="15.75" customHeight="1">
      <c r="A1700" s="5">
        <v>1071.0</v>
      </c>
      <c r="B1700" s="35" t="str">
        <f>DIEM_4D!A1072</f>
        <v>35</v>
      </c>
      <c r="C1700" s="35" t="str">
        <f>DIEM_4D!B1072</f>
        <v>35</v>
      </c>
      <c r="D1700" s="5" t="str">
        <f t="shared" si="30"/>
        <v>4D-1</v>
      </c>
      <c r="E1700" s="5">
        <f>DIEM_4D!C1072</f>
        <v>2</v>
      </c>
      <c r="F1700" s="5">
        <f>DIEM_4D!D1072</f>
        <v>16</v>
      </c>
      <c r="G1700" s="5">
        <f>DIEM_4D!E1072</f>
        <v>18</v>
      </c>
      <c r="H1700" s="36">
        <f t="shared" si="31"/>
        <v>1112.4</v>
      </c>
      <c r="I1700" s="5" t="str">
        <f t="shared" si="32"/>
        <v>TRUNG BÌNH</v>
      </c>
      <c r="J1700" s="5">
        <f t="shared" si="33"/>
        <v>130.24</v>
      </c>
      <c r="K1700" s="5" t="str">
        <f t="shared" si="34"/>
        <v>YẾU</v>
      </c>
      <c r="L1700" s="5">
        <f t="shared" si="35"/>
        <v>130240035</v>
      </c>
      <c r="M1700" s="5"/>
      <c r="N1700" s="5"/>
      <c r="O1700" s="5"/>
      <c r="P1700" s="5"/>
      <c r="Q1700" s="5"/>
      <c r="R1700" s="5"/>
      <c r="S1700" s="5"/>
    </row>
    <row r="1701" ht="15.75" customHeight="1">
      <c r="A1701" s="5">
        <v>1072.0</v>
      </c>
      <c r="B1701" s="35" t="str">
        <f>DIEM_4D!A1073</f>
        <v>35</v>
      </c>
      <c r="C1701" s="35" t="str">
        <f>DIEM_4D!B1073</f>
        <v>35</v>
      </c>
      <c r="D1701" s="5" t="str">
        <f t="shared" si="30"/>
        <v>4D-2</v>
      </c>
      <c r="E1701" s="5">
        <f>DIEM_4D!C1073</f>
        <v>2</v>
      </c>
      <c r="F1701" s="5">
        <f>DIEM_4D!D1073</f>
        <v>16</v>
      </c>
      <c r="G1701" s="5">
        <f>DIEM_4D!E1073</f>
        <v>18</v>
      </c>
      <c r="H1701" s="36">
        <f t="shared" si="31"/>
        <v>1180.8</v>
      </c>
      <c r="I1701" s="5" t="str">
        <f t="shared" si="32"/>
        <v>MẠNH</v>
      </c>
      <c r="J1701" s="5">
        <f t="shared" si="33"/>
        <v>138.08</v>
      </c>
      <c r="K1701" s="5" t="str">
        <f t="shared" si="34"/>
        <v>MẠNH</v>
      </c>
      <c r="L1701" s="5">
        <f t="shared" si="35"/>
        <v>138080035</v>
      </c>
      <c r="M1701" s="5"/>
      <c r="N1701" s="5"/>
      <c r="O1701" s="5"/>
      <c r="P1701" s="5"/>
      <c r="Q1701" s="5"/>
      <c r="R1701" s="5"/>
      <c r="S1701" s="5"/>
    </row>
    <row r="1702" ht="15.75" customHeight="1">
      <c r="A1702" s="5">
        <v>1073.0</v>
      </c>
      <c r="B1702" s="35" t="str">
        <f>DIEM_4D!A1074</f>
        <v>35</v>
      </c>
      <c r="C1702" s="35" t="str">
        <f>DIEM_4D!B1074</f>
        <v>35</v>
      </c>
      <c r="D1702" s="5" t="str">
        <f t="shared" si="30"/>
        <v>4D-3</v>
      </c>
      <c r="E1702" s="5">
        <f>DIEM_4D!C1074</f>
        <v>2</v>
      </c>
      <c r="F1702" s="5">
        <f>DIEM_4D!D1074</f>
        <v>16</v>
      </c>
      <c r="G1702" s="5">
        <f>DIEM_4D!E1074</f>
        <v>18</v>
      </c>
      <c r="H1702" s="36">
        <f t="shared" si="31"/>
        <v>1163.7</v>
      </c>
      <c r="I1702" s="5" t="str">
        <f t="shared" si="32"/>
        <v>MẠNH</v>
      </c>
      <c r="J1702" s="5">
        <f t="shared" si="33"/>
        <v>136.37</v>
      </c>
      <c r="K1702" s="5" t="str">
        <f t="shared" si="34"/>
        <v>YẾU</v>
      </c>
      <c r="L1702" s="5">
        <f t="shared" si="35"/>
        <v>136370035</v>
      </c>
      <c r="M1702" s="5"/>
      <c r="N1702" s="5"/>
      <c r="O1702" s="5"/>
      <c r="P1702" s="5"/>
      <c r="Q1702" s="5"/>
      <c r="R1702" s="5"/>
      <c r="S1702" s="5"/>
    </row>
    <row r="1703" ht="15.75" customHeight="1">
      <c r="A1703" s="5">
        <v>1074.0</v>
      </c>
      <c r="B1703" s="35" t="str">
        <f>DIEM_4D!A1075</f>
        <v>35</v>
      </c>
      <c r="C1703" s="35" t="str">
        <f>DIEM_4D!B1075</f>
        <v>35</v>
      </c>
      <c r="D1703" s="5" t="str">
        <f t="shared" si="30"/>
        <v>4D-4</v>
      </c>
      <c r="E1703" s="5">
        <f>DIEM_4D!C1075</f>
        <v>2</v>
      </c>
      <c r="F1703" s="5">
        <f>DIEM_4D!D1075</f>
        <v>16</v>
      </c>
      <c r="G1703" s="5">
        <f>DIEM_4D!E1075</f>
        <v>18</v>
      </c>
      <c r="H1703" s="36">
        <f t="shared" si="31"/>
        <v>1163.7</v>
      </c>
      <c r="I1703" s="5" t="str">
        <f t="shared" si="32"/>
        <v>MẠNH</v>
      </c>
      <c r="J1703" s="5">
        <f t="shared" si="33"/>
        <v>136.37</v>
      </c>
      <c r="K1703" s="5" t="str">
        <f t="shared" si="34"/>
        <v>YẾU</v>
      </c>
      <c r="L1703" s="5">
        <f t="shared" si="35"/>
        <v>136370035</v>
      </c>
      <c r="M1703" s="5"/>
      <c r="N1703" s="5"/>
      <c r="O1703" s="5"/>
      <c r="P1703" s="5"/>
      <c r="Q1703" s="5"/>
      <c r="R1703" s="5"/>
      <c r="S1703" s="5"/>
    </row>
    <row r="1704" ht="15.75" customHeight="1">
      <c r="A1704" s="5">
        <v>1075.0</v>
      </c>
      <c r="B1704" s="35" t="str">
        <f>DIEM_4D!A1076</f>
        <v>935</v>
      </c>
      <c r="C1704" s="35" t="str">
        <f>DIEM_4D!B1076</f>
        <v>35</v>
      </c>
      <c r="D1704" s="5" t="str">
        <f t="shared" si="30"/>
        <v>4D-5</v>
      </c>
      <c r="E1704" s="5">
        <f>DIEM_4D!C1076</f>
        <v>2</v>
      </c>
      <c r="F1704" s="5">
        <f>DIEM_4D!D1076</f>
        <v>4</v>
      </c>
      <c r="G1704" s="5">
        <f>DIEM_4D!E1076</f>
        <v>6</v>
      </c>
      <c r="H1704" s="36">
        <f t="shared" si="31"/>
        <v>1163.7</v>
      </c>
      <c r="I1704" s="5" t="str">
        <f t="shared" si="32"/>
        <v>MẠNH</v>
      </c>
      <c r="J1704" s="5">
        <f t="shared" si="33"/>
        <v>124.37</v>
      </c>
      <c r="K1704" s="5" t="str">
        <f t="shared" si="34"/>
        <v>YẾU</v>
      </c>
      <c r="L1704" s="5">
        <f t="shared" si="35"/>
        <v>124370935</v>
      </c>
      <c r="M1704" s="5"/>
      <c r="N1704" s="5"/>
      <c r="O1704" s="5"/>
      <c r="P1704" s="5"/>
      <c r="Q1704" s="5"/>
      <c r="R1704" s="5"/>
      <c r="S1704" s="5"/>
    </row>
    <row r="1705" ht="15.75" customHeight="1">
      <c r="A1705" s="5">
        <v>1076.0</v>
      </c>
      <c r="B1705" s="35" t="str">
        <f>DIEM_4D!A1077</f>
        <v>235</v>
      </c>
      <c r="C1705" s="35" t="str">
        <f>DIEM_4D!B1077</f>
        <v>35</v>
      </c>
      <c r="D1705" s="5" t="str">
        <f t="shared" si="30"/>
        <v>4D-1</v>
      </c>
      <c r="E1705" s="5">
        <f>DIEM_4D!C1077</f>
        <v>2</v>
      </c>
      <c r="F1705" s="5">
        <f>DIEM_4D!D1077</f>
        <v>8</v>
      </c>
      <c r="G1705" s="5">
        <f>DIEM_4D!E1077</f>
        <v>10</v>
      </c>
      <c r="H1705" s="36">
        <f t="shared" si="31"/>
        <v>1112.4</v>
      </c>
      <c r="I1705" s="5" t="str">
        <f t="shared" si="32"/>
        <v>TRUNG BÌNH</v>
      </c>
      <c r="J1705" s="5">
        <f t="shared" si="33"/>
        <v>122.24</v>
      </c>
      <c r="K1705" s="5" t="str">
        <f t="shared" si="34"/>
        <v>YẾU</v>
      </c>
      <c r="L1705" s="5">
        <f t="shared" si="35"/>
        <v>122240235</v>
      </c>
      <c r="M1705" s="5"/>
      <c r="N1705" s="5"/>
      <c r="O1705" s="5"/>
      <c r="P1705" s="5"/>
      <c r="Q1705" s="5"/>
      <c r="R1705" s="5"/>
      <c r="S1705" s="5"/>
    </row>
    <row r="1706" ht="15.75" customHeight="1">
      <c r="A1706" s="5">
        <v>1077.0</v>
      </c>
      <c r="B1706" s="35" t="str">
        <f>DIEM_4D!A1078</f>
        <v>35</v>
      </c>
      <c r="C1706" s="35" t="str">
        <f>DIEM_4D!B1078</f>
        <v>35</v>
      </c>
      <c r="D1706" s="5" t="str">
        <f t="shared" si="30"/>
        <v>4D-2</v>
      </c>
      <c r="E1706" s="5">
        <f>DIEM_4D!C1078</f>
        <v>2</v>
      </c>
      <c r="F1706" s="5">
        <f>DIEM_4D!D1078</f>
        <v>16</v>
      </c>
      <c r="G1706" s="5">
        <f>DIEM_4D!E1078</f>
        <v>18</v>
      </c>
      <c r="H1706" s="36">
        <f t="shared" si="31"/>
        <v>1180.8</v>
      </c>
      <c r="I1706" s="5" t="str">
        <f t="shared" si="32"/>
        <v>MẠNH</v>
      </c>
      <c r="J1706" s="5">
        <f t="shared" si="33"/>
        <v>138.08</v>
      </c>
      <c r="K1706" s="5" t="str">
        <f t="shared" si="34"/>
        <v>MẠNH</v>
      </c>
      <c r="L1706" s="5">
        <f t="shared" si="35"/>
        <v>138080035</v>
      </c>
      <c r="M1706" s="5"/>
      <c r="N1706" s="5"/>
      <c r="O1706" s="5"/>
      <c r="P1706" s="5"/>
      <c r="Q1706" s="5"/>
      <c r="R1706" s="5"/>
      <c r="S1706" s="5"/>
    </row>
    <row r="1707" ht="15.75" customHeight="1">
      <c r="A1707" s="5">
        <v>1078.0</v>
      </c>
      <c r="B1707" s="35" t="str">
        <f>DIEM_4D!A1079</f>
        <v>35</v>
      </c>
      <c r="C1707" s="35" t="str">
        <f>DIEM_4D!B1079</f>
        <v>35</v>
      </c>
      <c r="D1707" s="5" t="str">
        <f t="shared" si="30"/>
        <v>4D-3</v>
      </c>
      <c r="E1707" s="5">
        <f>DIEM_4D!C1079</f>
        <v>2</v>
      </c>
      <c r="F1707" s="5">
        <f>DIEM_4D!D1079</f>
        <v>16</v>
      </c>
      <c r="G1707" s="5">
        <f>DIEM_4D!E1079</f>
        <v>18</v>
      </c>
      <c r="H1707" s="36">
        <f t="shared" si="31"/>
        <v>1163.7</v>
      </c>
      <c r="I1707" s="5" t="str">
        <f t="shared" si="32"/>
        <v>MẠNH</v>
      </c>
      <c r="J1707" s="5">
        <f t="shared" si="33"/>
        <v>136.37</v>
      </c>
      <c r="K1707" s="5" t="str">
        <f t="shared" si="34"/>
        <v>YẾU</v>
      </c>
      <c r="L1707" s="5">
        <f t="shared" si="35"/>
        <v>136370035</v>
      </c>
      <c r="M1707" s="5"/>
      <c r="N1707" s="5"/>
      <c r="O1707" s="5"/>
      <c r="P1707" s="5"/>
      <c r="Q1707" s="5"/>
      <c r="R1707" s="5"/>
      <c r="S1707" s="5"/>
    </row>
    <row r="1708" ht="15.75" customHeight="1">
      <c r="A1708" s="5">
        <v>1079.0</v>
      </c>
      <c r="B1708" s="35" t="str">
        <f>DIEM_4D!A1080</f>
        <v>35</v>
      </c>
      <c r="C1708" s="35" t="str">
        <f>DIEM_4D!B1080</f>
        <v>35</v>
      </c>
      <c r="D1708" s="5" t="str">
        <f t="shared" si="30"/>
        <v>4D-4</v>
      </c>
      <c r="E1708" s="5">
        <f>DIEM_4D!C1080</f>
        <v>2</v>
      </c>
      <c r="F1708" s="5">
        <f>DIEM_4D!D1080</f>
        <v>16</v>
      </c>
      <c r="G1708" s="5">
        <f>DIEM_4D!E1080</f>
        <v>18</v>
      </c>
      <c r="H1708" s="36">
        <f t="shared" si="31"/>
        <v>1163.7</v>
      </c>
      <c r="I1708" s="5" t="str">
        <f t="shared" si="32"/>
        <v>MẠNH</v>
      </c>
      <c r="J1708" s="5">
        <f t="shared" si="33"/>
        <v>136.37</v>
      </c>
      <c r="K1708" s="5" t="str">
        <f t="shared" si="34"/>
        <v>YẾU</v>
      </c>
      <c r="L1708" s="5">
        <f t="shared" si="35"/>
        <v>136370035</v>
      </c>
      <c r="M1708" s="5"/>
      <c r="N1708" s="5"/>
      <c r="O1708" s="5"/>
      <c r="P1708" s="5"/>
      <c r="Q1708" s="5"/>
      <c r="R1708" s="5"/>
      <c r="S1708" s="5"/>
    </row>
    <row r="1709" ht="15.75" customHeight="1">
      <c r="A1709" s="5">
        <v>1080.0</v>
      </c>
      <c r="B1709" s="35" t="str">
        <f>DIEM_4D!A1081</f>
        <v>35</v>
      </c>
      <c r="C1709" s="35" t="str">
        <f>DIEM_4D!B1081</f>
        <v>35</v>
      </c>
      <c r="D1709" s="5" t="str">
        <f t="shared" si="30"/>
        <v>4D-5</v>
      </c>
      <c r="E1709" s="5">
        <f>DIEM_4D!C1081</f>
        <v>2</v>
      </c>
      <c r="F1709" s="5">
        <f>DIEM_4D!D1081</f>
        <v>16</v>
      </c>
      <c r="G1709" s="5">
        <f>DIEM_4D!E1081</f>
        <v>18</v>
      </c>
      <c r="H1709" s="36">
        <f t="shared" si="31"/>
        <v>1163.7</v>
      </c>
      <c r="I1709" s="5" t="str">
        <f t="shared" si="32"/>
        <v>MẠNH</v>
      </c>
      <c r="J1709" s="5">
        <f t="shared" si="33"/>
        <v>136.37</v>
      </c>
      <c r="K1709" s="5" t="str">
        <f t="shared" si="34"/>
        <v>YẾU</v>
      </c>
      <c r="L1709" s="5">
        <f t="shared" si="35"/>
        <v>136370035</v>
      </c>
      <c r="M1709" s="5"/>
      <c r="N1709" s="5"/>
      <c r="O1709" s="5"/>
      <c r="P1709" s="5"/>
      <c r="Q1709" s="5"/>
      <c r="R1709" s="5"/>
      <c r="S1709" s="5"/>
    </row>
    <row r="1710" ht="15.75" customHeight="1">
      <c r="A1710" s="5">
        <v>1081.0</v>
      </c>
      <c r="B1710" s="35" t="str">
        <f>DIEM_4D!A1082</f>
        <v>2936</v>
      </c>
      <c r="C1710" s="35" t="str">
        <f>DIEM_4D!B1082</f>
        <v>36</v>
      </c>
      <c r="D1710" s="5" t="str">
        <f t="shared" si="30"/>
        <v>4D-1</v>
      </c>
      <c r="E1710" s="5">
        <f>DIEM_4D!C1082</f>
        <v>2</v>
      </c>
      <c r="F1710" s="5">
        <f>DIEM_4D!D1082</f>
        <v>1</v>
      </c>
      <c r="G1710" s="5">
        <f>DIEM_4D!E1082</f>
        <v>3</v>
      </c>
      <c r="H1710" s="36">
        <f t="shared" si="31"/>
        <v>1112.4</v>
      </c>
      <c r="I1710" s="5" t="str">
        <f t="shared" si="32"/>
        <v>TRUNG BÌNH</v>
      </c>
      <c r="J1710" s="5">
        <f t="shared" si="33"/>
        <v>115.24</v>
      </c>
      <c r="K1710" s="5" t="str">
        <f t="shared" si="34"/>
        <v>YẾU</v>
      </c>
      <c r="L1710" s="5">
        <f t="shared" si="35"/>
        <v>115242936</v>
      </c>
      <c r="M1710" s="5"/>
      <c r="N1710" s="5"/>
      <c r="O1710" s="5"/>
      <c r="P1710" s="5"/>
      <c r="Q1710" s="5"/>
      <c r="R1710" s="5"/>
      <c r="S1710" s="5"/>
    </row>
    <row r="1711" ht="15.75" customHeight="1">
      <c r="A1711" s="5">
        <v>1082.0</v>
      </c>
      <c r="B1711" s="35" t="str">
        <f>DIEM_4D!A1083</f>
        <v>2236</v>
      </c>
      <c r="C1711" s="35" t="str">
        <f>DIEM_4D!B1083</f>
        <v>36</v>
      </c>
      <c r="D1711" s="5" t="str">
        <f t="shared" si="30"/>
        <v>4D-2</v>
      </c>
      <c r="E1711" s="5">
        <f>DIEM_4D!C1083</f>
        <v>2</v>
      </c>
      <c r="F1711" s="5">
        <f>DIEM_4D!D1083</f>
        <v>1</v>
      </c>
      <c r="G1711" s="5">
        <f>DIEM_4D!E1083</f>
        <v>3</v>
      </c>
      <c r="H1711" s="36">
        <f t="shared" si="31"/>
        <v>1180.8</v>
      </c>
      <c r="I1711" s="5" t="str">
        <f t="shared" si="32"/>
        <v>MẠNH</v>
      </c>
      <c r="J1711" s="5">
        <f t="shared" si="33"/>
        <v>123.08</v>
      </c>
      <c r="K1711" s="5" t="str">
        <f t="shared" si="34"/>
        <v>YẾU</v>
      </c>
      <c r="L1711" s="5">
        <f t="shared" si="35"/>
        <v>123082236</v>
      </c>
      <c r="M1711" s="5"/>
      <c r="N1711" s="5"/>
      <c r="O1711" s="5"/>
      <c r="P1711" s="5"/>
      <c r="Q1711" s="5"/>
      <c r="R1711" s="5"/>
      <c r="S1711" s="5"/>
    </row>
    <row r="1712" ht="15.75" customHeight="1">
      <c r="A1712" s="5">
        <v>1083.0</v>
      </c>
      <c r="B1712" s="35" t="str">
        <f>DIEM_4D!A1084</f>
        <v>236</v>
      </c>
      <c r="C1712" s="35" t="str">
        <f>DIEM_4D!B1084</f>
        <v>36</v>
      </c>
      <c r="D1712" s="5" t="str">
        <f t="shared" si="30"/>
        <v>4D-3</v>
      </c>
      <c r="E1712" s="5">
        <f>DIEM_4D!C1084</f>
        <v>2</v>
      </c>
      <c r="F1712" s="5">
        <f>DIEM_4D!D1084</f>
        <v>8</v>
      </c>
      <c r="G1712" s="5">
        <f>DIEM_4D!E1084</f>
        <v>10</v>
      </c>
      <c r="H1712" s="36">
        <f t="shared" si="31"/>
        <v>1163.7</v>
      </c>
      <c r="I1712" s="5" t="str">
        <f t="shared" si="32"/>
        <v>MẠNH</v>
      </c>
      <c r="J1712" s="5">
        <f t="shared" si="33"/>
        <v>128.37</v>
      </c>
      <c r="K1712" s="5" t="str">
        <f t="shared" si="34"/>
        <v>YẾU</v>
      </c>
      <c r="L1712" s="5">
        <f t="shared" si="35"/>
        <v>128370236</v>
      </c>
      <c r="M1712" s="5"/>
      <c r="N1712" s="5"/>
      <c r="O1712" s="5"/>
      <c r="P1712" s="5"/>
      <c r="Q1712" s="5"/>
      <c r="R1712" s="5"/>
      <c r="S1712" s="5"/>
    </row>
    <row r="1713" ht="15.75" customHeight="1">
      <c r="A1713" s="5">
        <v>1084.0</v>
      </c>
      <c r="B1713" s="35" t="str">
        <f>DIEM_4D!A1085</f>
        <v>236</v>
      </c>
      <c r="C1713" s="35" t="str">
        <f>DIEM_4D!B1085</f>
        <v>36</v>
      </c>
      <c r="D1713" s="5" t="str">
        <f t="shared" si="30"/>
        <v>4D-4</v>
      </c>
      <c r="E1713" s="5">
        <f>DIEM_4D!C1085</f>
        <v>2</v>
      </c>
      <c r="F1713" s="5">
        <f>DIEM_4D!D1085</f>
        <v>8</v>
      </c>
      <c r="G1713" s="5">
        <f>DIEM_4D!E1085</f>
        <v>10</v>
      </c>
      <c r="H1713" s="36">
        <f t="shared" si="31"/>
        <v>1163.7</v>
      </c>
      <c r="I1713" s="5" t="str">
        <f t="shared" si="32"/>
        <v>MẠNH</v>
      </c>
      <c r="J1713" s="5">
        <f t="shared" si="33"/>
        <v>128.37</v>
      </c>
      <c r="K1713" s="5" t="str">
        <f t="shared" si="34"/>
        <v>YẾU</v>
      </c>
      <c r="L1713" s="5">
        <f t="shared" si="35"/>
        <v>128370236</v>
      </c>
      <c r="M1713" s="5"/>
      <c r="N1713" s="5"/>
      <c r="O1713" s="5"/>
      <c r="P1713" s="5"/>
      <c r="Q1713" s="5"/>
      <c r="R1713" s="5"/>
      <c r="S1713" s="5"/>
    </row>
    <row r="1714" ht="15.75" customHeight="1">
      <c r="A1714" s="5">
        <v>1085.0</v>
      </c>
      <c r="B1714" s="35" t="str">
        <f>DIEM_4D!A1086</f>
        <v>236</v>
      </c>
      <c r="C1714" s="35" t="str">
        <f>DIEM_4D!B1086</f>
        <v>36</v>
      </c>
      <c r="D1714" s="5" t="str">
        <f t="shared" si="30"/>
        <v>4D-5</v>
      </c>
      <c r="E1714" s="5">
        <f>DIEM_4D!C1086</f>
        <v>2</v>
      </c>
      <c r="F1714" s="5">
        <f>DIEM_4D!D1086</f>
        <v>8</v>
      </c>
      <c r="G1714" s="5">
        <f>DIEM_4D!E1086</f>
        <v>10</v>
      </c>
      <c r="H1714" s="36">
        <f t="shared" si="31"/>
        <v>1163.7</v>
      </c>
      <c r="I1714" s="5" t="str">
        <f t="shared" si="32"/>
        <v>MẠNH</v>
      </c>
      <c r="J1714" s="5">
        <f t="shared" si="33"/>
        <v>128.37</v>
      </c>
      <c r="K1714" s="5" t="str">
        <f t="shared" si="34"/>
        <v>YẾU</v>
      </c>
      <c r="L1714" s="5">
        <f t="shared" si="35"/>
        <v>128370236</v>
      </c>
      <c r="M1714" s="5"/>
      <c r="N1714" s="5"/>
      <c r="O1714" s="5"/>
      <c r="P1714" s="5"/>
      <c r="Q1714" s="5"/>
      <c r="R1714" s="5"/>
      <c r="S1714" s="5"/>
    </row>
    <row r="1715" ht="15.75" customHeight="1">
      <c r="A1715" s="5">
        <v>1086.0</v>
      </c>
      <c r="B1715" s="35" t="str">
        <f>DIEM_4D!A1087</f>
        <v>236</v>
      </c>
      <c r="C1715" s="35" t="str">
        <f>DIEM_4D!B1087</f>
        <v>36</v>
      </c>
      <c r="D1715" s="5" t="str">
        <f t="shared" si="30"/>
        <v>4D-1</v>
      </c>
      <c r="E1715" s="5">
        <f>DIEM_4D!C1087</f>
        <v>2</v>
      </c>
      <c r="F1715" s="5">
        <f>DIEM_4D!D1087</f>
        <v>8</v>
      </c>
      <c r="G1715" s="5">
        <f>DIEM_4D!E1087</f>
        <v>10</v>
      </c>
      <c r="H1715" s="36">
        <f t="shared" si="31"/>
        <v>1112.4</v>
      </c>
      <c r="I1715" s="5" t="str">
        <f t="shared" si="32"/>
        <v>TRUNG BÌNH</v>
      </c>
      <c r="J1715" s="5">
        <f t="shared" si="33"/>
        <v>122.24</v>
      </c>
      <c r="K1715" s="5" t="str">
        <f t="shared" si="34"/>
        <v>YẾU</v>
      </c>
      <c r="L1715" s="5">
        <f t="shared" si="35"/>
        <v>122240236</v>
      </c>
      <c r="M1715" s="5"/>
      <c r="N1715" s="5"/>
      <c r="O1715" s="5"/>
      <c r="P1715" s="5"/>
      <c r="Q1715" s="5"/>
      <c r="R1715" s="5"/>
      <c r="S1715" s="5"/>
    </row>
    <row r="1716" ht="15.75" customHeight="1">
      <c r="A1716" s="5">
        <v>1087.0</v>
      </c>
      <c r="B1716" s="35" t="str">
        <f>DIEM_4D!A1088</f>
        <v>936</v>
      </c>
      <c r="C1716" s="35" t="str">
        <f>DIEM_4D!B1088</f>
        <v>36</v>
      </c>
      <c r="D1716" s="5" t="str">
        <f t="shared" si="30"/>
        <v>4D-2</v>
      </c>
      <c r="E1716" s="5">
        <f>DIEM_4D!C1088</f>
        <v>2</v>
      </c>
      <c r="F1716" s="5">
        <f>DIEM_4D!D1088</f>
        <v>4</v>
      </c>
      <c r="G1716" s="5">
        <f>DIEM_4D!E1088</f>
        <v>6</v>
      </c>
      <c r="H1716" s="36">
        <f t="shared" si="31"/>
        <v>1180.8</v>
      </c>
      <c r="I1716" s="5" t="str">
        <f t="shared" si="32"/>
        <v>MẠNH</v>
      </c>
      <c r="J1716" s="5">
        <f t="shared" si="33"/>
        <v>126.08</v>
      </c>
      <c r="K1716" s="5" t="str">
        <f t="shared" si="34"/>
        <v>YẾU</v>
      </c>
      <c r="L1716" s="5">
        <f t="shared" si="35"/>
        <v>126080936</v>
      </c>
      <c r="M1716" s="5"/>
      <c r="N1716" s="5"/>
      <c r="O1716" s="5"/>
      <c r="P1716" s="5"/>
      <c r="Q1716" s="5"/>
      <c r="R1716" s="5"/>
      <c r="S1716" s="5"/>
    </row>
    <row r="1717" ht="15.75" customHeight="1">
      <c r="A1717" s="5">
        <v>1088.0</v>
      </c>
      <c r="B1717" s="35" t="str">
        <f>DIEM_4D!A1089</f>
        <v>236</v>
      </c>
      <c r="C1717" s="35" t="str">
        <f>DIEM_4D!B1089</f>
        <v>36</v>
      </c>
      <c r="D1717" s="5" t="str">
        <f t="shared" si="30"/>
        <v>4D-3</v>
      </c>
      <c r="E1717" s="5">
        <f>DIEM_4D!C1089</f>
        <v>2</v>
      </c>
      <c r="F1717" s="5">
        <f>DIEM_4D!D1089</f>
        <v>8</v>
      </c>
      <c r="G1717" s="5">
        <f>DIEM_4D!E1089</f>
        <v>10</v>
      </c>
      <c r="H1717" s="36">
        <f t="shared" si="31"/>
        <v>1163.7</v>
      </c>
      <c r="I1717" s="5" t="str">
        <f t="shared" si="32"/>
        <v>MẠNH</v>
      </c>
      <c r="J1717" s="5">
        <f t="shared" si="33"/>
        <v>128.37</v>
      </c>
      <c r="K1717" s="5" t="str">
        <f t="shared" si="34"/>
        <v>YẾU</v>
      </c>
      <c r="L1717" s="5">
        <f t="shared" si="35"/>
        <v>128370236</v>
      </c>
      <c r="M1717" s="5"/>
      <c r="N1717" s="5"/>
      <c r="O1717" s="5"/>
      <c r="P1717" s="5"/>
      <c r="Q1717" s="5"/>
      <c r="R1717" s="5"/>
      <c r="S1717" s="5"/>
    </row>
    <row r="1718" ht="15.75" customHeight="1">
      <c r="A1718" s="5">
        <v>1089.0</v>
      </c>
      <c r="B1718" s="35" t="str">
        <f>DIEM_4D!A1090</f>
        <v>36</v>
      </c>
      <c r="C1718" s="35" t="str">
        <f>DIEM_4D!B1090</f>
        <v>36</v>
      </c>
      <c r="D1718" s="5" t="str">
        <f t="shared" si="30"/>
        <v>4D-4</v>
      </c>
      <c r="E1718" s="5">
        <f>DIEM_4D!C1090</f>
        <v>2</v>
      </c>
      <c r="F1718" s="5">
        <f>DIEM_4D!D1090</f>
        <v>16</v>
      </c>
      <c r="G1718" s="5">
        <f>DIEM_4D!E1090</f>
        <v>18</v>
      </c>
      <c r="H1718" s="36">
        <f t="shared" si="31"/>
        <v>1163.7</v>
      </c>
      <c r="I1718" s="5" t="str">
        <f t="shared" si="32"/>
        <v>MẠNH</v>
      </c>
      <c r="J1718" s="5">
        <f t="shared" si="33"/>
        <v>136.37</v>
      </c>
      <c r="K1718" s="5" t="str">
        <f t="shared" si="34"/>
        <v>YẾU</v>
      </c>
      <c r="L1718" s="5">
        <f t="shared" si="35"/>
        <v>136370036</v>
      </c>
      <c r="M1718" s="5"/>
      <c r="N1718" s="5"/>
      <c r="O1718" s="5"/>
      <c r="P1718" s="5"/>
      <c r="Q1718" s="5"/>
      <c r="R1718" s="5"/>
      <c r="S1718" s="5"/>
    </row>
    <row r="1719" ht="15.75" customHeight="1">
      <c r="A1719" s="5">
        <v>1090.0</v>
      </c>
      <c r="B1719" s="35" t="str">
        <f>DIEM_4D!A1091</f>
        <v>36</v>
      </c>
      <c r="C1719" s="35" t="str">
        <f>DIEM_4D!B1091</f>
        <v>36</v>
      </c>
      <c r="D1719" s="5" t="str">
        <f t="shared" si="30"/>
        <v>4D-5</v>
      </c>
      <c r="E1719" s="5">
        <f>DIEM_4D!C1091</f>
        <v>2</v>
      </c>
      <c r="F1719" s="5">
        <f>DIEM_4D!D1091</f>
        <v>16</v>
      </c>
      <c r="G1719" s="5">
        <f>DIEM_4D!E1091</f>
        <v>18</v>
      </c>
      <c r="H1719" s="36">
        <f t="shared" si="31"/>
        <v>1163.7</v>
      </c>
      <c r="I1719" s="5" t="str">
        <f t="shared" si="32"/>
        <v>MẠNH</v>
      </c>
      <c r="J1719" s="5">
        <f t="shared" si="33"/>
        <v>136.37</v>
      </c>
      <c r="K1719" s="5" t="str">
        <f t="shared" si="34"/>
        <v>YẾU</v>
      </c>
      <c r="L1719" s="5">
        <f t="shared" si="35"/>
        <v>136370036</v>
      </c>
      <c r="M1719" s="5"/>
      <c r="N1719" s="5"/>
      <c r="O1719" s="5"/>
      <c r="P1719" s="5"/>
      <c r="Q1719" s="5"/>
      <c r="R1719" s="5"/>
      <c r="S1719" s="5"/>
    </row>
    <row r="1720" ht="15.75" customHeight="1">
      <c r="A1720" s="5">
        <v>1091.0</v>
      </c>
      <c r="B1720" s="35" t="str">
        <f>DIEM_4D!A1092</f>
        <v>36</v>
      </c>
      <c r="C1720" s="35" t="str">
        <f>DIEM_4D!B1092</f>
        <v>36</v>
      </c>
      <c r="D1720" s="5" t="str">
        <f t="shared" si="30"/>
        <v>4D-1</v>
      </c>
      <c r="E1720" s="5">
        <f>DIEM_4D!C1092</f>
        <v>2</v>
      </c>
      <c r="F1720" s="5">
        <f>DIEM_4D!D1092</f>
        <v>16</v>
      </c>
      <c r="G1720" s="5">
        <f>DIEM_4D!E1092</f>
        <v>18</v>
      </c>
      <c r="H1720" s="36">
        <f t="shared" si="31"/>
        <v>1112.4</v>
      </c>
      <c r="I1720" s="5" t="str">
        <f t="shared" si="32"/>
        <v>TRUNG BÌNH</v>
      </c>
      <c r="J1720" s="5">
        <f t="shared" si="33"/>
        <v>130.24</v>
      </c>
      <c r="K1720" s="5" t="str">
        <f t="shared" si="34"/>
        <v>YẾU</v>
      </c>
      <c r="L1720" s="5">
        <f t="shared" si="35"/>
        <v>130240036</v>
      </c>
      <c r="M1720" s="5"/>
      <c r="N1720" s="5"/>
      <c r="O1720" s="5"/>
      <c r="P1720" s="5"/>
      <c r="Q1720" s="5"/>
      <c r="R1720" s="5"/>
      <c r="S1720" s="5"/>
    </row>
    <row r="1721" ht="15.75" customHeight="1">
      <c r="A1721" s="5">
        <v>1092.0</v>
      </c>
      <c r="B1721" s="35" t="str">
        <f>DIEM_4D!A1093</f>
        <v>36</v>
      </c>
      <c r="C1721" s="35" t="str">
        <f>DIEM_4D!B1093</f>
        <v>36</v>
      </c>
      <c r="D1721" s="5" t="str">
        <f t="shared" si="30"/>
        <v>4D-2</v>
      </c>
      <c r="E1721" s="5">
        <f>DIEM_4D!C1093</f>
        <v>2</v>
      </c>
      <c r="F1721" s="5">
        <f>DIEM_4D!D1093</f>
        <v>16</v>
      </c>
      <c r="G1721" s="5">
        <f>DIEM_4D!E1093</f>
        <v>18</v>
      </c>
      <c r="H1721" s="36">
        <f t="shared" si="31"/>
        <v>1180.8</v>
      </c>
      <c r="I1721" s="5" t="str">
        <f t="shared" si="32"/>
        <v>MẠNH</v>
      </c>
      <c r="J1721" s="5">
        <f t="shared" si="33"/>
        <v>138.08</v>
      </c>
      <c r="K1721" s="5" t="str">
        <f t="shared" si="34"/>
        <v>MẠNH</v>
      </c>
      <c r="L1721" s="5">
        <f t="shared" si="35"/>
        <v>138080036</v>
      </c>
      <c r="M1721" s="5"/>
      <c r="N1721" s="5"/>
      <c r="O1721" s="5"/>
      <c r="P1721" s="5"/>
      <c r="Q1721" s="5"/>
      <c r="R1721" s="5"/>
      <c r="S1721" s="5"/>
    </row>
    <row r="1722" ht="15.75" customHeight="1">
      <c r="A1722" s="5">
        <v>1093.0</v>
      </c>
      <c r="B1722" s="35" t="str">
        <f>DIEM_4D!A1094</f>
        <v>936</v>
      </c>
      <c r="C1722" s="35" t="str">
        <f>DIEM_4D!B1094</f>
        <v>36</v>
      </c>
      <c r="D1722" s="5" t="str">
        <f t="shared" si="30"/>
        <v>4D-3</v>
      </c>
      <c r="E1722" s="5">
        <f>DIEM_4D!C1094</f>
        <v>2</v>
      </c>
      <c r="F1722" s="5">
        <f>DIEM_4D!D1094</f>
        <v>4</v>
      </c>
      <c r="G1722" s="5">
        <f>DIEM_4D!E1094</f>
        <v>6</v>
      </c>
      <c r="H1722" s="36">
        <f t="shared" si="31"/>
        <v>1163.7</v>
      </c>
      <c r="I1722" s="5" t="str">
        <f t="shared" si="32"/>
        <v>MẠNH</v>
      </c>
      <c r="J1722" s="5">
        <f t="shared" si="33"/>
        <v>124.37</v>
      </c>
      <c r="K1722" s="5" t="str">
        <f t="shared" si="34"/>
        <v>YẾU</v>
      </c>
      <c r="L1722" s="5">
        <f t="shared" si="35"/>
        <v>124370936</v>
      </c>
      <c r="M1722" s="5"/>
      <c r="N1722" s="5"/>
      <c r="O1722" s="5"/>
      <c r="P1722" s="5"/>
      <c r="Q1722" s="5"/>
      <c r="R1722" s="5"/>
      <c r="S1722" s="5"/>
    </row>
    <row r="1723" ht="15.75" customHeight="1">
      <c r="A1723" s="5">
        <v>1094.0</v>
      </c>
      <c r="B1723" s="35" t="str">
        <f>DIEM_4D!A1095</f>
        <v>236</v>
      </c>
      <c r="C1723" s="35" t="str">
        <f>DIEM_4D!B1095</f>
        <v>36</v>
      </c>
      <c r="D1723" s="5" t="str">
        <f t="shared" si="30"/>
        <v>4D-4</v>
      </c>
      <c r="E1723" s="5">
        <f>DIEM_4D!C1095</f>
        <v>2</v>
      </c>
      <c r="F1723" s="5">
        <f>DIEM_4D!D1095</f>
        <v>8</v>
      </c>
      <c r="G1723" s="5">
        <f>DIEM_4D!E1095</f>
        <v>10</v>
      </c>
      <c r="H1723" s="36">
        <f t="shared" si="31"/>
        <v>1163.7</v>
      </c>
      <c r="I1723" s="5" t="str">
        <f t="shared" si="32"/>
        <v>MẠNH</v>
      </c>
      <c r="J1723" s="5">
        <f t="shared" si="33"/>
        <v>128.37</v>
      </c>
      <c r="K1723" s="5" t="str">
        <f t="shared" si="34"/>
        <v>YẾU</v>
      </c>
      <c r="L1723" s="5">
        <f t="shared" si="35"/>
        <v>128370236</v>
      </c>
      <c r="M1723" s="5"/>
      <c r="N1723" s="5"/>
      <c r="O1723" s="5"/>
      <c r="P1723" s="5"/>
      <c r="Q1723" s="5"/>
      <c r="R1723" s="5"/>
      <c r="S1723" s="5"/>
    </row>
    <row r="1724" ht="15.75" customHeight="1">
      <c r="A1724" s="5">
        <v>1095.0</v>
      </c>
      <c r="B1724" s="35" t="str">
        <f>DIEM_4D!A1096</f>
        <v>36</v>
      </c>
      <c r="C1724" s="35" t="str">
        <f>DIEM_4D!B1096</f>
        <v>36</v>
      </c>
      <c r="D1724" s="5" t="str">
        <f t="shared" si="30"/>
        <v>4D-5</v>
      </c>
      <c r="E1724" s="5">
        <f>DIEM_4D!C1096</f>
        <v>2</v>
      </c>
      <c r="F1724" s="5">
        <f>DIEM_4D!D1096</f>
        <v>16</v>
      </c>
      <c r="G1724" s="5">
        <f>DIEM_4D!E1096</f>
        <v>18</v>
      </c>
      <c r="H1724" s="36">
        <f t="shared" si="31"/>
        <v>1163.7</v>
      </c>
      <c r="I1724" s="5" t="str">
        <f t="shared" si="32"/>
        <v>MẠNH</v>
      </c>
      <c r="J1724" s="5">
        <f t="shared" si="33"/>
        <v>136.37</v>
      </c>
      <c r="K1724" s="5" t="str">
        <f t="shared" si="34"/>
        <v>YẾU</v>
      </c>
      <c r="L1724" s="5">
        <f t="shared" si="35"/>
        <v>136370036</v>
      </c>
      <c r="M1724" s="5"/>
      <c r="N1724" s="5"/>
      <c r="O1724" s="5"/>
      <c r="P1724" s="5"/>
      <c r="Q1724" s="5"/>
      <c r="R1724" s="5"/>
      <c r="S1724" s="5"/>
    </row>
    <row r="1725" ht="15.75" customHeight="1">
      <c r="A1725" s="5">
        <v>1096.0</v>
      </c>
      <c r="B1725" s="35" t="str">
        <f>DIEM_4D!A1097</f>
        <v>36</v>
      </c>
      <c r="C1725" s="35" t="str">
        <f>DIEM_4D!B1097</f>
        <v>36</v>
      </c>
      <c r="D1725" s="5" t="str">
        <f t="shared" si="30"/>
        <v>4D-1</v>
      </c>
      <c r="E1725" s="5">
        <f>DIEM_4D!C1097</f>
        <v>2</v>
      </c>
      <c r="F1725" s="5">
        <f>DIEM_4D!D1097</f>
        <v>16</v>
      </c>
      <c r="G1725" s="5">
        <f>DIEM_4D!E1097</f>
        <v>18</v>
      </c>
      <c r="H1725" s="36">
        <f t="shared" si="31"/>
        <v>1112.4</v>
      </c>
      <c r="I1725" s="5" t="str">
        <f t="shared" si="32"/>
        <v>TRUNG BÌNH</v>
      </c>
      <c r="J1725" s="5">
        <f t="shared" si="33"/>
        <v>130.24</v>
      </c>
      <c r="K1725" s="5" t="str">
        <f t="shared" si="34"/>
        <v>YẾU</v>
      </c>
      <c r="L1725" s="5">
        <f t="shared" si="35"/>
        <v>130240036</v>
      </c>
      <c r="M1725" s="5"/>
      <c r="N1725" s="5"/>
      <c r="O1725" s="5"/>
      <c r="P1725" s="5"/>
      <c r="Q1725" s="5"/>
      <c r="R1725" s="5"/>
      <c r="S1725" s="5"/>
    </row>
    <row r="1726" ht="15.75" customHeight="1">
      <c r="A1726" s="5">
        <v>1097.0</v>
      </c>
      <c r="B1726" s="35" t="str">
        <f>DIEM_4D!A1098</f>
        <v>36</v>
      </c>
      <c r="C1726" s="35" t="str">
        <f>DIEM_4D!B1098</f>
        <v>36</v>
      </c>
      <c r="D1726" s="5" t="str">
        <f t="shared" si="30"/>
        <v>4D-2</v>
      </c>
      <c r="E1726" s="5">
        <f>DIEM_4D!C1098</f>
        <v>2</v>
      </c>
      <c r="F1726" s="5">
        <f>DIEM_4D!D1098</f>
        <v>16</v>
      </c>
      <c r="G1726" s="5">
        <f>DIEM_4D!E1098</f>
        <v>18</v>
      </c>
      <c r="H1726" s="36">
        <f t="shared" si="31"/>
        <v>1180.8</v>
      </c>
      <c r="I1726" s="5" t="str">
        <f t="shared" si="32"/>
        <v>MẠNH</v>
      </c>
      <c r="J1726" s="5">
        <f t="shared" si="33"/>
        <v>138.08</v>
      </c>
      <c r="K1726" s="5" t="str">
        <f t="shared" si="34"/>
        <v>MẠNH</v>
      </c>
      <c r="L1726" s="5">
        <f t="shared" si="35"/>
        <v>138080036</v>
      </c>
      <c r="M1726" s="5"/>
      <c r="N1726" s="5"/>
      <c r="O1726" s="5"/>
      <c r="P1726" s="5"/>
      <c r="Q1726" s="5"/>
      <c r="R1726" s="5"/>
      <c r="S1726" s="5"/>
    </row>
    <row r="1727" ht="15.75" customHeight="1">
      <c r="A1727" s="5">
        <v>1098.0</v>
      </c>
      <c r="B1727" s="35" t="str">
        <f>DIEM_4D!A1099</f>
        <v>36</v>
      </c>
      <c r="C1727" s="35" t="str">
        <f>DIEM_4D!B1099</f>
        <v>36</v>
      </c>
      <c r="D1727" s="5" t="str">
        <f t="shared" si="30"/>
        <v>4D-3</v>
      </c>
      <c r="E1727" s="5">
        <f>DIEM_4D!C1099</f>
        <v>2</v>
      </c>
      <c r="F1727" s="5">
        <f>DIEM_4D!D1099</f>
        <v>16</v>
      </c>
      <c r="G1727" s="5">
        <f>DIEM_4D!E1099</f>
        <v>18</v>
      </c>
      <c r="H1727" s="36">
        <f t="shared" si="31"/>
        <v>1163.7</v>
      </c>
      <c r="I1727" s="5" t="str">
        <f t="shared" si="32"/>
        <v>MẠNH</v>
      </c>
      <c r="J1727" s="5">
        <f t="shared" si="33"/>
        <v>136.37</v>
      </c>
      <c r="K1727" s="5" t="str">
        <f t="shared" si="34"/>
        <v>YẾU</v>
      </c>
      <c r="L1727" s="5">
        <f t="shared" si="35"/>
        <v>136370036</v>
      </c>
      <c r="M1727" s="5"/>
      <c r="N1727" s="5"/>
      <c r="O1727" s="5"/>
      <c r="P1727" s="5"/>
      <c r="Q1727" s="5"/>
      <c r="R1727" s="5"/>
      <c r="S1727" s="5"/>
    </row>
    <row r="1728" ht="15.75" customHeight="1">
      <c r="A1728" s="5">
        <v>1099.0</v>
      </c>
      <c r="B1728" s="35" t="str">
        <f>DIEM_4D!A1100</f>
        <v>936</v>
      </c>
      <c r="C1728" s="35" t="str">
        <f>DIEM_4D!B1100</f>
        <v>36</v>
      </c>
      <c r="D1728" s="5" t="str">
        <f t="shared" si="30"/>
        <v>4D-4</v>
      </c>
      <c r="E1728" s="5">
        <f>DIEM_4D!C1100</f>
        <v>2</v>
      </c>
      <c r="F1728" s="5">
        <f>DIEM_4D!D1100</f>
        <v>4</v>
      </c>
      <c r="G1728" s="5">
        <f>DIEM_4D!E1100</f>
        <v>6</v>
      </c>
      <c r="H1728" s="36">
        <f t="shared" si="31"/>
        <v>1163.7</v>
      </c>
      <c r="I1728" s="5" t="str">
        <f t="shared" si="32"/>
        <v>MẠNH</v>
      </c>
      <c r="J1728" s="5">
        <f t="shared" si="33"/>
        <v>124.37</v>
      </c>
      <c r="K1728" s="5" t="str">
        <f t="shared" si="34"/>
        <v>YẾU</v>
      </c>
      <c r="L1728" s="5">
        <f t="shared" si="35"/>
        <v>124370936</v>
      </c>
      <c r="M1728" s="5"/>
      <c r="N1728" s="5"/>
      <c r="O1728" s="5"/>
      <c r="P1728" s="5"/>
      <c r="Q1728" s="5"/>
      <c r="R1728" s="5"/>
      <c r="S1728" s="5"/>
    </row>
    <row r="1729" ht="15.75" customHeight="1">
      <c r="A1729" s="5">
        <v>1100.0</v>
      </c>
      <c r="B1729" s="35" t="str">
        <f>DIEM_4D!A1101</f>
        <v>236</v>
      </c>
      <c r="C1729" s="35" t="str">
        <f>DIEM_4D!B1101</f>
        <v>36</v>
      </c>
      <c r="D1729" s="5" t="str">
        <f t="shared" si="30"/>
        <v>4D-5</v>
      </c>
      <c r="E1729" s="5">
        <f>DIEM_4D!C1101</f>
        <v>2</v>
      </c>
      <c r="F1729" s="5">
        <f>DIEM_4D!D1101</f>
        <v>8</v>
      </c>
      <c r="G1729" s="5">
        <f>DIEM_4D!E1101</f>
        <v>10</v>
      </c>
      <c r="H1729" s="36">
        <f t="shared" si="31"/>
        <v>1163.7</v>
      </c>
      <c r="I1729" s="5" t="str">
        <f t="shared" si="32"/>
        <v>MẠNH</v>
      </c>
      <c r="J1729" s="5">
        <f t="shared" si="33"/>
        <v>128.37</v>
      </c>
      <c r="K1729" s="5" t="str">
        <f t="shared" si="34"/>
        <v>YẾU</v>
      </c>
      <c r="L1729" s="5">
        <f t="shared" si="35"/>
        <v>128370236</v>
      </c>
      <c r="M1729" s="5"/>
      <c r="N1729" s="5"/>
      <c r="O1729" s="5"/>
      <c r="P1729" s="5"/>
      <c r="Q1729" s="5"/>
      <c r="R1729" s="5"/>
      <c r="S1729" s="5"/>
    </row>
    <row r="1730" ht="15.75" customHeight="1">
      <c r="A1730" s="5">
        <v>1101.0</v>
      </c>
      <c r="B1730" s="35" t="str">
        <f>DIEM_4D!A1102</f>
        <v>36</v>
      </c>
      <c r="C1730" s="35" t="str">
        <f>DIEM_4D!B1102</f>
        <v>36</v>
      </c>
      <c r="D1730" s="5" t="str">
        <f t="shared" si="30"/>
        <v>4D-1</v>
      </c>
      <c r="E1730" s="5">
        <f>DIEM_4D!C1102</f>
        <v>2</v>
      </c>
      <c r="F1730" s="5">
        <f>DIEM_4D!D1102</f>
        <v>16</v>
      </c>
      <c r="G1730" s="5">
        <f>DIEM_4D!E1102</f>
        <v>18</v>
      </c>
      <c r="H1730" s="36">
        <f t="shared" si="31"/>
        <v>1112.4</v>
      </c>
      <c r="I1730" s="5" t="str">
        <f t="shared" si="32"/>
        <v>TRUNG BÌNH</v>
      </c>
      <c r="J1730" s="5">
        <f t="shared" si="33"/>
        <v>130.24</v>
      </c>
      <c r="K1730" s="5" t="str">
        <f t="shared" si="34"/>
        <v>YẾU</v>
      </c>
      <c r="L1730" s="5">
        <f t="shared" si="35"/>
        <v>130240036</v>
      </c>
      <c r="M1730" s="5"/>
      <c r="N1730" s="5"/>
      <c r="O1730" s="5"/>
      <c r="P1730" s="5"/>
      <c r="Q1730" s="5"/>
      <c r="R1730" s="5"/>
      <c r="S1730" s="5"/>
    </row>
    <row r="1731" ht="15.75" customHeight="1">
      <c r="A1731" s="5">
        <v>1102.0</v>
      </c>
      <c r="B1731" s="35" t="str">
        <f>DIEM_4D!A1103</f>
        <v>36</v>
      </c>
      <c r="C1731" s="35" t="str">
        <f>DIEM_4D!B1103</f>
        <v>36</v>
      </c>
      <c r="D1731" s="5" t="str">
        <f t="shared" si="30"/>
        <v>4D-2</v>
      </c>
      <c r="E1731" s="5">
        <f>DIEM_4D!C1103</f>
        <v>2</v>
      </c>
      <c r="F1731" s="5">
        <f>DIEM_4D!D1103</f>
        <v>16</v>
      </c>
      <c r="G1731" s="5">
        <f>DIEM_4D!E1103</f>
        <v>18</v>
      </c>
      <c r="H1731" s="36">
        <f t="shared" si="31"/>
        <v>1180.8</v>
      </c>
      <c r="I1731" s="5" t="str">
        <f t="shared" si="32"/>
        <v>MẠNH</v>
      </c>
      <c r="J1731" s="5">
        <f t="shared" si="33"/>
        <v>138.08</v>
      </c>
      <c r="K1731" s="5" t="str">
        <f t="shared" si="34"/>
        <v>MẠNH</v>
      </c>
      <c r="L1731" s="5">
        <f t="shared" si="35"/>
        <v>138080036</v>
      </c>
      <c r="M1731" s="5"/>
      <c r="N1731" s="5"/>
      <c r="O1731" s="5"/>
      <c r="P1731" s="5"/>
      <c r="Q1731" s="5"/>
      <c r="R1731" s="5"/>
      <c r="S1731" s="5"/>
    </row>
    <row r="1732" ht="15.75" customHeight="1">
      <c r="A1732" s="5">
        <v>1103.0</v>
      </c>
      <c r="B1732" s="35" t="str">
        <f>DIEM_4D!A1104</f>
        <v>36</v>
      </c>
      <c r="C1732" s="35" t="str">
        <f>DIEM_4D!B1104</f>
        <v>36</v>
      </c>
      <c r="D1732" s="5" t="str">
        <f t="shared" si="30"/>
        <v>4D-3</v>
      </c>
      <c r="E1732" s="5">
        <f>DIEM_4D!C1104</f>
        <v>2</v>
      </c>
      <c r="F1732" s="5">
        <f>DIEM_4D!D1104</f>
        <v>16</v>
      </c>
      <c r="G1732" s="5">
        <f>DIEM_4D!E1104</f>
        <v>18</v>
      </c>
      <c r="H1732" s="36">
        <f t="shared" si="31"/>
        <v>1163.7</v>
      </c>
      <c r="I1732" s="5" t="str">
        <f t="shared" si="32"/>
        <v>MẠNH</v>
      </c>
      <c r="J1732" s="5">
        <f t="shared" si="33"/>
        <v>136.37</v>
      </c>
      <c r="K1732" s="5" t="str">
        <f t="shared" si="34"/>
        <v>YẾU</v>
      </c>
      <c r="L1732" s="5">
        <f t="shared" si="35"/>
        <v>136370036</v>
      </c>
      <c r="M1732" s="5"/>
      <c r="N1732" s="5"/>
      <c r="O1732" s="5"/>
      <c r="P1732" s="5"/>
      <c r="Q1732" s="5"/>
      <c r="R1732" s="5"/>
      <c r="S1732" s="5"/>
    </row>
    <row r="1733" ht="15.75" customHeight="1">
      <c r="A1733" s="5">
        <v>1104.0</v>
      </c>
      <c r="B1733" s="35" t="str">
        <f>DIEM_4D!A1105</f>
        <v>36</v>
      </c>
      <c r="C1733" s="35" t="str">
        <f>DIEM_4D!B1105</f>
        <v>36</v>
      </c>
      <c r="D1733" s="5" t="str">
        <f t="shared" si="30"/>
        <v>4D-4</v>
      </c>
      <c r="E1733" s="5">
        <f>DIEM_4D!C1105</f>
        <v>2</v>
      </c>
      <c r="F1733" s="5">
        <f>DIEM_4D!D1105</f>
        <v>16</v>
      </c>
      <c r="G1733" s="5">
        <f>DIEM_4D!E1105</f>
        <v>18</v>
      </c>
      <c r="H1733" s="36">
        <f t="shared" si="31"/>
        <v>1163.7</v>
      </c>
      <c r="I1733" s="5" t="str">
        <f t="shared" si="32"/>
        <v>MẠNH</v>
      </c>
      <c r="J1733" s="5">
        <f t="shared" si="33"/>
        <v>136.37</v>
      </c>
      <c r="K1733" s="5" t="str">
        <f t="shared" si="34"/>
        <v>YẾU</v>
      </c>
      <c r="L1733" s="5">
        <f t="shared" si="35"/>
        <v>136370036</v>
      </c>
      <c r="M1733" s="5"/>
      <c r="N1733" s="5"/>
      <c r="O1733" s="5"/>
      <c r="P1733" s="5"/>
      <c r="Q1733" s="5"/>
      <c r="R1733" s="5"/>
      <c r="S1733" s="5"/>
    </row>
    <row r="1734" ht="15.75" customHeight="1">
      <c r="A1734" s="5">
        <v>1105.0</v>
      </c>
      <c r="B1734" s="35" t="str">
        <f>DIEM_4D!A1106</f>
        <v>936</v>
      </c>
      <c r="C1734" s="35" t="str">
        <f>DIEM_4D!B1106</f>
        <v>36</v>
      </c>
      <c r="D1734" s="5" t="str">
        <f t="shared" si="30"/>
        <v>4D-5</v>
      </c>
      <c r="E1734" s="5">
        <f>DIEM_4D!C1106</f>
        <v>2</v>
      </c>
      <c r="F1734" s="5">
        <f>DIEM_4D!D1106</f>
        <v>4</v>
      </c>
      <c r="G1734" s="5">
        <f>DIEM_4D!E1106</f>
        <v>6</v>
      </c>
      <c r="H1734" s="36">
        <f t="shared" si="31"/>
        <v>1163.7</v>
      </c>
      <c r="I1734" s="5" t="str">
        <f t="shared" si="32"/>
        <v>MẠNH</v>
      </c>
      <c r="J1734" s="5">
        <f t="shared" si="33"/>
        <v>124.37</v>
      </c>
      <c r="K1734" s="5" t="str">
        <f t="shared" si="34"/>
        <v>YẾU</v>
      </c>
      <c r="L1734" s="5">
        <f t="shared" si="35"/>
        <v>124370936</v>
      </c>
      <c r="M1734" s="5"/>
      <c r="N1734" s="5"/>
      <c r="O1734" s="5"/>
      <c r="P1734" s="5"/>
      <c r="Q1734" s="5"/>
      <c r="R1734" s="5"/>
      <c r="S1734" s="5"/>
    </row>
    <row r="1735" ht="15.75" customHeight="1">
      <c r="A1735" s="5">
        <v>1106.0</v>
      </c>
      <c r="B1735" s="35" t="str">
        <f>DIEM_4D!A1107</f>
        <v>236</v>
      </c>
      <c r="C1735" s="35" t="str">
        <f>DIEM_4D!B1107</f>
        <v>36</v>
      </c>
      <c r="D1735" s="5" t="str">
        <f t="shared" si="30"/>
        <v>4D-1</v>
      </c>
      <c r="E1735" s="5">
        <f>DIEM_4D!C1107</f>
        <v>2</v>
      </c>
      <c r="F1735" s="5">
        <f>DIEM_4D!D1107</f>
        <v>8</v>
      </c>
      <c r="G1735" s="5">
        <f>DIEM_4D!E1107</f>
        <v>10</v>
      </c>
      <c r="H1735" s="36">
        <f t="shared" si="31"/>
        <v>1112.4</v>
      </c>
      <c r="I1735" s="5" t="str">
        <f t="shared" si="32"/>
        <v>TRUNG BÌNH</v>
      </c>
      <c r="J1735" s="5">
        <f t="shared" si="33"/>
        <v>122.24</v>
      </c>
      <c r="K1735" s="5" t="str">
        <f t="shared" si="34"/>
        <v>YẾU</v>
      </c>
      <c r="L1735" s="5">
        <f t="shared" si="35"/>
        <v>122240236</v>
      </c>
      <c r="M1735" s="5"/>
      <c r="N1735" s="5"/>
      <c r="O1735" s="5"/>
      <c r="P1735" s="5"/>
      <c r="Q1735" s="5"/>
      <c r="R1735" s="5"/>
      <c r="S1735" s="5"/>
    </row>
    <row r="1736" ht="15.75" customHeight="1">
      <c r="A1736" s="5">
        <v>1107.0</v>
      </c>
      <c r="B1736" s="35" t="str">
        <f>DIEM_4D!A1108</f>
        <v>36</v>
      </c>
      <c r="C1736" s="35" t="str">
        <f>DIEM_4D!B1108</f>
        <v>36</v>
      </c>
      <c r="D1736" s="5" t="str">
        <f t="shared" si="30"/>
        <v>4D-2</v>
      </c>
      <c r="E1736" s="5">
        <f>DIEM_4D!C1108</f>
        <v>2</v>
      </c>
      <c r="F1736" s="5">
        <f>DIEM_4D!D1108</f>
        <v>16</v>
      </c>
      <c r="G1736" s="5">
        <f>DIEM_4D!E1108</f>
        <v>18</v>
      </c>
      <c r="H1736" s="36">
        <f t="shared" si="31"/>
        <v>1180.8</v>
      </c>
      <c r="I1736" s="5" t="str">
        <f t="shared" si="32"/>
        <v>MẠNH</v>
      </c>
      <c r="J1736" s="5">
        <f t="shared" si="33"/>
        <v>138.08</v>
      </c>
      <c r="K1736" s="5" t="str">
        <f t="shared" si="34"/>
        <v>MẠNH</v>
      </c>
      <c r="L1736" s="5">
        <f t="shared" si="35"/>
        <v>138080036</v>
      </c>
      <c r="M1736" s="5"/>
      <c r="N1736" s="5"/>
      <c r="O1736" s="5"/>
      <c r="P1736" s="5"/>
      <c r="Q1736" s="5"/>
      <c r="R1736" s="5"/>
      <c r="S1736" s="5"/>
    </row>
    <row r="1737" ht="15.75" customHeight="1">
      <c r="A1737" s="5">
        <v>1108.0</v>
      </c>
      <c r="B1737" s="35" t="str">
        <f>DIEM_4D!A1109</f>
        <v>36</v>
      </c>
      <c r="C1737" s="35" t="str">
        <f>DIEM_4D!B1109</f>
        <v>36</v>
      </c>
      <c r="D1737" s="5" t="str">
        <f t="shared" si="30"/>
        <v>4D-3</v>
      </c>
      <c r="E1737" s="5">
        <f>DIEM_4D!C1109</f>
        <v>2</v>
      </c>
      <c r="F1737" s="5">
        <f>DIEM_4D!D1109</f>
        <v>16</v>
      </c>
      <c r="G1737" s="5">
        <f>DIEM_4D!E1109</f>
        <v>18</v>
      </c>
      <c r="H1737" s="36">
        <f t="shared" si="31"/>
        <v>1163.7</v>
      </c>
      <c r="I1737" s="5" t="str">
        <f t="shared" si="32"/>
        <v>MẠNH</v>
      </c>
      <c r="J1737" s="5">
        <f t="shared" si="33"/>
        <v>136.37</v>
      </c>
      <c r="K1737" s="5" t="str">
        <f t="shared" si="34"/>
        <v>YẾU</v>
      </c>
      <c r="L1737" s="5">
        <f t="shared" si="35"/>
        <v>136370036</v>
      </c>
      <c r="M1737" s="5"/>
      <c r="N1737" s="5"/>
      <c r="O1737" s="5"/>
      <c r="P1737" s="5"/>
      <c r="Q1737" s="5"/>
      <c r="R1737" s="5"/>
      <c r="S1737" s="5"/>
    </row>
    <row r="1738" ht="15.75" customHeight="1">
      <c r="A1738" s="5">
        <v>1109.0</v>
      </c>
      <c r="B1738" s="35" t="str">
        <f>DIEM_4D!A1110</f>
        <v>36</v>
      </c>
      <c r="C1738" s="35" t="str">
        <f>DIEM_4D!B1110</f>
        <v>36</v>
      </c>
      <c r="D1738" s="5" t="str">
        <f t="shared" si="30"/>
        <v>4D-4</v>
      </c>
      <c r="E1738" s="5">
        <f>DIEM_4D!C1110</f>
        <v>2</v>
      </c>
      <c r="F1738" s="5">
        <f>DIEM_4D!D1110</f>
        <v>16</v>
      </c>
      <c r="G1738" s="5">
        <f>DIEM_4D!E1110</f>
        <v>18</v>
      </c>
      <c r="H1738" s="36">
        <f t="shared" si="31"/>
        <v>1163.7</v>
      </c>
      <c r="I1738" s="5" t="str">
        <f t="shared" si="32"/>
        <v>MẠNH</v>
      </c>
      <c r="J1738" s="5">
        <f t="shared" si="33"/>
        <v>136.37</v>
      </c>
      <c r="K1738" s="5" t="str">
        <f t="shared" si="34"/>
        <v>YẾU</v>
      </c>
      <c r="L1738" s="5">
        <f t="shared" si="35"/>
        <v>136370036</v>
      </c>
      <c r="M1738" s="5"/>
      <c r="N1738" s="5"/>
      <c r="O1738" s="5"/>
      <c r="P1738" s="5"/>
      <c r="Q1738" s="5"/>
      <c r="R1738" s="5"/>
      <c r="S1738" s="5"/>
    </row>
    <row r="1739" ht="15.75" customHeight="1">
      <c r="A1739" s="5">
        <v>1110.0</v>
      </c>
      <c r="B1739" s="35" t="str">
        <f>DIEM_4D!A1111</f>
        <v>36</v>
      </c>
      <c r="C1739" s="35" t="str">
        <f>DIEM_4D!B1111</f>
        <v>36</v>
      </c>
      <c r="D1739" s="5" t="str">
        <f t="shared" si="30"/>
        <v>4D-5</v>
      </c>
      <c r="E1739" s="5">
        <f>DIEM_4D!C1111</f>
        <v>2</v>
      </c>
      <c r="F1739" s="5">
        <f>DIEM_4D!D1111</f>
        <v>16</v>
      </c>
      <c r="G1739" s="5">
        <f>DIEM_4D!E1111</f>
        <v>18</v>
      </c>
      <c r="H1739" s="36">
        <f t="shared" si="31"/>
        <v>1163.7</v>
      </c>
      <c r="I1739" s="5" t="str">
        <f t="shared" si="32"/>
        <v>MẠNH</v>
      </c>
      <c r="J1739" s="5">
        <f t="shared" si="33"/>
        <v>136.37</v>
      </c>
      <c r="K1739" s="5" t="str">
        <f t="shared" si="34"/>
        <v>YẾU</v>
      </c>
      <c r="L1739" s="5">
        <f t="shared" si="35"/>
        <v>136370036</v>
      </c>
      <c r="M1739" s="5"/>
      <c r="N1739" s="5"/>
      <c r="O1739" s="5"/>
      <c r="P1739" s="5"/>
      <c r="Q1739" s="5"/>
      <c r="R1739" s="5"/>
      <c r="S1739" s="5"/>
    </row>
    <row r="1740" ht="15.75" customHeight="1">
      <c r="A1740" s="5">
        <v>1111.0</v>
      </c>
      <c r="B1740" s="35" t="str">
        <f>DIEM_4D!A1112</f>
        <v/>
      </c>
      <c r="C1740" s="35" t="str">
        <f>DIEM_4D!B1112</f>
        <v/>
      </c>
      <c r="D1740" s="5" t="str">
        <f t="shared" si="30"/>
        <v>4D-1</v>
      </c>
      <c r="E1740" s="5">
        <f>DIEM_4D!C1112</f>
        <v>0</v>
      </c>
      <c r="F1740" s="5">
        <f>DIEM_4D!D1112</f>
        <v>0</v>
      </c>
      <c r="G1740" s="5">
        <f>DIEM_4D!E1112</f>
        <v>0</v>
      </c>
      <c r="H1740" s="36">
        <f t="shared" si="31"/>
        <v>0</v>
      </c>
      <c r="I1740" s="5" t="str">
        <f t="shared" si="32"/>
        <v/>
      </c>
      <c r="J1740" s="5">
        <f t="shared" si="33"/>
        <v>0</v>
      </c>
      <c r="K1740" s="5" t="str">
        <f t="shared" si="34"/>
        <v/>
      </c>
      <c r="L1740" s="5">
        <f t="shared" si="35"/>
        <v>0</v>
      </c>
      <c r="M1740" s="5"/>
      <c r="N1740" s="5"/>
      <c r="O1740" s="5"/>
      <c r="P1740" s="5"/>
      <c r="Q1740" s="5"/>
      <c r="R1740" s="5"/>
      <c r="S1740" s="5"/>
    </row>
    <row r="1741" ht="15.75" customHeight="1">
      <c r="A1741" s="5">
        <v>1112.0</v>
      </c>
      <c r="B1741" s="35" t="str">
        <f>DIEM_4D!A1113</f>
        <v/>
      </c>
      <c r="C1741" s="35" t="str">
        <f>DIEM_4D!B1113</f>
        <v/>
      </c>
      <c r="D1741" s="5" t="str">
        <f t="shared" si="30"/>
        <v>4D-2</v>
      </c>
      <c r="E1741" s="5">
        <f>DIEM_4D!C1113</f>
        <v>0</v>
      </c>
      <c r="F1741" s="5">
        <f>DIEM_4D!D1113</f>
        <v>0</v>
      </c>
      <c r="G1741" s="5">
        <f>DIEM_4D!E1113</f>
        <v>0</v>
      </c>
      <c r="H1741" s="36">
        <f t="shared" si="31"/>
        <v>0</v>
      </c>
      <c r="I1741" s="5" t="str">
        <f t="shared" si="32"/>
        <v/>
      </c>
      <c r="J1741" s="5">
        <f t="shared" si="33"/>
        <v>0</v>
      </c>
      <c r="K1741" s="5" t="str">
        <f t="shared" si="34"/>
        <v/>
      </c>
      <c r="L1741" s="5">
        <f t="shared" si="35"/>
        <v>0</v>
      </c>
      <c r="M1741" s="5"/>
      <c r="N1741" s="5"/>
      <c r="O1741" s="5"/>
      <c r="P1741" s="5"/>
      <c r="Q1741" s="5"/>
      <c r="R1741" s="5"/>
      <c r="S1741" s="5"/>
    </row>
    <row r="1742" ht="15.75" customHeight="1">
      <c r="A1742" s="5">
        <v>1113.0</v>
      </c>
      <c r="B1742" s="35" t="str">
        <f>DIEM_4D!A1114</f>
        <v/>
      </c>
      <c r="C1742" s="35" t="str">
        <f>DIEM_4D!B1114</f>
        <v/>
      </c>
      <c r="D1742" s="5" t="str">
        <f t="shared" si="30"/>
        <v>4D-3</v>
      </c>
      <c r="E1742" s="5">
        <f>DIEM_4D!C1114</f>
        <v>0</v>
      </c>
      <c r="F1742" s="5">
        <f>DIEM_4D!D1114</f>
        <v>0</v>
      </c>
      <c r="G1742" s="5">
        <f>DIEM_4D!E1114</f>
        <v>0</v>
      </c>
      <c r="H1742" s="36">
        <f t="shared" si="31"/>
        <v>0</v>
      </c>
      <c r="I1742" s="5" t="str">
        <f t="shared" si="32"/>
        <v/>
      </c>
      <c r="J1742" s="5">
        <f t="shared" si="33"/>
        <v>0</v>
      </c>
      <c r="K1742" s="5" t="str">
        <f t="shared" si="34"/>
        <v/>
      </c>
      <c r="L1742" s="5">
        <f t="shared" si="35"/>
        <v>0</v>
      </c>
      <c r="M1742" s="5"/>
      <c r="N1742" s="5"/>
      <c r="O1742" s="5"/>
      <c r="P1742" s="5"/>
      <c r="Q1742" s="5"/>
      <c r="R1742" s="5"/>
      <c r="S1742" s="5"/>
    </row>
    <row r="1743" ht="15.75" customHeight="1">
      <c r="A1743" s="5">
        <v>1114.0</v>
      </c>
      <c r="B1743" s="35" t="str">
        <f>DIEM_4D!A1115</f>
        <v/>
      </c>
      <c r="C1743" s="35" t="str">
        <f>DIEM_4D!B1115</f>
        <v/>
      </c>
      <c r="D1743" s="5" t="str">
        <f t="shared" si="30"/>
        <v>4D-4</v>
      </c>
      <c r="E1743" s="5">
        <f>DIEM_4D!C1115</f>
        <v>0</v>
      </c>
      <c r="F1743" s="5">
        <f>DIEM_4D!D1115</f>
        <v>0</v>
      </c>
      <c r="G1743" s="5">
        <f>DIEM_4D!E1115</f>
        <v>0</v>
      </c>
      <c r="H1743" s="36">
        <f t="shared" si="31"/>
        <v>0</v>
      </c>
      <c r="I1743" s="5" t="str">
        <f t="shared" si="32"/>
        <v/>
      </c>
      <c r="J1743" s="5">
        <f t="shared" si="33"/>
        <v>0</v>
      </c>
      <c r="K1743" s="5" t="str">
        <f t="shared" si="34"/>
        <v/>
      </c>
      <c r="L1743" s="5">
        <f t="shared" si="35"/>
        <v>0</v>
      </c>
      <c r="M1743" s="5"/>
      <c r="N1743" s="5"/>
      <c r="O1743" s="5"/>
      <c r="P1743" s="5"/>
      <c r="Q1743" s="5"/>
      <c r="R1743" s="5"/>
      <c r="S1743" s="5"/>
    </row>
    <row r="1744" ht="15.75" customHeight="1">
      <c r="A1744" s="5">
        <v>1115.0</v>
      </c>
      <c r="B1744" s="35" t="str">
        <f>DIEM_4D!A1116</f>
        <v/>
      </c>
      <c r="C1744" s="35" t="str">
        <f>DIEM_4D!B1116</f>
        <v/>
      </c>
      <c r="D1744" s="5" t="str">
        <f t="shared" si="30"/>
        <v>4D-5</v>
      </c>
      <c r="E1744" s="5">
        <f>DIEM_4D!C1116</f>
        <v>0</v>
      </c>
      <c r="F1744" s="5">
        <f>DIEM_4D!D1116</f>
        <v>0</v>
      </c>
      <c r="G1744" s="5">
        <f>DIEM_4D!E1116</f>
        <v>0</v>
      </c>
      <c r="H1744" s="36">
        <f t="shared" si="31"/>
        <v>0</v>
      </c>
      <c r="I1744" s="5" t="str">
        <f t="shared" si="32"/>
        <v/>
      </c>
      <c r="J1744" s="5">
        <f t="shared" si="33"/>
        <v>0</v>
      </c>
      <c r="K1744" s="5" t="str">
        <f t="shared" si="34"/>
        <v/>
      </c>
      <c r="L1744" s="5">
        <f t="shared" si="35"/>
        <v>0</v>
      </c>
      <c r="M1744" s="5"/>
      <c r="N1744" s="5"/>
      <c r="O1744" s="5"/>
      <c r="P1744" s="5"/>
      <c r="Q1744" s="5"/>
      <c r="R1744" s="5"/>
      <c r="S1744" s="5"/>
    </row>
    <row r="1745" ht="15.75" customHeight="1">
      <c r="A1745" s="5">
        <v>1116.0</v>
      </c>
      <c r="B1745" s="35" t="str">
        <f>DIEM_4D!A1117</f>
        <v/>
      </c>
      <c r="C1745" s="35" t="str">
        <f>DIEM_4D!B1117</f>
        <v/>
      </c>
      <c r="D1745" s="5" t="str">
        <f t="shared" si="30"/>
        <v>4D-1</v>
      </c>
      <c r="E1745" s="5">
        <f>DIEM_4D!C1117</f>
        <v>0</v>
      </c>
      <c r="F1745" s="5">
        <f>DIEM_4D!D1117</f>
        <v>0</v>
      </c>
      <c r="G1745" s="5">
        <f>DIEM_4D!E1117</f>
        <v>0</v>
      </c>
      <c r="H1745" s="36">
        <f t="shared" si="31"/>
        <v>0</v>
      </c>
      <c r="I1745" s="5" t="str">
        <f t="shared" si="32"/>
        <v/>
      </c>
      <c r="J1745" s="5">
        <f t="shared" si="33"/>
        <v>0</v>
      </c>
      <c r="K1745" s="5" t="str">
        <f t="shared" si="34"/>
        <v/>
      </c>
      <c r="L1745" s="5">
        <f t="shared" si="35"/>
        <v>0</v>
      </c>
      <c r="M1745" s="5"/>
      <c r="N1745" s="5"/>
      <c r="O1745" s="5"/>
      <c r="P1745" s="5"/>
      <c r="Q1745" s="5"/>
      <c r="R1745" s="5"/>
      <c r="S1745" s="5"/>
    </row>
    <row r="1746" ht="15.75" customHeight="1">
      <c r="A1746" s="5">
        <v>1117.0</v>
      </c>
      <c r="B1746" s="35" t="str">
        <f>DIEM_4D!A1118</f>
        <v/>
      </c>
      <c r="C1746" s="35" t="str">
        <f>DIEM_4D!B1118</f>
        <v/>
      </c>
      <c r="D1746" s="5" t="str">
        <f t="shared" si="30"/>
        <v>4D-2</v>
      </c>
      <c r="E1746" s="5">
        <f>DIEM_4D!C1118</f>
        <v>0</v>
      </c>
      <c r="F1746" s="5">
        <f>DIEM_4D!D1118</f>
        <v>0</v>
      </c>
      <c r="G1746" s="5">
        <f>DIEM_4D!E1118</f>
        <v>0</v>
      </c>
      <c r="H1746" s="36">
        <f t="shared" si="31"/>
        <v>0</v>
      </c>
      <c r="I1746" s="5" t="str">
        <f t="shared" si="32"/>
        <v/>
      </c>
      <c r="J1746" s="5">
        <f t="shared" si="33"/>
        <v>0</v>
      </c>
      <c r="K1746" s="5" t="str">
        <f t="shared" si="34"/>
        <v/>
      </c>
      <c r="L1746" s="5">
        <f t="shared" si="35"/>
        <v>0</v>
      </c>
      <c r="M1746" s="5"/>
      <c r="N1746" s="5"/>
      <c r="O1746" s="5"/>
      <c r="P1746" s="5"/>
      <c r="Q1746" s="5"/>
      <c r="R1746" s="5"/>
      <c r="S1746" s="5"/>
    </row>
    <row r="1747" ht="15.75" customHeight="1">
      <c r="A1747" s="5">
        <v>1118.0</v>
      </c>
      <c r="B1747" s="35" t="str">
        <f>DIEM_4D!A1119</f>
        <v/>
      </c>
      <c r="C1747" s="35" t="str">
        <f>DIEM_4D!B1119</f>
        <v/>
      </c>
      <c r="D1747" s="5" t="str">
        <f t="shared" si="30"/>
        <v>4D-3</v>
      </c>
      <c r="E1747" s="5">
        <f>DIEM_4D!C1119</f>
        <v>0</v>
      </c>
      <c r="F1747" s="5">
        <f>DIEM_4D!D1119</f>
        <v>0</v>
      </c>
      <c r="G1747" s="5">
        <f>DIEM_4D!E1119</f>
        <v>0</v>
      </c>
      <c r="H1747" s="36">
        <f t="shared" si="31"/>
        <v>0</v>
      </c>
      <c r="I1747" s="5" t="str">
        <f t="shared" si="32"/>
        <v/>
      </c>
      <c r="J1747" s="5">
        <f t="shared" si="33"/>
        <v>0</v>
      </c>
      <c r="K1747" s="5" t="str">
        <f t="shared" si="34"/>
        <v/>
      </c>
      <c r="L1747" s="5">
        <f t="shared" si="35"/>
        <v>0</v>
      </c>
      <c r="M1747" s="5"/>
      <c r="N1747" s="5"/>
      <c r="O1747" s="5"/>
      <c r="P1747" s="5"/>
      <c r="Q1747" s="5"/>
      <c r="R1747" s="5"/>
      <c r="S1747" s="5"/>
    </row>
    <row r="1748" ht="15.75" customHeight="1">
      <c r="A1748" s="5">
        <v>1119.0</v>
      </c>
      <c r="B1748" s="35" t="str">
        <f>DIEM_4D!A1120</f>
        <v/>
      </c>
      <c r="C1748" s="35" t="str">
        <f>DIEM_4D!B1120</f>
        <v/>
      </c>
      <c r="D1748" s="5" t="str">
        <f t="shared" si="30"/>
        <v>4D-4</v>
      </c>
      <c r="E1748" s="5">
        <f>DIEM_4D!C1120</f>
        <v>0</v>
      </c>
      <c r="F1748" s="5">
        <f>DIEM_4D!D1120</f>
        <v>0</v>
      </c>
      <c r="G1748" s="5">
        <f>DIEM_4D!E1120</f>
        <v>0</v>
      </c>
      <c r="H1748" s="36">
        <f t="shared" si="31"/>
        <v>0</v>
      </c>
      <c r="I1748" s="5" t="str">
        <f t="shared" si="32"/>
        <v/>
      </c>
      <c r="J1748" s="5">
        <f t="shared" si="33"/>
        <v>0</v>
      </c>
      <c r="K1748" s="5" t="str">
        <f t="shared" si="34"/>
        <v/>
      </c>
      <c r="L1748" s="5">
        <f t="shared" si="35"/>
        <v>0</v>
      </c>
      <c r="M1748" s="5"/>
      <c r="N1748" s="5"/>
      <c r="O1748" s="5"/>
      <c r="P1748" s="5"/>
      <c r="Q1748" s="5"/>
      <c r="R1748" s="5"/>
      <c r="S1748" s="5"/>
    </row>
    <row r="1749" ht="15.75" customHeight="1">
      <c r="A1749" s="5">
        <v>1120.0</v>
      </c>
      <c r="B1749" s="35" t="str">
        <f>DIEM_4D!A1121</f>
        <v/>
      </c>
      <c r="C1749" s="35" t="str">
        <f>DIEM_4D!B1121</f>
        <v/>
      </c>
      <c r="D1749" s="5" t="str">
        <f t="shared" si="30"/>
        <v>4D-5</v>
      </c>
      <c r="E1749" s="5">
        <f>DIEM_4D!C1121</f>
        <v>0</v>
      </c>
      <c r="F1749" s="5">
        <f>DIEM_4D!D1121</f>
        <v>0</v>
      </c>
      <c r="G1749" s="5">
        <f>DIEM_4D!E1121</f>
        <v>0</v>
      </c>
      <c r="H1749" s="36">
        <f t="shared" si="31"/>
        <v>0</v>
      </c>
      <c r="I1749" s="5" t="str">
        <f t="shared" si="32"/>
        <v/>
      </c>
      <c r="J1749" s="5">
        <f t="shared" si="33"/>
        <v>0</v>
      </c>
      <c r="K1749" s="5" t="str">
        <f t="shared" si="34"/>
        <v/>
      </c>
      <c r="L1749" s="5">
        <f t="shared" si="35"/>
        <v>0</v>
      </c>
      <c r="M1749" s="5"/>
      <c r="N1749" s="5"/>
      <c r="O1749" s="5"/>
      <c r="P1749" s="5"/>
      <c r="Q1749" s="5"/>
      <c r="R1749" s="5"/>
      <c r="S1749" s="5"/>
    </row>
    <row r="1750" ht="15.75" customHeight="1">
      <c r="A1750" s="5">
        <v>1121.0</v>
      </c>
      <c r="B1750" s="35" t="str">
        <f>DIEM_4D!A1122</f>
        <v/>
      </c>
      <c r="C1750" s="35" t="str">
        <f>DIEM_4D!B1122</f>
        <v/>
      </c>
      <c r="D1750" s="5" t="str">
        <f t="shared" si="30"/>
        <v>4D-1</v>
      </c>
      <c r="E1750" s="5">
        <f>DIEM_4D!C1122</f>
        <v>0</v>
      </c>
      <c r="F1750" s="5">
        <f>DIEM_4D!D1122</f>
        <v>0</v>
      </c>
      <c r="G1750" s="5">
        <f>DIEM_4D!E1122</f>
        <v>0</v>
      </c>
      <c r="H1750" s="36">
        <f t="shared" si="31"/>
        <v>0</v>
      </c>
      <c r="I1750" s="5" t="str">
        <f t="shared" si="32"/>
        <v/>
      </c>
      <c r="J1750" s="5">
        <f t="shared" si="33"/>
        <v>0</v>
      </c>
      <c r="K1750" s="5" t="str">
        <f t="shared" si="34"/>
        <v/>
      </c>
      <c r="L1750" s="5">
        <f t="shared" si="35"/>
        <v>0</v>
      </c>
      <c r="M1750" s="5"/>
      <c r="N1750" s="5"/>
      <c r="O1750" s="5"/>
      <c r="P1750" s="5"/>
      <c r="Q1750" s="5"/>
      <c r="R1750" s="5"/>
      <c r="S1750" s="5"/>
    </row>
    <row r="1751" ht="15.75" customHeight="1">
      <c r="A1751" s="5">
        <v>1122.0</v>
      </c>
      <c r="B1751" s="35" t="str">
        <f>DIEM_4D!A1123</f>
        <v/>
      </c>
      <c r="C1751" s="35" t="str">
        <f>DIEM_4D!B1123</f>
        <v/>
      </c>
      <c r="D1751" s="5" t="str">
        <f t="shared" si="30"/>
        <v>4D-2</v>
      </c>
      <c r="E1751" s="5">
        <f>DIEM_4D!C1123</f>
        <v>0</v>
      </c>
      <c r="F1751" s="5">
        <f>DIEM_4D!D1123</f>
        <v>0</v>
      </c>
      <c r="G1751" s="5">
        <f>DIEM_4D!E1123</f>
        <v>0</v>
      </c>
      <c r="H1751" s="36">
        <f t="shared" si="31"/>
        <v>0</v>
      </c>
      <c r="I1751" s="5" t="str">
        <f t="shared" si="32"/>
        <v/>
      </c>
      <c r="J1751" s="5">
        <f t="shared" si="33"/>
        <v>0</v>
      </c>
      <c r="K1751" s="5" t="str">
        <f t="shared" si="34"/>
        <v/>
      </c>
      <c r="L1751" s="5">
        <f t="shared" si="35"/>
        <v>0</v>
      </c>
      <c r="M1751" s="5"/>
      <c r="N1751" s="5"/>
      <c r="O1751" s="5"/>
      <c r="P1751" s="5"/>
      <c r="Q1751" s="5"/>
      <c r="R1751" s="5"/>
      <c r="S1751" s="5"/>
    </row>
    <row r="1752" ht="15.75" customHeight="1">
      <c r="A1752" s="5">
        <v>1123.0</v>
      </c>
      <c r="B1752" s="35" t="str">
        <f>DIEM_4D!A1124</f>
        <v/>
      </c>
      <c r="C1752" s="35" t="str">
        <f>DIEM_4D!B1124</f>
        <v/>
      </c>
      <c r="D1752" s="5" t="str">
        <f t="shared" si="30"/>
        <v>4D-3</v>
      </c>
      <c r="E1752" s="5">
        <f>DIEM_4D!C1124</f>
        <v>0</v>
      </c>
      <c r="F1752" s="5">
        <f>DIEM_4D!D1124</f>
        <v>0</v>
      </c>
      <c r="G1752" s="5">
        <f>DIEM_4D!E1124</f>
        <v>0</v>
      </c>
      <c r="H1752" s="36">
        <f t="shared" si="31"/>
        <v>0</v>
      </c>
      <c r="I1752" s="5" t="str">
        <f t="shared" si="32"/>
        <v/>
      </c>
      <c r="J1752" s="5">
        <f t="shared" si="33"/>
        <v>0</v>
      </c>
      <c r="K1752" s="5" t="str">
        <f t="shared" si="34"/>
        <v/>
      </c>
      <c r="L1752" s="5">
        <f t="shared" si="35"/>
        <v>0</v>
      </c>
      <c r="M1752" s="5"/>
      <c r="N1752" s="5"/>
      <c r="O1752" s="5"/>
      <c r="P1752" s="5"/>
      <c r="Q1752" s="5"/>
      <c r="R1752" s="5"/>
      <c r="S1752" s="5"/>
    </row>
    <row r="1753" ht="15.75" customHeight="1">
      <c r="A1753" s="5">
        <v>1124.0</v>
      </c>
      <c r="B1753" s="35" t="str">
        <f>DIEM_4D!A1125</f>
        <v/>
      </c>
      <c r="C1753" s="35" t="str">
        <f>DIEM_4D!B1125</f>
        <v/>
      </c>
      <c r="D1753" s="5" t="str">
        <f t="shared" si="30"/>
        <v>4D-4</v>
      </c>
      <c r="E1753" s="5">
        <f>DIEM_4D!C1125</f>
        <v>0</v>
      </c>
      <c r="F1753" s="5">
        <f>DIEM_4D!D1125</f>
        <v>0</v>
      </c>
      <c r="G1753" s="5">
        <f>DIEM_4D!E1125</f>
        <v>0</v>
      </c>
      <c r="H1753" s="36">
        <f t="shared" si="31"/>
        <v>0</v>
      </c>
      <c r="I1753" s="5" t="str">
        <f t="shared" si="32"/>
        <v/>
      </c>
      <c r="J1753" s="5">
        <f t="shared" si="33"/>
        <v>0</v>
      </c>
      <c r="K1753" s="5" t="str">
        <f t="shared" si="34"/>
        <v/>
      </c>
      <c r="L1753" s="5">
        <f t="shared" si="35"/>
        <v>0</v>
      </c>
      <c r="M1753" s="5"/>
      <c r="N1753" s="5"/>
      <c r="O1753" s="5"/>
      <c r="P1753" s="5"/>
      <c r="Q1753" s="5"/>
      <c r="R1753" s="5"/>
      <c r="S1753" s="5"/>
    </row>
    <row r="1754" ht="15.75" customHeight="1">
      <c r="A1754" s="5">
        <v>1125.0</v>
      </c>
      <c r="B1754" s="35" t="str">
        <f>DIEM_4D!A1126</f>
        <v/>
      </c>
      <c r="C1754" s="35" t="str">
        <f>DIEM_4D!B1126</f>
        <v/>
      </c>
      <c r="D1754" s="5" t="str">
        <f t="shared" si="30"/>
        <v>4D-5</v>
      </c>
      <c r="E1754" s="5">
        <f>DIEM_4D!C1126</f>
        <v>0</v>
      </c>
      <c r="F1754" s="5">
        <f>DIEM_4D!D1126</f>
        <v>0</v>
      </c>
      <c r="G1754" s="5">
        <f>DIEM_4D!E1126</f>
        <v>0</v>
      </c>
      <c r="H1754" s="36">
        <f t="shared" si="31"/>
        <v>0</v>
      </c>
      <c r="I1754" s="5" t="str">
        <f t="shared" si="32"/>
        <v/>
      </c>
      <c r="J1754" s="5">
        <f t="shared" si="33"/>
        <v>0</v>
      </c>
      <c r="K1754" s="5" t="str">
        <f t="shared" si="34"/>
        <v/>
      </c>
      <c r="L1754" s="5">
        <f t="shared" si="35"/>
        <v>0</v>
      </c>
      <c r="M1754" s="5"/>
      <c r="N1754" s="5"/>
      <c r="O1754" s="5"/>
      <c r="P1754" s="5"/>
      <c r="Q1754" s="5"/>
      <c r="R1754" s="5"/>
      <c r="S1754" s="5"/>
    </row>
    <row r="1755" ht="15.75" customHeight="1">
      <c r="A1755" s="5">
        <v>1126.0</v>
      </c>
      <c r="B1755" s="35" t="str">
        <f>DIEM_4D!A1127</f>
        <v/>
      </c>
      <c r="C1755" s="35" t="str">
        <f>DIEM_4D!B1127</f>
        <v/>
      </c>
      <c r="D1755" s="5" t="str">
        <f t="shared" si="30"/>
        <v>4D-1</v>
      </c>
      <c r="E1755" s="5">
        <f>DIEM_4D!C1127</f>
        <v>0</v>
      </c>
      <c r="F1755" s="5">
        <f>DIEM_4D!D1127</f>
        <v>0</v>
      </c>
      <c r="G1755" s="5">
        <f>DIEM_4D!E1127</f>
        <v>0</v>
      </c>
      <c r="H1755" s="36">
        <f t="shared" si="31"/>
        <v>0</v>
      </c>
      <c r="I1755" s="5" t="str">
        <f t="shared" si="32"/>
        <v/>
      </c>
      <c r="J1755" s="5">
        <f t="shared" si="33"/>
        <v>0</v>
      </c>
      <c r="K1755" s="5" t="str">
        <f t="shared" si="34"/>
        <v/>
      </c>
      <c r="L1755" s="5">
        <f t="shared" si="35"/>
        <v>0</v>
      </c>
      <c r="M1755" s="5"/>
      <c r="N1755" s="5"/>
      <c r="O1755" s="5"/>
      <c r="P1755" s="5"/>
      <c r="Q1755" s="5"/>
      <c r="R1755" s="5"/>
      <c r="S1755" s="5"/>
    </row>
    <row r="1756" ht="15.75" customHeight="1">
      <c r="A1756" s="5">
        <v>1127.0</v>
      </c>
      <c r="B1756" s="35" t="str">
        <f>DIEM_4D!A1128</f>
        <v/>
      </c>
      <c r="C1756" s="35" t="str">
        <f>DIEM_4D!B1128</f>
        <v/>
      </c>
      <c r="D1756" s="5" t="str">
        <f t="shared" si="30"/>
        <v>4D-2</v>
      </c>
      <c r="E1756" s="5">
        <f>DIEM_4D!C1128</f>
        <v>0</v>
      </c>
      <c r="F1756" s="5">
        <f>DIEM_4D!D1128</f>
        <v>0</v>
      </c>
      <c r="G1756" s="5">
        <f>DIEM_4D!E1128</f>
        <v>0</v>
      </c>
      <c r="H1756" s="36">
        <f t="shared" si="31"/>
        <v>0</v>
      </c>
      <c r="I1756" s="5" t="str">
        <f t="shared" si="32"/>
        <v/>
      </c>
      <c r="J1756" s="5">
        <f t="shared" si="33"/>
        <v>0</v>
      </c>
      <c r="K1756" s="5" t="str">
        <f t="shared" si="34"/>
        <v/>
      </c>
      <c r="L1756" s="5">
        <f t="shared" si="35"/>
        <v>0</v>
      </c>
      <c r="M1756" s="5"/>
      <c r="N1756" s="5"/>
      <c r="O1756" s="5"/>
      <c r="P1756" s="5"/>
      <c r="Q1756" s="5"/>
      <c r="R1756" s="5"/>
      <c r="S1756" s="5"/>
    </row>
    <row r="1757" ht="15.75" customHeight="1">
      <c r="A1757" s="5">
        <v>1128.0</v>
      </c>
      <c r="B1757" s="35" t="str">
        <f>DIEM_4D!A1129</f>
        <v/>
      </c>
      <c r="C1757" s="35" t="str">
        <f>DIEM_4D!B1129</f>
        <v/>
      </c>
      <c r="D1757" s="5" t="str">
        <f t="shared" si="30"/>
        <v>4D-3</v>
      </c>
      <c r="E1757" s="5">
        <f>DIEM_4D!C1129</f>
        <v>0</v>
      </c>
      <c r="F1757" s="5">
        <f>DIEM_4D!D1129</f>
        <v>0</v>
      </c>
      <c r="G1757" s="5">
        <f>DIEM_4D!E1129</f>
        <v>0</v>
      </c>
      <c r="H1757" s="36">
        <f t="shared" si="31"/>
        <v>0</v>
      </c>
      <c r="I1757" s="5" t="str">
        <f t="shared" si="32"/>
        <v/>
      </c>
      <c r="J1757" s="5">
        <f t="shared" si="33"/>
        <v>0</v>
      </c>
      <c r="K1757" s="5" t="str">
        <f t="shared" si="34"/>
        <v/>
      </c>
      <c r="L1757" s="5">
        <f t="shared" si="35"/>
        <v>0</v>
      </c>
      <c r="M1757" s="5"/>
      <c r="N1757" s="5"/>
      <c r="O1757" s="5"/>
      <c r="P1757" s="5"/>
      <c r="Q1757" s="5"/>
      <c r="R1757" s="5"/>
      <c r="S1757" s="5"/>
    </row>
    <row r="1758" ht="15.75" customHeight="1">
      <c r="A1758" s="5">
        <v>1129.0</v>
      </c>
      <c r="B1758" s="35" t="str">
        <f>DIEM_4D!A1130</f>
        <v/>
      </c>
      <c r="C1758" s="35" t="str">
        <f>DIEM_4D!B1130</f>
        <v/>
      </c>
      <c r="D1758" s="5" t="str">
        <f t="shared" si="30"/>
        <v>4D-4</v>
      </c>
      <c r="E1758" s="5">
        <f>DIEM_4D!C1130</f>
        <v>0</v>
      </c>
      <c r="F1758" s="5">
        <f>DIEM_4D!D1130</f>
        <v>0</v>
      </c>
      <c r="G1758" s="5">
        <f>DIEM_4D!E1130</f>
        <v>0</v>
      </c>
      <c r="H1758" s="36">
        <f t="shared" si="31"/>
        <v>0</v>
      </c>
      <c r="I1758" s="5" t="str">
        <f t="shared" si="32"/>
        <v/>
      </c>
      <c r="J1758" s="5">
        <f t="shared" si="33"/>
        <v>0</v>
      </c>
      <c r="K1758" s="5" t="str">
        <f t="shared" si="34"/>
        <v/>
      </c>
      <c r="L1758" s="5">
        <f t="shared" si="35"/>
        <v>0</v>
      </c>
      <c r="M1758" s="5"/>
      <c r="N1758" s="5"/>
      <c r="O1758" s="5"/>
      <c r="P1758" s="5"/>
      <c r="Q1758" s="5"/>
      <c r="R1758" s="5"/>
      <c r="S1758" s="5"/>
    </row>
    <row r="1759" ht="15.75" customHeight="1">
      <c r="A1759" s="5">
        <v>1130.0</v>
      </c>
      <c r="B1759" s="35" t="str">
        <f>DIEM_4D!A1131</f>
        <v/>
      </c>
      <c r="C1759" s="35" t="str">
        <f>DIEM_4D!B1131</f>
        <v/>
      </c>
      <c r="D1759" s="5" t="str">
        <f t="shared" si="30"/>
        <v>4D-5</v>
      </c>
      <c r="E1759" s="5">
        <f>DIEM_4D!C1131</f>
        <v>0</v>
      </c>
      <c r="F1759" s="5">
        <f>DIEM_4D!D1131</f>
        <v>0</v>
      </c>
      <c r="G1759" s="5">
        <f>DIEM_4D!E1131</f>
        <v>0</v>
      </c>
      <c r="H1759" s="36">
        <f t="shared" si="31"/>
        <v>0</v>
      </c>
      <c r="I1759" s="5" t="str">
        <f t="shared" si="32"/>
        <v/>
      </c>
      <c r="J1759" s="5">
        <f t="shared" si="33"/>
        <v>0</v>
      </c>
      <c r="K1759" s="5" t="str">
        <f t="shared" si="34"/>
        <v/>
      </c>
      <c r="L1759" s="5">
        <f t="shared" si="35"/>
        <v>0</v>
      </c>
      <c r="M1759" s="5"/>
      <c r="N1759" s="5"/>
      <c r="O1759" s="5"/>
      <c r="P1759" s="5"/>
      <c r="Q1759" s="5"/>
      <c r="R1759" s="5"/>
      <c r="S1759" s="5"/>
    </row>
    <row r="1760" ht="15.75" customHeight="1">
      <c r="A1760" s="5">
        <v>1131.0</v>
      </c>
      <c r="B1760" s="35" t="str">
        <f>DIEM_4D!A1132</f>
        <v/>
      </c>
      <c r="C1760" s="35" t="str">
        <f>DIEM_4D!B1132</f>
        <v/>
      </c>
      <c r="D1760" s="5" t="str">
        <f t="shared" si="30"/>
        <v>4D-1</v>
      </c>
      <c r="E1760" s="5">
        <f>DIEM_4D!C1132</f>
        <v>0</v>
      </c>
      <c r="F1760" s="5">
        <f>DIEM_4D!D1132</f>
        <v>0</v>
      </c>
      <c r="G1760" s="5">
        <f>DIEM_4D!E1132</f>
        <v>0</v>
      </c>
      <c r="H1760" s="36">
        <f t="shared" si="31"/>
        <v>0</v>
      </c>
      <c r="I1760" s="5" t="str">
        <f t="shared" si="32"/>
        <v/>
      </c>
      <c r="J1760" s="5">
        <f t="shared" si="33"/>
        <v>0</v>
      </c>
      <c r="K1760" s="5" t="str">
        <f t="shared" si="34"/>
        <v/>
      </c>
      <c r="L1760" s="5">
        <f t="shared" si="35"/>
        <v>0</v>
      </c>
      <c r="M1760" s="5"/>
      <c r="N1760" s="5"/>
      <c r="O1760" s="5"/>
      <c r="P1760" s="5"/>
      <c r="Q1760" s="5"/>
      <c r="R1760" s="5"/>
      <c r="S1760" s="5"/>
    </row>
    <row r="1761" ht="15.75" customHeight="1">
      <c r="A1761" s="5">
        <v>1132.0</v>
      </c>
      <c r="B1761" s="35" t="str">
        <f>DIEM_4D!A1133</f>
        <v/>
      </c>
      <c r="C1761" s="35" t="str">
        <f>DIEM_4D!B1133</f>
        <v/>
      </c>
      <c r="D1761" s="5" t="str">
        <f t="shared" si="30"/>
        <v>4D-2</v>
      </c>
      <c r="E1761" s="5">
        <f>DIEM_4D!C1133</f>
        <v>0</v>
      </c>
      <c r="F1761" s="5">
        <f>DIEM_4D!D1133</f>
        <v>0</v>
      </c>
      <c r="G1761" s="5">
        <f>DIEM_4D!E1133</f>
        <v>0</v>
      </c>
      <c r="H1761" s="36">
        <f t="shared" si="31"/>
        <v>0</v>
      </c>
      <c r="I1761" s="5" t="str">
        <f t="shared" si="32"/>
        <v/>
      </c>
      <c r="J1761" s="5">
        <f t="shared" si="33"/>
        <v>0</v>
      </c>
      <c r="K1761" s="5" t="str">
        <f t="shared" si="34"/>
        <v/>
      </c>
      <c r="L1761" s="5">
        <f t="shared" si="35"/>
        <v>0</v>
      </c>
      <c r="M1761" s="5"/>
      <c r="N1761" s="5"/>
      <c r="O1761" s="5"/>
      <c r="P1761" s="5"/>
      <c r="Q1761" s="5"/>
      <c r="R1761" s="5"/>
      <c r="S1761" s="5"/>
    </row>
    <row r="1762" ht="15.75" customHeight="1">
      <c r="A1762" s="5">
        <v>1133.0</v>
      </c>
      <c r="B1762" s="35" t="str">
        <f>DIEM_4D!A1134</f>
        <v/>
      </c>
      <c r="C1762" s="35" t="str">
        <f>DIEM_4D!B1134</f>
        <v/>
      </c>
      <c r="D1762" s="5" t="str">
        <f t="shared" si="30"/>
        <v>4D-3</v>
      </c>
      <c r="E1762" s="5">
        <f>DIEM_4D!C1134</f>
        <v>0</v>
      </c>
      <c r="F1762" s="5">
        <f>DIEM_4D!D1134</f>
        <v>0</v>
      </c>
      <c r="G1762" s="5">
        <f>DIEM_4D!E1134</f>
        <v>0</v>
      </c>
      <c r="H1762" s="36">
        <f t="shared" si="31"/>
        <v>0</v>
      </c>
      <c r="I1762" s="5" t="str">
        <f t="shared" si="32"/>
        <v/>
      </c>
      <c r="J1762" s="5">
        <f t="shared" si="33"/>
        <v>0</v>
      </c>
      <c r="K1762" s="5" t="str">
        <f t="shared" si="34"/>
        <v/>
      </c>
      <c r="L1762" s="5">
        <f t="shared" si="35"/>
        <v>0</v>
      </c>
      <c r="M1762" s="5"/>
      <c r="N1762" s="5"/>
      <c r="O1762" s="5"/>
      <c r="P1762" s="5"/>
      <c r="Q1762" s="5"/>
      <c r="R1762" s="5"/>
      <c r="S1762" s="5"/>
    </row>
    <row r="1763" ht="15.75" customHeight="1">
      <c r="A1763" s="5">
        <v>1134.0</v>
      </c>
      <c r="B1763" s="35" t="str">
        <f>DIEM_4D!A1135</f>
        <v/>
      </c>
      <c r="C1763" s="35" t="str">
        <f>DIEM_4D!B1135</f>
        <v/>
      </c>
      <c r="D1763" s="5" t="str">
        <f t="shared" si="30"/>
        <v>4D-4</v>
      </c>
      <c r="E1763" s="5">
        <f>DIEM_4D!C1135</f>
        <v>0</v>
      </c>
      <c r="F1763" s="5">
        <f>DIEM_4D!D1135</f>
        <v>0</v>
      </c>
      <c r="G1763" s="5">
        <f>DIEM_4D!E1135</f>
        <v>0</v>
      </c>
      <c r="H1763" s="36">
        <f t="shared" si="31"/>
        <v>0</v>
      </c>
      <c r="I1763" s="5" t="str">
        <f t="shared" si="32"/>
        <v/>
      </c>
      <c r="J1763" s="5">
        <f t="shared" si="33"/>
        <v>0</v>
      </c>
      <c r="K1763" s="5" t="str">
        <f t="shared" si="34"/>
        <v/>
      </c>
      <c r="L1763" s="5">
        <f t="shared" si="35"/>
        <v>0</v>
      </c>
      <c r="M1763" s="5"/>
      <c r="N1763" s="5"/>
      <c r="O1763" s="5"/>
      <c r="P1763" s="5"/>
      <c r="Q1763" s="5"/>
      <c r="R1763" s="5"/>
      <c r="S1763" s="5"/>
    </row>
    <row r="1764" ht="15.75" customHeight="1">
      <c r="A1764" s="5">
        <v>1135.0</v>
      </c>
      <c r="B1764" s="35" t="str">
        <f>DIEM_4D!A1136</f>
        <v/>
      </c>
      <c r="C1764" s="35" t="str">
        <f>DIEM_4D!B1136</f>
        <v/>
      </c>
      <c r="D1764" s="5" t="str">
        <f t="shared" si="30"/>
        <v>4D-5</v>
      </c>
      <c r="E1764" s="5">
        <f>DIEM_4D!C1136</f>
        <v>0</v>
      </c>
      <c r="F1764" s="5">
        <f>DIEM_4D!D1136</f>
        <v>0</v>
      </c>
      <c r="G1764" s="5">
        <f>DIEM_4D!E1136</f>
        <v>0</v>
      </c>
      <c r="H1764" s="36">
        <f t="shared" si="31"/>
        <v>0</v>
      </c>
      <c r="I1764" s="5" t="str">
        <f t="shared" si="32"/>
        <v/>
      </c>
      <c r="J1764" s="5">
        <f t="shared" si="33"/>
        <v>0</v>
      </c>
      <c r="K1764" s="5" t="str">
        <f t="shared" si="34"/>
        <v/>
      </c>
      <c r="L1764" s="5">
        <f t="shared" si="35"/>
        <v>0</v>
      </c>
      <c r="M1764" s="5"/>
      <c r="N1764" s="5"/>
      <c r="O1764" s="5"/>
      <c r="P1764" s="5"/>
      <c r="Q1764" s="5"/>
      <c r="R1764" s="5"/>
      <c r="S1764" s="5"/>
    </row>
    <row r="1765" ht="15.75" customHeight="1">
      <c r="A1765" s="5">
        <v>1136.0</v>
      </c>
      <c r="B1765" s="35" t="str">
        <f>DIEM_4D!A1137</f>
        <v/>
      </c>
      <c r="C1765" s="35" t="str">
        <f>DIEM_4D!B1137</f>
        <v/>
      </c>
      <c r="D1765" s="5" t="str">
        <f t="shared" si="30"/>
        <v>4D-1</v>
      </c>
      <c r="E1765" s="5">
        <f>DIEM_4D!C1137</f>
        <v>0</v>
      </c>
      <c r="F1765" s="5">
        <f>DIEM_4D!D1137</f>
        <v>0</v>
      </c>
      <c r="G1765" s="5">
        <f>DIEM_4D!E1137</f>
        <v>0</v>
      </c>
      <c r="H1765" s="36">
        <f t="shared" si="31"/>
        <v>0</v>
      </c>
      <c r="I1765" s="5" t="str">
        <f t="shared" si="32"/>
        <v/>
      </c>
      <c r="J1765" s="5">
        <f t="shared" si="33"/>
        <v>0</v>
      </c>
      <c r="K1765" s="5" t="str">
        <f t="shared" si="34"/>
        <v/>
      </c>
      <c r="L1765" s="5">
        <f t="shared" si="35"/>
        <v>0</v>
      </c>
      <c r="M1765" s="5"/>
      <c r="N1765" s="5"/>
      <c r="O1765" s="5"/>
      <c r="P1765" s="5"/>
      <c r="Q1765" s="5"/>
      <c r="R1765" s="5"/>
      <c r="S1765" s="5"/>
    </row>
    <row r="1766" ht="15.75" customHeight="1">
      <c r="A1766" s="5">
        <v>1137.0</v>
      </c>
      <c r="B1766" s="35" t="str">
        <f>DIEM_4D!A1138</f>
        <v/>
      </c>
      <c r="C1766" s="35" t="str">
        <f>DIEM_4D!B1138</f>
        <v/>
      </c>
      <c r="D1766" s="5" t="str">
        <f t="shared" si="30"/>
        <v>4D-2</v>
      </c>
      <c r="E1766" s="5">
        <f>DIEM_4D!C1138</f>
        <v>0</v>
      </c>
      <c r="F1766" s="5">
        <f>DIEM_4D!D1138</f>
        <v>0</v>
      </c>
      <c r="G1766" s="5">
        <f>DIEM_4D!E1138</f>
        <v>0</v>
      </c>
      <c r="H1766" s="36">
        <f t="shared" si="31"/>
        <v>0</v>
      </c>
      <c r="I1766" s="5" t="str">
        <f t="shared" si="32"/>
        <v/>
      </c>
      <c r="J1766" s="5">
        <f t="shared" si="33"/>
        <v>0</v>
      </c>
      <c r="K1766" s="5" t="str">
        <f t="shared" si="34"/>
        <v/>
      </c>
      <c r="L1766" s="5">
        <f t="shared" si="35"/>
        <v>0</v>
      </c>
      <c r="M1766" s="5"/>
      <c r="N1766" s="5"/>
      <c r="O1766" s="5"/>
      <c r="P1766" s="5"/>
      <c r="Q1766" s="5"/>
      <c r="R1766" s="5"/>
      <c r="S1766" s="5"/>
    </row>
    <row r="1767" ht="15.75" customHeight="1">
      <c r="A1767" s="5">
        <v>1138.0</v>
      </c>
      <c r="B1767" s="35" t="str">
        <f>DIEM_4D!A1139</f>
        <v/>
      </c>
      <c r="C1767" s="35" t="str">
        <f>DIEM_4D!B1139</f>
        <v/>
      </c>
      <c r="D1767" s="5" t="str">
        <f t="shared" si="30"/>
        <v>4D-3</v>
      </c>
      <c r="E1767" s="5">
        <f>DIEM_4D!C1139</f>
        <v>0</v>
      </c>
      <c r="F1767" s="5">
        <f>DIEM_4D!D1139</f>
        <v>0</v>
      </c>
      <c r="G1767" s="5">
        <f>DIEM_4D!E1139</f>
        <v>0</v>
      </c>
      <c r="H1767" s="36">
        <f t="shared" si="31"/>
        <v>0</v>
      </c>
      <c r="I1767" s="5" t="str">
        <f t="shared" si="32"/>
        <v/>
      </c>
      <c r="J1767" s="5">
        <f t="shared" si="33"/>
        <v>0</v>
      </c>
      <c r="K1767" s="5" t="str">
        <f t="shared" si="34"/>
        <v/>
      </c>
      <c r="L1767" s="5">
        <f t="shared" si="35"/>
        <v>0</v>
      </c>
      <c r="M1767" s="5"/>
      <c r="N1767" s="5"/>
      <c r="O1767" s="5"/>
      <c r="P1767" s="5"/>
      <c r="Q1767" s="5"/>
      <c r="R1767" s="5"/>
      <c r="S1767" s="5"/>
    </row>
    <row r="1768" ht="15.75" customHeight="1">
      <c r="A1768" s="5">
        <v>1139.0</v>
      </c>
      <c r="B1768" s="35" t="str">
        <f>DIEM_4D!A1140</f>
        <v/>
      </c>
      <c r="C1768" s="35" t="str">
        <f>DIEM_4D!B1140</f>
        <v/>
      </c>
      <c r="D1768" s="5" t="str">
        <f t="shared" si="30"/>
        <v>4D-4</v>
      </c>
      <c r="E1768" s="5">
        <f>DIEM_4D!C1140</f>
        <v>0</v>
      </c>
      <c r="F1768" s="5">
        <f>DIEM_4D!D1140</f>
        <v>0</v>
      </c>
      <c r="G1768" s="5">
        <f>DIEM_4D!E1140</f>
        <v>0</v>
      </c>
      <c r="H1768" s="36">
        <f t="shared" si="31"/>
        <v>0</v>
      </c>
      <c r="I1768" s="5" t="str">
        <f t="shared" si="32"/>
        <v/>
      </c>
      <c r="J1768" s="5">
        <f t="shared" si="33"/>
        <v>0</v>
      </c>
      <c r="K1768" s="5" t="str">
        <f t="shared" si="34"/>
        <v/>
      </c>
      <c r="L1768" s="5">
        <f t="shared" si="35"/>
        <v>0</v>
      </c>
      <c r="M1768" s="5"/>
      <c r="N1768" s="5"/>
      <c r="O1768" s="5"/>
      <c r="P1768" s="5"/>
      <c r="Q1768" s="5"/>
      <c r="R1768" s="5"/>
      <c r="S1768" s="5"/>
    </row>
    <row r="1769" ht="15.75" customHeight="1">
      <c r="A1769" s="5">
        <v>1140.0</v>
      </c>
      <c r="B1769" s="35" t="str">
        <f>DIEM_4D!A1141</f>
        <v/>
      </c>
      <c r="C1769" s="35" t="str">
        <f>DIEM_4D!B1141</f>
        <v/>
      </c>
      <c r="D1769" s="5" t="str">
        <f t="shared" si="30"/>
        <v>4D-5</v>
      </c>
      <c r="E1769" s="5">
        <f>DIEM_4D!C1141</f>
        <v>0</v>
      </c>
      <c r="F1769" s="5">
        <f>DIEM_4D!D1141</f>
        <v>0</v>
      </c>
      <c r="G1769" s="5">
        <f>DIEM_4D!E1141</f>
        <v>0</v>
      </c>
      <c r="H1769" s="36">
        <f t="shared" si="31"/>
        <v>0</v>
      </c>
      <c r="I1769" s="5" t="str">
        <f t="shared" si="32"/>
        <v/>
      </c>
      <c r="J1769" s="5">
        <f t="shared" si="33"/>
        <v>0</v>
      </c>
      <c r="K1769" s="5" t="str">
        <f t="shared" si="34"/>
        <v/>
      </c>
      <c r="L1769" s="5">
        <f t="shared" si="35"/>
        <v>0</v>
      </c>
      <c r="M1769" s="5"/>
      <c r="N1769" s="5"/>
      <c r="O1769" s="5"/>
      <c r="P1769" s="5"/>
      <c r="Q1769" s="5"/>
      <c r="R1769" s="5"/>
      <c r="S1769" s="5"/>
    </row>
    <row r="1770" ht="15.75" customHeight="1">
      <c r="A1770" s="5">
        <v>1141.0</v>
      </c>
      <c r="B1770" s="35" t="str">
        <f>DIEM_4D!A1142</f>
        <v>2938</v>
      </c>
      <c r="C1770" s="35" t="str">
        <f>DIEM_4D!B1142</f>
        <v>38</v>
      </c>
      <c r="D1770" s="5" t="str">
        <f t="shared" si="30"/>
        <v>4D-1</v>
      </c>
      <c r="E1770" s="5">
        <f>DIEM_4D!C1142</f>
        <v>2</v>
      </c>
      <c r="F1770" s="5">
        <f>DIEM_4D!D1142</f>
        <v>1</v>
      </c>
      <c r="G1770" s="5">
        <f>DIEM_4D!E1142</f>
        <v>3</v>
      </c>
      <c r="H1770" s="36">
        <f t="shared" si="31"/>
        <v>1112.4</v>
      </c>
      <c r="I1770" s="5" t="str">
        <f t="shared" si="32"/>
        <v>TRUNG BÌNH</v>
      </c>
      <c r="J1770" s="5">
        <f t="shared" si="33"/>
        <v>115.24</v>
      </c>
      <c r="K1770" s="5" t="str">
        <f t="shared" si="34"/>
        <v>YẾU</v>
      </c>
      <c r="L1770" s="5">
        <f t="shared" si="35"/>
        <v>115242938</v>
      </c>
      <c r="M1770" s="5"/>
      <c r="N1770" s="5"/>
      <c r="O1770" s="5"/>
      <c r="P1770" s="5"/>
      <c r="Q1770" s="5"/>
      <c r="R1770" s="5"/>
      <c r="S1770" s="5"/>
    </row>
    <row r="1771" ht="15.75" customHeight="1">
      <c r="A1771" s="5">
        <v>1142.0</v>
      </c>
      <c r="B1771" s="35" t="str">
        <f>DIEM_4D!A1143</f>
        <v>2238</v>
      </c>
      <c r="C1771" s="35" t="str">
        <f>DIEM_4D!B1143</f>
        <v>38</v>
      </c>
      <c r="D1771" s="5" t="str">
        <f t="shared" si="30"/>
        <v>4D-2</v>
      </c>
      <c r="E1771" s="5">
        <f>DIEM_4D!C1143</f>
        <v>2</v>
      </c>
      <c r="F1771" s="5">
        <f>DIEM_4D!D1143</f>
        <v>1</v>
      </c>
      <c r="G1771" s="5">
        <f>DIEM_4D!E1143</f>
        <v>3</v>
      </c>
      <c r="H1771" s="36">
        <f t="shared" si="31"/>
        <v>1180.8</v>
      </c>
      <c r="I1771" s="5" t="str">
        <f t="shared" si="32"/>
        <v>MẠNH</v>
      </c>
      <c r="J1771" s="5">
        <f t="shared" si="33"/>
        <v>123.08</v>
      </c>
      <c r="K1771" s="5" t="str">
        <f t="shared" si="34"/>
        <v>YẾU</v>
      </c>
      <c r="L1771" s="5">
        <f t="shared" si="35"/>
        <v>123082238</v>
      </c>
      <c r="M1771" s="5"/>
      <c r="N1771" s="5"/>
      <c r="O1771" s="5"/>
      <c r="P1771" s="5"/>
      <c r="Q1771" s="5"/>
      <c r="R1771" s="5"/>
      <c r="S1771" s="5"/>
    </row>
    <row r="1772" ht="15.75" customHeight="1">
      <c r="A1772" s="5">
        <v>1143.0</v>
      </c>
      <c r="B1772" s="35" t="str">
        <f>DIEM_4D!A1144</f>
        <v>238</v>
      </c>
      <c r="C1772" s="35" t="str">
        <f>DIEM_4D!B1144</f>
        <v>38</v>
      </c>
      <c r="D1772" s="5" t="str">
        <f t="shared" si="30"/>
        <v>4D-3</v>
      </c>
      <c r="E1772" s="5">
        <f>DIEM_4D!C1144</f>
        <v>2</v>
      </c>
      <c r="F1772" s="5">
        <f>DIEM_4D!D1144</f>
        <v>8</v>
      </c>
      <c r="G1772" s="5">
        <f>DIEM_4D!E1144</f>
        <v>10</v>
      </c>
      <c r="H1772" s="36">
        <f t="shared" si="31"/>
        <v>1163.7</v>
      </c>
      <c r="I1772" s="5" t="str">
        <f t="shared" si="32"/>
        <v>MẠNH</v>
      </c>
      <c r="J1772" s="5">
        <f t="shared" si="33"/>
        <v>128.37</v>
      </c>
      <c r="K1772" s="5" t="str">
        <f t="shared" si="34"/>
        <v>YẾU</v>
      </c>
      <c r="L1772" s="5">
        <f t="shared" si="35"/>
        <v>128370238</v>
      </c>
      <c r="M1772" s="5"/>
      <c r="N1772" s="5"/>
      <c r="O1772" s="5"/>
      <c r="P1772" s="5"/>
      <c r="Q1772" s="5"/>
      <c r="R1772" s="5"/>
      <c r="S1772" s="5"/>
    </row>
    <row r="1773" ht="15.75" customHeight="1">
      <c r="A1773" s="5">
        <v>1144.0</v>
      </c>
      <c r="B1773" s="35" t="str">
        <f>DIEM_4D!A1145</f>
        <v>238</v>
      </c>
      <c r="C1773" s="35" t="str">
        <f>DIEM_4D!B1145</f>
        <v>38</v>
      </c>
      <c r="D1773" s="5" t="str">
        <f t="shared" si="30"/>
        <v>4D-4</v>
      </c>
      <c r="E1773" s="5">
        <f>DIEM_4D!C1145</f>
        <v>2</v>
      </c>
      <c r="F1773" s="5">
        <f>DIEM_4D!D1145</f>
        <v>8</v>
      </c>
      <c r="G1773" s="5">
        <f>DIEM_4D!E1145</f>
        <v>10</v>
      </c>
      <c r="H1773" s="36">
        <f t="shared" si="31"/>
        <v>1163.7</v>
      </c>
      <c r="I1773" s="5" t="str">
        <f t="shared" si="32"/>
        <v>MẠNH</v>
      </c>
      <c r="J1773" s="5">
        <f t="shared" si="33"/>
        <v>128.37</v>
      </c>
      <c r="K1773" s="5" t="str">
        <f t="shared" si="34"/>
        <v>YẾU</v>
      </c>
      <c r="L1773" s="5">
        <f t="shared" si="35"/>
        <v>128370238</v>
      </c>
      <c r="M1773" s="5"/>
      <c r="N1773" s="5"/>
      <c r="O1773" s="5"/>
      <c r="P1773" s="5"/>
      <c r="Q1773" s="5"/>
      <c r="R1773" s="5"/>
      <c r="S1773" s="5"/>
    </row>
    <row r="1774" ht="15.75" customHeight="1">
      <c r="A1774" s="5">
        <v>1145.0</v>
      </c>
      <c r="B1774" s="35" t="str">
        <f>DIEM_4D!A1146</f>
        <v>238</v>
      </c>
      <c r="C1774" s="35" t="str">
        <f>DIEM_4D!B1146</f>
        <v>38</v>
      </c>
      <c r="D1774" s="5" t="str">
        <f t="shared" si="30"/>
        <v>4D-5</v>
      </c>
      <c r="E1774" s="5">
        <f>DIEM_4D!C1146</f>
        <v>2</v>
      </c>
      <c r="F1774" s="5">
        <f>DIEM_4D!D1146</f>
        <v>8</v>
      </c>
      <c r="G1774" s="5">
        <f>DIEM_4D!E1146</f>
        <v>10</v>
      </c>
      <c r="H1774" s="36">
        <f t="shared" si="31"/>
        <v>1163.7</v>
      </c>
      <c r="I1774" s="5" t="str">
        <f t="shared" si="32"/>
        <v>MẠNH</v>
      </c>
      <c r="J1774" s="5">
        <f t="shared" si="33"/>
        <v>128.37</v>
      </c>
      <c r="K1774" s="5" t="str">
        <f t="shared" si="34"/>
        <v>YẾU</v>
      </c>
      <c r="L1774" s="5">
        <f t="shared" si="35"/>
        <v>128370238</v>
      </c>
      <c r="M1774" s="5"/>
      <c r="N1774" s="5"/>
      <c r="O1774" s="5"/>
      <c r="P1774" s="5"/>
      <c r="Q1774" s="5"/>
      <c r="R1774" s="5"/>
      <c r="S1774" s="5"/>
    </row>
    <row r="1775" ht="15.75" customHeight="1">
      <c r="A1775" s="5">
        <v>1146.0</v>
      </c>
      <c r="B1775" s="35" t="str">
        <f>DIEM_4D!A1147</f>
        <v>238</v>
      </c>
      <c r="C1775" s="35" t="str">
        <f>DIEM_4D!B1147</f>
        <v>38</v>
      </c>
      <c r="D1775" s="5" t="str">
        <f t="shared" si="30"/>
        <v>4D-1</v>
      </c>
      <c r="E1775" s="5">
        <f>DIEM_4D!C1147</f>
        <v>2</v>
      </c>
      <c r="F1775" s="5">
        <f>DIEM_4D!D1147</f>
        <v>8</v>
      </c>
      <c r="G1775" s="5">
        <f>DIEM_4D!E1147</f>
        <v>10</v>
      </c>
      <c r="H1775" s="36">
        <f t="shared" si="31"/>
        <v>1112.4</v>
      </c>
      <c r="I1775" s="5" t="str">
        <f t="shared" si="32"/>
        <v>TRUNG BÌNH</v>
      </c>
      <c r="J1775" s="5">
        <f t="shared" si="33"/>
        <v>122.24</v>
      </c>
      <c r="K1775" s="5" t="str">
        <f t="shared" si="34"/>
        <v>YẾU</v>
      </c>
      <c r="L1775" s="5">
        <f t="shared" si="35"/>
        <v>122240238</v>
      </c>
      <c r="M1775" s="5"/>
      <c r="N1775" s="5"/>
      <c r="O1775" s="5"/>
      <c r="P1775" s="5"/>
      <c r="Q1775" s="5"/>
      <c r="R1775" s="5"/>
      <c r="S1775" s="5"/>
    </row>
    <row r="1776" ht="15.75" customHeight="1">
      <c r="A1776" s="5">
        <v>1147.0</v>
      </c>
      <c r="B1776" s="35" t="str">
        <f>DIEM_4D!A1148</f>
        <v>938</v>
      </c>
      <c r="C1776" s="35" t="str">
        <f>DIEM_4D!B1148</f>
        <v>38</v>
      </c>
      <c r="D1776" s="5" t="str">
        <f t="shared" si="30"/>
        <v>4D-2</v>
      </c>
      <c r="E1776" s="5">
        <f>DIEM_4D!C1148</f>
        <v>2</v>
      </c>
      <c r="F1776" s="5">
        <f>DIEM_4D!D1148</f>
        <v>4</v>
      </c>
      <c r="G1776" s="5">
        <f>DIEM_4D!E1148</f>
        <v>6</v>
      </c>
      <c r="H1776" s="36">
        <f t="shared" si="31"/>
        <v>1180.8</v>
      </c>
      <c r="I1776" s="5" t="str">
        <f t="shared" si="32"/>
        <v>MẠNH</v>
      </c>
      <c r="J1776" s="5">
        <f t="shared" si="33"/>
        <v>126.08</v>
      </c>
      <c r="K1776" s="5" t="str">
        <f t="shared" si="34"/>
        <v>YẾU</v>
      </c>
      <c r="L1776" s="5">
        <f t="shared" si="35"/>
        <v>126080938</v>
      </c>
      <c r="M1776" s="5"/>
      <c r="N1776" s="5"/>
      <c r="O1776" s="5"/>
      <c r="P1776" s="5"/>
      <c r="Q1776" s="5"/>
      <c r="R1776" s="5"/>
      <c r="S1776" s="5"/>
    </row>
    <row r="1777" ht="15.75" customHeight="1">
      <c r="A1777" s="5">
        <v>1148.0</v>
      </c>
      <c r="B1777" s="35" t="str">
        <f>DIEM_4D!A1149</f>
        <v>238</v>
      </c>
      <c r="C1777" s="35" t="str">
        <f>DIEM_4D!B1149</f>
        <v>38</v>
      </c>
      <c r="D1777" s="5" t="str">
        <f t="shared" si="30"/>
        <v>4D-3</v>
      </c>
      <c r="E1777" s="5">
        <f>DIEM_4D!C1149</f>
        <v>2</v>
      </c>
      <c r="F1777" s="5">
        <f>DIEM_4D!D1149</f>
        <v>8</v>
      </c>
      <c r="G1777" s="5">
        <f>DIEM_4D!E1149</f>
        <v>10</v>
      </c>
      <c r="H1777" s="36">
        <f t="shared" si="31"/>
        <v>1163.7</v>
      </c>
      <c r="I1777" s="5" t="str">
        <f t="shared" si="32"/>
        <v>MẠNH</v>
      </c>
      <c r="J1777" s="5">
        <f t="shared" si="33"/>
        <v>128.37</v>
      </c>
      <c r="K1777" s="5" t="str">
        <f t="shared" si="34"/>
        <v>YẾU</v>
      </c>
      <c r="L1777" s="5">
        <f t="shared" si="35"/>
        <v>128370238</v>
      </c>
      <c r="M1777" s="5"/>
      <c r="N1777" s="5"/>
      <c r="O1777" s="5"/>
      <c r="P1777" s="5"/>
      <c r="Q1777" s="5"/>
      <c r="R1777" s="5"/>
      <c r="S1777" s="5"/>
    </row>
    <row r="1778" ht="15.75" customHeight="1">
      <c r="A1778" s="5">
        <v>1149.0</v>
      </c>
      <c r="B1778" s="35" t="str">
        <f>DIEM_4D!A1150</f>
        <v>38</v>
      </c>
      <c r="C1778" s="35" t="str">
        <f>DIEM_4D!B1150</f>
        <v>38</v>
      </c>
      <c r="D1778" s="5" t="str">
        <f t="shared" si="30"/>
        <v>4D-4</v>
      </c>
      <c r="E1778" s="5">
        <f>DIEM_4D!C1150</f>
        <v>2</v>
      </c>
      <c r="F1778" s="5">
        <f>DIEM_4D!D1150</f>
        <v>16</v>
      </c>
      <c r="G1778" s="5">
        <f>DIEM_4D!E1150</f>
        <v>18</v>
      </c>
      <c r="H1778" s="36">
        <f t="shared" si="31"/>
        <v>1163.7</v>
      </c>
      <c r="I1778" s="5" t="str">
        <f t="shared" si="32"/>
        <v>MẠNH</v>
      </c>
      <c r="J1778" s="5">
        <f t="shared" si="33"/>
        <v>136.37</v>
      </c>
      <c r="K1778" s="5" t="str">
        <f t="shared" si="34"/>
        <v>YẾU</v>
      </c>
      <c r="L1778" s="5">
        <f t="shared" si="35"/>
        <v>136370038</v>
      </c>
      <c r="M1778" s="5"/>
      <c r="N1778" s="5"/>
      <c r="O1778" s="5"/>
      <c r="P1778" s="5"/>
      <c r="Q1778" s="5"/>
      <c r="R1778" s="5"/>
      <c r="S1778" s="5"/>
    </row>
    <row r="1779" ht="15.75" customHeight="1">
      <c r="A1779" s="5">
        <v>1150.0</v>
      </c>
      <c r="B1779" s="35" t="str">
        <f>DIEM_4D!A1151</f>
        <v>38</v>
      </c>
      <c r="C1779" s="35" t="str">
        <f>DIEM_4D!B1151</f>
        <v>38</v>
      </c>
      <c r="D1779" s="5" t="str">
        <f t="shared" si="30"/>
        <v>4D-5</v>
      </c>
      <c r="E1779" s="5">
        <f>DIEM_4D!C1151</f>
        <v>2</v>
      </c>
      <c r="F1779" s="5">
        <f>DIEM_4D!D1151</f>
        <v>16</v>
      </c>
      <c r="G1779" s="5">
        <f>DIEM_4D!E1151</f>
        <v>18</v>
      </c>
      <c r="H1779" s="36">
        <f t="shared" si="31"/>
        <v>1163.7</v>
      </c>
      <c r="I1779" s="5" t="str">
        <f t="shared" si="32"/>
        <v>MẠNH</v>
      </c>
      <c r="J1779" s="5">
        <f t="shared" si="33"/>
        <v>136.37</v>
      </c>
      <c r="K1779" s="5" t="str">
        <f t="shared" si="34"/>
        <v>YẾU</v>
      </c>
      <c r="L1779" s="5">
        <f t="shared" si="35"/>
        <v>136370038</v>
      </c>
      <c r="M1779" s="5"/>
      <c r="N1779" s="5"/>
      <c r="O1779" s="5"/>
      <c r="P1779" s="5"/>
      <c r="Q1779" s="5"/>
      <c r="R1779" s="5"/>
      <c r="S1779" s="5"/>
    </row>
    <row r="1780" ht="15.75" customHeight="1">
      <c r="A1780" s="5">
        <v>1151.0</v>
      </c>
      <c r="B1780" s="35" t="str">
        <f>DIEM_4D!A1152</f>
        <v>38</v>
      </c>
      <c r="C1780" s="35" t="str">
        <f>DIEM_4D!B1152</f>
        <v>38</v>
      </c>
      <c r="D1780" s="5" t="str">
        <f t="shared" si="30"/>
        <v>4D-1</v>
      </c>
      <c r="E1780" s="5">
        <f>DIEM_4D!C1152</f>
        <v>2</v>
      </c>
      <c r="F1780" s="5">
        <f>DIEM_4D!D1152</f>
        <v>16</v>
      </c>
      <c r="G1780" s="5">
        <f>DIEM_4D!E1152</f>
        <v>18</v>
      </c>
      <c r="H1780" s="36">
        <f t="shared" si="31"/>
        <v>1112.4</v>
      </c>
      <c r="I1780" s="5" t="str">
        <f t="shared" si="32"/>
        <v>TRUNG BÌNH</v>
      </c>
      <c r="J1780" s="5">
        <f t="shared" si="33"/>
        <v>130.24</v>
      </c>
      <c r="K1780" s="5" t="str">
        <f t="shared" si="34"/>
        <v>YẾU</v>
      </c>
      <c r="L1780" s="5">
        <f t="shared" si="35"/>
        <v>130240038</v>
      </c>
      <c r="M1780" s="5"/>
      <c r="N1780" s="5"/>
      <c r="O1780" s="5"/>
      <c r="P1780" s="5"/>
      <c r="Q1780" s="5"/>
      <c r="R1780" s="5"/>
      <c r="S1780" s="5"/>
    </row>
    <row r="1781" ht="15.75" customHeight="1">
      <c r="A1781" s="5">
        <v>1152.0</v>
      </c>
      <c r="B1781" s="35" t="str">
        <f>DIEM_4D!A1153</f>
        <v>38</v>
      </c>
      <c r="C1781" s="35" t="str">
        <f>DIEM_4D!B1153</f>
        <v>38</v>
      </c>
      <c r="D1781" s="5" t="str">
        <f t="shared" si="30"/>
        <v>4D-2</v>
      </c>
      <c r="E1781" s="5">
        <f>DIEM_4D!C1153</f>
        <v>2</v>
      </c>
      <c r="F1781" s="5">
        <f>DIEM_4D!D1153</f>
        <v>16</v>
      </c>
      <c r="G1781" s="5">
        <f>DIEM_4D!E1153</f>
        <v>18</v>
      </c>
      <c r="H1781" s="36">
        <f t="shared" si="31"/>
        <v>1180.8</v>
      </c>
      <c r="I1781" s="5" t="str">
        <f t="shared" si="32"/>
        <v>MẠNH</v>
      </c>
      <c r="J1781" s="5">
        <f t="shared" si="33"/>
        <v>138.08</v>
      </c>
      <c r="K1781" s="5" t="str">
        <f t="shared" si="34"/>
        <v>MẠNH</v>
      </c>
      <c r="L1781" s="5">
        <f t="shared" si="35"/>
        <v>138080038</v>
      </c>
      <c r="M1781" s="5"/>
      <c r="N1781" s="5"/>
      <c r="O1781" s="5"/>
      <c r="P1781" s="5"/>
      <c r="Q1781" s="5"/>
      <c r="R1781" s="5"/>
      <c r="S1781" s="5"/>
    </row>
    <row r="1782" ht="15.75" customHeight="1">
      <c r="A1782" s="5">
        <v>1153.0</v>
      </c>
      <c r="B1782" s="35" t="str">
        <f>DIEM_4D!A1154</f>
        <v>938</v>
      </c>
      <c r="C1782" s="35" t="str">
        <f>DIEM_4D!B1154</f>
        <v>38</v>
      </c>
      <c r="D1782" s="5" t="str">
        <f t="shared" si="30"/>
        <v>4D-3</v>
      </c>
      <c r="E1782" s="5">
        <f>DIEM_4D!C1154</f>
        <v>2</v>
      </c>
      <c r="F1782" s="5">
        <f>DIEM_4D!D1154</f>
        <v>4</v>
      </c>
      <c r="G1782" s="5">
        <f>DIEM_4D!E1154</f>
        <v>6</v>
      </c>
      <c r="H1782" s="36">
        <f t="shared" si="31"/>
        <v>1163.7</v>
      </c>
      <c r="I1782" s="5" t="str">
        <f t="shared" si="32"/>
        <v>MẠNH</v>
      </c>
      <c r="J1782" s="5">
        <f t="shared" si="33"/>
        <v>124.37</v>
      </c>
      <c r="K1782" s="5" t="str">
        <f t="shared" si="34"/>
        <v>YẾU</v>
      </c>
      <c r="L1782" s="5">
        <f t="shared" si="35"/>
        <v>124370938</v>
      </c>
      <c r="M1782" s="5"/>
      <c r="N1782" s="5"/>
      <c r="O1782" s="5"/>
      <c r="P1782" s="5"/>
      <c r="Q1782" s="5"/>
      <c r="R1782" s="5"/>
      <c r="S1782" s="5"/>
    </row>
    <row r="1783" ht="15.75" customHeight="1">
      <c r="A1783" s="5">
        <v>1154.0</v>
      </c>
      <c r="B1783" s="35" t="str">
        <f>DIEM_4D!A1155</f>
        <v>238</v>
      </c>
      <c r="C1783" s="35" t="str">
        <f>DIEM_4D!B1155</f>
        <v>38</v>
      </c>
      <c r="D1783" s="5" t="str">
        <f t="shared" si="30"/>
        <v>4D-4</v>
      </c>
      <c r="E1783" s="5">
        <f>DIEM_4D!C1155</f>
        <v>2</v>
      </c>
      <c r="F1783" s="5">
        <f>DIEM_4D!D1155</f>
        <v>8</v>
      </c>
      <c r="G1783" s="5">
        <f>DIEM_4D!E1155</f>
        <v>10</v>
      </c>
      <c r="H1783" s="36">
        <f t="shared" si="31"/>
        <v>1163.7</v>
      </c>
      <c r="I1783" s="5" t="str">
        <f t="shared" si="32"/>
        <v>MẠNH</v>
      </c>
      <c r="J1783" s="5">
        <f t="shared" si="33"/>
        <v>128.37</v>
      </c>
      <c r="K1783" s="5" t="str">
        <f t="shared" si="34"/>
        <v>YẾU</v>
      </c>
      <c r="L1783" s="5">
        <f t="shared" si="35"/>
        <v>128370238</v>
      </c>
      <c r="M1783" s="5"/>
      <c r="N1783" s="5"/>
      <c r="O1783" s="5"/>
      <c r="P1783" s="5"/>
      <c r="Q1783" s="5"/>
      <c r="R1783" s="5"/>
      <c r="S1783" s="5"/>
    </row>
    <row r="1784" ht="15.75" customHeight="1">
      <c r="A1784" s="5">
        <v>1155.0</v>
      </c>
      <c r="B1784" s="35" t="str">
        <f>DIEM_4D!A1156</f>
        <v>38</v>
      </c>
      <c r="C1784" s="35" t="str">
        <f>DIEM_4D!B1156</f>
        <v>38</v>
      </c>
      <c r="D1784" s="5" t="str">
        <f t="shared" si="30"/>
        <v>4D-5</v>
      </c>
      <c r="E1784" s="5">
        <f>DIEM_4D!C1156</f>
        <v>2</v>
      </c>
      <c r="F1784" s="5">
        <f>DIEM_4D!D1156</f>
        <v>16</v>
      </c>
      <c r="G1784" s="5">
        <f>DIEM_4D!E1156</f>
        <v>18</v>
      </c>
      <c r="H1784" s="36">
        <f t="shared" si="31"/>
        <v>1163.7</v>
      </c>
      <c r="I1784" s="5" t="str">
        <f t="shared" si="32"/>
        <v>MẠNH</v>
      </c>
      <c r="J1784" s="5">
        <f t="shared" si="33"/>
        <v>136.37</v>
      </c>
      <c r="K1784" s="5" t="str">
        <f t="shared" si="34"/>
        <v>YẾU</v>
      </c>
      <c r="L1784" s="5">
        <f t="shared" si="35"/>
        <v>136370038</v>
      </c>
      <c r="M1784" s="5"/>
      <c r="N1784" s="5"/>
      <c r="O1784" s="5"/>
      <c r="P1784" s="5"/>
      <c r="Q1784" s="5"/>
      <c r="R1784" s="5"/>
      <c r="S1784" s="5"/>
    </row>
    <row r="1785" ht="15.75" customHeight="1">
      <c r="A1785" s="5">
        <v>1156.0</v>
      </c>
      <c r="B1785" s="35" t="str">
        <f>DIEM_4D!A1157</f>
        <v>38</v>
      </c>
      <c r="C1785" s="35" t="str">
        <f>DIEM_4D!B1157</f>
        <v>38</v>
      </c>
      <c r="D1785" s="5" t="str">
        <f t="shared" si="30"/>
        <v>4D-1</v>
      </c>
      <c r="E1785" s="5">
        <f>DIEM_4D!C1157</f>
        <v>2</v>
      </c>
      <c r="F1785" s="5">
        <f>DIEM_4D!D1157</f>
        <v>16</v>
      </c>
      <c r="G1785" s="5">
        <f>DIEM_4D!E1157</f>
        <v>18</v>
      </c>
      <c r="H1785" s="36">
        <f t="shared" si="31"/>
        <v>1112.4</v>
      </c>
      <c r="I1785" s="5" t="str">
        <f t="shared" si="32"/>
        <v>TRUNG BÌNH</v>
      </c>
      <c r="J1785" s="5">
        <f t="shared" si="33"/>
        <v>130.24</v>
      </c>
      <c r="K1785" s="5" t="str">
        <f t="shared" si="34"/>
        <v>YẾU</v>
      </c>
      <c r="L1785" s="5">
        <f t="shared" si="35"/>
        <v>130240038</v>
      </c>
      <c r="M1785" s="5"/>
      <c r="N1785" s="5"/>
      <c r="O1785" s="5"/>
      <c r="P1785" s="5"/>
      <c r="Q1785" s="5"/>
      <c r="R1785" s="5"/>
      <c r="S1785" s="5"/>
    </row>
    <row r="1786" ht="15.75" customHeight="1">
      <c r="A1786" s="5">
        <v>1157.0</v>
      </c>
      <c r="B1786" s="35" t="str">
        <f>DIEM_4D!A1158</f>
        <v>38</v>
      </c>
      <c r="C1786" s="35" t="str">
        <f>DIEM_4D!B1158</f>
        <v>38</v>
      </c>
      <c r="D1786" s="5" t="str">
        <f t="shared" si="30"/>
        <v>4D-2</v>
      </c>
      <c r="E1786" s="5">
        <f>DIEM_4D!C1158</f>
        <v>2</v>
      </c>
      <c r="F1786" s="5">
        <f>DIEM_4D!D1158</f>
        <v>16</v>
      </c>
      <c r="G1786" s="5">
        <f>DIEM_4D!E1158</f>
        <v>18</v>
      </c>
      <c r="H1786" s="36">
        <f t="shared" si="31"/>
        <v>1180.8</v>
      </c>
      <c r="I1786" s="5" t="str">
        <f t="shared" si="32"/>
        <v>MẠNH</v>
      </c>
      <c r="J1786" s="5">
        <f t="shared" si="33"/>
        <v>138.08</v>
      </c>
      <c r="K1786" s="5" t="str">
        <f t="shared" si="34"/>
        <v>MẠNH</v>
      </c>
      <c r="L1786" s="5">
        <f t="shared" si="35"/>
        <v>138080038</v>
      </c>
      <c r="M1786" s="5"/>
      <c r="N1786" s="5"/>
      <c r="O1786" s="5"/>
      <c r="P1786" s="5"/>
      <c r="Q1786" s="5"/>
      <c r="R1786" s="5"/>
      <c r="S1786" s="5"/>
    </row>
    <row r="1787" ht="15.75" customHeight="1">
      <c r="A1787" s="5">
        <v>1158.0</v>
      </c>
      <c r="B1787" s="35" t="str">
        <f>DIEM_4D!A1159</f>
        <v>38</v>
      </c>
      <c r="C1787" s="35" t="str">
        <f>DIEM_4D!B1159</f>
        <v>38</v>
      </c>
      <c r="D1787" s="5" t="str">
        <f t="shared" si="30"/>
        <v>4D-3</v>
      </c>
      <c r="E1787" s="5">
        <f>DIEM_4D!C1159</f>
        <v>2</v>
      </c>
      <c r="F1787" s="5">
        <f>DIEM_4D!D1159</f>
        <v>16</v>
      </c>
      <c r="G1787" s="5">
        <f>DIEM_4D!E1159</f>
        <v>18</v>
      </c>
      <c r="H1787" s="36">
        <f t="shared" si="31"/>
        <v>1163.7</v>
      </c>
      <c r="I1787" s="5" t="str">
        <f t="shared" si="32"/>
        <v>MẠNH</v>
      </c>
      <c r="J1787" s="5">
        <f t="shared" si="33"/>
        <v>136.37</v>
      </c>
      <c r="K1787" s="5" t="str">
        <f t="shared" si="34"/>
        <v>YẾU</v>
      </c>
      <c r="L1787" s="5">
        <f t="shared" si="35"/>
        <v>136370038</v>
      </c>
      <c r="M1787" s="5"/>
      <c r="N1787" s="5"/>
      <c r="O1787" s="5"/>
      <c r="P1787" s="5"/>
      <c r="Q1787" s="5"/>
      <c r="R1787" s="5"/>
      <c r="S1787" s="5"/>
    </row>
    <row r="1788" ht="15.75" customHeight="1">
      <c r="A1788" s="5">
        <v>1159.0</v>
      </c>
      <c r="B1788" s="35" t="str">
        <f>DIEM_4D!A1160</f>
        <v>938</v>
      </c>
      <c r="C1788" s="35" t="str">
        <f>DIEM_4D!B1160</f>
        <v>38</v>
      </c>
      <c r="D1788" s="5" t="str">
        <f t="shared" si="30"/>
        <v>4D-4</v>
      </c>
      <c r="E1788" s="5">
        <f>DIEM_4D!C1160</f>
        <v>2</v>
      </c>
      <c r="F1788" s="5">
        <f>DIEM_4D!D1160</f>
        <v>4</v>
      </c>
      <c r="G1788" s="5">
        <f>DIEM_4D!E1160</f>
        <v>6</v>
      </c>
      <c r="H1788" s="36">
        <f t="shared" si="31"/>
        <v>1163.7</v>
      </c>
      <c r="I1788" s="5" t="str">
        <f t="shared" si="32"/>
        <v>MẠNH</v>
      </c>
      <c r="J1788" s="5">
        <f t="shared" si="33"/>
        <v>124.37</v>
      </c>
      <c r="K1788" s="5" t="str">
        <f t="shared" si="34"/>
        <v>YẾU</v>
      </c>
      <c r="L1788" s="5">
        <f t="shared" si="35"/>
        <v>124370938</v>
      </c>
      <c r="M1788" s="5"/>
      <c r="N1788" s="5"/>
      <c r="O1788" s="5"/>
      <c r="P1788" s="5"/>
      <c r="Q1788" s="5"/>
      <c r="R1788" s="5"/>
      <c r="S1788" s="5"/>
    </row>
    <row r="1789" ht="15.75" customHeight="1">
      <c r="A1789" s="5">
        <v>1160.0</v>
      </c>
      <c r="B1789" s="35" t="str">
        <f>DIEM_4D!A1161</f>
        <v>238</v>
      </c>
      <c r="C1789" s="35" t="str">
        <f>DIEM_4D!B1161</f>
        <v>38</v>
      </c>
      <c r="D1789" s="5" t="str">
        <f t="shared" si="30"/>
        <v>4D-5</v>
      </c>
      <c r="E1789" s="5">
        <f>DIEM_4D!C1161</f>
        <v>2</v>
      </c>
      <c r="F1789" s="5">
        <f>DIEM_4D!D1161</f>
        <v>8</v>
      </c>
      <c r="G1789" s="5">
        <f>DIEM_4D!E1161</f>
        <v>10</v>
      </c>
      <c r="H1789" s="36">
        <f t="shared" si="31"/>
        <v>1163.7</v>
      </c>
      <c r="I1789" s="5" t="str">
        <f t="shared" si="32"/>
        <v>MẠNH</v>
      </c>
      <c r="J1789" s="5">
        <f t="shared" si="33"/>
        <v>128.37</v>
      </c>
      <c r="K1789" s="5" t="str">
        <f t="shared" si="34"/>
        <v>YẾU</v>
      </c>
      <c r="L1789" s="5">
        <f t="shared" si="35"/>
        <v>128370238</v>
      </c>
      <c r="M1789" s="5"/>
      <c r="N1789" s="5"/>
      <c r="O1789" s="5"/>
      <c r="P1789" s="5"/>
      <c r="Q1789" s="5"/>
      <c r="R1789" s="5"/>
      <c r="S1789" s="5"/>
    </row>
    <row r="1790" ht="15.75" customHeight="1">
      <c r="A1790" s="5">
        <v>1161.0</v>
      </c>
      <c r="B1790" s="35" t="str">
        <f>DIEM_4D!A1162</f>
        <v>38</v>
      </c>
      <c r="C1790" s="35" t="str">
        <f>DIEM_4D!B1162</f>
        <v>38</v>
      </c>
      <c r="D1790" s="5" t="str">
        <f t="shared" si="30"/>
        <v>4D-1</v>
      </c>
      <c r="E1790" s="5">
        <f>DIEM_4D!C1162</f>
        <v>2</v>
      </c>
      <c r="F1790" s="5">
        <f>DIEM_4D!D1162</f>
        <v>16</v>
      </c>
      <c r="G1790" s="5">
        <f>DIEM_4D!E1162</f>
        <v>18</v>
      </c>
      <c r="H1790" s="36">
        <f t="shared" si="31"/>
        <v>1112.4</v>
      </c>
      <c r="I1790" s="5" t="str">
        <f t="shared" si="32"/>
        <v>TRUNG BÌNH</v>
      </c>
      <c r="J1790" s="5">
        <f t="shared" si="33"/>
        <v>130.24</v>
      </c>
      <c r="K1790" s="5" t="str">
        <f t="shared" si="34"/>
        <v>YẾU</v>
      </c>
      <c r="L1790" s="5">
        <f t="shared" si="35"/>
        <v>130240038</v>
      </c>
      <c r="M1790" s="5"/>
      <c r="N1790" s="5"/>
      <c r="O1790" s="5"/>
      <c r="P1790" s="5"/>
      <c r="Q1790" s="5"/>
      <c r="R1790" s="5"/>
      <c r="S1790" s="5"/>
    </row>
    <row r="1791" ht="15.75" customHeight="1">
      <c r="A1791" s="5">
        <v>1162.0</v>
      </c>
      <c r="B1791" s="35" t="str">
        <f>DIEM_4D!A1163</f>
        <v>38</v>
      </c>
      <c r="C1791" s="35" t="str">
        <f>DIEM_4D!B1163</f>
        <v>38</v>
      </c>
      <c r="D1791" s="5" t="str">
        <f t="shared" si="30"/>
        <v>4D-2</v>
      </c>
      <c r="E1791" s="5">
        <f>DIEM_4D!C1163</f>
        <v>2</v>
      </c>
      <c r="F1791" s="5">
        <f>DIEM_4D!D1163</f>
        <v>16</v>
      </c>
      <c r="G1791" s="5">
        <f>DIEM_4D!E1163</f>
        <v>18</v>
      </c>
      <c r="H1791" s="36">
        <f t="shared" si="31"/>
        <v>1180.8</v>
      </c>
      <c r="I1791" s="5" t="str">
        <f t="shared" si="32"/>
        <v>MẠNH</v>
      </c>
      <c r="J1791" s="5">
        <f t="shared" si="33"/>
        <v>138.08</v>
      </c>
      <c r="K1791" s="5" t="str">
        <f t="shared" si="34"/>
        <v>MẠNH</v>
      </c>
      <c r="L1791" s="5">
        <f t="shared" si="35"/>
        <v>138080038</v>
      </c>
      <c r="M1791" s="5"/>
      <c r="N1791" s="5"/>
      <c r="O1791" s="5"/>
      <c r="P1791" s="5"/>
      <c r="Q1791" s="5"/>
      <c r="R1791" s="5"/>
      <c r="S1791" s="5"/>
    </row>
    <row r="1792" ht="15.75" customHeight="1">
      <c r="A1792" s="5">
        <v>1163.0</v>
      </c>
      <c r="B1792" s="35" t="str">
        <f>DIEM_4D!A1164</f>
        <v>38</v>
      </c>
      <c r="C1792" s="35" t="str">
        <f>DIEM_4D!B1164</f>
        <v>38</v>
      </c>
      <c r="D1792" s="5" t="str">
        <f t="shared" si="30"/>
        <v>4D-3</v>
      </c>
      <c r="E1792" s="5">
        <f>DIEM_4D!C1164</f>
        <v>2</v>
      </c>
      <c r="F1792" s="5">
        <f>DIEM_4D!D1164</f>
        <v>16</v>
      </c>
      <c r="G1792" s="5">
        <f>DIEM_4D!E1164</f>
        <v>18</v>
      </c>
      <c r="H1792" s="36">
        <f t="shared" si="31"/>
        <v>1163.7</v>
      </c>
      <c r="I1792" s="5" t="str">
        <f t="shared" si="32"/>
        <v>MẠNH</v>
      </c>
      <c r="J1792" s="5">
        <f t="shared" si="33"/>
        <v>136.37</v>
      </c>
      <c r="K1792" s="5" t="str">
        <f t="shared" si="34"/>
        <v>YẾU</v>
      </c>
      <c r="L1792" s="5">
        <f t="shared" si="35"/>
        <v>136370038</v>
      </c>
      <c r="M1792" s="5"/>
      <c r="N1792" s="5"/>
      <c r="O1792" s="5"/>
      <c r="P1792" s="5"/>
      <c r="Q1792" s="5"/>
      <c r="R1792" s="5"/>
      <c r="S1792" s="5"/>
    </row>
    <row r="1793" ht="15.75" customHeight="1">
      <c r="A1793" s="5">
        <v>1164.0</v>
      </c>
      <c r="B1793" s="35" t="str">
        <f>DIEM_4D!A1165</f>
        <v>38</v>
      </c>
      <c r="C1793" s="35" t="str">
        <f>DIEM_4D!B1165</f>
        <v>38</v>
      </c>
      <c r="D1793" s="5" t="str">
        <f t="shared" si="30"/>
        <v>4D-4</v>
      </c>
      <c r="E1793" s="5">
        <f>DIEM_4D!C1165</f>
        <v>2</v>
      </c>
      <c r="F1793" s="5">
        <f>DIEM_4D!D1165</f>
        <v>16</v>
      </c>
      <c r="G1793" s="5">
        <f>DIEM_4D!E1165</f>
        <v>18</v>
      </c>
      <c r="H1793" s="36">
        <f t="shared" si="31"/>
        <v>1163.7</v>
      </c>
      <c r="I1793" s="5" t="str">
        <f t="shared" si="32"/>
        <v>MẠNH</v>
      </c>
      <c r="J1793" s="5">
        <f t="shared" si="33"/>
        <v>136.37</v>
      </c>
      <c r="K1793" s="5" t="str">
        <f t="shared" si="34"/>
        <v>YẾU</v>
      </c>
      <c r="L1793" s="5">
        <f t="shared" si="35"/>
        <v>136370038</v>
      </c>
      <c r="M1793" s="5"/>
      <c r="N1793" s="5"/>
      <c r="O1793" s="5"/>
      <c r="P1793" s="5"/>
      <c r="Q1793" s="5"/>
      <c r="R1793" s="5"/>
      <c r="S1793" s="5"/>
    </row>
    <row r="1794" ht="15.75" customHeight="1">
      <c r="A1794" s="5">
        <v>1165.0</v>
      </c>
      <c r="B1794" s="35" t="str">
        <f>DIEM_4D!A1166</f>
        <v>938</v>
      </c>
      <c r="C1794" s="35" t="str">
        <f>DIEM_4D!B1166</f>
        <v>38</v>
      </c>
      <c r="D1794" s="5" t="str">
        <f t="shared" si="30"/>
        <v>4D-5</v>
      </c>
      <c r="E1794" s="5">
        <f>DIEM_4D!C1166</f>
        <v>2</v>
      </c>
      <c r="F1794" s="5">
        <f>DIEM_4D!D1166</f>
        <v>4</v>
      </c>
      <c r="G1794" s="5">
        <f>DIEM_4D!E1166</f>
        <v>6</v>
      </c>
      <c r="H1794" s="36">
        <f t="shared" si="31"/>
        <v>1163.7</v>
      </c>
      <c r="I1794" s="5" t="str">
        <f t="shared" si="32"/>
        <v>MẠNH</v>
      </c>
      <c r="J1794" s="5">
        <f t="shared" si="33"/>
        <v>124.37</v>
      </c>
      <c r="K1794" s="5" t="str">
        <f t="shared" si="34"/>
        <v>YẾU</v>
      </c>
      <c r="L1794" s="5">
        <f t="shared" si="35"/>
        <v>124370938</v>
      </c>
      <c r="M1794" s="5"/>
      <c r="N1794" s="5"/>
      <c r="O1794" s="5"/>
      <c r="P1794" s="5"/>
      <c r="Q1794" s="5"/>
      <c r="R1794" s="5"/>
      <c r="S1794" s="5"/>
    </row>
    <row r="1795" ht="15.75" customHeight="1">
      <c r="A1795" s="5">
        <v>1166.0</v>
      </c>
      <c r="B1795" s="35" t="str">
        <f>DIEM_4D!A1167</f>
        <v>238</v>
      </c>
      <c r="C1795" s="35" t="str">
        <f>DIEM_4D!B1167</f>
        <v>38</v>
      </c>
      <c r="D1795" s="5" t="str">
        <f t="shared" si="30"/>
        <v>4D-1</v>
      </c>
      <c r="E1795" s="5">
        <f>DIEM_4D!C1167</f>
        <v>2</v>
      </c>
      <c r="F1795" s="5">
        <f>DIEM_4D!D1167</f>
        <v>8</v>
      </c>
      <c r="G1795" s="5">
        <f>DIEM_4D!E1167</f>
        <v>10</v>
      </c>
      <c r="H1795" s="36">
        <f t="shared" si="31"/>
        <v>1112.4</v>
      </c>
      <c r="I1795" s="5" t="str">
        <f t="shared" si="32"/>
        <v>TRUNG BÌNH</v>
      </c>
      <c r="J1795" s="5">
        <f t="shared" si="33"/>
        <v>122.24</v>
      </c>
      <c r="K1795" s="5" t="str">
        <f t="shared" si="34"/>
        <v>YẾU</v>
      </c>
      <c r="L1795" s="5">
        <f t="shared" si="35"/>
        <v>122240238</v>
      </c>
      <c r="M1795" s="5"/>
      <c r="N1795" s="5"/>
      <c r="O1795" s="5"/>
      <c r="P1795" s="5"/>
      <c r="Q1795" s="5"/>
      <c r="R1795" s="5"/>
      <c r="S1795" s="5"/>
    </row>
    <row r="1796" ht="15.75" customHeight="1">
      <c r="A1796" s="5">
        <v>1167.0</v>
      </c>
      <c r="B1796" s="35" t="str">
        <f>DIEM_4D!A1168</f>
        <v>38</v>
      </c>
      <c r="C1796" s="35" t="str">
        <f>DIEM_4D!B1168</f>
        <v>38</v>
      </c>
      <c r="D1796" s="5" t="str">
        <f t="shared" si="30"/>
        <v>4D-2</v>
      </c>
      <c r="E1796" s="5">
        <f>DIEM_4D!C1168</f>
        <v>2</v>
      </c>
      <c r="F1796" s="5">
        <f>DIEM_4D!D1168</f>
        <v>16</v>
      </c>
      <c r="G1796" s="5">
        <f>DIEM_4D!E1168</f>
        <v>18</v>
      </c>
      <c r="H1796" s="36">
        <f t="shared" si="31"/>
        <v>1180.8</v>
      </c>
      <c r="I1796" s="5" t="str">
        <f t="shared" si="32"/>
        <v>MẠNH</v>
      </c>
      <c r="J1796" s="5">
        <f t="shared" si="33"/>
        <v>138.08</v>
      </c>
      <c r="K1796" s="5" t="str">
        <f t="shared" si="34"/>
        <v>MẠNH</v>
      </c>
      <c r="L1796" s="5">
        <f t="shared" si="35"/>
        <v>138080038</v>
      </c>
      <c r="M1796" s="5"/>
      <c r="N1796" s="5"/>
      <c r="O1796" s="5"/>
      <c r="P1796" s="5"/>
      <c r="Q1796" s="5"/>
      <c r="R1796" s="5"/>
      <c r="S1796" s="5"/>
    </row>
    <row r="1797" ht="15.75" customHeight="1">
      <c r="A1797" s="5">
        <v>1168.0</v>
      </c>
      <c r="B1797" s="35" t="str">
        <f>DIEM_4D!A1169</f>
        <v>38</v>
      </c>
      <c r="C1797" s="35" t="str">
        <f>DIEM_4D!B1169</f>
        <v>38</v>
      </c>
      <c r="D1797" s="5" t="str">
        <f t="shared" si="30"/>
        <v>4D-3</v>
      </c>
      <c r="E1797" s="5">
        <f>DIEM_4D!C1169</f>
        <v>2</v>
      </c>
      <c r="F1797" s="5">
        <f>DIEM_4D!D1169</f>
        <v>16</v>
      </c>
      <c r="G1797" s="5">
        <f>DIEM_4D!E1169</f>
        <v>18</v>
      </c>
      <c r="H1797" s="36">
        <f t="shared" si="31"/>
        <v>1163.7</v>
      </c>
      <c r="I1797" s="5" t="str">
        <f t="shared" si="32"/>
        <v>MẠNH</v>
      </c>
      <c r="J1797" s="5">
        <f t="shared" si="33"/>
        <v>136.37</v>
      </c>
      <c r="K1797" s="5" t="str">
        <f t="shared" si="34"/>
        <v>YẾU</v>
      </c>
      <c r="L1797" s="5">
        <f t="shared" si="35"/>
        <v>136370038</v>
      </c>
      <c r="M1797" s="5"/>
      <c r="N1797" s="5"/>
      <c r="O1797" s="5"/>
      <c r="P1797" s="5"/>
      <c r="Q1797" s="5"/>
      <c r="R1797" s="5"/>
      <c r="S1797" s="5"/>
    </row>
    <row r="1798" ht="15.75" customHeight="1">
      <c r="A1798" s="5">
        <v>1169.0</v>
      </c>
      <c r="B1798" s="35" t="str">
        <f>DIEM_4D!A1170</f>
        <v>38</v>
      </c>
      <c r="C1798" s="35" t="str">
        <f>DIEM_4D!B1170</f>
        <v>38</v>
      </c>
      <c r="D1798" s="5" t="str">
        <f t="shared" si="30"/>
        <v>4D-4</v>
      </c>
      <c r="E1798" s="5">
        <f>DIEM_4D!C1170</f>
        <v>2</v>
      </c>
      <c r="F1798" s="5">
        <f>DIEM_4D!D1170</f>
        <v>16</v>
      </c>
      <c r="G1798" s="5">
        <f>DIEM_4D!E1170</f>
        <v>18</v>
      </c>
      <c r="H1798" s="36">
        <f t="shared" si="31"/>
        <v>1163.7</v>
      </c>
      <c r="I1798" s="5" t="str">
        <f t="shared" si="32"/>
        <v>MẠNH</v>
      </c>
      <c r="J1798" s="5">
        <f t="shared" si="33"/>
        <v>136.37</v>
      </c>
      <c r="K1798" s="5" t="str">
        <f t="shared" si="34"/>
        <v>YẾU</v>
      </c>
      <c r="L1798" s="5">
        <f t="shared" si="35"/>
        <v>136370038</v>
      </c>
      <c r="M1798" s="5"/>
      <c r="N1798" s="5"/>
      <c r="O1798" s="5"/>
      <c r="P1798" s="5"/>
      <c r="Q1798" s="5"/>
      <c r="R1798" s="5"/>
      <c r="S1798" s="5"/>
    </row>
    <row r="1799" ht="15.75" customHeight="1">
      <c r="A1799" s="5">
        <v>1170.0</v>
      </c>
      <c r="B1799" s="35" t="str">
        <f>DIEM_4D!A1171</f>
        <v>38</v>
      </c>
      <c r="C1799" s="35" t="str">
        <f>DIEM_4D!B1171</f>
        <v>38</v>
      </c>
      <c r="D1799" s="5" t="str">
        <f t="shared" si="30"/>
        <v>4D-5</v>
      </c>
      <c r="E1799" s="5">
        <f>DIEM_4D!C1171</f>
        <v>2</v>
      </c>
      <c r="F1799" s="5">
        <f>DIEM_4D!D1171</f>
        <v>16</v>
      </c>
      <c r="G1799" s="5">
        <f>DIEM_4D!E1171</f>
        <v>18</v>
      </c>
      <c r="H1799" s="36">
        <f t="shared" si="31"/>
        <v>1163.7</v>
      </c>
      <c r="I1799" s="5" t="str">
        <f t="shared" si="32"/>
        <v>MẠNH</v>
      </c>
      <c r="J1799" s="5">
        <f t="shared" si="33"/>
        <v>136.37</v>
      </c>
      <c r="K1799" s="5" t="str">
        <f t="shared" si="34"/>
        <v>YẾU</v>
      </c>
      <c r="L1799" s="5">
        <f t="shared" si="35"/>
        <v>136370038</v>
      </c>
      <c r="M1799" s="5"/>
      <c r="N1799" s="5"/>
      <c r="O1799" s="5"/>
      <c r="P1799" s="5"/>
      <c r="Q1799" s="5"/>
      <c r="R1799" s="5"/>
      <c r="S1799" s="5"/>
    </row>
    <row r="1800" ht="15.75" customHeight="1">
      <c r="A1800" s="5">
        <v>1171.0</v>
      </c>
      <c r="B1800" s="35" t="str">
        <f>DIEM_4D!A1172</f>
        <v/>
      </c>
      <c r="C1800" s="35" t="str">
        <f>DIEM_4D!B1172</f>
        <v/>
      </c>
      <c r="D1800" s="5" t="str">
        <f t="shared" si="30"/>
        <v>4D-1</v>
      </c>
      <c r="E1800" s="5">
        <f>DIEM_4D!C1172</f>
        <v>0</v>
      </c>
      <c r="F1800" s="5">
        <f>DIEM_4D!D1172</f>
        <v>0</v>
      </c>
      <c r="G1800" s="5">
        <f>DIEM_4D!E1172</f>
        <v>0</v>
      </c>
      <c r="H1800" s="36">
        <f t="shared" si="31"/>
        <v>0</v>
      </c>
      <c r="I1800" s="5" t="str">
        <f t="shared" si="32"/>
        <v/>
      </c>
      <c r="J1800" s="5">
        <f t="shared" si="33"/>
        <v>0</v>
      </c>
      <c r="K1800" s="5" t="str">
        <f t="shared" si="34"/>
        <v/>
      </c>
      <c r="L1800" s="5">
        <f t="shared" si="35"/>
        <v>0</v>
      </c>
      <c r="M1800" s="5"/>
      <c r="N1800" s="5"/>
      <c r="O1800" s="5"/>
      <c r="P1800" s="5"/>
      <c r="Q1800" s="5"/>
      <c r="R1800" s="5"/>
      <c r="S1800" s="5"/>
    </row>
    <row r="1801" ht="15.75" customHeight="1">
      <c r="A1801" s="5">
        <v>1172.0</v>
      </c>
      <c r="B1801" s="35" t="str">
        <f>DIEM_4D!A1173</f>
        <v/>
      </c>
      <c r="C1801" s="35" t="str">
        <f>DIEM_4D!B1173</f>
        <v/>
      </c>
      <c r="D1801" s="5" t="str">
        <f t="shared" si="30"/>
        <v>4D-2</v>
      </c>
      <c r="E1801" s="5">
        <f>DIEM_4D!C1173</f>
        <v>0</v>
      </c>
      <c r="F1801" s="5">
        <f>DIEM_4D!D1173</f>
        <v>0</v>
      </c>
      <c r="G1801" s="5">
        <f>DIEM_4D!E1173</f>
        <v>0</v>
      </c>
      <c r="H1801" s="36">
        <f t="shared" si="31"/>
        <v>0</v>
      </c>
      <c r="I1801" s="5" t="str">
        <f t="shared" si="32"/>
        <v/>
      </c>
      <c r="J1801" s="5">
        <f t="shared" si="33"/>
        <v>0</v>
      </c>
      <c r="K1801" s="5" t="str">
        <f t="shared" si="34"/>
        <v/>
      </c>
      <c r="L1801" s="5">
        <f t="shared" si="35"/>
        <v>0</v>
      </c>
      <c r="M1801" s="5"/>
      <c r="N1801" s="5"/>
      <c r="O1801" s="5"/>
      <c r="P1801" s="5"/>
      <c r="Q1801" s="5"/>
      <c r="R1801" s="5"/>
      <c r="S1801" s="5"/>
    </row>
    <row r="1802" ht="15.75" customHeight="1">
      <c r="A1802" s="5">
        <v>1173.0</v>
      </c>
      <c r="B1802" s="35" t="str">
        <f>DIEM_4D!A1174</f>
        <v/>
      </c>
      <c r="C1802" s="35" t="str">
        <f>DIEM_4D!B1174</f>
        <v/>
      </c>
      <c r="D1802" s="5" t="str">
        <f t="shared" si="30"/>
        <v>4D-3</v>
      </c>
      <c r="E1802" s="5">
        <f>DIEM_4D!C1174</f>
        <v>0</v>
      </c>
      <c r="F1802" s="5">
        <f>DIEM_4D!D1174</f>
        <v>0</v>
      </c>
      <c r="G1802" s="5">
        <f>DIEM_4D!E1174</f>
        <v>0</v>
      </c>
      <c r="H1802" s="36">
        <f t="shared" si="31"/>
        <v>0</v>
      </c>
      <c r="I1802" s="5" t="str">
        <f t="shared" si="32"/>
        <v/>
      </c>
      <c r="J1802" s="5">
        <f t="shared" si="33"/>
        <v>0</v>
      </c>
      <c r="K1802" s="5" t="str">
        <f t="shared" si="34"/>
        <v/>
      </c>
      <c r="L1802" s="5">
        <f t="shared" si="35"/>
        <v>0</v>
      </c>
      <c r="M1802" s="5"/>
      <c r="N1802" s="5"/>
      <c r="O1802" s="5"/>
      <c r="P1802" s="5"/>
      <c r="Q1802" s="5"/>
      <c r="R1802" s="5"/>
      <c r="S1802" s="5"/>
    </row>
    <row r="1803" ht="15.75" customHeight="1">
      <c r="A1803" s="5">
        <v>1174.0</v>
      </c>
      <c r="B1803" s="35" t="str">
        <f>DIEM_4D!A1175</f>
        <v/>
      </c>
      <c r="C1803" s="35" t="str">
        <f>DIEM_4D!B1175</f>
        <v/>
      </c>
      <c r="D1803" s="5" t="str">
        <f t="shared" si="30"/>
        <v>4D-4</v>
      </c>
      <c r="E1803" s="5">
        <f>DIEM_4D!C1175</f>
        <v>0</v>
      </c>
      <c r="F1803" s="5">
        <f>DIEM_4D!D1175</f>
        <v>0</v>
      </c>
      <c r="G1803" s="5">
        <f>DIEM_4D!E1175</f>
        <v>0</v>
      </c>
      <c r="H1803" s="36">
        <f t="shared" si="31"/>
        <v>0</v>
      </c>
      <c r="I1803" s="5" t="str">
        <f t="shared" si="32"/>
        <v/>
      </c>
      <c r="J1803" s="5">
        <f t="shared" si="33"/>
        <v>0</v>
      </c>
      <c r="K1803" s="5" t="str">
        <f t="shared" si="34"/>
        <v/>
      </c>
      <c r="L1803" s="5">
        <f t="shared" si="35"/>
        <v>0</v>
      </c>
      <c r="M1803" s="5"/>
      <c r="N1803" s="5"/>
      <c r="O1803" s="5"/>
      <c r="P1803" s="5"/>
      <c r="Q1803" s="5"/>
      <c r="R1803" s="5"/>
      <c r="S1803" s="5"/>
    </row>
    <row r="1804" ht="15.75" customHeight="1">
      <c r="A1804" s="5">
        <v>1175.0</v>
      </c>
      <c r="B1804" s="35" t="str">
        <f>DIEM_4D!A1176</f>
        <v/>
      </c>
      <c r="C1804" s="35" t="str">
        <f>DIEM_4D!B1176</f>
        <v/>
      </c>
      <c r="D1804" s="5" t="str">
        <f t="shared" si="30"/>
        <v>4D-5</v>
      </c>
      <c r="E1804" s="5">
        <f>DIEM_4D!C1176</f>
        <v>0</v>
      </c>
      <c r="F1804" s="5">
        <f>DIEM_4D!D1176</f>
        <v>0</v>
      </c>
      <c r="G1804" s="5">
        <f>DIEM_4D!E1176</f>
        <v>0</v>
      </c>
      <c r="H1804" s="36">
        <f t="shared" si="31"/>
        <v>0</v>
      </c>
      <c r="I1804" s="5" t="str">
        <f t="shared" si="32"/>
        <v/>
      </c>
      <c r="J1804" s="5">
        <f t="shared" si="33"/>
        <v>0</v>
      </c>
      <c r="K1804" s="5" t="str">
        <f t="shared" si="34"/>
        <v/>
      </c>
      <c r="L1804" s="5">
        <f t="shared" si="35"/>
        <v>0</v>
      </c>
      <c r="M1804" s="5"/>
      <c r="N1804" s="5"/>
      <c r="O1804" s="5"/>
      <c r="P1804" s="5"/>
      <c r="Q1804" s="5"/>
      <c r="R1804" s="5"/>
      <c r="S1804" s="5"/>
    </row>
    <row r="1805" ht="15.75" customHeight="1">
      <c r="A1805" s="5">
        <v>1176.0</v>
      </c>
      <c r="B1805" s="35" t="str">
        <f>DIEM_4D!A1177</f>
        <v/>
      </c>
      <c r="C1805" s="35" t="str">
        <f>DIEM_4D!B1177</f>
        <v/>
      </c>
      <c r="D1805" s="5" t="str">
        <f t="shared" si="30"/>
        <v>4D-1</v>
      </c>
      <c r="E1805" s="5">
        <f>DIEM_4D!C1177</f>
        <v>0</v>
      </c>
      <c r="F1805" s="5">
        <f>DIEM_4D!D1177</f>
        <v>0</v>
      </c>
      <c r="G1805" s="5">
        <f>DIEM_4D!E1177</f>
        <v>0</v>
      </c>
      <c r="H1805" s="36">
        <f t="shared" si="31"/>
        <v>0</v>
      </c>
      <c r="I1805" s="5" t="str">
        <f t="shared" si="32"/>
        <v/>
      </c>
      <c r="J1805" s="5">
        <f t="shared" si="33"/>
        <v>0</v>
      </c>
      <c r="K1805" s="5" t="str">
        <f t="shared" si="34"/>
        <v/>
      </c>
      <c r="L1805" s="5">
        <f t="shared" si="35"/>
        <v>0</v>
      </c>
      <c r="M1805" s="5"/>
      <c r="N1805" s="5"/>
      <c r="O1805" s="5"/>
      <c r="P1805" s="5"/>
      <c r="Q1805" s="5"/>
      <c r="R1805" s="5"/>
      <c r="S1805" s="5"/>
    </row>
    <row r="1806" ht="15.75" customHeight="1">
      <c r="A1806" s="5">
        <v>1177.0</v>
      </c>
      <c r="B1806" s="35" t="str">
        <f>DIEM_4D!A1178</f>
        <v/>
      </c>
      <c r="C1806" s="35" t="str">
        <f>DIEM_4D!B1178</f>
        <v/>
      </c>
      <c r="D1806" s="5" t="str">
        <f t="shared" si="30"/>
        <v>4D-2</v>
      </c>
      <c r="E1806" s="5">
        <f>DIEM_4D!C1178</f>
        <v>0</v>
      </c>
      <c r="F1806" s="5">
        <f>DIEM_4D!D1178</f>
        <v>0</v>
      </c>
      <c r="G1806" s="5">
        <f>DIEM_4D!E1178</f>
        <v>0</v>
      </c>
      <c r="H1806" s="36">
        <f t="shared" si="31"/>
        <v>0</v>
      </c>
      <c r="I1806" s="5" t="str">
        <f t="shared" si="32"/>
        <v/>
      </c>
      <c r="J1806" s="5">
        <f t="shared" si="33"/>
        <v>0</v>
      </c>
      <c r="K1806" s="5" t="str">
        <f t="shared" si="34"/>
        <v/>
      </c>
      <c r="L1806" s="5">
        <f t="shared" si="35"/>
        <v>0</v>
      </c>
      <c r="M1806" s="5"/>
      <c r="N1806" s="5"/>
      <c r="O1806" s="5"/>
      <c r="P1806" s="5"/>
      <c r="Q1806" s="5"/>
      <c r="R1806" s="5"/>
      <c r="S1806" s="5"/>
    </row>
    <row r="1807" ht="15.75" customHeight="1">
      <c r="A1807" s="5">
        <v>1178.0</v>
      </c>
      <c r="B1807" s="35" t="str">
        <f>DIEM_4D!A1179</f>
        <v/>
      </c>
      <c r="C1807" s="35" t="str">
        <f>DIEM_4D!B1179</f>
        <v/>
      </c>
      <c r="D1807" s="5" t="str">
        <f t="shared" si="30"/>
        <v>4D-3</v>
      </c>
      <c r="E1807" s="5">
        <f>DIEM_4D!C1179</f>
        <v>0</v>
      </c>
      <c r="F1807" s="5">
        <f>DIEM_4D!D1179</f>
        <v>0</v>
      </c>
      <c r="G1807" s="5">
        <f>DIEM_4D!E1179</f>
        <v>0</v>
      </c>
      <c r="H1807" s="36">
        <f t="shared" si="31"/>
        <v>0</v>
      </c>
      <c r="I1807" s="5" t="str">
        <f t="shared" si="32"/>
        <v/>
      </c>
      <c r="J1807" s="5">
        <f t="shared" si="33"/>
        <v>0</v>
      </c>
      <c r="K1807" s="5" t="str">
        <f t="shared" si="34"/>
        <v/>
      </c>
      <c r="L1807" s="5">
        <f t="shared" si="35"/>
        <v>0</v>
      </c>
      <c r="M1807" s="5"/>
      <c r="N1807" s="5"/>
      <c r="O1807" s="5"/>
      <c r="P1807" s="5"/>
      <c r="Q1807" s="5"/>
      <c r="R1807" s="5"/>
      <c r="S1807" s="5"/>
    </row>
    <row r="1808" ht="15.75" customHeight="1">
      <c r="A1808" s="5">
        <v>1179.0</v>
      </c>
      <c r="B1808" s="35" t="str">
        <f>DIEM_4D!A1180</f>
        <v/>
      </c>
      <c r="C1808" s="35" t="str">
        <f>DIEM_4D!B1180</f>
        <v/>
      </c>
      <c r="D1808" s="5" t="str">
        <f t="shared" si="30"/>
        <v>4D-4</v>
      </c>
      <c r="E1808" s="5">
        <f>DIEM_4D!C1180</f>
        <v>0</v>
      </c>
      <c r="F1808" s="5">
        <f>DIEM_4D!D1180</f>
        <v>0</v>
      </c>
      <c r="G1808" s="5">
        <f>DIEM_4D!E1180</f>
        <v>0</v>
      </c>
      <c r="H1808" s="36">
        <f t="shared" si="31"/>
        <v>0</v>
      </c>
      <c r="I1808" s="5" t="str">
        <f t="shared" si="32"/>
        <v/>
      </c>
      <c r="J1808" s="5">
        <f t="shared" si="33"/>
        <v>0</v>
      </c>
      <c r="K1808" s="5" t="str">
        <f t="shared" si="34"/>
        <v/>
      </c>
      <c r="L1808" s="5">
        <f t="shared" si="35"/>
        <v>0</v>
      </c>
      <c r="M1808" s="5"/>
      <c r="N1808" s="5"/>
      <c r="O1808" s="5"/>
      <c r="P1808" s="5"/>
      <c r="Q1808" s="5"/>
      <c r="R1808" s="5"/>
      <c r="S1808" s="5"/>
    </row>
    <row r="1809" ht="15.75" customHeight="1">
      <c r="A1809" s="5">
        <v>1180.0</v>
      </c>
      <c r="B1809" s="35" t="str">
        <f>DIEM_4D!A1181</f>
        <v/>
      </c>
      <c r="C1809" s="35" t="str">
        <f>DIEM_4D!B1181</f>
        <v/>
      </c>
      <c r="D1809" s="5" t="str">
        <f t="shared" si="30"/>
        <v>4D-5</v>
      </c>
      <c r="E1809" s="5">
        <f>DIEM_4D!C1181</f>
        <v>0</v>
      </c>
      <c r="F1809" s="5">
        <f>DIEM_4D!D1181</f>
        <v>0</v>
      </c>
      <c r="G1809" s="5">
        <f>DIEM_4D!E1181</f>
        <v>0</v>
      </c>
      <c r="H1809" s="36">
        <f t="shared" si="31"/>
        <v>0</v>
      </c>
      <c r="I1809" s="5" t="str">
        <f t="shared" si="32"/>
        <v/>
      </c>
      <c r="J1809" s="5">
        <f t="shared" si="33"/>
        <v>0</v>
      </c>
      <c r="K1809" s="5" t="str">
        <f t="shared" si="34"/>
        <v/>
      </c>
      <c r="L1809" s="5">
        <f t="shared" si="35"/>
        <v>0</v>
      </c>
      <c r="M1809" s="5"/>
      <c r="N1809" s="5"/>
      <c r="O1809" s="5"/>
      <c r="P1809" s="5"/>
      <c r="Q1809" s="5"/>
      <c r="R1809" s="5"/>
      <c r="S1809" s="5"/>
    </row>
    <row r="1810" ht="15.75" customHeight="1">
      <c r="A1810" s="5">
        <v>1181.0</v>
      </c>
      <c r="B1810" s="35" t="str">
        <f>DIEM_4D!A1182</f>
        <v/>
      </c>
      <c r="C1810" s="35" t="str">
        <f>DIEM_4D!B1182</f>
        <v/>
      </c>
      <c r="D1810" s="5" t="str">
        <f t="shared" si="30"/>
        <v>4D-1</v>
      </c>
      <c r="E1810" s="5">
        <f>DIEM_4D!C1182</f>
        <v>0</v>
      </c>
      <c r="F1810" s="5">
        <f>DIEM_4D!D1182</f>
        <v>0</v>
      </c>
      <c r="G1810" s="5">
        <f>DIEM_4D!E1182</f>
        <v>0</v>
      </c>
      <c r="H1810" s="36">
        <f t="shared" si="31"/>
        <v>0</v>
      </c>
      <c r="I1810" s="5" t="str">
        <f t="shared" si="32"/>
        <v/>
      </c>
      <c r="J1810" s="5">
        <f t="shared" si="33"/>
        <v>0</v>
      </c>
      <c r="K1810" s="5" t="str">
        <f t="shared" si="34"/>
        <v/>
      </c>
      <c r="L1810" s="5">
        <f t="shared" si="35"/>
        <v>0</v>
      </c>
      <c r="M1810" s="5"/>
      <c r="N1810" s="5"/>
      <c r="O1810" s="5"/>
      <c r="P1810" s="5"/>
      <c r="Q1810" s="5"/>
      <c r="R1810" s="5"/>
      <c r="S1810" s="5"/>
    </row>
    <row r="1811" ht="15.75" customHeight="1">
      <c r="A1811" s="5">
        <v>1182.0</v>
      </c>
      <c r="B1811" s="35" t="str">
        <f>DIEM_4D!A1183</f>
        <v/>
      </c>
      <c r="C1811" s="35" t="str">
        <f>DIEM_4D!B1183</f>
        <v/>
      </c>
      <c r="D1811" s="5" t="str">
        <f t="shared" si="30"/>
        <v>4D-2</v>
      </c>
      <c r="E1811" s="5">
        <f>DIEM_4D!C1183</f>
        <v>0</v>
      </c>
      <c r="F1811" s="5">
        <f>DIEM_4D!D1183</f>
        <v>0</v>
      </c>
      <c r="G1811" s="5">
        <f>DIEM_4D!E1183</f>
        <v>0</v>
      </c>
      <c r="H1811" s="36">
        <f t="shared" si="31"/>
        <v>0</v>
      </c>
      <c r="I1811" s="5" t="str">
        <f t="shared" si="32"/>
        <v/>
      </c>
      <c r="J1811" s="5">
        <f t="shared" si="33"/>
        <v>0</v>
      </c>
      <c r="K1811" s="5" t="str">
        <f t="shared" si="34"/>
        <v/>
      </c>
      <c r="L1811" s="5">
        <f t="shared" si="35"/>
        <v>0</v>
      </c>
      <c r="M1811" s="5"/>
      <c r="N1811" s="5"/>
      <c r="O1811" s="5"/>
      <c r="P1811" s="5"/>
      <c r="Q1811" s="5"/>
      <c r="R1811" s="5"/>
      <c r="S1811" s="5"/>
    </row>
    <row r="1812" ht="15.75" customHeight="1">
      <c r="A1812" s="5">
        <v>1183.0</v>
      </c>
      <c r="B1812" s="35" t="str">
        <f>DIEM_4D!A1184</f>
        <v/>
      </c>
      <c r="C1812" s="35" t="str">
        <f>DIEM_4D!B1184</f>
        <v/>
      </c>
      <c r="D1812" s="5" t="str">
        <f t="shared" si="30"/>
        <v>4D-3</v>
      </c>
      <c r="E1812" s="5">
        <f>DIEM_4D!C1184</f>
        <v>0</v>
      </c>
      <c r="F1812" s="5">
        <f>DIEM_4D!D1184</f>
        <v>0</v>
      </c>
      <c r="G1812" s="5">
        <f>DIEM_4D!E1184</f>
        <v>0</v>
      </c>
      <c r="H1812" s="36">
        <f t="shared" si="31"/>
        <v>0</v>
      </c>
      <c r="I1812" s="5" t="str">
        <f t="shared" si="32"/>
        <v/>
      </c>
      <c r="J1812" s="5">
        <f t="shared" si="33"/>
        <v>0</v>
      </c>
      <c r="K1812" s="5" t="str">
        <f t="shared" si="34"/>
        <v/>
      </c>
      <c r="L1812" s="5">
        <f t="shared" si="35"/>
        <v>0</v>
      </c>
      <c r="M1812" s="5"/>
      <c r="N1812" s="5"/>
      <c r="O1812" s="5"/>
      <c r="P1812" s="5"/>
      <c r="Q1812" s="5"/>
      <c r="R1812" s="5"/>
      <c r="S1812" s="5"/>
    </row>
    <row r="1813" ht="15.75" customHeight="1">
      <c r="A1813" s="5">
        <v>1184.0</v>
      </c>
      <c r="B1813" s="35" t="str">
        <f>DIEM_4D!A1185</f>
        <v/>
      </c>
      <c r="C1813" s="35" t="str">
        <f>DIEM_4D!B1185</f>
        <v/>
      </c>
      <c r="D1813" s="5" t="str">
        <f t="shared" si="30"/>
        <v>4D-4</v>
      </c>
      <c r="E1813" s="5">
        <f>DIEM_4D!C1185</f>
        <v>0</v>
      </c>
      <c r="F1813" s="5">
        <f>DIEM_4D!D1185</f>
        <v>0</v>
      </c>
      <c r="G1813" s="5">
        <f>DIEM_4D!E1185</f>
        <v>0</v>
      </c>
      <c r="H1813" s="36">
        <f t="shared" si="31"/>
        <v>0</v>
      </c>
      <c r="I1813" s="5" t="str">
        <f t="shared" si="32"/>
        <v/>
      </c>
      <c r="J1813" s="5">
        <f t="shared" si="33"/>
        <v>0</v>
      </c>
      <c r="K1813" s="5" t="str">
        <f t="shared" si="34"/>
        <v/>
      </c>
      <c r="L1813" s="5">
        <f t="shared" si="35"/>
        <v>0</v>
      </c>
      <c r="M1813" s="5"/>
      <c r="N1813" s="5"/>
      <c r="O1813" s="5"/>
      <c r="P1813" s="5"/>
      <c r="Q1813" s="5"/>
      <c r="R1813" s="5"/>
      <c r="S1813" s="5"/>
    </row>
    <row r="1814" ht="15.75" customHeight="1">
      <c r="A1814" s="5">
        <v>1185.0</v>
      </c>
      <c r="B1814" s="35" t="str">
        <f>DIEM_4D!A1186</f>
        <v/>
      </c>
      <c r="C1814" s="35" t="str">
        <f>DIEM_4D!B1186</f>
        <v/>
      </c>
      <c r="D1814" s="5" t="str">
        <f t="shared" si="30"/>
        <v>4D-5</v>
      </c>
      <c r="E1814" s="5">
        <f>DIEM_4D!C1186</f>
        <v>0</v>
      </c>
      <c r="F1814" s="5">
        <f>DIEM_4D!D1186</f>
        <v>0</v>
      </c>
      <c r="G1814" s="5">
        <f>DIEM_4D!E1186</f>
        <v>0</v>
      </c>
      <c r="H1814" s="36">
        <f t="shared" si="31"/>
        <v>0</v>
      </c>
      <c r="I1814" s="5" t="str">
        <f t="shared" si="32"/>
        <v/>
      </c>
      <c r="J1814" s="5">
        <f t="shared" si="33"/>
        <v>0</v>
      </c>
      <c r="K1814" s="5" t="str">
        <f t="shared" si="34"/>
        <v/>
      </c>
      <c r="L1814" s="5">
        <f t="shared" si="35"/>
        <v>0</v>
      </c>
      <c r="M1814" s="5"/>
      <c r="N1814" s="5"/>
      <c r="O1814" s="5"/>
      <c r="P1814" s="5"/>
      <c r="Q1814" s="5"/>
      <c r="R1814" s="5"/>
      <c r="S1814" s="5"/>
    </row>
    <row r="1815" ht="15.75" customHeight="1">
      <c r="A1815" s="5">
        <v>1186.0</v>
      </c>
      <c r="B1815" s="35" t="str">
        <f>DIEM_4D!A1187</f>
        <v/>
      </c>
      <c r="C1815" s="35" t="str">
        <f>DIEM_4D!B1187</f>
        <v/>
      </c>
      <c r="D1815" s="5" t="str">
        <f t="shared" si="30"/>
        <v>4D-1</v>
      </c>
      <c r="E1815" s="5">
        <f>DIEM_4D!C1187</f>
        <v>0</v>
      </c>
      <c r="F1815" s="5">
        <f>DIEM_4D!D1187</f>
        <v>0</v>
      </c>
      <c r="G1815" s="5">
        <f>DIEM_4D!E1187</f>
        <v>0</v>
      </c>
      <c r="H1815" s="36">
        <f t="shared" si="31"/>
        <v>0</v>
      </c>
      <c r="I1815" s="5" t="str">
        <f t="shared" si="32"/>
        <v/>
      </c>
      <c r="J1815" s="5">
        <f t="shared" si="33"/>
        <v>0</v>
      </c>
      <c r="K1815" s="5" t="str">
        <f t="shared" si="34"/>
        <v/>
      </c>
      <c r="L1815" s="5">
        <f t="shared" si="35"/>
        <v>0</v>
      </c>
      <c r="M1815" s="5"/>
      <c r="N1815" s="5"/>
      <c r="O1815" s="5"/>
      <c r="P1815" s="5"/>
      <c r="Q1815" s="5"/>
      <c r="R1815" s="5"/>
      <c r="S1815" s="5"/>
    </row>
    <row r="1816" ht="15.75" customHeight="1">
      <c r="A1816" s="5">
        <v>1187.0</v>
      </c>
      <c r="B1816" s="35" t="str">
        <f>DIEM_4D!A1188</f>
        <v/>
      </c>
      <c r="C1816" s="35" t="str">
        <f>DIEM_4D!B1188</f>
        <v/>
      </c>
      <c r="D1816" s="5" t="str">
        <f t="shared" si="30"/>
        <v>4D-2</v>
      </c>
      <c r="E1816" s="5">
        <f>DIEM_4D!C1188</f>
        <v>0</v>
      </c>
      <c r="F1816" s="5">
        <f>DIEM_4D!D1188</f>
        <v>0</v>
      </c>
      <c r="G1816" s="5">
        <f>DIEM_4D!E1188</f>
        <v>0</v>
      </c>
      <c r="H1816" s="36">
        <f t="shared" si="31"/>
        <v>0</v>
      </c>
      <c r="I1816" s="5" t="str">
        <f t="shared" si="32"/>
        <v/>
      </c>
      <c r="J1816" s="5">
        <f t="shared" si="33"/>
        <v>0</v>
      </c>
      <c r="K1816" s="5" t="str">
        <f t="shared" si="34"/>
        <v/>
      </c>
      <c r="L1816" s="5">
        <f t="shared" si="35"/>
        <v>0</v>
      </c>
      <c r="M1816" s="5"/>
      <c r="N1816" s="5"/>
      <c r="O1816" s="5"/>
      <c r="P1816" s="5"/>
      <c r="Q1816" s="5"/>
      <c r="R1816" s="5"/>
      <c r="S1816" s="5"/>
    </row>
    <row r="1817" ht="15.75" customHeight="1">
      <c r="A1817" s="5">
        <v>1188.0</v>
      </c>
      <c r="B1817" s="35" t="str">
        <f>DIEM_4D!A1189</f>
        <v/>
      </c>
      <c r="C1817" s="35" t="str">
        <f>DIEM_4D!B1189</f>
        <v/>
      </c>
      <c r="D1817" s="5" t="str">
        <f t="shared" si="30"/>
        <v>4D-3</v>
      </c>
      <c r="E1817" s="5">
        <f>DIEM_4D!C1189</f>
        <v>0</v>
      </c>
      <c r="F1817" s="5">
        <f>DIEM_4D!D1189</f>
        <v>0</v>
      </c>
      <c r="G1817" s="5">
        <f>DIEM_4D!E1189</f>
        <v>0</v>
      </c>
      <c r="H1817" s="36">
        <f t="shared" si="31"/>
        <v>0</v>
      </c>
      <c r="I1817" s="5" t="str">
        <f t="shared" si="32"/>
        <v/>
      </c>
      <c r="J1817" s="5">
        <f t="shared" si="33"/>
        <v>0</v>
      </c>
      <c r="K1817" s="5" t="str">
        <f t="shared" si="34"/>
        <v/>
      </c>
      <c r="L1817" s="5">
        <f t="shared" si="35"/>
        <v>0</v>
      </c>
      <c r="M1817" s="5"/>
      <c r="N1817" s="5"/>
      <c r="O1817" s="5"/>
      <c r="P1817" s="5"/>
      <c r="Q1817" s="5"/>
      <c r="R1817" s="5"/>
      <c r="S1817" s="5"/>
    </row>
    <row r="1818" ht="15.75" customHeight="1">
      <c r="A1818" s="5">
        <v>1189.0</v>
      </c>
      <c r="B1818" s="35" t="str">
        <f>DIEM_4D!A1190</f>
        <v/>
      </c>
      <c r="C1818" s="35" t="str">
        <f>DIEM_4D!B1190</f>
        <v/>
      </c>
      <c r="D1818" s="5" t="str">
        <f t="shared" si="30"/>
        <v>4D-4</v>
      </c>
      <c r="E1818" s="5">
        <f>DIEM_4D!C1190</f>
        <v>0</v>
      </c>
      <c r="F1818" s="5">
        <f>DIEM_4D!D1190</f>
        <v>0</v>
      </c>
      <c r="G1818" s="5">
        <f>DIEM_4D!E1190</f>
        <v>0</v>
      </c>
      <c r="H1818" s="36">
        <f t="shared" si="31"/>
        <v>0</v>
      </c>
      <c r="I1818" s="5" t="str">
        <f t="shared" si="32"/>
        <v/>
      </c>
      <c r="J1818" s="5">
        <f t="shared" si="33"/>
        <v>0</v>
      </c>
      <c r="K1818" s="5" t="str">
        <f t="shared" si="34"/>
        <v/>
      </c>
      <c r="L1818" s="5">
        <f t="shared" si="35"/>
        <v>0</v>
      </c>
      <c r="M1818" s="5"/>
      <c r="N1818" s="5"/>
      <c r="O1818" s="5"/>
      <c r="P1818" s="5"/>
      <c r="Q1818" s="5"/>
      <c r="R1818" s="5"/>
      <c r="S1818" s="5"/>
    </row>
    <row r="1819" ht="15.75" customHeight="1">
      <c r="A1819" s="5">
        <v>1190.0</v>
      </c>
      <c r="B1819" s="35" t="str">
        <f>DIEM_4D!A1191</f>
        <v/>
      </c>
      <c r="C1819" s="35" t="str">
        <f>DIEM_4D!B1191</f>
        <v/>
      </c>
      <c r="D1819" s="5" t="str">
        <f t="shared" si="30"/>
        <v>4D-5</v>
      </c>
      <c r="E1819" s="5">
        <f>DIEM_4D!C1191</f>
        <v>0</v>
      </c>
      <c r="F1819" s="5">
        <f>DIEM_4D!D1191</f>
        <v>0</v>
      </c>
      <c r="G1819" s="5">
        <f>DIEM_4D!E1191</f>
        <v>0</v>
      </c>
      <c r="H1819" s="36">
        <f t="shared" si="31"/>
        <v>0</v>
      </c>
      <c r="I1819" s="5" t="str">
        <f t="shared" si="32"/>
        <v/>
      </c>
      <c r="J1819" s="5">
        <f t="shared" si="33"/>
        <v>0</v>
      </c>
      <c r="K1819" s="5" t="str">
        <f t="shared" si="34"/>
        <v/>
      </c>
      <c r="L1819" s="5">
        <f t="shared" si="35"/>
        <v>0</v>
      </c>
      <c r="M1819" s="5"/>
      <c r="N1819" s="5"/>
      <c r="O1819" s="5"/>
      <c r="P1819" s="5"/>
      <c r="Q1819" s="5"/>
      <c r="R1819" s="5"/>
      <c r="S1819" s="5"/>
    </row>
    <row r="1820" ht="15.75" customHeight="1">
      <c r="A1820" s="5">
        <v>1191.0</v>
      </c>
      <c r="B1820" s="35" t="str">
        <f>DIEM_4D!A1192</f>
        <v/>
      </c>
      <c r="C1820" s="35" t="str">
        <f>DIEM_4D!B1192</f>
        <v/>
      </c>
      <c r="D1820" s="5" t="str">
        <f t="shared" si="30"/>
        <v>4D-1</v>
      </c>
      <c r="E1820" s="5">
        <f>DIEM_4D!C1192</f>
        <v>0</v>
      </c>
      <c r="F1820" s="5">
        <f>DIEM_4D!D1192</f>
        <v>0</v>
      </c>
      <c r="G1820" s="5">
        <f>DIEM_4D!E1192</f>
        <v>0</v>
      </c>
      <c r="H1820" s="36">
        <f t="shared" si="31"/>
        <v>0</v>
      </c>
      <c r="I1820" s="5" t="str">
        <f t="shared" si="32"/>
        <v/>
      </c>
      <c r="J1820" s="5">
        <f t="shared" si="33"/>
        <v>0</v>
      </c>
      <c r="K1820" s="5" t="str">
        <f t="shared" si="34"/>
        <v/>
      </c>
      <c r="L1820" s="5">
        <f t="shared" si="35"/>
        <v>0</v>
      </c>
      <c r="M1820" s="5"/>
      <c r="N1820" s="5"/>
      <c r="O1820" s="5"/>
      <c r="P1820" s="5"/>
      <c r="Q1820" s="5"/>
      <c r="R1820" s="5"/>
      <c r="S1820" s="5"/>
    </row>
    <row r="1821" ht="15.75" customHeight="1">
      <c r="A1821" s="5">
        <v>1192.0</v>
      </c>
      <c r="B1821" s="35" t="str">
        <f>DIEM_4D!A1193</f>
        <v/>
      </c>
      <c r="C1821" s="35" t="str">
        <f>DIEM_4D!B1193</f>
        <v/>
      </c>
      <c r="D1821" s="5" t="str">
        <f t="shared" si="30"/>
        <v>4D-2</v>
      </c>
      <c r="E1821" s="5">
        <f>DIEM_4D!C1193</f>
        <v>0</v>
      </c>
      <c r="F1821" s="5">
        <f>DIEM_4D!D1193</f>
        <v>0</v>
      </c>
      <c r="G1821" s="5">
        <f>DIEM_4D!E1193</f>
        <v>0</v>
      </c>
      <c r="H1821" s="36">
        <f t="shared" si="31"/>
        <v>0</v>
      </c>
      <c r="I1821" s="5" t="str">
        <f t="shared" si="32"/>
        <v/>
      </c>
      <c r="J1821" s="5">
        <f t="shared" si="33"/>
        <v>0</v>
      </c>
      <c r="K1821" s="5" t="str">
        <f t="shared" si="34"/>
        <v/>
      </c>
      <c r="L1821" s="5">
        <f t="shared" si="35"/>
        <v>0</v>
      </c>
      <c r="M1821" s="5"/>
      <c r="N1821" s="5"/>
      <c r="O1821" s="5"/>
      <c r="P1821" s="5"/>
      <c r="Q1821" s="5"/>
      <c r="R1821" s="5"/>
      <c r="S1821" s="5"/>
    </row>
    <row r="1822" ht="15.75" customHeight="1">
      <c r="A1822" s="5">
        <v>1193.0</v>
      </c>
      <c r="B1822" s="35" t="str">
        <f>DIEM_4D!A1194</f>
        <v/>
      </c>
      <c r="C1822" s="35" t="str">
        <f>DIEM_4D!B1194</f>
        <v/>
      </c>
      <c r="D1822" s="5" t="str">
        <f t="shared" si="30"/>
        <v>4D-3</v>
      </c>
      <c r="E1822" s="5">
        <f>DIEM_4D!C1194</f>
        <v>0</v>
      </c>
      <c r="F1822" s="5">
        <f>DIEM_4D!D1194</f>
        <v>0</v>
      </c>
      <c r="G1822" s="5">
        <f>DIEM_4D!E1194</f>
        <v>0</v>
      </c>
      <c r="H1822" s="36">
        <f t="shared" si="31"/>
        <v>0</v>
      </c>
      <c r="I1822" s="5" t="str">
        <f t="shared" si="32"/>
        <v/>
      </c>
      <c r="J1822" s="5">
        <f t="shared" si="33"/>
        <v>0</v>
      </c>
      <c r="K1822" s="5" t="str">
        <f t="shared" si="34"/>
        <v/>
      </c>
      <c r="L1822" s="5">
        <f t="shared" si="35"/>
        <v>0</v>
      </c>
      <c r="M1822" s="5"/>
      <c r="N1822" s="5"/>
      <c r="O1822" s="5"/>
      <c r="P1822" s="5"/>
      <c r="Q1822" s="5"/>
      <c r="R1822" s="5"/>
      <c r="S1822" s="5"/>
    </row>
    <row r="1823" ht="15.75" customHeight="1">
      <c r="A1823" s="5">
        <v>1194.0</v>
      </c>
      <c r="B1823" s="35" t="str">
        <f>DIEM_4D!A1195</f>
        <v/>
      </c>
      <c r="C1823" s="35" t="str">
        <f>DIEM_4D!B1195</f>
        <v/>
      </c>
      <c r="D1823" s="5" t="str">
        <f t="shared" si="30"/>
        <v>4D-4</v>
      </c>
      <c r="E1823" s="5">
        <f>DIEM_4D!C1195</f>
        <v>0</v>
      </c>
      <c r="F1823" s="5">
        <f>DIEM_4D!D1195</f>
        <v>0</v>
      </c>
      <c r="G1823" s="5">
        <f>DIEM_4D!E1195</f>
        <v>0</v>
      </c>
      <c r="H1823" s="36">
        <f t="shared" si="31"/>
        <v>0</v>
      </c>
      <c r="I1823" s="5" t="str">
        <f t="shared" si="32"/>
        <v/>
      </c>
      <c r="J1823" s="5">
        <f t="shared" si="33"/>
        <v>0</v>
      </c>
      <c r="K1823" s="5" t="str">
        <f t="shared" si="34"/>
        <v/>
      </c>
      <c r="L1823" s="5">
        <f t="shared" si="35"/>
        <v>0</v>
      </c>
      <c r="M1823" s="5"/>
      <c r="N1823" s="5"/>
      <c r="O1823" s="5"/>
      <c r="P1823" s="5"/>
      <c r="Q1823" s="5"/>
      <c r="R1823" s="5"/>
      <c r="S1823" s="5"/>
    </row>
    <row r="1824" ht="15.75" customHeight="1">
      <c r="A1824" s="5">
        <v>1195.0</v>
      </c>
      <c r="B1824" s="35" t="str">
        <f>DIEM_4D!A1196</f>
        <v/>
      </c>
      <c r="C1824" s="35" t="str">
        <f>DIEM_4D!B1196</f>
        <v/>
      </c>
      <c r="D1824" s="5" t="str">
        <f t="shared" si="30"/>
        <v>4D-5</v>
      </c>
      <c r="E1824" s="5">
        <f>DIEM_4D!C1196</f>
        <v>0</v>
      </c>
      <c r="F1824" s="5">
        <f>DIEM_4D!D1196</f>
        <v>0</v>
      </c>
      <c r="G1824" s="5">
        <f>DIEM_4D!E1196</f>
        <v>0</v>
      </c>
      <c r="H1824" s="36">
        <f t="shared" si="31"/>
        <v>0</v>
      </c>
      <c r="I1824" s="5" t="str">
        <f t="shared" si="32"/>
        <v/>
      </c>
      <c r="J1824" s="5">
        <f t="shared" si="33"/>
        <v>0</v>
      </c>
      <c r="K1824" s="5" t="str">
        <f t="shared" si="34"/>
        <v/>
      </c>
      <c r="L1824" s="5">
        <f t="shared" si="35"/>
        <v>0</v>
      </c>
      <c r="M1824" s="5"/>
      <c r="N1824" s="5"/>
      <c r="O1824" s="5"/>
      <c r="P1824" s="5"/>
      <c r="Q1824" s="5"/>
      <c r="R1824" s="5"/>
      <c r="S1824" s="5"/>
    </row>
    <row r="1825" ht="15.75" customHeight="1">
      <c r="A1825" s="5">
        <v>1196.0</v>
      </c>
      <c r="B1825" s="35" t="str">
        <f>DIEM_4D!A1197</f>
        <v/>
      </c>
      <c r="C1825" s="35" t="str">
        <f>DIEM_4D!B1197</f>
        <v/>
      </c>
      <c r="D1825" s="5" t="str">
        <f t="shared" si="30"/>
        <v>4D-1</v>
      </c>
      <c r="E1825" s="5">
        <f>DIEM_4D!C1197</f>
        <v>0</v>
      </c>
      <c r="F1825" s="5">
        <f>DIEM_4D!D1197</f>
        <v>0</v>
      </c>
      <c r="G1825" s="5">
        <f>DIEM_4D!E1197</f>
        <v>0</v>
      </c>
      <c r="H1825" s="36">
        <f t="shared" si="31"/>
        <v>0</v>
      </c>
      <c r="I1825" s="5" t="str">
        <f t="shared" si="32"/>
        <v/>
      </c>
      <c r="J1825" s="5">
        <f t="shared" si="33"/>
        <v>0</v>
      </c>
      <c r="K1825" s="5" t="str">
        <f t="shared" si="34"/>
        <v/>
      </c>
      <c r="L1825" s="5">
        <f t="shared" si="35"/>
        <v>0</v>
      </c>
      <c r="M1825" s="5"/>
      <c r="N1825" s="5"/>
      <c r="O1825" s="5"/>
      <c r="P1825" s="5"/>
      <c r="Q1825" s="5"/>
      <c r="R1825" s="5"/>
      <c r="S1825" s="5"/>
    </row>
    <row r="1826" ht="15.75" customHeight="1">
      <c r="A1826" s="5">
        <v>1197.0</v>
      </c>
      <c r="B1826" s="35" t="str">
        <f>DIEM_4D!A1198</f>
        <v/>
      </c>
      <c r="C1826" s="35" t="str">
        <f>DIEM_4D!B1198</f>
        <v/>
      </c>
      <c r="D1826" s="5" t="str">
        <f t="shared" si="30"/>
        <v>4D-2</v>
      </c>
      <c r="E1826" s="5">
        <f>DIEM_4D!C1198</f>
        <v>0</v>
      </c>
      <c r="F1826" s="5">
        <f>DIEM_4D!D1198</f>
        <v>0</v>
      </c>
      <c r="G1826" s="5">
        <f>DIEM_4D!E1198</f>
        <v>0</v>
      </c>
      <c r="H1826" s="36">
        <f t="shared" si="31"/>
        <v>0</v>
      </c>
      <c r="I1826" s="5" t="str">
        <f t="shared" si="32"/>
        <v/>
      </c>
      <c r="J1826" s="5">
        <f t="shared" si="33"/>
        <v>0</v>
      </c>
      <c r="K1826" s="5" t="str">
        <f t="shared" si="34"/>
        <v/>
      </c>
      <c r="L1826" s="5">
        <f t="shared" si="35"/>
        <v>0</v>
      </c>
      <c r="M1826" s="5"/>
      <c r="N1826" s="5"/>
      <c r="O1826" s="5"/>
      <c r="P1826" s="5"/>
      <c r="Q1826" s="5"/>
      <c r="R1826" s="5"/>
      <c r="S1826" s="5"/>
    </row>
    <row r="1827" ht="15.75" customHeight="1">
      <c r="A1827" s="5">
        <v>1198.0</v>
      </c>
      <c r="B1827" s="35" t="str">
        <f>DIEM_4D!A1199</f>
        <v/>
      </c>
      <c r="C1827" s="35" t="str">
        <f>DIEM_4D!B1199</f>
        <v/>
      </c>
      <c r="D1827" s="5" t="str">
        <f t="shared" si="30"/>
        <v>4D-3</v>
      </c>
      <c r="E1827" s="5">
        <f>DIEM_4D!C1199</f>
        <v>0</v>
      </c>
      <c r="F1827" s="5">
        <f>DIEM_4D!D1199</f>
        <v>0</v>
      </c>
      <c r="G1827" s="5">
        <f>DIEM_4D!E1199</f>
        <v>0</v>
      </c>
      <c r="H1827" s="36">
        <f t="shared" si="31"/>
        <v>0</v>
      </c>
      <c r="I1827" s="5" t="str">
        <f t="shared" si="32"/>
        <v/>
      </c>
      <c r="J1827" s="5">
        <f t="shared" si="33"/>
        <v>0</v>
      </c>
      <c r="K1827" s="5" t="str">
        <f t="shared" si="34"/>
        <v/>
      </c>
      <c r="L1827" s="5">
        <f t="shared" si="35"/>
        <v>0</v>
      </c>
      <c r="M1827" s="5"/>
      <c r="N1827" s="5"/>
      <c r="O1827" s="5"/>
      <c r="P1827" s="5"/>
      <c r="Q1827" s="5"/>
      <c r="R1827" s="5"/>
      <c r="S1827" s="5"/>
    </row>
    <row r="1828" ht="15.75" customHeight="1">
      <c r="A1828" s="5">
        <v>1199.0</v>
      </c>
      <c r="B1828" s="35" t="str">
        <f>DIEM_4D!A1200</f>
        <v/>
      </c>
      <c r="C1828" s="35" t="str">
        <f>DIEM_4D!B1200</f>
        <v/>
      </c>
      <c r="D1828" s="5" t="str">
        <f t="shared" si="30"/>
        <v>4D-4</v>
      </c>
      <c r="E1828" s="5">
        <f>DIEM_4D!C1200</f>
        <v>0</v>
      </c>
      <c r="F1828" s="5">
        <f>DIEM_4D!D1200</f>
        <v>0</v>
      </c>
      <c r="G1828" s="5">
        <f>DIEM_4D!E1200</f>
        <v>0</v>
      </c>
      <c r="H1828" s="36">
        <f t="shared" si="31"/>
        <v>0</v>
      </c>
      <c r="I1828" s="5" t="str">
        <f t="shared" si="32"/>
        <v/>
      </c>
      <c r="J1828" s="5">
        <f t="shared" si="33"/>
        <v>0</v>
      </c>
      <c r="K1828" s="5" t="str">
        <f t="shared" si="34"/>
        <v/>
      </c>
      <c r="L1828" s="5">
        <f t="shared" si="35"/>
        <v>0</v>
      </c>
      <c r="M1828" s="5"/>
      <c r="N1828" s="5"/>
      <c r="O1828" s="5"/>
      <c r="P1828" s="5"/>
      <c r="Q1828" s="5"/>
      <c r="R1828" s="5"/>
      <c r="S1828" s="5"/>
    </row>
    <row r="1829" ht="15.75" customHeight="1">
      <c r="A1829" s="5">
        <v>1200.0</v>
      </c>
      <c r="B1829" s="35" t="str">
        <f>DIEM_4D!A1201</f>
        <v/>
      </c>
      <c r="C1829" s="35" t="str">
        <f>DIEM_4D!B1201</f>
        <v/>
      </c>
      <c r="D1829" s="5" t="str">
        <f t="shared" si="30"/>
        <v>4D-5</v>
      </c>
      <c r="E1829" s="5">
        <f>DIEM_4D!C1201</f>
        <v>0</v>
      </c>
      <c r="F1829" s="5">
        <f>DIEM_4D!D1201</f>
        <v>0</v>
      </c>
      <c r="G1829" s="5">
        <f>DIEM_4D!E1201</f>
        <v>0</v>
      </c>
      <c r="H1829" s="36">
        <f t="shared" si="31"/>
        <v>0</v>
      </c>
      <c r="I1829" s="5" t="str">
        <f t="shared" si="32"/>
        <v/>
      </c>
      <c r="J1829" s="5">
        <f t="shared" si="33"/>
        <v>0</v>
      </c>
      <c r="K1829" s="5" t="str">
        <f t="shared" si="34"/>
        <v/>
      </c>
      <c r="L1829" s="5">
        <f t="shared" si="35"/>
        <v>0</v>
      </c>
      <c r="M1829" s="5"/>
      <c r="N1829" s="5"/>
      <c r="O1829" s="5"/>
      <c r="P1829" s="5"/>
      <c r="Q1829" s="5"/>
      <c r="R1829" s="5"/>
      <c r="S1829" s="5"/>
    </row>
    <row r="1830" ht="15.75" customHeight="1">
      <c r="A1830" s="5">
        <v>1201.0</v>
      </c>
      <c r="B1830" s="35" t="str">
        <f>DIEM_4D!A1202</f>
        <v/>
      </c>
      <c r="C1830" s="35" t="str">
        <f>DIEM_4D!B1202</f>
        <v/>
      </c>
      <c r="D1830" s="5" t="str">
        <f t="shared" si="30"/>
        <v>4D-1</v>
      </c>
      <c r="E1830" s="5">
        <f>DIEM_4D!C1202</f>
        <v>0</v>
      </c>
      <c r="F1830" s="5">
        <f>DIEM_4D!D1202</f>
        <v>0</v>
      </c>
      <c r="G1830" s="5">
        <f>DIEM_4D!E1202</f>
        <v>0</v>
      </c>
      <c r="H1830" s="5">
        <f t="shared" si="31"/>
        <v>0</v>
      </c>
      <c r="I1830" s="5" t="str">
        <f t="shared" si="32"/>
        <v/>
      </c>
      <c r="J1830" s="5">
        <f t="shared" si="33"/>
        <v>0</v>
      </c>
      <c r="K1830" s="5" t="str">
        <f t="shared" si="34"/>
        <v/>
      </c>
      <c r="L1830" s="5">
        <f t="shared" si="35"/>
        <v>0</v>
      </c>
      <c r="M1830" s="5"/>
      <c r="N1830" s="5"/>
      <c r="O1830" s="5"/>
      <c r="P1830" s="5"/>
      <c r="Q1830" s="5"/>
      <c r="R1830" s="5"/>
      <c r="S1830" s="5"/>
    </row>
    <row r="1831" ht="15.75" customHeight="1">
      <c r="A1831" s="5">
        <v>1202.0</v>
      </c>
      <c r="B1831" s="35" t="str">
        <f>DIEM_4D!A1203</f>
        <v/>
      </c>
      <c r="C1831" s="35" t="str">
        <f>DIEM_4D!B1203</f>
        <v/>
      </c>
      <c r="D1831" s="5" t="str">
        <f t="shared" si="30"/>
        <v>4D-2</v>
      </c>
      <c r="E1831" s="5">
        <f>DIEM_4D!C1203</f>
        <v>0</v>
      </c>
      <c r="F1831" s="5">
        <f>DIEM_4D!D1203</f>
        <v>0</v>
      </c>
      <c r="G1831" s="5">
        <f>DIEM_4D!E1203</f>
        <v>0</v>
      </c>
      <c r="H1831" s="5">
        <f t="shared" si="31"/>
        <v>0</v>
      </c>
      <c r="I1831" s="5" t="str">
        <f t="shared" si="32"/>
        <v/>
      </c>
      <c r="J1831" s="5">
        <f t="shared" si="33"/>
        <v>0</v>
      </c>
      <c r="K1831" s="5" t="str">
        <f t="shared" si="34"/>
        <v/>
      </c>
      <c r="L1831" s="5">
        <f t="shared" si="35"/>
        <v>0</v>
      </c>
      <c r="M1831" s="5"/>
      <c r="N1831" s="5"/>
      <c r="O1831" s="5"/>
      <c r="P1831" s="5"/>
      <c r="Q1831" s="5"/>
      <c r="R1831" s="5"/>
      <c r="S1831" s="5"/>
    </row>
    <row r="1832" ht="15.75" customHeight="1">
      <c r="A1832" s="5">
        <v>1203.0</v>
      </c>
      <c r="B1832" s="35" t="str">
        <f>DIEM_4D!A1204</f>
        <v/>
      </c>
      <c r="C1832" s="35" t="str">
        <f>DIEM_4D!B1204</f>
        <v/>
      </c>
      <c r="D1832" s="5" t="str">
        <f t="shared" si="30"/>
        <v>4D-3</v>
      </c>
      <c r="E1832" s="5">
        <f>DIEM_4D!C1204</f>
        <v>0</v>
      </c>
      <c r="F1832" s="5">
        <f>DIEM_4D!D1204</f>
        <v>0</v>
      </c>
      <c r="G1832" s="5">
        <f>DIEM_4D!E1204</f>
        <v>0</v>
      </c>
      <c r="H1832" s="5">
        <f t="shared" si="31"/>
        <v>0</v>
      </c>
      <c r="I1832" s="5" t="str">
        <f t="shared" si="32"/>
        <v/>
      </c>
      <c r="J1832" s="5">
        <f t="shared" si="33"/>
        <v>0</v>
      </c>
      <c r="K1832" s="5" t="str">
        <f t="shared" si="34"/>
        <v/>
      </c>
      <c r="L1832" s="5">
        <f t="shared" si="35"/>
        <v>0</v>
      </c>
      <c r="M1832" s="5"/>
      <c r="N1832" s="5"/>
      <c r="O1832" s="5"/>
      <c r="P1832" s="5"/>
      <c r="Q1832" s="5"/>
      <c r="R1832" s="5"/>
      <c r="S1832" s="5"/>
    </row>
    <row r="1833" ht="15.75" customHeight="1">
      <c r="A1833" s="5">
        <v>1204.0</v>
      </c>
      <c r="B1833" s="35" t="str">
        <f>DIEM_4D!A1205</f>
        <v/>
      </c>
      <c r="C1833" s="35" t="str">
        <f>DIEM_4D!B1205</f>
        <v/>
      </c>
      <c r="D1833" s="5" t="str">
        <f t="shared" si="30"/>
        <v>4D-4</v>
      </c>
      <c r="E1833" s="5">
        <f>DIEM_4D!C1205</f>
        <v>0</v>
      </c>
      <c r="F1833" s="5">
        <f>DIEM_4D!D1205</f>
        <v>0</v>
      </c>
      <c r="G1833" s="5">
        <f>DIEM_4D!E1205</f>
        <v>0</v>
      </c>
      <c r="H1833" s="5">
        <f t="shared" si="31"/>
        <v>0</v>
      </c>
      <c r="I1833" s="5" t="str">
        <f t="shared" si="32"/>
        <v/>
      </c>
      <c r="J1833" s="5">
        <f t="shared" si="33"/>
        <v>0</v>
      </c>
      <c r="K1833" s="5" t="str">
        <f t="shared" si="34"/>
        <v/>
      </c>
      <c r="L1833" s="5">
        <f t="shared" si="35"/>
        <v>0</v>
      </c>
      <c r="M1833" s="5"/>
      <c r="N1833" s="5"/>
      <c r="O1833" s="5"/>
      <c r="P1833" s="5"/>
      <c r="Q1833" s="5"/>
      <c r="R1833" s="5"/>
      <c r="S1833" s="5"/>
    </row>
    <row r="1834" ht="15.75" customHeight="1">
      <c r="A1834" s="5">
        <v>1205.0</v>
      </c>
      <c r="B1834" s="35" t="str">
        <f>DIEM_4D!A1206</f>
        <v/>
      </c>
      <c r="C1834" s="35" t="str">
        <f>DIEM_4D!B1206</f>
        <v/>
      </c>
      <c r="D1834" s="5" t="str">
        <f t="shared" si="30"/>
        <v>4D-5</v>
      </c>
      <c r="E1834" s="5">
        <f>DIEM_4D!C1206</f>
        <v>0</v>
      </c>
      <c r="F1834" s="5">
        <f>DIEM_4D!D1206</f>
        <v>0</v>
      </c>
      <c r="G1834" s="5">
        <f>DIEM_4D!E1206</f>
        <v>0</v>
      </c>
      <c r="H1834" s="5">
        <f t="shared" si="31"/>
        <v>0</v>
      </c>
      <c r="I1834" s="5" t="str">
        <f t="shared" si="32"/>
        <v/>
      </c>
      <c r="J1834" s="5">
        <f t="shared" si="33"/>
        <v>0</v>
      </c>
      <c r="K1834" s="5" t="str">
        <f t="shared" si="34"/>
        <v/>
      </c>
      <c r="L1834" s="5">
        <f t="shared" si="35"/>
        <v>0</v>
      </c>
      <c r="M1834" s="5"/>
      <c r="N1834" s="5"/>
      <c r="O1834" s="5"/>
      <c r="P1834" s="5"/>
      <c r="Q1834" s="5"/>
      <c r="R1834" s="5"/>
      <c r="S1834" s="5"/>
    </row>
    <row r="1835" ht="15.75" customHeight="1">
      <c r="A1835" s="5">
        <v>1206.0</v>
      </c>
      <c r="B1835" s="35" t="str">
        <f>DIEM_4D!A1207</f>
        <v/>
      </c>
      <c r="C1835" s="35" t="str">
        <f>DIEM_4D!B1207</f>
        <v/>
      </c>
      <c r="D1835" s="5" t="str">
        <f t="shared" si="30"/>
        <v>4D-1</v>
      </c>
      <c r="E1835" s="5">
        <f>DIEM_4D!C1207</f>
        <v>0</v>
      </c>
      <c r="F1835" s="5">
        <f>DIEM_4D!D1207</f>
        <v>0</v>
      </c>
      <c r="G1835" s="5">
        <f>DIEM_4D!E1207</f>
        <v>0</v>
      </c>
      <c r="H1835" s="5">
        <f t="shared" si="31"/>
        <v>0</v>
      </c>
      <c r="I1835" s="5" t="str">
        <f t="shared" si="32"/>
        <v/>
      </c>
      <c r="J1835" s="5">
        <f t="shared" si="33"/>
        <v>0</v>
      </c>
      <c r="K1835" s="5" t="str">
        <f t="shared" si="34"/>
        <v/>
      </c>
      <c r="L1835" s="5">
        <f t="shared" si="35"/>
        <v>0</v>
      </c>
      <c r="M1835" s="5"/>
      <c r="N1835" s="5"/>
      <c r="O1835" s="5"/>
      <c r="P1835" s="5"/>
      <c r="Q1835" s="5"/>
      <c r="R1835" s="5"/>
      <c r="S1835" s="5"/>
    </row>
    <row r="1836" ht="15.75" customHeight="1">
      <c r="A1836" s="5">
        <v>1207.0</v>
      </c>
      <c r="B1836" s="35" t="str">
        <f>DIEM_4D!A1208</f>
        <v/>
      </c>
      <c r="C1836" s="35" t="str">
        <f>DIEM_4D!B1208</f>
        <v/>
      </c>
      <c r="D1836" s="5" t="str">
        <f t="shared" si="30"/>
        <v>4D-2</v>
      </c>
      <c r="E1836" s="5">
        <f>DIEM_4D!C1208</f>
        <v>0</v>
      </c>
      <c r="F1836" s="5">
        <f>DIEM_4D!D1208</f>
        <v>0</v>
      </c>
      <c r="G1836" s="5">
        <f>DIEM_4D!E1208</f>
        <v>0</v>
      </c>
      <c r="H1836" s="5">
        <f t="shared" si="31"/>
        <v>0</v>
      </c>
      <c r="I1836" s="5" t="str">
        <f t="shared" si="32"/>
        <v/>
      </c>
      <c r="J1836" s="5">
        <f t="shared" si="33"/>
        <v>0</v>
      </c>
      <c r="K1836" s="5" t="str">
        <f t="shared" si="34"/>
        <v/>
      </c>
      <c r="L1836" s="5">
        <f t="shared" si="35"/>
        <v>0</v>
      </c>
      <c r="M1836" s="5"/>
      <c r="N1836" s="5"/>
      <c r="O1836" s="5"/>
      <c r="P1836" s="5"/>
      <c r="Q1836" s="5"/>
      <c r="R1836" s="5"/>
      <c r="S1836" s="5"/>
    </row>
    <row r="1837" ht="15.75" customHeight="1">
      <c r="A1837" s="5">
        <v>1208.0</v>
      </c>
      <c r="B1837" s="35" t="str">
        <f>DIEM_4D!A1209</f>
        <v/>
      </c>
      <c r="C1837" s="35" t="str">
        <f>DIEM_4D!B1209</f>
        <v/>
      </c>
      <c r="D1837" s="5" t="str">
        <f t="shared" si="30"/>
        <v>4D-3</v>
      </c>
      <c r="E1837" s="5">
        <f>DIEM_4D!C1209</f>
        <v>0</v>
      </c>
      <c r="F1837" s="5">
        <f>DIEM_4D!D1209</f>
        <v>0</v>
      </c>
      <c r="G1837" s="5">
        <f>DIEM_4D!E1209</f>
        <v>0</v>
      </c>
      <c r="H1837" s="5">
        <f t="shared" si="31"/>
        <v>0</v>
      </c>
      <c r="I1837" s="5" t="str">
        <f t="shared" si="32"/>
        <v/>
      </c>
      <c r="J1837" s="5">
        <f t="shared" si="33"/>
        <v>0</v>
      </c>
      <c r="K1837" s="5" t="str">
        <f t="shared" si="34"/>
        <v/>
      </c>
      <c r="L1837" s="5">
        <f t="shared" si="35"/>
        <v>0</v>
      </c>
      <c r="M1837" s="5"/>
      <c r="N1837" s="5"/>
      <c r="O1837" s="5"/>
      <c r="P1837" s="5"/>
      <c r="Q1837" s="5"/>
      <c r="R1837" s="5"/>
      <c r="S1837" s="5"/>
    </row>
    <row r="1838" ht="15.75" customHeight="1">
      <c r="A1838" s="5">
        <v>1209.0</v>
      </c>
      <c r="B1838" s="35" t="str">
        <f>DIEM_4D!A1210</f>
        <v/>
      </c>
      <c r="C1838" s="35" t="str">
        <f>DIEM_4D!B1210</f>
        <v/>
      </c>
      <c r="D1838" s="5" t="str">
        <f t="shared" si="30"/>
        <v>4D-4</v>
      </c>
      <c r="E1838" s="5">
        <f>DIEM_4D!C1210</f>
        <v>0</v>
      </c>
      <c r="F1838" s="5">
        <f>DIEM_4D!D1210</f>
        <v>0</v>
      </c>
      <c r="G1838" s="5">
        <f>DIEM_4D!E1210</f>
        <v>0</v>
      </c>
      <c r="H1838" s="5">
        <f t="shared" si="31"/>
        <v>0</v>
      </c>
      <c r="I1838" s="5" t="str">
        <f t="shared" si="32"/>
        <v/>
      </c>
      <c r="J1838" s="5">
        <f t="shared" si="33"/>
        <v>0</v>
      </c>
      <c r="K1838" s="5" t="str">
        <f t="shared" si="34"/>
        <v/>
      </c>
      <c r="L1838" s="5">
        <f t="shared" si="35"/>
        <v>0</v>
      </c>
      <c r="M1838" s="5"/>
      <c r="N1838" s="5"/>
      <c r="O1838" s="5"/>
      <c r="P1838" s="5"/>
      <c r="Q1838" s="5"/>
      <c r="R1838" s="5"/>
      <c r="S1838" s="5"/>
    </row>
    <row r="1839" ht="15.75" customHeight="1">
      <c r="A1839" s="5">
        <v>1210.0</v>
      </c>
      <c r="B1839" s="35" t="str">
        <f>DIEM_4D!A1211</f>
        <v/>
      </c>
      <c r="C1839" s="35" t="str">
        <f>DIEM_4D!B1211</f>
        <v/>
      </c>
      <c r="D1839" s="5" t="str">
        <f t="shared" si="30"/>
        <v>4D-5</v>
      </c>
      <c r="E1839" s="5">
        <f>DIEM_4D!C1211</f>
        <v>0</v>
      </c>
      <c r="F1839" s="5">
        <f>DIEM_4D!D1211</f>
        <v>0</v>
      </c>
      <c r="G1839" s="5">
        <f>DIEM_4D!E1211</f>
        <v>0</v>
      </c>
      <c r="H1839" s="5">
        <f t="shared" si="31"/>
        <v>0</v>
      </c>
      <c r="I1839" s="5" t="str">
        <f t="shared" si="32"/>
        <v/>
      </c>
      <c r="J1839" s="5">
        <f t="shared" si="33"/>
        <v>0</v>
      </c>
      <c r="K1839" s="5" t="str">
        <f t="shared" si="34"/>
        <v/>
      </c>
      <c r="L1839" s="5">
        <f t="shared" si="35"/>
        <v>0</v>
      </c>
      <c r="M1839" s="5"/>
      <c r="N1839" s="5"/>
      <c r="O1839" s="5"/>
      <c r="P1839" s="5"/>
      <c r="Q1839" s="5"/>
      <c r="R1839" s="5"/>
      <c r="S1839" s="5"/>
    </row>
    <row r="1840" ht="15.75" customHeight="1">
      <c r="A1840" s="5">
        <v>1211.0</v>
      </c>
      <c r="B1840" s="35" t="str">
        <f>DIEM_4D!A1212</f>
        <v/>
      </c>
      <c r="C1840" s="35" t="str">
        <f>DIEM_4D!B1212</f>
        <v/>
      </c>
      <c r="D1840" s="5" t="str">
        <f t="shared" si="30"/>
        <v>4D-1</v>
      </c>
      <c r="E1840" s="5">
        <f>DIEM_4D!C1212</f>
        <v>0</v>
      </c>
      <c r="F1840" s="5">
        <f>DIEM_4D!D1212</f>
        <v>0</v>
      </c>
      <c r="G1840" s="5">
        <f>DIEM_4D!E1212</f>
        <v>0</v>
      </c>
      <c r="H1840" s="5">
        <f t="shared" si="31"/>
        <v>0</v>
      </c>
      <c r="I1840" s="5" t="str">
        <f t="shared" si="32"/>
        <v/>
      </c>
      <c r="J1840" s="5">
        <f t="shared" si="33"/>
        <v>0</v>
      </c>
      <c r="K1840" s="5" t="str">
        <f t="shared" si="34"/>
        <v/>
      </c>
      <c r="L1840" s="5">
        <f t="shared" si="35"/>
        <v>0</v>
      </c>
      <c r="M1840" s="5"/>
      <c r="N1840" s="5"/>
      <c r="O1840" s="5"/>
      <c r="P1840" s="5"/>
      <c r="Q1840" s="5"/>
      <c r="R1840" s="5"/>
      <c r="S1840" s="5"/>
    </row>
    <row r="1841" ht="15.75" customHeight="1">
      <c r="A1841" s="5">
        <v>1212.0</v>
      </c>
      <c r="B1841" s="35" t="str">
        <f>DIEM_4D!A1213</f>
        <v/>
      </c>
      <c r="C1841" s="35" t="str">
        <f>DIEM_4D!B1213</f>
        <v/>
      </c>
      <c r="D1841" s="5" t="str">
        <f t="shared" si="30"/>
        <v>4D-2</v>
      </c>
      <c r="E1841" s="5">
        <f>DIEM_4D!C1213</f>
        <v>0</v>
      </c>
      <c r="F1841" s="5">
        <f>DIEM_4D!D1213</f>
        <v>0</v>
      </c>
      <c r="G1841" s="5">
        <f>DIEM_4D!E1213</f>
        <v>0</v>
      </c>
      <c r="H1841" s="5">
        <f t="shared" si="31"/>
        <v>0</v>
      </c>
      <c r="I1841" s="5" t="str">
        <f t="shared" si="32"/>
        <v/>
      </c>
      <c r="J1841" s="5">
        <f t="shared" si="33"/>
        <v>0</v>
      </c>
      <c r="K1841" s="5" t="str">
        <f t="shared" si="34"/>
        <v/>
      </c>
      <c r="L1841" s="5">
        <f t="shared" si="35"/>
        <v>0</v>
      </c>
      <c r="M1841" s="5"/>
      <c r="N1841" s="5"/>
      <c r="O1841" s="5"/>
      <c r="P1841" s="5"/>
      <c r="Q1841" s="5"/>
      <c r="R1841" s="5"/>
      <c r="S1841" s="5"/>
    </row>
    <row r="1842" ht="15.75" customHeight="1">
      <c r="A1842" s="5">
        <v>1213.0</v>
      </c>
      <c r="B1842" s="35" t="str">
        <f>DIEM_4D!A1214</f>
        <v/>
      </c>
      <c r="C1842" s="35" t="str">
        <f>DIEM_4D!B1214</f>
        <v/>
      </c>
      <c r="D1842" s="5" t="str">
        <f t="shared" si="30"/>
        <v>4D-3</v>
      </c>
      <c r="E1842" s="5">
        <f>DIEM_4D!C1214</f>
        <v>0</v>
      </c>
      <c r="F1842" s="5">
        <f>DIEM_4D!D1214</f>
        <v>0</v>
      </c>
      <c r="G1842" s="5">
        <f>DIEM_4D!E1214</f>
        <v>0</v>
      </c>
      <c r="H1842" s="5">
        <f t="shared" si="31"/>
        <v>0</v>
      </c>
      <c r="I1842" s="5" t="str">
        <f t="shared" si="32"/>
        <v/>
      </c>
      <c r="J1842" s="5">
        <f t="shared" si="33"/>
        <v>0</v>
      </c>
      <c r="K1842" s="5" t="str">
        <f t="shared" si="34"/>
        <v/>
      </c>
      <c r="L1842" s="5">
        <f t="shared" si="35"/>
        <v>0</v>
      </c>
      <c r="M1842" s="5"/>
      <c r="N1842" s="5"/>
      <c r="O1842" s="5"/>
      <c r="P1842" s="5"/>
      <c r="Q1842" s="5"/>
      <c r="R1842" s="5"/>
      <c r="S1842" s="5"/>
    </row>
    <row r="1843" ht="15.75" customHeight="1">
      <c r="A1843" s="5">
        <v>1214.0</v>
      </c>
      <c r="B1843" s="35" t="str">
        <f>DIEM_4D!A1215</f>
        <v/>
      </c>
      <c r="C1843" s="35" t="str">
        <f>DIEM_4D!B1215</f>
        <v/>
      </c>
      <c r="D1843" s="5" t="str">
        <f t="shared" si="30"/>
        <v>4D-4</v>
      </c>
      <c r="E1843" s="5">
        <f>DIEM_4D!C1215</f>
        <v>0</v>
      </c>
      <c r="F1843" s="5">
        <f>DIEM_4D!D1215</f>
        <v>0</v>
      </c>
      <c r="G1843" s="5">
        <f>DIEM_4D!E1215</f>
        <v>0</v>
      </c>
      <c r="H1843" s="5">
        <f t="shared" si="31"/>
        <v>0</v>
      </c>
      <c r="I1843" s="5" t="str">
        <f t="shared" si="32"/>
        <v/>
      </c>
      <c r="J1843" s="5">
        <f t="shared" si="33"/>
        <v>0</v>
      </c>
      <c r="K1843" s="5" t="str">
        <f t="shared" si="34"/>
        <v/>
      </c>
      <c r="L1843" s="5">
        <f t="shared" si="35"/>
        <v>0</v>
      </c>
      <c r="M1843" s="5"/>
      <c r="N1843" s="5"/>
      <c r="O1843" s="5"/>
      <c r="P1843" s="5"/>
      <c r="Q1843" s="5"/>
      <c r="R1843" s="5"/>
      <c r="S1843" s="5"/>
    </row>
    <row r="1844" ht="15.75" customHeight="1">
      <c r="A1844" s="5">
        <v>1215.0</v>
      </c>
      <c r="B1844" s="35" t="str">
        <f>DIEM_4D!A1216</f>
        <v/>
      </c>
      <c r="C1844" s="35" t="str">
        <f>DIEM_4D!B1216</f>
        <v/>
      </c>
      <c r="D1844" s="5" t="str">
        <f t="shared" si="30"/>
        <v>4D-5</v>
      </c>
      <c r="E1844" s="5">
        <f>DIEM_4D!C1216</f>
        <v>0</v>
      </c>
      <c r="F1844" s="5">
        <f>DIEM_4D!D1216</f>
        <v>0</v>
      </c>
      <c r="G1844" s="5">
        <f>DIEM_4D!E1216</f>
        <v>0</v>
      </c>
      <c r="H1844" s="5">
        <f t="shared" si="31"/>
        <v>0</v>
      </c>
      <c r="I1844" s="5" t="str">
        <f t="shared" si="32"/>
        <v/>
      </c>
      <c r="J1844" s="5">
        <f t="shared" si="33"/>
        <v>0</v>
      </c>
      <c r="K1844" s="5" t="str">
        <f t="shared" si="34"/>
        <v/>
      </c>
      <c r="L1844" s="5">
        <f t="shared" si="35"/>
        <v>0</v>
      </c>
      <c r="M1844" s="5"/>
      <c r="N1844" s="5"/>
      <c r="O1844" s="5"/>
      <c r="P1844" s="5"/>
      <c r="Q1844" s="5"/>
      <c r="R1844" s="5"/>
      <c r="S1844" s="5"/>
    </row>
    <row r="1845" ht="15.75" customHeight="1">
      <c r="A1845" s="5">
        <v>1216.0</v>
      </c>
      <c r="B1845" s="35" t="str">
        <f>DIEM_4D!A1217</f>
        <v/>
      </c>
      <c r="C1845" s="35" t="str">
        <f>DIEM_4D!B1217</f>
        <v/>
      </c>
      <c r="D1845" s="5" t="str">
        <f t="shared" si="30"/>
        <v>4D-1</v>
      </c>
      <c r="E1845" s="5">
        <f>DIEM_4D!C1217</f>
        <v>0</v>
      </c>
      <c r="F1845" s="5">
        <f>DIEM_4D!D1217</f>
        <v>0</v>
      </c>
      <c r="G1845" s="5">
        <f>DIEM_4D!E1217</f>
        <v>0</v>
      </c>
      <c r="H1845" s="5">
        <f t="shared" si="31"/>
        <v>0</v>
      </c>
      <c r="I1845" s="5" t="str">
        <f t="shared" si="32"/>
        <v/>
      </c>
      <c r="J1845" s="5">
        <f t="shared" si="33"/>
        <v>0</v>
      </c>
      <c r="K1845" s="5" t="str">
        <f t="shared" si="34"/>
        <v/>
      </c>
      <c r="L1845" s="5">
        <f t="shared" si="35"/>
        <v>0</v>
      </c>
      <c r="M1845" s="5"/>
      <c r="N1845" s="5"/>
      <c r="O1845" s="5"/>
      <c r="P1845" s="5"/>
      <c r="Q1845" s="5"/>
      <c r="R1845" s="5"/>
      <c r="S1845" s="5"/>
    </row>
    <row r="1846" ht="15.75" customHeight="1">
      <c r="A1846" s="5">
        <v>1217.0</v>
      </c>
      <c r="B1846" s="35" t="str">
        <f>DIEM_4D!A1218</f>
        <v/>
      </c>
      <c r="C1846" s="35" t="str">
        <f>DIEM_4D!B1218</f>
        <v/>
      </c>
      <c r="D1846" s="5" t="str">
        <f t="shared" si="30"/>
        <v>4D-2</v>
      </c>
      <c r="E1846" s="5">
        <f>DIEM_4D!C1218</f>
        <v>0</v>
      </c>
      <c r="F1846" s="5">
        <f>DIEM_4D!D1218</f>
        <v>0</v>
      </c>
      <c r="G1846" s="5">
        <f>DIEM_4D!E1218</f>
        <v>0</v>
      </c>
      <c r="H1846" s="5">
        <f t="shared" si="31"/>
        <v>0</v>
      </c>
      <c r="I1846" s="5" t="str">
        <f t="shared" si="32"/>
        <v/>
      </c>
      <c r="J1846" s="5">
        <f t="shared" si="33"/>
        <v>0</v>
      </c>
      <c r="K1846" s="5" t="str">
        <f t="shared" si="34"/>
        <v/>
      </c>
      <c r="L1846" s="5">
        <f t="shared" si="35"/>
        <v>0</v>
      </c>
      <c r="M1846" s="5"/>
      <c r="N1846" s="5"/>
      <c r="O1846" s="5"/>
      <c r="P1846" s="5"/>
      <c r="Q1846" s="5"/>
      <c r="R1846" s="5"/>
      <c r="S1846" s="5"/>
    </row>
    <row r="1847" ht="15.75" customHeight="1">
      <c r="A1847" s="5">
        <v>1218.0</v>
      </c>
      <c r="B1847" s="35" t="str">
        <f>DIEM_4D!A1219</f>
        <v/>
      </c>
      <c r="C1847" s="35" t="str">
        <f>DIEM_4D!B1219</f>
        <v/>
      </c>
      <c r="D1847" s="5" t="str">
        <f t="shared" si="30"/>
        <v>4D-3</v>
      </c>
      <c r="E1847" s="5">
        <f>DIEM_4D!C1219</f>
        <v>0</v>
      </c>
      <c r="F1847" s="5">
        <f>DIEM_4D!D1219</f>
        <v>0</v>
      </c>
      <c r="G1847" s="5">
        <f>DIEM_4D!E1219</f>
        <v>0</v>
      </c>
      <c r="H1847" s="5">
        <f t="shared" si="31"/>
        <v>0</v>
      </c>
      <c r="I1847" s="5" t="str">
        <f t="shared" si="32"/>
        <v/>
      </c>
      <c r="J1847" s="5">
        <f t="shared" si="33"/>
        <v>0</v>
      </c>
      <c r="K1847" s="5" t="str">
        <f t="shared" si="34"/>
        <v/>
      </c>
      <c r="L1847" s="5">
        <f t="shared" si="35"/>
        <v>0</v>
      </c>
      <c r="M1847" s="5"/>
      <c r="N1847" s="5"/>
      <c r="O1847" s="5"/>
      <c r="P1847" s="5"/>
      <c r="Q1847" s="5"/>
      <c r="R1847" s="5"/>
      <c r="S1847" s="5"/>
    </row>
    <row r="1848" ht="15.75" customHeight="1">
      <c r="A1848" s="5">
        <v>1219.0</v>
      </c>
      <c r="B1848" s="35" t="str">
        <f>DIEM_4D!A1220</f>
        <v/>
      </c>
      <c r="C1848" s="35" t="str">
        <f>DIEM_4D!B1220</f>
        <v/>
      </c>
      <c r="D1848" s="5" t="str">
        <f t="shared" si="30"/>
        <v>4D-4</v>
      </c>
      <c r="E1848" s="5">
        <f>DIEM_4D!C1220</f>
        <v>0</v>
      </c>
      <c r="F1848" s="5">
        <f>DIEM_4D!D1220</f>
        <v>0</v>
      </c>
      <c r="G1848" s="5">
        <f>DIEM_4D!E1220</f>
        <v>0</v>
      </c>
      <c r="H1848" s="5">
        <f t="shared" si="31"/>
        <v>0</v>
      </c>
      <c r="I1848" s="5" t="str">
        <f t="shared" si="32"/>
        <v/>
      </c>
      <c r="J1848" s="5">
        <f t="shared" si="33"/>
        <v>0</v>
      </c>
      <c r="K1848" s="5" t="str">
        <f t="shared" si="34"/>
        <v/>
      </c>
      <c r="L1848" s="5">
        <f t="shared" si="35"/>
        <v>0</v>
      </c>
      <c r="M1848" s="5"/>
      <c r="N1848" s="5"/>
      <c r="O1848" s="5"/>
      <c r="P1848" s="5"/>
      <c r="Q1848" s="5"/>
      <c r="R1848" s="5"/>
      <c r="S1848" s="5"/>
    </row>
    <row r="1849" ht="15.75" customHeight="1">
      <c r="A1849" s="5">
        <v>1220.0</v>
      </c>
      <c r="B1849" s="35" t="str">
        <f>DIEM_4D!A1221</f>
        <v/>
      </c>
      <c r="C1849" s="35" t="str">
        <f>DIEM_4D!B1221</f>
        <v/>
      </c>
      <c r="D1849" s="5" t="str">
        <f t="shared" si="30"/>
        <v>4D-5</v>
      </c>
      <c r="E1849" s="5">
        <f>DIEM_4D!C1221</f>
        <v>0</v>
      </c>
      <c r="F1849" s="5">
        <f>DIEM_4D!D1221</f>
        <v>0</v>
      </c>
      <c r="G1849" s="5">
        <f>DIEM_4D!E1221</f>
        <v>0</v>
      </c>
      <c r="H1849" s="5">
        <f t="shared" si="31"/>
        <v>0</v>
      </c>
      <c r="I1849" s="5" t="str">
        <f t="shared" si="32"/>
        <v/>
      </c>
      <c r="J1849" s="5">
        <f t="shared" si="33"/>
        <v>0</v>
      </c>
      <c r="K1849" s="5" t="str">
        <f t="shared" si="34"/>
        <v/>
      </c>
      <c r="L1849" s="5">
        <f t="shared" si="35"/>
        <v>0</v>
      </c>
      <c r="M1849" s="5"/>
      <c r="N1849" s="5"/>
      <c r="O1849" s="5"/>
      <c r="P1849" s="5"/>
      <c r="Q1849" s="5"/>
      <c r="R1849" s="5"/>
      <c r="S1849" s="5"/>
    </row>
    <row r="1850" ht="15.75" customHeight="1">
      <c r="A1850" s="5">
        <v>1221.0</v>
      </c>
      <c r="B1850" s="35" t="str">
        <f>DIEM_4D!A1222</f>
        <v/>
      </c>
      <c r="C1850" s="35" t="str">
        <f>DIEM_4D!B1222</f>
        <v/>
      </c>
      <c r="D1850" s="5" t="str">
        <f t="shared" si="30"/>
        <v>4D-1</v>
      </c>
      <c r="E1850" s="5">
        <f>DIEM_4D!C1222</f>
        <v>0</v>
      </c>
      <c r="F1850" s="5">
        <f>DIEM_4D!D1222</f>
        <v>0</v>
      </c>
      <c r="G1850" s="5">
        <f>DIEM_4D!E1222</f>
        <v>0</v>
      </c>
      <c r="H1850" s="5">
        <f t="shared" si="31"/>
        <v>0</v>
      </c>
      <c r="I1850" s="5" t="str">
        <f t="shared" si="32"/>
        <v/>
      </c>
      <c r="J1850" s="5">
        <f t="shared" si="33"/>
        <v>0</v>
      </c>
      <c r="K1850" s="5" t="str">
        <f t="shared" si="34"/>
        <v/>
      </c>
      <c r="L1850" s="5">
        <f t="shared" si="35"/>
        <v>0</v>
      </c>
      <c r="M1850" s="5"/>
      <c r="N1850" s="5"/>
      <c r="O1850" s="5"/>
      <c r="P1850" s="5"/>
      <c r="Q1850" s="5"/>
      <c r="R1850" s="5"/>
      <c r="S1850" s="5"/>
    </row>
    <row r="1851" ht="15.75" customHeight="1">
      <c r="A1851" s="5">
        <v>1222.0</v>
      </c>
      <c r="B1851" s="35" t="str">
        <f>DIEM_4D!A1223</f>
        <v/>
      </c>
      <c r="C1851" s="35" t="str">
        <f>DIEM_4D!B1223</f>
        <v/>
      </c>
      <c r="D1851" s="5" t="str">
        <f t="shared" si="30"/>
        <v>4D-2</v>
      </c>
      <c r="E1851" s="5">
        <f>DIEM_4D!C1223</f>
        <v>0</v>
      </c>
      <c r="F1851" s="5">
        <f>DIEM_4D!D1223</f>
        <v>0</v>
      </c>
      <c r="G1851" s="5">
        <f>DIEM_4D!E1223</f>
        <v>0</v>
      </c>
      <c r="H1851" s="5">
        <f t="shared" si="31"/>
        <v>0</v>
      </c>
      <c r="I1851" s="5" t="str">
        <f t="shared" si="32"/>
        <v/>
      </c>
      <c r="J1851" s="5">
        <f t="shared" si="33"/>
        <v>0</v>
      </c>
      <c r="K1851" s="5" t="str">
        <f t="shared" si="34"/>
        <v/>
      </c>
      <c r="L1851" s="5">
        <f t="shared" si="35"/>
        <v>0</v>
      </c>
      <c r="M1851" s="5"/>
      <c r="N1851" s="5"/>
      <c r="O1851" s="5"/>
      <c r="P1851" s="5"/>
      <c r="Q1851" s="5"/>
      <c r="R1851" s="5"/>
      <c r="S1851" s="5"/>
    </row>
    <row r="1852" ht="15.75" customHeight="1">
      <c r="A1852" s="5">
        <v>1223.0</v>
      </c>
      <c r="B1852" s="35" t="str">
        <f>DIEM_4D!A1224</f>
        <v/>
      </c>
      <c r="C1852" s="35" t="str">
        <f>DIEM_4D!B1224</f>
        <v/>
      </c>
      <c r="D1852" s="5" t="str">
        <f t="shared" si="30"/>
        <v>4D-3</v>
      </c>
      <c r="E1852" s="5">
        <f>DIEM_4D!C1224</f>
        <v>0</v>
      </c>
      <c r="F1852" s="5">
        <f>DIEM_4D!D1224</f>
        <v>0</v>
      </c>
      <c r="G1852" s="5">
        <f>DIEM_4D!E1224</f>
        <v>0</v>
      </c>
      <c r="H1852" s="5">
        <f t="shared" si="31"/>
        <v>0</v>
      </c>
      <c r="I1852" s="5" t="str">
        <f t="shared" si="32"/>
        <v/>
      </c>
      <c r="J1852" s="5">
        <f t="shared" si="33"/>
        <v>0</v>
      </c>
      <c r="K1852" s="5" t="str">
        <f t="shared" si="34"/>
        <v/>
      </c>
      <c r="L1852" s="5">
        <f t="shared" si="35"/>
        <v>0</v>
      </c>
      <c r="M1852" s="5"/>
      <c r="N1852" s="5"/>
      <c r="O1852" s="5"/>
      <c r="P1852" s="5"/>
      <c r="Q1852" s="5"/>
      <c r="R1852" s="5"/>
      <c r="S1852" s="5"/>
    </row>
    <row r="1853" ht="15.75" customHeight="1">
      <c r="A1853" s="5">
        <v>1224.0</v>
      </c>
      <c r="B1853" s="35" t="str">
        <f>DIEM_4D!A1225</f>
        <v/>
      </c>
      <c r="C1853" s="35" t="str">
        <f>DIEM_4D!B1225</f>
        <v/>
      </c>
      <c r="D1853" s="5" t="str">
        <f t="shared" si="30"/>
        <v>4D-4</v>
      </c>
      <c r="E1853" s="5">
        <f>DIEM_4D!C1225</f>
        <v>0</v>
      </c>
      <c r="F1853" s="5">
        <f>DIEM_4D!D1225</f>
        <v>0</v>
      </c>
      <c r="G1853" s="5">
        <f>DIEM_4D!E1225</f>
        <v>0</v>
      </c>
      <c r="H1853" s="5">
        <f t="shared" si="31"/>
        <v>0</v>
      </c>
      <c r="I1853" s="5" t="str">
        <f t="shared" si="32"/>
        <v/>
      </c>
      <c r="J1853" s="5">
        <f t="shared" si="33"/>
        <v>0</v>
      </c>
      <c r="K1853" s="5" t="str">
        <f t="shared" si="34"/>
        <v/>
      </c>
      <c r="L1853" s="5">
        <f t="shared" si="35"/>
        <v>0</v>
      </c>
      <c r="M1853" s="5"/>
      <c r="N1853" s="5"/>
      <c r="O1853" s="5"/>
      <c r="P1853" s="5"/>
      <c r="Q1853" s="5"/>
      <c r="R1853" s="5"/>
      <c r="S1853" s="5"/>
    </row>
    <row r="1854" ht="15.75" customHeight="1">
      <c r="A1854" s="5">
        <v>1225.0</v>
      </c>
      <c r="B1854" s="35" t="str">
        <f>DIEM_4D!A1226</f>
        <v/>
      </c>
      <c r="C1854" s="35" t="str">
        <f>DIEM_4D!B1226</f>
        <v/>
      </c>
      <c r="D1854" s="5" t="str">
        <f t="shared" si="30"/>
        <v>4D-5</v>
      </c>
      <c r="E1854" s="5">
        <f>DIEM_4D!C1226</f>
        <v>0</v>
      </c>
      <c r="F1854" s="5">
        <f>DIEM_4D!D1226</f>
        <v>0</v>
      </c>
      <c r="G1854" s="5">
        <f>DIEM_4D!E1226</f>
        <v>0</v>
      </c>
      <c r="H1854" s="5">
        <f t="shared" si="31"/>
        <v>0</v>
      </c>
      <c r="I1854" s="5" t="str">
        <f t="shared" si="32"/>
        <v/>
      </c>
      <c r="J1854" s="5">
        <f t="shared" si="33"/>
        <v>0</v>
      </c>
      <c r="K1854" s="5" t="str">
        <f t="shared" si="34"/>
        <v/>
      </c>
      <c r="L1854" s="5">
        <f t="shared" si="35"/>
        <v>0</v>
      </c>
      <c r="M1854" s="5"/>
      <c r="N1854" s="5"/>
      <c r="O1854" s="5"/>
      <c r="P1854" s="5"/>
      <c r="Q1854" s="5"/>
      <c r="R1854" s="5"/>
      <c r="S1854" s="5"/>
    </row>
    <row r="1855" ht="15.75" customHeight="1">
      <c r="A1855" s="5">
        <v>1226.0</v>
      </c>
      <c r="B1855" s="35" t="str">
        <f>DIEM_4D!A1227</f>
        <v/>
      </c>
      <c r="C1855" s="35" t="str">
        <f>DIEM_4D!B1227</f>
        <v/>
      </c>
      <c r="D1855" s="5" t="str">
        <f t="shared" si="30"/>
        <v>4D-1</v>
      </c>
      <c r="E1855" s="5">
        <f>DIEM_4D!C1227</f>
        <v>0</v>
      </c>
      <c r="F1855" s="5">
        <f>DIEM_4D!D1227</f>
        <v>0</v>
      </c>
      <c r="G1855" s="5">
        <f>DIEM_4D!E1227</f>
        <v>0</v>
      </c>
      <c r="H1855" s="5">
        <f t="shared" si="31"/>
        <v>0</v>
      </c>
      <c r="I1855" s="5" t="str">
        <f t="shared" si="32"/>
        <v/>
      </c>
      <c r="J1855" s="5">
        <f t="shared" si="33"/>
        <v>0</v>
      </c>
      <c r="K1855" s="5" t="str">
        <f t="shared" si="34"/>
        <v/>
      </c>
      <c r="L1855" s="5">
        <f t="shared" si="35"/>
        <v>0</v>
      </c>
      <c r="M1855" s="5"/>
      <c r="N1855" s="5"/>
      <c r="O1855" s="5"/>
      <c r="P1855" s="5"/>
      <c r="Q1855" s="5"/>
      <c r="R1855" s="5"/>
      <c r="S1855" s="5"/>
    </row>
    <row r="1856" ht="15.75" customHeight="1">
      <c r="A1856" s="5">
        <v>1227.0</v>
      </c>
      <c r="B1856" s="35" t="str">
        <f>DIEM_4D!A1228</f>
        <v/>
      </c>
      <c r="C1856" s="35" t="str">
        <f>DIEM_4D!B1228</f>
        <v/>
      </c>
      <c r="D1856" s="5" t="str">
        <f t="shared" si="30"/>
        <v>4D-2</v>
      </c>
      <c r="E1856" s="5">
        <f>DIEM_4D!C1228</f>
        <v>0</v>
      </c>
      <c r="F1856" s="5">
        <f>DIEM_4D!D1228</f>
        <v>0</v>
      </c>
      <c r="G1856" s="5">
        <f>DIEM_4D!E1228</f>
        <v>0</v>
      </c>
      <c r="H1856" s="5">
        <f t="shared" si="31"/>
        <v>0</v>
      </c>
      <c r="I1856" s="5" t="str">
        <f t="shared" si="32"/>
        <v/>
      </c>
      <c r="J1856" s="5">
        <f t="shared" si="33"/>
        <v>0</v>
      </c>
      <c r="K1856" s="5" t="str">
        <f t="shared" si="34"/>
        <v/>
      </c>
      <c r="L1856" s="5">
        <f t="shared" si="35"/>
        <v>0</v>
      </c>
      <c r="M1856" s="5"/>
      <c r="N1856" s="5"/>
      <c r="O1856" s="5"/>
      <c r="P1856" s="5"/>
      <c r="Q1856" s="5"/>
      <c r="R1856" s="5"/>
      <c r="S1856" s="5"/>
    </row>
    <row r="1857" ht="15.75" customHeight="1">
      <c r="A1857" s="5">
        <v>1228.0</v>
      </c>
      <c r="B1857" s="35" t="str">
        <f>DIEM_4D!A1229</f>
        <v/>
      </c>
      <c r="C1857" s="35" t="str">
        <f>DIEM_4D!B1229</f>
        <v/>
      </c>
      <c r="D1857" s="5" t="str">
        <f t="shared" si="30"/>
        <v>4D-3</v>
      </c>
      <c r="E1857" s="5">
        <f>DIEM_4D!C1229</f>
        <v>0</v>
      </c>
      <c r="F1857" s="5">
        <f>DIEM_4D!D1229</f>
        <v>0</v>
      </c>
      <c r="G1857" s="5">
        <f>DIEM_4D!E1229</f>
        <v>0</v>
      </c>
      <c r="H1857" s="5">
        <f t="shared" si="31"/>
        <v>0</v>
      </c>
      <c r="I1857" s="5" t="str">
        <f t="shared" si="32"/>
        <v/>
      </c>
      <c r="J1857" s="5">
        <f t="shared" si="33"/>
        <v>0</v>
      </c>
      <c r="K1857" s="5" t="str">
        <f t="shared" si="34"/>
        <v/>
      </c>
      <c r="L1857" s="5">
        <f t="shared" si="35"/>
        <v>0</v>
      </c>
      <c r="M1857" s="5"/>
      <c r="N1857" s="5"/>
      <c r="O1857" s="5"/>
      <c r="P1857" s="5"/>
      <c r="Q1857" s="5"/>
      <c r="R1857" s="5"/>
      <c r="S1857" s="5"/>
    </row>
    <row r="1858" ht="15.75" customHeight="1">
      <c r="A1858" s="5">
        <v>1229.0</v>
      </c>
      <c r="B1858" s="35" t="str">
        <f>DIEM_4D!A1230</f>
        <v/>
      </c>
      <c r="C1858" s="35" t="str">
        <f>DIEM_4D!B1230</f>
        <v/>
      </c>
      <c r="D1858" s="5" t="str">
        <f t="shared" si="30"/>
        <v>4D-4</v>
      </c>
      <c r="E1858" s="5">
        <f>DIEM_4D!C1230</f>
        <v>0</v>
      </c>
      <c r="F1858" s="5">
        <f>DIEM_4D!D1230</f>
        <v>0</v>
      </c>
      <c r="G1858" s="5">
        <f>DIEM_4D!E1230</f>
        <v>0</v>
      </c>
      <c r="H1858" s="5">
        <f t="shared" si="31"/>
        <v>0</v>
      </c>
      <c r="I1858" s="5" t="str">
        <f t="shared" si="32"/>
        <v/>
      </c>
      <c r="J1858" s="5">
        <f t="shared" si="33"/>
        <v>0</v>
      </c>
      <c r="K1858" s="5" t="str">
        <f t="shared" si="34"/>
        <v/>
      </c>
      <c r="L1858" s="5">
        <f t="shared" si="35"/>
        <v>0</v>
      </c>
      <c r="M1858" s="5"/>
      <c r="N1858" s="5"/>
      <c r="O1858" s="5"/>
      <c r="P1858" s="5"/>
      <c r="Q1858" s="5"/>
      <c r="R1858" s="5"/>
      <c r="S1858" s="5"/>
    </row>
    <row r="1859" ht="15.75" customHeight="1">
      <c r="A1859" s="5">
        <v>1230.0</v>
      </c>
      <c r="B1859" s="35" t="str">
        <f>DIEM_4D!A1231</f>
        <v/>
      </c>
      <c r="C1859" s="35" t="str">
        <f>DIEM_4D!B1231</f>
        <v/>
      </c>
      <c r="D1859" s="5" t="str">
        <f t="shared" si="30"/>
        <v>4D-5</v>
      </c>
      <c r="E1859" s="5">
        <f>DIEM_4D!C1231</f>
        <v>0</v>
      </c>
      <c r="F1859" s="5">
        <f>DIEM_4D!D1231</f>
        <v>0</v>
      </c>
      <c r="G1859" s="5">
        <f>DIEM_4D!E1231</f>
        <v>0</v>
      </c>
      <c r="H1859" s="5">
        <f t="shared" si="31"/>
        <v>0</v>
      </c>
      <c r="I1859" s="5" t="str">
        <f t="shared" si="32"/>
        <v/>
      </c>
      <c r="J1859" s="5">
        <f t="shared" si="33"/>
        <v>0</v>
      </c>
      <c r="K1859" s="5" t="str">
        <f t="shared" si="34"/>
        <v/>
      </c>
      <c r="L1859" s="5">
        <f t="shared" si="35"/>
        <v>0</v>
      </c>
      <c r="M1859" s="5"/>
      <c r="N1859" s="5"/>
      <c r="O1859" s="5"/>
      <c r="P1859" s="5"/>
      <c r="Q1859" s="5"/>
      <c r="R1859" s="5"/>
      <c r="S1859" s="5"/>
    </row>
    <row r="1860" ht="15.75" customHeight="1">
      <c r="A1860" s="5">
        <v>1231.0</v>
      </c>
      <c r="B1860" s="35" t="str">
        <f>DIEM_4D!A1232</f>
        <v/>
      </c>
      <c r="C1860" s="35" t="str">
        <f>DIEM_4D!B1232</f>
        <v/>
      </c>
      <c r="D1860" s="5" t="str">
        <f t="shared" si="30"/>
        <v>4D-1</v>
      </c>
      <c r="E1860" s="5">
        <f>DIEM_4D!C1232</f>
        <v>0</v>
      </c>
      <c r="F1860" s="5">
        <f>DIEM_4D!D1232</f>
        <v>0</v>
      </c>
      <c r="G1860" s="5">
        <f>DIEM_4D!E1232</f>
        <v>0</v>
      </c>
      <c r="H1860" s="5">
        <f t="shared" si="31"/>
        <v>0</v>
      </c>
      <c r="I1860" s="5" t="str">
        <f t="shared" si="32"/>
        <v/>
      </c>
      <c r="J1860" s="5">
        <f t="shared" si="33"/>
        <v>0</v>
      </c>
      <c r="K1860" s="5" t="str">
        <f t="shared" si="34"/>
        <v/>
      </c>
      <c r="L1860" s="5">
        <f t="shared" si="35"/>
        <v>0</v>
      </c>
      <c r="M1860" s="5"/>
      <c r="N1860" s="5"/>
      <c r="O1860" s="5"/>
      <c r="P1860" s="5"/>
      <c r="Q1860" s="5"/>
      <c r="R1860" s="5"/>
      <c r="S1860" s="5"/>
    </row>
    <row r="1861" ht="15.75" customHeight="1">
      <c r="A1861" s="5">
        <v>1232.0</v>
      </c>
      <c r="B1861" s="35" t="str">
        <f>DIEM_4D!A1233</f>
        <v/>
      </c>
      <c r="C1861" s="35" t="str">
        <f>DIEM_4D!B1233</f>
        <v/>
      </c>
      <c r="D1861" s="5" t="str">
        <f t="shared" si="30"/>
        <v>4D-2</v>
      </c>
      <c r="E1861" s="5">
        <f>DIEM_4D!C1233</f>
        <v>0</v>
      </c>
      <c r="F1861" s="5">
        <f>DIEM_4D!D1233</f>
        <v>0</v>
      </c>
      <c r="G1861" s="5">
        <f>DIEM_4D!E1233</f>
        <v>0</v>
      </c>
      <c r="H1861" s="5">
        <f t="shared" si="31"/>
        <v>0</v>
      </c>
      <c r="I1861" s="5" t="str">
        <f t="shared" si="32"/>
        <v/>
      </c>
      <c r="J1861" s="5">
        <f t="shared" si="33"/>
        <v>0</v>
      </c>
      <c r="K1861" s="5" t="str">
        <f t="shared" si="34"/>
        <v/>
      </c>
      <c r="L1861" s="5">
        <f t="shared" si="35"/>
        <v>0</v>
      </c>
      <c r="M1861" s="5"/>
      <c r="N1861" s="5"/>
      <c r="O1861" s="5"/>
      <c r="P1861" s="5"/>
      <c r="Q1861" s="5"/>
      <c r="R1861" s="5"/>
      <c r="S1861" s="5"/>
    </row>
    <row r="1862" ht="15.75" customHeight="1">
      <c r="A1862" s="5">
        <v>1233.0</v>
      </c>
      <c r="B1862" s="35" t="str">
        <f>DIEM_4D!A1234</f>
        <v/>
      </c>
      <c r="C1862" s="35" t="str">
        <f>DIEM_4D!B1234</f>
        <v/>
      </c>
      <c r="D1862" s="5" t="str">
        <f t="shared" si="30"/>
        <v>4D-3</v>
      </c>
      <c r="E1862" s="5">
        <f>DIEM_4D!C1234</f>
        <v>0</v>
      </c>
      <c r="F1862" s="5">
        <f>DIEM_4D!D1234</f>
        <v>0</v>
      </c>
      <c r="G1862" s="5">
        <f>DIEM_4D!E1234</f>
        <v>0</v>
      </c>
      <c r="H1862" s="5">
        <f t="shared" si="31"/>
        <v>0</v>
      </c>
      <c r="I1862" s="5" t="str">
        <f t="shared" si="32"/>
        <v/>
      </c>
      <c r="J1862" s="5">
        <f t="shared" si="33"/>
        <v>0</v>
      </c>
      <c r="K1862" s="5" t="str">
        <f t="shared" si="34"/>
        <v/>
      </c>
      <c r="L1862" s="5">
        <f t="shared" si="35"/>
        <v>0</v>
      </c>
      <c r="M1862" s="5"/>
      <c r="N1862" s="5"/>
      <c r="O1862" s="5"/>
      <c r="P1862" s="5"/>
      <c r="Q1862" s="5"/>
      <c r="R1862" s="5"/>
      <c r="S1862" s="5"/>
    </row>
    <row r="1863" ht="15.75" customHeight="1">
      <c r="A1863" s="5">
        <v>1234.0</v>
      </c>
      <c r="B1863" s="35" t="str">
        <f>DIEM_4D!A1235</f>
        <v/>
      </c>
      <c r="C1863" s="35" t="str">
        <f>DIEM_4D!B1235</f>
        <v/>
      </c>
      <c r="D1863" s="5" t="str">
        <f t="shared" si="30"/>
        <v>4D-4</v>
      </c>
      <c r="E1863" s="5">
        <f>DIEM_4D!C1235</f>
        <v>0</v>
      </c>
      <c r="F1863" s="5">
        <f>DIEM_4D!D1235</f>
        <v>0</v>
      </c>
      <c r="G1863" s="5">
        <f>DIEM_4D!E1235</f>
        <v>0</v>
      </c>
      <c r="H1863" s="5">
        <f t="shared" si="31"/>
        <v>0</v>
      </c>
      <c r="I1863" s="5" t="str">
        <f t="shared" si="32"/>
        <v/>
      </c>
      <c r="J1863" s="5">
        <f t="shared" si="33"/>
        <v>0</v>
      </c>
      <c r="K1863" s="5" t="str">
        <f t="shared" si="34"/>
        <v/>
      </c>
      <c r="L1863" s="5">
        <f t="shared" si="35"/>
        <v>0</v>
      </c>
      <c r="M1863" s="5"/>
      <c r="N1863" s="5"/>
      <c r="O1863" s="5"/>
      <c r="P1863" s="5"/>
      <c r="Q1863" s="5"/>
      <c r="R1863" s="5"/>
      <c r="S1863" s="5"/>
    </row>
    <row r="1864" ht="15.75" customHeight="1">
      <c r="A1864" s="5">
        <v>1235.0</v>
      </c>
      <c r="B1864" s="35" t="str">
        <f>DIEM_4D!A1236</f>
        <v/>
      </c>
      <c r="C1864" s="35" t="str">
        <f>DIEM_4D!B1236</f>
        <v/>
      </c>
      <c r="D1864" s="5" t="str">
        <f t="shared" si="30"/>
        <v>4D-5</v>
      </c>
      <c r="E1864" s="5">
        <f>DIEM_4D!C1236</f>
        <v>0</v>
      </c>
      <c r="F1864" s="5">
        <f>DIEM_4D!D1236</f>
        <v>0</v>
      </c>
      <c r="G1864" s="5">
        <f>DIEM_4D!E1236</f>
        <v>0</v>
      </c>
      <c r="H1864" s="5">
        <f t="shared" si="31"/>
        <v>0</v>
      </c>
      <c r="I1864" s="5" t="str">
        <f t="shared" si="32"/>
        <v/>
      </c>
      <c r="J1864" s="5">
        <f t="shared" si="33"/>
        <v>0</v>
      </c>
      <c r="K1864" s="5" t="str">
        <f t="shared" si="34"/>
        <v/>
      </c>
      <c r="L1864" s="5">
        <f t="shared" si="35"/>
        <v>0</v>
      </c>
      <c r="M1864" s="5"/>
      <c r="N1864" s="5"/>
      <c r="O1864" s="5"/>
      <c r="P1864" s="5"/>
      <c r="Q1864" s="5"/>
      <c r="R1864" s="5"/>
      <c r="S1864" s="5"/>
    </row>
    <row r="1865" ht="15.75" customHeight="1">
      <c r="A1865" s="5">
        <v>1236.0</v>
      </c>
      <c r="B1865" s="35" t="str">
        <f>DIEM_4D!A1237</f>
        <v/>
      </c>
      <c r="C1865" s="35" t="str">
        <f>DIEM_4D!B1237</f>
        <v/>
      </c>
      <c r="D1865" s="5" t="str">
        <f t="shared" si="30"/>
        <v>4D-1</v>
      </c>
      <c r="E1865" s="5">
        <f>DIEM_4D!C1237</f>
        <v>0</v>
      </c>
      <c r="F1865" s="5">
        <f>DIEM_4D!D1237</f>
        <v>0</v>
      </c>
      <c r="G1865" s="5">
        <f>DIEM_4D!E1237</f>
        <v>0</v>
      </c>
      <c r="H1865" s="5">
        <f t="shared" si="31"/>
        <v>0</v>
      </c>
      <c r="I1865" s="5" t="str">
        <f t="shared" si="32"/>
        <v/>
      </c>
      <c r="J1865" s="5">
        <f t="shared" si="33"/>
        <v>0</v>
      </c>
      <c r="K1865" s="5" t="str">
        <f t="shared" si="34"/>
        <v/>
      </c>
      <c r="L1865" s="5">
        <f t="shared" si="35"/>
        <v>0</v>
      </c>
      <c r="M1865" s="5"/>
      <c r="N1865" s="5"/>
      <c r="O1865" s="5"/>
      <c r="P1865" s="5"/>
      <c r="Q1865" s="5"/>
      <c r="R1865" s="5"/>
      <c r="S1865" s="5"/>
    </row>
    <row r="1866" ht="15.75" customHeight="1">
      <c r="A1866" s="5">
        <v>1237.0</v>
      </c>
      <c r="B1866" s="35" t="str">
        <f>DIEM_4D!A1238</f>
        <v/>
      </c>
      <c r="C1866" s="35" t="str">
        <f>DIEM_4D!B1238</f>
        <v/>
      </c>
      <c r="D1866" s="5" t="str">
        <f t="shared" si="30"/>
        <v>4D-2</v>
      </c>
      <c r="E1866" s="5">
        <f>DIEM_4D!C1238</f>
        <v>0</v>
      </c>
      <c r="F1866" s="5">
        <f>DIEM_4D!D1238</f>
        <v>0</v>
      </c>
      <c r="G1866" s="5">
        <f>DIEM_4D!E1238</f>
        <v>0</v>
      </c>
      <c r="H1866" s="5">
        <f t="shared" si="31"/>
        <v>0</v>
      </c>
      <c r="I1866" s="5" t="str">
        <f t="shared" si="32"/>
        <v/>
      </c>
      <c r="J1866" s="5">
        <f t="shared" si="33"/>
        <v>0</v>
      </c>
      <c r="K1866" s="5" t="str">
        <f t="shared" si="34"/>
        <v/>
      </c>
      <c r="L1866" s="5">
        <f t="shared" si="35"/>
        <v>0</v>
      </c>
      <c r="M1866" s="5"/>
      <c r="N1866" s="5"/>
      <c r="O1866" s="5"/>
      <c r="P1866" s="5"/>
      <c r="Q1866" s="5"/>
      <c r="R1866" s="5"/>
      <c r="S1866" s="5"/>
    </row>
    <row r="1867" ht="15.75" customHeight="1">
      <c r="A1867" s="5">
        <v>1238.0</v>
      </c>
      <c r="B1867" s="35" t="str">
        <f>DIEM_4D!A1239</f>
        <v/>
      </c>
      <c r="C1867" s="35" t="str">
        <f>DIEM_4D!B1239</f>
        <v/>
      </c>
      <c r="D1867" s="5" t="str">
        <f t="shared" si="30"/>
        <v>4D-3</v>
      </c>
      <c r="E1867" s="5">
        <f>DIEM_4D!C1239</f>
        <v>0</v>
      </c>
      <c r="F1867" s="5">
        <f>DIEM_4D!D1239</f>
        <v>0</v>
      </c>
      <c r="G1867" s="5">
        <f>DIEM_4D!E1239</f>
        <v>0</v>
      </c>
      <c r="H1867" s="5">
        <f t="shared" si="31"/>
        <v>0</v>
      </c>
      <c r="I1867" s="5" t="str">
        <f t="shared" si="32"/>
        <v/>
      </c>
      <c r="J1867" s="5">
        <f t="shared" si="33"/>
        <v>0</v>
      </c>
      <c r="K1867" s="5" t="str">
        <f t="shared" si="34"/>
        <v/>
      </c>
      <c r="L1867" s="5">
        <f t="shared" si="35"/>
        <v>0</v>
      </c>
      <c r="M1867" s="5"/>
      <c r="N1867" s="5"/>
      <c r="O1867" s="5"/>
      <c r="P1867" s="5"/>
      <c r="Q1867" s="5"/>
      <c r="R1867" s="5"/>
      <c r="S1867" s="5"/>
    </row>
    <row r="1868" ht="15.75" customHeight="1">
      <c r="A1868" s="5">
        <v>1239.0</v>
      </c>
      <c r="B1868" s="35" t="str">
        <f>DIEM_4D!A1240</f>
        <v/>
      </c>
      <c r="C1868" s="35" t="str">
        <f>DIEM_4D!B1240</f>
        <v/>
      </c>
      <c r="D1868" s="5" t="str">
        <f t="shared" si="30"/>
        <v>4D-4</v>
      </c>
      <c r="E1868" s="5">
        <f>DIEM_4D!C1240</f>
        <v>0</v>
      </c>
      <c r="F1868" s="5">
        <f>DIEM_4D!D1240</f>
        <v>0</v>
      </c>
      <c r="G1868" s="5">
        <f>DIEM_4D!E1240</f>
        <v>0</v>
      </c>
      <c r="H1868" s="5">
        <f t="shared" si="31"/>
        <v>0</v>
      </c>
      <c r="I1868" s="5" t="str">
        <f t="shared" si="32"/>
        <v/>
      </c>
      <c r="J1868" s="5">
        <f t="shared" si="33"/>
        <v>0</v>
      </c>
      <c r="K1868" s="5" t="str">
        <f t="shared" si="34"/>
        <v/>
      </c>
      <c r="L1868" s="5">
        <f t="shared" si="35"/>
        <v>0</v>
      </c>
      <c r="M1868" s="5"/>
      <c r="N1868" s="5"/>
      <c r="O1868" s="5"/>
      <c r="P1868" s="5"/>
      <c r="Q1868" s="5"/>
      <c r="R1868" s="5"/>
      <c r="S1868" s="5"/>
    </row>
    <row r="1869" ht="15.75" customHeight="1">
      <c r="A1869" s="5">
        <v>1240.0</v>
      </c>
      <c r="B1869" s="35" t="str">
        <f>DIEM_4D!A1241</f>
        <v/>
      </c>
      <c r="C1869" s="35" t="str">
        <f>DIEM_4D!B1241</f>
        <v/>
      </c>
      <c r="D1869" s="5" t="str">
        <f t="shared" si="30"/>
        <v>4D-5</v>
      </c>
      <c r="E1869" s="5">
        <f>DIEM_4D!C1241</f>
        <v>0</v>
      </c>
      <c r="F1869" s="5">
        <f>DIEM_4D!D1241</f>
        <v>0</v>
      </c>
      <c r="G1869" s="5">
        <f>DIEM_4D!E1241</f>
        <v>0</v>
      </c>
      <c r="H1869" s="5">
        <f t="shared" si="31"/>
        <v>0</v>
      </c>
      <c r="I1869" s="5" t="str">
        <f t="shared" si="32"/>
        <v/>
      </c>
      <c r="J1869" s="5">
        <f t="shared" si="33"/>
        <v>0</v>
      </c>
      <c r="K1869" s="5" t="str">
        <f t="shared" si="34"/>
        <v/>
      </c>
      <c r="L1869" s="5">
        <f t="shared" si="35"/>
        <v>0</v>
      </c>
      <c r="M1869" s="5"/>
      <c r="N1869" s="5"/>
      <c r="O1869" s="5"/>
      <c r="P1869" s="5"/>
      <c r="Q1869" s="5"/>
      <c r="R1869" s="5"/>
      <c r="S1869" s="5"/>
    </row>
    <row r="1870" ht="15.75" customHeight="1">
      <c r="A1870" s="5">
        <v>1241.0</v>
      </c>
      <c r="B1870" s="35" t="str">
        <f>DIEM_4D!A1242</f>
        <v/>
      </c>
      <c r="C1870" s="35" t="str">
        <f>DIEM_4D!B1242</f>
        <v/>
      </c>
      <c r="D1870" s="5" t="str">
        <f t="shared" si="30"/>
        <v>4D-1</v>
      </c>
      <c r="E1870" s="5">
        <f>DIEM_4D!C1242</f>
        <v>0</v>
      </c>
      <c r="F1870" s="5">
        <f>DIEM_4D!D1242</f>
        <v>0</v>
      </c>
      <c r="G1870" s="5">
        <f>DIEM_4D!E1242</f>
        <v>0</v>
      </c>
      <c r="H1870" s="5">
        <f t="shared" si="31"/>
        <v>0</v>
      </c>
      <c r="I1870" s="5" t="str">
        <f t="shared" si="32"/>
        <v/>
      </c>
      <c r="J1870" s="5">
        <f t="shared" si="33"/>
        <v>0</v>
      </c>
      <c r="K1870" s="5" t="str">
        <f t="shared" si="34"/>
        <v/>
      </c>
      <c r="L1870" s="5">
        <f t="shared" si="35"/>
        <v>0</v>
      </c>
      <c r="M1870" s="5"/>
      <c r="N1870" s="5"/>
      <c r="O1870" s="5"/>
      <c r="P1870" s="5"/>
      <c r="Q1870" s="5"/>
      <c r="R1870" s="5"/>
      <c r="S1870" s="5"/>
    </row>
    <row r="1871" ht="15.75" customHeight="1">
      <c r="A1871" s="5">
        <v>1242.0</v>
      </c>
      <c r="B1871" s="35" t="str">
        <f>DIEM_4D!A1243</f>
        <v/>
      </c>
      <c r="C1871" s="35" t="str">
        <f>DIEM_4D!B1243</f>
        <v/>
      </c>
      <c r="D1871" s="5" t="str">
        <f t="shared" si="30"/>
        <v>4D-2</v>
      </c>
      <c r="E1871" s="5">
        <f>DIEM_4D!C1243</f>
        <v>0</v>
      </c>
      <c r="F1871" s="5">
        <f>DIEM_4D!D1243</f>
        <v>0</v>
      </c>
      <c r="G1871" s="5">
        <f>DIEM_4D!E1243</f>
        <v>0</v>
      </c>
      <c r="H1871" s="5">
        <f t="shared" si="31"/>
        <v>0</v>
      </c>
      <c r="I1871" s="5" t="str">
        <f t="shared" si="32"/>
        <v/>
      </c>
      <c r="J1871" s="5">
        <f t="shared" si="33"/>
        <v>0</v>
      </c>
      <c r="K1871" s="5" t="str">
        <f t="shared" si="34"/>
        <v/>
      </c>
      <c r="L1871" s="5">
        <f t="shared" si="35"/>
        <v>0</v>
      </c>
      <c r="M1871" s="5"/>
      <c r="N1871" s="5"/>
      <c r="O1871" s="5"/>
      <c r="P1871" s="5"/>
      <c r="Q1871" s="5"/>
      <c r="R1871" s="5"/>
      <c r="S1871" s="5"/>
    </row>
    <row r="1872" ht="15.75" customHeight="1">
      <c r="A1872" s="5">
        <v>1243.0</v>
      </c>
      <c r="B1872" s="35" t="str">
        <f>DIEM_4D!A1244</f>
        <v/>
      </c>
      <c r="C1872" s="35" t="str">
        <f>DIEM_4D!B1244</f>
        <v/>
      </c>
      <c r="D1872" s="5" t="str">
        <f t="shared" si="30"/>
        <v>4D-3</v>
      </c>
      <c r="E1872" s="5">
        <f>DIEM_4D!C1244</f>
        <v>0</v>
      </c>
      <c r="F1872" s="5">
        <f>DIEM_4D!D1244</f>
        <v>0</v>
      </c>
      <c r="G1872" s="5">
        <f>DIEM_4D!E1244</f>
        <v>0</v>
      </c>
      <c r="H1872" s="5">
        <f t="shared" si="31"/>
        <v>0</v>
      </c>
      <c r="I1872" s="5" t="str">
        <f t="shared" si="32"/>
        <v/>
      </c>
      <c r="J1872" s="5">
        <f t="shared" si="33"/>
        <v>0</v>
      </c>
      <c r="K1872" s="5" t="str">
        <f t="shared" si="34"/>
        <v/>
      </c>
      <c r="L1872" s="5">
        <f t="shared" si="35"/>
        <v>0</v>
      </c>
      <c r="M1872" s="5"/>
      <c r="N1872" s="5"/>
      <c r="O1872" s="5"/>
      <c r="P1872" s="5"/>
      <c r="Q1872" s="5"/>
      <c r="R1872" s="5"/>
      <c r="S1872" s="5"/>
    </row>
    <row r="1873" ht="15.75" customHeight="1">
      <c r="A1873" s="5">
        <v>1244.0</v>
      </c>
      <c r="B1873" s="35" t="str">
        <f>DIEM_4D!A1245</f>
        <v/>
      </c>
      <c r="C1873" s="35" t="str">
        <f>DIEM_4D!B1245</f>
        <v/>
      </c>
      <c r="D1873" s="5" t="str">
        <f t="shared" si="30"/>
        <v>4D-4</v>
      </c>
      <c r="E1873" s="5">
        <f>DIEM_4D!C1245</f>
        <v>0</v>
      </c>
      <c r="F1873" s="5">
        <f>DIEM_4D!D1245</f>
        <v>0</v>
      </c>
      <c r="G1873" s="5">
        <f>DIEM_4D!E1245</f>
        <v>0</v>
      </c>
      <c r="H1873" s="5">
        <f t="shared" si="31"/>
        <v>0</v>
      </c>
      <c r="I1873" s="5" t="str">
        <f t="shared" si="32"/>
        <v/>
      </c>
      <c r="J1873" s="5">
        <f t="shared" si="33"/>
        <v>0</v>
      </c>
      <c r="K1873" s="5" t="str">
        <f t="shared" si="34"/>
        <v/>
      </c>
      <c r="L1873" s="5">
        <f t="shared" si="35"/>
        <v>0</v>
      </c>
      <c r="M1873" s="5"/>
      <c r="N1873" s="5"/>
      <c r="O1873" s="5"/>
      <c r="P1873" s="5"/>
      <c r="Q1873" s="5"/>
      <c r="R1873" s="5"/>
      <c r="S1873" s="5"/>
    </row>
    <row r="1874" ht="15.75" customHeight="1">
      <c r="A1874" s="5">
        <v>1245.0</v>
      </c>
      <c r="B1874" s="35" t="str">
        <f>DIEM_4D!A1246</f>
        <v/>
      </c>
      <c r="C1874" s="35" t="str">
        <f>DIEM_4D!B1246</f>
        <v/>
      </c>
      <c r="D1874" s="5" t="str">
        <f t="shared" si="30"/>
        <v>4D-5</v>
      </c>
      <c r="E1874" s="5">
        <f>DIEM_4D!C1246</f>
        <v>0</v>
      </c>
      <c r="F1874" s="5">
        <f>DIEM_4D!D1246</f>
        <v>0</v>
      </c>
      <c r="G1874" s="5">
        <f>DIEM_4D!E1246</f>
        <v>0</v>
      </c>
      <c r="H1874" s="5">
        <f t="shared" si="31"/>
        <v>0</v>
      </c>
      <c r="I1874" s="5" t="str">
        <f t="shared" si="32"/>
        <v/>
      </c>
      <c r="J1874" s="5">
        <f t="shared" si="33"/>
        <v>0</v>
      </c>
      <c r="K1874" s="5" t="str">
        <f t="shared" si="34"/>
        <v/>
      </c>
      <c r="L1874" s="5">
        <f t="shared" si="35"/>
        <v>0</v>
      </c>
      <c r="M1874" s="5"/>
      <c r="N1874" s="5"/>
      <c r="O1874" s="5"/>
      <c r="P1874" s="5"/>
      <c r="Q1874" s="5"/>
      <c r="R1874" s="5"/>
      <c r="S1874" s="5"/>
    </row>
    <row r="1875" ht="15.75" customHeight="1">
      <c r="A1875" s="5">
        <v>1246.0</v>
      </c>
      <c r="B1875" s="35" t="str">
        <f>DIEM_4D!A1247</f>
        <v/>
      </c>
      <c r="C1875" s="35" t="str">
        <f>DIEM_4D!B1247</f>
        <v/>
      </c>
      <c r="D1875" s="5" t="str">
        <f t="shared" si="30"/>
        <v>4D-1</v>
      </c>
      <c r="E1875" s="5">
        <f>DIEM_4D!C1247</f>
        <v>0</v>
      </c>
      <c r="F1875" s="5">
        <f>DIEM_4D!D1247</f>
        <v>0</v>
      </c>
      <c r="G1875" s="5">
        <f>DIEM_4D!E1247</f>
        <v>0</v>
      </c>
      <c r="H1875" s="5">
        <f t="shared" si="31"/>
        <v>0</v>
      </c>
      <c r="I1875" s="5" t="str">
        <f t="shared" si="32"/>
        <v/>
      </c>
      <c r="J1875" s="5">
        <f t="shared" si="33"/>
        <v>0</v>
      </c>
      <c r="K1875" s="5" t="str">
        <f t="shared" si="34"/>
        <v/>
      </c>
      <c r="L1875" s="5">
        <f t="shared" si="35"/>
        <v>0</v>
      </c>
      <c r="M1875" s="5"/>
      <c r="N1875" s="5"/>
      <c r="O1875" s="5"/>
      <c r="P1875" s="5"/>
      <c r="Q1875" s="5"/>
      <c r="R1875" s="5"/>
      <c r="S1875" s="5"/>
    </row>
    <row r="1876" ht="15.75" customHeight="1">
      <c r="A1876" s="5">
        <v>1247.0</v>
      </c>
      <c r="B1876" s="35" t="str">
        <f>DIEM_4D!A1248</f>
        <v/>
      </c>
      <c r="C1876" s="35" t="str">
        <f>DIEM_4D!B1248</f>
        <v/>
      </c>
      <c r="D1876" s="5" t="str">
        <f t="shared" si="30"/>
        <v>4D-2</v>
      </c>
      <c r="E1876" s="5">
        <f>DIEM_4D!C1248</f>
        <v>0</v>
      </c>
      <c r="F1876" s="5">
        <f>DIEM_4D!D1248</f>
        <v>0</v>
      </c>
      <c r="G1876" s="5">
        <f>DIEM_4D!E1248</f>
        <v>0</v>
      </c>
      <c r="H1876" s="5">
        <f t="shared" si="31"/>
        <v>0</v>
      </c>
      <c r="I1876" s="5" t="str">
        <f t="shared" si="32"/>
        <v/>
      </c>
      <c r="J1876" s="5">
        <f t="shared" si="33"/>
        <v>0</v>
      </c>
      <c r="K1876" s="5" t="str">
        <f t="shared" si="34"/>
        <v/>
      </c>
      <c r="L1876" s="5">
        <f t="shared" si="35"/>
        <v>0</v>
      </c>
      <c r="M1876" s="5"/>
      <c r="N1876" s="5"/>
      <c r="O1876" s="5"/>
      <c r="P1876" s="5"/>
      <c r="Q1876" s="5"/>
      <c r="R1876" s="5"/>
      <c r="S1876" s="5"/>
    </row>
    <row r="1877" ht="15.75" customHeight="1">
      <c r="A1877" s="5">
        <v>1248.0</v>
      </c>
      <c r="B1877" s="35" t="str">
        <f>DIEM_4D!A1249</f>
        <v/>
      </c>
      <c r="C1877" s="35" t="str">
        <f>DIEM_4D!B1249</f>
        <v/>
      </c>
      <c r="D1877" s="5" t="str">
        <f t="shared" si="30"/>
        <v>4D-3</v>
      </c>
      <c r="E1877" s="5">
        <f>DIEM_4D!C1249</f>
        <v>0</v>
      </c>
      <c r="F1877" s="5">
        <f>DIEM_4D!D1249</f>
        <v>0</v>
      </c>
      <c r="G1877" s="5">
        <f>DIEM_4D!E1249</f>
        <v>0</v>
      </c>
      <c r="H1877" s="5">
        <f t="shared" si="31"/>
        <v>0</v>
      </c>
      <c r="I1877" s="5" t="str">
        <f t="shared" si="32"/>
        <v/>
      </c>
      <c r="J1877" s="5">
        <f t="shared" si="33"/>
        <v>0</v>
      </c>
      <c r="K1877" s="5" t="str">
        <f t="shared" si="34"/>
        <v/>
      </c>
      <c r="L1877" s="5">
        <f t="shared" si="35"/>
        <v>0</v>
      </c>
      <c r="M1877" s="5"/>
      <c r="N1877" s="5"/>
      <c r="O1877" s="5"/>
      <c r="P1877" s="5"/>
      <c r="Q1877" s="5"/>
      <c r="R1877" s="5"/>
      <c r="S1877" s="5"/>
    </row>
    <row r="1878" ht="15.75" customHeight="1">
      <c r="A1878" s="5">
        <v>1249.0</v>
      </c>
      <c r="B1878" s="35" t="str">
        <f>DIEM_4D!A1250</f>
        <v/>
      </c>
      <c r="C1878" s="35" t="str">
        <f>DIEM_4D!B1250</f>
        <v/>
      </c>
      <c r="D1878" s="5" t="str">
        <f t="shared" si="30"/>
        <v>4D-4</v>
      </c>
      <c r="E1878" s="5">
        <f>DIEM_4D!C1250</f>
        <v>0</v>
      </c>
      <c r="F1878" s="5">
        <f>DIEM_4D!D1250</f>
        <v>0</v>
      </c>
      <c r="G1878" s="5">
        <f>DIEM_4D!E1250</f>
        <v>0</v>
      </c>
      <c r="H1878" s="5">
        <f t="shared" si="31"/>
        <v>0</v>
      </c>
      <c r="I1878" s="5" t="str">
        <f t="shared" si="32"/>
        <v/>
      </c>
      <c r="J1878" s="5">
        <f t="shared" si="33"/>
        <v>0</v>
      </c>
      <c r="K1878" s="5" t="str">
        <f t="shared" si="34"/>
        <v/>
      </c>
      <c r="L1878" s="5">
        <f t="shared" si="35"/>
        <v>0</v>
      </c>
      <c r="M1878" s="5"/>
      <c r="N1878" s="5"/>
      <c r="O1878" s="5"/>
      <c r="P1878" s="5"/>
      <c r="Q1878" s="5"/>
      <c r="R1878" s="5"/>
      <c r="S1878" s="5"/>
    </row>
    <row r="1879" ht="15.75" customHeight="1">
      <c r="A1879" s="5">
        <v>1250.0</v>
      </c>
      <c r="B1879" s="35" t="str">
        <f>DIEM_4D!A1251</f>
        <v/>
      </c>
      <c r="C1879" s="35" t="str">
        <f>DIEM_4D!B1251</f>
        <v/>
      </c>
      <c r="D1879" s="5" t="str">
        <f t="shared" si="30"/>
        <v>4D-5</v>
      </c>
      <c r="E1879" s="5">
        <f>DIEM_4D!C1251</f>
        <v>0</v>
      </c>
      <c r="F1879" s="5">
        <f>DIEM_4D!D1251</f>
        <v>0</v>
      </c>
      <c r="G1879" s="5">
        <f>DIEM_4D!E1251</f>
        <v>0</v>
      </c>
      <c r="H1879" s="5">
        <f t="shared" si="31"/>
        <v>0</v>
      </c>
      <c r="I1879" s="5" t="str">
        <f t="shared" si="32"/>
        <v/>
      </c>
      <c r="J1879" s="5">
        <f t="shared" si="33"/>
        <v>0</v>
      </c>
      <c r="K1879" s="5" t="str">
        <f t="shared" si="34"/>
        <v/>
      </c>
      <c r="L1879" s="5">
        <f t="shared" si="35"/>
        <v>0</v>
      </c>
      <c r="M1879" s="5"/>
      <c r="N1879" s="5"/>
      <c r="O1879" s="5"/>
      <c r="P1879" s="5"/>
      <c r="Q1879" s="5"/>
      <c r="R1879" s="5"/>
      <c r="S1879" s="5"/>
    </row>
    <row r="1880" ht="15.75" customHeight="1">
      <c r="A1880" s="5">
        <v>1251.0</v>
      </c>
      <c r="B1880" s="35" t="str">
        <f>DIEM_4D!A1252</f>
        <v/>
      </c>
      <c r="C1880" s="35" t="str">
        <f>DIEM_4D!B1252</f>
        <v/>
      </c>
      <c r="D1880" s="5" t="str">
        <f t="shared" si="30"/>
        <v>4D-1</v>
      </c>
      <c r="E1880" s="5">
        <f>DIEM_4D!C1252</f>
        <v>0</v>
      </c>
      <c r="F1880" s="5">
        <f>DIEM_4D!D1252</f>
        <v>0</v>
      </c>
      <c r="G1880" s="5">
        <f>DIEM_4D!E1252</f>
        <v>0</v>
      </c>
      <c r="H1880" s="5">
        <f t="shared" si="31"/>
        <v>0</v>
      </c>
      <c r="I1880" s="5" t="str">
        <f t="shared" si="32"/>
        <v/>
      </c>
      <c r="J1880" s="5">
        <f t="shared" si="33"/>
        <v>0</v>
      </c>
      <c r="K1880" s="5" t="str">
        <f t="shared" si="34"/>
        <v/>
      </c>
      <c r="L1880" s="5">
        <f t="shared" si="35"/>
        <v>0</v>
      </c>
      <c r="M1880" s="5"/>
      <c r="N1880" s="5"/>
      <c r="O1880" s="5"/>
      <c r="P1880" s="5"/>
      <c r="Q1880" s="5"/>
      <c r="R1880" s="5"/>
      <c r="S1880" s="5"/>
    </row>
    <row r="1881" ht="15.75" customHeight="1">
      <c r="A1881" s="5">
        <v>1252.0</v>
      </c>
      <c r="B1881" s="35" t="str">
        <f>DIEM_4D!A1253</f>
        <v/>
      </c>
      <c r="C1881" s="35" t="str">
        <f>DIEM_4D!B1253</f>
        <v/>
      </c>
      <c r="D1881" s="5" t="str">
        <f t="shared" si="30"/>
        <v>4D-2</v>
      </c>
      <c r="E1881" s="5">
        <f>DIEM_4D!C1253</f>
        <v>0</v>
      </c>
      <c r="F1881" s="5">
        <f>DIEM_4D!D1253</f>
        <v>0</v>
      </c>
      <c r="G1881" s="5">
        <f>DIEM_4D!E1253</f>
        <v>0</v>
      </c>
      <c r="H1881" s="5">
        <f t="shared" si="31"/>
        <v>0</v>
      </c>
      <c r="I1881" s="5" t="str">
        <f t="shared" si="32"/>
        <v/>
      </c>
      <c r="J1881" s="5">
        <f t="shared" si="33"/>
        <v>0</v>
      </c>
      <c r="K1881" s="5" t="str">
        <f t="shared" si="34"/>
        <v/>
      </c>
      <c r="L1881" s="5">
        <f t="shared" si="35"/>
        <v>0</v>
      </c>
      <c r="M1881" s="5"/>
      <c r="N1881" s="5"/>
      <c r="O1881" s="5"/>
      <c r="P1881" s="5"/>
      <c r="Q1881" s="5"/>
      <c r="R1881" s="5"/>
      <c r="S1881" s="5"/>
    </row>
    <row r="1882" ht="15.75" customHeight="1">
      <c r="A1882" s="5">
        <v>1253.0</v>
      </c>
      <c r="B1882" s="35" t="str">
        <f>DIEM_4D!A1254</f>
        <v/>
      </c>
      <c r="C1882" s="35" t="str">
        <f>DIEM_4D!B1254</f>
        <v/>
      </c>
      <c r="D1882" s="5" t="str">
        <f t="shared" si="30"/>
        <v>4D-3</v>
      </c>
      <c r="E1882" s="5">
        <f>DIEM_4D!C1254</f>
        <v>0</v>
      </c>
      <c r="F1882" s="5">
        <f>DIEM_4D!D1254</f>
        <v>0</v>
      </c>
      <c r="G1882" s="5">
        <f>DIEM_4D!E1254</f>
        <v>0</v>
      </c>
      <c r="H1882" s="5">
        <f t="shared" si="31"/>
        <v>0</v>
      </c>
      <c r="I1882" s="5" t="str">
        <f t="shared" si="32"/>
        <v/>
      </c>
      <c r="J1882" s="5">
        <f t="shared" si="33"/>
        <v>0</v>
      </c>
      <c r="K1882" s="5" t="str">
        <f t="shared" si="34"/>
        <v/>
      </c>
      <c r="L1882" s="5">
        <f t="shared" si="35"/>
        <v>0</v>
      </c>
      <c r="M1882" s="5"/>
      <c r="N1882" s="5"/>
      <c r="O1882" s="5"/>
      <c r="P1882" s="5"/>
      <c r="Q1882" s="5"/>
      <c r="R1882" s="5"/>
      <c r="S1882" s="5"/>
    </row>
    <row r="1883" ht="15.75" customHeight="1">
      <c r="A1883" s="5">
        <v>1254.0</v>
      </c>
      <c r="B1883" s="35" t="str">
        <f>DIEM_4D!A1255</f>
        <v/>
      </c>
      <c r="C1883" s="35" t="str">
        <f>DIEM_4D!B1255</f>
        <v/>
      </c>
      <c r="D1883" s="5" t="str">
        <f t="shared" si="30"/>
        <v>4D-4</v>
      </c>
      <c r="E1883" s="5">
        <f>DIEM_4D!C1255</f>
        <v>0</v>
      </c>
      <c r="F1883" s="5">
        <f>DIEM_4D!D1255</f>
        <v>0</v>
      </c>
      <c r="G1883" s="5">
        <f>DIEM_4D!E1255</f>
        <v>0</v>
      </c>
      <c r="H1883" s="5">
        <f t="shared" si="31"/>
        <v>0</v>
      </c>
      <c r="I1883" s="5" t="str">
        <f t="shared" si="32"/>
        <v/>
      </c>
      <c r="J1883" s="5">
        <f t="shared" si="33"/>
        <v>0</v>
      </c>
      <c r="K1883" s="5" t="str">
        <f t="shared" si="34"/>
        <v/>
      </c>
      <c r="L1883" s="5">
        <f t="shared" si="35"/>
        <v>0</v>
      </c>
      <c r="M1883" s="5"/>
      <c r="N1883" s="5"/>
      <c r="O1883" s="5"/>
      <c r="P1883" s="5"/>
      <c r="Q1883" s="5"/>
      <c r="R1883" s="5"/>
      <c r="S1883" s="5"/>
    </row>
    <row r="1884" ht="15.75" customHeight="1">
      <c r="A1884" s="5">
        <v>1255.0</v>
      </c>
      <c r="B1884" s="35" t="str">
        <f>DIEM_4D!A1256</f>
        <v/>
      </c>
      <c r="C1884" s="35" t="str">
        <f>DIEM_4D!B1256</f>
        <v/>
      </c>
      <c r="D1884" s="5" t="str">
        <f t="shared" si="30"/>
        <v>4D-5</v>
      </c>
      <c r="E1884" s="5">
        <f>DIEM_4D!C1256</f>
        <v>0</v>
      </c>
      <c r="F1884" s="5">
        <f>DIEM_4D!D1256</f>
        <v>0</v>
      </c>
      <c r="G1884" s="5">
        <f>DIEM_4D!E1256</f>
        <v>0</v>
      </c>
      <c r="H1884" s="5">
        <f t="shared" si="31"/>
        <v>0</v>
      </c>
      <c r="I1884" s="5" t="str">
        <f t="shared" si="32"/>
        <v/>
      </c>
      <c r="J1884" s="5">
        <f t="shared" si="33"/>
        <v>0</v>
      </c>
      <c r="K1884" s="5" t="str">
        <f t="shared" si="34"/>
        <v/>
      </c>
      <c r="L1884" s="5">
        <f t="shared" si="35"/>
        <v>0</v>
      </c>
      <c r="M1884" s="5"/>
      <c r="N1884" s="5"/>
      <c r="O1884" s="5"/>
      <c r="P1884" s="5"/>
      <c r="Q1884" s="5"/>
      <c r="R1884" s="5"/>
      <c r="S1884" s="5"/>
    </row>
    <row r="1885" ht="15.75" customHeight="1">
      <c r="A1885" s="5">
        <v>1256.0</v>
      </c>
      <c r="B1885" s="35" t="str">
        <f>DIEM_4D!A1257</f>
        <v/>
      </c>
      <c r="C1885" s="35" t="str">
        <f>DIEM_4D!B1257</f>
        <v/>
      </c>
      <c r="D1885" s="5" t="str">
        <f t="shared" si="30"/>
        <v>4D-1</v>
      </c>
      <c r="E1885" s="5">
        <f>DIEM_4D!C1257</f>
        <v>0</v>
      </c>
      <c r="F1885" s="5">
        <f>DIEM_4D!D1257</f>
        <v>0</v>
      </c>
      <c r="G1885" s="5">
        <f>DIEM_4D!E1257</f>
        <v>0</v>
      </c>
      <c r="H1885" s="5">
        <f t="shared" si="31"/>
        <v>0</v>
      </c>
      <c r="I1885" s="5" t="str">
        <f t="shared" si="32"/>
        <v/>
      </c>
      <c r="J1885" s="5">
        <f t="shared" si="33"/>
        <v>0</v>
      </c>
      <c r="K1885" s="5" t="str">
        <f t="shared" si="34"/>
        <v/>
      </c>
      <c r="L1885" s="5">
        <f t="shared" si="35"/>
        <v>0</v>
      </c>
      <c r="M1885" s="5"/>
      <c r="N1885" s="5"/>
      <c r="O1885" s="5"/>
      <c r="P1885" s="5"/>
      <c r="Q1885" s="5"/>
      <c r="R1885" s="5"/>
      <c r="S1885" s="5"/>
    </row>
    <row r="1886" ht="15.75" customHeight="1">
      <c r="A1886" s="5">
        <v>1257.0</v>
      </c>
      <c r="B1886" s="35" t="str">
        <f>DIEM_4D!A1258</f>
        <v/>
      </c>
      <c r="C1886" s="35" t="str">
        <f>DIEM_4D!B1258</f>
        <v/>
      </c>
      <c r="D1886" s="5" t="str">
        <f t="shared" si="30"/>
        <v>4D-2</v>
      </c>
      <c r="E1886" s="5">
        <f>DIEM_4D!C1258</f>
        <v>0</v>
      </c>
      <c r="F1886" s="5">
        <f>DIEM_4D!D1258</f>
        <v>0</v>
      </c>
      <c r="G1886" s="5">
        <f>DIEM_4D!E1258</f>
        <v>0</v>
      </c>
      <c r="H1886" s="5">
        <f t="shared" si="31"/>
        <v>0</v>
      </c>
      <c r="I1886" s="5" t="str">
        <f t="shared" si="32"/>
        <v/>
      </c>
      <c r="J1886" s="5">
        <f t="shared" si="33"/>
        <v>0</v>
      </c>
      <c r="K1886" s="5" t="str">
        <f t="shared" si="34"/>
        <v/>
      </c>
      <c r="L1886" s="5">
        <f t="shared" si="35"/>
        <v>0</v>
      </c>
      <c r="M1886" s="5"/>
      <c r="N1886" s="5"/>
      <c r="O1886" s="5"/>
      <c r="P1886" s="5"/>
      <c r="Q1886" s="5"/>
      <c r="R1886" s="5"/>
      <c r="S1886" s="5"/>
    </row>
    <row r="1887" ht="15.75" customHeight="1">
      <c r="A1887" s="5">
        <v>1258.0</v>
      </c>
      <c r="B1887" s="35" t="str">
        <f>DIEM_4D!A1259</f>
        <v/>
      </c>
      <c r="C1887" s="35" t="str">
        <f>DIEM_4D!B1259</f>
        <v/>
      </c>
      <c r="D1887" s="5" t="str">
        <f t="shared" si="30"/>
        <v>4D-3</v>
      </c>
      <c r="E1887" s="5">
        <f>DIEM_4D!C1259</f>
        <v>0</v>
      </c>
      <c r="F1887" s="5">
        <f>DIEM_4D!D1259</f>
        <v>0</v>
      </c>
      <c r="G1887" s="5">
        <f>DIEM_4D!E1259</f>
        <v>0</v>
      </c>
      <c r="H1887" s="5">
        <f t="shared" si="31"/>
        <v>0</v>
      </c>
      <c r="I1887" s="5" t="str">
        <f t="shared" si="32"/>
        <v/>
      </c>
      <c r="J1887" s="5">
        <f t="shared" si="33"/>
        <v>0</v>
      </c>
      <c r="K1887" s="5" t="str">
        <f t="shared" si="34"/>
        <v/>
      </c>
      <c r="L1887" s="5">
        <f t="shared" si="35"/>
        <v>0</v>
      </c>
      <c r="M1887" s="5"/>
      <c r="N1887" s="5"/>
      <c r="O1887" s="5"/>
      <c r="P1887" s="5"/>
      <c r="Q1887" s="5"/>
      <c r="R1887" s="5"/>
      <c r="S1887" s="5"/>
    </row>
    <row r="1888" ht="15.75" customHeight="1">
      <c r="A1888" s="5">
        <v>1259.0</v>
      </c>
      <c r="B1888" s="35" t="str">
        <f>DIEM_4D!A1260</f>
        <v/>
      </c>
      <c r="C1888" s="35" t="str">
        <f>DIEM_4D!B1260</f>
        <v/>
      </c>
      <c r="D1888" s="5" t="str">
        <f t="shared" si="30"/>
        <v>4D-4</v>
      </c>
      <c r="E1888" s="5">
        <f>DIEM_4D!C1260</f>
        <v>0</v>
      </c>
      <c r="F1888" s="5">
        <f>DIEM_4D!D1260</f>
        <v>0</v>
      </c>
      <c r="G1888" s="5">
        <f>DIEM_4D!E1260</f>
        <v>0</v>
      </c>
      <c r="H1888" s="5">
        <f t="shared" si="31"/>
        <v>0</v>
      </c>
      <c r="I1888" s="5" t="str">
        <f t="shared" si="32"/>
        <v/>
      </c>
      <c r="J1888" s="5">
        <f t="shared" si="33"/>
        <v>0</v>
      </c>
      <c r="K1888" s="5" t="str">
        <f t="shared" si="34"/>
        <v/>
      </c>
      <c r="L1888" s="5">
        <f t="shared" si="35"/>
        <v>0</v>
      </c>
      <c r="M1888" s="5"/>
      <c r="N1888" s="5"/>
      <c r="O1888" s="5"/>
      <c r="P1888" s="5"/>
      <c r="Q1888" s="5"/>
      <c r="R1888" s="5"/>
      <c r="S1888" s="5"/>
    </row>
    <row r="1889" ht="15.75" customHeight="1">
      <c r="A1889" s="5">
        <v>1260.0</v>
      </c>
      <c r="B1889" s="35" t="str">
        <f>DIEM_4D!A1261</f>
        <v/>
      </c>
      <c r="C1889" s="35" t="str">
        <f>DIEM_4D!B1261</f>
        <v/>
      </c>
      <c r="D1889" s="5" t="str">
        <f t="shared" si="30"/>
        <v>4D-5</v>
      </c>
      <c r="E1889" s="5">
        <f>DIEM_4D!C1261</f>
        <v>0</v>
      </c>
      <c r="F1889" s="5">
        <f>DIEM_4D!D1261</f>
        <v>0</v>
      </c>
      <c r="G1889" s="5">
        <f>DIEM_4D!E1261</f>
        <v>0</v>
      </c>
      <c r="H1889" s="5">
        <f t="shared" si="31"/>
        <v>0</v>
      </c>
      <c r="I1889" s="5" t="str">
        <f t="shared" si="32"/>
        <v/>
      </c>
      <c r="J1889" s="5">
        <f t="shared" si="33"/>
        <v>0</v>
      </c>
      <c r="K1889" s="5" t="str">
        <f t="shared" si="34"/>
        <v/>
      </c>
      <c r="L1889" s="5">
        <f t="shared" si="35"/>
        <v>0</v>
      </c>
      <c r="M1889" s="5"/>
      <c r="N1889" s="5"/>
      <c r="O1889" s="5"/>
      <c r="P1889" s="5"/>
      <c r="Q1889" s="5"/>
      <c r="R1889" s="5"/>
      <c r="S1889" s="5"/>
    </row>
    <row r="1890" ht="15.75" customHeight="1">
      <c r="A1890" s="5">
        <v>1261.0</v>
      </c>
      <c r="B1890" s="35" t="str">
        <f>DIEM_4D!A1262</f>
        <v/>
      </c>
      <c r="C1890" s="35" t="str">
        <f>DIEM_4D!B1262</f>
        <v/>
      </c>
      <c r="D1890" s="5" t="str">
        <f t="shared" si="30"/>
        <v>4D-1</v>
      </c>
      <c r="E1890" s="5">
        <f>DIEM_4D!C1262</f>
        <v>0</v>
      </c>
      <c r="F1890" s="5">
        <f>DIEM_4D!D1262</f>
        <v>0</v>
      </c>
      <c r="G1890" s="5">
        <f>DIEM_4D!E1262</f>
        <v>0</v>
      </c>
      <c r="H1890" s="5">
        <f t="shared" si="31"/>
        <v>0</v>
      </c>
      <c r="I1890" s="5" t="str">
        <f t="shared" si="32"/>
        <v/>
      </c>
      <c r="J1890" s="5">
        <f t="shared" si="33"/>
        <v>0</v>
      </c>
      <c r="K1890" s="5" t="str">
        <f t="shared" si="34"/>
        <v/>
      </c>
      <c r="L1890" s="5">
        <f t="shared" si="35"/>
        <v>0</v>
      </c>
      <c r="M1890" s="5"/>
      <c r="N1890" s="5"/>
      <c r="O1890" s="5"/>
      <c r="P1890" s="5"/>
      <c r="Q1890" s="5"/>
      <c r="R1890" s="5"/>
      <c r="S1890" s="5"/>
    </row>
    <row r="1891" ht="15.75" customHeight="1">
      <c r="A1891" s="5">
        <v>1262.0</v>
      </c>
      <c r="B1891" s="35" t="str">
        <f>DIEM_4D!A1263</f>
        <v/>
      </c>
      <c r="C1891" s="35" t="str">
        <f>DIEM_4D!B1263</f>
        <v/>
      </c>
      <c r="D1891" s="5" t="str">
        <f t="shared" si="30"/>
        <v>4D-2</v>
      </c>
      <c r="E1891" s="5">
        <f>DIEM_4D!C1263</f>
        <v>0</v>
      </c>
      <c r="F1891" s="5">
        <f>DIEM_4D!D1263</f>
        <v>0</v>
      </c>
      <c r="G1891" s="5">
        <f>DIEM_4D!E1263</f>
        <v>0</v>
      </c>
      <c r="H1891" s="5">
        <f t="shared" si="31"/>
        <v>0</v>
      </c>
      <c r="I1891" s="5" t="str">
        <f t="shared" si="32"/>
        <v/>
      </c>
      <c r="J1891" s="5">
        <f t="shared" si="33"/>
        <v>0</v>
      </c>
      <c r="K1891" s="5" t="str">
        <f t="shared" si="34"/>
        <v/>
      </c>
      <c r="L1891" s="5">
        <f t="shared" si="35"/>
        <v>0</v>
      </c>
      <c r="M1891" s="5"/>
      <c r="N1891" s="5"/>
      <c r="O1891" s="5"/>
      <c r="P1891" s="5"/>
      <c r="Q1891" s="5"/>
      <c r="R1891" s="5"/>
      <c r="S1891" s="5"/>
    </row>
    <row r="1892" ht="15.75" customHeight="1">
      <c r="A1892" s="5">
        <v>1263.0</v>
      </c>
      <c r="B1892" s="35" t="str">
        <f>DIEM_4D!A1264</f>
        <v/>
      </c>
      <c r="C1892" s="35" t="str">
        <f>DIEM_4D!B1264</f>
        <v/>
      </c>
      <c r="D1892" s="5" t="str">
        <f t="shared" si="30"/>
        <v>4D-3</v>
      </c>
      <c r="E1892" s="5">
        <f>DIEM_4D!C1264</f>
        <v>0</v>
      </c>
      <c r="F1892" s="5">
        <f>DIEM_4D!D1264</f>
        <v>0</v>
      </c>
      <c r="G1892" s="5">
        <f>DIEM_4D!E1264</f>
        <v>0</v>
      </c>
      <c r="H1892" s="5">
        <f t="shared" si="31"/>
        <v>0</v>
      </c>
      <c r="I1892" s="5" t="str">
        <f t="shared" si="32"/>
        <v/>
      </c>
      <c r="J1892" s="5">
        <f t="shared" si="33"/>
        <v>0</v>
      </c>
      <c r="K1892" s="5" t="str">
        <f t="shared" si="34"/>
        <v/>
      </c>
      <c r="L1892" s="5">
        <f t="shared" si="35"/>
        <v>0</v>
      </c>
      <c r="M1892" s="5"/>
      <c r="N1892" s="5"/>
      <c r="O1892" s="5"/>
      <c r="P1892" s="5"/>
      <c r="Q1892" s="5"/>
      <c r="R1892" s="5"/>
      <c r="S1892" s="5"/>
    </row>
    <row r="1893" ht="15.75" customHeight="1">
      <c r="A1893" s="5">
        <v>1264.0</v>
      </c>
      <c r="B1893" s="35" t="str">
        <f>DIEM_4D!A1265</f>
        <v/>
      </c>
      <c r="C1893" s="35" t="str">
        <f>DIEM_4D!B1265</f>
        <v/>
      </c>
      <c r="D1893" s="5" t="str">
        <f t="shared" si="30"/>
        <v>4D-4</v>
      </c>
      <c r="E1893" s="5">
        <f>DIEM_4D!C1265</f>
        <v>0</v>
      </c>
      <c r="F1893" s="5">
        <f>DIEM_4D!D1265</f>
        <v>0</v>
      </c>
      <c r="G1893" s="5">
        <f>DIEM_4D!E1265</f>
        <v>0</v>
      </c>
      <c r="H1893" s="5">
        <f t="shared" si="31"/>
        <v>0</v>
      </c>
      <c r="I1893" s="5" t="str">
        <f t="shared" si="32"/>
        <v/>
      </c>
      <c r="J1893" s="5">
        <f t="shared" si="33"/>
        <v>0</v>
      </c>
      <c r="K1893" s="5" t="str">
        <f t="shared" si="34"/>
        <v/>
      </c>
      <c r="L1893" s="5">
        <f t="shared" si="35"/>
        <v>0</v>
      </c>
      <c r="M1893" s="5"/>
      <c r="N1893" s="5"/>
      <c r="O1893" s="5"/>
      <c r="P1893" s="5"/>
      <c r="Q1893" s="5"/>
      <c r="R1893" s="5"/>
      <c r="S1893" s="5"/>
    </row>
    <row r="1894" ht="15.75" customHeight="1">
      <c r="A1894" s="5">
        <v>1265.0</v>
      </c>
      <c r="B1894" s="35" t="str">
        <f>DIEM_4D!A1266</f>
        <v/>
      </c>
      <c r="C1894" s="35" t="str">
        <f>DIEM_4D!B1266</f>
        <v/>
      </c>
      <c r="D1894" s="5" t="str">
        <f t="shared" si="30"/>
        <v>4D-5</v>
      </c>
      <c r="E1894" s="5">
        <f>DIEM_4D!C1266</f>
        <v>0</v>
      </c>
      <c r="F1894" s="5">
        <f>DIEM_4D!D1266</f>
        <v>0</v>
      </c>
      <c r="G1894" s="5">
        <f>DIEM_4D!E1266</f>
        <v>0</v>
      </c>
      <c r="H1894" s="5">
        <f t="shared" si="31"/>
        <v>0</v>
      </c>
      <c r="I1894" s="5" t="str">
        <f t="shared" si="32"/>
        <v/>
      </c>
      <c r="J1894" s="5">
        <f t="shared" si="33"/>
        <v>0</v>
      </c>
      <c r="K1894" s="5" t="str">
        <f t="shared" si="34"/>
        <v/>
      </c>
      <c r="L1894" s="5">
        <f t="shared" si="35"/>
        <v>0</v>
      </c>
      <c r="M1894" s="5"/>
      <c r="N1894" s="5"/>
      <c r="O1894" s="5"/>
      <c r="P1894" s="5"/>
      <c r="Q1894" s="5"/>
      <c r="R1894" s="5"/>
      <c r="S1894" s="5"/>
    </row>
    <row r="1895" ht="15.75" customHeight="1">
      <c r="A1895" s="5">
        <v>1266.0</v>
      </c>
      <c r="B1895" s="35" t="str">
        <f>DIEM_4D!A1267</f>
        <v/>
      </c>
      <c r="C1895" s="35" t="str">
        <f>DIEM_4D!B1267</f>
        <v/>
      </c>
      <c r="D1895" s="5" t="str">
        <f t="shared" si="30"/>
        <v>4D-1</v>
      </c>
      <c r="E1895" s="5">
        <f>DIEM_4D!C1267</f>
        <v>0</v>
      </c>
      <c r="F1895" s="5">
        <f>DIEM_4D!D1267</f>
        <v>0</v>
      </c>
      <c r="G1895" s="5">
        <f>DIEM_4D!E1267</f>
        <v>0</v>
      </c>
      <c r="H1895" s="5">
        <f t="shared" si="31"/>
        <v>0</v>
      </c>
      <c r="I1895" s="5" t="str">
        <f t="shared" si="32"/>
        <v/>
      </c>
      <c r="J1895" s="5">
        <f t="shared" si="33"/>
        <v>0</v>
      </c>
      <c r="K1895" s="5" t="str">
        <f t="shared" si="34"/>
        <v/>
      </c>
      <c r="L1895" s="5">
        <f t="shared" si="35"/>
        <v>0</v>
      </c>
      <c r="M1895" s="5"/>
      <c r="N1895" s="5"/>
      <c r="O1895" s="5"/>
      <c r="P1895" s="5"/>
      <c r="Q1895" s="5"/>
      <c r="R1895" s="5"/>
      <c r="S1895" s="5"/>
    </row>
    <row r="1896" ht="15.75" customHeight="1">
      <c r="A1896" s="5">
        <v>1267.0</v>
      </c>
      <c r="B1896" s="35" t="str">
        <f>DIEM_4D!A1268</f>
        <v/>
      </c>
      <c r="C1896" s="35" t="str">
        <f>DIEM_4D!B1268</f>
        <v/>
      </c>
      <c r="D1896" s="5" t="str">
        <f t="shared" si="30"/>
        <v>4D-2</v>
      </c>
      <c r="E1896" s="5">
        <f>DIEM_4D!C1268</f>
        <v>0</v>
      </c>
      <c r="F1896" s="5">
        <f>DIEM_4D!D1268</f>
        <v>0</v>
      </c>
      <c r="G1896" s="5">
        <f>DIEM_4D!E1268</f>
        <v>0</v>
      </c>
      <c r="H1896" s="5">
        <f t="shared" si="31"/>
        <v>0</v>
      </c>
      <c r="I1896" s="5" t="str">
        <f t="shared" si="32"/>
        <v/>
      </c>
      <c r="J1896" s="5">
        <f t="shared" si="33"/>
        <v>0</v>
      </c>
      <c r="K1896" s="5" t="str">
        <f t="shared" si="34"/>
        <v/>
      </c>
      <c r="L1896" s="5">
        <f t="shared" si="35"/>
        <v>0</v>
      </c>
      <c r="M1896" s="5"/>
      <c r="N1896" s="5"/>
      <c r="O1896" s="5"/>
      <c r="P1896" s="5"/>
      <c r="Q1896" s="5"/>
      <c r="R1896" s="5"/>
      <c r="S1896" s="5"/>
    </row>
    <row r="1897" ht="15.75" customHeight="1">
      <c r="A1897" s="5">
        <v>1268.0</v>
      </c>
      <c r="B1897" s="35" t="str">
        <f>DIEM_4D!A1269</f>
        <v/>
      </c>
      <c r="C1897" s="35" t="str">
        <f>DIEM_4D!B1269</f>
        <v/>
      </c>
      <c r="D1897" s="5" t="str">
        <f t="shared" si="30"/>
        <v>4D-3</v>
      </c>
      <c r="E1897" s="5">
        <f>DIEM_4D!C1269</f>
        <v>0</v>
      </c>
      <c r="F1897" s="5">
        <f>DIEM_4D!D1269</f>
        <v>0</v>
      </c>
      <c r="G1897" s="5">
        <f>DIEM_4D!E1269</f>
        <v>0</v>
      </c>
      <c r="H1897" s="5">
        <f t="shared" si="31"/>
        <v>0</v>
      </c>
      <c r="I1897" s="5" t="str">
        <f t="shared" si="32"/>
        <v/>
      </c>
      <c r="J1897" s="5">
        <f t="shared" si="33"/>
        <v>0</v>
      </c>
      <c r="K1897" s="5" t="str">
        <f t="shared" si="34"/>
        <v/>
      </c>
      <c r="L1897" s="5">
        <f t="shared" si="35"/>
        <v>0</v>
      </c>
      <c r="M1897" s="5"/>
      <c r="N1897" s="5"/>
      <c r="O1897" s="5"/>
      <c r="P1897" s="5"/>
      <c r="Q1897" s="5"/>
      <c r="R1897" s="5"/>
      <c r="S1897" s="5"/>
    </row>
    <row r="1898" ht="15.75" customHeight="1">
      <c r="A1898" s="5">
        <v>1269.0</v>
      </c>
      <c r="B1898" s="35" t="str">
        <f>DIEM_4D!A1270</f>
        <v/>
      </c>
      <c r="C1898" s="35" t="str">
        <f>DIEM_4D!B1270</f>
        <v/>
      </c>
      <c r="D1898" s="5" t="str">
        <f t="shared" si="30"/>
        <v>4D-4</v>
      </c>
      <c r="E1898" s="5">
        <f>DIEM_4D!C1270</f>
        <v>0</v>
      </c>
      <c r="F1898" s="5">
        <f>DIEM_4D!D1270</f>
        <v>0</v>
      </c>
      <c r="G1898" s="5">
        <f>DIEM_4D!E1270</f>
        <v>0</v>
      </c>
      <c r="H1898" s="5">
        <f t="shared" si="31"/>
        <v>0</v>
      </c>
      <c r="I1898" s="5" t="str">
        <f t="shared" si="32"/>
        <v/>
      </c>
      <c r="J1898" s="5">
        <f t="shared" si="33"/>
        <v>0</v>
      </c>
      <c r="K1898" s="5" t="str">
        <f t="shared" si="34"/>
        <v/>
      </c>
      <c r="L1898" s="5">
        <f t="shared" si="35"/>
        <v>0</v>
      </c>
      <c r="M1898" s="5"/>
      <c r="N1898" s="5"/>
      <c r="O1898" s="5"/>
      <c r="P1898" s="5"/>
      <c r="Q1898" s="5"/>
      <c r="R1898" s="5"/>
      <c r="S1898" s="5"/>
    </row>
    <row r="1899" ht="15.75" customHeight="1">
      <c r="A1899" s="5">
        <v>1270.0</v>
      </c>
      <c r="B1899" s="35" t="str">
        <f>DIEM_4D!A1271</f>
        <v/>
      </c>
      <c r="C1899" s="35" t="str">
        <f>DIEM_4D!B1271</f>
        <v/>
      </c>
      <c r="D1899" s="5" t="str">
        <f t="shared" si="30"/>
        <v>4D-5</v>
      </c>
      <c r="E1899" s="5">
        <f>DIEM_4D!C1271</f>
        <v>0</v>
      </c>
      <c r="F1899" s="5">
        <f>DIEM_4D!D1271</f>
        <v>0</v>
      </c>
      <c r="G1899" s="5">
        <f>DIEM_4D!E1271</f>
        <v>0</v>
      </c>
      <c r="H1899" s="5">
        <f t="shared" si="31"/>
        <v>0</v>
      </c>
      <c r="I1899" s="5" t="str">
        <f t="shared" si="32"/>
        <v/>
      </c>
      <c r="J1899" s="5">
        <f t="shared" si="33"/>
        <v>0</v>
      </c>
      <c r="K1899" s="5" t="str">
        <f t="shared" si="34"/>
        <v/>
      </c>
      <c r="L1899" s="5">
        <f t="shared" si="35"/>
        <v>0</v>
      </c>
      <c r="M1899" s="5"/>
      <c r="N1899" s="5"/>
      <c r="O1899" s="5"/>
      <c r="P1899" s="5"/>
      <c r="Q1899" s="5"/>
      <c r="R1899" s="5"/>
      <c r="S1899" s="5"/>
    </row>
    <row r="1900" ht="15.75" customHeight="1">
      <c r="A1900" s="5">
        <v>1271.0</v>
      </c>
      <c r="B1900" s="35" t="str">
        <f>DIEM_4D!A1272</f>
        <v/>
      </c>
      <c r="C1900" s="35" t="str">
        <f>DIEM_4D!B1272</f>
        <v/>
      </c>
      <c r="D1900" s="5" t="str">
        <f t="shared" si="30"/>
        <v>4D-1</v>
      </c>
      <c r="E1900" s="5">
        <f>DIEM_4D!C1272</f>
        <v>0</v>
      </c>
      <c r="F1900" s="5">
        <f>DIEM_4D!D1272</f>
        <v>0</v>
      </c>
      <c r="G1900" s="5">
        <f>DIEM_4D!E1272</f>
        <v>0</v>
      </c>
      <c r="H1900" s="5">
        <f t="shared" si="31"/>
        <v>0</v>
      </c>
      <c r="I1900" s="5" t="str">
        <f t="shared" si="32"/>
        <v/>
      </c>
      <c r="J1900" s="5">
        <f t="shared" si="33"/>
        <v>0</v>
      </c>
      <c r="K1900" s="5" t="str">
        <f t="shared" si="34"/>
        <v/>
      </c>
      <c r="L1900" s="5">
        <f t="shared" si="35"/>
        <v>0</v>
      </c>
      <c r="M1900" s="5"/>
      <c r="N1900" s="5"/>
      <c r="O1900" s="5"/>
      <c r="P1900" s="5"/>
      <c r="Q1900" s="5"/>
      <c r="R1900" s="5"/>
      <c r="S1900" s="5"/>
    </row>
    <row r="1901" ht="15.75" customHeight="1">
      <c r="A1901" s="5">
        <v>1272.0</v>
      </c>
      <c r="B1901" s="35" t="str">
        <f>DIEM_4D!A1273</f>
        <v/>
      </c>
      <c r="C1901" s="35" t="str">
        <f>DIEM_4D!B1273</f>
        <v/>
      </c>
      <c r="D1901" s="5" t="str">
        <f t="shared" si="30"/>
        <v>4D-2</v>
      </c>
      <c r="E1901" s="5">
        <f>DIEM_4D!C1273</f>
        <v>0</v>
      </c>
      <c r="F1901" s="5">
        <f>DIEM_4D!D1273</f>
        <v>0</v>
      </c>
      <c r="G1901" s="5">
        <f>DIEM_4D!E1273</f>
        <v>0</v>
      </c>
      <c r="H1901" s="5">
        <f t="shared" si="31"/>
        <v>0</v>
      </c>
      <c r="I1901" s="5" t="str">
        <f t="shared" si="32"/>
        <v/>
      </c>
      <c r="J1901" s="5">
        <f t="shared" si="33"/>
        <v>0</v>
      </c>
      <c r="K1901" s="5" t="str">
        <f t="shared" si="34"/>
        <v/>
      </c>
      <c r="L1901" s="5">
        <f t="shared" si="35"/>
        <v>0</v>
      </c>
      <c r="M1901" s="5"/>
      <c r="N1901" s="5"/>
      <c r="O1901" s="5"/>
      <c r="P1901" s="5"/>
      <c r="Q1901" s="5"/>
      <c r="R1901" s="5"/>
      <c r="S1901" s="5"/>
    </row>
    <row r="1902" ht="15.75" customHeight="1">
      <c r="A1902" s="5">
        <v>1273.0</v>
      </c>
      <c r="B1902" s="35" t="str">
        <f>DIEM_4D!A1274</f>
        <v/>
      </c>
      <c r="C1902" s="35" t="str">
        <f>DIEM_4D!B1274</f>
        <v/>
      </c>
      <c r="D1902" s="5" t="str">
        <f t="shared" si="30"/>
        <v>4D-3</v>
      </c>
      <c r="E1902" s="5">
        <f>DIEM_4D!C1274</f>
        <v>0</v>
      </c>
      <c r="F1902" s="5">
        <f>DIEM_4D!D1274</f>
        <v>0</v>
      </c>
      <c r="G1902" s="5">
        <f>DIEM_4D!E1274</f>
        <v>0</v>
      </c>
      <c r="H1902" s="5">
        <f t="shared" si="31"/>
        <v>0</v>
      </c>
      <c r="I1902" s="5" t="str">
        <f t="shared" si="32"/>
        <v/>
      </c>
      <c r="J1902" s="5">
        <f t="shared" si="33"/>
        <v>0</v>
      </c>
      <c r="K1902" s="5" t="str">
        <f t="shared" si="34"/>
        <v/>
      </c>
      <c r="L1902" s="5">
        <f t="shared" si="35"/>
        <v>0</v>
      </c>
      <c r="M1902" s="5"/>
      <c r="N1902" s="5"/>
      <c r="O1902" s="5"/>
      <c r="P1902" s="5"/>
      <c r="Q1902" s="5"/>
      <c r="R1902" s="5"/>
      <c r="S1902" s="5"/>
    </row>
    <row r="1903" ht="15.75" customHeight="1">
      <c r="A1903" s="5">
        <v>1274.0</v>
      </c>
      <c r="B1903" s="35" t="str">
        <f>DIEM_4D!A1275</f>
        <v/>
      </c>
      <c r="C1903" s="35" t="str">
        <f>DIEM_4D!B1275</f>
        <v/>
      </c>
      <c r="D1903" s="5" t="str">
        <f t="shared" si="30"/>
        <v>4D-4</v>
      </c>
      <c r="E1903" s="5">
        <f>DIEM_4D!C1275</f>
        <v>0</v>
      </c>
      <c r="F1903" s="5">
        <f>DIEM_4D!D1275</f>
        <v>0</v>
      </c>
      <c r="G1903" s="5">
        <f>DIEM_4D!E1275</f>
        <v>0</v>
      </c>
      <c r="H1903" s="5">
        <f t="shared" si="31"/>
        <v>0</v>
      </c>
      <c r="I1903" s="5" t="str">
        <f t="shared" si="32"/>
        <v/>
      </c>
      <c r="J1903" s="5">
        <f t="shared" si="33"/>
        <v>0</v>
      </c>
      <c r="K1903" s="5" t="str">
        <f t="shared" si="34"/>
        <v/>
      </c>
      <c r="L1903" s="5">
        <f t="shared" si="35"/>
        <v>0</v>
      </c>
      <c r="M1903" s="5"/>
      <c r="N1903" s="5"/>
      <c r="O1903" s="5"/>
      <c r="P1903" s="5"/>
      <c r="Q1903" s="5"/>
      <c r="R1903" s="5"/>
      <c r="S1903" s="5"/>
    </row>
    <row r="1904" ht="15.75" customHeight="1">
      <c r="A1904" s="5">
        <v>1275.0</v>
      </c>
      <c r="B1904" s="35" t="str">
        <f>DIEM_4D!A1276</f>
        <v/>
      </c>
      <c r="C1904" s="35" t="str">
        <f>DIEM_4D!B1276</f>
        <v/>
      </c>
      <c r="D1904" s="5" t="str">
        <f t="shared" si="30"/>
        <v>4D-5</v>
      </c>
      <c r="E1904" s="5">
        <f>DIEM_4D!C1276</f>
        <v>0</v>
      </c>
      <c r="F1904" s="5">
        <f>DIEM_4D!D1276</f>
        <v>0</v>
      </c>
      <c r="G1904" s="5">
        <f>DIEM_4D!E1276</f>
        <v>0</v>
      </c>
      <c r="H1904" s="5">
        <f t="shared" si="31"/>
        <v>0</v>
      </c>
      <c r="I1904" s="5" t="str">
        <f t="shared" si="32"/>
        <v/>
      </c>
      <c r="J1904" s="5">
        <f t="shared" si="33"/>
        <v>0</v>
      </c>
      <c r="K1904" s="5" t="str">
        <f t="shared" si="34"/>
        <v/>
      </c>
      <c r="L1904" s="5">
        <f t="shared" si="35"/>
        <v>0</v>
      </c>
      <c r="M1904" s="5"/>
      <c r="N1904" s="5"/>
      <c r="O1904" s="5"/>
      <c r="P1904" s="5"/>
      <c r="Q1904" s="5"/>
      <c r="R1904" s="5"/>
      <c r="S1904" s="5"/>
    </row>
    <row r="1905" ht="15.75" customHeight="1">
      <c r="A1905" s="5">
        <v>1276.0</v>
      </c>
      <c r="B1905" s="35" t="str">
        <f>DIEM_4D!A1277</f>
        <v/>
      </c>
      <c r="C1905" s="35" t="str">
        <f>DIEM_4D!B1277</f>
        <v/>
      </c>
      <c r="D1905" s="5" t="str">
        <f t="shared" si="30"/>
        <v>4D-1</v>
      </c>
      <c r="E1905" s="5">
        <f>DIEM_4D!C1277</f>
        <v>0</v>
      </c>
      <c r="F1905" s="5">
        <f>DIEM_4D!D1277</f>
        <v>0</v>
      </c>
      <c r="G1905" s="5">
        <f>DIEM_4D!E1277</f>
        <v>0</v>
      </c>
      <c r="H1905" s="5">
        <f t="shared" si="31"/>
        <v>0</v>
      </c>
      <c r="I1905" s="5" t="str">
        <f t="shared" si="32"/>
        <v/>
      </c>
      <c r="J1905" s="5">
        <f t="shared" si="33"/>
        <v>0</v>
      </c>
      <c r="K1905" s="5" t="str">
        <f t="shared" si="34"/>
        <v/>
      </c>
      <c r="L1905" s="5">
        <f t="shared" si="35"/>
        <v>0</v>
      </c>
      <c r="M1905" s="5"/>
      <c r="N1905" s="5"/>
      <c r="O1905" s="5"/>
      <c r="P1905" s="5"/>
      <c r="Q1905" s="5"/>
      <c r="R1905" s="5"/>
      <c r="S1905" s="5"/>
    </row>
    <row r="1906" ht="15.75" customHeight="1">
      <c r="A1906" s="5">
        <v>1277.0</v>
      </c>
      <c r="B1906" s="35" t="str">
        <f>DIEM_4D!A1278</f>
        <v/>
      </c>
      <c r="C1906" s="35" t="str">
        <f>DIEM_4D!B1278</f>
        <v/>
      </c>
      <c r="D1906" s="5" t="str">
        <f t="shared" si="30"/>
        <v>4D-2</v>
      </c>
      <c r="E1906" s="5">
        <f>DIEM_4D!C1278</f>
        <v>0</v>
      </c>
      <c r="F1906" s="5">
        <f>DIEM_4D!D1278</f>
        <v>0</v>
      </c>
      <c r="G1906" s="5">
        <f>DIEM_4D!E1278</f>
        <v>0</v>
      </c>
      <c r="H1906" s="5">
        <f t="shared" si="31"/>
        <v>0</v>
      </c>
      <c r="I1906" s="5" t="str">
        <f t="shared" si="32"/>
        <v/>
      </c>
      <c r="J1906" s="5">
        <f t="shared" si="33"/>
        <v>0</v>
      </c>
      <c r="K1906" s="5" t="str">
        <f t="shared" si="34"/>
        <v/>
      </c>
      <c r="L1906" s="5">
        <f t="shared" si="35"/>
        <v>0</v>
      </c>
      <c r="M1906" s="5"/>
      <c r="N1906" s="5"/>
      <c r="O1906" s="5"/>
      <c r="P1906" s="5"/>
      <c r="Q1906" s="5"/>
      <c r="R1906" s="5"/>
      <c r="S1906" s="5"/>
    </row>
    <row r="1907" ht="15.75" customHeight="1">
      <c r="A1907" s="5">
        <v>1278.0</v>
      </c>
      <c r="B1907" s="35" t="str">
        <f>DIEM_4D!A1279</f>
        <v/>
      </c>
      <c r="C1907" s="35" t="str">
        <f>DIEM_4D!B1279</f>
        <v/>
      </c>
      <c r="D1907" s="5" t="str">
        <f t="shared" si="30"/>
        <v>4D-3</v>
      </c>
      <c r="E1907" s="5">
        <f>DIEM_4D!C1279</f>
        <v>0</v>
      </c>
      <c r="F1907" s="5">
        <f>DIEM_4D!D1279</f>
        <v>0</v>
      </c>
      <c r="G1907" s="5">
        <f>DIEM_4D!E1279</f>
        <v>0</v>
      </c>
      <c r="H1907" s="5">
        <f t="shared" si="31"/>
        <v>0</v>
      </c>
      <c r="I1907" s="5" t="str">
        <f t="shared" si="32"/>
        <v/>
      </c>
      <c r="J1907" s="5">
        <f t="shared" si="33"/>
        <v>0</v>
      </c>
      <c r="K1907" s="5" t="str">
        <f t="shared" si="34"/>
        <v/>
      </c>
      <c r="L1907" s="5">
        <f t="shared" si="35"/>
        <v>0</v>
      </c>
      <c r="M1907" s="5"/>
      <c r="N1907" s="5"/>
      <c r="O1907" s="5"/>
      <c r="P1907" s="5"/>
      <c r="Q1907" s="5"/>
      <c r="R1907" s="5"/>
      <c r="S1907" s="5"/>
    </row>
    <row r="1908" ht="15.75" customHeight="1">
      <c r="A1908" s="5">
        <v>1279.0</v>
      </c>
      <c r="B1908" s="35" t="str">
        <f>DIEM_4D!A1280</f>
        <v/>
      </c>
      <c r="C1908" s="35" t="str">
        <f>DIEM_4D!B1280</f>
        <v/>
      </c>
      <c r="D1908" s="5" t="str">
        <f t="shared" si="30"/>
        <v>4D-4</v>
      </c>
      <c r="E1908" s="5">
        <f>DIEM_4D!C1280</f>
        <v>0</v>
      </c>
      <c r="F1908" s="5">
        <f>DIEM_4D!D1280</f>
        <v>0</v>
      </c>
      <c r="G1908" s="5">
        <f>DIEM_4D!E1280</f>
        <v>0</v>
      </c>
      <c r="H1908" s="5">
        <f t="shared" si="31"/>
        <v>0</v>
      </c>
      <c r="I1908" s="5" t="str">
        <f t="shared" si="32"/>
        <v/>
      </c>
      <c r="J1908" s="5">
        <f t="shared" si="33"/>
        <v>0</v>
      </c>
      <c r="K1908" s="5" t="str">
        <f t="shared" si="34"/>
        <v/>
      </c>
      <c r="L1908" s="5">
        <f t="shared" si="35"/>
        <v>0</v>
      </c>
      <c r="M1908" s="5"/>
      <c r="N1908" s="5"/>
      <c r="O1908" s="5"/>
      <c r="P1908" s="5"/>
      <c r="Q1908" s="5"/>
      <c r="R1908" s="5"/>
      <c r="S1908" s="5"/>
    </row>
    <row r="1909" ht="15.75" customHeight="1">
      <c r="A1909" s="5">
        <v>1280.0</v>
      </c>
      <c r="B1909" s="35" t="str">
        <f>DIEM_4D!A1281</f>
        <v/>
      </c>
      <c r="C1909" s="35" t="str">
        <f>DIEM_4D!B1281</f>
        <v/>
      </c>
      <c r="D1909" s="5" t="str">
        <f t="shared" si="30"/>
        <v>4D-5</v>
      </c>
      <c r="E1909" s="5">
        <f>DIEM_4D!C1281</f>
        <v>0</v>
      </c>
      <c r="F1909" s="5">
        <f>DIEM_4D!D1281</f>
        <v>0</v>
      </c>
      <c r="G1909" s="5">
        <f>DIEM_4D!E1281</f>
        <v>0</v>
      </c>
      <c r="H1909" s="5">
        <f t="shared" si="31"/>
        <v>0</v>
      </c>
      <c r="I1909" s="5" t="str">
        <f t="shared" si="32"/>
        <v/>
      </c>
      <c r="J1909" s="5">
        <f t="shared" si="33"/>
        <v>0</v>
      </c>
      <c r="K1909" s="5" t="str">
        <f t="shared" si="34"/>
        <v/>
      </c>
      <c r="L1909" s="5">
        <f t="shared" si="35"/>
        <v>0</v>
      </c>
      <c r="M1909" s="5"/>
      <c r="N1909" s="5"/>
      <c r="O1909" s="5"/>
      <c r="P1909" s="5"/>
      <c r="Q1909" s="5"/>
      <c r="R1909" s="5"/>
      <c r="S1909" s="5"/>
    </row>
    <row r="1910" ht="15.75" customHeight="1">
      <c r="A1910" s="5">
        <v>1281.0</v>
      </c>
      <c r="B1910" s="35" t="str">
        <f>DIEM_4D!A1282</f>
        <v/>
      </c>
      <c r="C1910" s="35" t="str">
        <f>DIEM_4D!B1282</f>
        <v/>
      </c>
      <c r="D1910" s="5" t="str">
        <f t="shared" si="30"/>
        <v>4D-1</v>
      </c>
      <c r="E1910" s="5">
        <f>DIEM_4D!C1282</f>
        <v>0</v>
      </c>
      <c r="F1910" s="5">
        <f>DIEM_4D!D1282</f>
        <v>0</v>
      </c>
      <c r="G1910" s="5">
        <f>DIEM_4D!E1282</f>
        <v>0</v>
      </c>
      <c r="H1910" s="5">
        <f t="shared" si="31"/>
        <v>0</v>
      </c>
      <c r="I1910" s="5" t="str">
        <f t="shared" si="32"/>
        <v/>
      </c>
      <c r="J1910" s="5">
        <f t="shared" si="33"/>
        <v>0</v>
      </c>
      <c r="K1910" s="5" t="str">
        <f t="shared" si="34"/>
        <v/>
      </c>
      <c r="L1910" s="5">
        <f t="shared" si="35"/>
        <v>0</v>
      </c>
      <c r="M1910" s="5"/>
      <c r="N1910" s="5"/>
      <c r="O1910" s="5"/>
      <c r="P1910" s="5"/>
      <c r="Q1910" s="5"/>
      <c r="R1910" s="5"/>
      <c r="S1910" s="5"/>
    </row>
    <row r="1911" ht="15.75" customHeight="1">
      <c r="A1911" s="5">
        <v>1282.0</v>
      </c>
      <c r="B1911" s="35" t="str">
        <f>DIEM_4D!A1283</f>
        <v/>
      </c>
      <c r="C1911" s="35" t="str">
        <f>DIEM_4D!B1283</f>
        <v/>
      </c>
      <c r="D1911" s="5" t="str">
        <f t="shared" si="30"/>
        <v>4D-2</v>
      </c>
      <c r="E1911" s="5">
        <f>DIEM_4D!C1283</f>
        <v>0</v>
      </c>
      <c r="F1911" s="5">
        <f>DIEM_4D!D1283</f>
        <v>0</v>
      </c>
      <c r="G1911" s="5">
        <f>DIEM_4D!E1283</f>
        <v>0</v>
      </c>
      <c r="H1911" s="5">
        <f t="shared" si="31"/>
        <v>0</v>
      </c>
      <c r="I1911" s="5" t="str">
        <f t="shared" si="32"/>
        <v/>
      </c>
      <c r="J1911" s="5">
        <f t="shared" si="33"/>
        <v>0</v>
      </c>
      <c r="K1911" s="5" t="str">
        <f t="shared" si="34"/>
        <v/>
      </c>
      <c r="L1911" s="5">
        <f t="shared" si="35"/>
        <v>0</v>
      </c>
      <c r="M1911" s="5"/>
      <c r="N1911" s="5"/>
      <c r="O1911" s="5"/>
      <c r="P1911" s="5"/>
      <c r="Q1911" s="5"/>
      <c r="R1911" s="5"/>
      <c r="S1911" s="5"/>
    </row>
    <row r="1912" ht="15.75" customHeight="1">
      <c r="A1912" s="5">
        <v>1283.0</v>
      </c>
      <c r="B1912" s="35" t="str">
        <f>DIEM_4D!A1284</f>
        <v/>
      </c>
      <c r="C1912" s="35" t="str">
        <f>DIEM_4D!B1284</f>
        <v/>
      </c>
      <c r="D1912" s="5" t="str">
        <f t="shared" si="30"/>
        <v>4D-3</v>
      </c>
      <c r="E1912" s="5">
        <f>DIEM_4D!C1284</f>
        <v>0</v>
      </c>
      <c r="F1912" s="5">
        <f>DIEM_4D!D1284</f>
        <v>0</v>
      </c>
      <c r="G1912" s="5">
        <f>DIEM_4D!E1284</f>
        <v>0</v>
      </c>
      <c r="H1912" s="5">
        <f t="shared" si="31"/>
        <v>0</v>
      </c>
      <c r="I1912" s="5" t="str">
        <f t="shared" si="32"/>
        <v/>
      </c>
      <c r="J1912" s="5">
        <f t="shared" si="33"/>
        <v>0</v>
      </c>
      <c r="K1912" s="5" t="str">
        <f t="shared" si="34"/>
        <v/>
      </c>
      <c r="L1912" s="5">
        <f t="shared" si="35"/>
        <v>0</v>
      </c>
      <c r="M1912" s="5"/>
      <c r="N1912" s="5"/>
      <c r="O1912" s="5"/>
      <c r="P1912" s="5"/>
      <c r="Q1912" s="5"/>
      <c r="R1912" s="5"/>
      <c r="S1912" s="5"/>
    </row>
    <row r="1913" ht="15.75" customHeight="1">
      <c r="A1913" s="5">
        <v>1284.0</v>
      </c>
      <c r="B1913" s="35" t="str">
        <f>DIEM_4D!A1285</f>
        <v/>
      </c>
      <c r="C1913" s="35" t="str">
        <f>DIEM_4D!B1285</f>
        <v/>
      </c>
      <c r="D1913" s="5" t="str">
        <f t="shared" si="30"/>
        <v>4D-4</v>
      </c>
      <c r="E1913" s="5">
        <f>DIEM_4D!C1285</f>
        <v>0</v>
      </c>
      <c r="F1913" s="5">
        <f>DIEM_4D!D1285</f>
        <v>0</v>
      </c>
      <c r="G1913" s="5">
        <f>DIEM_4D!E1285</f>
        <v>0</v>
      </c>
      <c r="H1913" s="5">
        <f t="shared" si="31"/>
        <v>0</v>
      </c>
      <c r="I1913" s="5" t="str">
        <f t="shared" si="32"/>
        <v/>
      </c>
      <c r="J1913" s="5">
        <f t="shared" si="33"/>
        <v>0</v>
      </c>
      <c r="K1913" s="5" t="str">
        <f t="shared" si="34"/>
        <v/>
      </c>
      <c r="L1913" s="5">
        <f t="shared" si="35"/>
        <v>0</v>
      </c>
      <c r="M1913" s="5"/>
      <c r="N1913" s="5"/>
      <c r="O1913" s="5"/>
      <c r="P1913" s="5"/>
      <c r="Q1913" s="5"/>
      <c r="R1913" s="5"/>
      <c r="S1913" s="5"/>
    </row>
    <row r="1914" ht="15.75" customHeight="1">
      <c r="A1914" s="5">
        <v>1285.0</v>
      </c>
      <c r="B1914" s="35" t="str">
        <f>DIEM_4D!A1286</f>
        <v/>
      </c>
      <c r="C1914" s="35" t="str">
        <f>DIEM_4D!B1286</f>
        <v/>
      </c>
      <c r="D1914" s="5" t="str">
        <f t="shared" si="30"/>
        <v>4D-5</v>
      </c>
      <c r="E1914" s="5">
        <f>DIEM_4D!C1286</f>
        <v>0</v>
      </c>
      <c r="F1914" s="5">
        <f>DIEM_4D!D1286</f>
        <v>0</v>
      </c>
      <c r="G1914" s="5">
        <f>DIEM_4D!E1286</f>
        <v>0</v>
      </c>
      <c r="H1914" s="5">
        <f t="shared" si="31"/>
        <v>0</v>
      </c>
      <c r="I1914" s="5" t="str">
        <f t="shared" si="32"/>
        <v/>
      </c>
      <c r="J1914" s="5">
        <f t="shared" si="33"/>
        <v>0</v>
      </c>
      <c r="K1914" s="5" t="str">
        <f t="shared" si="34"/>
        <v/>
      </c>
      <c r="L1914" s="5">
        <f t="shared" si="35"/>
        <v>0</v>
      </c>
      <c r="M1914" s="5"/>
      <c r="N1914" s="5"/>
      <c r="O1914" s="5"/>
      <c r="P1914" s="5"/>
      <c r="Q1914" s="5"/>
      <c r="R1914" s="5"/>
      <c r="S1914" s="5"/>
    </row>
    <row r="1915" ht="15.75" customHeight="1">
      <c r="A1915" s="5">
        <v>1286.0</v>
      </c>
      <c r="B1915" s="35" t="str">
        <f>DIEM_4D!A1287</f>
        <v/>
      </c>
      <c r="C1915" s="35" t="str">
        <f>DIEM_4D!B1287</f>
        <v/>
      </c>
      <c r="D1915" s="5" t="str">
        <f t="shared" si="30"/>
        <v>4D-1</v>
      </c>
      <c r="E1915" s="5">
        <f>DIEM_4D!C1287</f>
        <v>0</v>
      </c>
      <c r="F1915" s="5">
        <f>DIEM_4D!D1287</f>
        <v>0</v>
      </c>
      <c r="G1915" s="5">
        <f>DIEM_4D!E1287</f>
        <v>0</v>
      </c>
      <c r="H1915" s="5">
        <f t="shared" si="31"/>
        <v>0</v>
      </c>
      <c r="I1915" s="5" t="str">
        <f t="shared" si="32"/>
        <v/>
      </c>
      <c r="J1915" s="5">
        <f t="shared" si="33"/>
        <v>0</v>
      </c>
      <c r="K1915" s="5" t="str">
        <f t="shared" si="34"/>
        <v/>
      </c>
      <c r="L1915" s="5">
        <f t="shared" si="35"/>
        <v>0</v>
      </c>
      <c r="M1915" s="5"/>
      <c r="N1915" s="5"/>
      <c r="O1915" s="5"/>
      <c r="P1915" s="5"/>
      <c r="Q1915" s="5"/>
      <c r="R1915" s="5"/>
      <c r="S1915" s="5"/>
    </row>
    <row r="1916" ht="15.75" customHeight="1">
      <c r="A1916" s="5">
        <v>1287.0</v>
      </c>
      <c r="B1916" s="35" t="str">
        <f>DIEM_4D!A1288</f>
        <v/>
      </c>
      <c r="C1916" s="35" t="str">
        <f>DIEM_4D!B1288</f>
        <v/>
      </c>
      <c r="D1916" s="5" t="str">
        <f t="shared" si="30"/>
        <v>4D-2</v>
      </c>
      <c r="E1916" s="5">
        <f>DIEM_4D!C1288</f>
        <v>0</v>
      </c>
      <c r="F1916" s="5">
        <f>DIEM_4D!D1288</f>
        <v>0</v>
      </c>
      <c r="G1916" s="5">
        <f>DIEM_4D!E1288</f>
        <v>0</v>
      </c>
      <c r="H1916" s="5">
        <f t="shared" si="31"/>
        <v>0</v>
      </c>
      <c r="I1916" s="5" t="str">
        <f t="shared" si="32"/>
        <v/>
      </c>
      <c r="J1916" s="5">
        <f t="shared" si="33"/>
        <v>0</v>
      </c>
      <c r="K1916" s="5" t="str">
        <f t="shared" si="34"/>
        <v/>
      </c>
      <c r="L1916" s="5">
        <f t="shared" si="35"/>
        <v>0</v>
      </c>
      <c r="M1916" s="5"/>
      <c r="N1916" s="5"/>
      <c r="O1916" s="5"/>
      <c r="P1916" s="5"/>
      <c r="Q1916" s="5"/>
      <c r="R1916" s="5"/>
      <c r="S1916" s="5"/>
    </row>
    <row r="1917" ht="15.75" customHeight="1">
      <c r="A1917" s="5">
        <v>1288.0</v>
      </c>
      <c r="B1917" s="35" t="str">
        <f>DIEM_4D!A1289</f>
        <v/>
      </c>
      <c r="C1917" s="35" t="str">
        <f>DIEM_4D!B1289</f>
        <v/>
      </c>
      <c r="D1917" s="5" t="str">
        <f t="shared" si="30"/>
        <v>4D-3</v>
      </c>
      <c r="E1917" s="5">
        <f>DIEM_4D!C1289</f>
        <v>0</v>
      </c>
      <c r="F1917" s="5">
        <f>DIEM_4D!D1289</f>
        <v>0</v>
      </c>
      <c r="G1917" s="5">
        <f>DIEM_4D!E1289</f>
        <v>0</v>
      </c>
      <c r="H1917" s="5">
        <f t="shared" si="31"/>
        <v>0</v>
      </c>
      <c r="I1917" s="5" t="str">
        <f t="shared" si="32"/>
        <v/>
      </c>
      <c r="J1917" s="5">
        <f t="shared" si="33"/>
        <v>0</v>
      </c>
      <c r="K1917" s="5" t="str">
        <f t="shared" si="34"/>
        <v/>
      </c>
      <c r="L1917" s="5">
        <f t="shared" si="35"/>
        <v>0</v>
      </c>
      <c r="M1917" s="5"/>
      <c r="N1917" s="5"/>
      <c r="O1917" s="5"/>
      <c r="P1917" s="5"/>
      <c r="Q1917" s="5"/>
      <c r="R1917" s="5"/>
      <c r="S1917" s="5"/>
    </row>
    <row r="1918" ht="15.75" customHeight="1">
      <c r="A1918" s="5">
        <v>1289.0</v>
      </c>
      <c r="B1918" s="35" t="str">
        <f>DIEM_4D!A1290</f>
        <v/>
      </c>
      <c r="C1918" s="35" t="str">
        <f>DIEM_4D!B1290</f>
        <v/>
      </c>
      <c r="D1918" s="5" t="str">
        <f t="shared" si="30"/>
        <v>4D-4</v>
      </c>
      <c r="E1918" s="5">
        <f>DIEM_4D!C1290</f>
        <v>0</v>
      </c>
      <c r="F1918" s="5">
        <f>DIEM_4D!D1290</f>
        <v>0</v>
      </c>
      <c r="G1918" s="5">
        <f>DIEM_4D!E1290</f>
        <v>0</v>
      </c>
      <c r="H1918" s="5">
        <f t="shared" si="31"/>
        <v>0</v>
      </c>
      <c r="I1918" s="5" t="str">
        <f t="shared" si="32"/>
        <v/>
      </c>
      <c r="J1918" s="5">
        <f t="shared" si="33"/>
        <v>0</v>
      </c>
      <c r="K1918" s="5" t="str">
        <f t="shared" si="34"/>
        <v/>
      </c>
      <c r="L1918" s="5">
        <f t="shared" si="35"/>
        <v>0</v>
      </c>
      <c r="M1918" s="5"/>
      <c r="N1918" s="5"/>
      <c r="O1918" s="5"/>
      <c r="P1918" s="5"/>
      <c r="Q1918" s="5"/>
      <c r="R1918" s="5"/>
      <c r="S1918" s="5"/>
    </row>
    <row r="1919" ht="15.75" customHeight="1">
      <c r="A1919" s="5">
        <v>1290.0</v>
      </c>
      <c r="B1919" s="35" t="str">
        <f>DIEM_4D!A1291</f>
        <v/>
      </c>
      <c r="C1919" s="35" t="str">
        <f>DIEM_4D!B1291</f>
        <v/>
      </c>
      <c r="D1919" s="5" t="str">
        <f t="shared" si="30"/>
        <v>4D-5</v>
      </c>
      <c r="E1919" s="5">
        <f>DIEM_4D!C1291</f>
        <v>0</v>
      </c>
      <c r="F1919" s="5">
        <f>DIEM_4D!D1291</f>
        <v>0</v>
      </c>
      <c r="G1919" s="5">
        <f>DIEM_4D!E1291</f>
        <v>0</v>
      </c>
      <c r="H1919" s="5">
        <f t="shared" si="31"/>
        <v>0</v>
      </c>
      <c r="I1919" s="5" t="str">
        <f t="shared" si="32"/>
        <v/>
      </c>
      <c r="J1919" s="5">
        <f t="shared" si="33"/>
        <v>0</v>
      </c>
      <c r="K1919" s="5" t="str">
        <f t="shared" si="34"/>
        <v/>
      </c>
      <c r="L1919" s="5">
        <f t="shared" si="35"/>
        <v>0</v>
      </c>
      <c r="M1919" s="5"/>
      <c r="N1919" s="5"/>
      <c r="O1919" s="5"/>
      <c r="P1919" s="5"/>
      <c r="Q1919" s="5"/>
      <c r="R1919" s="5"/>
      <c r="S1919" s="5"/>
    </row>
    <row r="1920" ht="15.75" customHeight="1">
      <c r="A1920" s="5">
        <v>1291.0</v>
      </c>
      <c r="B1920" s="35" t="str">
        <f>DIEM_4D!A1292</f>
        <v/>
      </c>
      <c r="C1920" s="35" t="str">
        <f>DIEM_4D!B1292</f>
        <v/>
      </c>
      <c r="D1920" s="5" t="str">
        <f t="shared" si="30"/>
        <v>4D-1</v>
      </c>
      <c r="E1920" s="5">
        <f>DIEM_4D!C1292</f>
        <v>0</v>
      </c>
      <c r="F1920" s="5">
        <f>DIEM_4D!D1292</f>
        <v>0</v>
      </c>
      <c r="G1920" s="5">
        <f>DIEM_4D!E1292</f>
        <v>0</v>
      </c>
      <c r="H1920" s="5">
        <f t="shared" si="31"/>
        <v>0</v>
      </c>
      <c r="I1920" s="5" t="str">
        <f t="shared" si="32"/>
        <v/>
      </c>
      <c r="J1920" s="5">
        <f t="shared" si="33"/>
        <v>0</v>
      </c>
      <c r="K1920" s="5" t="str">
        <f t="shared" si="34"/>
        <v/>
      </c>
      <c r="L1920" s="5">
        <f t="shared" si="35"/>
        <v>0</v>
      </c>
      <c r="M1920" s="5"/>
      <c r="N1920" s="5"/>
      <c r="O1920" s="5"/>
      <c r="P1920" s="5"/>
      <c r="Q1920" s="5"/>
      <c r="R1920" s="5"/>
      <c r="S1920" s="5"/>
    </row>
    <row r="1921" ht="15.75" customHeight="1">
      <c r="A1921" s="5">
        <v>1292.0</v>
      </c>
      <c r="B1921" s="35" t="str">
        <f>DIEM_4D!A1293</f>
        <v/>
      </c>
      <c r="C1921" s="35" t="str">
        <f>DIEM_4D!B1293</f>
        <v/>
      </c>
      <c r="D1921" s="5" t="str">
        <f t="shared" si="30"/>
        <v>4D-2</v>
      </c>
      <c r="E1921" s="5">
        <f>DIEM_4D!C1293</f>
        <v>0</v>
      </c>
      <c r="F1921" s="5">
        <f>DIEM_4D!D1293</f>
        <v>0</v>
      </c>
      <c r="G1921" s="5">
        <f>DIEM_4D!E1293</f>
        <v>0</v>
      </c>
      <c r="H1921" s="5">
        <f t="shared" si="31"/>
        <v>0</v>
      </c>
      <c r="I1921" s="5" t="str">
        <f t="shared" si="32"/>
        <v/>
      </c>
      <c r="J1921" s="5">
        <f t="shared" si="33"/>
        <v>0</v>
      </c>
      <c r="K1921" s="5" t="str">
        <f t="shared" si="34"/>
        <v/>
      </c>
      <c r="L1921" s="5">
        <f t="shared" si="35"/>
        <v>0</v>
      </c>
      <c r="M1921" s="5"/>
      <c r="N1921" s="5"/>
      <c r="O1921" s="5"/>
      <c r="P1921" s="5"/>
      <c r="Q1921" s="5"/>
      <c r="R1921" s="5"/>
      <c r="S1921" s="5"/>
    </row>
    <row r="1922" ht="15.75" customHeight="1">
      <c r="A1922" s="5">
        <v>1293.0</v>
      </c>
      <c r="B1922" s="35" t="str">
        <f>DIEM_4D!A1294</f>
        <v/>
      </c>
      <c r="C1922" s="35" t="str">
        <f>DIEM_4D!B1294</f>
        <v/>
      </c>
      <c r="D1922" s="5" t="str">
        <f t="shared" si="30"/>
        <v>4D-3</v>
      </c>
      <c r="E1922" s="5">
        <f>DIEM_4D!C1294</f>
        <v>0</v>
      </c>
      <c r="F1922" s="5">
        <f>DIEM_4D!D1294</f>
        <v>0</v>
      </c>
      <c r="G1922" s="5">
        <f>DIEM_4D!E1294</f>
        <v>0</v>
      </c>
      <c r="H1922" s="5">
        <f t="shared" si="31"/>
        <v>0</v>
      </c>
      <c r="I1922" s="5" t="str">
        <f t="shared" si="32"/>
        <v/>
      </c>
      <c r="J1922" s="5">
        <f t="shared" si="33"/>
        <v>0</v>
      </c>
      <c r="K1922" s="5" t="str">
        <f t="shared" si="34"/>
        <v/>
      </c>
      <c r="L1922" s="5">
        <f t="shared" si="35"/>
        <v>0</v>
      </c>
      <c r="M1922" s="5"/>
      <c r="N1922" s="5"/>
      <c r="O1922" s="5"/>
      <c r="P1922" s="5"/>
      <c r="Q1922" s="5"/>
      <c r="R1922" s="5"/>
      <c r="S1922" s="5"/>
    </row>
    <row r="1923" ht="15.75" customHeight="1">
      <c r="A1923" s="5">
        <v>1294.0</v>
      </c>
      <c r="B1923" s="35" t="str">
        <f>DIEM_4D!A1295</f>
        <v/>
      </c>
      <c r="C1923" s="35" t="str">
        <f>DIEM_4D!B1295</f>
        <v/>
      </c>
      <c r="D1923" s="5" t="str">
        <f t="shared" si="30"/>
        <v>4D-4</v>
      </c>
      <c r="E1923" s="5">
        <f>DIEM_4D!C1295</f>
        <v>0</v>
      </c>
      <c r="F1923" s="5">
        <f>DIEM_4D!D1295</f>
        <v>0</v>
      </c>
      <c r="G1923" s="5">
        <f>DIEM_4D!E1295</f>
        <v>0</v>
      </c>
      <c r="H1923" s="5">
        <f t="shared" si="31"/>
        <v>0</v>
      </c>
      <c r="I1923" s="5" t="str">
        <f t="shared" si="32"/>
        <v/>
      </c>
      <c r="J1923" s="5">
        <f t="shared" si="33"/>
        <v>0</v>
      </c>
      <c r="K1923" s="5" t="str">
        <f t="shared" si="34"/>
        <v/>
      </c>
      <c r="L1923" s="5">
        <f t="shared" si="35"/>
        <v>0</v>
      </c>
      <c r="M1923" s="5"/>
      <c r="N1923" s="5"/>
      <c r="O1923" s="5"/>
      <c r="P1923" s="5"/>
      <c r="Q1923" s="5"/>
      <c r="R1923" s="5"/>
      <c r="S1923" s="5"/>
    </row>
    <row r="1924" ht="15.75" customHeight="1">
      <c r="A1924" s="5">
        <v>1295.0</v>
      </c>
      <c r="B1924" s="35" t="str">
        <f>DIEM_4D!A1296</f>
        <v/>
      </c>
      <c r="C1924" s="35" t="str">
        <f>DIEM_4D!B1296</f>
        <v/>
      </c>
      <c r="D1924" s="5" t="str">
        <f t="shared" si="30"/>
        <v>4D-5</v>
      </c>
      <c r="E1924" s="5">
        <f>DIEM_4D!C1296</f>
        <v>0</v>
      </c>
      <c r="F1924" s="5">
        <f>DIEM_4D!D1296</f>
        <v>0</v>
      </c>
      <c r="G1924" s="5">
        <f>DIEM_4D!E1296</f>
        <v>0</v>
      </c>
      <c r="H1924" s="5">
        <f t="shared" si="31"/>
        <v>0</v>
      </c>
      <c r="I1924" s="5" t="str">
        <f t="shared" si="32"/>
        <v/>
      </c>
      <c r="J1924" s="5">
        <f t="shared" si="33"/>
        <v>0</v>
      </c>
      <c r="K1924" s="5" t="str">
        <f t="shared" si="34"/>
        <v/>
      </c>
      <c r="L1924" s="5">
        <f t="shared" si="35"/>
        <v>0</v>
      </c>
      <c r="M1924" s="5"/>
      <c r="N1924" s="5"/>
      <c r="O1924" s="5"/>
      <c r="P1924" s="5"/>
      <c r="Q1924" s="5"/>
      <c r="R1924" s="5"/>
      <c r="S1924" s="5"/>
    </row>
    <row r="1925" ht="15.75" customHeight="1">
      <c r="A1925" s="5">
        <v>1296.0</v>
      </c>
      <c r="B1925" s="35" t="str">
        <f>DIEM_4D!A1297</f>
        <v/>
      </c>
      <c r="C1925" s="35" t="str">
        <f>DIEM_4D!B1297</f>
        <v/>
      </c>
      <c r="D1925" s="5" t="str">
        <f t="shared" si="30"/>
        <v>4D-1</v>
      </c>
      <c r="E1925" s="5">
        <f>DIEM_4D!C1297</f>
        <v>0</v>
      </c>
      <c r="F1925" s="5">
        <f>DIEM_4D!D1297</f>
        <v>0</v>
      </c>
      <c r="G1925" s="5">
        <f>DIEM_4D!E1297</f>
        <v>0</v>
      </c>
      <c r="H1925" s="5">
        <f t="shared" si="31"/>
        <v>0</v>
      </c>
      <c r="I1925" s="5" t="str">
        <f t="shared" si="32"/>
        <v/>
      </c>
      <c r="J1925" s="5">
        <f t="shared" si="33"/>
        <v>0</v>
      </c>
      <c r="K1925" s="5" t="str">
        <f t="shared" si="34"/>
        <v/>
      </c>
      <c r="L1925" s="5">
        <f t="shared" si="35"/>
        <v>0</v>
      </c>
      <c r="M1925" s="5"/>
      <c r="N1925" s="5"/>
      <c r="O1925" s="5"/>
      <c r="P1925" s="5"/>
      <c r="Q1925" s="5"/>
      <c r="R1925" s="5"/>
      <c r="S1925" s="5"/>
    </row>
    <row r="1926" ht="15.75" customHeight="1">
      <c r="A1926" s="5">
        <v>1297.0</v>
      </c>
      <c r="B1926" s="35" t="str">
        <f>DIEM_4D!A1298</f>
        <v/>
      </c>
      <c r="C1926" s="35" t="str">
        <f>DIEM_4D!B1298</f>
        <v/>
      </c>
      <c r="D1926" s="5" t="str">
        <f t="shared" si="30"/>
        <v>4D-2</v>
      </c>
      <c r="E1926" s="5">
        <f>DIEM_4D!C1298</f>
        <v>0</v>
      </c>
      <c r="F1926" s="5">
        <f>DIEM_4D!D1298</f>
        <v>0</v>
      </c>
      <c r="G1926" s="5">
        <f>DIEM_4D!E1298</f>
        <v>0</v>
      </c>
      <c r="H1926" s="5">
        <f t="shared" si="31"/>
        <v>0</v>
      </c>
      <c r="I1926" s="5" t="str">
        <f t="shared" si="32"/>
        <v/>
      </c>
      <c r="J1926" s="5">
        <f t="shared" si="33"/>
        <v>0</v>
      </c>
      <c r="K1926" s="5" t="str">
        <f t="shared" si="34"/>
        <v/>
      </c>
      <c r="L1926" s="5">
        <f t="shared" si="35"/>
        <v>0</v>
      </c>
      <c r="M1926" s="5"/>
      <c r="N1926" s="5"/>
      <c r="O1926" s="5"/>
      <c r="P1926" s="5"/>
      <c r="Q1926" s="5"/>
      <c r="R1926" s="5"/>
      <c r="S1926" s="5"/>
    </row>
    <row r="1927" ht="15.75" customHeight="1">
      <c r="A1927" s="5">
        <v>1298.0</v>
      </c>
      <c r="B1927" s="35" t="str">
        <f>DIEM_4D!A1299</f>
        <v/>
      </c>
      <c r="C1927" s="35" t="str">
        <f>DIEM_4D!B1299</f>
        <v/>
      </c>
      <c r="D1927" s="5" t="str">
        <f t="shared" si="30"/>
        <v>4D-3</v>
      </c>
      <c r="E1927" s="5">
        <f>DIEM_4D!C1299</f>
        <v>0</v>
      </c>
      <c r="F1927" s="5">
        <f>DIEM_4D!D1299</f>
        <v>0</v>
      </c>
      <c r="G1927" s="5">
        <f>DIEM_4D!E1299</f>
        <v>0</v>
      </c>
      <c r="H1927" s="5">
        <f t="shared" si="31"/>
        <v>0</v>
      </c>
      <c r="I1927" s="5" t="str">
        <f t="shared" si="32"/>
        <v/>
      </c>
      <c r="J1927" s="5">
        <f t="shared" si="33"/>
        <v>0</v>
      </c>
      <c r="K1927" s="5" t="str">
        <f t="shared" si="34"/>
        <v/>
      </c>
      <c r="L1927" s="5">
        <f t="shared" si="35"/>
        <v>0</v>
      </c>
      <c r="M1927" s="5"/>
      <c r="N1927" s="5"/>
      <c r="O1927" s="5"/>
      <c r="P1927" s="5"/>
      <c r="Q1927" s="5"/>
      <c r="R1927" s="5"/>
      <c r="S1927" s="5"/>
    </row>
    <row r="1928" ht="15.75" customHeight="1">
      <c r="A1928" s="5">
        <v>1299.0</v>
      </c>
      <c r="B1928" s="35" t="str">
        <f>DIEM_4D!A1300</f>
        <v/>
      </c>
      <c r="C1928" s="35" t="str">
        <f>DIEM_4D!B1300</f>
        <v/>
      </c>
      <c r="D1928" s="5" t="str">
        <f t="shared" si="30"/>
        <v>4D-4</v>
      </c>
      <c r="E1928" s="5">
        <f>DIEM_4D!C1300</f>
        <v>0</v>
      </c>
      <c r="F1928" s="5">
        <f>DIEM_4D!D1300</f>
        <v>0</v>
      </c>
      <c r="G1928" s="5">
        <f>DIEM_4D!E1300</f>
        <v>0</v>
      </c>
      <c r="H1928" s="5">
        <f t="shared" si="31"/>
        <v>0</v>
      </c>
      <c r="I1928" s="5" t="str">
        <f t="shared" si="32"/>
        <v/>
      </c>
      <c r="J1928" s="5">
        <f t="shared" si="33"/>
        <v>0</v>
      </c>
      <c r="K1928" s="5" t="str">
        <f t="shared" si="34"/>
        <v/>
      </c>
      <c r="L1928" s="5">
        <f t="shared" si="35"/>
        <v>0</v>
      </c>
      <c r="M1928" s="5"/>
      <c r="N1928" s="5"/>
      <c r="O1928" s="5"/>
      <c r="P1928" s="5"/>
      <c r="Q1928" s="5"/>
      <c r="R1928" s="5"/>
      <c r="S1928" s="5"/>
    </row>
    <row r="1929" ht="15.75" customHeight="1">
      <c r="A1929" s="5">
        <v>1300.0</v>
      </c>
      <c r="B1929" s="35" t="str">
        <f>DIEM_4D!A1301</f>
        <v/>
      </c>
      <c r="C1929" s="35" t="str">
        <f>DIEM_4D!B1301</f>
        <v/>
      </c>
      <c r="D1929" s="5" t="str">
        <f t="shared" si="30"/>
        <v>4D-5</v>
      </c>
      <c r="E1929" s="5">
        <f>DIEM_4D!C1301</f>
        <v>0</v>
      </c>
      <c r="F1929" s="5">
        <f>DIEM_4D!D1301</f>
        <v>0</v>
      </c>
      <c r="G1929" s="5">
        <f>DIEM_4D!E1301</f>
        <v>0</v>
      </c>
      <c r="H1929" s="5">
        <f t="shared" si="31"/>
        <v>0</v>
      </c>
      <c r="I1929" s="5" t="str">
        <f t="shared" si="32"/>
        <v/>
      </c>
      <c r="J1929" s="5">
        <f t="shared" si="33"/>
        <v>0</v>
      </c>
      <c r="K1929" s="5" t="str">
        <f t="shared" si="34"/>
        <v/>
      </c>
      <c r="L1929" s="5">
        <f t="shared" si="35"/>
        <v>0</v>
      </c>
      <c r="M1929" s="5"/>
      <c r="N1929" s="5"/>
      <c r="O1929" s="5"/>
      <c r="P1929" s="5"/>
      <c r="Q1929" s="5"/>
      <c r="R1929" s="5"/>
      <c r="S1929" s="5"/>
    </row>
    <row r="1930" ht="15.75" customHeight="1">
      <c r="A1930" s="5">
        <v>1301.0</v>
      </c>
      <c r="B1930" s="35" t="str">
        <f>DIEM_4D!A1302</f>
        <v/>
      </c>
      <c r="C1930" s="35" t="str">
        <f>DIEM_4D!B1302</f>
        <v/>
      </c>
      <c r="D1930" s="5" t="str">
        <f t="shared" si="30"/>
        <v>4D-1</v>
      </c>
      <c r="E1930" s="5">
        <f>DIEM_4D!C1302</f>
        <v>0</v>
      </c>
      <c r="F1930" s="5">
        <f>DIEM_4D!D1302</f>
        <v>0</v>
      </c>
      <c r="G1930" s="5">
        <f>DIEM_4D!E1302</f>
        <v>0</v>
      </c>
      <c r="H1930" s="5">
        <f t="shared" si="31"/>
        <v>0</v>
      </c>
      <c r="I1930" s="5" t="str">
        <f t="shared" si="32"/>
        <v/>
      </c>
      <c r="J1930" s="5">
        <f t="shared" si="33"/>
        <v>0</v>
      </c>
      <c r="K1930" s="5" t="str">
        <f t="shared" si="34"/>
        <v/>
      </c>
      <c r="L1930" s="5">
        <f t="shared" si="35"/>
        <v>0</v>
      </c>
      <c r="M1930" s="5"/>
      <c r="N1930" s="5"/>
      <c r="O1930" s="5"/>
      <c r="P1930" s="5"/>
      <c r="Q1930" s="5"/>
      <c r="R1930" s="5"/>
      <c r="S1930" s="5"/>
    </row>
    <row r="1931" ht="15.75" customHeight="1">
      <c r="A1931" s="5">
        <v>1302.0</v>
      </c>
      <c r="B1931" s="35" t="str">
        <f>DIEM_4D!A1303</f>
        <v/>
      </c>
      <c r="C1931" s="35" t="str">
        <f>DIEM_4D!B1303</f>
        <v/>
      </c>
      <c r="D1931" s="5" t="str">
        <f t="shared" si="30"/>
        <v>4D-2</v>
      </c>
      <c r="E1931" s="5">
        <f>DIEM_4D!C1303</f>
        <v>0</v>
      </c>
      <c r="F1931" s="5">
        <f>DIEM_4D!D1303</f>
        <v>0</v>
      </c>
      <c r="G1931" s="5">
        <f>DIEM_4D!E1303</f>
        <v>0</v>
      </c>
      <c r="H1931" s="5">
        <f t="shared" si="31"/>
        <v>0</v>
      </c>
      <c r="I1931" s="5" t="str">
        <f t="shared" si="32"/>
        <v/>
      </c>
      <c r="J1931" s="5">
        <f t="shared" si="33"/>
        <v>0</v>
      </c>
      <c r="K1931" s="5" t="str">
        <f t="shared" si="34"/>
        <v/>
      </c>
      <c r="L1931" s="5">
        <f t="shared" si="35"/>
        <v>0</v>
      </c>
      <c r="M1931" s="5"/>
      <c r="N1931" s="5"/>
      <c r="O1931" s="5"/>
      <c r="P1931" s="5"/>
      <c r="Q1931" s="5"/>
      <c r="R1931" s="5"/>
      <c r="S1931" s="5"/>
    </row>
    <row r="1932" ht="15.75" customHeight="1">
      <c r="A1932" s="5">
        <v>1303.0</v>
      </c>
      <c r="B1932" s="35" t="str">
        <f>DIEM_4D!A1304</f>
        <v/>
      </c>
      <c r="C1932" s="35" t="str">
        <f>DIEM_4D!B1304</f>
        <v/>
      </c>
      <c r="D1932" s="5" t="str">
        <f t="shared" si="30"/>
        <v>4D-3</v>
      </c>
      <c r="E1932" s="5">
        <f>DIEM_4D!C1304</f>
        <v>0</v>
      </c>
      <c r="F1932" s="5">
        <f>DIEM_4D!D1304</f>
        <v>0</v>
      </c>
      <c r="G1932" s="5">
        <f>DIEM_4D!E1304</f>
        <v>0</v>
      </c>
      <c r="H1932" s="5">
        <f t="shared" si="31"/>
        <v>0</v>
      </c>
      <c r="I1932" s="5" t="str">
        <f t="shared" si="32"/>
        <v/>
      </c>
      <c r="J1932" s="5">
        <f t="shared" si="33"/>
        <v>0</v>
      </c>
      <c r="K1932" s="5" t="str">
        <f t="shared" si="34"/>
        <v/>
      </c>
      <c r="L1932" s="5">
        <f t="shared" si="35"/>
        <v>0</v>
      </c>
      <c r="M1932" s="5"/>
      <c r="N1932" s="5"/>
      <c r="O1932" s="5"/>
      <c r="P1932" s="5"/>
      <c r="Q1932" s="5"/>
      <c r="R1932" s="5"/>
      <c r="S1932" s="5"/>
    </row>
    <row r="1933" ht="15.75" customHeight="1">
      <c r="A1933" s="5">
        <v>1304.0</v>
      </c>
      <c r="B1933" s="35" t="str">
        <f>DIEM_4D!A1305</f>
        <v/>
      </c>
      <c r="C1933" s="35" t="str">
        <f>DIEM_4D!B1305</f>
        <v/>
      </c>
      <c r="D1933" s="5" t="str">
        <f t="shared" si="30"/>
        <v>4D-4</v>
      </c>
      <c r="E1933" s="5">
        <f>DIEM_4D!C1305</f>
        <v>0</v>
      </c>
      <c r="F1933" s="5">
        <f>DIEM_4D!D1305</f>
        <v>0</v>
      </c>
      <c r="G1933" s="5">
        <f>DIEM_4D!E1305</f>
        <v>0</v>
      </c>
      <c r="H1933" s="5">
        <f t="shared" si="31"/>
        <v>0</v>
      </c>
      <c r="I1933" s="5" t="str">
        <f t="shared" si="32"/>
        <v/>
      </c>
      <c r="J1933" s="5">
        <f t="shared" si="33"/>
        <v>0</v>
      </c>
      <c r="K1933" s="5" t="str">
        <f t="shared" si="34"/>
        <v/>
      </c>
      <c r="L1933" s="5">
        <f t="shared" si="35"/>
        <v>0</v>
      </c>
      <c r="M1933" s="5"/>
      <c r="N1933" s="5"/>
      <c r="O1933" s="5"/>
      <c r="P1933" s="5"/>
      <c r="Q1933" s="5"/>
      <c r="R1933" s="5"/>
      <c r="S1933" s="5"/>
    </row>
    <row r="1934" ht="15.75" customHeight="1">
      <c r="A1934" s="5">
        <v>1305.0</v>
      </c>
      <c r="B1934" s="35" t="str">
        <f>DIEM_4D!A1306</f>
        <v/>
      </c>
      <c r="C1934" s="35" t="str">
        <f>DIEM_4D!B1306</f>
        <v/>
      </c>
      <c r="D1934" s="5" t="str">
        <f t="shared" si="30"/>
        <v>4D-5</v>
      </c>
      <c r="E1934" s="5">
        <f>DIEM_4D!C1306</f>
        <v>0</v>
      </c>
      <c r="F1934" s="5">
        <f>DIEM_4D!D1306</f>
        <v>0</v>
      </c>
      <c r="G1934" s="5">
        <f>DIEM_4D!E1306</f>
        <v>0</v>
      </c>
      <c r="H1934" s="5">
        <f t="shared" si="31"/>
        <v>0</v>
      </c>
      <c r="I1934" s="5" t="str">
        <f t="shared" si="32"/>
        <v/>
      </c>
      <c r="J1934" s="5">
        <f t="shared" si="33"/>
        <v>0</v>
      </c>
      <c r="K1934" s="5" t="str">
        <f t="shared" si="34"/>
        <v/>
      </c>
      <c r="L1934" s="5">
        <f t="shared" si="35"/>
        <v>0</v>
      </c>
      <c r="M1934" s="5"/>
      <c r="N1934" s="5"/>
      <c r="O1934" s="5"/>
      <c r="P1934" s="5"/>
      <c r="Q1934" s="5"/>
      <c r="R1934" s="5"/>
      <c r="S1934" s="5"/>
    </row>
    <row r="1935" ht="15.75" customHeight="1">
      <c r="A1935" s="5">
        <v>1306.0</v>
      </c>
      <c r="B1935" s="35" t="str">
        <f>DIEM_4D!A1307</f>
        <v/>
      </c>
      <c r="C1935" s="35" t="str">
        <f>DIEM_4D!B1307</f>
        <v/>
      </c>
      <c r="D1935" s="5" t="str">
        <f t="shared" si="30"/>
        <v>4D-1</v>
      </c>
      <c r="E1935" s="5">
        <f>DIEM_4D!C1307</f>
        <v>0</v>
      </c>
      <c r="F1935" s="5">
        <f>DIEM_4D!D1307</f>
        <v>0</v>
      </c>
      <c r="G1935" s="5">
        <f>DIEM_4D!E1307</f>
        <v>0</v>
      </c>
      <c r="H1935" s="5">
        <f t="shared" si="31"/>
        <v>0</v>
      </c>
      <c r="I1935" s="5" t="str">
        <f t="shared" si="32"/>
        <v/>
      </c>
      <c r="J1935" s="5">
        <f t="shared" si="33"/>
        <v>0</v>
      </c>
      <c r="K1935" s="5" t="str">
        <f t="shared" si="34"/>
        <v/>
      </c>
      <c r="L1935" s="5">
        <f t="shared" si="35"/>
        <v>0</v>
      </c>
      <c r="M1935" s="5"/>
      <c r="N1935" s="5"/>
      <c r="O1935" s="5"/>
      <c r="P1935" s="5"/>
      <c r="Q1935" s="5"/>
      <c r="R1935" s="5"/>
      <c r="S1935" s="5"/>
    </row>
    <row r="1936" ht="15.75" customHeight="1">
      <c r="A1936" s="5">
        <v>1307.0</v>
      </c>
      <c r="B1936" s="35" t="str">
        <f>DIEM_4D!A1308</f>
        <v/>
      </c>
      <c r="C1936" s="35" t="str">
        <f>DIEM_4D!B1308</f>
        <v/>
      </c>
      <c r="D1936" s="5" t="str">
        <f t="shared" si="30"/>
        <v>4D-2</v>
      </c>
      <c r="E1936" s="5">
        <f>DIEM_4D!C1308</f>
        <v>0</v>
      </c>
      <c r="F1936" s="5">
        <f>DIEM_4D!D1308</f>
        <v>0</v>
      </c>
      <c r="G1936" s="5">
        <f>DIEM_4D!E1308</f>
        <v>0</v>
      </c>
      <c r="H1936" s="5">
        <f t="shared" si="31"/>
        <v>0</v>
      </c>
      <c r="I1936" s="5" t="str">
        <f t="shared" si="32"/>
        <v/>
      </c>
      <c r="J1936" s="5">
        <f t="shared" si="33"/>
        <v>0</v>
      </c>
      <c r="K1936" s="5" t="str">
        <f t="shared" si="34"/>
        <v/>
      </c>
      <c r="L1936" s="5">
        <f t="shared" si="35"/>
        <v>0</v>
      </c>
      <c r="M1936" s="5"/>
      <c r="N1936" s="5"/>
      <c r="O1936" s="5"/>
      <c r="P1936" s="5"/>
      <c r="Q1936" s="5"/>
      <c r="R1936" s="5"/>
      <c r="S1936" s="5"/>
    </row>
    <row r="1937" ht="15.75" customHeight="1">
      <c r="A1937" s="5">
        <v>1308.0</v>
      </c>
      <c r="B1937" s="35" t="str">
        <f>DIEM_4D!A1309</f>
        <v/>
      </c>
      <c r="C1937" s="35" t="str">
        <f>DIEM_4D!B1309</f>
        <v/>
      </c>
      <c r="D1937" s="5" t="str">
        <f t="shared" si="30"/>
        <v>4D-3</v>
      </c>
      <c r="E1937" s="5">
        <f>DIEM_4D!C1309</f>
        <v>0</v>
      </c>
      <c r="F1937" s="5">
        <f>DIEM_4D!D1309</f>
        <v>0</v>
      </c>
      <c r="G1937" s="5">
        <f>DIEM_4D!E1309</f>
        <v>0</v>
      </c>
      <c r="H1937" s="5">
        <f t="shared" si="31"/>
        <v>0</v>
      </c>
      <c r="I1937" s="5" t="str">
        <f t="shared" si="32"/>
        <v/>
      </c>
      <c r="J1937" s="5">
        <f t="shared" si="33"/>
        <v>0</v>
      </c>
      <c r="K1937" s="5" t="str">
        <f t="shared" si="34"/>
        <v/>
      </c>
      <c r="L1937" s="5">
        <f t="shared" si="35"/>
        <v>0</v>
      </c>
      <c r="M1937" s="5"/>
      <c r="N1937" s="5"/>
      <c r="O1937" s="5"/>
      <c r="P1937" s="5"/>
      <c r="Q1937" s="5"/>
      <c r="R1937" s="5"/>
      <c r="S1937" s="5"/>
    </row>
    <row r="1938" ht="15.75" customHeight="1">
      <c r="A1938" s="5">
        <v>1309.0</v>
      </c>
      <c r="B1938" s="35" t="str">
        <f>DIEM_4D!A1310</f>
        <v/>
      </c>
      <c r="C1938" s="35" t="str">
        <f>DIEM_4D!B1310</f>
        <v/>
      </c>
      <c r="D1938" s="5" t="str">
        <f t="shared" si="30"/>
        <v>4D-4</v>
      </c>
      <c r="E1938" s="5">
        <f>DIEM_4D!C1310</f>
        <v>0</v>
      </c>
      <c r="F1938" s="5">
        <f>DIEM_4D!D1310</f>
        <v>0</v>
      </c>
      <c r="G1938" s="5">
        <f>DIEM_4D!E1310</f>
        <v>0</v>
      </c>
      <c r="H1938" s="5">
        <f t="shared" si="31"/>
        <v>0</v>
      </c>
      <c r="I1938" s="5" t="str">
        <f t="shared" si="32"/>
        <v/>
      </c>
      <c r="J1938" s="5">
        <f t="shared" si="33"/>
        <v>0</v>
      </c>
      <c r="K1938" s="5" t="str">
        <f t="shared" si="34"/>
        <v/>
      </c>
      <c r="L1938" s="5">
        <f t="shared" si="35"/>
        <v>0</v>
      </c>
      <c r="M1938" s="5"/>
      <c r="N1938" s="5"/>
      <c r="O1938" s="5"/>
      <c r="P1938" s="5"/>
      <c r="Q1938" s="5"/>
      <c r="R1938" s="5"/>
      <c r="S1938" s="5"/>
    </row>
    <row r="1939" ht="15.75" customHeight="1">
      <c r="A1939" s="5">
        <v>1310.0</v>
      </c>
      <c r="B1939" s="35" t="str">
        <f>DIEM_4D!A1311</f>
        <v/>
      </c>
      <c r="C1939" s="35" t="str">
        <f>DIEM_4D!B1311</f>
        <v/>
      </c>
      <c r="D1939" s="5" t="str">
        <f t="shared" si="30"/>
        <v>4D-5</v>
      </c>
      <c r="E1939" s="5">
        <f>DIEM_4D!C1311</f>
        <v>0</v>
      </c>
      <c r="F1939" s="5">
        <f>DIEM_4D!D1311</f>
        <v>0</v>
      </c>
      <c r="G1939" s="5">
        <f>DIEM_4D!E1311</f>
        <v>0</v>
      </c>
      <c r="H1939" s="5">
        <f t="shared" si="31"/>
        <v>0</v>
      </c>
      <c r="I1939" s="5" t="str">
        <f t="shared" si="32"/>
        <v/>
      </c>
      <c r="J1939" s="5">
        <f t="shared" si="33"/>
        <v>0</v>
      </c>
      <c r="K1939" s="5" t="str">
        <f t="shared" si="34"/>
        <v/>
      </c>
      <c r="L1939" s="5">
        <f t="shared" si="35"/>
        <v>0</v>
      </c>
      <c r="M1939" s="5"/>
      <c r="N1939" s="5"/>
      <c r="O1939" s="5"/>
      <c r="P1939" s="5"/>
      <c r="Q1939" s="5"/>
      <c r="R1939" s="5"/>
      <c r="S1939" s="5"/>
    </row>
    <row r="1940" ht="15.75" customHeight="1">
      <c r="A1940" s="5">
        <v>1311.0</v>
      </c>
      <c r="B1940" s="35" t="str">
        <f>DIEM_4D!A1312</f>
        <v/>
      </c>
      <c r="C1940" s="35" t="str">
        <f>DIEM_4D!B1312</f>
        <v/>
      </c>
      <c r="D1940" s="5" t="str">
        <f t="shared" si="30"/>
        <v>4D-1</v>
      </c>
      <c r="E1940" s="5">
        <f>DIEM_4D!C1312</f>
        <v>0</v>
      </c>
      <c r="F1940" s="5">
        <f>DIEM_4D!D1312</f>
        <v>0</v>
      </c>
      <c r="G1940" s="5">
        <f>DIEM_4D!E1312</f>
        <v>0</v>
      </c>
      <c r="H1940" s="5">
        <f t="shared" si="31"/>
        <v>0</v>
      </c>
      <c r="I1940" s="5" t="str">
        <f t="shared" si="32"/>
        <v/>
      </c>
      <c r="J1940" s="5">
        <f t="shared" si="33"/>
        <v>0</v>
      </c>
      <c r="K1940" s="5" t="str">
        <f t="shared" si="34"/>
        <v/>
      </c>
      <c r="L1940" s="5">
        <f t="shared" si="35"/>
        <v>0</v>
      </c>
      <c r="M1940" s="5"/>
      <c r="N1940" s="5"/>
      <c r="O1940" s="5"/>
      <c r="P1940" s="5"/>
      <c r="Q1940" s="5"/>
      <c r="R1940" s="5"/>
      <c r="S1940" s="5"/>
    </row>
    <row r="1941" ht="15.75" customHeight="1">
      <c r="A1941" s="5">
        <v>1312.0</v>
      </c>
      <c r="B1941" s="35" t="str">
        <f>DIEM_4D!A1313</f>
        <v/>
      </c>
      <c r="C1941" s="35" t="str">
        <f>DIEM_4D!B1313</f>
        <v/>
      </c>
      <c r="D1941" s="5" t="str">
        <f t="shared" si="30"/>
        <v>4D-2</v>
      </c>
      <c r="E1941" s="5">
        <f>DIEM_4D!C1313</f>
        <v>0</v>
      </c>
      <c r="F1941" s="5">
        <f>DIEM_4D!D1313</f>
        <v>0</v>
      </c>
      <c r="G1941" s="5">
        <f>DIEM_4D!E1313</f>
        <v>0</v>
      </c>
      <c r="H1941" s="5">
        <f t="shared" si="31"/>
        <v>0</v>
      </c>
      <c r="I1941" s="5" t="str">
        <f t="shared" si="32"/>
        <v/>
      </c>
      <c r="J1941" s="5">
        <f t="shared" si="33"/>
        <v>0</v>
      </c>
      <c r="K1941" s="5" t="str">
        <f t="shared" si="34"/>
        <v/>
      </c>
      <c r="L1941" s="5">
        <f t="shared" si="35"/>
        <v>0</v>
      </c>
      <c r="M1941" s="5"/>
      <c r="N1941" s="5"/>
      <c r="O1941" s="5"/>
      <c r="P1941" s="5"/>
      <c r="Q1941" s="5"/>
      <c r="R1941" s="5"/>
      <c r="S1941" s="5"/>
    </row>
    <row r="1942" ht="15.75" customHeight="1">
      <c r="A1942" s="5">
        <v>1313.0</v>
      </c>
      <c r="B1942" s="35" t="str">
        <f>DIEM_4D!A1314</f>
        <v/>
      </c>
      <c r="C1942" s="35" t="str">
        <f>DIEM_4D!B1314</f>
        <v/>
      </c>
      <c r="D1942" s="5" t="str">
        <f t="shared" si="30"/>
        <v>4D-3</v>
      </c>
      <c r="E1942" s="5">
        <f>DIEM_4D!C1314</f>
        <v>0</v>
      </c>
      <c r="F1942" s="5">
        <f>DIEM_4D!D1314</f>
        <v>0</v>
      </c>
      <c r="G1942" s="5">
        <f>DIEM_4D!E1314</f>
        <v>0</v>
      </c>
      <c r="H1942" s="5">
        <f t="shared" si="31"/>
        <v>0</v>
      </c>
      <c r="I1942" s="5" t="str">
        <f t="shared" si="32"/>
        <v/>
      </c>
      <c r="J1942" s="5">
        <f t="shared" si="33"/>
        <v>0</v>
      </c>
      <c r="K1942" s="5" t="str">
        <f t="shared" si="34"/>
        <v/>
      </c>
      <c r="L1942" s="5">
        <f t="shared" si="35"/>
        <v>0</v>
      </c>
      <c r="M1942" s="5"/>
      <c r="N1942" s="5"/>
      <c r="O1942" s="5"/>
      <c r="P1942" s="5"/>
      <c r="Q1942" s="5"/>
      <c r="R1942" s="5"/>
      <c r="S1942" s="5"/>
    </row>
    <row r="1943" ht="15.75" customHeight="1">
      <c r="A1943" s="5">
        <v>1314.0</v>
      </c>
      <c r="B1943" s="35" t="str">
        <f>DIEM_4D!A1315</f>
        <v/>
      </c>
      <c r="C1943" s="35" t="str">
        <f>DIEM_4D!B1315</f>
        <v/>
      </c>
      <c r="D1943" s="5" t="str">
        <f t="shared" si="30"/>
        <v>4D-4</v>
      </c>
      <c r="E1943" s="5">
        <f>DIEM_4D!C1315</f>
        <v>0</v>
      </c>
      <c r="F1943" s="5">
        <f>DIEM_4D!D1315</f>
        <v>0</v>
      </c>
      <c r="G1943" s="5">
        <f>DIEM_4D!E1315</f>
        <v>0</v>
      </c>
      <c r="H1943" s="5">
        <f t="shared" si="31"/>
        <v>0</v>
      </c>
      <c r="I1943" s="5" t="str">
        <f t="shared" si="32"/>
        <v/>
      </c>
      <c r="J1943" s="5">
        <f t="shared" si="33"/>
        <v>0</v>
      </c>
      <c r="K1943" s="5" t="str">
        <f t="shared" si="34"/>
        <v/>
      </c>
      <c r="L1943" s="5">
        <f t="shared" si="35"/>
        <v>0</v>
      </c>
      <c r="M1943" s="5"/>
      <c r="N1943" s="5"/>
      <c r="O1943" s="5"/>
      <c r="P1943" s="5"/>
      <c r="Q1943" s="5"/>
      <c r="R1943" s="5"/>
      <c r="S1943" s="5"/>
    </row>
    <row r="1944" ht="15.75" customHeight="1">
      <c r="A1944" s="5">
        <v>1315.0</v>
      </c>
      <c r="B1944" s="35" t="str">
        <f>DIEM_4D!A1316</f>
        <v/>
      </c>
      <c r="C1944" s="35" t="str">
        <f>DIEM_4D!B1316</f>
        <v/>
      </c>
      <c r="D1944" s="5" t="str">
        <f t="shared" si="30"/>
        <v>4D-5</v>
      </c>
      <c r="E1944" s="5">
        <f>DIEM_4D!C1316</f>
        <v>0</v>
      </c>
      <c r="F1944" s="5">
        <f>DIEM_4D!D1316</f>
        <v>0</v>
      </c>
      <c r="G1944" s="5">
        <f>DIEM_4D!E1316</f>
        <v>0</v>
      </c>
      <c r="H1944" s="5">
        <f t="shared" si="31"/>
        <v>0</v>
      </c>
      <c r="I1944" s="5" t="str">
        <f t="shared" si="32"/>
        <v/>
      </c>
      <c r="J1944" s="5">
        <f t="shared" si="33"/>
        <v>0</v>
      </c>
      <c r="K1944" s="5" t="str">
        <f t="shared" si="34"/>
        <v/>
      </c>
      <c r="L1944" s="5">
        <f t="shared" si="35"/>
        <v>0</v>
      </c>
      <c r="M1944" s="5"/>
      <c r="N1944" s="5"/>
      <c r="O1944" s="5"/>
      <c r="P1944" s="5"/>
      <c r="Q1944" s="5"/>
      <c r="R1944" s="5"/>
      <c r="S1944" s="5"/>
    </row>
    <row r="1945" ht="15.75" customHeight="1">
      <c r="A1945" s="5">
        <v>1316.0</v>
      </c>
      <c r="B1945" s="35" t="str">
        <f>DIEM_4D!A1317</f>
        <v/>
      </c>
      <c r="C1945" s="35" t="str">
        <f>DIEM_4D!B1317</f>
        <v/>
      </c>
      <c r="D1945" s="5" t="str">
        <f t="shared" si="30"/>
        <v>4D-1</v>
      </c>
      <c r="E1945" s="5">
        <f>DIEM_4D!C1317</f>
        <v>0</v>
      </c>
      <c r="F1945" s="5">
        <f>DIEM_4D!D1317</f>
        <v>0</v>
      </c>
      <c r="G1945" s="5">
        <f>DIEM_4D!E1317</f>
        <v>0</v>
      </c>
      <c r="H1945" s="5">
        <f t="shared" si="31"/>
        <v>0</v>
      </c>
      <c r="I1945" s="5" t="str">
        <f t="shared" si="32"/>
        <v/>
      </c>
      <c r="J1945" s="5">
        <f t="shared" si="33"/>
        <v>0</v>
      </c>
      <c r="K1945" s="5" t="str">
        <f t="shared" si="34"/>
        <v/>
      </c>
      <c r="L1945" s="5">
        <f t="shared" si="35"/>
        <v>0</v>
      </c>
      <c r="M1945" s="5"/>
      <c r="N1945" s="5"/>
      <c r="O1945" s="5"/>
      <c r="P1945" s="5"/>
      <c r="Q1945" s="5"/>
      <c r="R1945" s="5"/>
      <c r="S1945" s="5"/>
    </row>
    <row r="1946" ht="15.75" customHeight="1">
      <c r="A1946" s="5">
        <v>1317.0</v>
      </c>
      <c r="B1946" s="35" t="str">
        <f>DIEM_4D!A1318</f>
        <v/>
      </c>
      <c r="C1946" s="35" t="str">
        <f>DIEM_4D!B1318</f>
        <v/>
      </c>
      <c r="D1946" s="5" t="str">
        <f t="shared" si="30"/>
        <v>4D-2</v>
      </c>
      <c r="E1946" s="5">
        <f>DIEM_4D!C1318</f>
        <v>0</v>
      </c>
      <c r="F1946" s="5">
        <f>DIEM_4D!D1318</f>
        <v>0</v>
      </c>
      <c r="G1946" s="5">
        <f>DIEM_4D!E1318</f>
        <v>0</v>
      </c>
      <c r="H1946" s="5">
        <f t="shared" si="31"/>
        <v>0</v>
      </c>
      <c r="I1946" s="5" t="str">
        <f t="shared" si="32"/>
        <v/>
      </c>
      <c r="J1946" s="5">
        <f t="shared" si="33"/>
        <v>0</v>
      </c>
      <c r="K1946" s="5" t="str">
        <f t="shared" si="34"/>
        <v/>
      </c>
      <c r="L1946" s="5">
        <f t="shared" si="35"/>
        <v>0</v>
      </c>
      <c r="M1946" s="5"/>
      <c r="N1946" s="5"/>
      <c r="O1946" s="5"/>
      <c r="P1946" s="5"/>
      <c r="Q1946" s="5"/>
      <c r="R1946" s="5"/>
      <c r="S1946" s="5"/>
    </row>
    <row r="1947" ht="15.75" customHeight="1">
      <c r="A1947" s="5">
        <v>1318.0</v>
      </c>
      <c r="B1947" s="35" t="str">
        <f>DIEM_4D!A1319</f>
        <v/>
      </c>
      <c r="C1947" s="35" t="str">
        <f>DIEM_4D!B1319</f>
        <v/>
      </c>
      <c r="D1947" s="5" t="str">
        <f t="shared" si="30"/>
        <v>4D-3</v>
      </c>
      <c r="E1947" s="5">
        <f>DIEM_4D!C1319</f>
        <v>0</v>
      </c>
      <c r="F1947" s="5">
        <f>DIEM_4D!D1319</f>
        <v>0</v>
      </c>
      <c r="G1947" s="5">
        <f>DIEM_4D!E1319</f>
        <v>0</v>
      </c>
      <c r="H1947" s="5">
        <f t="shared" si="31"/>
        <v>0</v>
      </c>
      <c r="I1947" s="5" t="str">
        <f t="shared" si="32"/>
        <v/>
      </c>
      <c r="J1947" s="5">
        <f t="shared" si="33"/>
        <v>0</v>
      </c>
      <c r="K1947" s="5" t="str">
        <f t="shared" si="34"/>
        <v/>
      </c>
      <c r="L1947" s="5">
        <f t="shared" si="35"/>
        <v>0</v>
      </c>
      <c r="M1947" s="5"/>
      <c r="N1947" s="5"/>
      <c r="O1947" s="5"/>
      <c r="P1947" s="5"/>
      <c r="Q1947" s="5"/>
      <c r="R1947" s="5"/>
      <c r="S1947" s="5"/>
    </row>
    <row r="1948" ht="15.75" customHeight="1">
      <c r="A1948" s="5">
        <v>1319.0</v>
      </c>
      <c r="B1948" s="35" t="str">
        <f>DIEM_4D!A1320</f>
        <v/>
      </c>
      <c r="C1948" s="35" t="str">
        <f>DIEM_4D!B1320</f>
        <v/>
      </c>
      <c r="D1948" s="5" t="str">
        <f t="shared" si="30"/>
        <v>4D-4</v>
      </c>
      <c r="E1948" s="5">
        <f>DIEM_4D!C1320</f>
        <v>0</v>
      </c>
      <c r="F1948" s="5">
        <f>DIEM_4D!D1320</f>
        <v>0</v>
      </c>
      <c r="G1948" s="5">
        <f>DIEM_4D!E1320</f>
        <v>0</v>
      </c>
      <c r="H1948" s="5">
        <f t="shared" si="31"/>
        <v>0</v>
      </c>
      <c r="I1948" s="5" t="str">
        <f t="shared" si="32"/>
        <v/>
      </c>
      <c r="J1948" s="5">
        <f t="shared" si="33"/>
        <v>0</v>
      </c>
      <c r="K1948" s="5" t="str">
        <f t="shared" si="34"/>
        <v/>
      </c>
      <c r="L1948" s="5">
        <f t="shared" si="35"/>
        <v>0</v>
      </c>
      <c r="M1948" s="5"/>
      <c r="N1948" s="5"/>
      <c r="O1948" s="5"/>
      <c r="P1948" s="5"/>
      <c r="Q1948" s="5"/>
      <c r="R1948" s="5"/>
      <c r="S1948" s="5"/>
    </row>
    <row r="1949" ht="15.75" customHeight="1">
      <c r="A1949" s="5">
        <v>1320.0</v>
      </c>
      <c r="B1949" s="35" t="str">
        <f>DIEM_4D!A1321</f>
        <v/>
      </c>
      <c r="C1949" s="35" t="str">
        <f>DIEM_4D!B1321</f>
        <v/>
      </c>
      <c r="D1949" s="5" t="str">
        <f t="shared" si="30"/>
        <v>4D-5</v>
      </c>
      <c r="E1949" s="5">
        <f>DIEM_4D!C1321</f>
        <v>0</v>
      </c>
      <c r="F1949" s="5">
        <f>DIEM_4D!D1321</f>
        <v>0</v>
      </c>
      <c r="G1949" s="5">
        <f>DIEM_4D!E1321</f>
        <v>0</v>
      </c>
      <c r="H1949" s="5">
        <f t="shared" si="31"/>
        <v>0</v>
      </c>
      <c r="I1949" s="5" t="str">
        <f t="shared" si="32"/>
        <v/>
      </c>
      <c r="J1949" s="5">
        <f t="shared" si="33"/>
        <v>0</v>
      </c>
      <c r="K1949" s="5" t="str">
        <f t="shared" si="34"/>
        <v/>
      </c>
      <c r="L1949" s="5">
        <f t="shared" si="35"/>
        <v>0</v>
      </c>
      <c r="M1949" s="5"/>
      <c r="N1949" s="5"/>
      <c r="O1949" s="5"/>
      <c r="P1949" s="5"/>
      <c r="Q1949" s="5"/>
      <c r="R1949" s="5"/>
      <c r="S1949" s="5"/>
    </row>
    <row r="1950" ht="15.75" customHeight="1">
      <c r="A1950" s="5">
        <v>1321.0</v>
      </c>
      <c r="B1950" s="35" t="str">
        <f>DIEM_4D!A1322</f>
        <v/>
      </c>
      <c r="C1950" s="35" t="str">
        <f>DIEM_4D!B1322</f>
        <v/>
      </c>
      <c r="D1950" s="5" t="str">
        <f t="shared" si="30"/>
        <v>4D-1</v>
      </c>
      <c r="E1950" s="5">
        <f>DIEM_4D!C1322</f>
        <v>0</v>
      </c>
      <c r="F1950" s="5">
        <f>DIEM_4D!D1322</f>
        <v>0</v>
      </c>
      <c r="G1950" s="5">
        <f>DIEM_4D!E1322</f>
        <v>0</v>
      </c>
      <c r="H1950" s="5">
        <f t="shared" si="31"/>
        <v>0</v>
      </c>
      <c r="I1950" s="5" t="str">
        <f t="shared" si="32"/>
        <v/>
      </c>
      <c r="J1950" s="5">
        <f t="shared" si="33"/>
        <v>0</v>
      </c>
      <c r="K1950" s="5" t="str">
        <f t="shared" si="34"/>
        <v/>
      </c>
      <c r="L1950" s="5">
        <f t="shared" si="35"/>
        <v>0</v>
      </c>
      <c r="M1950" s="5"/>
      <c r="N1950" s="5"/>
      <c r="O1950" s="5"/>
      <c r="P1950" s="5"/>
      <c r="Q1950" s="5"/>
      <c r="R1950" s="5"/>
      <c r="S1950" s="5"/>
    </row>
    <row r="1951" ht="15.75" customHeight="1">
      <c r="A1951" s="5">
        <v>1322.0</v>
      </c>
      <c r="B1951" s="35" t="str">
        <f>DIEM_4D!A1323</f>
        <v/>
      </c>
      <c r="C1951" s="35" t="str">
        <f>DIEM_4D!B1323</f>
        <v/>
      </c>
      <c r="D1951" s="5" t="str">
        <f t="shared" si="30"/>
        <v>4D-2</v>
      </c>
      <c r="E1951" s="5">
        <f>DIEM_4D!C1323</f>
        <v>0</v>
      </c>
      <c r="F1951" s="5">
        <f>DIEM_4D!D1323</f>
        <v>0</v>
      </c>
      <c r="G1951" s="5">
        <f>DIEM_4D!E1323</f>
        <v>0</v>
      </c>
      <c r="H1951" s="5">
        <f t="shared" si="31"/>
        <v>0</v>
      </c>
      <c r="I1951" s="5" t="str">
        <f t="shared" si="32"/>
        <v/>
      </c>
      <c r="J1951" s="5">
        <f t="shared" si="33"/>
        <v>0</v>
      </c>
      <c r="K1951" s="5" t="str">
        <f t="shared" si="34"/>
        <v/>
      </c>
      <c r="L1951" s="5">
        <f t="shared" si="35"/>
        <v>0</v>
      </c>
      <c r="M1951" s="5"/>
      <c r="N1951" s="5"/>
      <c r="O1951" s="5"/>
      <c r="P1951" s="5"/>
      <c r="Q1951" s="5"/>
      <c r="R1951" s="5"/>
      <c r="S1951" s="5"/>
    </row>
    <row r="1952" ht="15.75" customHeight="1">
      <c r="A1952" s="5">
        <v>1323.0</v>
      </c>
      <c r="B1952" s="35" t="str">
        <f>DIEM_4D!A1324</f>
        <v/>
      </c>
      <c r="C1952" s="35" t="str">
        <f>DIEM_4D!B1324</f>
        <v/>
      </c>
      <c r="D1952" s="5" t="str">
        <f t="shared" si="30"/>
        <v>4D-3</v>
      </c>
      <c r="E1952" s="5">
        <f>DIEM_4D!C1324</f>
        <v>0</v>
      </c>
      <c r="F1952" s="5">
        <f>DIEM_4D!D1324</f>
        <v>0</v>
      </c>
      <c r="G1952" s="5">
        <f>DIEM_4D!E1324</f>
        <v>0</v>
      </c>
      <c r="H1952" s="5">
        <f t="shared" si="31"/>
        <v>0</v>
      </c>
      <c r="I1952" s="5" t="str">
        <f t="shared" si="32"/>
        <v/>
      </c>
      <c r="J1952" s="5">
        <f t="shared" si="33"/>
        <v>0</v>
      </c>
      <c r="K1952" s="5" t="str">
        <f t="shared" si="34"/>
        <v/>
      </c>
      <c r="L1952" s="5">
        <f t="shared" si="35"/>
        <v>0</v>
      </c>
      <c r="M1952" s="5"/>
      <c r="N1952" s="5"/>
      <c r="O1952" s="5"/>
      <c r="P1952" s="5"/>
      <c r="Q1952" s="5"/>
      <c r="R1952" s="5"/>
      <c r="S1952" s="5"/>
    </row>
    <row r="1953" ht="15.75" customHeight="1">
      <c r="A1953" s="5">
        <v>1324.0</v>
      </c>
      <c r="B1953" s="35" t="str">
        <f>DIEM_4D!A1325</f>
        <v/>
      </c>
      <c r="C1953" s="35" t="str">
        <f>DIEM_4D!B1325</f>
        <v/>
      </c>
      <c r="D1953" s="5" t="str">
        <f t="shared" si="30"/>
        <v>4D-4</v>
      </c>
      <c r="E1953" s="5">
        <f>DIEM_4D!C1325</f>
        <v>0</v>
      </c>
      <c r="F1953" s="5">
        <f>DIEM_4D!D1325</f>
        <v>0</v>
      </c>
      <c r="G1953" s="5">
        <f>DIEM_4D!E1325</f>
        <v>0</v>
      </c>
      <c r="H1953" s="5">
        <f t="shared" si="31"/>
        <v>0</v>
      </c>
      <c r="I1953" s="5" t="str">
        <f t="shared" si="32"/>
        <v/>
      </c>
      <c r="J1953" s="5">
        <f t="shared" si="33"/>
        <v>0</v>
      </c>
      <c r="K1953" s="5" t="str">
        <f t="shared" si="34"/>
        <v/>
      </c>
      <c r="L1953" s="5">
        <f t="shared" si="35"/>
        <v>0</v>
      </c>
      <c r="M1953" s="5"/>
      <c r="N1953" s="5"/>
      <c r="O1953" s="5"/>
      <c r="P1953" s="5"/>
      <c r="Q1953" s="5"/>
      <c r="R1953" s="5"/>
      <c r="S1953" s="5"/>
    </row>
    <row r="1954" ht="15.75" customHeight="1">
      <c r="A1954" s="5">
        <v>1325.0</v>
      </c>
      <c r="B1954" s="35" t="str">
        <f>DIEM_4D!A1326</f>
        <v/>
      </c>
      <c r="C1954" s="35" t="str">
        <f>DIEM_4D!B1326</f>
        <v/>
      </c>
      <c r="D1954" s="5" t="str">
        <f t="shared" si="30"/>
        <v>4D-5</v>
      </c>
      <c r="E1954" s="5">
        <f>DIEM_4D!C1326</f>
        <v>0</v>
      </c>
      <c r="F1954" s="5">
        <f>DIEM_4D!D1326</f>
        <v>0</v>
      </c>
      <c r="G1954" s="5">
        <f>DIEM_4D!E1326</f>
        <v>0</v>
      </c>
      <c r="H1954" s="5">
        <f t="shared" si="31"/>
        <v>0</v>
      </c>
      <c r="I1954" s="5" t="str">
        <f t="shared" si="32"/>
        <v/>
      </c>
      <c r="J1954" s="5">
        <f t="shared" si="33"/>
        <v>0</v>
      </c>
      <c r="K1954" s="5" t="str">
        <f t="shared" si="34"/>
        <v/>
      </c>
      <c r="L1954" s="5">
        <f t="shared" si="35"/>
        <v>0</v>
      </c>
      <c r="M1954" s="5"/>
      <c r="N1954" s="5"/>
      <c r="O1954" s="5"/>
      <c r="P1954" s="5"/>
      <c r="Q1954" s="5"/>
      <c r="R1954" s="5"/>
      <c r="S1954" s="5"/>
    </row>
    <row r="1955" ht="15.75" customHeight="1">
      <c r="A1955" s="5">
        <v>1326.0</v>
      </c>
      <c r="B1955" s="35" t="str">
        <f>DIEM_4D!A1327</f>
        <v/>
      </c>
      <c r="C1955" s="35" t="str">
        <f>DIEM_4D!B1327</f>
        <v/>
      </c>
      <c r="D1955" s="5" t="str">
        <f t="shared" si="30"/>
        <v>4D-1</v>
      </c>
      <c r="E1955" s="5">
        <f>DIEM_4D!C1327</f>
        <v>0</v>
      </c>
      <c r="F1955" s="5">
        <f>DIEM_4D!D1327</f>
        <v>0</v>
      </c>
      <c r="G1955" s="5">
        <f>DIEM_4D!E1327</f>
        <v>0</v>
      </c>
      <c r="H1955" s="5">
        <f t="shared" si="31"/>
        <v>0</v>
      </c>
      <c r="I1955" s="5" t="str">
        <f t="shared" si="32"/>
        <v/>
      </c>
      <c r="J1955" s="5">
        <f t="shared" si="33"/>
        <v>0</v>
      </c>
      <c r="K1955" s="5" t="str">
        <f t="shared" si="34"/>
        <v/>
      </c>
      <c r="L1955" s="5">
        <f t="shared" si="35"/>
        <v>0</v>
      </c>
      <c r="M1955" s="5"/>
      <c r="N1955" s="5"/>
      <c r="O1955" s="5"/>
      <c r="P1955" s="5"/>
      <c r="Q1955" s="5"/>
      <c r="R1955" s="5"/>
      <c r="S1955" s="5"/>
    </row>
    <row r="1956" ht="15.75" customHeight="1">
      <c r="A1956" s="5">
        <v>1327.0</v>
      </c>
      <c r="B1956" s="35" t="str">
        <f>DIEM_4D!A1328</f>
        <v/>
      </c>
      <c r="C1956" s="35" t="str">
        <f>DIEM_4D!B1328</f>
        <v/>
      </c>
      <c r="D1956" s="5" t="str">
        <f t="shared" si="30"/>
        <v>4D-2</v>
      </c>
      <c r="E1956" s="5">
        <f>DIEM_4D!C1328</f>
        <v>0</v>
      </c>
      <c r="F1956" s="5">
        <f>DIEM_4D!D1328</f>
        <v>0</v>
      </c>
      <c r="G1956" s="5">
        <f>DIEM_4D!E1328</f>
        <v>0</v>
      </c>
      <c r="H1956" s="5">
        <f t="shared" si="31"/>
        <v>0</v>
      </c>
      <c r="I1956" s="5" t="str">
        <f t="shared" si="32"/>
        <v/>
      </c>
      <c r="J1956" s="5">
        <f t="shared" si="33"/>
        <v>0</v>
      </c>
      <c r="K1956" s="5" t="str">
        <f t="shared" si="34"/>
        <v/>
      </c>
      <c r="L1956" s="5">
        <f t="shared" si="35"/>
        <v>0</v>
      </c>
      <c r="M1956" s="5"/>
      <c r="N1956" s="5"/>
      <c r="O1956" s="5"/>
      <c r="P1956" s="5"/>
      <c r="Q1956" s="5"/>
      <c r="R1956" s="5"/>
      <c r="S1956" s="5"/>
    </row>
    <row r="1957" ht="15.75" customHeight="1">
      <c r="A1957" s="5">
        <v>1328.0</v>
      </c>
      <c r="B1957" s="35" t="str">
        <f>DIEM_4D!A1329</f>
        <v/>
      </c>
      <c r="C1957" s="35" t="str">
        <f>DIEM_4D!B1329</f>
        <v/>
      </c>
      <c r="D1957" s="5" t="str">
        <f t="shared" si="30"/>
        <v>4D-3</v>
      </c>
      <c r="E1957" s="5">
        <f>DIEM_4D!C1329</f>
        <v>0</v>
      </c>
      <c r="F1957" s="5">
        <f>DIEM_4D!D1329</f>
        <v>0</v>
      </c>
      <c r="G1957" s="5">
        <f>DIEM_4D!E1329</f>
        <v>0</v>
      </c>
      <c r="H1957" s="5">
        <f t="shared" si="31"/>
        <v>0</v>
      </c>
      <c r="I1957" s="5" t="str">
        <f t="shared" si="32"/>
        <v/>
      </c>
      <c r="J1957" s="5">
        <f t="shared" si="33"/>
        <v>0</v>
      </c>
      <c r="K1957" s="5" t="str">
        <f t="shared" si="34"/>
        <v/>
      </c>
      <c r="L1957" s="5">
        <f t="shared" si="35"/>
        <v>0</v>
      </c>
      <c r="M1957" s="5"/>
      <c r="N1957" s="5"/>
      <c r="O1957" s="5"/>
      <c r="P1957" s="5"/>
      <c r="Q1957" s="5"/>
      <c r="R1957" s="5"/>
      <c r="S1957" s="5"/>
    </row>
    <row r="1958" ht="15.75" customHeight="1">
      <c r="A1958" s="5">
        <v>1329.0</v>
      </c>
      <c r="B1958" s="35" t="str">
        <f>DIEM_4D!A1330</f>
        <v/>
      </c>
      <c r="C1958" s="35" t="str">
        <f>DIEM_4D!B1330</f>
        <v/>
      </c>
      <c r="D1958" s="5" t="str">
        <f t="shared" si="30"/>
        <v>4D-4</v>
      </c>
      <c r="E1958" s="5">
        <f>DIEM_4D!C1330</f>
        <v>0</v>
      </c>
      <c r="F1958" s="5">
        <f>DIEM_4D!D1330</f>
        <v>0</v>
      </c>
      <c r="G1958" s="5">
        <f>DIEM_4D!E1330</f>
        <v>0</v>
      </c>
      <c r="H1958" s="5">
        <f t="shared" si="31"/>
        <v>0</v>
      </c>
      <c r="I1958" s="5" t="str">
        <f t="shared" si="32"/>
        <v/>
      </c>
      <c r="J1958" s="5">
        <f t="shared" si="33"/>
        <v>0</v>
      </c>
      <c r="K1958" s="5" t="str">
        <f t="shared" si="34"/>
        <v/>
      </c>
      <c r="L1958" s="5">
        <f t="shared" si="35"/>
        <v>0</v>
      </c>
      <c r="M1958" s="5"/>
      <c r="N1958" s="5"/>
      <c r="O1958" s="5"/>
      <c r="P1958" s="5"/>
      <c r="Q1958" s="5"/>
      <c r="R1958" s="5"/>
      <c r="S1958" s="5"/>
    </row>
    <row r="1959" ht="15.75" customHeight="1">
      <c r="A1959" s="5">
        <v>1330.0</v>
      </c>
      <c r="B1959" s="35" t="str">
        <f>DIEM_4D!A1331</f>
        <v/>
      </c>
      <c r="C1959" s="35" t="str">
        <f>DIEM_4D!B1331</f>
        <v/>
      </c>
      <c r="D1959" s="5" t="str">
        <f t="shared" si="30"/>
        <v>4D-5</v>
      </c>
      <c r="E1959" s="5">
        <f>DIEM_4D!C1331</f>
        <v>0</v>
      </c>
      <c r="F1959" s="5">
        <f>DIEM_4D!D1331</f>
        <v>0</v>
      </c>
      <c r="G1959" s="5">
        <f>DIEM_4D!E1331</f>
        <v>0</v>
      </c>
      <c r="H1959" s="5">
        <f t="shared" si="31"/>
        <v>0</v>
      </c>
      <c r="I1959" s="5" t="str">
        <f t="shared" si="32"/>
        <v/>
      </c>
      <c r="J1959" s="5">
        <f t="shared" si="33"/>
        <v>0</v>
      </c>
      <c r="K1959" s="5" t="str">
        <f t="shared" si="34"/>
        <v/>
      </c>
      <c r="L1959" s="5">
        <f t="shared" si="35"/>
        <v>0</v>
      </c>
      <c r="M1959" s="5"/>
      <c r="N1959" s="5"/>
      <c r="O1959" s="5"/>
      <c r="P1959" s="5"/>
      <c r="Q1959" s="5"/>
      <c r="R1959" s="5"/>
      <c r="S1959" s="5"/>
    </row>
    <row r="1960" ht="15.75" customHeight="1">
      <c r="A1960" s="5">
        <v>1331.0</v>
      </c>
      <c r="B1960" s="35" t="str">
        <f>DIEM_4D!A1332</f>
        <v/>
      </c>
      <c r="C1960" s="35" t="str">
        <f>DIEM_4D!B1332</f>
        <v/>
      </c>
      <c r="D1960" s="5" t="str">
        <f t="shared" si="30"/>
        <v>4D-1</v>
      </c>
      <c r="E1960" s="5">
        <f>DIEM_4D!C1332</f>
        <v>0</v>
      </c>
      <c r="F1960" s="5">
        <f>DIEM_4D!D1332</f>
        <v>0</v>
      </c>
      <c r="G1960" s="5">
        <f>DIEM_4D!E1332</f>
        <v>0</v>
      </c>
      <c r="H1960" s="5">
        <f t="shared" si="31"/>
        <v>0</v>
      </c>
      <c r="I1960" s="5" t="str">
        <f t="shared" si="32"/>
        <v/>
      </c>
      <c r="J1960" s="5">
        <f t="shared" si="33"/>
        <v>0</v>
      </c>
      <c r="K1960" s="5" t="str">
        <f t="shared" si="34"/>
        <v/>
      </c>
      <c r="L1960" s="5">
        <f t="shared" si="35"/>
        <v>0</v>
      </c>
      <c r="M1960" s="5"/>
      <c r="N1960" s="5"/>
      <c r="O1960" s="5"/>
      <c r="P1960" s="5"/>
      <c r="Q1960" s="5"/>
      <c r="R1960" s="5"/>
      <c r="S1960" s="5"/>
    </row>
    <row r="1961" ht="15.75" customHeight="1">
      <c r="A1961" s="5">
        <v>1332.0</v>
      </c>
      <c r="B1961" s="35" t="str">
        <f>DIEM_4D!A1333</f>
        <v/>
      </c>
      <c r="C1961" s="35" t="str">
        <f>DIEM_4D!B1333</f>
        <v/>
      </c>
      <c r="D1961" s="5" t="str">
        <f t="shared" si="30"/>
        <v>4D-2</v>
      </c>
      <c r="E1961" s="5">
        <f>DIEM_4D!C1333</f>
        <v>0</v>
      </c>
      <c r="F1961" s="5">
        <f>DIEM_4D!D1333</f>
        <v>0</v>
      </c>
      <c r="G1961" s="5">
        <f>DIEM_4D!E1333</f>
        <v>0</v>
      </c>
      <c r="H1961" s="5">
        <f t="shared" si="31"/>
        <v>0</v>
      </c>
      <c r="I1961" s="5" t="str">
        <f t="shared" si="32"/>
        <v/>
      </c>
      <c r="J1961" s="5">
        <f t="shared" si="33"/>
        <v>0</v>
      </c>
      <c r="K1961" s="5" t="str">
        <f t="shared" si="34"/>
        <v/>
      </c>
      <c r="L1961" s="5">
        <f t="shared" si="35"/>
        <v>0</v>
      </c>
      <c r="M1961" s="5"/>
      <c r="N1961" s="5"/>
      <c r="O1961" s="5"/>
      <c r="P1961" s="5"/>
      <c r="Q1961" s="5"/>
      <c r="R1961" s="5"/>
      <c r="S1961" s="5"/>
    </row>
    <row r="1962" ht="15.75" customHeight="1">
      <c r="A1962" s="5">
        <v>1333.0</v>
      </c>
      <c r="B1962" s="35" t="str">
        <f>DIEM_4D!A1334</f>
        <v/>
      </c>
      <c r="C1962" s="35" t="str">
        <f>DIEM_4D!B1334</f>
        <v/>
      </c>
      <c r="D1962" s="5" t="str">
        <f t="shared" si="30"/>
        <v>4D-3</v>
      </c>
      <c r="E1962" s="5">
        <f>DIEM_4D!C1334</f>
        <v>0</v>
      </c>
      <c r="F1962" s="5">
        <f>DIEM_4D!D1334</f>
        <v>0</v>
      </c>
      <c r="G1962" s="5">
        <f>DIEM_4D!E1334</f>
        <v>0</v>
      </c>
      <c r="H1962" s="5">
        <f t="shared" si="31"/>
        <v>0</v>
      </c>
      <c r="I1962" s="5" t="str">
        <f t="shared" si="32"/>
        <v/>
      </c>
      <c r="J1962" s="5">
        <f t="shared" si="33"/>
        <v>0</v>
      </c>
      <c r="K1962" s="5" t="str">
        <f t="shared" si="34"/>
        <v/>
      </c>
      <c r="L1962" s="5">
        <f t="shared" si="35"/>
        <v>0</v>
      </c>
      <c r="M1962" s="5"/>
      <c r="N1962" s="5"/>
      <c r="O1962" s="5"/>
      <c r="P1962" s="5"/>
      <c r="Q1962" s="5"/>
      <c r="R1962" s="5"/>
      <c r="S1962" s="5"/>
    </row>
    <row r="1963" ht="15.75" customHeight="1">
      <c r="A1963" s="5">
        <v>1334.0</v>
      </c>
      <c r="B1963" s="35" t="str">
        <f>DIEM_4D!A1335</f>
        <v/>
      </c>
      <c r="C1963" s="35" t="str">
        <f>DIEM_4D!B1335</f>
        <v/>
      </c>
      <c r="D1963" s="5" t="str">
        <f t="shared" si="30"/>
        <v>4D-4</v>
      </c>
      <c r="E1963" s="5">
        <f>DIEM_4D!C1335</f>
        <v>0</v>
      </c>
      <c r="F1963" s="5">
        <f>DIEM_4D!D1335</f>
        <v>0</v>
      </c>
      <c r="G1963" s="5">
        <f>DIEM_4D!E1335</f>
        <v>0</v>
      </c>
      <c r="H1963" s="5">
        <f t="shared" si="31"/>
        <v>0</v>
      </c>
      <c r="I1963" s="5" t="str">
        <f t="shared" si="32"/>
        <v/>
      </c>
      <c r="J1963" s="5">
        <f t="shared" si="33"/>
        <v>0</v>
      </c>
      <c r="K1963" s="5" t="str">
        <f t="shared" si="34"/>
        <v/>
      </c>
      <c r="L1963" s="5">
        <f t="shared" si="35"/>
        <v>0</v>
      </c>
      <c r="M1963" s="5"/>
      <c r="N1963" s="5"/>
      <c r="O1963" s="5"/>
      <c r="P1963" s="5"/>
      <c r="Q1963" s="5"/>
      <c r="R1963" s="5"/>
      <c r="S1963" s="5"/>
    </row>
    <row r="1964" ht="15.75" customHeight="1">
      <c r="A1964" s="5">
        <v>1335.0</v>
      </c>
      <c r="B1964" s="35" t="str">
        <f>DIEM_4D!A1336</f>
        <v/>
      </c>
      <c r="C1964" s="35" t="str">
        <f>DIEM_4D!B1336</f>
        <v/>
      </c>
      <c r="D1964" s="5" t="str">
        <f t="shared" si="30"/>
        <v>4D-5</v>
      </c>
      <c r="E1964" s="5">
        <f>DIEM_4D!C1336</f>
        <v>0</v>
      </c>
      <c r="F1964" s="5">
        <f>DIEM_4D!D1336</f>
        <v>0</v>
      </c>
      <c r="G1964" s="5">
        <f>DIEM_4D!E1336</f>
        <v>0</v>
      </c>
      <c r="H1964" s="5">
        <f t="shared" si="31"/>
        <v>0</v>
      </c>
      <c r="I1964" s="5" t="str">
        <f t="shared" si="32"/>
        <v/>
      </c>
      <c r="J1964" s="5">
        <f t="shared" si="33"/>
        <v>0</v>
      </c>
      <c r="K1964" s="5" t="str">
        <f t="shared" si="34"/>
        <v/>
      </c>
      <c r="L1964" s="5">
        <f t="shared" si="35"/>
        <v>0</v>
      </c>
      <c r="M1964" s="5"/>
      <c r="N1964" s="5"/>
      <c r="O1964" s="5"/>
      <c r="P1964" s="5"/>
      <c r="Q1964" s="5"/>
      <c r="R1964" s="5"/>
      <c r="S1964" s="5"/>
    </row>
    <row r="1965" ht="15.75" customHeight="1">
      <c r="A1965" s="5">
        <v>1336.0</v>
      </c>
      <c r="B1965" s="35" t="str">
        <f>DIEM_4D!A1337</f>
        <v/>
      </c>
      <c r="C1965" s="35" t="str">
        <f>DIEM_4D!B1337</f>
        <v/>
      </c>
      <c r="D1965" s="5" t="str">
        <f t="shared" si="30"/>
        <v>4D-1</v>
      </c>
      <c r="E1965" s="5">
        <f>DIEM_4D!C1337</f>
        <v>0</v>
      </c>
      <c r="F1965" s="5">
        <f>DIEM_4D!D1337</f>
        <v>0</v>
      </c>
      <c r="G1965" s="5">
        <f>DIEM_4D!E1337</f>
        <v>0</v>
      </c>
      <c r="H1965" s="5">
        <f t="shared" si="31"/>
        <v>0</v>
      </c>
      <c r="I1965" s="5" t="str">
        <f t="shared" si="32"/>
        <v/>
      </c>
      <c r="J1965" s="5">
        <f t="shared" si="33"/>
        <v>0</v>
      </c>
      <c r="K1965" s="5" t="str">
        <f t="shared" si="34"/>
        <v/>
      </c>
      <c r="L1965" s="5">
        <f t="shared" si="35"/>
        <v>0</v>
      </c>
      <c r="M1965" s="5"/>
      <c r="N1965" s="5"/>
      <c r="O1965" s="5"/>
      <c r="P1965" s="5"/>
      <c r="Q1965" s="5"/>
      <c r="R1965" s="5"/>
      <c r="S1965" s="5"/>
    </row>
    <row r="1966" ht="15.75" customHeight="1">
      <c r="A1966" s="5">
        <v>1337.0</v>
      </c>
      <c r="B1966" s="35" t="str">
        <f>DIEM_4D!A1338</f>
        <v/>
      </c>
      <c r="C1966" s="35" t="str">
        <f>DIEM_4D!B1338</f>
        <v/>
      </c>
      <c r="D1966" s="5" t="str">
        <f t="shared" si="30"/>
        <v>4D-2</v>
      </c>
      <c r="E1966" s="5">
        <f>DIEM_4D!C1338</f>
        <v>0</v>
      </c>
      <c r="F1966" s="5">
        <f>DIEM_4D!D1338</f>
        <v>0</v>
      </c>
      <c r="G1966" s="5">
        <f>DIEM_4D!E1338</f>
        <v>0</v>
      </c>
      <c r="H1966" s="5">
        <f t="shared" si="31"/>
        <v>0</v>
      </c>
      <c r="I1966" s="5" t="str">
        <f t="shared" si="32"/>
        <v/>
      </c>
      <c r="J1966" s="5">
        <f t="shared" si="33"/>
        <v>0</v>
      </c>
      <c r="K1966" s="5" t="str">
        <f t="shared" si="34"/>
        <v/>
      </c>
      <c r="L1966" s="5">
        <f t="shared" si="35"/>
        <v>0</v>
      </c>
      <c r="M1966" s="5"/>
      <c r="N1966" s="5"/>
      <c r="O1966" s="5"/>
      <c r="P1966" s="5"/>
      <c r="Q1966" s="5"/>
      <c r="R1966" s="5"/>
      <c r="S1966" s="5"/>
    </row>
    <row r="1967" ht="15.75" customHeight="1">
      <c r="A1967" s="5">
        <v>1338.0</v>
      </c>
      <c r="B1967" s="35" t="str">
        <f>DIEM_4D!A1339</f>
        <v/>
      </c>
      <c r="C1967" s="35" t="str">
        <f>DIEM_4D!B1339</f>
        <v/>
      </c>
      <c r="D1967" s="5" t="str">
        <f t="shared" si="30"/>
        <v>4D-3</v>
      </c>
      <c r="E1967" s="5">
        <f>DIEM_4D!C1339</f>
        <v>0</v>
      </c>
      <c r="F1967" s="5">
        <f>DIEM_4D!D1339</f>
        <v>0</v>
      </c>
      <c r="G1967" s="5">
        <f>DIEM_4D!E1339</f>
        <v>0</v>
      </c>
      <c r="H1967" s="5">
        <f t="shared" si="31"/>
        <v>0</v>
      </c>
      <c r="I1967" s="5" t="str">
        <f t="shared" si="32"/>
        <v/>
      </c>
      <c r="J1967" s="5">
        <f t="shared" si="33"/>
        <v>0</v>
      </c>
      <c r="K1967" s="5" t="str">
        <f t="shared" si="34"/>
        <v/>
      </c>
      <c r="L1967" s="5">
        <f t="shared" si="35"/>
        <v>0</v>
      </c>
      <c r="M1967" s="5"/>
      <c r="N1967" s="5"/>
      <c r="O1967" s="5"/>
      <c r="P1967" s="5"/>
      <c r="Q1967" s="5"/>
      <c r="R1967" s="5"/>
      <c r="S1967" s="5"/>
    </row>
    <row r="1968" ht="15.75" customHeight="1">
      <c r="A1968" s="5">
        <v>1339.0</v>
      </c>
      <c r="B1968" s="35" t="str">
        <f>DIEM_4D!A1340</f>
        <v/>
      </c>
      <c r="C1968" s="35" t="str">
        <f>DIEM_4D!B1340</f>
        <v/>
      </c>
      <c r="D1968" s="5" t="str">
        <f t="shared" si="30"/>
        <v>4D-4</v>
      </c>
      <c r="E1968" s="5">
        <f>DIEM_4D!C1340</f>
        <v>0</v>
      </c>
      <c r="F1968" s="5">
        <f>DIEM_4D!D1340</f>
        <v>0</v>
      </c>
      <c r="G1968" s="5">
        <f>DIEM_4D!E1340</f>
        <v>0</v>
      </c>
      <c r="H1968" s="5">
        <f t="shared" si="31"/>
        <v>0</v>
      </c>
      <c r="I1968" s="5" t="str">
        <f t="shared" si="32"/>
        <v/>
      </c>
      <c r="J1968" s="5">
        <f t="shared" si="33"/>
        <v>0</v>
      </c>
      <c r="K1968" s="5" t="str">
        <f t="shared" si="34"/>
        <v/>
      </c>
      <c r="L1968" s="5">
        <f t="shared" si="35"/>
        <v>0</v>
      </c>
      <c r="M1968" s="5"/>
      <c r="N1968" s="5"/>
      <c r="O1968" s="5"/>
      <c r="P1968" s="5"/>
      <c r="Q1968" s="5"/>
      <c r="R1968" s="5"/>
      <c r="S1968" s="5"/>
    </row>
    <row r="1969" ht="15.75" customHeight="1">
      <c r="A1969" s="5">
        <v>1340.0</v>
      </c>
      <c r="B1969" s="35" t="str">
        <f>DIEM_4D!A1341</f>
        <v/>
      </c>
      <c r="C1969" s="35" t="str">
        <f>DIEM_4D!B1341</f>
        <v/>
      </c>
      <c r="D1969" s="5" t="str">
        <f t="shared" si="30"/>
        <v>4D-5</v>
      </c>
      <c r="E1969" s="5">
        <f>DIEM_4D!C1341</f>
        <v>0</v>
      </c>
      <c r="F1969" s="5">
        <f>DIEM_4D!D1341</f>
        <v>0</v>
      </c>
      <c r="G1969" s="5">
        <f>DIEM_4D!E1341</f>
        <v>0</v>
      </c>
      <c r="H1969" s="5">
        <f t="shared" si="31"/>
        <v>0</v>
      </c>
      <c r="I1969" s="5" t="str">
        <f t="shared" si="32"/>
        <v/>
      </c>
      <c r="J1969" s="5">
        <f t="shared" si="33"/>
        <v>0</v>
      </c>
      <c r="K1969" s="5" t="str">
        <f t="shared" si="34"/>
        <v/>
      </c>
      <c r="L1969" s="5">
        <f t="shared" si="35"/>
        <v>0</v>
      </c>
      <c r="M1969" s="5"/>
      <c r="N1969" s="5"/>
      <c r="O1969" s="5"/>
      <c r="P1969" s="5"/>
      <c r="Q1969" s="5"/>
      <c r="R1969" s="5"/>
      <c r="S1969" s="5"/>
    </row>
    <row r="1970" ht="15.75" customHeight="1">
      <c r="A1970" s="5">
        <v>1341.0</v>
      </c>
      <c r="B1970" s="35" t="str">
        <f>DIEM_4D!A1342</f>
        <v/>
      </c>
      <c r="C1970" s="35" t="str">
        <f>DIEM_4D!B1342</f>
        <v/>
      </c>
      <c r="D1970" s="5" t="str">
        <f t="shared" si="30"/>
        <v>4D-1</v>
      </c>
      <c r="E1970" s="5">
        <f>DIEM_4D!C1342</f>
        <v>0</v>
      </c>
      <c r="F1970" s="5">
        <f>DIEM_4D!D1342</f>
        <v>0</v>
      </c>
      <c r="G1970" s="5">
        <f>DIEM_4D!E1342</f>
        <v>0</v>
      </c>
      <c r="H1970" s="5">
        <f t="shared" si="31"/>
        <v>0</v>
      </c>
      <c r="I1970" s="5" t="str">
        <f t="shared" si="32"/>
        <v/>
      </c>
      <c r="J1970" s="5">
        <f t="shared" si="33"/>
        <v>0</v>
      </c>
      <c r="K1970" s="5" t="str">
        <f t="shared" si="34"/>
        <v/>
      </c>
      <c r="L1970" s="5">
        <f t="shared" si="35"/>
        <v>0</v>
      </c>
      <c r="M1970" s="5"/>
      <c r="N1970" s="5"/>
      <c r="O1970" s="5"/>
      <c r="P1970" s="5"/>
      <c r="Q1970" s="5"/>
      <c r="R1970" s="5"/>
      <c r="S1970" s="5"/>
    </row>
    <row r="1971" ht="15.75" customHeight="1">
      <c r="A1971" s="5">
        <v>1342.0</v>
      </c>
      <c r="B1971" s="35" t="str">
        <f>DIEM_4D!A1343</f>
        <v/>
      </c>
      <c r="C1971" s="35" t="str">
        <f>DIEM_4D!B1343</f>
        <v/>
      </c>
      <c r="D1971" s="5" t="str">
        <f t="shared" si="30"/>
        <v>4D-2</v>
      </c>
      <c r="E1971" s="5">
        <f>DIEM_4D!C1343</f>
        <v>0</v>
      </c>
      <c r="F1971" s="5">
        <f>DIEM_4D!D1343</f>
        <v>0</v>
      </c>
      <c r="G1971" s="5">
        <f>DIEM_4D!E1343</f>
        <v>0</v>
      </c>
      <c r="H1971" s="5">
        <f t="shared" si="31"/>
        <v>0</v>
      </c>
      <c r="I1971" s="5" t="str">
        <f t="shared" si="32"/>
        <v/>
      </c>
      <c r="J1971" s="5">
        <f t="shared" si="33"/>
        <v>0</v>
      </c>
      <c r="K1971" s="5" t="str">
        <f t="shared" si="34"/>
        <v/>
      </c>
      <c r="L1971" s="5">
        <f t="shared" si="35"/>
        <v>0</v>
      </c>
      <c r="M1971" s="5"/>
      <c r="N1971" s="5"/>
      <c r="O1971" s="5"/>
      <c r="P1971" s="5"/>
      <c r="Q1971" s="5"/>
      <c r="R1971" s="5"/>
      <c r="S1971" s="5"/>
    </row>
    <row r="1972" ht="15.75" customHeight="1">
      <c r="A1972" s="5">
        <v>1343.0</v>
      </c>
      <c r="B1972" s="35" t="str">
        <f>DIEM_4D!A1344</f>
        <v/>
      </c>
      <c r="C1972" s="35" t="str">
        <f>DIEM_4D!B1344</f>
        <v/>
      </c>
      <c r="D1972" s="5" t="str">
        <f t="shared" si="30"/>
        <v>4D-3</v>
      </c>
      <c r="E1972" s="5">
        <f>DIEM_4D!C1344</f>
        <v>0</v>
      </c>
      <c r="F1972" s="5">
        <f>DIEM_4D!D1344</f>
        <v>0</v>
      </c>
      <c r="G1972" s="5">
        <f>DIEM_4D!E1344</f>
        <v>0</v>
      </c>
      <c r="H1972" s="5">
        <f t="shared" si="31"/>
        <v>0</v>
      </c>
      <c r="I1972" s="5" t="str">
        <f t="shared" si="32"/>
        <v/>
      </c>
      <c r="J1972" s="5">
        <f t="shared" si="33"/>
        <v>0</v>
      </c>
      <c r="K1972" s="5" t="str">
        <f t="shared" si="34"/>
        <v/>
      </c>
      <c r="L1972" s="5">
        <f t="shared" si="35"/>
        <v>0</v>
      </c>
      <c r="M1972" s="5"/>
      <c r="N1972" s="5"/>
      <c r="O1972" s="5"/>
      <c r="P1972" s="5"/>
      <c r="Q1972" s="5"/>
      <c r="R1972" s="5"/>
      <c r="S1972" s="5"/>
    </row>
    <row r="1973" ht="15.75" customHeight="1">
      <c r="A1973" s="5">
        <v>1344.0</v>
      </c>
      <c r="B1973" s="35" t="str">
        <f>DIEM_4D!A1345</f>
        <v/>
      </c>
      <c r="C1973" s="35" t="str">
        <f>DIEM_4D!B1345</f>
        <v/>
      </c>
      <c r="D1973" s="5" t="str">
        <f t="shared" si="30"/>
        <v>4D-4</v>
      </c>
      <c r="E1973" s="5">
        <f>DIEM_4D!C1345</f>
        <v>0</v>
      </c>
      <c r="F1973" s="5">
        <f>DIEM_4D!D1345</f>
        <v>0</v>
      </c>
      <c r="G1973" s="5">
        <f>DIEM_4D!E1345</f>
        <v>0</v>
      </c>
      <c r="H1973" s="5">
        <f t="shared" si="31"/>
        <v>0</v>
      </c>
      <c r="I1973" s="5" t="str">
        <f t="shared" si="32"/>
        <v/>
      </c>
      <c r="J1973" s="5">
        <f t="shared" si="33"/>
        <v>0</v>
      </c>
      <c r="K1973" s="5" t="str">
        <f t="shared" si="34"/>
        <v/>
      </c>
      <c r="L1973" s="5">
        <f t="shared" si="35"/>
        <v>0</v>
      </c>
      <c r="M1973" s="5"/>
      <c r="N1973" s="5"/>
      <c r="O1973" s="5"/>
      <c r="P1973" s="5"/>
      <c r="Q1973" s="5"/>
      <c r="R1973" s="5"/>
      <c r="S1973" s="5"/>
    </row>
    <row r="1974" ht="15.75" customHeight="1">
      <c r="A1974" s="5">
        <v>1345.0</v>
      </c>
      <c r="B1974" s="35" t="str">
        <f>DIEM_4D!A1346</f>
        <v/>
      </c>
      <c r="C1974" s="35" t="str">
        <f>DIEM_4D!B1346</f>
        <v/>
      </c>
      <c r="D1974" s="5" t="str">
        <f t="shared" si="30"/>
        <v>4D-5</v>
      </c>
      <c r="E1974" s="5">
        <f>DIEM_4D!C1346</f>
        <v>0</v>
      </c>
      <c r="F1974" s="5">
        <f>DIEM_4D!D1346</f>
        <v>0</v>
      </c>
      <c r="G1974" s="5">
        <f>DIEM_4D!E1346</f>
        <v>0</v>
      </c>
      <c r="H1974" s="5">
        <f t="shared" si="31"/>
        <v>0</v>
      </c>
      <c r="I1974" s="5" t="str">
        <f t="shared" si="32"/>
        <v/>
      </c>
      <c r="J1974" s="5">
        <f t="shared" si="33"/>
        <v>0</v>
      </c>
      <c r="K1974" s="5" t="str">
        <f t="shared" si="34"/>
        <v/>
      </c>
      <c r="L1974" s="5">
        <f t="shared" si="35"/>
        <v>0</v>
      </c>
      <c r="M1974" s="5"/>
      <c r="N1974" s="5"/>
      <c r="O1974" s="5"/>
      <c r="P1974" s="5"/>
      <c r="Q1974" s="5"/>
      <c r="R1974" s="5"/>
      <c r="S1974" s="5"/>
    </row>
    <row r="1975" ht="15.75" customHeight="1">
      <c r="A1975" s="5">
        <v>1346.0</v>
      </c>
      <c r="B1975" s="35" t="str">
        <f>DIEM_4D!A1347</f>
        <v/>
      </c>
      <c r="C1975" s="35" t="str">
        <f>DIEM_4D!B1347</f>
        <v/>
      </c>
      <c r="D1975" s="5" t="str">
        <f t="shared" si="30"/>
        <v>4D-1</v>
      </c>
      <c r="E1975" s="5">
        <f>DIEM_4D!C1347</f>
        <v>0</v>
      </c>
      <c r="F1975" s="5">
        <f>DIEM_4D!D1347</f>
        <v>0</v>
      </c>
      <c r="G1975" s="5">
        <f>DIEM_4D!E1347</f>
        <v>0</v>
      </c>
      <c r="H1975" s="5">
        <f t="shared" si="31"/>
        <v>0</v>
      </c>
      <c r="I1975" s="5" t="str">
        <f t="shared" si="32"/>
        <v/>
      </c>
      <c r="J1975" s="5">
        <f t="shared" si="33"/>
        <v>0</v>
      </c>
      <c r="K1975" s="5" t="str">
        <f t="shared" si="34"/>
        <v/>
      </c>
      <c r="L1975" s="5">
        <f t="shared" si="35"/>
        <v>0</v>
      </c>
      <c r="M1975" s="5"/>
      <c r="N1975" s="5"/>
      <c r="O1975" s="5"/>
      <c r="P1975" s="5"/>
      <c r="Q1975" s="5"/>
      <c r="R1975" s="5"/>
      <c r="S1975" s="5"/>
    </row>
    <row r="1976" ht="15.75" customHeight="1">
      <c r="A1976" s="5">
        <v>1347.0</v>
      </c>
      <c r="B1976" s="35" t="str">
        <f>DIEM_4D!A1348</f>
        <v/>
      </c>
      <c r="C1976" s="35" t="str">
        <f>DIEM_4D!B1348</f>
        <v/>
      </c>
      <c r="D1976" s="5" t="str">
        <f t="shared" si="30"/>
        <v>4D-2</v>
      </c>
      <c r="E1976" s="5">
        <f>DIEM_4D!C1348</f>
        <v>0</v>
      </c>
      <c r="F1976" s="5">
        <f>DIEM_4D!D1348</f>
        <v>0</v>
      </c>
      <c r="G1976" s="5">
        <f>DIEM_4D!E1348</f>
        <v>0</v>
      </c>
      <c r="H1976" s="5">
        <f t="shared" si="31"/>
        <v>0</v>
      </c>
      <c r="I1976" s="5" t="str">
        <f t="shared" si="32"/>
        <v/>
      </c>
      <c r="J1976" s="5">
        <f t="shared" si="33"/>
        <v>0</v>
      </c>
      <c r="K1976" s="5" t="str">
        <f t="shared" si="34"/>
        <v/>
      </c>
      <c r="L1976" s="5">
        <f t="shared" si="35"/>
        <v>0</v>
      </c>
      <c r="M1976" s="5"/>
      <c r="N1976" s="5"/>
      <c r="O1976" s="5"/>
      <c r="P1976" s="5"/>
      <c r="Q1976" s="5"/>
      <c r="R1976" s="5"/>
      <c r="S1976" s="5"/>
    </row>
    <row r="1977" ht="15.75" customHeight="1">
      <c r="A1977" s="5">
        <v>1348.0</v>
      </c>
      <c r="B1977" s="35" t="str">
        <f>DIEM_4D!A1349</f>
        <v/>
      </c>
      <c r="C1977" s="35" t="str">
        <f>DIEM_4D!B1349</f>
        <v/>
      </c>
      <c r="D1977" s="5" t="str">
        <f t="shared" si="30"/>
        <v>4D-3</v>
      </c>
      <c r="E1977" s="5">
        <f>DIEM_4D!C1349</f>
        <v>0</v>
      </c>
      <c r="F1977" s="5">
        <f>DIEM_4D!D1349</f>
        <v>0</v>
      </c>
      <c r="G1977" s="5">
        <f>DIEM_4D!E1349</f>
        <v>0</v>
      </c>
      <c r="H1977" s="5">
        <f t="shared" si="31"/>
        <v>0</v>
      </c>
      <c r="I1977" s="5" t="str">
        <f t="shared" si="32"/>
        <v/>
      </c>
      <c r="J1977" s="5">
        <f t="shared" si="33"/>
        <v>0</v>
      </c>
      <c r="K1977" s="5" t="str">
        <f t="shared" si="34"/>
        <v/>
      </c>
      <c r="L1977" s="5">
        <f t="shared" si="35"/>
        <v>0</v>
      </c>
      <c r="M1977" s="5"/>
      <c r="N1977" s="5"/>
      <c r="O1977" s="5"/>
      <c r="P1977" s="5"/>
      <c r="Q1977" s="5"/>
      <c r="R1977" s="5"/>
      <c r="S1977" s="5"/>
    </row>
    <row r="1978" ht="15.75" customHeight="1">
      <c r="A1978" s="5">
        <v>1349.0</v>
      </c>
      <c r="B1978" s="35" t="str">
        <f>DIEM_4D!A1350</f>
        <v/>
      </c>
      <c r="C1978" s="35" t="str">
        <f>DIEM_4D!B1350</f>
        <v/>
      </c>
      <c r="D1978" s="5" t="str">
        <f t="shared" si="30"/>
        <v>4D-4</v>
      </c>
      <c r="E1978" s="5">
        <f>DIEM_4D!C1350</f>
        <v>0</v>
      </c>
      <c r="F1978" s="5">
        <f>DIEM_4D!D1350</f>
        <v>0</v>
      </c>
      <c r="G1978" s="5">
        <f>DIEM_4D!E1350</f>
        <v>0</v>
      </c>
      <c r="H1978" s="5">
        <f t="shared" si="31"/>
        <v>0</v>
      </c>
      <c r="I1978" s="5" t="str">
        <f t="shared" si="32"/>
        <v/>
      </c>
      <c r="J1978" s="5">
        <f t="shared" si="33"/>
        <v>0</v>
      </c>
      <c r="K1978" s="5" t="str">
        <f t="shared" si="34"/>
        <v/>
      </c>
      <c r="L1978" s="5">
        <f t="shared" si="35"/>
        <v>0</v>
      </c>
      <c r="M1978" s="5"/>
      <c r="N1978" s="5"/>
      <c r="O1978" s="5"/>
      <c r="P1978" s="5"/>
      <c r="Q1978" s="5"/>
      <c r="R1978" s="5"/>
      <c r="S1978" s="5"/>
    </row>
    <row r="1979" ht="15.75" customHeight="1">
      <c r="A1979" s="5">
        <v>1350.0</v>
      </c>
      <c r="B1979" s="35" t="str">
        <f>DIEM_4D!A1351</f>
        <v/>
      </c>
      <c r="C1979" s="35" t="str">
        <f>DIEM_4D!B1351</f>
        <v/>
      </c>
      <c r="D1979" s="5" t="str">
        <f t="shared" si="30"/>
        <v>4D-5</v>
      </c>
      <c r="E1979" s="5">
        <f>DIEM_4D!C1351</f>
        <v>0</v>
      </c>
      <c r="F1979" s="5">
        <f>DIEM_4D!D1351</f>
        <v>0</v>
      </c>
      <c r="G1979" s="5">
        <f>DIEM_4D!E1351</f>
        <v>0</v>
      </c>
      <c r="H1979" s="5">
        <f t="shared" si="31"/>
        <v>0</v>
      </c>
      <c r="I1979" s="5" t="str">
        <f t="shared" si="32"/>
        <v/>
      </c>
      <c r="J1979" s="5">
        <f t="shared" si="33"/>
        <v>0</v>
      </c>
      <c r="K1979" s="5" t="str">
        <f t="shared" si="34"/>
        <v/>
      </c>
      <c r="L1979" s="5">
        <f t="shared" si="35"/>
        <v>0</v>
      </c>
      <c r="M1979" s="5"/>
      <c r="N1979" s="5"/>
      <c r="O1979" s="5"/>
      <c r="P1979" s="5"/>
      <c r="Q1979" s="5"/>
      <c r="R1979" s="5"/>
      <c r="S1979" s="5"/>
    </row>
    <row r="1980" ht="15.75" customHeight="1">
      <c r="A1980" s="5">
        <v>1351.0</v>
      </c>
      <c r="B1980" s="35" t="str">
        <f>DIEM_4D!A1352</f>
        <v>2945</v>
      </c>
      <c r="C1980" s="35" t="str">
        <f>DIEM_4D!B1352</f>
        <v>45</v>
      </c>
      <c r="D1980" s="5" t="str">
        <f t="shared" si="30"/>
        <v>4D-1</v>
      </c>
      <c r="E1980" s="5">
        <f>DIEM_4D!C1352</f>
        <v>1</v>
      </c>
      <c r="F1980" s="5">
        <f>DIEM_4D!D1352</f>
        <v>1</v>
      </c>
      <c r="G1980" s="5">
        <f>DIEM_4D!E1352</f>
        <v>2</v>
      </c>
      <c r="H1980" s="36">
        <f t="shared" si="31"/>
        <v>1112.4</v>
      </c>
      <c r="I1980" s="5" t="str">
        <f t="shared" si="32"/>
        <v>TRUNG BÌNH</v>
      </c>
      <c r="J1980" s="5">
        <f t="shared" si="33"/>
        <v>114.24</v>
      </c>
      <c r="K1980" s="5" t="str">
        <f t="shared" si="34"/>
        <v>YẾU</v>
      </c>
      <c r="L1980" s="5">
        <f t="shared" si="35"/>
        <v>114242945</v>
      </c>
      <c r="M1980" s="5"/>
      <c r="N1980" s="5"/>
      <c r="O1980" s="5"/>
      <c r="P1980" s="5"/>
      <c r="Q1980" s="5"/>
      <c r="R1980" s="5"/>
      <c r="S1980" s="5"/>
    </row>
    <row r="1981" ht="15.75" customHeight="1">
      <c r="A1981" s="5">
        <v>1352.0</v>
      </c>
      <c r="B1981" s="35" t="str">
        <f>DIEM_4D!A1353</f>
        <v>2245</v>
      </c>
      <c r="C1981" s="35" t="str">
        <f>DIEM_4D!B1353</f>
        <v>45</v>
      </c>
      <c r="D1981" s="5" t="str">
        <f t="shared" si="30"/>
        <v>4D-2</v>
      </c>
      <c r="E1981" s="5">
        <f>DIEM_4D!C1353</f>
        <v>1</v>
      </c>
      <c r="F1981" s="5">
        <f>DIEM_4D!D1353</f>
        <v>1</v>
      </c>
      <c r="G1981" s="5">
        <f>DIEM_4D!E1353</f>
        <v>2</v>
      </c>
      <c r="H1981" s="36">
        <f t="shared" si="31"/>
        <v>1180.8</v>
      </c>
      <c r="I1981" s="5" t="str">
        <f t="shared" si="32"/>
        <v>MẠNH</v>
      </c>
      <c r="J1981" s="5">
        <f t="shared" si="33"/>
        <v>122.08</v>
      </c>
      <c r="K1981" s="5" t="str">
        <f t="shared" si="34"/>
        <v>YẾU</v>
      </c>
      <c r="L1981" s="5">
        <f t="shared" si="35"/>
        <v>122082245</v>
      </c>
      <c r="M1981" s="5"/>
      <c r="N1981" s="5"/>
      <c r="O1981" s="5"/>
      <c r="P1981" s="5"/>
      <c r="Q1981" s="5"/>
      <c r="R1981" s="5"/>
      <c r="S1981" s="5"/>
    </row>
    <row r="1982" ht="15.75" customHeight="1">
      <c r="A1982" s="5">
        <v>1353.0</v>
      </c>
      <c r="B1982" s="35" t="str">
        <f>DIEM_4D!A1354</f>
        <v>245</v>
      </c>
      <c r="C1982" s="35" t="str">
        <f>DIEM_4D!B1354</f>
        <v>45</v>
      </c>
      <c r="D1982" s="5" t="str">
        <f t="shared" si="30"/>
        <v>4D-3</v>
      </c>
      <c r="E1982" s="5">
        <f>DIEM_4D!C1354</f>
        <v>1</v>
      </c>
      <c r="F1982" s="5">
        <f>DIEM_4D!D1354</f>
        <v>8</v>
      </c>
      <c r="G1982" s="5">
        <f>DIEM_4D!E1354</f>
        <v>9</v>
      </c>
      <c r="H1982" s="36">
        <f t="shared" si="31"/>
        <v>1163.7</v>
      </c>
      <c r="I1982" s="5" t="str">
        <f t="shared" si="32"/>
        <v>MẠNH</v>
      </c>
      <c r="J1982" s="5">
        <f t="shared" si="33"/>
        <v>127.37</v>
      </c>
      <c r="K1982" s="5" t="str">
        <f t="shared" si="34"/>
        <v>YẾU</v>
      </c>
      <c r="L1982" s="5">
        <f t="shared" si="35"/>
        <v>127370245</v>
      </c>
      <c r="M1982" s="5"/>
      <c r="N1982" s="5"/>
      <c r="O1982" s="5"/>
      <c r="P1982" s="5"/>
      <c r="Q1982" s="5"/>
      <c r="R1982" s="5"/>
      <c r="S1982" s="5"/>
    </row>
    <row r="1983" ht="15.75" customHeight="1">
      <c r="A1983" s="5">
        <v>1354.0</v>
      </c>
      <c r="B1983" s="35" t="str">
        <f>DIEM_4D!A1355</f>
        <v>245</v>
      </c>
      <c r="C1983" s="35" t="str">
        <f>DIEM_4D!B1355</f>
        <v>45</v>
      </c>
      <c r="D1983" s="5" t="str">
        <f t="shared" si="30"/>
        <v>4D-4</v>
      </c>
      <c r="E1983" s="5">
        <f>DIEM_4D!C1355</f>
        <v>1</v>
      </c>
      <c r="F1983" s="5">
        <f>DIEM_4D!D1355</f>
        <v>8</v>
      </c>
      <c r="G1983" s="5">
        <f>DIEM_4D!E1355</f>
        <v>9</v>
      </c>
      <c r="H1983" s="36">
        <f t="shared" si="31"/>
        <v>1163.7</v>
      </c>
      <c r="I1983" s="5" t="str">
        <f t="shared" si="32"/>
        <v>MẠNH</v>
      </c>
      <c r="J1983" s="5">
        <f t="shared" si="33"/>
        <v>127.37</v>
      </c>
      <c r="K1983" s="5" t="str">
        <f t="shared" si="34"/>
        <v>YẾU</v>
      </c>
      <c r="L1983" s="5">
        <f t="shared" si="35"/>
        <v>127370245</v>
      </c>
      <c r="M1983" s="5"/>
      <c r="N1983" s="5"/>
      <c r="O1983" s="5"/>
      <c r="P1983" s="5"/>
      <c r="Q1983" s="5"/>
      <c r="R1983" s="5"/>
      <c r="S1983" s="5"/>
    </row>
    <row r="1984" ht="15.75" customHeight="1">
      <c r="A1984" s="5">
        <v>1355.0</v>
      </c>
      <c r="B1984" s="35" t="str">
        <f>DIEM_4D!A1356</f>
        <v>245</v>
      </c>
      <c r="C1984" s="35" t="str">
        <f>DIEM_4D!B1356</f>
        <v>45</v>
      </c>
      <c r="D1984" s="5" t="str">
        <f t="shared" si="30"/>
        <v>4D-5</v>
      </c>
      <c r="E1984" s="5">
        <f>DIEM_4D!C1356</f>
        <v>1</v>
      </c>
      <c r="F1984" s="5">
        <f>DIEM_4D!D1356</f>
        <v>8</v>
      </c>
      <c r="G1984" s="5">
        <f>DIEM_4D!E1356</f>
        <v>9</v>
      </c>
      <c r="H1984" s="36">
        <f t="shared" si="31"/>
        <v>1163.7</v>
      </c>
      <c r="I1984" s="5" t="str">
        <f t="shared" si="32"/>
        <v>MẠNH</v>
      </c>
      <c r="J1984" s="5">
        <f t="shared" si="33"/>
        <v>127.37</v>
      </c>
      <c r="K1984" s="5" t="str">
        <f t="shared" si="34"/>
        <v>YẾU</v>
      </c>
      <c r="L1984" s="5">
        <f t="shared" si="35"/>
        <v>127370245</v>
      </c>
      <c r="M1984" s="5"/>
      <c r="N1984" s="5"/>
      <c r="O1984" s="5"/>
      <c r="P1984" s="5"/>
      <c r="Q1984" s="5"/>
      <c r="R1984" s="5"/>
      <c r="S1984" s="5"/>
    </row>
    <row r="1985" ht="15.75" customHeight="1">
      <c r="A1985" s="5">
        <v>1356.0</v>
      </c>
      <c r="B1985" s="35" t="str">
        <f>DIEM_4D!A1357</f>
        <v>245</v>
      </c>
      <c r="C1985" s="35" t="str">
        <f>DIEM_4D!B1357</f>
        <v>45</v>
      </c>
      <c r="D1985" s="5" t="str">
        <f t="shared" si="30"/>
        <v>4D-1</v>
      </c>
      <c r="E1985" s="5">
        <f>DIEM_4D!C1357</f>
        <v>1</v>
      </c>
      <c r="F1985" s="5">
        <f>DIEM_4D!D1357</f>
        <v>8</v>
      </c>
      <c r="G1985" s="5">
        <f>DIEM_4D!E1357</f>
        <v>9</v>
      </c>
      <c r="H1985" s="36">
        <f t="shared" si="31"/>
        <v>1112.4</v>
      </c>
      <c r="I1985" s="5" t="str">
        <f t="shared" si="32"/>
        <v>TRUNG BÌNH</v>
      </c>
      <c r="J1985" s="5">
        <f t="shared" si="33"/>
        <v>121.24</v>
      </c>
      <c r="K1985" s="5" t="str">
        <f t="shared" si="34"/>
        <v>YẾU</v>
      </c>
      <c r="L1985" s="5">
        <f t="shared" si="35"/>
        <v>121240245</v>
      </c>
      <c r="M1985" s="5"/>
      <c r="N1985" s="5"/>
      <c r="O1985" s="5"/>
      <c r="P1985" s="5"/>
      <c r="Q1985" s="5"/>
      <c r="R1985" s="5"/>
      <c r="S1985" s="5"/>
    </row>
    <row r="1986" ht="15.75" customHeight="1">
      <c r="A1986" s="5">
        <v>1357.0</v>
      </c>
      <c r="B1986" s="35" t="str">
        <f>DIEM_4D!A1358</f>
        <v>945</v>
      </c>
      <c r="C1986" s="35" t="str">
        <f>DIEM_4D!B1358</f>
        <v>45</v>
      </c>
      <c r="D1986" s="5" t="str">
        <f t="shared" si="30"/>
        <v>4D-2</v>
      </c>
      <c r="E1986" s="5">
        <f>DIEM_4D!C1358</f>
        <v>1</v>
      </c>
      <c r="F1986" s="5">
        <f>DIEM_4D!D1358</f>
        <v>4</v>
      </c>
      <c r="G1986" s="5">
        <f>DIEM_4D!E1358</f>
        <v>5</v>
      </c>
      <c r="H1986" s="36">
        <f t="shared" si="31"/>
        <v>1180.8</v>
      </c>
      <c r="I1986" s="5" t="str">
        <f t="shared" si="32"/>
        <v>MẠNH</v>
      </c>
      <c r="J1986" s="5">
        <f t="shared" si="33"/>
        <v>125.08</v>
      </c>
      <c r="K1986" s="5" t="str">
        <f t="shared" si="34"/>
        <v>YẾU</v>
      </c>
      <c r="L1986" s="5">
        <f t="shared" si="35"/>
        <v>125080945</v>
      </c>
      <c r="M1986" s="5"/>
      <c r="N1986" s="5"/>
      <c r="O1986" s="5"/>
      <c r="P1986" s="5"/>
      <c r="Q1986" s="5"/>
      <c r="R1986" s="5"/>
      <c r="S1986" s="5"/>
    </row>
    <row r="1987" ht="15.75" customHeight="1">
      <c r="A1987" s="5">
        <v>1358.0</v>
      </c>
      <c r="B1987" s="35" t="str">
        <f>DIEM_4D!A1359</f>
        <v>245</v>
      </c>
      <c r="C1987" s="35" t="str">
        <f>DIEM_4D!B1359</f>
        <v>45</v>
      </c>
      <c r="D1987" s="5" t="str">
        <f t="shared" si="30"/>
        <v>4D-3</v>
      </c>
      <c r="E1987" s="5">
        <f>DIEM_4D!C1359</f>
        <v>1</v>
      </c>
      <c r="F1987" s="5">
        <f>DIEM_4D!D1359</f>
        <v>8</v>
      </c>
      <c r="G1987" s="5">
        <f>DIEM_4D!E1359</f>
        <v>9</v>
      </c>
      <c r="H1987" s="36">
        <f t="shared" si="31"/>
        <v>1163.7</v>
      </c>
      <c r="I1987" s="5" t="str">
        <f t="shared" si="32"/>
        <v>MẠNH</v>
      </c>
      <c r="J1987" s="5">
        <f t="shared" si="33"/>
        <v>127.37</v>
      </c>
      <c r="K1987" s="5" t="str">
        <f t="shared" si="34"/>
        <v>YẾU</v>
      </c>
      <c r="L1987" s="5">
        <f t="shared" si="35"/>
        <v>127370245</v>
      </c>
      <c r="M1987" s="5"/>
      <c r="N1987" s="5"/>
      <c r="O1987" s="5"/>
      <c r="P1987" s="5"/>
      <c r="Q1987" s="5"/>
      <c r="R1987" s="5"/>
      <c r="S1987" s="5"/>
    </row>
    <row r="1988" ht="15.75" customHeight="1">
      <c r="A1988" s="5">
        <v>1359.0</v>
      </c>
      <c r="B1988" s="35" t="str">
        <f>DIEM_4D!A1360</f>
        <v>45</v>
      </c>
      <c r="C1988" s="35" t="str">
        <f>DIEM_4D!B1360</f>
        <v>45</v>
      </c>
      <c r="D1988" s="5" t="str">
        <f t="shared" si="30"/>
        <v>4D-4</v>
      </c>
      <c r="E1988" s="5">
        <f>DIEM_4D!C1360</f>
        <v>1</v>
      </c>
      <c r="F1988" s="5">
        <f>DIEM_4D!D1360</f>
        <v>16</v>
      </c>
      <c r="G1988" s="5">
        <f>DIEM_4D!E1360</f>
        <v>17</v>
      </c>
      <c r="H1988" s="36">
        <f t="shared" si="31"/>
        <v>1163.7</v>
      </c>
      <c r="I1988" s="5" t="str">
        <f t="shared" si="32"/>
        <v>MẠNH</v>
      </c>
      <c r="J1988" s="5">
        <f t="shared" si="33"/>
        <v>135.37</v>
      </c>
      <c r="K1988" s="5" t="str">
        <f t="shared" si="34"/>
        <v>YẾU</v>
      </c>
      <c r="L1988" s="5">
        <f t="shared" si="35"/>
        <v>135370045</v>
      </c>
      <c r="M1988" s="5"/>
      <c r="N1988" s="5"/>
      <c r="O1988" s="5"/>
      <c r="P1988" s="5"/>
      <c r="Q1988" s="5"/>
      <c r="R1988" s="5"/>
      <c r="S1988" s="5"/>
    </row>
    <row r="1989" ht="15.75" customHeight="1">
      <c r="A1989" s="5">
        <v>1360.0</v>
      </c>
      <c r="B1989" s="35" t="str">
        <f>DIEM_4D!A1361</f>
        <v>45</v>
      </c>
      <c r="C1989" s="35" t="str">
        <f>DIEM_4D!B1361</f>
        <v>45</v>
      </c>
      <c r="D1989" s="5" t="str">
        <f t="shared" si="30"/>
        <v>4D-5</v>
      </c>
      <c r="E1989" s="5">
        <f>DIEM_4D!C1361</f>
        <v>1</v>
      </c>
      <c r="F1989" s="5">
        <f>DIEM_4D!D1361</f>
        <v>16</v>
      </c>
      <c r="G1989" s="5">
        <f>DIEM_4D!E1361</f>
        <v>17</v>
      </c>
      <c r="H1989" s="36">
        <f t="shared" si="31"/>
        <v>1163.7</v>
      </c>
      <c r="I1989" s="5" t="str">
        <f t="shared" si="32"/>
        <v>MẠNH</v>
      </c>
      <c r="J1989" s="5">
        <f t="shared" si="33"/>
        <v>135.37</v>
      </c>
      <c r="K1989" s="5" t="str">
        <f t="shared" si="34"/>
        <v>YẾU</v>
      </c>
      <c r="L1989" s="5">
        <f t="shared" si="35"/>
        <v>135370045</v>
      </c>
      <c r="M1989" s="5"/>
      <c r="N1989" s="5"/>
      <c r="O1989" s="5"/>
      <c r="P1989" s="5"/>
      <c r="Q1989" s="5"/>
      <c r="R1989" s="5"/>
      <c r="S1989" s="5"/>
    </row>
    <row r="1990" ht="15.75" customHeight="1">
      <c r="A1990" s="5">
        <v>1361.0</v>
      </c>
      <c r="B1990" s="35" t="str">
        <f>DIEM_4D!A1362</f>
        <v>45</v>
      </c>
      <c r="C1990" s="35" t="str">
        <f>DIEM_4D!B1362</f>
        <v>45</v>
      </c>
      <c r="D1990" s="5" t="str">
        <f t="shared" si="30"/>
        <v>4D-1</v>
      </c>
      <c r="E1990" s="5">
        <f>DIEM_4D!C1362</f>
        <v>1</v>
      </c>
      <c r="F1990" s="5">
        <f>DIEM_4D!D1362</f>
        <v>16</v>
      </c>
      <c r="G1990" s="5">
        <f>DIEM_4D!E1362</f>
        <v>17</v>
      </c>
      <c r="H1990" s="36">
        <f t="shared" si="31"/>
        <v>1112.4</v>
      </c>
      <c r="I1990" s="5" t="str">
        <f t="shared" si="32"/>
        <v>TRUNG BÌNH</v>
      </c>
      <c r="J1990" s="5">
        <f t="shared" si="33"/>
        <v>129.24</v>
      </c>
      <c r="K1990" s="5" t="str">
        <f t="shared" si="34"/>
        <v>YẾU</v>
      </c>
      <c r="L1990" s="5">
        <f t="shared" si="35"/>
        <v>129240045</v>
      </c>
      <c r="M1990" s="5"/>
      <c r="N1990" s="5"/>
      <c r="O1990" s="5"/>
      <c r="P1990" s="5"/>
      <c r="Q1990" s="5"/>
      <c r="R1990" s="5"/>
      <c r="S1990" s="5"/>
    </row>
    <row r="1991" ht="15.75" customHeight="1">
      <c r="A1991" s="5">
        <v>1362.0</v>
      </c>
      <c r="B1991" s="35" t="str">
        <f>DIEM_4D!A1363</f>
        <v>45</v>
      </c>
      <c r="C1991" s="35" t="str">
        <f>DIEM_4D!B1363</f>
        <v>45</v>
      </c>
      <c r="D1991" s="5" t="str">
        <f t="shared" si="30"/>
        <v>4D-2</v>
      </c>
      <c r="E1991" s="5">
        <f>DIEM_4D!C1363</f>
        <v>1</v>
      </c>
      <c r="F1991" s="5">
        <f>DIEM_4D!D1363</f>
        <v>16</v>
      </c>
      <c r="G1991" s="5">
        <f>DIEM_4D!E1363</f>
        <v>17</v>
      </c>
      <c r="H1991" s="36">
        <f t="shared" si="31"/>
        <v>1180.8</v>
      </c>
      <c r="I1991" s="5" t="str">
        <f t="shared" si="32"/>
        <v>MẠNH</v>
      </c>
      <c r="J1991" s="5">
        <f t="shared" si="33"/>
        <v>137.08</v>
      </c>
      <c r="K1991" s="5" t="str">
        <f t="shared" si="34"/>
        <v>TRUNG BÌNH</v>
      </c>
      <c r="L1991" s="5">
        <f t="shared" si="35"/>
        <v>137080045</v>
      </c>
      <c r="M1991" s="5"/>
      <c r="N1991" s="5"/>
      <c r="O1991" s="5"/>
      <c r="P1991" s="5"/>
      <c r="Q1991" s="5"/>
      <c r="R1991" s="5"/>
      <c r="S1991" s="5"/>
    </row>
    <row r="1992" ht="15.75" customHeight="1">
      <c r="A1992" s="5">
        <v>1363.0</v>
      </c>
      <c r="B1992" s="35" t="str">
        <f>DIEM_4D!A1364</f>
        <v>945</v>
      </c>
      <c r="C1992" s="35" t="str">
        <f>DIEM_4D!B1364</f>
        <v>45</v>
      </c>
      <c r="D1992" s="5" t="str">
        <f t="shared" si="30"/>
        <v>4D-3</v>
      </c>
      <c r="E1992" s="5">
        <f>DIEM_4D!C1364</f>
        <v>1</v>
      </c>
      <c r="F1992" s="5">
        <f>DIEM_4D!D1364</f>
        <v>4</v>
      </c>
      <c r="G1992" s="5">
        <f>DIEM_4D!E1364</f>
        <v>5</v>
      </c>
      <c r="H1992" s="36">
        <f t="shared" si="31"/>
        <v>1163.7</v>
      </c>
      <c r="I1992" s="5" t="str">
        <f t="shared" si="32"/>
        <v>MẠNH</v>
      </c>
      <c r="J1992" s="5">
        <f t="shared" si="33"/>
        <v>123.37</v>
      </c>
      <c r="K1992" s="5" t="str">
        <f t="shared" si="34"/>
        <v>YẾU</v>
      </c>
      <c r="L1992" s="5">
        <f t="shared" si="35"/>
        <v>123370945</v>
      </c>
      <c r="M1992" s="5"/>
      <c r="N1992" s="5"/>
      <c r="O1992" s="5"/>
      <c r="P1992" s="5"/>
      <c r="Q1992" s="5"/>
      <c r="R1992" s="5"/>
      <c r="S1992" s="5"/>
    </row>
    <row r="1993" ht="15.75" customHeight="1">
      <c r="A1993" s="5">
        <v>1364.0</v>
      </c>
      <c r="B1993" s="35" t="str">
        <f>DIEM_4D!A1365</f>
        <v>245</v>
      </c>
      <c r="C1993" s="35" t="str">
        <f>DIEM_4D!B1365</f>
        <v>45</v>
      </c>
      <c r="D1993" s="5" t="str">
        <f t="shared" si="30"/>
        <v>4D-4</v>
      </c>
      <c r="E1993" s="5">
        <f>DIEM_4D!C1365</f>
        <v>1</v>
      </c>
      <c r="F1993" s="5">
        <f>DIEM_4D!D1365</f>
        <v>8</v>
      </c>
      <c r="G1993" s="5">
        <f>DIEM_4D!E1365</f>
        <v>9</v>
      </c>
      <c r="H1993" s="36">
        <f t="shared" si="31"/>
        <v>1163.7</v>
      </c>
      <c r="I1993" s="5" t="str">
        <f t="shared" si="32"/>
        <v>MẠNH</v>
      </c>
      <c r="J1993" s="5">
        <f t="shared" si="33"/>
        <v>127.37</v>
      </c>
      <c r="K1993" s="5" t="str">
        <f t="shared" si="34"/>
        <v>YẾU</v>
      </c>
      <c r="L1993" s="5">
        <f t="shared" si="35"/>
        <v>127370245</v>
      </c>
      <c r="M1993" s="5"/>
      <c r="N1993" s="5"/>
      <c r="O1993" s="5"/>
      <c r="P1993" s="5"/>
      <c r="Q1993" s="5"/>
      <c r="R1993" s="5"/>
      <c r="S1993" s="5"/>
    </row>
    <row r="1994" ht="15.75" customHeight="1">
      <c r="A1994" s="5">
        <v>1365.0</v>
      </c>
      <c r="B1994" s="35" t="str">
        <f>DIEM_4D!A1366</f>
        <v>45</v>
      </c>
      <c r="C1994" s="35" t="str">
        <f>DIEM_4D!B1366</f>
        <v>45</v>
      </c>
      <c r="D1994" s="5" t="str">
        <f t="shared" si="30"/>
        <v>4D-5</v>
      </c>
      <c r="E1994" s="5">
        <f>DIEM_4D!C1366</f>
        <v>1</v>
      </c>
      <c r="F1994" s="5">
        <f>DIEM_4D!D1366</f>
        <v>16</v>
      </c>
      <c r="G1994" s="5">
        <f>DIEM_4D!E1366</f>
        <v>17</v>
      </c>
      <c r="H1994" s="36">
        <f t="shared" si="31"/>
        <v>1163.7</v>
      </c>
      <c r="I1994" s="5" t="str">
        <f t="shared" si="32"/>
        <v>MẠNH</v>
      </c>
      <c r="J1994" s="5">
        <f t="shared" si="33"/>
        <v>135.37</v>
      </c>
      <c r="K1994" s="5" t="str">
        <f t="shared" si="34"/>
        <v>YẾU</v>
      </c>
      <c r="L1994" s="5">
        <f t="shared" si="35"/>
        <v>135370045</v>
      </c>
      <c r="M1994" s="5"/>
      <c r="N1994" s="5"/>
      <c r="O1994" s="5"/>
      <c r="P1994" s="5"/>
      <c r="Q1994" s="5"/>
      <c r="R1994" s="5"/>
      <c r="S1994" s="5"/>
    </row>
    <row r="1995" ht="15.75" customHeight="1">
      <c r="A1995" s="5">
        <v>1366.0</v>
      </c>
      <c r="B1995" s="35" t="str">
        <f>DIEM_4D!A1367</f>
        <v>45</v>
      </c>
      <c r="C1995" s="35" t="str">
        <f>DIEM_4D!B1367</f>
        <v>45</v>
      </c>
      <c r="D1995" s="5" t="str">
        <f t="shared" si="30"/>
        <v>4D-1</v>
      </c>
      <c r="E1995" s="5">
        <f>DIEM_4D!C1367</f>
        <v>1</v>
      </c>
      <c r="F1995" s="5">
        <f>DIEM_4D!D1367</f>
        <v>16</v>
      </c>
      <c r="G1995" s="5">
        <f>DIEM_4D!E1367</f>
        <v>17</v>
      </c>
      <c r="H1995" s="36">
        <f t="shared" si="31"/>
        <v>1112.4</v>
      </c>
      <c r="I1995" s="5" t="str">
        <f t="shared" si="32"/>
        <v>TRUNG BÌNH</v>
      </c>
      <c r="J1995" s="5">
        <f t="shared" si="33"/>
        <v>129.24</v>
      </c>
      <c r="K1995" s="5" t="str">
        <f t="shared" si="34"/>
        <v>YẾU</v>
      </c>
      <c r="L1995" s="5">
        <f t="shared" si="35"/>
        <v>129240045</v>
      </c>
      <c r="M1995" s="5"/>
      <c r="N1995" s="5"/>
      <c r="O1995" s="5"/>
      <c r="P1995" s="5"/>
      <c r="Q1995" s="5"/>
      <c r="R1995" s="5"/>
      <c r="S1995" s="5"/>
    </row>
    <row r="1996" ht="15.75" customHeight="1">
      <c r="A1996" s="5">
        <v>1367.0</v>
      </c>
      <c r="B1996" s="35" t="str">
        <f>DIEM_4D!A1368</f>
        <v>45</v>
      </c>
      <c r="C1996" s="35" t="str">
        <f>DIEM_4D!B1368</f>
        <v>45</v>
      </c>
      <c r="D1996" s="5" t="str">
        <f t="shared" si="30"/>
        <v>4D-2</v>
      </c>
      <c r="E1996" s="5">
        <f>DIEM_4D!C1368</f>
        <v>1</v>
      </c>
      <c r="F1996" s="5">
        <f>DIEM_4D!D1368</f>
        <v>16</v>
      </c>
      <c r="G1996" s="5">
        <f>DIEM_4D!E1368</f>
        <v>17</v>
      </c>
      <c r="H1996" s="36">
        <f t="shared" si="31"/>
        <v>1180.8</v>
      </c>
      <c r="I1996" s="5" t="str">
        <f t="shared" si="32"/>
        <v>MẠNH</v>
      </c>
      <c r="J1996" s="5">
        <f t="shared" si="33"/>
        <v>137.08</v>
      </c>
      <c r="K1996" s="5" t="str">
        <f t="shared" si="34"/>
        <v>TRUNG BÌNH</v>
      </c>
      <c r="L1996" s="5">
        <f t="shared" si="35"/>
        <v>137080045</v>
      </c>
      <c r="M1996" s="5"/>
      <c r="N1996" s="5"/>
      <c r="O1996" s="5"/>
      <c r="P1996" s="5"/>
      <c r="Q1996" s="5"/>
      <c r="R1996" s="5"/>
      <c r="S1996" s="5"/>
    </row>
    <row r="1997" ht="15.75" customHeight="1">
      <c r="A1997" s="5">
        <v>1368.0</v>
      </c>
      <c r="B1997" s="35" t="str">
        <f>DIEM_4D!A1369</f>
        <v>45</v>
      </c>
      <c r="C1997" s="35" t="str">
        <f>DIEM_4D!B1369</f>
        <v>45</v>
      </c>
      <c r="D1997" s="5" t="str">
        <f t="shared" si="30"/>
        <v>4D-3</v>
      </c>
      <c r="E1997" s="5">
        <f>DIEM_4D!C1369</f>
        <v>1</v>
      </c>
      <c r="F1997" s="5">
        <f>DIEM_4D!D1369</f>
        <v>16</v>
      </c>
      <c r="G1997" s="5">
        <f>DIEM_4D!E1369</f>
        <v>17</v>
      </c>
      <c r="H1997" s="36">
        <f t="shared" si="31"/>
        <v>1163.7</v>
      </c>
      <c r="I1997" s="5" t="str">
        <f t="shared" si="32"/>
        <v>MẠNH</v>
      </c>
      <c r="J1997" s="5">
        <f t="shared" si="33"/>
        <v>135.37</v>
      </c>
      <c r="K1997" s="5" t="str">
        <f t="shared" si="34"/>
        <v>YẾU</v>
      </c>
      <c r="L1997" s="5">
        <f t="shared" si="35"/>
        <v>135370045</v>
      </c>
      <c r="M1997" s="5"/>
      <c r="N1997" s="5"/>
      <c r="O1997" s="5"/>
      <c r="P1997" s="5"/>
      <c r="Q1997" s="5"/>
      <c r="R1997" s="5"/>
      <c r="S1997" s="5"/>
    </row>
    <row r="1998" ht="15.75" customHeight="1">
      <c r="A1998" s="5">
        <v>1369.0</v>
      </c>
      <c r="B1998" s="35" t="str">
        <f>DIEM_4D!A1370</f>
        <v>945</v>
      </c>
      <c r="C1998" s="35" t="str">
        <f>DIEM_4D!B1370</f>
        <v>45</v>
      </c>
      <c r="D1998" s="5" t="str">
        <f t="shared" si="30"/>
        <v>4D-4</v>
      </c>
      <c r="E1998" s="5">
        <f>DIEM_4D!C1370</f>
        <v>1</v>
      </c>
      <c r="F1998" s="5">
        <f>DIEM_4D!D1370</f>
        <v>4</v>
      </c>
      <c r="G1998" s="5">
        <f>DIEM_4D!E1370</f>
        <v>5</v>
      </c>
      <c r="H1998" s="36">
        <f t="shared" si="31"/>
        <v>1163.7</v>
      </c>
      <c r="I1998" s="5" t="str">
        <f t="shared" si="32"/>
        <v>MẠNH</v>
      </c>
      <c r="J1998" s="5">
        <f t="shared" si="33"/>
        <v>123.37</v>
      </c>
      <c r="K1998" s="5" t="str">
        <f t="shared" si="34"/>
        <v>YẾU</v>
      </c>
      <c r="L1998" s="5">
        <f t="shared" si="35"/>
        <v>123370945</v>
      </c>
      <c r="M1998" s="5"/>
      <c r="N1998" s="5"/>
      <c r="O1998" s="5"/>
      <c r="P1998" s="5"/>
      <c r="Q1998" s="5"/>
      <c r="R1998" s="5"/>
      <c r="S1998" s="5"/>
    </row>
    <row r="1999" ht="15.75" customHeight="1">
      <c r="A1999" s="5">
        <v>1370.0</v>
      </c>
      <c r="B1999" s="35" t="str">
        <f>DIEM_4D!A1371</f>
        <v>245</v>
      </c>
      <c r="C1999" s="35" t="str">
        <f>DIEM_4D!B1371</f>
        <v>45</v>
      </c>
      <c r="D1999" s="5" t="str">
        <f t="shared" si="30"/>
        <v>4D-5</v>
      </c>
      <c r="E1999" s="5">
        <f>DIEM_4D!C1371</f>
        <v>1</v>
      </c>
      <c r="F1999" s="5">
        <f>DIEM_4D!D1371</f>
        <v>8</v>
      </c>
      <c r="G1999" s="5">
        <f>DIEM_4D!E1371</f>
        <v>9</v>
      </c>
      <c r="H1999" s="36">
        <f t="shared" si="31"/>
        <v>1163.7</v>
      </c>
      <c r="I1999" s="5" t="str">
        <f t="shared" si="32"/>
        <v>MẠNH</v>
      </c>
      <c r="J1999" s="5">
        <f t="shared" si="33"/>
        <v>127.37</v>
      </c>
      <c r="K1999" s="5" t="str">
        <f t="shared" si="34"/>
        <v>YẾU</v>
      </c>
      <c r="L1999" s="5">
        <f t="shared" si="35"/>
        <v>127370245</v>
      </c>
      <c r="M1999" s="5"/>
      <c r="N1999" s="5"/>
      <c r="O1999" s="5"/>
      <c r="P1999" s="5"/>
      <c r="Q1999" s="5"/>
      <c r="R1999" s="5"/>
      <c r="S1999" s="5"/>
    </row>
    <row r="2000" ht="15.75" customHeight="1">
      <c r="A2000" s="5">
        <v>1371.0</v>
      </c>
      <c r="B2000" s="35" t="str">
        <f>DIEM_4D!A1372</f>
        <v>45</v>
      </c>
      <c r="C2000" s="35" t="str">
        <f>DIEM_4D!B1372</f>
        <v>45</v>
      </c>
      <c r="D2000" s="5" t="str">
        <f t="shared" si="30"/>
        <v>4D-1</v>
      </c>
      <c r="E2000" s="5">
        <f>DIEM_4D!C1372</f>
        <v>1</v>
      </c>
      <c r="F2000" s="5">
        <f>DIEM_4D!D1372</f>
        <v>16</v>
      </c>
      <c r="G2000" s="5">
        <f>DIEM_4D!E1372</f>
        <v>17</v>
      </c>
      <c r="H2000" s="36">
        <f t="shared" si="31"/>
        <v>1112.4</v>
      </c>
      <c r="I2000" s="5" t="str">
        <f t="shared" si="32"/>
        <v>TRUNG BÌNH</v>
      </c>
      <c r="J2000" s="5">
        <f t="shared" si="33"/>
        <v>129.24</v>
      </c>
      <c r="K2000" s="5" t="str">
        <f t="shared" si="34"/>
        <v>YẾU</v>
      </c>
      <c r="L2000" s="5">
        <f t="shared" si="35"/>
        <v>129240045</v>
      </c>
      <c r="M2000" s="5"/>
      <c r="N2000" s="5"/>
      <c r="O2000" s="5"/>
      <c r="P2000" s="5"/>
      <c r="Q2000" s="5"/>
      <c r="R2000" s="5"/>
      <c r="S2000" s="5"/>
    </row>
    <row r="2001" ht="15.75" customHeight="1">
      <c r="A2001" s="5">
        <v>1372.0</v>
      </c>
      <c r="B2001" s="35" t="str">
        <f>DIEM_4D!A1373</f>
        <v>45</v>
      </c>
      <c r="C2001" s="35" t="str">
        <f>DIEM_4D!B1373</f>
        <v>45</v>
      </c>
      <c r="D2001" s="5" t="str">
        <f t="shared" si="30"/>
        <v>4D-2</v>
      </c>
      <c r="E2001" s="5">
        <f>DIEM_4D!C1373</f>
        <v>1</v>
      </c>
      <c r="F2001" s="5">
        <f>DIEM_4D!D1373</f>
        <v>16</v>
      </c>
      <c r="G2001" s="5">
        <f>DIEM_4D!E1373</f>
        <v>17</v>
      </c>
      <c r="H2001" s="36">
        <f t="shared" si="31"/>
        <v>1180.8</v>
      </c>
      <c r="I2001" s="5" t="str">
        <f t="shared" si="32"/>
        <v>MẠNH</v>
      </c>
      <c r="J2001" s="5">
        <f t="shared" si="33"/>
        <v>137.08</v>
      </c>
      <c r="K2001" s="5" t="str">
        <f t="shared" si="34"/>
        <v>TRUNG BÌNH</v>
      </c>
      <c r="L2001" s="5">
        <f t="shared" si="35"/>
        <v>137080045</v>
      </c>
      <c r="M2001" s="5"/>
      <c r="N2001" s="5"/>
      <c r="O2001" s="5"/>
      <c r="P2001" s="5"/>
      <c r="Q2001" s="5"/>
      <c r="R2001" s="5"/>
      <c r="S2001" s="5"/>
    </row>
    <row r="2002" ht="15.75" customHeight="1">
      <c r="A2002" s="5">
        <v>1373.0</v>
      </c>
      <c r="B2002" s="35" t="str">
        <f>DIEM_4D!A1374</f>
        <v>45</v>
      </c>
      <c r="C2002" s="35" t="str">
        <f>DIEM_4D!B1374</f>
        <v>45</v>
      </c>
      <c r="D2002" s="5" t="str">
        <f t="shared" si="30"/>
        <v>4D-3</v>
      </c>
      <c r="E2002" s="5">
        <f>DIEM_4D!C1374</f>
        <v>1</v>
      </c>
      <c r="F2002" s="5">
        <f>DIEM_4D!D1374</f>
        <v>16</v>
      </c>
      <c r="G2002" s="5">
        <f>DIEM_4D!E1374</f>
        <v>17</v>
      </c>
      <c r="H2002" s="36">
        <f t="shared" si="31"/>
        <v>1163.7</v>
      </c>
      <c r="I2002" s="5" t="str">
        <f t="shared" si="32"/>
        <v>MẠNH</v>
      </c>
      <c r="J2002" s="5">
        <f t="shared" si="33"/>
        <v>135.37</v>
      </c>
      <c r="K2002" s="5" t="str">
        <f t="shared" si="34"/>
        <v>YẾU</v>
      </c>
      <c r="L2002" s="5">
        <f t="shared" si="35"/>
        <v>135370045</v>
      </c>
      <c r="M2002" s="5"/>
      <c r="N2002" s="5"/>
      <c r="O2002" s="5"/>
      <c r="P2002" s="5"/>
      <c r="Q2002" s="5"/>
      <c r="R2002" s="5"/>
      <c r="S2002" s="5"/>
    </row>
    <row r="2003" ht="15.75" customHeight="1">
      <c r="A2003" s="5">
        <v>1374.0</v>
      </c>
      <c r="B2003" s="35" t="str">
        <f>DIEM_4D!A1375</f>
        <v>45</v>
      </c>
      <c r="C2003" s="35" t="str">
        <f>DIEM_4D!B1375</f>
        <v>45</v>
      </c>
      <c r="D2003" s="5" t="str">
        <f t="shared" si="30"/>
        <v>4D-4</v>
      </c>
      <c r="E2003" s="5">
        <f>DIEM_4D!C1375</f>
        <v>1</v>
      </c>
      <c r="F2003" s="5">
        <f>DIEM_4D!D1375</f>
        <v>16</v>
      </c>
      <c r="G2003" s="5">
        <f>DIEM_4D!E1375</f>
        <v>17</v>
      </c>
      <c r="H2003" s="36">
        <f t="shared" si="31"/>
        <v>1163.7</v>
      </c>
      <c r="I2003" s="5" t="str">
        <f t="shared" si="32"/>
        <v>MẠNH</v>
      </c>
      <c r="J2003" s="5">
        <f t="shared" si="33"/>
        <v>135.37</v>
      </c>
      <c r="K2003" s="5" t="str">
        <f t="shared" si="34"/>
        <v>YẾU</v>
      </c>
      <c r="L2003" s="5">
        <f t="shared" si="35"/>
        <v>135370045</v>
      </c>
      <c r="M2003" s="5"/>
      <c r="N2003" s="5"/>
      <c r="O2003" s="5"/>
      <c r="P2003" s="5"/>
      <c r="Q2003" s="5"/>
      <c r="R2003" s="5"/>
      <c r="S2003" s="5"/>
    </row>
    <row r="2004" ht="15.75" customHeight="1">
      <c r="A2004" s="5">
        <v>1375.0</v>
      </c>
      <c r="B2004" s="35" t="str">
        <f>DIEM_4D!A1376</f>
        <v>945</v>
      </c>
      <c r="C2004" s="35" t="str">
        <f>DIEM_4D!B1376</f>
        <v>45</v>
      </c>
      <c r="D2004" s="5" t="str">
        <f t="shared" si="30"/>
        <v>4D-5</v>
      </c>
      <c r="E2004" s="5">
        <f>DIEM_4D!C1376</f>
        <v>1</v>
      </c>
      <c r="F2004" s="5">
        <f>DIEM_4D!D1376</f>
        <v>4</v>
      </c>
      <c r="G2004" s="5">
        <f>DIEM_4D!E1376</f>
        <v>5</v>
      </c>
      <c r="H2004" s="36">
        <f t="shared" si="31"/>
        <v>1163.7</v>
      </c>
      <c r="I2004" s="5" t="str">
        <f t="shared" si="32"/>
        <v>MẠNH</v>
      </c>
      <c r="J2004" s="5">
        <f t="shared" si="33"/>
        <v>123.37</v>
      </c>
      <c r="K2004" s="5" t="str">
        <f t="shared" si="34"/>
        <v>YẾU</v>
      </c>
      <c r="L2004" s="5">
        <f t="shared" si="35"/>
        <v>123370945</v>
      </c>
      <c r="M2004" s="5"/>
      <c r="N2004" s="5"/>
      <c r="O2004" s="5"/>
      <c r="P2004" s="5"/>
      <c r="Q2004" s="5"/>
      <c r="R2004" s="5"/>
      <c r="S2004" s="5"/>
    </row>
    <row r="2005" ht="15.75" customHeight="1">
      <c r="A2005" s="5">
        <v>1376.0</v>
      </c>
      <c r="B2005" s="35" t="str">
        <f>DIEM_4D!A1377</f>
        <v>245</v>
      </c>
      <c r="C2005" s="35" t="str">
        <f>DIEM_4D!B1377</f>
        <v>45</v>
      </c>
      <c r="D2005" s="5" t="str">
        <f t="shared" si="30"/>
        <v>4D-1</v>
      </c>
      <c r="E2005" s="5">
        <f>DIEM_4D!C1377</f>
        <v>1</v>
      </c>
      <c r="F2005" s="5">
        <f>DIEM_4D!D1377</f>
        <v>8</v>
      </c>
      <c r="G2005" s="5">
        <f>DIEM_4D!E1377</f>
        <v>9</v>
      </c>
      <c r="H2005" s="36">
        <f t="shared" si="31"/>
        <v>1112.4</v>
      </c>
      <c r="I2005" s="5" t="str">
        <f t="shared" si="32"/>
        <v>TRUNG BÌNH</v>
      </c>
      <c r="J2005" s="5">
        <f t="shared" si="33"/>
        <v>121.24</v>
      </c>
      <c r="K2005" s="5" t="str">
        <f t="shared" si="34"/>
        <v>YẾU</v>
      </c>
      <c r="L2005" s="5">
        <f t="shared" si="35"/>
        <v>121240245</v>
      </c>
      <c r="M2005" s="5"/>
      <c r="N2005" s="5"/>
      <c r="O2005" s="5"/>
      <c r="P2005" s="5"/>
      <c r="Q2005" s="5"/>
      <c r="R2005" s="5"/>
      <c r="S2005" s="5"/>
    </row>
    <row r="2006" ht="15.75" customHeight="1">
      <c r="A2006" s="5">
        <v>1377.0</v>
      </c>
      <c r="B2006" s="35" t="str">
        <f>DIEM_4D!A1378</f>
        <v>45</v>
      </c>
      <c r="C2006" s="35" t="str">
        <f>DIEM_4D!B1378</f>
        <v>45</v>
      </c>
      <c r="D2006" s="5" t="str">
        <f t="shared" si="30"/>
        <v>4D-2</v>
      </c>
      <c r="E2006" s="5">
        <f>DIEM_4D!C1378</f>
        <v>1</v>
      </c>
      <c r="F2006" s="5">
        <f>DIEM_4D!D1378</f>
        <v>16</v>
      </c>
      <c r="G2006" s="5">
        <f>DIEM_4D!E1378</f>
        <v>17</v>
      </c>
      <c r="H2006" s="36">
        <f t="shared" si="31"/>
        <v>1180.8</v>
      </c>
      <c r="I2006" s="5" t="str">
        <f t="shared" si="32"/>
        <v>MẠNH</v>
      </c>
      <c r="J2006" s="5">
        <f t="shared" si="33"/>
        <v>137.08</v>
      </c>
      <c r="K2006" s="5" t="str">
        <f t="shared" si="34"/>
        <v>TRUNG BÌNH</v>
      </c>
      <c r="L2006" s="5">
        <f t="shared" si="35"/>
        <v>137080045</v>
      </c>
      <c r="M2006" s="5"/>
      <c r="N2006" s="5"/>
      <c r="O2006" s="5"/>
      <c r="P2006" s="5"/>
      <c r="Q2006" s="5"/>
      <c r="R2006" s="5"/>
      <c r="S2006" s="5"/>
    </row>
    <row r="2007" ht="15.75" customHeight="1">
      <c r="A2007" s="5">
        <v>1378.0</v>
      </c>
      <c r="B2007" s="35" t="str">
        <f>DIEM_4D!A1379</f>
        <v>45</v>
      </c>
      <c r="C2007" s="35" t="str">
        <f>DIEM_4D!B1379</f>
        <v>45</v>
      </c>
      <c r="D2007" s="5" t="str">
        <f t="shared" si="30"/>
        <v>4D-3</v>
      </c>
      <c r="E2007" s="5">
        <f>DIEM_4D!C1379</f>
        <v>1</v>
      </c>
      <c r="F2007" s="5">
        <f>DIEM_4D!D1379</f>
        <v>16</v>
      </c>
      <c r="G2007" s="5">
        <f>DIEM_4D!E1379</f>
        <v>17</v>
      </c>
      <c r="H2007" s="36">
        <f t="shared" si="31"/>
        <v>1163.7</v>
      </c>
      <c r="I2007" s="5" t="str">
        <f t="shared" si="32"/>
        <v>MẠNH</v>
      </c>
      <c r="J2007" s="5">
        <f t="shared" si="33"/>
        <v>135.37</v>
      </c>
      <c r="K2007" s="5" t="str">
        <f t="shared" si="34"/>
        <v>YẾU</v>
      </c>
      <c r="L2007" s="5">
        <f t="shared" si="35"/>
        <v>135370045</v>
      </c>
      <c r="M2007" s="5"/>
      <c r="N2007" s="5"/>
      <c r="O2007" s="5"/>
      <c r="P2007" s="5"/>
      <c r="Q2007" s="5"/>
      <c r="R2007" s="5"/>
      <c r="S2007" s="5"/>
    </row>
    <row r="2008" ht="15.75" customHeight="1">
      <c r="A2008" s="5">
        <v>1379.0</v>
      </c>
      <c r="B2008" s="35" t="str">
        <f>DIEM_4D!A1380</f>
        <v>45</v>
      </c>
      <c r="C2008" s="35" t="str">
        <f>DIEM_4D!B1380</f>
        <v>45</v>
      </c>
      <c r="D2008" s="5" t="str">
        <f t="shared" si="30"/>
        <v>4D-4</v>
      </c>
      <c r="E2008" s="5">
        <f>DIEM_4D!C1380</f>
        <v>1</v>
      </c>
      <c r="F2008" s="5">
        <f>DIEM_4D!D1380</f>
        <v>16</v>
      </c>
      <c r="G2008" s="5">
        <f>DIEM_4D!E1380</f>
        <v>17</v>
      </c>
      <c r="H2008" s="36">
        <f t="shared" si="31"/>
        <v>1163.7</v>
      </c>
      <c r="I2008" s="5" t="str">
        <f t="shared" si="32"/>
        <v>MẠNH</v>
      </c>
      <c r="J2008" s="5">
        <f t="shared" si="33"/>
        <v>135.37</v>
      </c>
      <c r="K2008" s="5" t="str">
        <f t="shared" si="34"/>
        <v>YẾU</v>
      </c>
      <c r="L2008" s="5">
        <f t="shared" si="35"/>
        <v>135370045</v>
      </c>
      <c r="M2008" s="5"/>
      <c r="N2008" s="5"/>
      <c r="O2008" s="5"/>
      <c r="P2008" s="5"/>
      <c r="Q2008" s="5"/>
      <c r="R2008" s="5"/>
      <c r="S2008" s="5"/>
    </row>
    <row r="2009" ht="15.75" customHeight="1">
      <c r="A2009" s="5">
        <v>1380.0</v>
      </c>
      <c r="B2009" s="35" t="str">
        <f>DIEM_4D!A1381</f>
        <v>45</v>
      </c>
      <c r="C2009" s="35" t="str">
        <f>DIEM_4D!B1381</f>
        <v>45</v>
      </c>
      <c r="D2009" s="5" t="str">
        <f t="shared" si="30"/>
        <v>4D-5</v>
      </c>
      <c r="E2009" s="5">
        <f>DIEM_4D!C1381</f>
        <v>1</v>
      </c>
      <c r="F2009" s="5">
        <f>DIEM_4D!D1381</f>
        <v>16</v>
      </c>
      <c r="G2009" s="5">
        <f>DIEM_4D!E1381</f>
        <v>17</v>
      </c>
      <c r="H2009" s="36">
        <f t="shared" si="31"/>
        <v>1163.7</v>
      </c>
      <c r="I2009" s="5" t="str">
        <f t="shared" si="32"/>
        <v>MẠNH</v>
      </c>
      <c r="J2009" s="5">
        <f t="shared" si="33"/>
        <v>135.37</v>
      </c>
      <c r="K2009" s="5" t="str">
        <f t="shared" si="34"/>
        <v>YẾU</v>
      </c>
      <c r="L2009" s="5">
        <f t="shared" si="35"/>
        <v>135370045</v>
      </c>
      <c r="M2009" s="5"/>
      <c r="N2009" s="5"/>
      <c r="O2009" s="5"/>
      <c r="P2009" s="5"/>
      <c r="Q2009" s="5"/>
      <c r="R2009" s="5"/>
      <c r="S2009" s="5"/>
    </row>
    <row r="2010" ht="15.75" customHeight="1">
      <c r="A2010" s="5">
        <v>1381.0</v>
      </c>
      <c r="B2010" s="35" t="str">
        <f>DIEM_4D!A1382</f>
        <v/>
      </c>
      <c r="C2010" s="35" t="str">
        <f>DIEM_4D!B1382</f>
        <v/>
      </c>
      <c r="D2010" s="5" t="str">
        <f t="shared" si="30"/>
        <v>4D-1</v>
      </c>
      <c r="E2010" s="5">
        <f>DIEM_4D!C1382</f>
        <v>0</v>
      </c>
      <c r="F2010" s="5">
        <f>DIEM_4D!D1382</f>
        <v>0</v>
      </c>
      <c r="G2010" s="5">
        <f>DIEM_4D!E1382</f>
        <v>0</v>
      </c>
      <c r="H2010" s="36">
        <f t="shared" si="31"/>
        <v>0</v>
      </c>
      <c r="I2010" s="5" t="str">
        <f t="shared" si="32"/>
        <v/>
      </c>
      <c r="J2010" s="5">
        <f t="shared" si="33"/>
        <v>0</v>
      </c>
      <c r="K2010" s="5" t="str">
        <f t="shared" si="34"/>
        <v/>
      </c>
      <c r="L2010" s="5">
        <f t="shared" si="35"/>
        <v>0</v>
      </c>
      <c r="M2010" s="5"/>
      <c r="N2010" s="5"/>
      <c r="O2010" s="5"/>
      <c r="P2010" s="5"/>
      <c r="Q2010" s="5"/>
      <c r="R2010" s="5"/>
      <c r="S2010" s="5"/>
    </row>
    <row r="2011" ht="15.75" customHeight="1">
      <c r="A2011" s="5">
        <v>1382.0</v>
      </c>
      <c r="B2011" s="35" t="str">
        <f>DIEM_4D!A1383</f>
        <v/>
      </c>
      <c r="C2011" s="35" t="str">
        <f>DIEM_4D!B1383</f>
        <v/>
      </c>
      <c r="D2011" s="5" t="str">
        <f t="shared" si="30"/>
        <v>4D-2</v>
      </c>
      <c r="E2011" s="5">
        <f>DIEM_4D!C1383</f>
        <v>0</v>
      </c>
      <c r="F2011" s="5">
        <f>DIEM_4D!D1383</f>
        <v>0</v>
      </c>
      <c r="G2011" s="5">
        <f>DIEM_4D!E1383</f>
        <v>0</v>
      </c>
      <c r="H2011" s="36">
        <f t="shared" si="31"/>
        <v>0</v>
      </c>
      <c r="I2011" s="5" t="str">
        <f t="shared" si="32"/>
        <v/>
      </c>
      <c r="J2011" s="5">
        <f t="shared" si="33"/>
        <v>0</v>
      </c>
      <c r="K2011" s="5" t="str">
        <f t="shared" si="34"/>
        <v/>
      </c>
      <c r="L2011" s="5">
        <f t="shared" si="35"/>
        <v>0</v>
      </c>
      <c r="M2011" s="5"/>
      <c r="N2011" s="5"/>
      <c r="O2011" s="5"/>
      <c r="P2011" s="5"/>
      <c r="Q2011" s="5"/>
      <c r="R2011" s="5"/>
      <c r="S2011" s="5"/>
    </row>
    <row r="2012" ht="15.75" customHeight="1">
      <c r="A2012" s="5">
        <v>1383.0</v>
      </c>
      <c r="B2012" s="35" t="str">
        <f>DIEM_4D!A1384</f>
        <v/>
      </c>
      <c r="C2012" s="35" t="str">
        <f>DIEM_4D!B1384</f>
        <v/>
      </c>
      <c r="D2012" s="5" t="str">
        <f t="shared" si="30"/>
        <v>4D-3</v>
      </c>
      <c r="E2012" s="5">
        <f>DIEM_4D!C1384</f>
        <v>0</v>
      </c>
      <c r="F2012" s="5">
        <f>DIEM_4D!D1384</f>
        <v>0</v>
      </c>
      <c r="G2012" s="5">
        <f>DIEM_4D!E1384</f>
        <v>0</v>
      </c>
      <c r="H2012" s="36">
        <f t="shared" si="31"/>
        <v>0</v>
      </c>
      <c r="I2012" s="5" t="str">
        <f t="shared" si="32"/>
        <v/>
      </c>
      <c r="J2012" s="5">
        <f t="shared" si="33"/>
        <v>0</v>
      </c>
      <c r="K2012" s="5" t="str">
        <f t="shared" si="34"/>
        <v/>
      </c>
      <c r="L2012" s="5">
        <f t="shared" si="35"/>
        <v>0</v>
      </c>
      <c r="M2012" s="5"/>
      <c r="N2012" s="5"/>
      <c r="O2012" s="5"/>
      <c r="P2012" s="5"/>
      <c r="Q2012" s="5"/>
      <c r="R2012" s="5"/>
      <c r="S2012" s="5"/>
    </row>
    <row r="2013" ht="15.75" customHeight="1">
      <c r="A2013" s="5">
        <v>1384.0</v>
      </c>
      <c r="B2013" s="35" t="str">
        <f>DIEM_4D!A1385</f>
        <v/>
      </c>
      <c r="C2013" s="35" t="str">
        <f>DIEM_4D!B1385</f>
        <v/>
      </c>
      <c r="D2013" s="5" t="str">
        <f t="shared" si="30"/>
        <v>4D-4</v>
      </c>
      <c r="E2013" s="5">
        <f>DIEM_4D!C1385</f>
        <v>0</v>
      </c>
      <c r="F2013" s="5">
        <f>DIEM_4D!D1385</f>
        <v>0</v>
      </c>
      <c r="G2013" s="5">
        <f>DIEM_4D!E1385</f>
        <v>0</v>
      </c>
      <c r="H2013" s="36">
        <f t="shared" si="31"/>
        <v>0</v>
      </c>
      <c r="I2013" s="5" t="str">
        <f t="shared" si="32"/>
        <v/>
      </c>
      <c r="J2013" s="5">
        <f t="shared" si="33"/>
        <v>0</v>
      </c>
      <c r="K2013" s="5" t="str">
        <f t="shared" si="34"/>
        <v/>
      </c>
      <c r="L2013" s="5">
        <f t="shared" si="35"/>
        <v>0</v>
      </c>
      <c r="M2013" s="5"/>
      <c r="N2013" s="5"/>
      <c r="O2013" s="5"/>
      <c r="P2013" s="5"/>
      <c r="Q2013" s="5"/>
      <c r="R2013" s="5"/>
      <c r="S2013" s="5"/>
    </row>
    <row r="2014" ht="15.75" customHeight="1">
      <c r="A2014" s="5">
        <v>1385.0</v>
      </c>
      <c r="B2014" s="35" t="str">
        <f>DIEM_4D!A1386</f>
        <v/>
      </c>
      <c r="C2014" s="35" t="str">
        <f>DIEM_4D!B1386</f>
        <v/>
      </c>
      <c r="D2014" s="5" t="str">
        <f t="shared" si="30"/>
        <v>4D-5</v>
      </c>
      <c r="E2014" s="5">
        <f>DIEM_4D!C1386</f>
        <v>0</v>
      </c>
      <c r="F2014" s="5">
        <f>DIEM_4D!D1386</f>
        <v>0</v>
      </c>
      <c r="G2014" s="5">
        <f>DIEM_4D!E1386</f>
        <v>0</v>
      </c>
      <c r="H2014" s="36">
        <f t="shared" si="31"/>
        <v>0</v>
      </c>
      <c r="I2014" s="5" t="str">
        <f t="shared" si="32"/>
        <v/>
      </c>
      <c r="J2014" s="5">
        <f t="shared" si="33"/>
        <v>0</v>
      </c>
      <c r="K2014" s="5" t="str">
        <f t="shared" si="34"/>
        <v/>
      </c>
      <c r="L2014" s="5">
        <f t="shared" si="35"/>
        <v>0</v>
      </c>
      <c r="M2014" s="5"/>
      <c r="N2014" s="5"/>
      <c r="O2014" s="5"/>
      <c r="P2014" s="5"/>
      <c r="Q2014" s="5"/>
      <c r="R2014" s="5"/>
      <c r="S2014" s="5"/>
    </row>
    <row r="2015" ht="15.75" customHeight="1">
      <c r="A2015" s="5">
        <v>1386.0</v>
      </c>
      <c r="B2015" s="35" t="str">
        <f>DIEM_4D!A1387</f>
        <v/>
      </c>
      <c r="C2015" s="35" t="str">
        <f>DIEM_4D!B1387</f>
        <v/>
      </c>
      <c r="D2015" s="5" t="str">
        <f t="shared" si="30"/>
        <v>4D-1</v>
      </c>
      <c r="E2015" s="5">
        <f>DIEM_4D!C1387</f>
        <v>0</v>
      </c>
      <c r="F2015" s="5">
        <f>DIEM_4D!D1387</f>
        <v>0</v>
      </c>
      <c r="G2015" s="5">
        <f>DIEM_4D!E1387</f>
        <v>0</v>
      </c>
      <c r="H2015" s="36">
        <f t="shared" si="31"/>
        <v>0</v>
      </c>
      <c r="I2015" s="5" t="str">
        <f t="shared" si="32"/>
        <v/>
      </c>
      <c r="J2015" s="5">
        <f t="shared" si="33"/>
        <v>0</v>
      </c>
      <c r="K2015" s="5" t="str">
        <f t="shared" si="34"/>
        <v/>
      </c>
      <c r="L2015" s="5">
        <f t="shared" si="35"/>
        <v>0</v>
      </c>
      <c r="M2015" s="5"/>
      <c r="N2015" s="5"/>
      <c r="O2015" s="5"/>
      <c r="P2015" s="5"/>
      <c r="Q2015" s="5"/>
      <c r="R2015" s="5"/>
      <c r="S2015" s="5"/>
    </row>
    <row r="2016" ht="15.75" customHeight="1">
      <c r="A2016" s="5">
        <v>1387.0</v>
      </c>
      <c r="B2016" s="35" t="str">
        <f>DIEM_4D!A1388</f>
        <v/>
      </c>
      <c r="C2016" s="35" t="str">
        <f>DIEM_4D!B1388</f>
        <v/>
      </c>
      <c r="D2016" s="5" t="str">
        <f t="shared" si="30"/>
        <v>4D-2</v>
      </c>
      <c r="E2016" s="5">
        <f>DIEM_4D!C1388</f>
        <v>0</v>
      </c>
      <c r="F2016" s="5">
        <f>DIEM_4D!D1388</f>
        <v>0</v>
      </c>
      <c r="G2016" s="5">
        <f>DIEM_4D!E1388</f>
        <v>0</v>
      </c>
      <c r="H2016" s="36">
        <f t="shared" si="31"/>
        <v>0</v>
      </c>
      <c r="I2016" s="5" t="str">
        <f t="shared" si="32"/>
        <v/>
      </c>
      <c r="J2016" s="5">
        <f t="shared" si="33"/>
        <v>0</v>
      </c>
      <c r="K2016" s="5" t="str">
        <f t="shared" si="34"/>
        <v/>
      </c>
      <c r="L2016" s="5">
        <f t="shared" si="35"/>
        <v>0</v>
      </c>
      <c r="M2016" s="5"/>
      <c r="N2016" s="5"/>
      <c r="O2016" s="5"/>
      <c r="P2016" s="5"/>
      <c r="Q2016" s="5"/>
      <c r="R2016" s="5"/>
      <c r="S2016" s="5"/>
    </row>
    <row r="2017" ht="15.75" customHeight="1">
      <c r="A2017" s="5">
        <v>1388.0</v>
      </c>
      <c r="B2017" s="35" t="str">
        <f>DIEM_4D!A1389</f>
        <v/>
      </c>
      <c r="C2017" s="35" t="str">
        <f>DIEM_4D!B1389</f>
        <v/>
      </c>
      <c r="D2017" s="5" t="str">
        <f t="shared" si="30"/>
        <v>4D-3</v>
      </c>
      <c r="E2017" s="5">
        <f>DIEM_4D!C1389</f>
        <v>0</v>
      </c>
      <c r="F2017" s="5">
        <f>DIEM_4D!D1389</f>
        <v>0</v>
      </c>
      <c r="G2017" s="5">
        <f>DIEM_4D!E1389</f>
        <v>0</v>
      </c>
      <c r="H2017" s="36">
        <f t="shared" si="31"/>
        <v>0</v>
      </c>
      <c r="I2017" s="5" t="str">
        <f t="shared" si="32"/>
        <v/>
      </c>
      <c r="J2017" s="5">
        <f t="shared" si="33"/>
        <v>0</v>
      </c>
      <c r="K2017" s="5" t="str">
        <f t="shared" si="34"/>
        <v/>
      </c>
      <c r="L2017" s="5">
        <f t="shared" si="35"/>
        <v>0</v>
      </c>
      <c r="M2017" s="5"/>
      <c r="N2017" s="5"/>
      <c r="O2017" s="5"/>
      <c r="P2017" s="5"/>
      <c r="Q2017" s="5"/>
      <c r="R2017" s="5"/>
      <c r="S2017" s="5"/>
    </row>
    <row r="2018" ht="15.75" customHeight="1">
      <c r="A2018" s="5">
        <v>1389.0</v>
      </c>
      <c r="B2018" s="35" t="str">
        <f>DIEM_4D!A1390</f>
        <v/>
      </c>
      <c r="C2018" s="35" t="str">
        <f>DIEM_4D!B1390</f>
        <v/>
      </c>
      <c r="D2018" s="5" t="str">
        <f t="shared" si="30"/>
        <v>4D-4</v>
      </c>
      <c r="E2018" s="5">
        <f>DIEM_4D!C1390</f>
        <v>0</v>
      </c>
      <c r="F2018" s="5">
        <f>DIEM_4D!D1390</f>
        <v>0</v>
      </c>
      <c r="G2018" s="5">
        <f>DIEM_4D!E1390</f>
        <v>0</v>
      </c>
      <c r="H2018" s="36">
        <f t="shared" si="31"/>
        <v>0</v>
      </c>
      <c r="I2018" s="5" t="str">
        <f t="shared" si="32"/>
        <v/>
      </c>
      <c r="J2018" s="5">
        <f t="shared" si="33"/>
        <v>0</v>
      </c>
      <c r="K2018" s="5" t="str">
        <f t="shared" si="34"/>
        <v/>
      </c>
      <c r="L2018" s="5">
        <f t="shared" si="35"/>
        <v>0</v>
      </c>
      <c r="M2018" s="5"/>
      <c r="N2018" s="5"/>
      <c r="O2018" s="5"/>
      <c r="P2018" s="5"/>
      <c r="Q2018" s="5"/>
      <c r="R2018" s="5"/>
      <c r="S2018" s="5"/>
    </row>
    <row r="2019" ht="15.75" customHeight="1">
      <c r="A2019" s="5">
        <v>1390.0</v>
      </c>
      <c r="B2019" s="35" t="str">
        <f>DIEM_4D!A1391</f>
        <v/>
      </c>
      <c r="C2019" s="35" t="str">
        <f>DIEM_4D!B1391</f>
        <v/>
      </c>
      <c r="D2019" s="5" t="str">
        <f t="shared" si="30"/>
        <v>4D-5</v>
      </c>
      <c r="E2019" s="5">
        <f>DIEM_4D!C1391</f>
        <v>0</v>
      </c>
      <c r="F2019" s="5">
        <f>DIEM_4D!D1391</f>
        <v>0</v>
      </c>
      <c r="G2019" s="5">
        <f>DIEM_4D!E1391</f>
        <v>0</v>
      </c>
      <c r="H2019" s="36">
        <f t="shared" si="31"/>
        <v>0</v>
      </c>
      <c r="I2019" s="5" t="str">
        <f t="shared" si="32"/>
        <v/>
      </c>
      <c r="J2019" s="5">
        <f t="shared" si="33"/>
        <v>0</v>
      </c>
      <c r="K2019" s="5" t="str">
        <f t="shared" si="34"/>
        <v/>
      </c>
      <c r="L2019" s="5">
        <f t="shared" si="35"/>
        <v>0</v>
      </c>
      <c r="M2019" s="5"/>
      <c r="N2019" s="5"/>
      <c r="O2019" s="5"/>
      <c r="P2019" s="5"/>
      <c r="Q2019" s="5"/>
      <c r="R2019" s="5"/>
      <c r="S2019" s="5"/>
    </row>
    <row r="2020" ht="15.75" customHeight="1">
      <c r="A2020" s="5">
        <v>1391.0</v>
      </c>
      <c r="B2020" s="35" t="str">
        <f>DIEM_4D!A1392</f>
        <v/>
      </c>
      <c r="C2020" s="35" t="str">
        <f>DIEM_4D!B1392</f>
        <v/>
      </c>
      <c r="D2020" s="5" t="str">
        <f t="shared" si="30"/>
        <v>4D-1</v>
      </c>
      <c r="E2020" s="5">
        <f>DIEM_4D!C1392</f>
        <v>0</v>
      </c>
      <c r="F2020" s="5">
        <f>DIEM_4D!D1392</f>
        <v>0</v>
      </c>
      <c r="G2020" s="5">
        <f>DIEM_4D!E1392</f>
        <v>0</v>
      </c>
      <c r="H2020" s="36">
        <f t="shared" si="31"/>
        <v>0</v>
      </c>
      <c r="I2020" s="5" t="str">
        <f t="shared" si="32"/>
        <v/>
      </c>
      <c r="J2020" s="5">
        <f t="shared" si="33"/>
        <v>0</v>
      </c>
      <c r="K2020" s="5" t="str">
        <f t="shared" si="34"/>
        <v/>
      </c>
      <c r="L2020" s="5">
        <f t="shared" si="35"/>
        <v>0</v>
      </c>
      <c r="M2020" s="5"/>
      <c r="N2020" s="5"/>
      <c r="O2020" s="5"/>
      <c r="P2020" s="5"/>
      <c r="Q2020" s="5"/>
      <c r="R2020" s="5"/>
      <c r="S2020" s="5"/>
    </row>
    <row r="2021" ht="15.75" customHeight="1">
      <c r="A2021" s="5">
        <v>1392.0</v>
      </c>
      <c r="B2021" s="35" t="str">
        <f>DIEM_4D!A1393</f>
        <v/>
      </c>
      <c r="C2021" s="35" t="str">
        <f>DIEM_4D!B1393</f>
        <v/>
      </c>
      <c r="D2021" s="5" t="str">
        <f t="shared" si="30"/>
        <v>4D-2</v>
      </c>
      <c r="E2021" s="5">
        <f>DIEM_4D!C1393</f>
        <v>0</v>
      </c>
      <c r="F2021" s="5">
        <f>DIEM_4D!D1393</f>
        <v>0</v>
      </c>
      <c r="G2021" s="5">
        <f>DIEM_4D!E1393</f>
        <v>0</v>
      </c>
      <c r="H2021" s="36">
        <f t="shared" si="31"/>
        <v>0</v>
      </c>
      <c r="I2021" s="5" t="str">
        <f t="shared" si="32"/>
        <v/>
      </c>
      <c r="J2021" s="5">
        <f t="shared" si="33"/>
        <v>0</v>
      </c>
      <c r="K2021" s="5" t="str">
        <f t="shared" si="34"/>
        <v/>
      </c>
      <c r="L2021" s="5">
        <f t="shared" si="35"/>
        <v>0</v>
      </c>
      <c r="M2021" s="5"/>
      <c r="N2021" s="5"/>
      <c r="O2021" s="5"/>
      <c r="P2021" s="5"/>
      <c r="Q2021" s="5"/>
      <c r="R2021" s="5"/>
      <c r="S2021" s="5"/>
    </row>
    <row r="2022" ht="15.75" customHeight="1">
      <c r="A2022" s="5">
        <v>1393.0</v>
      </c>
      <c r="B2022" s="35" t="str">
        <f>DIEM_4D!A1394</f>
        <v/>
      </c>
      <c r="C2022" s="35" t="str">
        <f>DIEM_4D!B1394</f>
        <v/>
      </c>
      <c r="D2022" s="5" t="str">
        <f t="shared" si="30"/>
        <v>4D-3</v>
      </c>
      <c r="E2022" s="5">
        <f>DIEM_4D!C1394</f>
        <v>0</v>
      </c>
      <c r="F2022" s="5">
        <f>DIEM_4D!D1394</f>
        <v>0</v>
      </c>
      <c r="G2022" s="5">
        <f>DIEM_4D!E1394</f>
        <v>0</v>
      </c>
      <c r="H2022" s="36">
        <f t="shared" si="31"/>
        <v>0</v>
      </c>
      <c r="I2022" s="5" t="str">
        <f t="shared" si="32"/>
        <v/>
      </c>
      <c r="J2022" s="5">
        <f t="shared" si="33"/>
        <v>0</v>
      </c>
      <c r="K2022" s="5" t="str">
        <f t="shared" si="34"/>
        <v/>
      </c>
      <c r="L2022" s="5">
        <f t="shared" si="35"/>
        <v>0</v>
      </c>
      <c r="M2022" s="5"/>
      <c r="N2022" s="5"/>
      <c r="O2022" s="5"/>
      <c r="P2022" s="5"/>
      <c r="Q2022" s="5"/>
      <c r="R2022" s="5"/>
      <c r="S2022" s="5"/>
    </row>
    <row r="2023" ht="15.75" customHeight="1">
      <c r="A2023" s="5">
        <v>1394.0</v>
      </c>
      <c r="B2023" s="35" t="str">
        <f>DIEM_4D!A1395</f>
        <v/>
      </c>
      <c r="C2023" s="35" t="str">
        <f>DIEM_4D!B1395</f>
        <v/>
      </c>
      <c r="D2023" s="5" t="str">
        <f t="shared" si="30"/>
        <v>4D-4</v>
      </c>
      <c r="E2023" s="5">
        <f>DIEM_4D!C1395</f>
        <v>0</v>
      </c>
      <c r="F2023" s="5">
        <f>DIEM_4D!D1395</f>
        <v>0</v>
      </c>
      <c r="G2023" s="5">
        <f>DIEM_4D!E1395</f>
        <v>0</v>
      </c>
      <c r="H2023" s="36">
        <f t="shared" si="31"/>
        <v>0</v>
      </c>
      <c r="I2023" s="5" t="str">
        <f t="shared" si="32"/>
        <v/>
      </c>
      <c r="J2023" s="5">
        <f t="shared" si="33"/>
        <v>0</v>
      </c>
      <c r="K2023" s="5" t="str">
        <f t="shared" si="34"/>
        <v/>
      </c>
      <c r="L2023" s="5">
        <f t="shared" si="35"/>
        <v>0</v>
      </c>
      <c r="M2023" s="5"/>
      <c r="N2023" s="5"/>
      <c r="O2023" s="5"/>
      <c r="P2023" s="5"/>
      <c r="Q2023" s="5"/>
      <c r="R2023" s="5"/>
      <c r="S2023" s="5"/>
    </row>
    <row r="2024" ht="15.75" customHeight="1">
      <c r="A2024" s="5">
        <v>1395.0</v>
      </c>
      <c r="B2024" s="35" t="str">
        <f>DIEM_4D!A1396</f>
        <v/>
      </c>
      <c r="C2024" s="35" t="str">
        <f>DIEM_4D!B1396</f>
        <v/>
      </c>
      <c r="D2024" s="5" t="str">
        <f t="shared" si="30"/>
        <v>4D-5</v>
      </c>
      <c r="E2024" s="5">
        <f>DIEM_4D!C1396</f>
        <v>0</v>
      </c>
      <c r="F2024" s="5">
        <f>DIEM_4D!D1396</f>
        <v>0</v>
      </c>
      <c r="G2024" s="5">
        <f>DIEM_4D!E1396</f>
        <v>0</v>
      </c>
      <c r="H2024" s="36">
        <f t="shared" si="31"/>
        <v>0</v>
      </c>
      <c r="I2024" s="5" t="str">
        <f t="shared" si="32"/>
        <v/>
      </c>
      <c r="J2024" s="5">
        <f t="shared" si="33"/>
        <v>0</v>
      </c>
      <c r="K2024" s="5" t="str">
        <f t="shared" si="34"/>
        <v/>
      </c>
      <c r="L2024" s="5">
        <f t="shared" si="35"/>
        <v>0</v>
      </c>
      <c r="M2024" s="5"/>
      <c r="N2024" s="5"/>
      <c r="O2024" s="5"/>
      <c r="P2024" s="5"/>
      <c r="Q2024" s="5"/>
      <c r="R2024" s="5"/>
      <c r="S2024" s="5"/>
    </row>
    <row r="2025" ht="15.75" customHeight="1">
      <c r="A2025" s="5">
        <v>1396.0</v>
      </c>
      <c r="B2025" s="35" t="str">
        <f>DIEM_4D!A1397</f>
        <v/>
      </c>
      <c r="C2025" s="35" t="str">
        <f>DIEM_4D!B1397</f>
        <v/>
      </c>
      <c r="D2025" s="5" t="str">
        <f t="shared" si="30"/>
        <v>4D-1</v>
      </c>
      <c r="E2025" s="5">
        <f>DIEM_4D!C1397</f>
        <v>0</v>
      </c>
      <c r="F2025" s="5">
        <f>DIEM_4D!D1397</f>
        <v>0</v>
      </c>
      <c r="G2025" s="5">
        <f>DIEM_4D!E1397</f>
        <v>0</v>
      </c>
      <c r="H2025" s="36">
        <f t="shared" si="31"/>
        <v>0</v>
      </c>
      <c r="I2025" s="5" t="str">
        <f t="shared" si="32"/>
        <v/>
      </c>
      <c r="J2025" s="5">
        <f t="shared" si="33"/>
        <v>0</v>
      </c>
      <c r="K2025" s="5" t="str">
        <f t="shared" si="34"/>
        <v/>
      </c>
      <c r="L2025" s="5">
        <f t="shared" si="35"/>
        <v>0</v>
      </c>
      <c r="M2025" s="5"/>
      <c r="N2025" s="5"/>
      <c r="O2025" s="5"/>
      <c r="P2025" s="5"/>
      <c r="Q2025" s="5"/>
      <c r="R2025" s="5"/>
      <c r="S2025" s="5"/>
    </row>
    <row r="2026" ht="15.75" customHeight="1">
      <c r="A2026" s="5">
        <v>1397.0</v>
      </c>
      <c r="B2026" s="35" t="str">
        <f>DIEM_4D!A1398</f>
        <v/>
      </c>
      <c r="C2026" s="35" t="str">
        <f>DIEM_4D!B1398</f>
        <v/>
      </c>
      <c r="D2026" s="5" t="str">
        <f t="shared" si="30"/>
        <v>4D-2</v>
      </c>
      <c r="E2026" s="5">
        <f>DIEM_4D!C1398</f>
        <v>0</v>
      </c>
      <c r="F2026" s="5">
        <f>DIEM_4D!D1398</f>
        <v>0</v>
      </c>
      <c r="G2026" s="5">
        <f>DIEM_4D!E1398</f>
        <v>0</v>
      </c>
      <c r="H2026" s="36">
        <f t="shared" si="31"/>
        <v>0</v>
      </c>
      <c r="I2026" s="5" t="str">
        <f t="shared" si="32"/>
        <v/>
      </c>
      <c r="J2026" s="5">
        <f t="shared" si="33"/>
        <v>0</v>
      </c>
      <c r="K2026" s="5" t="str">
        <f t="shared" si="34"/>
        <v/>
      </c>
      <c r="L2026" s="5">
        <f t="shared" si="35"/>
        <v>0</v>
      </c>
      <c r="M2026" s="5"/>
      <c r="N2026" s="5"/>
      <c r="O2026" s="5"/>
      <c r="P2026" s="5"/>
      <c r="Q2026" s="5"/>
      <c r="R2026" s="5"/>
      <c r="S2026" s="5"/>
    </row>
    <row r="2027" ht="15.75" customHeight="1">
      <c r="A2027" s="5">
        <v>1398.0</v>
      </c>
      <c r="B2027" s="35" t="str">
        <f>DIEM_4D!A1399</f>
        <v/>
      </c>
      <c r="C2027" s="35" t="str">
        <f>DIEM_4D!B1399</f>
        <v/>
      </c>
      <c r="D2027" s="5" t="str">
        <f t="shared" si="30"/>
        <v>4D-3</v>
      </c>
      <c r="E2027" s="5">
        <f>DIEM_4D!C1399</f>
        <v>0</v>
      </c>
      <c r="F2027" s="5">
        <f>DIEM_4D!D1399</f>
        <v>0</v>
      </c>
      <c r="G2027" s="5">
        <f>DIEM_4D!E1399</f>
        <v>0</v>
      </c>
      <c r="H2027" s="36">
        <f t="shared" si="31"/>
        <v>0</v>
      </c>
      <c r="I2027" s="5" t="str">
        <f t="shared" si="32"/>
        <v/>
      </c>
      <c r="J2027" s="5">
        <f t="shared" si="33"/>
        <v>0</v>
      </c>
      <c r="K2027" s="5" t="str">
        <f t="shared" si="34"/>
        <v/>
      </c>
      <c r="L2027" s="5">
        <f t="shared" si="35"/>
        <v>0</v>
      </c>
      <c r="M2027" s="5"/>
      <c r="N2027" s="5"/>
      <c r="O2027" s="5"/>
      <c r="P2027" s="5"/>
      <c r="Q2027" s="5"/>
      <c r="R2027" s="5"/>
      <c r="S2027" s="5"/>
    </row>
    <row r="2028" ht="15.75" customHeight="1">
      <c r="A2028" s="5">
        <v>1399.0</v>
      </c>
      <c r="B2028" s="35" t="str">
        <f>DIEM_4D!A1400</f>
        <v/>
      </c>
      <c r="C2028" s="35" t="str">
        <f>DIEM_4D!B1400</f>
        <v/>
      </c>
      <c r="D2028" s="5" t="str">
        <f t="shared" si="30"/>
        <v>4D-4</v>
      </c>
      <c r="E2028" s="5">
        <f>DIEM_4D!C1400</f>
        <v>0</v>
      </c>
      <c r="F2028" s="5">
        <f>DIEM_4D!D1400</f>
        <v>0</v>
      </c>
      <c r="G2028" s="5">
        <f>DIEM_4D!E1400</f>
        <v>0</v>
      </c>
      <c r="H2028" s="36">
        <f t="shared" si="31"/>
        <v>0</v>
      </c>
      <c r="I2028" s="5" t="str">
        <f t="shared" si="32"/>
        <v/>
      </c>
      <c r="J2028" s="5">
        <f t="shared" si="33"/>
        <v>0</v>
      </c>
      <c r="K2028" s="5" t="str">
        <f t="shared" si="34"/>
        <v/>
      </c>
      <c r="L2028" s="5">
        <f t="shared" si="35"/>
        <v>0</v>
      </c>
      <c r="M2028" s="5"/>
      <c r="N2028" s="5"/>
      <c r="O2028" s="5"/>
      <c r="P2028" s="5"/>
      <c r="Q2028" s="5"/>
      <c r="R2028" s="5"/>
      <c r="S2028" s="5"/>
    </row>
    <row r="2029" ht="15.75" customHeight="1">
      <c r="A2029" s="5">
        <v>1400.0</v>
      </c>
      <c r="B2029" s="35" t="str">
        <f>DIEM_4D!A1401</f>
        <v/>
      </c>
      <c r="C2029" s="35" t="str">
        <f>DIEM_4D!B1401</f>
        <v/>
      </c>
      <c r="D2029" s="5" t="str">
        <f t="shared" si="30"/>
        <v>4D-5</v>
      </c>
      <c r="E2029" s="5">
        <f>DIEM_4D!C1401</f>
        <v>0</v>
      </c>
      <c r="F2029" s="5">
        <f>DIEM_4D!D1401</f>
        <v>0</v>
      </c>
      <c r="G2029" s="5">
        <f>DIEM_4D!E1401</f>
        <v>0</v>
      </c>
      <c r="H2029" s="36">
        <f t="shared" si="31"/>
        <v>0</v>
      </c>
      <c r="I2029" s="5" t="str">
        <f t="shared" si="32"/>
        <v/>
      </c>
      <c r="J2029" s="5">
        <f t="shared" si="33"/>
        <v>0</v>
      </c>
      <c r="K2029" s="5" t="str">
        <f t="shared" si="34"/>
        <v/>
      </c>
      <c r="L2029" s="5">
        <f t="shared" si="35"/>
        <v>0</v>
      </c>
      <c r="M2029" s="5"/>
      <c r="N2029" s="5"/>
      <c r="O2029" s="5"/>
      <c r="P2029" s="5"/>
      <c r="Q2029" s="5"/>
      <c r="R2029" s="5"/>
      <c r="S2029" s="5"/>
    </row>
    <row r="2030" ht="15.75" customHeight="1">
      <c r="A2030" s="5">
        <v>1401.0</v>
      </c>
      <c r="B2030" s="35" t="str">
        <f>DIEM_4D!A1402</f>
        <v/>
      </c>
      <c r="C2030" s="35" t="str">
        <f>DIEM_4D!B1402</f>
        <v/>
      </c>
      <c r="D2030" s="5" t="str">
        <f t="shared" si="30"/>
        <v>4D-1</v>
      </c>
      <c r="E2030" s="5">
        <f>DIEM_4D!C1402</f>
        <v>0</v>
      </c>
      <c r="F2030" s="5">
        <f>DIEM_4D!D1402</f>
        <v>0</v>
      </c>
      <c r="G2030" s="5">
        <f>DIEM_4D!E1402</f>
        <v>0</v>
      </c>
      <c r="H2030" s="36">
        <f t="shared" si="31"/>
        <v>0</v>
      </c>
      <c r="I2030" s="5" t="str">
        <f t="shared" si="32"/>
        <v/>
      </c>
      <c r="J2030" s="5">
        <f t="shared" si="33"/>
        <v>0</v>
      </c>
      <c r="K2030" s="5" t="str">
        <f t="shared" si="34"/>
        <v/>
      </c>
      <c r="L2030" s="5">
        <f t="shared" si="35"/>
        <v>0</v>
      </c>
      <c r="M2030" s="5"/>
      <c r="N2030" s="5"/>
      <c r="O2030" s="5"/>
      <c r="P2030" s="5"/>
      <c r="Q2030" s="5"/>
      <c r="R2030" s="5"/>
      <c r="S2030" s="5"/>
    </row>
    <row r="2031" ht="15.75" customHeight="1">
      <c r="A2031" s="5">
        <v>1402.0</v>
      </c>
      <c r="B2031" s="35" t="str">
        <f>DIEM_4D!A1403</f>
        <v/>
      </c>
      <c r="C2031" s="35" t="str">
        <f>DIEM_4D!B1403</f>
        <v/>
      </c>
      <c r="D2031" s="5" t="str">
        <f t="shared" si="30"/>
        <v>4D-2</v>
      </c>
      <c r="E2031" s="5">
        <f>DIEM_4D!C1403</f>
        <v>0</v>
      </c>
      <c r="F2031" s="5">
        <f>DIEM_4D!D1403</f>
        <v>0</v>
      </c>
      <c r="G2031" s="5">
        <f>DIEM_4D!E1403</f>
        <v>0</v>
      </c>
      <c r="H2031" s="36">
        <f t="shared" si="31"/>
        <v>0</v>
      </c>
      <c r="I2031" s="5" t="str">
        <f t="shared" si="32"/>
        <v/>
      </c>
      <c r="J2031" s="5">
        <f t="shared" si="33"/>
        <v>0</v>
      </c>
      <c r="K2031" s="5" t="str">
        <f t="shared" si="34"/>
        <v/>
      </c>
      <c r="L2031" s="5">
        <f t="shared" si="35"/>
        <v>0</v>
      </c>
      <c r="M2031" s="5"/>
      <c r="N2031" s="5"/>
      <c r="O2031" s="5"/>
      <c r="P2031" s="5"/>
      <c r="Q2031" s="5"/>
      <c r="R2031" s="5"/>
      <c r="S2031" s="5"/>
    </row>
    <row r="2032" ht="15.75" customHeight="1">
      <c r="A2032" s="5">
        <v>1403.0</v>
      </c>
      <c r="B2032" s="35" t="str">
        <f>DIEM_4D!A1404</f>
        <v/>
      </c>
      <c r="C2032" s="35" t="str">
        <f>DIEM_4D!B1404</f>
        <v/>
      </c>
      <c r="D2032" s="5" t="str">
        <f t="shared" si="30"/>
        <v>4D-3</v>
      </c>
      <c r="E2032" s="5">
        <f>DIEM_4D!C1404</f>
        <v>0</v>
      </c>
      <c r="F2032" s="5">
        <f>DIEM_4D!D1404</f>
        <v>0</v>
      </c>
      <c r="G2032" s="5">
        <f>DIEM_4D!E1404</f>
        <v>0</v>
      </c>
      <c r="H2032" s="36">
        <f t="shared" si="31"/>
        <v>0</v>
      </c>
      <c r="I2032" s="5" t="str">
        <f t="shared" si="32"/>
        <v/>
      </c>
      <c r="J2032" s="5">
        <f t="shared" si="33"/>
        <v>0</v>
      </c>
      <c r="K2032" s="5" t="str">
        <f t="shared" si="34"/>
        <v/>
      </c>
      <c r="L2032" s="5">
        <f t="shared" si="35"/>
        <v>0</v>
      </c>
      <c r="M2032" s="5"/>
      <c r="N2032" s="5"/>
      <c r="O2032" s="5"/>
      <c r="P2032" s="5"/>
      <c r="Q2032" s="5"/>
      <c r="R2032" s="5"/>
      <c r="S2032" s="5"/>
    </row>
    <row r="2033" ht="15.75" customHeight="1">
      <c r="A2033" s="5">
        <v>1404.0</v>
      </c>
      <c r="B2033" s="35" t="str">
        <f>DIEM_4D!A1405</f>
        <v/>
      </c>
      <c r="C2033" s="35" t="str">
        <f>DIEM_4D!B1405</f>
        <v/>
      </c>
      <c r="D2033" s="5" t="str">
        <f t="shared" si="30"/>
        <v>4D-4</v>
      </c>
      <c r="E2033" s="5">
        <f>DIEM_4D!C1405</f>
        <v>0</v>
      </c>
      <c r="F2033" s="5">
        <f>DIEM_4D!D1405</f>
        <v>0</v>
      </c>
      <c r="G2033" s="5">
        <f>DIEM_4D!E1405</f>
        <v>0</v>
      </c>
      <c r="H2033" s="36">
        <f t="shared" si="31"/>
        <v>0</v>
      </c>
      <c r="I2033" s="5" t="str">
        <f t="shared" si="32"/>
        <v/>
      </c>
      <c r="J2033" s="5">
        <f t="shared" si="33"/>
        <v>0</v>
      </c>
      <c r="K2033" s="5" t="str">
        <f t="shared" si="34"/>
        <v/>
      </c>
      <c r="L2033" s="5">
        <f t="shared" si="35"/>
        <v>0</v>
      </c>
      <c r="M2033" s="5"/>
      <c r="N2033" s="5"/>
      <c r="O2033" s="5"/>
      <c r="P2033" s="5"/>
      <c r="Q2033" s="5"/>
      <c r="R2033" s="5"/>
      <c r="S2033" s="5"/>
    </row>
    <row r="2034" ht="15.75" customHeight="1">
      <c r="A2034" s="5">
        <v>1405.0</v>
      </c>
      <c r="B2034" s="35" t="str">
        <f>DIEM_4D!A1406</f>
        <v/>
      </c>
      <c r="C2034" s="35" t="str">
        <f>DIEM_4D!B1406</f>
        <v/>
      </c>
      <c r="D2034" s="5" t="str">
        <f t="shared" si="30"/>
        <v>4D-5</v>
      </c>
      <c r="E2034" s="5">
        <f>DIEM_4D!C1406</f>
        <v>0</v>
      </c>
      <c r="F2034" s="5">
        <f>DIEM_4D!D1406</f>
        <v>0</v>
      </c>
      <c r="G2034" s="5">
        <f>DIEM_4D!E1406</f>
        <v>0</v>
      </c>
      <c r="H2034" s="36">
        <f t="shared" si="31"/>
        <v>0</v>
      </c>
      <c r="I2034" s="5" t="str">
        <f t="shared" si="32"/>
        <v/>
      </c>
      <c r="J2034" s="5">
        <f t="shared" si="33"/>
        <v>0</v>
      </c>
      <c r="K2034" s="5" t="str">
        <f t="shared" si="34"/>
        <v/>
      </c>
      <c r="L2034" s="5">
        <f t="shared" si="35"/>
        <v>0</v>
      </c>
      <c r="M2034" s="5"/>
      <c r="N2034" s="5"/>
      <c r="O2034" s="5"/>
      <c r="P2034" s="5"/>
      <c r="Q2034" s="5"/>
      <c r="R2034" s="5"/>
      <c r="S2034" s="5"/>
    </row>
    <row r="2035" ht="15.75" customHeight="1">
      <c r="A2035" s="5">
        <v>1406.0</v>
      </c>
      <c r="B2035" s="35" t="str">
        <f>DIEM_4D!A1407</f>
        <v/>
      </c>
      <c r="C2035" s="35" t="str">
        <f>DIEM_4D!B1407</f>
        <v/>
      </c>
      <c r="D2035" s="5" t="str">
        <f t="shared" si="30"/>
        <v>4D-1</v>
      </c>
      <c r="E2035" s="5">
        <f>DIEM_4D!C1407</f>
        <v>0</v>
      </c>
      <c r="F2035" s="5">
        <f>DIEM_4D!D1407</f>
        <v>0</v>
      </c>
      <c r="G2035" s="5">
        <f>DIEM_4D!E1407</f>
        <v>0</v>
      </c>
      <c r="H2035" s="36">
        <f t="shared" si="31"/>
        <v>0</v>
      </c>
      <c r="I2035" s="5" t="str">
        <f t="shared" si="32"/>
        <v/>
      </c>
      <c r="J2035" s="5">
        <f t="shared" si="33"/>
        <v>0</v>
      </c>
      <c r="K2035" s="5" t="str">
        <f t="shared" si="34"/>
        <v/>
      </c>
      <c r="L2035" s="5">
        <f t="shared" si="35"/>
        <v>0</v>
      </c>
      <c r="M2035" s="5"/>
      <c r="N2035" s="5"/>
      <c r="O2035" s="5"/>
      <c r="P2035" s="5"/>
      <c r="Q2035" s="5"/>
      <c r="R2035" s="5"/>
      <c r="S2035" s="5"/>
    </row>
    <row r="2036" ht="15.75" customHeight="1">
      <c r="A2036" s="5">
        <v>1407.0</v>
      </c>
      <c r="B2036" s="35" t="str">
        <f>DIEM_4D!A1408</f>
        <v/>
      </c>
      <c r="C2036" s="35" t="str">
        <f>DIEM_4D!B1408</f>
        <v/>
      </c>
      <c r="D2036" s="5" t="str">
        <f t="shared" si="30"/>
        <v>4D-2</v>
      </c>
      <c r="E2036" s="5">
        <f>DIEM_4D!C1408</f>
        <v>0</v>
      </c>
      <c r="F2036" s="5">
        <f>DIEM_4D!D1408</f>
        <v>0</v>
      </c>
      <c r="G2036" s="5">
        <f>DIEM_4D!E1408</f>
        <v>0</v>
      </c>
      <c r="H2036" s="36">
        <f t="shared" si="31"/>
        <v>0</v>
      </c>
      <c r="I2036" s="5" t="str">
        <f t="shared" si="32"/>
        <v/>
      </c>
      <c r="J2036" s="5">
        <f t="shared" si="33"/>
        <v>0</v>
      </c>
      <c r="K2036" s="5" t="str">
        <f t="shared" si="34"/>
        <v/>
      </c>
      <c r="L2036" s="5">
        <f t="shared" si="35"/>
        <v>0</v>
      </c>
      <c r="M2036" s="5"/>
      <c r="N2036" s="5"/>
      <c r="O2036" s="5"/>
      <c r="P2036" s="5"/>
      <c r="Q2036" s="5"/>
      <c r="R2036" s="5"/>
      <c r="S2036" s="5"/>
    </row>
    <row r="2037" ht="15.75" customHeight="1">
      <c r="A2037" s="5">
        <v>1408.0</v>
      </c>
      <c r="B2037" s="35" t="str">
        <f>DIEM_4D!A1409</f>
        <v/>
      </c>
      <c r="C2037" s="35" t="str">
        <f>DIEM_4D!B1409</f>
        <v/>
      </c>
      <c r="D2037" s="5" t="str">
        <f t="shared" si="30"/>
        <v>4D-3</v>
      </c>
      <c r="E2037" s="5">
        <f>DIEM_4D!C1409</f>
        <v>0</v>
      </c>
      <c r="F2037" s="5">
        <f>DIEM_4D!D1409</f>
        <v>0</v>
      </c>
      <c r="G2037" s="5">
        <f>DIEM_4D!E1409</f>
        <v>0</v>
      </c>
      <c r="H2037" s="36">
        <f t="shared" si="31"/>
        <v>0</v>
      </c>
      <c r="I2037" s="5" t="str">
        <f t="shared" si="32"/>
        <v/>
      </c>
      <c r="J2037" s="5">
        <f t="shared" si="33"/>
        <v>0</v>
      </c>
      <c r="K2037" s="5" t="str">
        <f t="shared" si="34"/>
        <v/>
      </c>
      <c r="L2037" s="5">
        <f t="shared" si="35"/>
        <v>0</v>
      </c>
      <c r="M2037" s="5"/>
      <c r="N2037" s="5"/>
      <c r="O2037" s="5"/>
      <c r="P2037" s="5"/>
      <c r="Q2037" s="5"/>
      <c r="R2037" s="5"/>
      <c r="S2037" s="5"/>
    </row>
    <row r="2038" ht="15.75" customHeight="1">
      <c r="A2038" s="5">
        <v>1409.0</v>
      </c>
      <c r="B2038" s="35" t="str">
        <f>DIEM_4D!A1410</f>
        <v/>
      </c>
      <c r="C2038" s="35" t="str">
        <f>DIEM_4D!B1410</f>
        <v/>
      </c>
      <c r="D2038" s="5" t="str">
        <f t="shared" si="30"/>
        <v>4D-4</v>
      </c>
      <c r="E2038" s="5">
        <f>DIEM_4D!C1410</f>
        <v>0</v>
      </c>
      <c r="F2038" s="5">
        <f>DIEM_4D!D1410</f>
        <v>0</v>
      </c>
      <c r="G2038" s="5">
        <f>DIEM_4D!E1410</f>
        <v>0</v>
      </c>
      <c r="H2038" s="36">
        <f t="shared" si="31"/>
        <v>0</v>
      </c>
      <c r="I2038" s="5" t="str">
        <f t="shared" si="32"/>
        <v/>
      </c>
      <c r="J2038" s="5">
        <f t="shared" si="33"/>
        <v>0</v>
      </c>
      <c r="K2038" s="5" t="str">
        <f t="shared" si="34"/>
        <v/>
      </c>
      <c r="L2038" s="5">
        <f t="shared" si="35"/>
        <v>0</v>
      </c>
      <c r="M2038" s="5"/>
      <c r="N2038" s="5"/>
      <c r="O2038" s="5"/>
      <c r="P2038" s="5"/>
      <c r="Q2038" s="5"/>
      <c r="R2038" s="5"/>
      <c r="S2038" s="5"/>
    </row>
    <row r="2039" ht="15.75" customHeight="1">
      <c r="A2039" s="5">
        <v>1410.0</v>
      </c>
      <c r="B2039" s="35" t="str">
        <f>DIEM_4D!A1411</f>
        <v/>
      </c>
      <c r="C2039" s="35" t="str">
        <f>DIEM_4D!B1411</f>
        <v/>
      </c>
      <c r="D2039" s="5" t="str">
        <f t="shared" si="30"/>
        <v>4D-5</v>
      </c>
      <c r="E2039" s="5">
        <f>DIEM_4D!C1411</f>
        <v>0</v>
      </c>
      <c r="F2039" s="5">
        <f>DIEM_4D!D1411</f>
        <v>0</v>
      </c>
      <c r="G2039" s="5">
        <f>DIEM_4D!E1411</f>
        <v>0</v>
      </c>
      <c r="H2039" s="36">
        <f t="shared" si="31"/>
        <v>0</v>
      </c>
      <c r="I2039" s="5" t="str">
        <f t="shared" si="32"/>
        <v/>
      </c>
      <c r="J2039" s="5">
        <f t="shared" si="33"/>
        <v>0</v>
      </c>
      <c r="K2039" s="5" t="str">
        <f t="shared" si="34"/>
        <v/>
      </c>
      <c r="L2039" s="5">
        <f t="shared" si="35"/>
        <v>0</v>
      </c>
      <c r="M2039" s="5"/>
      <c r="N2039" s="5"/>
      <c r="O2039" s="5"/>
      <c r="P2039" s="5"/>
      <c r="Q2039" s="5"/>
      <c r="R2039" s="5"/>
      <c r="S2039" s="5"/>
    </row>
    <row r="2040" ht="15.75" customHeight="1">
      <c r="A2040" s="5">
        <v>1411.0</v>
      </c>
      <c r="B2040" s="35" t="str">
        <f>DIEM_4D!A1412</f>
        <v>2947</v>
      </c>
      <c r="C2040" s="35" t="str">
        <f>DIEM_4D!B1412</f>
        <v>47</v>
      </c>
      <c r="D2040" s="5" t="str">
        <f t="shared" si="30"/>
        <v>4D-1</v>
      </c>
      <c r="E2040" s="5">
        <f>DIEM_4D!C1412</f>
        <v>1</v>
      </c>
      <c r="F2040" s="5">
        <f>DIEM_4D!D1412</f>
        <v>1</v>
      </c>
      <c r="G2040" s="5">
        <f>DIEM_4D!E1412</f>
        <v>2</v>
      </c>
      <c r="H2040" s="36">
        <f t="shared" si="31"/>
        <v>1112.4</v>
      </c>
      <c r="I2040" s="5" t="str">
        <f t="shared" si="32"/>
        <v>TRUNG BÌNH</v>
      </c>
      <c r="J2040" s="5">
        <f t="shared" si="33"/>
        <v>114.24</v>
      </c>
      <c r="K2040" s="5" t="str">
        <f t="shared" si="34"/>
        <v>YẾU</v>
      </c>
      <c r="L2040" s="5">
        <f t="shared" si="35"/>
        <v>114242947</v>
      </c>
      <c r="M2040" s="5"/>
      <c r="N2040" s="5"/>
      <c r="O2040" s="5"/>
      <c r="P2040" s="5"/>
      <c r="Q2040" s="5"/>
      <c r="R2040" s="5"/>
      <c r="S2040" s="5"/>
    </row>
    <row r="2041" ht="15.75" customHeight="1">
      <c r="A2041" s="5">
        <v>1412.0</v>
      </c>
      <c r="B2041" s="35" t="str">
        <f>DIEM_4D!A1413</f>
        <v>2247</v>
      </c>
      <c r="C2041" s="35" t="str">
        <f>DIEM_4D!B1413</f>
        <v>47</v>
      </c>
      <c r="D2041" s="5" t="str">
        <f t="shared" si="30"/>
        <v>4D-2</v>
      </c>
      <c r="E2041" s="5">
        <f>DIEM_4D!C1413</f>
        <v>1</v>
      </c>
      <c r="F2041" s="5">
        <f>DIEM_4D!D1413</f>
        <v>1</v>
      </c>
      <c r="G2041" s="5">
        <f>DIEM_4D!E1413</f>
        <v>2</v>
      </c>
      <c r="H2041" s="36">
        <f t="shared" si="31"/>
        <v>1180.8</v>
      </c>
      <c r="I2041" s="5" t="str">
        <f t="shared" si="32"/>
        <v>MẠNH</v>
      </c>
      <c r="J2041" s="5">
        <f t="shared" si="33"/>
        <v>122.08</v>
      </c>
      <c r="K2041" s="5" t="str">
        <f t="shared" si="34"/>
        <v>YẾU</v>
      </c>
      <c r="L2041" s="5">
        <f t="shared" si="35"/>
        <v>122082247</v>
      </c>
      <c r="M2041" s="5"/>
      <c r="N2041" s="5"/>
      <c r="O2041" s="5"/>
      <c r="P2041" s="5"/>
      <c r="Q2041" s="5"/>
      <c r="R2041" s="5"/>
      <c r="S2041" s="5"/>
    </row>
    <row r="2042" ht="15.75" customHeight="1">
      <c r="A2042" s="5">
        <v>1413.0</v>
      </c>
      <c r="B2042" s="35" t="str">
        <f>DIEM_4D!A1414</f>
        <v>247</v>
      </c>
      <c r="C2042" s="35" t="str">
        <f>DIEM_4D!B1414</f>
        <v>47</v>
      </c>
      <c r="D2042" s="5" t="str">
        <f t="shared" si="30"/>
        <v>4D-3</v>
      </c>
      <c r="E2042" s="5">
        <f>DIEM_4D!C1414</f>
        <v>1</v>
      </c>
      <c r="F2042" s="5">
        <f>DIEM_4D!D1414</f>
        <v>8</v>
      </c>
      <c r="G2042" s="5">
        <f>DIEM_4D!E1414</f>
        <v>9</v>
      </c>
      <c r="H2042" s="36">
        <f t="shared" si="31"/>
        <v>1163.7</v>
      </c>
      <c r="I2042" s="5" t="str">
        <f t="shared" si="32"/>
        <v>MẠNH</v>
      </c>
      <c r="J2042" s="5">
        <f t="shared" si="33"/>
        <v>127.37</v>
      </c>
      <c r="K2042" s="5" t="str">
        <f t="shared" si="34"/>
        <v>YẾU</v>
      </c>
      <c r="L2042" s="5">
        <f t="shared" si="35"/>
        <v>127370247</v>
      </c>
      <c r="M2042" s="5"/>
      <c r="N2042" s="5"/>
      <c r="O2042" s="5"/>
      <c r="P2042" s="5"/>
      <c r="Q2042" s="5"/>
      <c r="R2042" s="5"/>
      <c r="S2042" s="5"/>
    </row>
    <row r="2043" ht="15.75" customHeight="1">
      <c r="A2043" s="5">
        <v>1414.0</v>
      </c>
      <c r="B2043" s="35" t="str">
        <f>DIEM_4D!A1415</f>
        <v>247</v>
      </c>
      <c r="C2043" s="35" t="str">
        <f>DIEM_4D!B1415</f>
        <v>47</v>
      </c>
      <c r="D2043" s="5" t="str">
        <f t="shared" si="30"/>
        <v>4D-4</v>
      </c>
      <c r="E2043" s="5">
        <f>DIEM_4D!C1415</f>
        <v>1</v>
      </c>
      <c r="F2043" s="5">
        <f>DIEM_4D!D1415</f>
        <v>8</v>
      </c>
      <c r="G2043" s="5">
        <f>DIEM_4D!E1415</f>
        <v>9</v>
      </c>
      <c r="H2043" s="36">
        <f t="shared" si="31"/>
        <v>1163.7</v>
      </c>
      <c r="I2043" s="5" t="str">
        <f t="shared" si="32"/>
        <v>MẠNH</v>
      </c>
      <c r="J2043" s="5">
        <f t="shared" si="33"/>
        <v>127.37</v>
      </c>
      <c r="K2043" s="5" t="str">
        <f t="shared" si="34"/>
        <v>YẾU</v>
      </c>
      <c r="L2043" s="5">
        <f t="shared" si="35"/>
        <v>127370247</v>
      </c>
      <c r="M2043" s="5"/>
      <c r="N2043" s="5"/>
      <c r="O2043" s="5"/>
      <c r="P2043" s="5"/>
      <c r="Q2043" s="5"/>
      <c r="R2043" s="5"/>
      <c r="S2043" s="5"/>
    </row>
    <row r="2044" ht="15.75" customHeight="1">
      <c r="A2044" s="5">
        <v>1415.0</v>
      </c>
      <c r="B2044" s="35" t="str">
        <f>DIEM_4D!A1416</f>
        <v>247</v>
      </c>
      <c r="C2044" s="35" t="str">
        <f>DIEM_4D!B1416</f>
        <v>47</v>
      </c>
      <c r="D2044" s="5" t="str">
        <f t="shared" si="30"/>
        <v>4D-5</v>
      </c>
      <c r="E2044" s="5">
        <f>DIEM_4D!C1416</f>
        <v>1</v>
      </c>
      <c r="F2044" s="5">
        <f>DIEM_4D!D1416</f>
        <v>8</v>
      </c>
      <c r="G2044" s="5">
        <f>DIEM_4D!E1416</f>
        <v>9</v>
      </c>
      <c r="H2044" s="36">
        <f t="shared" si="31"/>
        <v>1163.7</v>
      </c>
      <c r="I2044" s="5" t="str">
        <f t="shared" si="32"/>
        <v>MẠNH</v>
      </c>
      <c r="J2044" s="5">
        <f t="shared" si="33"/>
        <v>127.37</v>
      </c>
      <c r="K2044" s="5" t="str">
        <f t="shared" si="34"/>
        <v>YẾU</v>
      </c>
      <c r="L2044" s="5">
        <f t="shared" si="35"/>
        <v>127370247</v>
      </c>
      <c r="M2044" s="5"/>
      <c r="N2044" s="5"/>
      <c r="O2044" s="5"/>
      <c r="P2044" s="5"/>
      <c r="Q2044" s="5"/>
      <c r="R2044" s="5"/>
      <c r="S2044" s="5"/>
    </row>
    <row r="2045" ht="15.75" customHeight="1">
      <c r="A2045" s="5">
        <v>1416.0</v>
      </c>
      <c r="B2045" s="35" t="str">
        <f>DIEM_4D!A1417</f>
        <v>247</v>
      </c>
      <c r="C2045" s="35" t="str">
        <f>DIEM_4D!B1417</f>
        <v>47</v>
      </c>
      <c r="D2045" s="5" t="str">
        <f t="shared" si="30"/>
        <v>4D-1</v>
      </c>
      <c r="E2045" s="5">
        <f>DIEM_4D!C1417</f>
        <v>1</v>
      </c>
      <c r="F2045" s="5">
        <f>DIEM_4D!D1417</f>
        <v>8</v>
      </c>
      <c r="G2045" s="5">
        <f>DIEM_4D!E1417</f>
        <v>9</v>
      </c>
      <c r="H2045" s="36">
        <f t="shared" si="31"/>
        <v>1112.4</v>
      </c>
      <c r="I2045" s="5" t="str">
        <f t="shared" si="32"/>
        <v>TRUNG BÌNH</v>
      </c>
      <c r="J2045" s="5">
        <f t="shared" si="33"/>
        <v>121.24</v>
      </c>
      <c r="K2045" s="5" t="str">
        <f t="shared" si="34"/>
        <v>YẾU</v>
      </c>
      <c r="L2045" s="5">
        <f t="shared" si="35"/>
        <v>121240247</v>
      </c>
      <c r="M2045" s="5"/>
      <c r="N2045" s="5"/>
      <c r="O2045" s="5"/>
      <c r="P2045" s="5"/>
      <c r="Q2045" s="5"/>
      <c r="R2045" s="5"/>
      <c r="S2045" s="5"/>
    </row>
    <row r="2046" ht="15.75" customHeight="1">
      <c r="A2046" s="5">
        <v>1417.0</v>
      </c>
      <c r="B2046" s="35" t="str">
        <f>DIEM_4D!A1418</f>
        <v>947</v>
      </c>
      <c r="C2046" s="35" t="str">
        <f>DIEM_4D!B1418</f>
        <v>47</v>
      </c>
      <c r="D2046" s="5" t="str">
        <f t="shared" si="30"/>
        <v>4D-2</v>
      </c>
      <c r="E2046" s="5">
        <f>DIEM_4D!C1418</f>
        <v>1</v>
      </c>
      <c r="F2046" s="5">
        <f>DIEM_4D!D1418</f>
        <v>4</v>
      </c>
      <c r="G2046" s="5">
        <f>DIEM_4D!E1418</f>
        <v>5</v>
      </c>
      <c r="H2046" s="36">
        <f t="shared" si="31"/>
        <v>1180.8</v>
      </c>
      <c r="I2046" s="5" t="str">
        <f t="shared" si="32"/>
        <v>MẠNH</v>
      </c>
      <c r="J2046" s="5">
        <f t="shared" si="33"/>
        <v>125.08</v>
      </c>
      <c r="K2046" s="5" t="str">
        <f t="shared" si="34"/>
        <v>YẾU</v>
      </c>
      <c r="L2046" s="5">
        <f t="shared" si="35"/>
        <v>125080947</v>
      </c>
      <c r="M2046" s="5"/>
      <c r="N2046" s="5"/>
      <c r="O2046" s="5"/>
      <c r="P2046" s="5"/>
      <c r="Q2046" s="5"/>
      <c r="R2046" s="5"/>
      <c r="S2046" s="5"/>
    </row>
    <row r="2047" ht="15.75" customHeight="1">
      <c r="A2047" s="5">
        <v>1418.0</v>
      </c>
      <c r="B2047" s="35" t="str">
        <f>DIEM_4D!A1419</f>
        <v>247</v>
      </c>
      <c r="C2047" s="35" t="str">
        <f>DIEM_4D!B1419</f>
        <v>47</v>
      </c>
      <c r="D2047" s="5" t="str">
        <f t="shared" si="30"/>
        <v>4D-3</v>
      </c>
      <c r="E2047" s="5">
        <f>DIEM_4D!C1419</f>
        <v>1</v>
      </c>
      <c r="F2047" s="5">
        <f>DIEM_4D!D1419</f>
        <v>8</v>
      </c>
      <c r="G2047" s="5">
        <f>DIEM_4D!E1419</f>
        <v>9</v>
      </c>
      <c r="H2047" s="36">
        <f t="shared" si="31"/>
        <v>1163.7</v>
      </c>
      <c r="I2047" s="5" t="str">
        <f t="shared" si="32"/>
        <v>MẠNH</v>
      </c>
      <c r="J2047" s="5">
        <f t="shared" si="33"/>
        <v>127.37</v>
      </c>
      <c r="K2047" s="5" t="str">
        <f t="shared" si="34"/>
        <v>YẾU</v>
      </c>
      <c r="L2047" s="5">
        <f t="shared" si="35"/>
        <v>127370247</v>
      </c>
      <c r="M2047" s="5"/>
      <c r="N2047" s="5"/>
      <c r="O2047" s="5"/>
      <c r="P2047" s="5"/>
      <c r="Q2047" s="5"/>
      <c r="R2047" s="5"/>
      <c r="S2047" s="5"/>
    </row>
    <row r="2048" ht="15.75" customHeight="1">
      <c r="A2048" s="5">
        <v>1419.0</v>
      </c>
      <c r="B2048" s="35" t="str">
        <f>DIEM_4D!A1420</f>
        <v>47</v>
      </c>
      <c r="C2048" s="35" t="str">
        <f>DIEM_4D!B1420</f>
        <v>47</v>
      </c>
      <c r="D2048" s="5" t="str">
        <f t="shared" si="30"/>
        <v>4D-4</v>
      </c>
      <c r="E2048" s="5">
        <f>DIEM_4D!C1420</f>
        <v>1</v>
      </c>
      <c r="F2048" s="5">
        <f>DIEM_4D!D1420</f>
        <v>16</v>
      </c>
      <c r="G2048" s="5">
        <f>DIEM_4D!E1420</f>
        <v>17</v>
      </c>
      <c r="H2048" s="36">
        <f t="shared" si="31"/>
        <v>1163.7</v>
      </c>
      <c r="I2048" s="5" t="str">
        <f t="shared" si="32"/>
        <v>MẠNH</v>
      </c>
      <c r="J2048" s="5">
        <f t="shared" si="33"/>
        <v>135.37</v>
      </c>
      <c r="K2048" s="5" t="str">
        <f t="shared" si="34"/>
        <v>YẾU</v>
      </c>
      <c r="L2048" s="5">
        <f t="shared" si="35"/>
        <v>135370047</v>
      </c>
      <c r="M2048" s="5"/>
      <c r="N2048" s="5"/>
      <c r="O2048" s="5"/>
      <c r="P2048" s="5"/>
      <c r="Q2048" s="5"/>
      <c r="R2048" s="5"/>
      <c r="S2048" s="5"/>
    </row>
    <row r="2049" ht="15.75" customHeight="1">
      <c r="A2049" s="5">
        <v>1420.0</v>
      </c>
      <c r="B2049" s="35" t="str">
        <f>DIEM_4D!A1421</f>
        <v>47</v>
      </c>
      <c r="C2049" s="35" t="str">
        <f>DIEM_4D!B1421</f>
        <v>47</v>
      </c>
      <c r="D2049" s="5" t="str">
        <f t="shared" si="30"/>
        <v>4D-5</v>
      </c>
      <c r="E2049" s="5">
        <f>DIEM_4D!C1421</f>
        <v>1</v>
      </c>
      <c r="F2049" s="5">
        <f>DIEM_4D!D1421</f>
        <v>16</v>
      </c>
      <c r="G2049" s="5">
        <f>DIEM_4D!E1421</f>
        <v>17</v>
      </c>
      <c r="H2049" s="36">
        <f t="shared" si="31"/>
        <v>1163.7</v>
      </c>
      <c r="I2049" s="5" t="str">
        <f t="shared" si="32"/>
        <v>MẠNH</v>
      </c>
      <c r="J2049" s="5">
        <f t="shared" si="33"/>
        <v>135.37</v>
      </c>
      <c r="K2049" s="5" t="str">
        <f t="shared" si="34"/>
        <v>YẾU</v>
      </c>
      <c r="L2049" s="5">
        <f t="shared" si="35"/>
        <v>135370047</v>
      </c>
      <c r="M2049" s="5"/>
      <c r="N2049" s="5"/>
      <c r="O2049" s="5"/>
      <c r="P2049" s="5"/>
      <c r="Q2049" s="5"/>
      <c r="R2049" s="5"/>
      <c r="S2049" s="5"/>
    </row>
    <row r="2050" ht="15.75" customHeight="1">
      <c r="A2050" s="5">
        <v>1421.0</v>
      </c>
      <c r="B2050" s="35" t="str">
        <f>DIEM_4D!A1422</f>
        <v>47</v>
      </c>
      <c r="C2050" s="35" t="str">
        <f>DIEM_4D!B1422</f>
        <v>47</v>
      </c>
      <c r="D2050" s="5" t="str">
        <f t="shared" si="30"/>
        <v>4D-1</v>
      </c>
      <c r="E2050" s="5">
        <f>DIEM_4D!C1422</f>
        <v>1</v>
      </c>
      <c r="F2050" s="5">
        <f>DIEM_4D!D1422</f>
        <v>16</v>
      </c>
      <c r="G2050" s="5">
        <f>DIEM_4D!E1422</f>
        <v>17</v>
      </c>
      <c r="H2050" s="36">
        <f t="shared" si="31"/>
        <v>1112.4</v>
      </c>
      <c r="I2050" s="5" t="str">
        <f t="shared" si="32"/>
        <v>TRUNG BÌNH</v>
      </c>
      <c r="J2050" s="5">
        <f t="shared" si="33"/>
        <v>129.24</v>
      </c>
      <c r="K2050" s="5" t="str">
        <f t="shared" si="34"/>
        <v>YẾU</v>
      </c>
      <c r="L2050" s="5">
        <f t="shared" si="35"/>
        <v>129240047</v>
      </c>
      <c r="M2050" s="5"/>
      <c r="N2050" s="5"/>
      <c r="O2050" s="5"/>
      <c r="P2050" s="5"/>
      <c r="Q2050" s="5"/>
      <c r="R2050" s="5"/>
      <c r="S2050" s="5"/>
    </row>
    <row r="2051" ht="15.75" customHeight="1">
      <c r="A2051" s="5">
        <v>1422.0</v>
      </c>
      <c r="B2051" s="35" t="str">
        <f>DIEM_4D!A1423</f>
        <v>47</v>
      </c>
      <c r="C2051" s="35" t="str">
        <f>DIEM_4D!B1423</f>
        <v>47</v>
      </c>
      <c r="D2051" s="5" t="str">
        <f t="shared" si="30"/>
        <v>4D-2</v>
      </c>
      <c r="E2051" s="5">
        <f>DIEM_4D!C1423</f>
        <v>1</v>
      </c>
      <c r="F2051" s="5">
        <f>DIEM_4D!D1423</f>
        <v>16</v>
      </c>
      <c r="G2051" s="5">
        <f>DIEM_4D!E1423</f>
        <v>17</v>
      </c>
      <c r="H2051" s="36">
        <f t="shared" si="31"/>
        <v>1180.8</v>
      </c>
      <c r="I2051" s="5" t="str">
        <f t="shared" si="32"/>
        <v>MẠNH</v>
      </c>
      <c r="J2051" s="5">
        <f t="shared" si="33"/>
        <v>137.08</v>
      </c>
      <c r="K2051" s="5" t="str">
        <f t="shared" si="34"/>
        <v>TRUNG BÌNH</v>
      </c>
      <c r="L2051" s="5">
        <f t="shared" si="35"/>
        <v>137080047</v>
      </c>
      <c r="M2051" s="5"/>
      <c r="N2051" s="5"/>
      <c r="O2051" s="5"/>
      <c r="P2051" s="5"/>
      <c r="Q2051" s="5"/>
      <c r="R2051" s="5"/>
      <c r="S2051" s="5"/>
    </row>
    <row r="2052" ht="15.75" customHeight="1">
      <c r="A2052" s="5">
        <v>1423.0</v>
      </c>
      <c r="B2052" s="35" t="str">
        <f>DIEM_4D!A1424</f>
        <v>947</v>
      </c>
      <c r="C2052" s="35" t="str">
        <f>DIEM_4D!B1424</f>
        <v>47</v>
      </c>
      <c r="D2052" s="5" t="str">
        <f t="shared" si="30"/>
        <v>4D-3</v>
      </c>
      <c r="E2052" s="5">
        <f>DIEM_4D!C1424</f>
        <v>1</v>
      </c>
      <c r="F2052" s="5">
        <f>DIEM_4D!D1424</f>
        <v>4</v>
      </c>
      <c r="G2052" s="5">
        <f>DIEM_4D!E1424</f>
        <v>5</v>
      </c>
      <c r="H2052" s="36">
        <f t="shared" si="31"/>
        <v>1163.7</v>
      </c>
      <c r="I2052" s="5" t="str">
        <f t="shared" si="32"/>
        <v>MẠNH</v>
      </c>
      <c r="J2052" s="5">
        <f t="shared" si="33"/>
        <v>123.37</v>
      </c>
      <c r="K2052" s="5" t="str">
        <f t="shared" si="34"/>
        <v>YẾU</v>
      </c>
      <c r="L2052" s="5">
        <f t="shared" si="35"/>
        <v>123370947</v>
      </c>
      <c r="M2052" s="5"/>
      <c r="N2052" s="5"/>
      <c r="O2052" s="5"/>
      <c r="P2052" s="5"/>
      <c r="Q2052" s="5"/>
      <c r="R2052" s="5"/>
      <c r="S2052" s="5"/>
    </row>
    <row r="2053" ht="15.75" customHeight="1">
      <c r="A2053" s="5">
        <v>1424.0</v>
      </c>
      <c r="B2053" s="35" t="str">
        <f>DIEM_4D!A1425</f>
        <v>247</v>
      </c>
      <c r="C2053" s="35" t="str">
        <f>DIEM_4D!B1425</f>
        <v>47</v>
      </c>
      <c r="D2053" s="5" t="str">
        <f t="shared" si="30"/>
        <v>4D-4</v>
      </c>
      <c r="E2053" s="5">
        <f>DIEM_4D!C1425</f>
        <v>1</v>
      </c>
      <c r="F2053" s="5">
        <f>DIEM_4D!D1425</f>
        <v>8</v>
      </c>
      <c r="G2053" s="5">
        <f>DIEM_4D!E1425</f>
        <v>9</v>
      </c>
      <c r="H2053" s="36">
        <f t="shared" si="31"/>
        <v>1163.7</v>
      </c>
      <c r="I2053" s="5" t="str">
        <f t="shared" si="32"/>
        <v>MẠNH</v>
      </c>
      <c r="J2053" s="5">
        <f t="shared" si="33"/>
        <v>127.37</v>
      </c>
      <c r="K2053" s="5" t="str">
        <f t="shared" si="34"/>
        <v>YẾU</v>
      </c>
      <c r="L2053" s="5">
        <f t="shared" si="35"/>
        <v>127370247</v>
      </c>
      <c r="M2053" s="5"/>
      <c r="N2053" s="5"/>
      <c r="O2053" s="5"/>
      <c r="P2053" s="5"/>
      <c r="Q2053" s="5"/>
      <c r="R2053" s="5"/>
      <c r="S2053" s="5"/>
    </row>
    <row r="2054" ht="15.75" customHeight="1">
      <c r="A2054" s="5">
        <v>1425.0</v>
      </c>
      <c r="B2054" s="35" t="str">
        <f>DIEM_4D!A1426</f>
        <v>47</v>
      </c>
      <c r="C2054" s="35" t="str">
        <f>DIEM_4D!B1426</f>
        <v>47</v>
      </c>
      <c r="D2054" s="5" t="str">
        <f t="shared" si="30"/>
        <v>4D-5</v>
      </c>
      <c r="E2054" s="5">
        <f>DIEM_4D!C1426</f>
        <v>1</v>
      </c>
      <c r="F2054" s="5">
        <f>DIEM_4D!D1426</f>
        <v>16</v>
      </c>
      <c r="G2054" s="5">
        <f>DIEM_4D!E1426</f>
        <v>17</v>
      </c>
      <c r="H2054" s="36">
        <f t="shared" si="31"/>
        <v>1163.7</v>
      </c>
      <c r="I2054" s="5" t="str">
        <f t="shared" si="32"/>
        <v>MẠNH</v>
      </c>
      <c r="J2054" s="5">
        <f t="shared" si="33"/>
        <v>135.37</v>
      </c>
      <c r="K2054" s="5" t="str">
        <f t="shared" si="34"/>
        <v>YẾU</v>
      </c>
      <c r="L2054" s="5">
        <f t="shared" si="35"/>
        <v>135370047</v>
      </c>
      <c r="M2054" s="5"/>
      <c r="N2054" s="5"/>
      <c r="O2054" s="5"/>
      <c r="P2054" s="5"/>
      <c r="Q2054" s="5"/>
      <c r="R2054" s="5"/>
      <c r="S2054" s="5"/>
    </row>
    <row r="2055" ht="15.75" customHeight="1">
      <c r="A2055" s="5">
        <v>1426.0</v>
      </c>
      <c r="B2055" s="35" t="str">
        <f>DIEM_4D!A1427</f>
        <v>47</v>
      </c>
      <c r="C2055" s="35" t="str">
        <f>DIEM_4D!B1427</f>
        <v>47</v>
      </c>
      <c r="D2055" s="5" t="str">
        <f t="shared" si="30"/>
        <v>4D-1</v>
      </c>
      <c r="E2055" s="5">
        <f>DIEM_4D!C1427</f>
        <v>1</v>
      </c>
      <c r="F2055" s="5">
        <f>DIEM_4D!D1427</f>
        <v>16</v>
      </c>
      <c r="G2055" s="5">
        <f>DIEM_4D!E1427</f>
        <v>17</v>
      </c>
      <c r="H2055" s="36">
        <f t="shared" si="31"/>
        <v>1112.4</v>
      </c>
      <c r="I2055" s="5" t="str">
        <f t="shared" si="32"/>
        <v>TRUNG BÌNH</v>
      </c>
      <c r="J2055" s="5">
        <f t="shared" si="33"/>
        <v>129.24</v>
      </c>
      <c r="K2055" s="5" t="str">
        <f t="shared" si="34"/>
        <v>YẾU</v>
      </c>
      <c r="L2055" s="5">
        <f t="shared" si="35"/>
        <v>129240047</v>
      </c>
      <c r="M2055" s="5"/>
      <c r="N2055" s="5"/>
      <c r="O2055" s="5"/>
      <c r="P2055" s="5"/>
      <c r="Q2055" s="5"/>
      <c r="R2055" s="5"/>
      <c r="S2055" s="5"/>
    </row>
    <row r="2056" ht="15.75" customHeight="1">
      <c r="A2056" s="5">
        <v>1427.0</v>
      </c>
      <c r="B2056" s="35" t="str">
        <f>DIEM_4D!A1428</f>
        <v>47</v>
      </c>
      <c r="C2056" s="35" t="str">
        <f>DIEM_4D!B1428</f>
        <v>47</v>
      </c>
      <c r="D2056" s="5" t="str">
        <f t="shared" si="30"/>
        <v>4D-2</v>
      </c>
      <c r="E2056" s="5">
        <f>DIEM_4D!C1428</f>
        <v>1</v>
      </c>
      <c r="F2056" s="5">
        <f>DIEM_4D!D1428</f>
        <v>16</v>
      </c>
      <c r="G2056" s="5">
        <f>DIEM_4D!E1428</f>
        <v>17</v>
      </c>
      <c r="H2056" s="36">
        <f t="shared" si="31"/>
        <v>1180.8</v>
      </c>
      <c r="I2056" s="5" t="str">
        <f t="shared" si="32"/>
        <v>MẠNH</v>
      </c>
      <c r="J2056" s="5">
        <f t="shared" si="33"/>
        <v>137.08</v>
      </c>
      <c r="K2056" s="5" t="str">
        <f t="shared" si="34"/>
        <v>TRUNG BÌNH</v>
      </c>
      <c r="L2056" s="5">
        <f t="shared" si="35"/>
        <v>137080047</v>
      </c>
      <c r="M2056" s="5"/>
      <c r="N2056" s="5"/>
      <c r="O2056" s="5"/>
      <c r="P2056" s="5"/>
      <c r="Q2056" s="5"/>
      <c r="R2056" s="5"/>
      <c r="S2056" s="5"/>
    </row>
    <row r="2057" ht="15.75" customHeight="1">
      <c r="A2057" s="5">
        <v>1428.0</v>
      </c>
      <c r="B2057" s="35" t="str">
        <f>DIEM_4D!A1429</f>
        <v>47</v>
      </c>
      <c r="C2057" s="35" t="str">
        <f>DIEM_4D!B1429</f>
        <v>47</v>
      </c>
      <c r="D2057" s="5" t="str">
        <f t="shared" si="30"/>
        <v>4D-3</v>
      </c>
      <c r="E2057" s="5">
        <f>DIEM_4D!C1429</f>
        <v>1</v>
      </c>
      <c r="F2057" s="5">
        <f>DIEM_4D!D1429</f>
        <v>16</v>
      </c>
      <c r="G2057" s="5">
        <f>DIEM_4D!E1429</f>
        <v>17</v>
      </c>
      <c r="H2057" s="36">
        <f t="shared" si="31"/>
        <v>1163.7</v>
      </c>
      <c r="I2057" s="5" t="str">
        <f t="shared" si="32"/>
        <v>MẠNH</v>
      </c>
      <c r="J2057" s="5">
        <f t="shared" si="33"/>
        <v>135.37</v>
      </c>
      <c r="K2057" s="5" t="str">
        <f t="shared" si="34"/>
        <v>YẾU</v>
      </c>
      <c r="L2057" s="5">
        <f t="shared" si="35"/>
        <v>135370047</v>
      </c>
      <c r="M2057" s="5"/>
      <c r="N2057" s="5"/>
      <c r="O2057" s="5"/>
      <c r="P2057" s="5"/>
      <c r="Q2057" s="5"/>
      <c r="R2057" s="5"/>
      <c r="S2057" s="5"/>
    </row>
    <row r="2058" ht="15.75" customHeight="1">
      <c r="A2058" s="5">
        <v>1429.0</v>
      </c>
      <c r="B2058" s="35" t="str">
        <f>DIEM_4D!A1430</f>
        <v>947</v>
      </c>
      <c r="C2058" s="35" t="str">
        <f>DIEM_4D!B1430</f>
        <v>47</v>
      </c>
      <c r="D2058" s="5" t="str">
        <f t="shared" si="30"/>
        <v>4D-4</v>
      </c>
      <c r="E2058" s="5">
        <f>DIEM_4D!C1430</f>
        <v>1</v>
      </c>
      <c r="F2058" s="5">
        <f>DIEM_4D!D1430</f>
        <v>4</v>
      </c>
      <c r="G2058" s="5">
        <f>DIEM_4D!E1430</f>
        <v>5</v>
      </c>
      <c r="H2058" s="36">
        <f t="shared" si="31"/>
        <v>1163.7</v>
      </c>
      <c r="I2058" s="5" t="str">
        <f t="shared" si="32"/>
        <v>MẠNH</v>
      </c>
      <c r="J2058" s="5">
        <f t="shared" si="33"/>
        <v>123.37</v>
      </c>
      <c r="K2058" s="5" t="str">
        <f t="shared" si="34"/>
        <v>YẾU</v>
      </c>
      <c r="L2058" s="5">
        <f t="shared" si="35"/>
        <v>123370947</v>
      </c>
      <c r="M2058" s="5"/>
      <c r="N2058" s="5"/>
      <c r="O2058" s="5"/>
      <c r="P2058" s="5"/>
      <c r="Q2058" s="5"/>
      <c r="R2058" s="5"/>
      <c r="S2058" s="5"/>
    </row>
    <row r="2059" ht="15.75" customHeight="1">
      <c r="A2059" s="5">
        <v>1430.0</v>
      </c>
      <c r="B2059" s="35" t="str">
        <f>DIEM_4D!A1431</f>
        <v>247</v>
      </c>
      <c r="C2059" s="35" t="str">
        <f>DIEM_4D!B1431</f>
        <v>47</v>
      </c>
      <c r="D2059" s="5" t="str">
        <f t="shared" si="30"/>
        <v>4D-5</v>
      </c>
      <c r="E2059" s="5">
        <f>DIEM_4D!C1431</f>
        <v>1</v>
      </c>
      <c r="F2059" s="5">
        <f>DIEM_4D!D1431</f>
        <v>8</v>
      </c>
      <c r="G2059" s="5">
        <f>DIEM_4D!E1431</f>
        <v>9</v>
      </c>
      <c r="H2059" s="36">
        <f t="shared" si="31"/>
        <v>1163.7</v>
      </c>
      <c r="I2059" s="5" t="str">
        <f t="shared" si="32"/>
        <v>MẠNH</v>
      </c>
      <c r="J2059" s="5">
        <f t="shared" si="33"/>
        <v>127.37</v>
      </c>
      <c r="K2059" s="5" t="str">
        <f t="shared" si="34"/>
        <v>YẾU</v>
      </c>
      <c r="L2059" s="5">
        <f t="shared" si="35"/>
        <v>127370247</v>
      </c>
      <c r="M2059" s="5"/>
      <c r="N2059" s="5"/>
      <c r="O2059" s="5"/>
      <c r="P2059" s="5"/>
      <c r="Q2059" s="5"/>
      <c r="R2059" s="5"/>
      <c r="S2059" s="5"/>
    </row>
    <row r="2060" ht="15.75" customHeight="1">
      <c r="A2060" s="5">
        <v>1431.0</v>
      </c>
      <c r="B2060" s="35" t="str">
        <f>DIEM_4D!A1432</f>
        <v>47</v>
      </c>
      <c r="C2060" s="35" t="str">
        <f>DIEM_4D!B1432</f>
        <v>47</v>
      </c>
      <c r="D2060" s="5" t="str">
        <f t="shared" si="30"/>
        <v>4D-1</v>
      </c>
      <c r="E2060" s="5">
        <f>DIEM_4D!C1432</f>
        <v>1</v>
      </c>
      <c r="F2060" s="5">
        <f>DIEM_4D!D1432</f>
        <v>16</v>
      </c>
      <c r="G2060" s="5">
        <f>DIEM_4D!E1432</f>
        <v>17</v>
      </c>
      <c r="H2060" s="36">
        <f t="shared" si="31"/>
        <v>1112.4</v>
      </c>
      <c r="I2060" s="5" t="str">
        <f t="shared" si="32"/>
        <v>TRUNG BÌNH</v>
      </c>
      <c r="J2060" s="5">
        <f t="shared" si="33"/>
        <v>129.24</v>
      </c>
      <c r="K2060" s="5" t="str">
        <f t="shared" si="34"/>
        <v>YẾU</v>
      </c>
      <c r="L2060" s="5">
        <f t="shared" si="35"/>
        <v>129240047</v>
      </c>
      <c r="M2060" s="5"/>
      <c r="N2060" s="5"/>
      <c r="O2060" s="5"/>
      <c r="P2060" s="5"/>
      <c r="Q2060" s="5"/>
      <c r="R2060" s="5"/>
      <c r="S2060" s="5"/>
    </row>
    <row r="2061" ht="15.75" customHeight="1">
      <c r="A2061" s="5">
        <v>1432.0</v>
      </c>
      <c r="B2061" s="35" t="str">
        <f>DIEM_4D!A1433</f>
        <v>47</v>
      </c>
      <c r="C2061" s="35" t="str">
        <f>DIEM_4D!B1433</f>
        <v>47</v>
      </c>
      <c r="D2061" s="5" t="str">
        <f t="shared" si="30"/>
        <v>4D-2</v>
      </c>
      <c r="E2061" s="5">
        <f>DIEM_4D!C1433</f>
        <v>1</v>
      </c>
      <c r="F2061" s="5">
        <f>DIEM_4D!D1433</f>
        <v>16</v>
      </c>
      <c r="G2061" s="5">
        <f>DIEM_4D!E1433</f>
        <v>17</v>
      </c>
      <c r="H2061" s="36">
        <f t="shared" si="31"/>
        <v>1180.8</v>
      </c>
      <c r="I2061" s="5" t="str">
        <f t="shared" si="32"/>
        <v>MẠNH</v>
      </c>
      <c r="J2061" s="5">
        <f t="shared" si="33"/>
        <v>137.08</v>
      </c>
      <c r="K2061" s="5" t="str">
        <f t="shared" si="34"/>
        <v>TRUNG BÌNH</v>
      </c>
      <c r="L2061" s="5">
        <f t="shared" si="35"/>
        <v>137080047</v>
      </c>
      <c r="M2061" s="5"/>
      <c r="N2061" s="5"/>
      <c r="O2061" s="5"/>
      <c r="P2061" s="5"/>
      <c r="Q2061" s="5"/>
      <c r="R2061" s="5"/>
      <c r="S2061" s="5"/>
    </row>
    <row r="2062" ht="15.75" customHeight="1">
      <c r="A2062" s="5">
        <v>1433.0</v>
      </c>
      <c r="B2062" s="35" t="str">
        <f>DIEM_4D!A1434</f>
        <v>47</v>
      </c>
      <c r="C2062" s="35" t="str">
        <f>DIEM_4D!B1434</f>
        <v>47</v>
      </c>
      <c r="D2062" s="5" t="str">
        <f t="shared" si="30"/>
        <v>4D-3</v>
      </c>
      <c r="E2062" s="5">
        <f>DIEM_4D!C1434</f>
        <v>1</v>
      </c>
      <c r="F2062" s="5">
        <f>DIEM_4D!D1434</f>
        <v>16</v>
      </c>
      <c r="G2062" s="5">
        <f>DIEM_4D!E1434</f>
        <v>17</v>
      </c>
      <c r="H2062" s="36">
        <f t="shared" si="31"/>
        <v>1163.7</v>
      </c>
      <c r="I2062" s="5" t="str">
        <f t="shared" si="32"/>
        <v>MẠNH</v>
      </c>
      <c r="J2062" s="5">
        <f t="shared" si="33"/>
        <v>135.37</v>
      </c>
      <c r="K2062" s="5" t="str">
        <f t="shared" si="34"/>
        <v>YẾU</v>
      </c>
      <c r="L2062" s="5">
        <f t="shared" si="35"/>
        <v>135370047</v>
      </c>
      <c r="M2062" s="5"/>
      <c r="N2062" s="5"/>
      <c r="O2062" s="5"/>
      <c r="P2062" s="5"/>
      <c r="Q2062" s="5"/>
      <c r="R2062" s="5"/>
      <c r="S2062" s="5"/>
    </row>
    <row r="2063" ht="15.75" customHeight="1">
      <c r="A2063" s="5">
        <v>1434.0</v>
      </c>
      <c r="B2063" s="35" t="str">
        <f>DIEM_4D!A1435</f>
        <v>47</v>
      </c>
      <c r="C2063" s="35" t="str">
        <f>DIEM_4D!B1435</f>
        <v>47</v>
      </c>
      <c r="D2063" s="5" t="str">
        <f t="shared" si="30"/>
        <v>4D-4</v>
      </c>
      <c r="E2063" s="5">
        <f>DIEM_4D!C1435</f>
        <v>1</v>
      </c>
      <c r="F2063" s="5">
        <f>DIEM_4D!D1435</f>
        <v>16</v>
      </c>
      <c r="G2063" s="5">
        <f>DIEM_4D!E1435</f>
        <v>17</v>
      </c>
      <c r="H2063" s="36">
        <f t="shared" si="31"/>
        <v>1163.7</v>
      </c>
      <c r="I2063" s="5" t="str">
        <f t="shared" si="32"/>
        <v>MẠNH</v>
      </c>
      <c r="J2063" s="5">
        <f t="shared" si="33"/>
        <v>135.37</v>
      </c>
      <c r="K2063" s="5" t="str">
        <f t="shared" si="34"/>
        <v>YẾU</v>
      </c>
      <c r="L2063" s="5">
        <f t="shared" si="35"/>
        <v>135370047</v>
      </c>
      <c r="M2063" s="5"/>
      <c r="N2063" s="5"/>
      <c r="O2063" s="5"/>
      <c r="P2063" s="5"/>
      <c r="Q2063" s="5"/>
      <c r="R2063" s="5"/>
      <c r="S2063" s="5"/>
    </row>
    <row r="2064" ht="15.75" customHeight="1">
      <c r="A2064" s="5">
        <v>1435.0</v>
      </c>
      <c r="B2064" s="35" t="str">
        <f>DIEM_4D!A1436</f>
        <v>947</v>
      </c>
      <c r="C2064" s="35" t="str">
        <f>DIEM_4D!B1436</f>
        <v>47</v>
      </c>
      <c r="D2064" s="5" t="str">
        <f t="shared" si="30"/>
        <v>4D-5</v>
      </c>
      <c r="E2064" s="5">
        <f>DIEM_4D!C1436</f>
        <v>1</v>
      </c>
      <c r="F2064" s="5">
        <f>DIEM_4D!D1436</f>
        <v>4</v>
      </c>
      <c r="G2064" s="5">
        <f>DIEM_4D!E1436</f>
        <v>5</v>
      </c>
      <c r="H2064" s="36">
        <f t="shared" si="31"/>
        <v>1163.7</v>
      </c>
      <c r="I2064" s="5" t="str">
        <f t="shared" si="32"/>
        <v>MẠNH</v>
      </c>
      <c r="J2064" s="5">
        <f t="shared" si="33"/>
        <v>123.37</v>
      </c>
      <c r="K2064" s="5" t="str">
        <f t="shared" si="34"/>
        <v>YẾU</v>
      </c>
      <c r="L2064" s="5">
        <f t="shared" si="35"/>
        <v>123370947</v>
      </c>
      <c r="M2064" s="5"/>
      <c r="N2064" s="5"/>
      <c r="O2064" s="5"/>
      <c r="P2064" s="5"/>
      <c r="Q2064" s="5"/>
      <c r="R2064" s="5"/>
      <c r="S2064" s="5"/>
    </row>
    <row r="2065" ht="15.75" customHeight="1">
      <c r="A2065" s="5">
        <v>1436.0</v>
      </c>
      <c r="B2065" s="35" t="str">
        <f>DIEM_4D!A1437</f>
        <v>247</v>
      </c>
      <c r="C2065" s="35" t="str">
        <f>DIEM_4D!B1437</f>
        <v>47</v>
      </c>
      <c r="D2065" s="5" t="str">
        <f t="shared" si="30"/>
        <v>4D-1</v>
      </c>
      <c r="E2065" s="5">
        <f>DIEM_4D!C1437</f>
        <v>1</v>
      </c>
      <c r="F2065" s="5">
        <f>DIEM_4D!D1437</f>
        <v>8</v>
      </c>
      <c r="G2065" s="5">
        <f>DIEM_4D!E1437</f>
        <v>9</v>
      </c>
      <c r="H2065" s="36">
        <f t="shared" si="31"/>
        <v>1112.4</v>
      </c>
      <c r="I2065" s="5" t="str">
        <f t="shared" si="32"/>
        <v>TRUNG BÌNH</v>
      </c>
      <c r="J2065" s="5">
        <f t="shared" si="33"/>
        <v>121.24</v>
      </c>
      <c r="K2065" s="5" t="str">
        <f t="shared" si="34"/>
        <v>YẾU</v>
      </c>
      <c r="L2065" s="5">
        <f t="shared" si="35"/>
        <v>121240247</v>
      </c>
      <c r="M2065" s="5"/>
      <c r="N2065" s="5"/>
      <c r="O2065" s="5"/>
      <c r="P2065" s="5"/>
      <c r="Q2065" s="5"/>
      <c r="R2065" s="5"/>
      <c r="S2065" s="5"/>
    </row>
    <row r="2066" ht="15.75" customHeight="1">
      <c r="A2066" s="5">
        <v>1437.0</v>
      </c>
      <c r="B2066" s="35" t="str">
        <f>DIEM_4D!A1438</f>
        <v>47</v>
      </c>
      <c r="C2066" s="35" t="str">
        <f>DIEM_4D!B1438</f>
        <v>47</v>
      </c>
      <c r="D2066" s="5" t="str">
        <f t="shared" si="30"/>
        <v>4D-2</v>
      </c>
      <c r="E2066" s="5">
        <f>DIEM_4D!C1438</f>
        <v>1</v>
      </c>
      <c r="F2066" s="5">
        <f>DIEM_4D!D1438</f>
        <v>16</v>
      </c>
      <c r="G2066" s="5">
        <f>DIEM_4D!E1438</f>
        <v>17</v>
      </c>
      <c r="H2066" s="36">
        <f t="shared" si="31"/>
        <v>1180.8</v>
      </c>
      <c r="I2066" s="5" t="str">
        <f t="shared" si="32"/>
        <v>MẠNH</v>
      </c>
      <c r="J2066" s="5">
        <f t="shared" si="33"/>
        <v>137.08</v>
      </c>
      <c r="K2066" s="5" t="str">
        <f t="shared" si="34"/>
        <v>TRUNG BÌNH</v>
      </c>
      <c r="L2066" s="5">
        <f t="shared" si="35"/>
        <v>137080047</v>
      </c>
      <c r="M2066" s="5"/>
      <c r="N2066" s="5"/>
      <c r="O2066" s="5"/>
      <c r="P2066" s="5"/>
      <c r="Q2066" s="5"/>
      <c r="R2066" s="5"/>
      <c r="S2066" s="5"/>
    </row>
    <row r="2067" ht="15.75" customHeight="1">
      <c r="A2067" s="5">
        <v>1438.0</v>
      </c>
      <c r="B2067" s="35" t="str">
        <f>DIEM_4D!A1439</f>
        <v>47</v>
      </c>
      <c r="C2067" s="35" t="str">
        <f>DIEM_4D!B1439</f>
        <v>47</v>
      </c>
      <c r="D2067" s="5" t="str">
        <f t="shared" si="30"/>
        <v>4D-3</v>
      </c>
      <c r="E2067" s="5">
        <f>DIEM_4D!C1439</f>
        <v>1</v>
      </c>
      <c r="F2067" s="5">
        <f>DIEM_4D!D1439</f>
        <v>16</v>
      </c>
      <c r="G2067" s="5">
        <f>DIEM_4D!E1439</f>
        <v>17</v>
      </c>
      <c r="H2067" s="36">
        <f t="shared" si="31"/>
        <v>1163.7</v>
      </c>
      <c r="I2067" s="5" t="str">
        <f t="shared" si="32"/>
        <v>MẠNH</v>
      </c>
      <c r="J2067" s="5">
        <f t="shared" si="33"/>
        <v>135.37</v>
      </c>
      <c r="K2067" s="5" t="str">
        <f t="shared" si="34"/>
        <v>YẾU</v>
      </c>
      <c r="L2067" s="5">
        <f t="shared" si="35"/>
        <v>135370047</v>
      </c>
      <c r="M2067" s="5"/>
      <c r="N2067" s="5"/>
      <c r="O2067" s="5"/>
      <c r="P2067" s="5"/>
      <c r="Q2067" s="5"/>
      <c r="R2067" s="5"/>
      <c r="S2067" s="5"/>
    </row>
    <row r="2068" ht="15.75" customHeight="1">
      <c r="A2068" s="5">
        <v>1439.0</v>
      </c>
      <c r="B2068" s="35" t="str">
        <f>DIEM_4D!A1440</f>
        <v>47</v>
      </c>
      <c r="C2068" s="35" t="str">
        <f>DIEM_4D!B1440</f>
        <v>47</v>
      </c>
      <c r="D2068" s="5" t="str">
        <f t="shared" si="30"/>
        <v>4D-4</v>
      </c>
      <c r="E2068" s="5">
        <f>DIEM_4D!C1440</f>
        <v>1</v>
      </c>
      <c r="F2068" s="5">
        <f>DIEM_4D!D1440</f>
        <v>16</v>
      </c>
      <c r="G2068" s="5">
        <f>DIEM_4D!E1440</f>
        <v>17</v>
      </c>
      <c r="H2068" s="36">
        <f t="shared" si="31"/>
        <v>1163.7</v>
      </c>
      <c r="I2068" s="5" t="str">
        <f t="shared" si="32"/>
        <v>MẠNH</v>
      </c>
      <c r="J2068" s="5">
        <f t="shared" si="33"/>
        <v>135.37</v>
      </c>
      <c r="K2068" s="5" t="str">
        <f t="shared" si="34"/>
        <v>YẾU</v>
      </c>
      <c r="L2068" s="5">
        <f t="shared" si="35"/>
        <v>135370047</v>
      </c>
      <c r="M2068" s="5"/>
      <c r="N2068" s="5"/>
      <c r="O2068" s="5"/>
      <c r="P2068" s="5"/>
      <c r="Q2068" s="5"/>
      <c r="R2068" s="5"/>
      <c r="S2068" s="5"/>
    </row>
    <row r="2069" ht="15.75" customHeight="1">
      <c r="A2069" s="5">
        <v>1440.0</v>
      </c>
      <c r="B2069" s="35" t="str">
        <f>DIEM_4D!A1441</f>
        <v>47</v>
      </c>
      <c r="C2069" s="35" t="str">
        <f>DIEM_4D!B1441</f>
        <v>47</v>
      </c>
      <c r="D2069" s="5" t="str">
        <f t="shared" si="30"/>
        <v>4D-5</v>
      </c>
      <c r="E2069" s="5">
        <f>DIEM_4D!C1441</f>
        <v>1</v>
      </c>
      <c r="F2069" s="5">
        <f>DIEM_4D!D1441</f>
        <v>16</v>
      </c>
      <c r="G2069" s="5">
        <f>DIEM_4D!E1441</f>
        <v>17</v>
      </c>
      <c r="H2069" s="36">
        <f t="shared" si="31"/>
        <v>1163.7</v>
      </c>
      <c r="I2069" s="5" t="str">
        <f t="shared" si="32"/>
        <v>MẠNH</v>
      </c>
      <c r="J2069" s="5">
        <f t="shared" si="33"/>
        <v>135.37</v>
      </c>
      <c r="K2069" s="5" t="str">
        <f t="shared" si="34"/>
        <v>YẾU</v>
      </c>
      <c r="L2069" s="5">
        <f t="shared" si="35"/>
        <v>135370047</v>
      </c>
      <c r="M2069" s="5"/>
      <c r="N2069" s="5"/>
      <c r="O2069" s="5"/>
      <c r="P2069" s="5"/>
      <c r="Q2069" s="5"/>
      <c r="R2069" s="5"/>
      <c r="S2069" s="5"/>
    </row>
    <row r="2070" ht="15.75" customHeight="1">
      <c r="A2070" s="5">
        <v>1441.0</v>
      </c>
      <c r="B2070" s="35" t="str">
        <f>DIEM_4D!A1442</f>
        <v/>
      </c>
      <c r="C2070" s="35" t="str">
        <f>DIEM_4D!B1442</f>
        <v/>
      </c>
      <c r="D2070" s="5" t="str">
        <f t="shared" si="30"/>
        <v>4D-1</v>
      </c>
      <c r="E2070" s="5">
        <f>DIEM_4D!C1442</f>
        <v>0</v>
      </c>
      <c r="F2070" s="5">
        <f>DIEM_4D!D1442</f>
        <v>0</v>
      </c>
      <c r="G2070" s="5">
        <f>DIEM_4D!E1442</f>
        <v>0</v>
      </c>
      <c r="H2070" s="36">
        <f t="shared" si="31"/>
        <v>0</v>
      </c>
      <c r="I2070" s="5" t="str">
        <f t="shared" si="32"/>
        <v/>
      </c>
      <c r="J2070" s="5">
        <f t="shared" si="33"/>
        <v>0</v>
      </c>
      <c r="K2070" s="5" t="str">
        <f t="shared" si="34"/>
        <v/>
      </c>
      <c r="L2070" s="5">
        <f t="shared" si="35"/>
        <v>0</v>
      </c>
      <c r="M2070" s="5"/>
      <c r="N2070" s="5"/>
      <c r="O2070" s="5"/>
      <c r="P2070" s="5"/>
      <c r="Q2070" s="5"/>
      <c r="R2070" s="5"/>
      <c r="S2070" s="5"/>
    </row>
    <row r="2071" ht="15.75" customHeight="1">
      <c r="A2071" s="5">
        <v>1442.0</v>
      </c>
      <c r="B2071" s="35" t="str">
        <f>DIEM_4D!A1443</f>
        <v/>
      </c>
      <c r="C2071" s="35" t="str">
        <f>DIEM_4D!B1443</f>
        <v/>
      </c>
      <c r="D2071" s="5" t="str">
        <f t="shared" si="30"/>
        <v>4D-2</v>
      </c>
      <c r="E2071" s="5">
        <f>DIEM_4D!C1443</f>
        <v>0</v>
      </c>
      <c r="F2071" s="5">
        <f>DIEM_4D!D1443</f>
        <v>0</v>
      </c>
      <c r="G2071" s="5">
        <f>DIEM_4D!E1443</f>
        <v>0</v>
      </c>
      <c r="H2071" s="36">
        <f t="shared" si="31"/>
        <v>0</v>
      </c>
      <c r="I2071" s="5" t="str">
        <f t="shared" si="32"/>
        <v/>
      </c>
      <c r="J2071" s="5">
        <f t="shared" si="33"/>
        <v>0</v>
      </c>
      <c r="K2071" s="5" t="str">
        <f t="shared" si="34"/>
        <v/>
      </c>
      <c r="L2071" s="5">
        <f t="shared" si="35"/>
        <v>0</v>
      </c>
      <c r="M2071" s="5"/>
      <c r="N2071" s="5"/>
      <c r="O2071" s="5"/>
      <c r="P2071" s="5"/>
      <c r="Q2071" s="5"/>
      <c r="R2071" s="5"/>
      <c r="S2071" s="5"/>
    </row>
    <row r="2072" ht="15.75" customHeight="1">
      <c r="A2072" s="5">
        <v>1443.0</v>
      </c>
      <c r="B2072" s="35" t="str">
        <f>DIEM_4D!A1444</f>
        <v/>
      </c>
      <c r="C2072" s="35" t="str">
        <f>DIEM_4D!B1444</f>
        <v/>
      </c>
      <c r="D2072" s="5" t="str">
        <f t="shared" si="30"/>
        <v>4D-3</v>
      </c>
      <c r="E2072" s="5">
        <f>DIEM_4D!C1444</f>
        <v>0</v>
      </c>
      <c r="F2072" s="5">
        <f>DIEM_4D!D1444</f>
        <v>0</v>
      </c>
      <c r="G2072" s="5">
        <f>DIEM_4D!E1444</f>
        <v>0</v>
      </c>
      <c r="H2072" s="36">
        <f t="shared" si="31"/>
        <v>0</v>
      </c>
      <c r="I2072" s="5" t="str">
        <f t="shared" si="32"/>
        <v/>
      </c>
      <c r="J2072" s="5">
        <f t="shared" si="33"/>
        <v>0</v>
      </c>
      <c r="K2072" s="5" t="str">
        <f t="shared" si="34"/>
        <v/>
      </c>
      <c r="L2072" s="5">
        <f t="shared" si="35"/>
        <v>0</v>
      </c>
      <c r="M2072" s="5"/>
      <c r="N2072" s="5"/>
      <c r="O2072" s="5"/>
      <c r="P2072" s="5"/>
      <c r="Q2072" s="5"/>
      <c r="R2072" s="5"/>
      <c r="S2072" s="5"/>
    </row>
    <row r="2073" ht="15.75" customHeight="1">
      <c r="A2073" s="5">
        <v>1444.0</v>
      </c>
      <c r="B2073" s="35" t="str">
        <f>DIEM_4D!A1445</f>
        <v/>
      </c>
      <c r="C2073" s="35" t="str">
        <f>DIEM_4D!B1445</f>
        <v/>
      </c>
      <c r="D2073" s="5" t="str">
        <f t="shared" si="30"/>
        <v>4D-4</v>
      </c>
      <c r="E2073" s="5">
        <f>DIEM_4D!C1445</f>
        <v>0</v>
      </c>
      <c r="F2073" s="5">
        <f>DIEM_4D!D1445</f>
        <v>0</v>
      </c>
      <c r="G2073" s="5">
        <f>DIEM_4D!E1445</f>
        <v>0</v>
      </c>
      <c r="H2073" s="36">
        <f t="shared" si="31"/>
        <v>0</v>
      </c>
      <c r="I2073" s="5" t="str">
        <f t="shared" si="32"/>
        <v/>
      </c>
      <c r="J2073" s="5">
        <f t="shared" si="33"/>
        <v>0</v>
      </c>
      <c r="K2073" s="5" t="str">
        <f t="shared" si="34"/>
        <v/>
      </c>
      <c r="L2073" s="5">
        <f t="shared" si="35"/>
        <v>0</v>
      </c>
      <c r="M2073" s="5"/>
      <c r="N2073" s="5"/>
      <c r="O2073" s="5"/>
      <c r="P2073" s="5"/>
      <c r="Q2073" s="5"/>
      <c r="R2073" s="5"/>
      <c r="S2073" s="5"/>
    </row>
    <row r="2074" ht="15.75" customHeight="1">
      <c r="A2074" s="5">
        <v>1445.0</v>
      </c>
      <c r="B2074" s="35" t="str">
        <f>DIEM_4D!A1446</f>
        <v/>
      </c>
      <c r="C2074" s="35" t="str">
        <f>DIEM_4D!B1446</f>
        <v/>
      </c>
      <c r="D2074" s="5" t="str">
        <f t="shared" si="30"/>
        <v>4D-5</v>
      </c>
      <c r="E2074" s="5">
        <f>DIEM_4D!C1446</f>
        <v>0</v>
      </c>
      <c r="F2074" s="5">
        <f>DIEM_4D!D1446</f>
        <v>0</v>
      </c>
      <c r="G2074" s="5">
        <f>DIEM_4D!E1446</f>
        <v>0</v>
      </c>
      <c r="H2074" s="36">
        <f t="shared" si="31"/>
        <v>0</v>
      </c>
      <c r="I2074" s="5" t="str">
        <f t="shared" si="32"/>
        <v/>
      </c>
      <c r="J2074" s="5">
        <f t="shared" si="33"/>
        <v>0</v>
      </c>
      <c r="K2074" s="5" t="str">
        <f t="shared" si="34"/>
        <v/>
      </c>
      <c r="L2074" s="5">
        <f t="shared" si="35"/>
        <v>0</v>
      </c>
      <c r="M2074" s="5"/>
      <c r="N2074" s="5"/>
      <c r="O2074" s="5"/>
      <c r="P2074" s="5"/>
      <c r="Q2074" s="5"/>
      <c r="R2074" s="5"/>
      <c r="S2074" s="5"/>
    </row>
    <row r="2075" ht="15.75" customHeight="1">
      <c r="A2075" s="5">
        <v>1446.0</v>
      </c>
      <c r="B2075" s="35" t="str">
        <f>DIEM_4D!A1447</f>
        <v/>
      </c>
      <c r="C2075" s="35" t="str">
        <f>DIEM_4D!B1447</f>
        <v/>
      </c>
      <c r="D2075" s="5" t="str">
        <f t="shared" si="30"/>
        <v>4D-1</v>
      </c>
      <c r="E2075" s="5">
        <f>DIEM_4D!C1447</f>
        <v>0</v>
      </c>
      <c r="F2075" s="5">
        <f>DIEM_4D!D1447</f>
        <v>0</v>
      </c>
      <c r="G2075" s="5">
        <f>DIEM_4D!E1447</f>
        <v>0</v>
      </c>
      <c r="H2075" s="36">
        <f t="shared" si="31"/>
        <v>0</v>
      </c>
      <c r="I2075" s="5" t="str">
        <f t="shared" si="32"/>
        <v/>
      </c>
      <c r="J2075" s="5">
        <f t="shared" si="33"/>
        <v>0</v>
      </c>
      <c r="K2075" s="5" t="str">
        <f t="shared" si="34"/>
        <v/>
      </c>
      <c r="L2075" s="5">
        <f t="shared" si="35"/>
        <v>0</v>
      </c>
      <c r="M2075" s="5"/>
      <c r="N2075" s="5"/>
      <c r="O2075" s="5"/>
      <c r="P2075" s="5"/>
      <c r="Q2075" s="5"/>
      <c r="R2075" s="5"/>
      <c r="S2075" s="5"/>
    </row>
    <row r="2076" ht="15.75" customHeight="1">
      <c r="A2076" s="5">
        <v>1447.0</v>
      </c>
      <c r="B2076" s="35" t="str">
        <f>DIEM_4D!A1448</f>
        <v/>
      </c>
      <c r="C2076" s="35" t="str">
        <f>DIEM_4D!B1448</f>
        <v/>
      </c>
      <c r="D2076" s="5" t="str">
        <f t="shared" si="30"/>
        <v>4D-2</v>
      </c>
      <c r="E2076" s="5">
        <f>DIEM_4D!C1448</f>
        <v>0</v>
      </c>
      <c r="F2076" s="5">
        <f>DIEM_4D!D1448</f>
        <v>0</v>
      </c>
      <c r="G2076" s="5">
        <f>DIEM_4D!E1448</f>
        <v>0</v>
      </c>
      <c r="H2076" s="36">
        <f t="shared" si="31"/>
        <v>0</v>
      </c>
      <c r="I2076" s="5" t="str">
        <f t="shared" si="32"/>
        <v/>
      </c>
      <c r="J2076" s="5">
        <f t="shared" si="33"/>
        <v>0</v>
      </c>
      <c r="K2076" s="5" t="str">
        <f t="shared" si="34"/>
        <v/>
      </c>
      <c r="L2076" s="5">
        <f t="shared" si="35"/>
        <v>0</v>
      </c>
      <c r="M2076" s="5"/>
      <c r="N2076" s="5"/>
      <c r="O2076" s="5"/>
      <c r="P2076" s="5"/>
      <c r="Q2076" s="5"/>
      <c r="R2076" s="5"/>
      <c r="S2076" s="5"/>
    </row>
    <row r="2077" ht="15.75" customHeight="1">
      <c r="A2077" s="5">
        <v>1448.0</v>
      </c>
      <c r="B2077" s="35" t="str">
        <f>DIEM_4D!A1449</f>
        <v/>
      </c>
      <c r="C2077" s="35" t="str">
        <f>DIEM_4D!B1449</f>
        <v/>
      </c>
      <c r="D2077" s="5" t="str">
        <f t="shared" si="30"/>
        <v>4D-3</v>
      </c>
      <c r="E2077" s="5">
        <f>DIEM_4D!C1449</f>
        <v>0</v>
      </c>
      <c r="F2077" s="5">
        <f>DIEM_4D!D1449</f>
        <v>0</v>
      </c>
      <c r="G2077" s="5">
        <f>DIEM_4D!E1449</f>
        <v>0</v>
      </c>
      <c r="H2077" s="36">
        <f t="shared" si="31"/>
        <v>0</v>
      </c>
      <c r="I2077" s="5" t="str">
        <f t="shared" si="32"/>
        <v/>
      </c>
      <c r="J2077" s="5">
        <f t="shared" si="33"/>
        <v>0</v>
      </c>
      <c r="K2077" s="5" t="str">
        <f t="shared" si="34"/>
        <v/>
      </c>
      <c r="L2077" s="5">
        <f t="shared" si="35"/>
        <v>0</v>
      </c>
      <c r="M2077" s="5"/>
      <c r="N2077" s="5"/>
      <c r="O2077" s="5"/>
      <c r="P2077" s="5"/>
      <c r="Q2077" s="5"/>
      <c r="R2077" s="5"/>
      <c r="S2077" s="5"/>
    </row>
    <row r="2078" ht="15.75" customHeight="1">
      <c r="A2078" s="5">
        <v>1449.0</v>
      </c>
      <c r="B2078" s="35" t="str">
        <f>DIEM_4D!A1450</f>
        <v/>
      </c>
      <c r="C2078" s="35" t="str">
        <f>DIEM_4D!B1450</f>
        <v/>
      </c>
      <c r="D2078" s="5" t="str">
        <f t="shared" si="30"/>
        <v>4D-4</v>
      </c>
      <c r="E2078" s="5">
        <f>DIEM_4D!C1450</f>
        <v>0</v>
      </c>
      <c r="F2078" s="5">
        <f>DIEM_4D!D1450</f>
        <v>0</v>
      </c>
      <c r="G2078" s="5">
        <f>DIEM_4D!E1450</f>
        <v>0</v>
      </c>
      <c r="H2078" s="36">
        <f t="shared" si="31"/>
        <v>0</v>
      </c>
      <c r="I2078" s="5" t="str">
        <f t="shared" si="32"/>
        <v/>
      </c>
      <c r="J2078" s="5">
        <f t="shared" si="33"/>
        <v>0</v>
      </c>
      <c r="K2078" s="5" t="str">
        <f t="shared" si="34"/>
        <v/>
      </c>
      <c r="L2078" s="5">
        <f t="shared" si="35"/>
        <v>0</v>
      </c>
      <c r="M2078" s="5"/>
      <c r="N2078" s="5"/>
      <c r="O2078" s="5"/>
      <c r="P2078" s="5"/>
      <c r="Q2078" s="5"/>
      <c r="R2078" s="5"/>
      <c r="S2078" s="5"/>
    </row>
    <row r="2079" ht="15.75" customHeight="1">
      <c r="A2079" s="5">
        <v>1450.0</v>
      </c>
      <c r="B2079" s="35" t="str">
        <f>DIEM_4D!A1451</f>
        <v/>
      </c>
      <c r="C2079" s="35" t="str">
        <f>DIEM_4D!B1451</f>
        <v/>
      </c>
      <c r="D2079" s="5" t="str">
        <f t="shared" si="30"/>
        <v>4D-5</v>
      </c>
      <c r="E2079" s="5">
        <f>DIEM_4D!C1451</f>
        <v>0</v>
      </c>
      <c r="F2079" s="5">
        <f>DIEM_4D!D1451</f>
        <v>0</v>
      </c>
      <c r="G2079" s="5">
        <f>DIEM_4D!E1451</f>
        <v>0</v>
      </c>
      <c r="H2079" s="36">
        <f t="shared" si="31"/>
        <v>0</v>
      </c>
      <c r="I2079" s="5" t="str">
        <f t="shared" si="32"/>
        <v/>
      </c>
      <c r="J2079" s="5">
        <f t="shared" si="33"/>
        <v>0</v>
      </c>
      <c r="K2079" s="5" t="str">
        <f t="shared" si="34"/>
        <v/>
      </c>
      <c r="L2079" s="5">
        <f t="shared" si="35"/>
        <v>0</v>
      </c>
      <c r="M2079" s="5"/>
      <c r="N2079" s="5"/>
      <c r="O2079" s="5"/>
      <c r="P2079" s="5"/>
      <c r="Q2079" s="5"/>
      <c r="R2079" s="5"/>
      <c r="S2079" s="5"/>
    </row>
    <row r="2080" ht="15.75" customHeight="1">
      <c r="A2080" s="5">
        <v>1451.0</v>
      </c>
      <c r="B2080" s="35" t="str">
        <f>DIEM_4D!A1452</f>
        <v/>
      </c>
      <c r="C2080" s="35" t="str">
        <f>DIEM_4D!B1452</f>
        <v/>
      </c>
      <c r="D2080" s="5" t="str">
        <f t="shared" si="30"/>
        <v>4D-1</v>
      </c>
      <c r="E2080" s="5">
        <f>DIEM_4D!C1452</f>
        <v>0</v>
      </c>
      <c r="F2080" s="5">
        <f>DIEM_4D!D1452</f>
        <v>0</v>
      </c>
      <c r="G2080" s="5">
        <f>DIEM_4D!E1452</f>
        <v>0</v>
      </c>
      <c r="H2080" s="36">
        <f t="shared" si="31"/>
        <v>0</v>
      </c>
      <c r="I2080" s="5" t="str">
        <f t="shared" si="32"/>
        <v/>
      </c>
      <c r="J2080" s="5">
        <f t="shared" si="33"/>
        <v>0</v>
      </c>
      <c r="K2080" s="5" t="str">
        <f t="shared" si="34"/>
        <v/>
      </c>
      <c r="L2080" s="5">
        <f t="shared" si="35"/>
        <v>0</v>
      </c>
      <c r="M2080" s="5"/>
      <c r="N2080" s="5"/>
      <c r="O2080" s="5"/>
      <c r="P2080" s="5"/>
      <c r="Q2080" s="5"/>
      <c r="R2080" s="5"/>
      <c r="S2080" s="5"/>
    </row>
    <row r="2081" ht="15.75" customHeight="1">
      <c r="A2081" s="5">
        <v>1452.0</v>
      </c>
      <c r="B2081" s="35" t="str">
        <f>DIEM_4D!A1453</f>
        <v/>
      </c>
      <c r="C2081" s="35" t="str">
        <f>DIEM_4D!B1453</f>
        <v/>
      </c>
      <c r="D2081" s="5" t="str">
        <f t="shared" si="30"/>
        <v>4D-2</v>
      </c>
      <c r="E2081" s="5">
        <f>DIEM_4D!C1453</f>
        <v>0</v>
      </c>
      <c r="F2081" s="5">
        <f>DIEM_4D!D1453</f>
        <v>0</v>
      </c>
      <c r="G2081" s="5">
        <f>DIEM_4D!E1453</f>
        <v>0</v>
      </c>
      <c r="H2081" s="36">
        <f t="shared" si="31"/>
        <v>0</v>
      </c>
      <c r="I2081" s="5" t="str">
        <f t="shared" si="32"/>
        <v/>
      </c>
      <c r="J2081" s="5">
        <f t="shared" si="33"/>
        <v>0</v>
      </c>
      <c r="K2081" s="5" t="str">
        <f t="shared" si="34"/>
        <v/>
      </c>
      <c r="L2081" s="5">
        <f t="shared" si="35"/>
        <v>0</v>
      </c>
      <c r="M2081" s="5"/>
      <c r="N2081" s="5"/>
      <c r="O2081" s="5"/>
      <c r="P2081" s="5"/>
      <c r="Q2081" s="5"/>
      <c r="R2081" s="5"/>
      <c r="S2081" s="5"/>
    </row>
    <row r="2082" ht="15.75" customHeight="1">
      <c r="A2082" s="5">
        <v>1453.0</v>
      </c>
      <c r="B2082" s="35" t="str">
        <f>DIEM_4D!A1454</f>
        <v/>
      </c>
      <c r="C2082" s="35" t="str">
        <f>DIEM_4D!B1454</f>
        <v/>
      </c>
      <c r="D2082" s="5" t="str">
        <f t="shared" si="30"/>
        <v>4D-3</v>
      </c>
      <c r="E2082" s="5">
        <f>DIEM_4D!C1454</f>
        <v>0</v>
      </c>
      <c r="F2082" s="5">
        <f>DIEM_4D!D1454</f>
        <v>0</v>
      </c>
      <c r="G2082" s="5">
        <f>DIEM_4D!E1454</f>
        <v>0</v>
      </c>
      <c r="H2082" s="36">
        <f t="shared" si="31"/>
        <v>0</v>
      </c>
      <c r="I2082" s="5" t="str">
        <f t="shared" si="32"/>
        <v/>
      </c>
      <c r="J2082" s="5">
        <f t="shared" si="33"/>
        <v>0</v>
      </c>
      <c r="K2082" s="5" t="str">
        <f t="shared" si="34"/>
        <v/>
      </c>
      <c r="L2082" s="5">
        <f t="shared" si="35"/>
        <v>0</v>
      </c>
      <c r="M2082" s="5"/>
      <c r="N2082" s="5"/>
      <c r="O2082" s="5"/>
      <c r="P2082" s="5"/>
      <c r="Q2082" s="5"/>
      <c r="R2082" s="5"/>
      <c r="S2082" s="5"/>
    </row>
    <row r="2083" ht="15.75" customHeight="1">
      <c r="A2083" s="5">
        <v>1454.0</v>
      </c>
      <c r="B2083" s="35" t="str">
        <f>DIEM_4D!A1455</f>
        <v/>
      </c>
      <c r="C2083" s="35" t="str">
        <f>DIEM_4D!B1455</f>
        <v/>
      </c>
      <c r="D2083" s="5" t="str">
        <f t="shared" si="30"/>
        <v>4D-4</v>
      </c>
      <c r="E2083" s="5">
        <f>DIEM_4D!C1455</f>
        <v>0</v>
      </c>
      <c r="F2083" s="5">
        <f>DIEM_4D!D1455</f>
        <v>0</v>
      </c>
      <c r="G2083" s="5">
        <f>DIEM_4D!E1455</f>
        <v>0</v>
      </c>
      <c r="H2083" s="36">
        <f t="shared" si="31"/>
        <v>0</v>
      </c>
      <c r="I2083" s="5" t="str">
        <f t="shared" si="32"/>
        <v/>
      </c>
      <c r="J2083" s="5">
        <f t="shared" si="33"/>
        <v>0</v>
      </c>
      <c r="K2083" s="5" t="str">
        <f t="shared" si="34"/>
        <v/>
      </c>
      <c r="L2083" s="5">
        <f t="shared" si="35"/>
        <v>0</v>
      </c>
      <c r="M2083" s="5"/>
      <c r="N2083" s="5"/>
      <c r="O2083" s="5"/>
      <c r="P2083" s="5"/>
      <c r="Q2083" s="5"/>
      <c r="R2083" s="5"/>
      <c r="S2083" s="5"/>
    </row>
    <row r="2084" ht="15.75" customHeight="1">
      <c r="A2084" s="5">
        <v>1455.0</v>
      </c>
      <c r="B2084" s="35" t="str">
        <f>DIEM_4D!A1456</f>
        <v/>
      </c>
      <c r="C2084" s="35" t="str">
        <f>DIEM_4D!B1456</f>
        <v/>
      </c>
      <c r="D2084" s="5" t="str">
        <f t="shared" si="30"/>
        <v>4D-5</v>
      </c>
      <c r="E2084" s="5">
        <f>DIEM_4D!C1456</f>
        <v>0</v>
      </c>
      <c r="F2084" s="5">
        <f>DIEM_4D!D1456</f>
        <v>0</v>
      </c>
      <c r="G2084" s="5">
        <f>DIEM_4D!E1456</f>
        <v>0</v>
      </c>
      <c r="H2084" s="36">
        <f t="shared" si="31"/>
        <v>0</v>
      </c>
      <c r="I2084" s="5" t="str">
        <f t="shared" si="32"/>
        <v/>
      </c>
      <c r="J2084" s="5">
        <f t="shared" si="33"/>
        <v>0</v>
      </c>
      <c r="K2084" s="5" t="str">
        <f t="shared" si="34"/>
        <v/>
      </c>
      <c r="L2084" s="5">
        <f t="shared" si="35"/>
        <v>0</v>
      </c>
      <c r="M2084" s="5"/>
      <c r="N2084" s="5"/>
      <c r="O2084" s="5"/>
      <c r="P2084" s="5"/>
      <c r="Q2084" s="5"/>
      <c r="R2084" s="5"/>
      <c r="S2084" s="5"/>
    </row>
    <row r="2085" ht="15.75" customHeight="1">
      <c r="A2085" s="5">
        <v>1456.0</v>
      </c>
      <c r="B2085" s="35" t="str">
        <f>DIEM_4D!A1457</f>
        <v/>
      </c>
      <c r="C2085" s="35" t="str">
        <f>DIEM_4D!B1457</f>
        <v/>
      </c>
      <c r="D2085" s="5" t="str">
        <f t="shared" si="30"/>
        <v>4D-1</v>
      </c>
      <c r="E2085" s="5">
        <f>DIEM_4D!C1457</f>
        <v>0</v>
      </c>
      <c r="F2085" s="5">
        <f>DIEM_4D!D1457</f>
        <v>0</v>
      </c>
      <c r="G2085" s="5">
        <f>DIEM_4D!E1457</f>
        <v>0</v>
      </c>
      <c r="H2085" s="36">
        <f t="shared" si="31"/>
        <v>0</v>
      </c>
      <c r="I2085" s="5" t="str">
        <f t="shared" si="32"/>
        <v/>
      </c>
      <c r="J2085" s="5">
        <f t="shared" si="33"/>
        <v>0</v>
      </c>
      <c r="K2085" s="5" t="str">
        <f t="shared" si="34"/>
        <v/>
      </c>
      <c r="L2085" s="5">
        <f t="shared" si="35"/>
        <v>0</v>
      </c>
      <c r="M2085" s="5"/>
      <c r="N2085" s="5"/>
      <c r="O2085" s="5"/>
      <c r="P2085" s="5"/>
      <c r="Q2085" s="5"/>
      <c r="R2085" s="5"/>
      <c r="S2085" s="5"/>
    </row>
    <row r="2086" ht="15.75" customHeight="1">
      <c r="A2086" s="5">
        <v>1457.0</v>
      </c>
      <c r="B2086" s="35" t="str">
        <f>DIEM_4D!A1458</f>
        <v/>
      </c>
      <c r="C2086" s="35" t="str">
        <f>DIEM_4D!B1458</f>
        <v/>
      </c>
      <c r="D2086" s="5" t="str">
        <f t="shared" si="30"/>
        <v>4D-2</v>
      </c>
      <c r="E2086" s="5">
        <f>DIEM_4D!C1458</f>
        <v>0</v>
      </c>
      <c r="F2086" s="5">
        <f>DIEM_4D!D1458</f>
        <v>0</v>
      </c>
      <c r="G2086" s="5">
        <f>DIEM_4D!E1458</f>
        <v>0</v>
      </c>
      <c r="H2086" s="36">
        <f t="shared" si="31"/>
        <v>0</v>
      </c>
      <c r="I2086" s="5" t="str">
        <f t="shared" si="32"/>
        <v/>
      </c>
      <c r="J2086" s="5">
        <f t="shared" si="33"/>
        <v>0</v>
      </c>
      <c r="K2086" s="5" t="str">
        <f t="shared" si="34"/>
        <v/>
      </c>
      <c r="L2086" s="5">
        <f t="shared" si="35"/>
        <v>0</v>
      </c>
      <c r="M2086" s="5"/>
      <c r="N2086" s="5"/>
      <c r="O2086" s="5"/>
      <c r="P2086" s="5"/>
      <c r="Q2086" s="5"/>
      <c r="R2086" s="5"/>
      <c r="S2086" s="5"/>
    </row>
    <row r="2087" ht="15.75" customHeight="1">
      <c r="A2087" s="5">
        <v>1458.0</v>
      </c>
      <c r="B2087" s="35" t="str">
        <f>DIEM_4D!A1459</f>
        <v/>
      </c>
      <c r="C2087" s="35" t="str">
        <f>DIEM_4D!B1459</f>
        <v/>
      </c>
      <c r="D2087" s="5" t="str">
        <f t="shared" si="30"/>
        <v>4D-3</v>
      </c>
      <c r="E2087" s="5">
        <f>DIEM_4D!C1459</f>
        <v>0</v>
      </c>
      <c r="F2087" s="5">
        <f>DIEM_4D!D1459</f>
        <v>0</v>
      </c>
      <c r="G2087" s="5">
        <f>DIEM_4D!E1459</f>
        <v>0</v>
      </c>
      <c r="H2087" s="36">
        <f t="shared" si="31"/>
        <v>0</v>
      </c>
      <c r="I2087" s="5" t="str">
        <f t="shared" si="32"/>
        <v/>
      </c>
      <c r="J2087" s="5">
        <f t="shared" si="33"/>
        <v>0</v>
      </c>
      <c r="K2087" s="5" t="str">
        <f t="shared" si="34"/>
        <v/>
      </c>
      <c r="L2087" s="5">
        <f t="shared" si="35"/>
        <v>0</v>
      </c>
      <c r="M2087" s="5"/>
      <c r="N2087" s="5"/>
      <c r="O2087" s="5"/>
      <c r="P2087" s="5"/>
      <c r="Q2087" s="5"/>
      <c r="R2087" s="5"/>
      <c r="S2087" s="5"/>
    </row>
    <row r="2088" ht="15.75" customHeight="1">
      <c r="A2088" s="5">
        <v>1459.0</v>
      </c>
      <c r="B2088" s="35" t="str">
        <f>DIEM_4D!A1460</f>
        <v/>
      </c>
      <c r="C2088" s="35" t="str">
        <f>DIEM_4D!B1460</f>
        <v/>
      </c>
      <c r="D2088" s="5" t="str">
        <f t="shared" si="30"/>
        <v>4D-4</v>
      </c>
      <c r="E2088" s="5">
        <f>DIEM_4D!C1460</f>
        <v>0</v>
      </c>
      <c r="F2088" s="5">
        <f>DIEM_4D!D1460</f>
        <v>0</v>
      </c>
      <c r="G2088" s="5">
        <f>DIEM_4D!E1460</f>
        <v>0</v>
      </c>
      <c r="H2088" s="36">
        <f t="shared" si="31"/>
        <v>0</v>
      </c>
      <c r="I2088" s="5" t="str">
        <f t="shared" si="32"/>
        <v/>
      </c>
      <c r="J2088" s="5">
        <f t="shared" si="33"/>
        <v>0</v>
      </c>
      <c r="K2088" s="5" t="str">
        <f t="shared" si="34"/>
        <v/>
      </c>
      <c r="L2088" s="5">
        <f t="shared" si="35"/>
        <v>0</v>
      </c>
      <c r="M2088" s="5"/>
      <c r="N2088" s="5"/>
      <c r="O2088" s="5"/>
      <c r="P2088" s="5"/>
      <c r="Q2088" s="5"/>
      <c r="R2088" s="5"/>
      <c r="S2088" s="5"/>
    </row>
    <row r="2089" ht="15.75" customHeight="1">
      <c r="A2089" s="5">
        <v>1460.0</v>
      </c>
      <c r="B2089" s="35" t="str">
        <f>DIEM_4D!A1461</f>
        <v/>
      </c>
      <c r="C2089" s="35" t="str">
        <f>DIEM_4D!B1461</f>
        <v/>
      </c>
      <c r="D2089" s="5" t="str">
        <f t="shared" si="30"/>
        <v>4D-5</v>
      </c>
      <c r="E2089" s="5">
        <f>DIEM_4D!C1461</f>
        <v>0</v>
      </c>
      <c r="F2089" s="5">
        <f>DIEM_4D!D1461</f>
        <v>0</v>
      </c>
      <c r="G2089" s="5">
        <f>DIEM_4D!E1461</f>
        <v>0</v>
      </c>
      <c r="H2089" s="36">
        <f t="shared" si="31"/>
        <v>0</v>
      </c>
      <c r="I2089" s="5" t="str">
        <f t="shared" si="32"/>
        <v/>
      </c>
      <c r="J2089" s="5">
        <f t="shared" si="33"/>
        <v>0</v>
      </c>
      <c r="K2089" s="5" t="str">
        <f t="shared" si="34"/>
        <v/>
      </c>
      <c r="L2089" s="5">
        <f t="shared" si="35"/>
        <v>0</v>
      </c>
      <c r="M2089" s="5"/>
      <c r="N2089" s="5"/>
      <c r="O2089" s="5"/>
      <c r="P2089" s="5"/>
      <c r="Q2089" s="5"/>
      <c r="R2089" s="5"/>
      <c r="S2089" s="5"/>
    </row>
    <row r="2090" ht="15.75" customHeight="1">
      <c r="A2090" s="5">
        <v>1461.0</v>
      </c>
      <c r="B2090" s="35" t="str">
        <f>DIEM_4D!A1462</f>
        <v/>
      </c>
      <c r="C2090" s="35" t="str">
        <f>DIEM_4D!B1462</f>
        <v/>
      </c>
      <c r="D2090" s="5" t="str">
        <f t="shared" si="30"/>
        <v>4D-1</v>
      </c>
      <c r="E2090" s="5">
        <f>DIEM_4D!C1462</f>
        <v>0</v>
      </c>
      <c r="F2090" s="5">
        <f>DIEM_4D!D1462</f>
        <v>0</v>
      </c>
      <c r="G2090" s="5">
        <f>DIEM_4D!E1462</f>
        <v>0</v>
      </c>
      <c r="H2090" s="36">
        <f t="shared" si="31"/>
        <v>0</v>
      </c>
      <c r="I2090" s="5" t="str">
        <f t="shared" si="32"/>
        <v/>
      </c>
      <c r="J2090" s="5">
        <f t="shared" si="33"/>
        <v>0</v>
      </c>
      <c r="K2090" s="5" t="str">
        <f t="shared" si="34"/>
        <v/>
      </c>
      <c r="L2090" s="5">
        <f t="shared" si="35"/>
        <v>0</v>
      </c>
      <c r="M2090" s="5"/>
      <c r="N2090" s="5"/>
      <c r="O2090" s="5"/>
      <c r="P2090" s="5"/>
      <c r="Q2090" s="5"/>
      <c r="R2090" s="5"/>
      <c r="S2090" s="5"/>
    </row>
    <row r="2091" ht="15.75" customHeight="1">
      <c r="A2091" s="5">
        <v>1462.0</v>
      </c>
      <c r="B2091" s="35" t="str">
        <f>DIEM_4D!A1463</f>
        <v/>
      </c>
      <c r="C2091" s="35" t="str">
        <f>DIEM_4D!B1463</f>
        <v/>
      </c>
      <c r="D2091" s="5" t="str">
        <f t="shared" si="30"/>
        <v>4D-2</v>
      </c>
      <c r="E2091" s="5">
        <f>DIEM_4D!C1463</f>
        <v>0</v>
      </c>
      <c r="F2091" s="5">
        <f>DIEM_4D!D1463</f>
        <v>0</v>
      </c>
      <c r="G2091" s="5">
        <f>DIEM_4D!E1463</f>
        <v>0</v>
      </c>
      <c r="H2091" s="36">
        <f t="shared" si="31"/>
        <v>0</v>
      </c>
      <c r="I2091" s="5" t="str">
        <f t="shared" si="32"/>
        <v/>
      </c>
      <c r="J2091" s="5">
        <f t="shared" si="33"/>
        <v>0</v>
      </c>
      <c r="K2091" s="5" t="str">
        <f t="shared" si="34"/>
        <v/>
      </c>
      <c r="L2091" s="5">
        <f t="shared" si="35"/>
        <v>0</v>
      </c>
      <c r="M2091" s="5"/>
      <c r="N2091" s="5"/>
      <c r="O2091" s="5"/>
      <c r="P2091" s="5"/>
      <c r="Q2091" s="5"/>
      <c r="R2091" s="5"/>
      <c r="S2091" s="5"/>
    </row>
    <row r="2092" ht="15.75" customHeight="1">
      <c r="A2092" s="5">
        <v>1463.0</v>
      </c>
      <c r="B2092" s="35" t="str">
        <f>DIEM_4D!A1464</f>
        <v/>
      </c>
      <c r="C2092" s="35" t="str">
        <f>DIEM_4D!B1464</f>
        <v/>
      </c>
      <c r="D2092" s="5" t="str">
        <f t="shared" si="30"/>
        <v>4D-3</v>
      </c>
      <c r="E2092" s="5">
        <f>DIEM_4D!C1464</f>
        <v>0</v>
      </c>
      <c r="F2092" s="5">
        <f>DIEM_4D!D1464</f>
        <v>0</v>
      </c>
      <c r="G2092" s="5">
        <f>DIEM_4D!E1464</f>
        <v>0</v>
      </c>
      <c r="H2092" s="36">
        <f t="shared" si="31"/>
        <v>0</v>
      </c>
      <c r="I2092" s="5" t="str">
        <f t="shared" si="32"/>
        <v/>
      </c>
      <c r="J2092" s="5">
        <f t="shared" si="33"/>
        <v>0</v>
      </c>
      <c r="K2092" s="5" t="str">
        <f t="shared" si="34"/>
        <v/>
      </c>
      <c r="L2092" s="5">
        <f t="shared" si="35"/>
        <v>0</v>
      </c>
      <c r="M2092" s="5"/>
      <c r="N2092" s="5"/>
      <c r="O2092" s="5"/>
      <c r="P2092" s="5"/>
      <c r="Q2092" s="5"/>
      <c r="R2092" s="5"/>
      <c r="S2092" s="5"/>
    </row>
    <row r="2093" ht="15.75" customHeight="1">
      <c r="A2093" s="5">
        <v>1464.0</v>
      </c>
      <c r="B2093" s="35" t="str">
        <f>DIEM_4D!A1465</f>
        <v/>
      </c>
      <c r="C2093" s="35" t="str">
        <f>DIEM_4D!B1465</f>
        <v/>
      </c>
      <c r="D2093" s="5" t="str">
        <f t="shared" si="30"/>
        <v>4D-4</v>
      </c>
      <c r="E2093" s="5">
        <f>DIEM_4D!C1465</f>
        <v>0</v>
      </c>
      <c r="F2093" s="5">
        <f>DIEM_4D!D1465</f>
        <v>0</v>
      </c>
      <c r="G2093" s="5">
        <f>DIEM_4D!E1465</f>
        <v>0</v>
      </c>
      <c r="H2093" s="36">
        <f t="shared" si="31"/>
        <v>0</v>
      </c>
      <c r="I2093" s="5" t="str">
        <f t="shared" si="32"/>
        <v/>
      </c>
      <c r="J2093" s="5">
        <f t="shared" si="33"/>
        <v>0</v>
      </c>
      <c r="K2093" s="5" t="str">
        <f t="shared" si="34"/>
        <v/>
      </c>
      <c r="L2093" s="5">
        <f t="shared" si="35"/>
        <v>0</v>
      </c>
      <c r="M2093" s="5"/>
      <c r="N2093" s="5"/>
      <c r="O2093" s="5"/>
      <c r="P2093" s="5"/>
      <c r="Q2093" s="5"/>
      <c r="R2093" s="5"/>
      <c r="S2093" s="5"/>
    </row>
    <row r="2094" ht="15.75" customHeight="1">
      <c r="A2094" s="5">
        <v>1465.0</v>
      </c>
      <c r="B2094" s="35" t="str">
        <f>DIEM_4D!A1466</f>
        <v/>
      </c>
      <c r="C2094" s="35" t="str">
        <f>DIEM_4D!B1466</f>
        <v/>
      </c>
      <c r="D2094" s="5" t="str">
        <f t="shared" si="30"/>
        <v>4D-5</v>
      </c>
      <c r="E2094" s="5">
        <f>DIEM_4D!C1466</f>
        <v>0</v>
      </c>
      <c r="F2094" s="5">
        <f>DIEM_4D!D1466</f>
        <v>0</v>
      </c>
      <c r="G2094" s="5">
        <f>DIEM_4D!E1466</f>
        <v>0</v>
      </c>
      <c r="H2094" s="36">
        <f t="shared" si="31"/>
        <v>0</v>
      </c>
      <c r="I2094" s="5" t="str">
        <f t="shared" si="32"/>
        <v/>
      </c>
      <c r="J2094" s="5">
        <f t="shared" si="33"/>
        <v>0</v>
      </c>
      <c r="K2094" s="5" t="str">
        <f t="shared" si="34"/>
        <v/>
      </c>
      <c r="L2094" s="5">
        <f t="shared" si="35"/>
        <v>0</v>
      </c>
      <c r="M2094" s="5"/>
      <c r="N2094" s="5"/>
      <c r="O2094" s="5"/>
      <c r="P2094" s="5"/>
      <c r="Q2094" s="5"/>
      <c r="R2094" s="5"/>
      <c r="S2094" s="5"/>
    </row>
    <row r="2095" ht="15.75" customHeight="1">
      <c r="A2095" s="5">
        <v>1466.0</v>
      </c>
      <c r="B2095" s="35" t="str">
        <f>DIEM_4D!A1467</f>
        <v/>
      </c>
      <c r="C2095" s="35" t="str">
        <f>DIEM_4D!B1467</f>
        <v/>
      </c>
      <c r="D2095" s="5" t="str">
        <f t="shared" si="30"/>
        <v>4D-1</v>
      </c>
      <c r="E2095" s="5">
        <f>DIEM_4D!C1467</f>
        <v>0</v>
      </c>
      <c r="F2095" s="5">
        <f>DIEM_4D!D1467</f>
        <v>0</v>
      </c>
      <c r="G2095" s="5">
        <f>DIEM_4D!E1467</f>
        <v>0</v>
      </c>
      <c r="H2095" s="36">
        <f t="shared" si="31"/>
        <v>0</v>
      </c>
      <c r="I2095" s="5" t="str">
        <f t="shared" si="32"/>
        <v/>
      </c>
      <c r="J2095" s="5">
        <f t="shared" si="33"/>
        <v>0</v>
      </c>
      <c r="K2095" s="5" t="str">
        <f t="shared" si="34"/>
        <v/>
      </c>
      <c r="L2095" s="5">
        <f t="shared" si="35"/>
        <v>0</v>
      </c>
      <c r="M2095" s="5"/>
      <c r="N2095" s="5"/>
      <c r="O2095" s="5"/>
      <c r="P2095" s="5"/>
      <c r="Q2095" s="5"/>
      <c r="R2095" s="5"/>
      <c r="S2095" s="5"/>
    </row>
    <row r="2096" ht="15.75" customHeight="1">
      <c r="A2096" s="5">
        <v>1467.0</v>
      </c>
      <c r="B2096" s="35" t="str">
        <f>DIEM_4D!A1468</f>
        <v/>
      </c>
      <c r="C2096" s="35" t="str">
        <f>DIEM_4D!B1468</f>
        <v/>
      </c>
      <c r="D2096" s="5" t="str">
        <f t="shared" si="30"/>
        <v>4D-2</v>
      </c>
      <c r="E2096" s="5">
        <f>DIEM_4D!C1468</f>
        <v>0</v>
      </c>
      <c r="F2096" s="5">
        <f>DIEM_4D!D1468</f>
        <v>0</v>
      </c>
      <c r="G2096" s="5">
        <f>DIEM_4D!E1468</f>
        <v>0</v>
      </c>
      <c r="H2096" s="36">
        <f t="shared" si="31"/>
        <v>0</v>
      </c>
      <c r="I2096" s="5" t="str">
        <f t="shared" si="32"/>
        <v/>
      </c>
      <c r="J2096" s="5">
        <f t="shared" si="33"/>
        <v>0</v>
      </c>
      <c r="K2096" s="5" t="str">
        <f t="shared" si="34"/>
        <v/>
      </c>
      <c r="L2096" s="5">
        <f t="shared" si="35"/>
        <v>0</v>
      </c>
      <c r="M2096" s="5"/>
      <c r="N2096" s="5"/>
      <c r="O2096" s="5"/>
      <c r="P2096" s="5"/>
      <c r="Q2096" s="5"/>
      <c r="R2096" s="5"/>
      <c r="S2096" s="5"/>
    </row>
    <row r="2097" ht="15.75" customHeight="1">
      <c r="A2097" s="5">
        <v>1468.0</v>
      </c>
      <c r="B2097" s="35" t="str">
        <f>DIEM_4D!A1469</f>
        <v/>
      </c>
      <c r="C2097" s="35" t="str">
        <f>DIEM_4D!B1469</f>
        <v/>
      </c>
      <c r="D2097" s="5" t="str">
        <f t="shared" si="30"/>
        <v>4D-3</v>
      </c>
      <c r="E2097" s="5">
        <f>DIEM_4D!C1469</f>
        <v>0</v>
      </c>
      <c r="F2097" s="5">
        <f>DIEM_4D!D1469</f>
        <v>0</v>
      </c>
      <c r="G2097" s="5">
        <f>DIEM_4D!E1469</f>
        <v>0</v>
      </c>
      <c r="H2097" s="36">
        <f t="shared" si="31"/>
        <v>0</v>
      </c>
      <c r="I2097" s="5" t="str">
        <f t="shared" si="32"/>
        <v/>
      </c>
      <c r="J2097" s="5">
        <f t="shared" si="33"/>
        <v>0</v>
      </c>
      <c r="K2097" s="5" t="str">
        <f t="shared" si="34"/>
        <v/>
      </c>
      <c r="L2097" s="5">
        <f t="shared" si="35"/>
        <v>0</v>
      </c>
      <c r="M2097" s="5"/>
      <c r="N2097" s="5"/>
      <c r="O2097" s="5"/>
      <c r="P2097" s="5"/>
      <c r="Q2097" s="5"/>
      <c r="R2097" s="5"/>
      <c r="S2097" s="5"/>
    </row>
    <row r="2098" ht="15.75" customHeight="1">
      <c r="A2098" s="5">
        <v>1469.0</v>
      </c>
      <c r="B2098" s="35" t="str">
        <f>DIEM_4D!A1470</f>
        <v/>
      </c>
      <c r="C2098" s="35" t="str">
        <f>DIEM_4D!B1470</f>
        <v/>
      </c>
      <c r="D2098" s="5" t="str">
        <f t="shared" si="30"/>
        <v>4D-4</v>
      </c>
      <c r="E2098" s="5">
        <f>DIEM_4D!C1470</f>
        <v>0</v>
      </c>
      <c r="F2098" s="5">
        <f>DIEM_4D!D1470</f>
        <v>0</v>
      </c>
      <c r="G2098" s="5">
        <f>DIEM_4D!E1470</f>
        <v>0</v>
      </c>
      <c r="H2098" s="36">
        <f t="shared" si="31"/>
        <v>0</v>
      </c>
      <c r="I2098" s="5" t="str">
        <f t="shared" si="32"/>
        <v/>
      </c>
      <c r="J2098" s="5">
        <f t="shared" si="33"/>
        <v>0</v>
      </c>
      <c r="K2098" s="5" t="str">
        <f t="shared" si="34"/>
        <v/>
      </c>
      <c r="L2098" s="5">
        <f t="shared" si="35"/>
        <v>0</v>
      </c>
      <c r="M2098" s="5"/>
      <c r="N2098" s="5"/>
      <c r="O2098" s="5"/>
      <c r="P2098" s="5"/>
      <c r="Q2098" s="5"/>
      <c r="R2098" s="5"/>
      <c r="S2098" s="5"/>
    </row>
    <row r="2099" ht="15.75" customHeight="1">
      <c r="A2099" s="5">
        <v>1470.0</v>
      </c>
      <c r="B2099" s="35" t="str">
        <f>DIEM_4D!A1471</f>
        <v/>
      </c>
      <c r="C2099" s="35" t="str">
        <f>DIEM_4D!B1471</f>
        <v/>
      </c>
      <c r="D2099" s="5" t="str">
        <f t="shared" si="30"/>
        <v>4D-5</v>
      </c>
      <c r="E2099" s="5">
        <f>DIEM_4D!C1471</f>
        <v>0</v>
      </c>
      <c r="F2099" s="5">
        <f>DIEM_4D!D1471</f>
        <v>0</v>
      </c>
      <c r="G2099" s="5">
        <f>DIEM_4D!E1471</f>
        <v>0</v>
      </c>
      <c r="H2099" s="36">
        <f t="shared" si="31"/>
        <v>0</v>
      </c>
      <c r="I2099" s="5" t="str">
        <f t="shared" si="32"/>
        <v/>
      </c>
      <c r="J2099" s="5">
        <f t="shared" si="33"/>
        <v>0</v>
      </c>
      <c r="K2099" s="5" t="str">
        <f t="shared" si="34"/>
        <v/>
      </c>
      <c r="L2099" s="5">
        <f t="shared" si="35"/>
        <v>0</v>
      </c>
      <c r="M2099" s="5"/>
      <c r="N2099" s="5"/>
      <c r="O2099" s="5"/>
      <c r="P2099" s="5"/>
      <c r="Q2099" s="5"/>
      <c r="R2099" s="5"/>
      <c r="S2099" s="5"/>
    </row>
    <row r="2100" ht="15.75" customHeight="1">
      <c r="A2100" s="5">
        <v>1471.0</v>
      </c>
      <c r="B2100" s="35" t="str">
        <f>DIEM_4D!A1472</f>
        <v>2949</v>
      </c>
      <c r="C2100" s="35" t="str">
        <f>DIEM_4D!B1472</f>
        <v>49</v>
      </c>
      <c r="D2100" s="5" t="str">
        <f t="shared" si="30"/>
        <v>4D-1</v>
      </c>
      <c r="E2100" s="5">
        <f>DIEM_4D!C1472</f>
        <v>1</v>
      </c>
      <c r="F2100" s="5">
        <f>DIEM_4D!D1472</f>
        <v>1</v>
      </c>
      <c r="G2100" s="5">
        <f>DIEM_4D!E1472</f>
        <v>2</v>
      </c>
      <c r="H2100" s="36">
        <f t="shared" si="31"/>
        <v>1112.4</v>
      </c>
      <c r="I2100" s="5" t="str">
        <f t="shared" si="32"/>
        <v>TRUNG BÌNH</v>
      </c>
      <c r="J2100" s="5">
        <f t="shared" si="33"/>
        <v>114.24</v>
      </c>
      <c r="K2100" s="5" t="str">
        <f t="shared" si="34"/>
        <v>YẾU</v>
      </c>
      <c r="L2100" s="5">
        <f t="shared" si="35"/>
        <v>114242949</v>
      </c>
      <c r="M2100" s="5"/>
      <c r="N2100" s="5"/>
      <c r="O2100" s="5"/>
      <c r="P2100" s="5"/>
      <c r="Q2100" s="5"/>
      <c r="R2100" s="5"/>
      <c r="S2100" s="5"/>
    </row>
    <row r="2101" ht="15.75" customHeight="1">
      <c r="A2101" s="5">
        <v>1472.0</v>
      </c>
      <c r="B2101" s="35" t="str">
        <f>DIEM_4D!A1473</f>
        <v>2249</v>
      </c>
      <c r="C2101" s="35" t="str">
        <f>DIEM_4D!B1473</f>
        <v>49</v>
      </c>
      <c r="D2101" s="5" t="str">
        <f t="shared" si="30"/>
        <v>4D-2</v>
      </c>
      <c r="E2101" s="5">
        <f>DIEM_4D!C1473</f>
        <v>1</v>
      </c>
      <c r="F2101" s="5">
        <f>DIEM_4D!D1473</f>
        <v>1</v>
      </c>
      <c r="G2101" s="5">
        <f>DIEM_4D!E1473</f>
        <v>2</v>
      </c>
      <c r="H2101" s="36">
        <f t="shared" si="31"/>
        <v>1180.8</v>
      </c>
      <c r="I2101" s="5" t="str">
        <f t="shared" si="32"/>
        <v>MẠNH</v>
      </c>
      <c r="J2101" s="5">
        <f t="shared" si="33"/>
        <v>122.08</v>
      </c>
      <c r="K2101" s="5" t="str">
        <f t="shared" si="34"/>
        <v>YẾU</v>
      </c>
      <c r="L2101" s="5">
        <f t="shared" si="35"/>
        <v>122082249</v>
      </c>
      <c r="M2101" s="5"/>
      <c r="N2101" s="5"/>
      <c r="O2101" s="5"/>
      <c r="P2101" s="5"/>
      <c r="Q2101" s="5"/>
      <c r="R2101" s="5"/>
      <c r="S2101" s="5"/>
    </row>
    <row r="2102" ht="15.75" customHeight="1">
      <c r="A2102" s="5">
        <v>1473.0</v>
      </c>
      <c r="B2102" s="35" t="str">
        <f>DIEM_4D!A1474</f>
        <v>249</v>
      </c>
      <c r="C2102" s="35" t="str">
        <f>DIEM_4D!B1474</f>
        <v>49</v>
      </c>
      <c r="D2102" s="5" t="str">
        <f t="shared" si="30"/>
        <v>4D-3</v>
      </c>
      <c r="E2102" s="5">
        <f>DIEM_4D!C1474</f>
        <v>1</v>
      </c>
      <c r="F2102" s="5">
        <f>DIEM_4D!D1474</f>
        <v>8</v>
      </c>
      <c r="G2102" s="5">
        <f>DIEM_4D!E1474</f>
        <v>9</v>
      </c>
      <c r="H2102" s="36">
        <f t="shared" si="31"/>
        <v>1163.7</v>
      </c>
      <c r="I2102" s="5" t="str">
        <f t="shared" si="32"/>
        <v>MẠNH</v>
      </c>
      <c r="J2102" s="5">
        <f t="shared" si="33"/>
        <v>127.37</v>
      </c>
      <c r="K2102" s="5" t="str">
        <f t="shared" si="34"/>
        <v>YẾU</v>
      </c>
      <c r="L2102" s="5">
        <f t="shared" si="35"/>
        <v>127370249</v>
      </c>
      <c r="M2102" s="5"/>
      <c r="N2102" s="5"/>
      <c r="O2102" s="5"/>
      <c r="P2102" s="5"/>
      <c r="Q2102" s="5"/>
      <c r="R2102" s="5"/>
      <c r="S2102" s="5"/>
    </row>
    <row r="2103" ht="15.75" customHeight="1">
      <c r="A2103" s="5">
        <v>1474.0</v>
      </c>
      <c r="B2103" s="35" t="str">
        <f>DIEM_4D!A1475</f>
        <v>249</v>
      </c>
      <c r="C2103" s="35" t="str">
        <f>DIEM_4D!B1475</f>
        <v>49</v>
      </c>
      <c r="D2103" s="5" t="str">
        <f t="shared" si="30"/>
        <v>4D-4</v>
      </c>
      <c r="E2103" s="5">
        <f>DIEM_4D!C1475</f>
        <v>1</v>
      </c>
      <c r="F2103" s="5">
        <f>DIEM_4D!D1475</f>
        <v>8</v>
      </c>
      <c r="G2103" s="5">
        <f>DIEM_4D!E1475</f>
        <v>9</v>
      </c>
      <c r="H2103" s="36">
        <f t="shared" si="31"/>
        <v>1163.7</v>
      </c>
      <c r="I2103" s="5" t="str">
        <f t="shared" si="32"/>
        <v>MẠNH</v>
      </c>
      <c r="J2103" s="5">
        <f t="shared" si="33"/>
        <v>127.37</v>
      </c>
      <c r="K2103" s="5" t="str">
        <f t="shared" si="34"/>
        <v>YẾU</v>
      </c>
      <c r="L2103" s="5">
        <f t="shared" si="35"/>
        <v>127370249</v>
      </c>
      <c r="M2103" s="5"/>
      <c r="N2103" s="5"/>
      <c r="O2103" s="5"/>
      <c r="P2103" s="5"/>
      <c r="Q2103" s="5"/>
      <c r="R2103" s="5"/>
      <c r="S2103" s="5"/>
    </row>
    <row r="2104" ht="15.75" customHeight="1">
      <c r="A2104" s="5">
        <v>1475.0</v>
      </c>
      <c r="B2104" s="35" t="str">
        <f>DIEM_4D!A1476</f>
        <v>249</v>
      </c>
      <c r="C2104" s="35" t="str">
        <f>DIEM_4D!B1476</f>
        <v>49</v>
      </c>
      <c r="D2104" s="5" t="str">
        <f t="shared" si="30"/>
        <v>4D-5</v>
      </c>
      <c r="E2104" s="5">
        <f>DIEM_4D!C1476</f>
        <v>1</v>
      </c>
      <c r="F2104" s="5">
        <f>DIEM_4D!D1476</f>
        <v>8</v>
      </c>
      <c r="G2104" s="5">
        <f>DIEM_4D!E1476</f>
        <v>9</v>
      </c>
      <c r="H2104" s="36">
        <f t="shared" si="31"/>
        <v>1163.7</v>
      </c>
      <c r="I2104" s="5" t="str">
        <f t="shared" si="32"/>
        <v>MẠNH</v>
      </c>
      <c r="J2104" s="5">
        <f t="shared" si="33"/>
        <v>127.37</v>
      </c>
      <c r="K2104" s="5" t="str">
        <f t="shared" si="34"/>
        <v>YẾU</v>
      </c>
      <c r="L2104" s="5">
        <f t="shared" si="35"/>
        <v>127370249</v>
      </c>
      <c r="M2104" s="5"/>
      <c r="N2104" s="5"/>
      <c r="O2104" s="5"/>
      <c r="P2104" s="5"/>
      <c r="Q2104" s="5"/>
      <c r="R2104" s="5"/>
      <c r="S2104" s="5"/>
    </row>
    <row r="2105" ht="15.75" customHeight="1">
      <c r="A2105" s="5">
        <v>1476.0</v>
      </c>
      <c r="B2105" s="35" t="str">
        <f>DIEM_4D!A1477</f>
        <v>249</v>
      </c>
      <c r="C2105" s="35" t="str">
        <f>DIEM_4D!B1477</f>
        <v>49</v>
      </c>
      <c r="D2105" s="5" t="str">
        <f t="shared" si="30"/>
        <v>4D-1</v>
      </c>
      <c r="E2105" s="5">
        <f>DIEM_4D!C1477</f>
        <v>1</v>
      </c>
      <c r="F2105" s="5">
        <f>DIEM_4D!D1477</f>
        <v>8</v>
      </c>
      <c r="G2105" s="5">
        <f>DIEM_4D!E1477</f>
        <v>9</v>
      </c>
      <c r="H2105" s="36">
        <f t="shared" si="31"/>
        <v>1112.4</v>
      </c>
      <c r="I2105" s="5" t="str">
        <f t="shared" si="32"/>
        <v>TRUNG BÌNH</v>
      </c>
      <c r="J2105" s="5">
        <f t="shared" si="33"/>
        <v>121.24</v>
      </c>
      <c r="K2105" s="5" t="str">
        <f t="shared" si="34"/>
        <v>YẾU</v>
      </c>
      <c r="L2105" s="5">
        <f t="shared" si="35"/>
        <v>121240249</v>
      </c>
      <c r="M2105" s="5"/>
      <c r="N2105" s="5"/>
      <c r="O2105" s="5"/>
      <c r="P2105" s="5"/>
      <c r="Q2105" s="5"/>
      <c r="R2105" s="5"/>
      <c r="S2105" s="5"/>
    </row>
    <row r="2106" ht="15.75" customHeight="1">
      <c r="A2106" s="5">
        <v>1477.0</v>
      </c>
      <c r="B2106" s="35" t="str">
        <f>DIEM_4D!A1478</f>
        <v>949</v>
      </c>
      <c r="C2106" s="35" t="str">
        <f>DIEM_4D!B1478</f>
        <v>49</v>
      </c>
      <c r="D2106" s="5" t="str">
        <f t="shared" si="30"/>
        <v>4D-2</v>
      </c>
      <c r="E2106" s="5">
        <f>DIEM_4D!C1478</f>
        <v>1</v>
      </c>
      <c r="F2106" s="5">
        <f>DIEM_4D!D1478</f>
        <v>4</v>
      </c>
      <c r="G2106" s="5">
        <f>DIEM_4D!E1478</f>
        <v>5</v>
      </c>
      <c r="H2106" s="36">
        <f t="shared" si="31"/>
        <v>1180.8</v>
      </c>
      <c r="I2106" s="5" t="str">
        <f t="shared" si="32"/>
        <v>MẠNH</v>
      </c>
      <c r="J2106" s="5">
        <f t="shared" si="33"/>
        <v>125.08</v>
      </c>
      <c r="K2106" s="5" t="str">
        <f t="shared" si="34"/>
        <v>YẾU</v>
      </c>
      <c r="L2106" s="5">
        <f t="shared" si="35"/>
        <v>125080949</v>
      </c>
      <c r="M2106" s="5"/>
      <c r="N2106" s="5"/>
      <c r="O2106" s="5"/>
      <c r="P2106" s="5"/>
      <c r="Q2106" s="5"/>
      <c r="R2106" s="5"/>
      <c r="S2106" s="5"/>
    </row>
    <row r="2107" ht="15.75" customHeight="1">
      <c r="A2107" s="5">
        <v>1478.0</v>
      </c>
      <c r="B2107" s="35" t="str">
        <f>DIEM_4D!A1479</f>
        <v>249</v>
      </c>
      <c r="C2107" s="35" t="str">
        <f>DIEM_4D!B1479</f>
        <v>49</v>
      </c>
      <c r="D2107" s="5" t="str">
        <f t="shared" si="30"/>
        <v>4D-3</v>
      </c>
      <c r="E2107" s="5">
        <f>DIEM_4D!C1479</f>
        <v>1</v>
      </c>
      <c r="F2107" s="5">
        <f>DIEM_4D!D1479</f>
        <v>8</v>
      </c>
      <c r="G2107" s="5">
        <f>DIEM_4D!E1479</f>
        <v>9</v>
      </c>
      <c r="H2107" s="36">
        <f t="shared" si="31"/>
        <v>1163.7</v>
      </c>
      <c r="I2107" s="5" t="str">
        <f t="shared" si="32"/>
        <v>MẠNH</v>
      </c>
      <c r="J2107" s="5">
        <f t="shared" si="33"/>
        <v>127.37</v>
      </c>
      <c r="K2107" s="5" t="str">
        <f t="shared" si="34"/>
        <v>YẾU</v>
      </c>
      <c r="L2107" s="5">
        <f t="shared" si="35"/>
        <v>127370249</v>
      </c>
      <c r="M2107" s="5"/>
      <c r="N2107" s="5"/>
      <c r="O2107" s="5"/>
      <c r="P2107" s="5"/>
      <c r="Q2107" s="5"/>
      <c r="R2107" s="5"/>
      <c r="S2107" s="5"/>
    </row>
    <row r="2108" ht="15.75" customHeight="1">
      <c r="A2108" s="5">
        <v>1479.0</v>
      </c>
      <c r="B2108" s="35" t="str">
        <f>DIEM_4D!A1480</f>
        <v>49</v>
      </c>
      <c r="C2108" s="35" t="str">
        <f>DIEM_4D!B1480</f>
        <v>49</v>
      </c>
      <c r="D2108" s="5" t="str">
        <f t="shared" si="30"/>
        <v>4D-4</v>
      </c>
      <c r="E2108" s="5">
        <f>DIEM_4D!C1480</f>
        <v>1</v>
      </c>
      <c r="F2108" s="5">
        <f>DIEM_4D!D1480</f>
        <v>16</v>
      </c>
      <c r="G2108" s="5">
        <f>DIEM_4D!E1480</f>
        <v>17</v>
      </c>
      <c r="H2108" s="36">
        <f t="shared" si="31"/>
        <v>1163.7</v>
      </c>
      <c r="I2108" s="5" t="str">
        <f t="shared" si="32"/>
        <v>MẠNH</v>
      </c>
      <c r="J2108" s="5">
        <f t="shared" si="33"/>
        <v>135.37</v>
      </c>
      <c r="K2108" s="5" t="str">
        <f t="shared" si="34"/>
        <v>YẾU</v>
      </c>
      <c r="L2108" s="5">
        <f t="shared" si="35"/>
        <v>135370049</v>
      </c>
      <c r="M2108" s="5"/>
      <c r="N2108" s="5"/>
      <c r="O2108" s="5"/>
      <c r="P2108" s="5"/>
      <c r="Q2108" s="5"/>
      <c r="R2108" s="5"/>
      <c r="S2108" s="5"/>
    </row>
    <row r="2109" ht="15.75" customHeight="1">
      <c r="A2109" s="5">
        <v>1480.0</v>
      </c>
      <c r="B2109" s="35" t="str">
        <f>DIEM_4D!A1481</f>
        <v>49</v>
      </c>
      <c r="C2109" s="35" t="str">
        <f>DIEM_4D!B1481</f>
        <v>49</v>
      </c>
      <c r="D2109" s="5" t="str">
        <f t="shared" si="30"/>
        <v>4D-5</v>
      </c>
      <c r="E2109" s="5">
        <f>DIEM_4D!C1481</f>
        <v>1</v>
      </c>
      <c r="F2109" s="5">
        <f>DIEM_4D!D1481</f>
        <v>16</v>
      </c>
      <c r="G2109" s="5">
        <f>DIEM_4D!E1481</f>
        <v>17</v>
      </c>
      <c r="H2109" s="36">
        <f t="shared" si="31"/>
        <v>1163.7</v>
      </c>
      <c r="I2109" s="5" t="str">
        <f t="shared" si="32"/>
        <v>MẠNH</v>
      </c>
      <c r="J2109" s="5">
        <f t="shared" si="33"/>
        <v>135.37</v>
      </c>
      <c r="K2109" s="5" t="str">
        <f t="shared" si="34"/>
        <v>YẾU</v>
      </c>
      <c r="L2109" s="5">
        <f t="shared" si="35"/>
        <v>135370049</v>
      </c>
      <c r="M2109" s="5"/>
      <c r="N2109" s="5"/>
      <c r="O2109" s="5"/>
      <c r="P2109" s="5"/>
      <c r="Q2109" s="5"/>
      <c r="R2109" s="5"/>
      <c r="S2109" s="5"/>
    </row>
    <row r="2110" ht="15.75" customHeight="1">
      <c r="A2110" s="5">
        <v>1481.0</v>
      </c>
      <c r="B2110" s="35" t="str">
        <f>DIEM_4D!A1482</f>
        <v>49</v>
      </c>
      <c r="C2110" s="35" t="str">
        <f>DIEM_4D!B1482</f>
        <v>49</v>
      </c>
      <c r="D2110" s="5" t="str">
        <f t="shared" si="30"/>
        <v>4D-1</v>
      </c>
      <c r="E2110" s="5">
        <f>DIEM_4D!C1482</f>
        <v>1</v>
      </c>
      <c r="F2110" s="5">
        <f>DIEM_4D!D1482</f>
        <v>16</v>
      </c>
      <c r="G2110" s="5">
        <f>DIEM_4D!E1482</f>
        <v>17</v>
      </c>
      <c r="H2110" s="36">
        <f t="shared" si="31"/>
        <v>1112.4</v>
      </c>
      <c r="I2110" s="5" t="str">
        <f t="shared" si="32"/>
        <v>TRUNG BÌNH</v>
      </c>
      <c r="J2110" s="5">
        <f t="shared" si="33"/>
        <v>129.24</v>
      </c>
      <c r="K2110" s="5" t="str">
        <f t="shared" si="34"/>
        <v>YẾU</v>
      </c>
      <c r="L2110" s="5">
        <f t="shared" si="35"/>
        <v>129240049</v>
      </c>
      <c r="M2110" s="5"/>
      <c r="N2110" s="5"/>
      <c r="O2110" s="5"/>
      <c r="P2110" s="5"/>
      <c r="Q2110" s="5"/>
      <c r="R2110" s="5"/>
      <c r="S2110" s="5"/>
    </row>
    <row r="2111" ht="15.75" customHeight="1">
      <c r="A2111" s="5">
        <v>1482.0</v>
      </c>
      <c r="B2111" s="35" t="str">
        <f>DIEM_4D!A1483</f>
        <v>49</v>
      </c>
      <c r="C2111" s="35" t="str">
        <f>DIEM_4D!B1483</f>
        <v>49</v>
      </c>
      <c r="D2111" s="5" t="str">
        <f t="shared" si="30"/>
        <v>4D-2</v>
      </c>
      <c r="E2111" s="5">
        <f>DIEM_4D!C1483</f>
        <v>1</v>
      </c>
      <c r="F2111" s="5">
        <f>DIEM_4D!D1483</f>
        <v>16</v>
      </c>
      <c r="G2111" s="5">
        <f>DIEM_4D!E1483</f>
        <v>17</v>
      </c>
      <c r="H2111" s="36">
        <f t="shared" si="31"/>
        <v>1180.8</v>
      </c>
      <c r="I2111" s="5" t="str">
        <f t="shared" si="32"/>
        <v>MẠNH</v>
      </c>
      <c r="J2111" s="5">
        <f t="shared" si="33"/>
        <v>137.08</v>
      </c>
      <c r="K2111" s="5" t="str">
        <f t="shared" si="34"/>
        <v>TRUNG BÌNH</v>
      </c>
      <c r="L2111" s="5">
        <f t="shared" si="35"/>
        <v>137080049</v>
      </c>
      <c r="M2111" s="5"/>
      <c r="N2111" s="5"/>
      <c r="O2111" s="5"/>
      <c r="P2111" s="5"/>
      <c r="Q2111" s="5"/>
      <c r="R2111" s="5"/>
      <c r="S2111" s="5"/>
    </row>
    <row r="2112" ht="15.75" customHeight="1">
      <c r="A2112" s="5">
        <v>1483.0</v>
      </c>
      <c r="B2112" s="35" t="str">
        <f>DIEM_4D!A1484</f>
        <v>949</v>
      </c>
      <c r="C2112" s="35" t="str">
        <f>DIEM_4D!B1484</f>
        <v>49</v>
      </c>
      <c r="D2112" s="5" t="str">
        <f t="shared" si="30"/>
        <v>4D-3</v>
      </c>
      <c r="E2112" s="5">
        <f>DIEM_4D!C1484</f>
        <v>1</v>
      </c>
      <c r="F2112" s="5">
        <f>DIEM_4D!D1484</f>
        <v>4</v>
      </c>
      <c r="G2112" s="5">
        <f>DIEM_4D!E1484</f>
        <v>5</v>
      </c>
      <c r="H2112" s="36">
        <f t="shared" si="31"/>
        <v>1163.7</v>
      </c>
      <c r="I2112" s="5" t="str">
        <f t="shared" si="32"/>
        <v>MẠNH</v>
      </c>
      <c r="J2112" s="5">
        <f t="shared" si="33"/>
        <v>123.37</v>
      </c>
      <c r="K2112" s="5" t="str">
        <f t="shared" si="34"/>
        <v>YẾU</v>
      </c>
      <c r="L2112" s="5">
        <f t="shared" si="35"/>
        <v>123370949</v>
      </c>
      <c r="M2112" s="5"/>
      <c r="N2112" s="5"/>
      <c r="O2112" s="5"/>
      <c r="P2112" s="5"/>
      <c r="Q2112" s="5"/>
      <c r="R2112" s="5"/>
      <c r="S2112" s="5"/>
    </row>
    <row r="2113" ht="15.75" customHeight="1">
      <c r="A2113" s="5">
        <v>1484.0</v>
      </c>
      <c r="B2113" s="35" t="str">
        <f>DIEM_4D!A1485</f>
        <v>249</v>
      </c>
      <c r="C2113" s="35" t="str">
        <f>DIEM_4D!B1485</f>
        <v>49</v>
      </c>
      <c r="D2113" s="5" t="str">
        <f t="shared" si="30"/>
        <v>4D-4</v>
      </c>
      <c r="E2113" s="5">
        <f>DIEM_4D!C1485</f>
        <v>1</v>
      </c>
      <c r="F2113" s="5">
        <f>DIEM_4D!D1485</f>
        <v>8</v>
      </c>
      <c r="G2113" s="5">
        <f>DIEM_4D!E1485</f>
        <v>9</v>
      </c>
      <c r="H2113" s="36">
        <f t="shared" si="31"/>
        <v>1163.7</v>
      </c>
      <c r="I2113" s="5" t="str">
        <f t="shared" si="32"/>
        <v>MẠNH</v>
      </c>
      <c r="J2113" s="5">
        <f t="shared" si="33"/>
        <v>127.37</v>
      </c>
      <c r="K2113" s="5" t="str">
        <f t="shared" si="34"/>
        <v>YẾU</v>
      </c>
      <c r="L2113" s="5">
        <f t="shared" si="35"/>
        <v>127370249</v>
      </c>
      <c r="M2113" s="5"/>
      <c r="N2113" s="5"/>
      <c r="O2113" s="5"/>
      <c r="P2113" s="5"/>
      <c r="Q2113" s="5"/>
      <c r="R2113" s="5"/>
      <c r="S2113" s="5"/>
    </row>
    <row r="2114" ht="15.75" customHeight="1">
      <c r="A2114" s="5">
        <v>1485.0</v>
      </c>
      <c r="B2114" s="35" t="str">
        <f>DIEM_4D!A1486</f>
        <v>49</v>
      </c>
      <c r="C2114" s="35" t="str">
        <f>DIEM_4D!B1486</f>
        <v>49</v>
      </c>
      <c r="D2114" s="5" t="str">
        <f t="shared" si="30"/>
        <v>4D-5</v>
      </c>
      <c r="E2114" s="5">
        <f>DIEM_4D!C1486</f>
        <v>1</v>
      </c>
      <c r="F2114" s="5">
        <f>DIEM_4D!D1486</f>
        <v>16</v>
      </c>
      <c r="G2114" s="5">
        <f>DIEM_4D!E1486</f>
        <v>17</v>
      </c>
      <c r="H2114" s="36">
        <f t="shared" si="31"/>
        <v>1163.7</v>
      </c>
      <c r="I2114" s="5" t="str">
        <f t="shared" si="32"/>
        <v>MẠNH</v>
      </c>
      <c r="J2114" s="5">
        <f t="shared" si="33"/>
        <v>135.37</v>
      </c>
      <c r="K2114" s="5" t="str">
        <f t="shared" si="34"/>
        <v>YẾU</v>
      </c>
      <c r="L2114" s="5">
        <f t="shared" si="35"/>
        <v>135370049</v>
      </c>
      <c r="M2114" s="5"/>
      <c r="N2114" s="5"/>
      <c r="O2114" s="5"/>
      <c r="P2114" s="5"/>
      <c r="Q2114" s="5"/>
      <c r="R2114" s="5"/>
      <c r="S2114" s="5"/>
    </row>
    <row r="2115" ht="15.75" customHeight="1">
      <c r="A2115" s="5">
        <v>1486.0</v>
      </c>
      <c r="B2115" s="35" t="str">
        <f>DIEM_4D!A1487</f>
        <v>49</v>
      </c>
      <c r="C2115" s="35" t="str">
        <f>DIEM_4D!B1487</f>
        <v>49</v>
      </c>
      <c r="D2115" s="5" t="str">
        <f t="shared" si="30"/>
        <v>4D-1</v>
      </c>
      <c r="E2115" s="5">
        <f>DIEM_4D!C1487</f>
        <v>1</v>
      </c>
      <c r="F2115" s="5">
        <f>DIEM_4D!D1487</f>
        <v>16</v>
      </c>
      <c r="G2115" s="5">
        <f>DIEM_4D!E1487</f>
        <v>17</v>
      </c>
      <c r="H2115" s="36">
        <f t="shared" si="31"/>
        <v>1112.4</v>
      </c>
      <c r="I2115" s="5" t="str">
        <f t="shared" si="32"/>
        <v>TRUNG BÌNH</v>
      </c>
      <c r="J2115" s="5">
        <f t="shared" si="33"/>
        <v>129.24</v>
      </c>
      <c r="K2115" s="5" t="str">
        <f t="shared" si="34"/>
        <v>YẾU</v>
      </c>
      <c r="L2115" s="5">
        <f t="shared" si="35"/>
        <v>129240049</v>
      </c>
      <c r="M2115" s="5"/>
      <c r="N2115" s="5"/>
      <c r="O2115" s="5"/>
      <c r="P2115" s="5"/>
      <c r="Q2115" s="5"/>
      <c r="R2115" s="5"/>
      <c r="S2115" s="5"/>
    </row>
    <row r="2116" ht="15.75" customHeight="1">
      <c r="A2116" s="5">
        <v>1487.0</v>
      </c>
      <c r="B2116" s="35" t="str">
        <f>DIEM_4D!A1488</f>
        <v>49</v>
      </c>
      <c r="C2116" s="35" t="str">
        <f>DIEM_4D!B1488</f>
        <v>49</v>
      </c>
      <c r="D2116" s="5" t="str">
        <f t="shared" si="30"/>
        <v>4D-2</v>
      </c>
      <c r="E2116" s="5">
        <f>DIEM_4D!C1488</f>
        <v>1</v>
      </c>
      <c r="F2116" s="5">
        <f>DIEM_4D!D1488</f>
        <v>16</v>
      </c>
      <c r="G2116" s="5">
        <f>DIEM_4D!E1488</f>
        <v>17</v>
      </c>
      <c r="H2116" s="36">
        <f t="shared" si="31"/>
        <v>1180.8</v>
      </c>
      <c r="I2116" s="5" t="str">
        <f t="shared" si="32"/>
        <v>MẠNH</v>
      </c>
      <c r="J2116" s="5">
        <f t="shared" si="33"/>
        <v>137.08</v>
      </c>
      <c r="K2116" s="5" t="str">
        <f t="shared" si="34"/>
        <v>TRUNG BÌNH</v>
      </c>
      <c r="L2116" s="5">
        <f t="shared" si="35"/>
        <v>137080049</v>
      </c>
      <c r="M2116" s="5"/>
      <c r="N2116" s="5"/>
      <c r="O2116" s="5"/>
      <c r="P2116" s="5"/>
      <c r="Q2116" s="5"/>
      <c r="R2116" s="5"/>
      <c r="S2116" s="5"/>
    </row>
    <row r="2117" ht="15.75" customHeight="1">
      <c r="A2117" s="5">
        <v>1488.0</v>
      </c>
      <c r="B2117" s="35" t="str">
        <f>DIEM_4D!A1489</f>
        <v>49</v>
      </c>
      <c r="C2117" s="35" t="str">
        <f>DIEM_4D!B1489</f>
        <v>49</v>
      </c>
      <c r="D2117" s="5" t="str">
        <f t="shared" si="30"/>
        <v>4D-3</v>
      </c>
      <c r="E2117" s="5">
        <f>DIEM_4D!C1489</f>
        <v>1</v>
      </c>
      <c r="F2117" s="5">
        <f>DIEM_4D!D1489</f>
        <v>16</v>
      </c>
      <c r="G2117" s="5">
        <f>DIEM_4D!E1489</f>
        <v>17</v>
      </c>
      <c r="H2117" s="36">
        <f t="shared" si="31"/>
        <v>1163.7</v>
      </c>
      <c r="I2117" s="5" t="str">
        <f t="shared" si="32"/>
        <v>MẠNH</v>
      </c>
      <c r="J2117" s="5">
        <f t="shared" si="33"/>
        <v>135.37</v>
      </c>
      <c r="K2117" s="5" t="str">
        <f t="shared" si="34"/>
        <v>YẾU</v>
      </c>
      <c r="L2117" s="5">
        <f t="shared" si="35"/>
        <v>135370049</v>
      </c>
      <c r="M2117" s="5"/>
      <c r="N2117" s="5"/>
      <c r="O2117" s="5"/>
      <c r="P2117" s="5"/>
      <c r="Q2117" s="5"/>
      <c r="R2117" s="5"/>
      <c r="S2117" s="5"/>
    </row>
    <row r="2118" ht="15.75" customHeight="1">
      <c r="A2118" s="5">
        <v>1489.0</v>
      </c>
      <c r="B2118" s="35" t="str">
        <f>DIEM_4D!A1490</f>
        <v>949</v>
      </c>
      <c r="C2118" s="35" t="str">
        <f>DIEM_4D!B1490</f>
        <v>49</v>
      </c>
      <c r="D2118" s="5" t="str">
        <f t="shared" si="30"/>
        <v>4D-4</v>
      </c>
      <c r="E2118" s="5">
        <f>DIEM_4D!C1490</f>
        <v>1</v>
      </c>
      <c r="F2118" s="5">
        <f>DIEM_4D!D1490</f>
        <v>4</v>
      </c>
      <c r="G2118" s="5">
        <f>DIEM_4D!E1490</f>
        <v>5</v>
      </c>
      <c r="H2118" s="36">
        <f t="shared" si="31"/>
        <v>1163.7</v>
      </c>
      <c r="I2118" s="5" t="str">
        <f t="shared" si="32"/>
        <v>MẠNH</v>
      </c>
      <c r="J2118" s="5">
        <f t="shared" si="33"/>
        <v>123.37</v>
      </c>
      <c r="K2118" s="5" t="str">
        <f t="shared" si="34"/>
        <v>YẾU</v>
      </c>
      <c r="L2118" s="5">
        <f t="shared" si="35"/>
        <v>123370949</v>
      </c>
      <c r="M2118" s="5"/>
      <c r="N2118" s="5"/>
      <c r="O2118" s="5"/>
      <c r="P2118" s="5"/>
      <c r="Q2118" s="5"/>
      <c r="R2118" s="5"/>
      <c r="S2118" s="5"/>
    </row>
    <row r="2119" ht="15.75" customHeight="1">
      <c r="A2119" s="5">
        <v>1490.0</v>
      </c>
      <c r="B2119" s="35" t="str">
        <f>DIEM_4D!A1491</f>
        <v>249</v>
      </c>
      <c r="C2119" s="35" t="str">
        <f>DIEM_4D!B1491</f>
        <v>49</v>
      </c>
      <c r="D2119" s="5" t="str">
        <f t="shared" si="30"/>
        <v>4D-5</v>
      </c>
      <c r="E2119" s="5">
        <f>DIEM_4D!C1491</f>
        <v>1</v>
      </c>
      <c r="F2119" s="5">
        <f>DIEM_4D!D1491</f>
        <v>8</v>
      </c>
      <c r="G2119" s="5">
        <f>DIEM_4D!E1491</f>
        <v>9</v>
      </c>
      <c r="H2119" s="36">
        <f t="shared" si="31"/>
        <v>1163.7</v>
      </c>
      <c r="I2119" s="5" t="str">
        <f t="shared" si="32"/>
        <v>MẠNH</v>
      </c>
      <c r="J2119" s="5">
        <f t="shared" si="33"/>
        <v>127.37</v>
      </c>
      <c r="K2119" s="5" t="str">
        <f t="shared" si="34"/>
        <v>YẾU</v>
      </c>
      <c r="L2119" s="5">
        <f t="shared" si="35"/>
        <v>127370249</v>
      </c>
      <c r="M2119" s="5"/>
      <c r="N2119" s="5"/>
      <c r="O2119" s="5"/>
      <c r="P2119" s="5"/>
      <c r="Q2119" s="5"/>
      <c r="R2119" s="5"/>
      <c r="S2119" s="5"/>
    </row>
    <row r="2120" ht="15.75" customHeight="1">
      <c r="A2120" s="5">
        <v>1491.0</v>
      </c>
      <c r="B2120" s="35" t="str">
        <f>DIEM_4D!A1492</f>
        <v>49</v>
      </c>
      <c r="C2120" s="35" t="str">
        <f>DIEM_4D!B1492</f>
        <v>49</v>
      </c>
      <c r="D2120" s="5" t="str">
        <f t="shared" si="30"/>
        <v>4D-1</v>
      </c>
      <c r="E2120" s="5">
        <f>DIEM_4D!C1492</f>
        <v>1</v>
      </c>
      <c r="F2120" s="5">
        <f>DIEM_4D!D1492</f>
        <v>16</v>
      </c>
      <c r="G2120" s="5">
        <f>DIEM_4D!E1492</f>
        <v>17</v>
      </c>
      <c r="H2120" s="36">
        <f t="shared" si="31"/>
        <v>1112.4</v>
      </c>
      <c r="I2120" s="5" t="str">
        <f t="shared" si="32"/>
        <v>TRUNG BÌNH</v>
      </c>
      <c r="J2120" s="5">
        <f t="shared" si="33"/>
        <v>129.24</v>
      </c>
      <c r="K2120" s="5" t="str">
        <f t="shared" si="34"/>
        <v>YẾU</v>
      </c>
      <c r="L2120" s="5">
        <f t="shared" si="35"/>
        <v>129240049</v>
      </c>
      <c r="M2120" s="5"/>
      <c r="N2120" s="5"/>
      <c r="O2120" s="5"/>
      <c r="P2120" s="5"/>
      <c r="Q2120" s="5"/>
      <c r="R2120" s="5"/>
      <c r="S2120" s="5"/>
    </row>
    <row r="2121" ht="15.75" customHeight="1">
      <c r="A2121" s="5">
        <v>1492.0</v>
      </c>
      <c r="B2121" s="35" t="str">
        <f>DIEM_4D!A1493</f>
        <v>49</v>
      </c>
      <c r="C2121" s="35" t="str">
        <f>DIEM_4D!B1493</f>
        <v>49</v>
      </c>
      <c r="D2121" s="5" t="str">
        <f t="shared" si="30"/>
        <v>4D-2</v>
      </c>
      <c r="E2121" s="5">
        <f>DIEM_4D!C1493</f>
        <v>1</v>
      </c>
      <c r="F2121" s="5">
        <f>DIEM_4D!D1493</f>
        <v>16</v>
      </c>
      <c r="G2121" s="5">
        <f>DIEM_4D!E1493</f>
        <v>17</v>
      </c>
      <c r="H2121" s="36">
        <f t="shared" si="31"/>
        <v>1180.8</v>
      </c>
      <c r="I2121" s="5" t="str">
        <f t="shared" si="32"/>
        <v>MẠNH</v>
      </c>
      <c r="J2121" s="5">
        <f t="shared" si="33"/>
        <v>137.08</v>
      </c>
      <c r="K2121" s="5" t="str">
        <f t="shared" si="34"/>
        <v>TRUNG BÌNH</v>
      </c>
      <c r="L2121" s="5">
        <f t="shared" si="35"/>
        <v>137080049</v>
      </c>
      <c r="M2121" s="5"/>
      <c r="N2121" s="5"/>
      <c r="O2121" s="5"/>
      <c r="P2121" s="5"/>
      <c r="Q2121" s="5"/>
      <c r="R2121" s="5"/>
      <c r="S2121" s="5"/>
    </row>
    <row r="2122" ht="15.75" customHeight="1">
      <c r="A2122" s="5">
        <v>1493.0</v>
      </c>
      <c r="B2122" s="35" t="str">
        <f>DIEM_4D!A1494</f>
        <v>49</v>
      </c>
      <c r="C2122" s="35" t="str">
        <f>DIEM_4D!B1494</f>
        <v>49</v>
      </c>
      <c r="D2122" s="5" t="str">
        <f t="shared" si="30"/>
        <v>4D-3</v>
      </c>
      <c r="E2122" s="5">
        <f>DIEM_4D!C1494</f>
        <v>1</v>
      </c>
      <c r="F2122" s="5">
        <f>DIEM_4D!D1494</f>
        <v>16</v>
      </c>
      <c r="G2122" s="5">
        <f>DIEM_4D!E1494</f>
        <v>17</v>
      </c>
      <c r="H2122" s="36">
        <f t="shared" si="31"/>
        <v>1163.7</v>
      </c>
      <c r="I2122" s="5" t="str">
        <f t="shared" si="32"/>
        <v>MẠNH</v>
      </c>
      <c r="J2122" s="5">
        <f t="shared" si="33"/>
        <v>135.37</v>
      </c>
      <c r="K2122" s="5" t="str">
        <f t="shared" si="34"/>
        <v>YẾU</v>
      </c>
      <c r="L2122" s="5">
        <f t="shared" si="35"/>
        <v>135370049</v>
      </c>
      <c r="M2122" s="5"/>
      <c r="N2122" s="5"/>
      <c r="O2122" s="5"/>
      <c r="P2122" s="5"/>
      <c r="Q2122" s="5"/>
      <c r="R2122" s="5"/>
      <c r="S2122" s="5"/>
    </row>
    <row r="2123" ht="15.75" customHeight="1">
      <c r="A2123" s="5">
        <v>1494.0</v>
      </c>
      <c r="B2123" s="35" t="str">
        <f>DIEM_4D!A1495</f>
        <v>49</v>
      </c>
      <c r="C2123" s="35" t="str">
        <f>DIEM_4D!B1495</f>
        <v>49</v>
      </c>
      <c r="D2123" s="5" t="str">
        <f t="shared" si="30"/>
        <v>4D-4</v>
      </c>
      <c r="E2123" s="5">
        <f>DIEM_4D!C1495</f>
        <v>1</v>
      </c>
      <c r="F2123" s="5">
        <f>DIEM_4D!D1495</f>
        <v>16</v>
      </c>
      <c r="G2123" s="5">
        <f>DIEM_4D!E1495</f>
        <v>17</v>
      </c>
      <c r="H2123" s="36">
        <f t="shared" si="31"/>
        <v>1163.7</v>
      </c>
      <c r="I2123" s="5" t="str">
        <f t="shared" si="32"/>
        <v>MẠNH</v>
      </c>
      <c r="J2123" s="5">
        <f t="shared" si="33"/>
        <v>135.37</v>
      </c>
      <c r="K2123" s="5" t="str">
        <f t="shared" si="34"/>
        <v>YẾU</v>
      </c>
      <c r="L2123" s="5">
        <f t="shared" si="35"/>
        <v>135370049</v>
      </c>
      <c r="M2123" s="5"/>
      <c r="N2123" s="5"/>
      <c r="O2123" s="5"/>
      <c r="P2123" s="5"/>
      <c r="Q2123" s="5"/>
      <c r="R2123" s="5"/>
      <c r="S2123" s="5"/>
    </row>
    <row r="2124" ht="15.75" customHeight="1">
      <c r="A2124" s="5">
        <v>1495.0</v>
      </c>
      <c r="B2124" s="35" t="str">
        <f>DIEM_4D!A1496</f>
        <v>949</v>
      </c>
      <c r="C2124" s="35" t="str">
        <f>DIEM_4D!B1496</f>
        <v>49</v>
      </c>
      <c r="D2124" s="5" t="str">
        <f t="shared" si="30"/>
        <v>4D-5</v>
      </c>
      <c r="E2124" s="5">
        <f>DIEM_4D!C1496</f>
        <v>1</v>
      </c>
      <c r="F2124" s="5">
        <f>DIEM_4D!D1496</f>
        <v>4</v>
      </c>
      <c r="G2124" s="5">
        <f>DIEM_4D!E1496</f>
        <v>5</v>
      </c>
      <c r="H2124" s="36">
        <f t="shared" si="31"/>
        <v>1163.7</v>
      </c>
      <c r="I2124" s="5" t="str">
        <f t="shared" si="32"/>
        <v>MẠNH</v>
      </c>
      <c r="J2124" s="5">
        <f t="shared" si="33"/>
        <v>123.37</v>
      </c>
      <c r="K2124" s="5" t="str">
        <f t="shared" si="34"/>
        <v>YẾU</v>
      </c>
      <c r="L2124" s="5">
        <f t="shared" si="35"/>
        <v>123370949</v>
      </c>
      <c r="M2124" s="5"/>
      <c r="N2124" s="5"/>
      <c r="O2124" s="5"/>
      <c r="P2124" s="5"/>
      <c r="Q2124" s="5"/>
      <c r="R2124" s="5"/>
      <c r="S2124" s="5"/>
    </row>
    <row r="2125" ht="15.75" customHeight="1">
      <c r="A2125" s="5">
        <v>1496.0</v>
      </c>
      <c r="B2125" s="35" t="str">
        <f>DIEM_4D!A1497</f>
        <v>249</v>
      </c>
      <c r="C2125" s="35" t="str">
        <f>DIEM_4D!B1497</f>
        <v>49</v>
      </c>
      <c r="D2125" s="5" t="str">
        <f t="shared" si="30"/>
        <v>4D-1</v>
      </c>
      <c r="E2125" s="5">
        <f>DIEM_4D!C1497</f>
        <v>1</v>
      </c>
      <c r="F2125" s="5">
        <f>DIEM_4D!D1497</f>
        <v>8</v>
      </c>
      <c r="G2125" s="5">
        <f>DIEM_4D!E1497</f>
        <v>9</v>
      </c>
      <c r="H2125" s="36">
        <f t="shared" si="31"/>
        <v>1112.4</v>
      </c>
      <c r="I2125" s="5" t="str">
        <f t="shared" si="32"/>
        <v>TRUNG BÌNH</v>
      </c>
      <c r="J2125" s="5">
        <f t="shared" si="33"/>
        <v>121.24</v>
      </c>
      <c r="K2125" s="5" t="str">
        <f t="shared" si="34"/>
        <v>YẾU</v>
      </c>
      <c r="L2125" s="5">
        <f t="shared" si="35"/>
        <v>121240249</v>
      </c>
      <c r="M2125" s="5"/>
      <c r="N2125" s="5"/>
      <c r="O2125" s="5"/>
      <c r="P2125" s="5"/>
      <c r="Q2125" s="5"/>
      <c r="R2125" s="5"/>
      <c r="S2125" s="5"/>
    </row>
    <row r="2126" ht="15.75" customHeight="1">
      <c r="A2126" s="5">
        <v>1497.0</v>
      </c>
      <c r="B2126" s="35" t="str">
        <f>DIEM_4D!A1498</f>
        <v>49</v>
      </c>
      <c r="C2126" s="35" t="str">
        <f>DIEM_4D!B1498</f>
        <v>49</v>
      </c>
      <c r="D2126" s="5" t="str">
        <f t="shared" si="30"/>
        <v>4D-2</v>
      </c>
      <c r="E2126" s="5">
        <f>DIEM_4D!C1498</f>
        <v>1</v>
      </c>
      <c r="F2126" s="5">
        <f>DIEM_4D!D1498</f>
        <v>16</v>
      </c>
      <c r="G2126" s="5">
        <f>DIEM_4D!E1498</f>
        <v>17</v>
      </c>
      <c r="H2126" s="36">
        <f t="shared" si="31"/>
        <v>1180.8</v>
      </c>
      <c r="I2126" s="5" t="str">
        <f t="shared" si="32"/>
        <v>MẠNH</v>
      </c>
      <c r="J2126" s="5">
        <f t="shared" si="33"/>
        <v>137.08</v>
      </c>
      <c r="K2126" s="5" t="str">
        <f t="shared" si="34"/>
        <v>TRUNG BÌNH</v>
      </c>
      <c r="L2126" s="5">
        <f t="shared" si="35"/>
        <v>137080049</v>
      </c>
      <c r="M2126" s="5"/>
      <c r="N2126" s="5"/>
      <c r="O2126" s="5"/>
      <c r="P2126" s="5"/>
      <c r="Q2126" s="5"/>
      <c r="R2126" s="5"/>
      <c r="S2126" s="5"/>
    </row>
    <row r="2127" ht="15.75" customHeight="1">
      <c r="A2127" s="5">
        <v>1498.0</v>
      </c>
      <c r="B2127" s="35" t="str">
        <f>DIEM_4D!A1499</f>
        <v>49</v>
      </c>
      <c r="C2127" s="35" t="str">
        <f>DIEM_4D!B1499</f>
        <v>49</v>
      </c>
      <c r="D2127" s="5" t="str">
        <f t="shared" si="30"/>
        <v>4D-3</v>
      </c>
      <c r="E2127" s="5">
        <f>DIEM_4D!C1499</f>
        <v>1</v>
      </c>
      <c r="F2127" s="5">
        <f>DIEM_4D!D1499</f>
        <v>16</v>
      </c>
      <c r="G2127" s="5">
        <f>DIEM_4D!E1499</f>
        <v>17</v>
      </c>
      <c r="H2127" s="36">
        <f t="shared" si="31"/>
        <v>1163.7</v>
      </c>
      <c r="I2127" s="5" t="str">
        <f t="shared" si="32"/>
        <v>MẠNH</v>
      </c>
      <c r="J2127" s="5">
        <f t="shared" si="33"/>
        <v>135.37</v>
      </c>
      <c r="K2127" s="5" t="str">
        <f t="shared" si="34"/>
        <v>YẾU</v>
      </c>
      <c r="L2127" s="5">
        <f t="shared" si="35"/>
        <v>135370049</v>
      </c>
      <c r="M2127" s="5"/>
      <c r="N2127" s="5"/>
      <c r="O2127" s="5"/>
      <c r="P2127" s="5"/>
      <c r="Q2127" s="5"/>
      <c r="R2127" s="5"/>
      <c r="S2127" s="5"/>
    </row>
    <row r="2128" ht="15.75" customHeight="1">
      <c r="A2128" s="5">
        <v>1499.0</v>
      </c>
      <c r="B2128" s="35" t="str">
        <f>DIEM_4D!A1500</f>
        <v>49</v>
      </c>
      <c r="C2128" s="35" t="str">
        <f>DIEM_4D!B1500</f>
        <v>49</v>
      </c>
      <c r="D2128" s="5" t="str">
        <f t="shared" si="30"/>
        <v>4D-4</v>
      </c>
      <c r="E2128" s="5">
        <f>DIEM_4D!C1500</f>
        <v>1</v>
      </c>
      <c r="F2128" s="5">
        <f>DIEM_4D!D1500</f>
        <v>16</v>
      </c>
      <c r="G2128" s="5">
        <f>DIEM_4D!E1500</f>
        <v>17</v>
      </c>
      <c r="H2128" s="36">
        <f t="shared" si="31"/>
        <v>1163.7</v>
      </c>
      <c r="I2128" s="5" t="str">
        <f t="shared" si="32"/>
        <v>MẠNH</v>
      </c>
      <c r="J2128" s="5">
        <f t="shared" si="33"/>
        <v>135.37</v>
      </c>
      <c r="K2128" s="5" t="str">
        <f t="shared" si="34"/>
        <v>YẾU</v>
      </c>
      <c r="L2128" s="5">
        <f t="shared" si="35"/>
        <v>135370049</v>
      </c>
      <c r="M2128" s="5"/>
      <c r="N2128" s="5"/>
      <c r="O2128" s="5"/>
      <c r="P2128" s="5"/>
      <c r="Q2128" s="5"/>
      <c r="R2128" s="5"/>
      <c r="S2128" s="5"/>
    </row>
    <row r="2129" ht="15.75" customHeight="1">
      <c r="A2129" s="5">
        <v>1500.0</v>
      </c>
      <c r="B2129" s="35" t="str">
        <f>DIEM_4D!A1501</f>
        <v>49</v>
      </c>
      <c r="C2129" s="35" t="str">
        <f>DIEM_4D!B1501</f>
        <v>49</v>
      </c>
      <c r="D2129" s="5" t="str">
        <f t="shared" si="30"/>
        <v>4D-5</v>
      </c>
      <c r="E2129" s="5">
        <f>DIEM_4D!C1501</f>
        <v>1</v>
      </c>
      <c r="F2129" s="5">
        <f>DIEM_4D!D1501</f>
        <v>16</v>
      </c>
      <c r="G2129" s="5">
        <f>DIEM_4D!E1501</f>
        <v>17</v>
      </c>
      <c r="H2129" s="36">
        <f t="shared" si="31"/>
        <v>1163.7</v>
      </c>
      <c r="I2129" s="5" t="str">
        <f t="shared" si="32"/>
        <v>MẠNH</v>
      </c>
      <c r="J2129" s="5">
        <f t="shared" si="33"/>
        <v>135.37</v>
      </c>
      <c r="K2129" s="5" t="str">
        <f t="shared" si="34"/>
        <v>YẾU</v>
      </c>
      <c r="L2129" s="5">
        <f t="shared" si="35"/>
        <v>135370049</v>
      </c>
      <c r="M2129" s="5"/>
      <c r="N2129" s="5"/>
      <c r="O2129" s="5"/>
      <c r="P2129" s="5"/>
      <c r="Q2129" s="5"/>
      <c r="R2129" s="5"/>
      <c r="S2129" s="5"/>
    </row>
    <row r="2130" ht="15.75" customHeight="1">
      <c r="A2130" s="5">
        <v>1501.0</v>
      </c>
      <c r="B2130" s="35" t="str">
        <f>DIEM_4D!A1502</f>
        <v/>
      </c>
      <c r="C2130" s="35" t="str">
        <f>DIEM_4D!B1502</f>
        <v/>
      </c>
      <c r="D2130" s="5" t="str">
        <f t="shared" si="30"/>
        <v>4D-1</v>
      </c>
      <c r="E2130" s="5">
        <f>DIEM_4D!C1502</f>
        <v>0</v>
      </c>
      <c r="F2130" s="5">
        <f>DIEM_4D!D1502</f>
        <v>0</v>
      </c>
      <c r="G2130" s="5">
        <f>DIEM_4D!E1502</f>
        <v>0</v>
      </c>
      <c r="H2130" s="36">
        <f t="shared" si="31"/>
        <v>0</v>
      </c>
      <c r="I2130" s="5" t="str">
        <f t="shared" si="32"/>
        <v/>
      </c>
      <c r="J2130" s="5">
        <f t="shared" si="33"/>
        <v>0</v>
      </c>
      <c r="K2130" s="5" t="str">
        <f t="shared" si="34"/>
        <v/>
      </c>
      <c r="L2130" s="5">
        <f t="shared" si="35"/>
        <v>0</v>
      </c>
      <c r="M2130" s="5"/>
      <c r="N2130" s="5"/>
      <c r="O2130" s="5"/>
      <c r="P2130" s="5"/>
      <c r="Q2130" s="5"/>
      <c r="R2130" s="5"/>
      <c r="S2130" s="5"/>
    </row>
    <row r="2131" ht="15.75" customHeight="1">
      <c r="A2131" s="5">
        <v>1502.0</v>
      </c>
      <c r="B2131" s="35" t="str">
        <f>DIEM_4D!A1503</f>
        <v/>
      </c>
      <c r="C2131" s="35" t="str">
        <f>DIEM_4D!B1503</f>
        <v/>
      </c>
      <c r="D2131" s="5" t="str">
        <f t="shared" si="30"/>
        <v>4D-2</v>
      </c>
      <c r="E2131" s="5">
        <f>DIEM_4D!C1503</f>
        <v>0</v>
      </c>
      <c r="F2131" s="5">
        <f>DIEM_4D!D1503</f>
        <v>0</v>
      </c>
      <c r="G2131" s="5">
        <f>DIEM_4D!E1503</f>
        <v>0</v>
      </c>
      <c r="H2131" s="36">
        <f t="shared" si="31"/>
        <v>0</v>
      </c>
      <c r="I2131" s="5" t="str">
        <f t="shared" si="32"/>
        <v/>
      </c>
      <c r="J2131" s="5">
        <f t="shared" si="33"/>
        <v>0</v>
      </c>
      <c r="K2131" s="5" t="str">
        <f t="shared" si="34"/>
        <v/>
      </c>
      <c r="L2131" s="5">
        <f t="shared" si="35"/>
        <v>0</v>
      </c>
      <c r="M2131" s="5"/>
      <c r="N2131" s="5"/>
      <c r="O2131" s="5"/>
      <c r="P2131" s="5"/>
      <c r="Q2131" s="5"/>
      <c r="R2131" s="5"/>
      <c r="S2131" s="5"/>
    </row>
    <row r="2132" ht="15.75" customHeight="1">
      <c r="A2132" s="5">
        <v>1503.0</v>
      </c>
      <c r="B2132" s="35" t="str">
        <f>DIEM_4D!A1504</f>
        <v/>
      </c>
      <c r="C2132" s="35" t="str">
        <f>DIEM_4D!B1504</f>
        <v/>
      </c>
      <c r="D2132" s="5" t="str">
        <f t="shared" si="30"/>
        <v>4D-3</v>
      </c>
      <c r="E2132" s="5">
        <f>DIEM_4D!C1504</f>
        <v>0</v>
      </c>
      <c r="F2132" s="5">
        <f>DIEM_4D!D1504</f>
        <v>0</v>
      </c>
      <c r="G2132" s="5">
        <f>DIEM_4D!E1504</f>
        <v>0</v>
      </c>
      <c r="H2132" s="36">
        <f t="shared" si="31"/>
        <v>0</v>
      </c>
      <c r="I2132" s="5" t="str">
        <f t="shared" si="32"/>
        <v/>
      </c>
      <c r="J2132" s="5">
        <f t="shared" si="33"/>
        <v>0</v>
      </c>
      <c r="K2132" s="5" t="str">
        <f t="shared" si="34"/>
        <v/>
      </c>
      <c r="L2132" s="5">
        <f t="shared" si="35"/>
        <v>0</v>
      </c>
      <c r="M2132" s="5"/>
      <c r="N2132" s="5"/>
      <c r="O2132" s="5"/>
      <c r="P2132" s="5"/>
      <c r="Q2132" s="5"/>
      <c r="R2132" s="5"/>
      <c r="S2132" s="5"/>
    </row>
    <row r="2133" ht="15.75" customHeight="1">
      <c r="A2133" s="5">
        <v>1504.0</v>
      </c>
      <c r="B2133" s="35" t="str">
        <f>DIEM_4D!A1505</f>
        <v/>
      </c>
      <c r="C2133" s="35" t="str">
        <f>DIEM_4D!B1505</f>
        <v/>
      </c>
      <c r="D2133" s="5" t="str">
        <f t="shared" si="30"/>
        <v>4D-4</v>
      </c>
      <c r="E2133" s="5">
        <f>DIEM_4D!C1505</f>
        <v>0</v>
      </c>
      <c r="F2133" s="5">
        <f>DIEM_4D!D1505</f>
        <v>0</v>
      </c>
      <c r="G2133" s="5">
        <f>DIEM_4D!E1505</f>
        <v>0</v>
      </c>
      <c r="H2133" s="36">
        <f t="shared" si="31"/>
        <v>0</v>
      </c>
      <c r="I2133" s="5" t="str">
        <f t="shared" si="32"/>
        <v/>
      </c>
      <c r="J2133" s="5">
        <f t="shared" si="33"/>
        <v>0</v>
      </c>
      <c r="K2133" s="5" t="str">
        <f t="shared" si="34"/>
        <v/>
      </c>
      <c r="L2133" s="5">
        <f t="shared" si="35"/>
        <v>0</v>
      </c>
      <c r="M2133" s="5"/>
      <c r="N2133" s="5"/>
      <c r="O2133" s="5"/>
      <c r="P2133" s="5"/>
      <c r="Q2133" s="5"/>
      <c r="R2133" s="5"/>
      <c r="S2133" s="5"/>
    </row>
    <row r="2134" ht="15.75" customHeight="1">
      <c r="A2134" s="5">
        <v>1505.0</v>
      </c>
      <c r="B2134" s="35" t="str">
        <f>DIEM_4D!A1506</f>
        <v/>
      </c>
      <c r="C2134" s="35" t="str">
        <f>DIEM_4D!B1506</f>
        <v/>
      </c>
      <c r="D2134" s="5" t="str">
        <f t="shared" si="30"/>
        <v>4D-5</v>
      </c>
      <c r="E2134" s="5">
        <f>DIEM_4D!C1506</f>
        <v>0</v>
      </c>
      <c r="F2134" s="5">
        <f>DIEM_4D!D1506</f>
        <v>0</v>
      </c>
      <c r="G2134" s="5">
        <f>DIEM_4D!E1506</f>
        <v>0</v>
      </c>
      <c r="H2134" s="36">
        <f t="shared" si="31"/>
        <v>0</v>
      </c>
      <c r="I2134" s="5" t="str">
        <f t="shared" si="32"/>
        <v/>
      </c>
      <c r="J2134" s="5">
        <f t="shared" si="33"/>
        <v>0</v>
      </c>
      <c r="K2134" s="5" t="str">
        <f t="shared" si="34"/>
        <v/>
      </c>
      <c r="L2134" s="5">
        <f t="shared" si="35"/>
        <v>0</v>
      </c>
      <c r="M2134" s="5"/>
      <c r="N2134" s="5"/>
      <c r="O2134" s="5"/>
      <c r="P2134" s="5"/>
      <c r="Q2134" s="5"/>
      <c r="R2134" s="5"/>
      <c r="S2134" s="5"/>
    </row>
    <row r="2135" ht="15.75" customHeight="1">
      <c r="A2135" s="5">
        <v>1506.0</v>
      </c>
      <c r="B2135" s="35" t="str">
        <f>DIEM_4D!A1507</f>
        <v/>
      </c>
      <c r="C2135" s="35" t="str">
        <f>DIEM_4D!B1507</f>
        <v/>
      </c>
      <c r="D2135" s="5" t="str">
        <f t="shared" si="30"/>
        <v>4D-1</v>
      </c>
      <c r="E2135" s="5">
        <f>DIEM_4D!C1507</f>
        <v>0</v>
      </c>
      <c r="F2135" s="5">
        <f>DIEM_4D!D1507</f>
        <v>0</v>
      </c>
      <c r="G2135" s="5">
        <f>DIEM_4D!E1507</f>
        <v>0</v>
      </c>
      <c r="H2135" s="36">
        <f t="shared" si="31"/>
        <v>0</v>
      </c>
      <c r="I2135" s="5" t="str">
        <f t="shared" si="32"/>
        <v/>
      </c>
      <c r="J2135" s="5">
        <f t="shared" si="33"/>
        <v>0</v>
      </c>
      <c r="K2135" s="5" t="str">
        <f t="shared" si="34"/>
        <v/>
      </c>
      <c r="L2135" s="5">
        <f t="shared" si="35"/>
        <v>0</v>
      </c>
      <c r="M2135" s="5"/>
      <c r="N2135" s="5"/>
      <c r="O2135" s="5"/>
      <c r="P2135" s="5"/>
      <c r="Q2135" s="5"/>
      <c r="R2135" s="5"/>
      <c r="S2135" s="5"/>
    </row>
    <row r="2136" ht="15.75" customHeight="1">
      <c r="A2136" s="5">
        <v>1507.0</v>
      </c>
      <c r="B2136" s="35" t="str">
        <f>DIEM_4D!A1508</f>
        <v/>
      </c>
      <c r="C2136" s="35" t="str">
        <f>DIEM_4D!B1508</f>
        <v/>
      </c>
      <c r="D2136" s="5" t="str">
        <f t="shared" si="30"/>
        <v>4D-2</v>
      </c>
      <c r="E2136" s="5">
        <f>DIEM_4D!C1508</f>
        <v>0</v>
      </c>
      <c r="F2136" s="5">
        <f>DIEM_4D!D1508</f>
        <v>0</v>
      </c>
      <c r="G2136" s="5">
        <f>DIEM_4D!E1508</f>
        <v>0</v>
      </c>
      <c r="H2136" s="36">
        <f t="shared" si="31"/>
        <v>0</v>
      </c>
      <c r="I2136" s="5" t="str">
        <f t="shared" si="32"/>
        <v/>
      </c>
      <c r="J2136" s="5">
        <f t="shared" si="33"/>
        <v>0</v>
      </c>
      <c r="K2136" s="5" t="str">
        <f t="shared" si="34"/>
        <v/>
      </c>
      <c r="L2136" s="5">
        <f t="shared" si="35"/>
        <v>0</v>
      </c>
      <c r="M2136" s="5"/>
      <c r="N2136" s="5"/>
      <c r="O2136" s="5"/>
      <c r="P2136" s="5"/>
      <c r="Q2136" s="5"/>
      <c r="R2136" s="5"/>
      <c r="S2136" s="5"/>
    </row>
    <row r="2137" ht="15.75" customHeight="1">
      <c r="A2137" s="5">
        <v>1508.0</v>
      </c>
      <c r="B2137" s="35" t="str">
        <f>DIEM_4D!A1509</f>
        <v/>
      </c>
      <c r="C2137" s="35" t="str">
        <f>DIEM_4D!B1509</f>
        <v/>
      </c>
      <c r="D2137" s="5" t="str">
        <f t="shared" si="30"/>
        <v>4D-3</v>
      </c>
      <c r="E2137" s="5">
        <f>DIEM_4D!C1509</f>
        <v>0</v>
      </c>
      <c r="F2137" s="5">
        <f>DIEM_4D!D1509</f>
        <v>0</v>
      </c>
      <c r="G2137" s="5">
        <f>DIEM_4D!E1509</f>
        <v>0</v>
      </c>
      <c r="H2137" s="36">
        <f t="shared" si="31"/>
        <v>0</v>
      </c>
      <c r="I2137" s="5" t="str">
        <f t="shared" si="32"/>
        <v/>
      </c>
      <c r="J2137" s="5">
        <f t="shared" si="33"/>
        <v>0</v>
      </c>
      <c r="K2137" s="5" t="str">
        <f t="shared" si="34"/>
        <v/>
      </c>
      <c r="L2137" s="5">
        <f t="shared" si="35"/>
        <v>0</v>
      </c>
      <c r="M2137" s="5"/>
      <c r="N2137" s="5"/>
      <c r="O2137" s="5"/>
      <c r="P2137" s="5"/>
      <c r="Q2137" s="5"/>
      <c r="R2137" s="5"/>
      <c r="S2137" s="5"/>
    </row>
    <row r="2138" ht="15.75" customHeight="1">
      <c r="A2138" s="5">
        <v>1509.0</v>
      </c>
      <c r="B2138" s="35" t="str">
        <f>DIEM_4D!A1510</f>
        <v/>
      </c>
      <c r="C2138" s="35" t="str">
        <f>DIEM_4D!B1510</f>
        <v/>
      </c>
      <c r="D2138" s="5" t="str">
        <f t="shared" si="30"/>
        <v>4D-4</v>
      </c>
      <c r="E2138" s="5">
        <f>DIEM_4D!C1510</f>
        <v>0</v>
      </c>
      <c r="F2138" s="5">
        <f>DIEM_4D!D1510</f>
        <v>0</v>
      </c>
      <c r="G2138" s="5">
        <f>DIEM_4D!E1510</f>
        <v>0</v>
      </c>
      <c r="H2138" s="36">
        <f t="shared" si="31"/>
        <v>0</v>
      </c>
      <c r="I2138" s="5" t="str">
        <f t="shared" si="32"/>
        <v/>
      </c>
      <c r="J2138" s="5">
        <f t="shared" si="33"/>
        <v>0</v>
      </c>
      <c r="K2138" s="5" t="str">
        <f t="shared" si="34"/>
        <v/>
      </c>
      <c r="L2138" s="5">
        <f t="shared" si="35"/>
        <v>0</v>
      </c>
      <c r="M2138" s="5"/>
      <c r="N2138" s="5"/>
      <c r="O2138" s="5"/>
      <c r="P2138" s="5"/>
      <c r="Q2138" s="5"/>
      <c r="R2138" s="5"/>
      <c r="S2138" s="5"/>
    </row>
    <row r="2139" ht="15.75" customHeight="1">
      <c r="A2139" s="5">
        <v>1510.0</v>
      </c>
      <c r="B2139" s="35" t="str">
        <f>DIEM_4D!A1511</f>
        <v/>
      </c>
      <c r="C2139" s="35" t="str">
        <f>DIEM_4D!B1511</f>
        <v/>
      </c>
      <c r="D2139" s="5" t="str">
        <f t="shared" si="30"/>
        <v>4D-5</v>
      </c>
      <c r="E2139" s="5">
        <f>DIEM_4D!C1511</f>
        <v>0</v>
      </c>
      <c r="F2139" s="5">
        <f>DIEM_4D!D1511</f>
        <v>0</v>
      </c>
      <c r="G2139" s="5">
        <f>DIEM_4D!E1511</f>
        <v>0</v>
      </c>
      <c r="H2139" s="36">
        <f t="shared" si="31"/>
        <v>0</v>
      </c>
      <c r="I2139" s="5" t="str">
        <f t="shared" si="32"/>
        <v/>
      </c>
      <c r="J2139" s="5">
        <f t="shared" si="33"/>
        <v>0</v>
      </c>
      <c r="K2139" s="5" t="str">
        <f t="shared" si="34"/>
        <v/>
      </c>
      <c r="L2139" s="5">
        <f t="shared" si="35"/>
        <v>0</v>
      </c>
      <c r="M2139" s="5"/>
      <c r="N2139" s="5"/>
      <c r="O2139" s="5"/>
      <c r="P2139" s="5"/>
      <c r="Q2139" s="5"/>
      <c r="R2139" s="5"/>
      <c r="S2139" s="5"/>
    </row>
    <row r="2140" ht="15.75" customHeight="1">
      <c r="A2140" s="5">
        <v>1511.0</v>
      </c>
      <c r="B2140" s="35" t="str">
        <f>DIEM_4D!A1512</f>
        <v/>
      </c>
      <c r="C2140" s="35" t="str">
        <f>DIEM_4D!B1512</f>
        <v/>
      </c>
      <c r="D2140" s="5" t="str">
        <f t="shared" si="30"/>
        <v>4D-1</v>
      </c>
      <c r="E2140" s="5">
        <f>DIEM_4D!C1512</f>
        <v>0</v>
      </c>
      <c r="F2140" s="5">
        <f>DIEM_4D!D1512</f>
        <v>0</v>
      </c>
      <c r="G2140" s="5">
        <f>DIEM_4D!E1512</f>
        <v>0</v>
      </c>
      <c r="H2140" s="36">
        <f t="shared" si="31"/>
        <v>0</v>
      </c>
      <c r="I2140" s="5" t="str">
        <f t="shared" si="32"/>
        <v/>
      </c>
      <c r="J2140" s="5">
        <f t="shared" si="33"/>
        <v>0</v>
      </c>
      <c r="K2140" s="5" t="str">
        <f t="shared" si="34"/>
        <v/>
      </c>
      <c r="L2140" s="5">
        <f t="shared" si="35"/>
        <v>0</v>
      </c>
      <c r="M2140" s="5"/>
      <c r="N2140" s="5"/>
      <c r="O2140" s="5"/>
      <c r="P2140" s="5"/>
      <c r="Q2140" s="5"/>
      <c r="R2140" s="5"/>
      <c r="S2140" s="5"/>
    </row>
    <row r="2141" ht="15.75" customHeight="1">
      <c r="A2141" s="5">
        <v>1512.0</v>
      </c>
      <c r="B2141" s="35" t="str">
        <f>DIEM_4D!A1513</f>
        <v/>
      </c>
      <c r="C2141" s="35" t="str">
        <f>DIEM_4D!B1513</f>
        <v/>
      </c>
      <c r="D2141" s="5" t="str">
        <f t="shared" si="30"/>
        <v>4D-2</v>
      </c>
      <c r="E2141" s="5">
        <f>DIEM_4D!C1513</f>
        <v>0</v>
      </c>
      <c r="F2141" s="5">
        <f>DIEM_4D!D1513</f>
        <v>0</v>
      </c>
      <c r="G2141" s="5">
        <f>DIEM_4D!E1513</f>
        <v>0</v>
      </c>
      <c r="H2141" s="36">
        <f t="shared" si="31"/>
        <v>0</v>
      </c>
      <c r="I2141" s="5" t="str">
        <f t="shared" si="32"/>
        <v/>
      </c>
      <c r="J2141" s="5">
        <f t="shared" si="33"/>
        <v>0</v>
      </c>
      <c r="K2141" s="5" t="str">
        <f t="shared" si="34"/>
        <v/>
      </c>
      <c r="L2141" s="5">
        <f t="shared" si="35"/>
        <v>0</v>
      </c>
      <c r="M2141" s="5"/>
      <c r="N2141" s="5"/>
      <c r="O2141" s="5"/>
      <c r="P2141" s="5"/>
      <c r="Q2141" s="5"/>
      <c r="R2141" s="5"/>
      <c r="S2141" s="5"/>
    </row>
    <row r="2142" ht="15.75" customHeight="1">
      <c r="A2142" s="5">
        <v>1513.0</v>
      </c>
      <c r="B2142" s="35" t="str">
        <f>DIEM_4D!A1514</f>
        <v/>
      </c>
      <c r="C2142" s="35" t="str">
        <f>DIEM_4D!B1514</f>
        <v/>
      </c>
      <c r="D2142" s="5" t="str">
        <f t="shared" si="30"/>
        <v>4D-3</v>
      </c>
      <c r="E2142" s="5">
        <f>DIEM_4D!C1514</f>
        <v>0</v>
      </c>
      <c r="F2142" s="5">
        <f>DIEM_4D!D1514</f>
        <v>0</v>
      </c>
      <c r="G2142" s="5">
        <f>DIEM_4D!E1514</f>
        <v>0</v>
      </c>
      <c r="H2142" s="36">
        <f t="shared" si="31"/>
        <v>0</v>
      </c>
      <c r="I2142" s="5" t="str">
        <f t="shared" si="32"/>
        <v/>
      </c>
      <c r="J2142" s="5">
        <f t="shared" si="33"/>
        <v>0</v>
      </c>
      <c r="K2142" s="5" t="str">
        <f t="shared" si="34"/>
        <v/>
      </c>
      <c r="L2142" s="5">
        <f t="shared" si="35"/>
        <v>0</v>
      </c>
      <c r="M2142" s="5"/>
      <c r="N2142" s="5"/>
      <c r="O2142" s="5"/>
      <c r="P2142" s="5"/>
      <c r="Q2142" s="5"/>
      <c r="R2142" s="5"/>
      <c r="S2142" s="5"/>
    </row>
    <row r="2143" ht="15.75" customHeight="1">
      <c r="A2143" s="5">
        <v>1514.0</v>
      </c>
      <c r="B2143" s="35" t="str">
        <f>DIEM_4D!A1515</f>
        <v/>
      </c>
      <c r="C2143" s="35" t="str">
        <f>DIEM_4D!B1515</f>
        <v/>
      </c>
      <c r="D2143" s="5" t="str">
        <f t="shared" si="30"/>
        <v>4D-4</v>
      </c>
      <c r="E2143" s="5">
        <f>DIEM_4D!C1515</f>
        <v>0</v>
      </c>
      <c r="F2143" s="5">
        <f>DIEM_4D!D1515</f>
        <v>0</v>
      </c>
      <c r="G2143" s="5">
        <f>DIEM_4D!E1515</f>
        <v>0</v>
      </c>
      <c r="H2143" s="36">
        <f t="shared" si="31"/>
        <v>0</v>
      </c>
      <c r="I2143" s="5" t="str">
        <f t="shared" si="32"/>
        <v/>
      </c>
      <c r="J2143" s="5">
        <f t="shared" si="33"/>
        <v>0</v>
      </c>
      <c r="K2143" s="5" t="str">
        <f t="shared" si="34"/>
        <v/>
      </c>
      <c r="L2143" s="5">
        <f t="shared" si="35"/>
        <v>0</v>
      </c>
      <c r="M2143" s="5"/>
      <c r="N2143" s="5"/>
      <c r="O2143" s="5"/>
      <c r="P2143" s="5"/>
      <c r="Q2143" s="5"/>
      <c r="R2143" s="5"/>
      <c r="S2143" s="5"/>
    </row>
    <row r="2144" ht="15.75" customHeight="1">
      <c r="A2144" s="5">
        <v>1515.0</v>
      </c>
      <c r="B2144" s="35" t="str">
        <f>DIEM_4D!A1516</f>
        <v/>
      </c>
      <c r="C2144" s="35" t="str">
        <f>DIEM_4D!B1516</f>
        <v/>
      </c>
      <c r="D2144" s="5" t="str">
        <f t="shared" si="30"/>
        <v>4D-5</v>
      </c>
      <c r="E2144" s="5">
        <f>DIEM_4D!C1516</f>
        <v>0</v>
      </c>
      <c r="F2144" s="5">
        <f>DIEM_4D!D1516</f>
        <v>0</v>
      </c>
      <c r="G2144" s="5">
        <f>DIEM_4D!E1516</f>
        <v>0</v>
      </c>
      <c r="H2144" s="36">
        <f t="shared" si="31"/>
        <v>0</v>
      </c>
      <c r="I2144" s="5" t="str">
        <f t="shared" si="32"/>
        <v/>
      </c>
      <c r="J2144" s="5">
        <f t="shared" si="33"/>
        <v>0</v>
      </c>
      <c r="K2144" s="5" t="str">
        <f t="shared" si="34"/>
        <v/>
      </c>
      <c r="L2144" s="5">
        <f t="shared" si="35"/>
        <v>0</v>
      </c>
      <c r="M2144" s="5"/>
      <c r="N2144" s="5"/>
      <c r="O2144" s="5"/>
      <c r="P2144" s="5"/>
      <c r="Q2144" s="5"/>
      <c r="R2144" s="5"/>
      <c r="S2144" s="5"/>
    </row>
    <row r="2145" ht="15.75" customHeight="1">
      <c r="A2145" s="5">
        <v>1516.0</v>
      </c>
      <c r="B2145" s="35" t="str">
        <f>DIEM_4D!A1517</f>
        <v/>
      </c>
      <c r="C2145" s="35" t="str">
        <f>DIEM_4D!B1517</f>
        <v/>
      </c>
      <c r="D2145" s="5" t="str">
        <f t="shared" si="30"/>
        <v>4D-1</v>
      </c>
      <c r="E2145" s="5">
        <f>DIEM_4D!C1517</f>
        <v>0</v>
      </c>
      <c r="F2145" s="5">
        <f>DIEM_4D!D1517</f>
        <v>0</v>
      </c>
      <c r="G2145" s="5">
        <f>DIEM_4D!E1517</f>
        <v>0</v>
      </c>
      <c r="H2145" s="36">
        <f t="shared" si="31"/>
        <v>0</v>
      </c>
      <c r="I2145" s="5" t="str">
        <f t="shared" si="32"/>
        <v/>
      </c>
      <c r="J2145" s="5">
        <f t="shared" si="33"/>
        <v>0</v>
      </c>
      <c r="K2145" s="5" t="str">
        <f t="shared" si="34"/>
        <v/>
      </c>
      <c r="L2145" s="5">
        <f t="shared" si="35"/>
        <v>0</v>
      </c>
      <c r="M2145" s="5"/>
      <c r="N2145" s="5"/>
      <c r="O2145" s="5"/>
      <c r="P2145" s="5"/>
      <c r="Q2145" s="5"/>
      <c r="R2145" s="5"/>
      <c r="S2145" s="5"/>
    </row>
    <row r="2146" ht="15.75" customHeight="1">
      <c r="A2146" s="5">
        <v>1517.0</v>
      </c>
      <c r="B2146" s="35" t="str">
        <f>DIEM_4D!A1518</f>
        <v/>
      </c>
      <c r="C2146" s="35" t="str">
        <f>DIEM_4D!B1518</f>
        <v/>
      </c>
      <c r="D2146" s="5" t="str">
        <f t="shared" si="30"/>
        <v>4D-2</v>
      </c>
      <c r="E2146" s="5">
        <f>DIEM_4D!C1518</f>
        <v>0</v>
      </c>
      <c r="F2146" s="5">
        <f>DIEM_4D!D1518</f>
        <v>0</v>
      </c>
      <c r="G2146" s="5">
        <f>DIEM_4D!E1518</f>
        <v>0</v>
      </c>
      <c r="H2146" s="36">
        <f t="shared" si="31"/>
        <v>0</v>
      </c>
      <c r="I2146" s="5" t="str">
        <f t="shared" si="32"/>
        <v/>
      </c>
      <c r="J2146" s="5">
        <f t="shared" si="33"/>
        <v>0</v>
      </c>
      <c r="K2146" s="5" t="str">
        <f t="shared" si="34"/>
        <v/>
      </c>
      <c r="L2146" s="5">
        <f t="shared" si="35"/>
        <v>0</v>
      </c>
      <c r="M2146" s="5"/>
      <c r="N2146" s="5"/>
      <c r="O2146" s="5"/>
      <c r="P2146" s="5"/>
      <c r="Q2146" s="5"/>
      <c r="R2146" s="5"/>
      <c r="S2146" s="5"/>
    </row>
    <row r="2147" ht="15.75" customHeight="1">
      <c r="A2147" s="5">
        <v>1518.0</v>
      </c>
      <c r="B2147" s="35" t="str">
        <f>DIEM_4D!A1519</f>
        <v/>
      </c>
      <c r="C2147" s="35" t="str">
        <f>DIEM_4D!B1519</f>
        <v/>
      </c>
      <c r="D2147" s="5" t="str">
        <f t="shared" si="30"/>
        <v>4D-3</v>
      </c>
      <c r="E2147" s="5">
        <f>DIEM_4D!C1519</f>
        <v>0</v>
      </c>
      <c r="F2147" s="5">
        <f>DIEM_4D!D1519</f>
        <v>0</v>
      </c>
      <c r="G2147" s="5">
        <f>DIEM_4D!E1519</f>
        <v>0</v>
      </c>
      <c r="H2147" s="36">
        <f t="shared" si="31"/>
        <v>0</v>
      </c>
      <c r="I2147" s="5" t="str">
        <f t="shared" si="32"/>
        <v/>
      </c>
      <c r="J2147" s="5">
        <f t="shared" si="33"/>
        <v>0</v>
      </c>
      <c r="K2147" s="5" t="str">
        <f t="shared" si="34"/>
        <v/>
      </c>
      <c r="L2147" s="5">
        <f t="shared" si="35"/>
        <v>0</v>
      </c>
      <c r="M2147" s="5"/>
      <c r="N2147" s="5"/>
      <c r="O2147" s="5"/>
      <c r="P2147" s="5"/>
      <c r="Q2147" s="5"/>
      <c r="R2147" s="5"/>
      <c r="S2147" s="5"/>
    </row>
    <row r="2148" ht="15.75" customHeight="1">
      <c r="A2148" s="5">
        <v>1519.0</v>
      </c>
      <c r="B2148" s="35" t="str">
        <f>DIEM_4D!A1520</f>
        <v/>
      </c>
      <c r="C2148" s="35" t="str">
        <f>DIEM_4D!B1520</f>
        <v/>
      </c>
      <c r="D2148" s="5" t="str">
        <f t="shared" si="30"/>
        <v>4D-4</v>
      </c>
      <c r="E2148" s="5">
        <f>DIEM_4D!C1520</f>
        <v>0</v>
      </c>
      <c r="F2148" s="5">
        <f>DIEM_4D!D1520</f>
        <v>0</v>
      </c>
      <c r="G2148" s="5">
        <f>DIEM_4D!E1520</f>
        <v>0</v>
      </c>
      <c r="H2148" s="36">
        <f t="shared" si="31"/>
        <v>0</v>
      </c>
      <c r="I2148" s="5" t="str">
        <f t="shared" si="32"/>
        <v/>
      </c>
      <c r="J2148" s="5">
        <f t="shared" si="33"/>
        <v>0</v>
      </c>
      <c r="K2148" s="5" t="str">
        <f t="shared" si="34"/>
        <v/>
      </c>
      <c r="L2148" s="5">
        <f t="shared" si="35"/>
        <v>0</v>
      </c>
      <c r="M2148" s="5"/>
      <c r="N2148" s="5"/>
      <c r="O2148" s="5"/>
      <c r="P2148" s="5"/>
      <c r="Q2148" s="5"/>
      <c r="R2148" s="5"/>
      <c r="S2148" s="5"/>
    </row>
    <row r="2149" ht="15.75" customHeight="1">
      <c r="A2149" s="5">
        <v>1520.0</v>
      </c>
      <c r="B2149" s="35" t="str">
        <f>DIEM_4D!A1521</f>
        <v/>
      </c>
      <c r="C2149" s="35" t="str">
        <f>DIEM_4D!B1521</f>
        <v/>
      </c>
      <c r="D2149" s="5" t="str">
        <f t="shared" si="30"/>
        <v>4D-5</v>
      </c>
      <c r="E2149" s="5">
        <f>DIEM_4D!C1521</f>
        <v>0</v>
      </c>
      <c r="F2149" s="5">
        <f>DIEM_4D!D1521</f>
        <v>0</v>
      </c>
      <c r="G2149" s="5">
        <f>DIEM_4D!E1521</f>
        <v>0</v>
      </c>
      <c r="H2149" s="36">
        <f t="shared" si="31"/>
        <v>0</v>
      </c>
      <c r="I2149" s="5" t="str">
        <f t="shared" si="32"/>
        <v/>
      </c>
      <c r="J2149" s="5">
        <f t="shared" si="33"/>
        <v>0</v>
      </c>
      <c r="K2149" s="5" t="str">
        <f t="shared" si="34"/>
        <v/>
      </c>
      <c r="L2149" s="5">
        <f t="shared" si="35"/>
        <v>0</v>
      </c>
      <c r="M2149" s="5"/>
      <c r="N2149" s="5"/>
      <c r="O2149" s="5"/>
      <c r="P2149" s="5"/>
      <c r="Q2149" s="5"/>
      <c r="R2149" s="5"/>
      <c r="S2149" s="5"/>
    </row>
    <row r="2150" ht="15.75" customHeight="1">
      <c r="A2150" s="5">
        <v>1521.0</v>
      </c>
      <c r="B2150" s="35" t="str">
        <f>DIEM_4D!A1522</f>
        <v/>
      </c>
      <c r="C2150" s="35" t="str">
        <f>DIEM_4D!B1522</f>
        <v/>
      </c>
      <c r="D2150" s="5" t="str">
        <f t="shared" si="30"/>
        <v>4D-1</v>
      </c>
      <c r="E2150" s="5">
        <f>DIEM_4D!C1522</f>
        <v>0</v>
      </c>
      <c r="F2150" s="5">
        <f>DIEM_4D!D1522</f>
        <v>0</v>
      </c>
      <c r="G2150" s="5">
        <f>DIEM_4D!E1522</f>
        <v>0</v>
      </c>
      <c r="H2150" s="36">
        <f t="shared" si="31"/>
        <v>0</v>
      </c>
      <c r="I2150" s="5" t="str">
        <f t="shared" si="32"/>
        <v/>
      </c>
      <c r="J2150" s="5">
        <f t="shared" si="33"/>
        <v>0</v>
      </c>
      <c r="K2150" s="5" t="str">
        <f t="shared" si="34"/>
        <v/>
      </c>
      <c r="L2150" s="5">
        <f t="shared" si="35"/>
        <v>0</v>
      </c>
      <c r="M2150" s="5"/>
      <c r="N2150" s="5"/>
      <c r="O2150" s="5"/>
      <c r="P2150" s="5"/>
      <c r="Q2150" s="5"/>
      <c r="R2150" s="5"/>
      <c r="S2150" s="5"/>
    </row>
    <row r="2151" ht="15.75" customHeight="1">
      <c r="A2151" s="5">
        <v>1522.0</v>
      </c>
      <c r="B2151" s="35" t="str">
        <f>DIEM_4D!A1523</f>
        <v/>
      </c>
      <c r="C2151" s="35" t="str">
        <f>DIEM_4D!B1523</f>
        <v/>
      </c>
      <c r="D2151" s="5" t="str">
        <f t="shared" si="30"/>
        <v>4D-2</v>
      </c>
      <c r="E2151" s="5">
        <f>DIEM_4D!C1523</f>
        <v>0</v>
      </c>
      <c r="F2151" s="5">
        <f>DIEM_4D!D1523</f>
        <v>0</v>
      </c>
      <c r="G2151" s="5">
        <f>DIEM_4D!E1523</f>
        <v>0</v>
      </c>
      <c r="H2151" s="36">
        <f t="shared" si="31"/>
        <v>0</v>
      </c>
      <c r="I2151" s="5" t="str">
        <f t="shared" si="32"/>
        <v/>
      </c>
      <c r="J2151" s="5">
        <f t="shared" si="33"/>
        <v>0</v>
      </c>
      <c r="K2151" s="5" t="str">
        <f t="shared" si="34"/>
        <v/>
      </c>
      <c r="L2151" s="5">
        <f t="shared" si="35"/>
        <v>0</v>
      </c>
      <c r="M2151" s="5"/>
      <c r="N2151" s="5"/>
      <c r="O2151" s="5"/>
      <c r="P2151" s="5"/>
      <c r="Q2151" s="5"/>
      <c r="R2151" s="5"/>
      <c r="S2151" s="5"/>
    </row>
    <row r="2152" ht="15.75" customHeight="1">
      <c r="A2152" s="5">
        <v>1523.0</v>
      </c>
      <c r="B2152" s="35" t="str">
        <f>DIEM_4D!A1524</f>
        <v/>
      </c>
      <c r="C2152" s="35" t="str">
        <f>DIEM_4D!B1524</f>
        <v/>
      </c>
      <c r="D2152" s="5" t="str">
        <f t="shared" si="30"/>
        <v>4D-3</v>
      </c>
      <c r="E2152" s="5">
        <f>DIEM_4D!C1524</f>
        <v>0</v>
      </c>
      <c r="F2152" s="5">
        <f>DIEM_4D!D1524</f>
        <v>0</v>
      </c>
      <c r="G2152" s="5">
        <f>DIEM_4D!E1524</f>
        <v>0</v>
      </c>
      <c r="H2152" s="36">
        <f t="shared" si="31"/>
        <v>0</v>
      </c>
      <c r="I2152" s="5" t="str">
        <f t="shared" si="32"/>
        <v/>
      </c>
      <c r="J2152" s="5">
        <f t="shared" si="33"/>
        <v>0</v>
      </c>
      <c r="K2152" s="5" t="str">
        <f t="shared" si="34"/>
        <v/>
      </c>
      <c r="L2152" s="5">
        <f t="shared" si="35"/>
        <v>0</v>
      </c>
      <c r="M2152" s="5"/>
      <c r="N2152" s="5"/>
      <c r="O2152" s="5"/>
      <c r="P2152" s="5"/>
      <c r="Q2152" s="5"/>
      <c r="R2152" s="5"/>
      <c r="S2152" s="5"/>
    </row>
    <row r="2153" ht="15.75" customHeight="1">
      <c r="A2153" s="5">
        <v>1524.0</v>
      </c>
      <c r="B2153" s="35" t="str">
        <f>DIEM_4D!A1525</f>
        <v/>
      </c>
      <c r="C2153" s="35" t="str">
        <f>DIEM_4D!B1525</f>
        <v/>
      </c>
      <c r="D2153" s="5" t="str">
        <f t="shared" si="30"/>
        <v>4D-4</v>
      </c>
      <c r="E2153" s="5">
        <f>DIEM_4D!C1525</f>
        <v>0</v>
      </c>
      <c r="F2153" s="5">
        <f>DIEM_4D!D1525</f>
        <v>0</v>
      </c>
      <c r="G2153" s="5">
        <f>DIEM_4D!E1525</f>
        <v>0</v>
      </c>
      <c r="H2153" s="36">
        <f t="shared" si="31"/>
        <v>0</v>
      </c>
      <c r="I2153" s="5" t="str">
        <f t="shared" si="32"/>
        <v/>
      </c>
      <c r="J2153" s="5">
        <f t="shared" si="33"/>
        <v>0</v>
      </c>
      <c r="K2153" s="5" t="str">
        <f t="shared" si="34"/>
        <v/>
      </c>
      <c r="L2153" s="5">
        <f t="shared" si="35"/>
        <v>0</v>
      </c>
      <c r="M2153" s="5"/>
      <c r="N2153" s="5"/>
      <c r="O2153" s="5"/>
      <c r="P2153" s="5"/>
      <c r="Q2153" s="5"/>
      <c r="R2153" s="5"/>
      <c r="S2153" s="5"/>
    </row>
    <row r="2154" ht="15.75" customHeight="1">
      <c r="A2154" s="5">
        <v>1525.0</v>
      </c>
      <c r="B2154" s="35" t="str">
        <f>DIEM_4D!A1526</f>
        <v/>
      </c>
      <c r="C2154" s="35" t="str">
        <f>DIEM_4D!B1526</f>
        <v/>
      </c>
      <c r="D2154" s="5" t="str">
        <f t="shared" si="30"/>
        <v>4D-5</v>
      </c>
      <c r="E2154" s="5">
        <f>DIEM_4D!C1526</f>
        <v>0</v>
      </c>
      <c r="F2154" s="5">
        <f>DIEM_4D!D1526</f>
        <v>0</v>
      </c>
      <c r="G2154" s="5">
        <f>DIEM_4D!E1526</f>
        <v>0</v>
      </c>
      <c r="H2154" s="36">
        <f t="shared" si="31"/>
        <v>0</v>
      </c>
      <c r="I2154" s="5" t="str">
        <f t="shared" si="32"/>
        <v/>
      </c>
      <c r="J2154" s="5">
        <f t="shared" si="33"/>
        <v>0</v>
      </c>
      <c r="K2154" s="5" t="str">
        <f t="shared" si="34"/>
        <v/>
      </c>
      <c r="L2154" s="5">
        <f t="shared" si="35"/>
        <v>0</v>
      </c>
      <c r="M2154" s="5"/>
      <c r="N2154" s="5"/>
      <c r="O2154" s="5"/>
      <c r="P2154" s="5"/>
      <c r="Q2154" s="5"/>
      <c r="R2154" s="5"/>
      <c r="S2154" s="5"/>
    </row>
    <row r="2155" ht="15.75" customHeight="1">
      <c r="A2155" s="5">
        <v>1526.0</v>
      </c>
      <c r="B2155" s="35" t="str">
        <f>DIEM_4D!A1527</f>
        <v/>
      </c>
      <c r="C2155" s="35" t="str">
        <f>DIEM_4D!B1527</f>
        <v/>
      </c>
      <c r="D2155" s="5" t="str">
        <f t="shared" si="30"/>
        <v>4D-1</v>
      </c>
      <c r="E2155" s="5">
        <f>DIEM_4D!C1527</f>
        <v>0</v>
      </c>
      <c r="F2155" s="5">
        <f>DIEM_4D!D1527</f>
        <v>0</v>
      </c>
      <c r="G2155" s="5">
        <f>DIEM_4D!E1527</f>
        <v>0</v>
      </c>
      <c r="H2155" s="36">
        <f t="shared" si="31"/>
        <v>0</v>
      </c>
      <c r="I2155" s="5" t="str">
        <f t="shared" si="32"/>
        <v/>
      </c>
      <c r="J2155" s="5">
        <f t="shared" si="33"/>
        <v>0</v>
      </c>
      <c r="K2155" s="5" t="str">
        <f t="shared" si="34"/>
        <v/>
      </c>
      <c r="L2155" s="5">
        <f t="shared" si="35"/>
        <v>0</v>
      </c>
      <c r="M2155" s="5"/>
      <c r="N2155" s="5"/>
      <c r="O2155" s="5"/>
      <c r="P2155" s="5"/>
      <c r="Q2155" s="5"/>
      <c r="R2155" s="5"/>
      <c r="S2155" s="5"/>
    </row>
    <row r="2156" ht="15.75" customHeight="1">
      <c r="A2156" s="5">
        <v>1527.0</v>
      </c>
      <c r="B2156" s="35" t="str">
        <f>DIEM_4D!A1528</f>
        <v/>
      </c>
      <c r="C2156" s="35" t="str">
        <f>DIEM_4D!B1528</f>
        <v/>
      </c>
      <c r="D2156" s="5" t="str">
        <f t="shared" si="30"/>
        <v>4D-2</v>
      </c>
      <c r="E2156" s="5">
        <f>DIEM_4D!C1528</f>
        <v>0</v>
      </c>
      <c r="F2156" s="5">
        <f>DIEM_4D!D1528</f>
        <v>0</v>
      </c>
      <c r="G2156" s="5">
        <f>DIEM_4D!E1528</f>
        <v>0</v>
      </c>
      <c r="H2156" s="36">
        <f t="shared" si="31"/>
        <v>0</v>
      </c>
      <c r="I2156" s="5" t="str">
        <f t="shared" si="32"/>
        <v/>
      </c>
      <c r="J2156" s="5">
        <f t="shared" si="33"/>
        <v>0</v>
      </c>
      <c r="K2156" s="5" t="str">
        <f t="shared" si="34"/>
        <v/>
      </c>
      <c r="L2156" s="5">
        <f t="shared" si="35"/>
        <v>0</v>
      </c>
      <c r="M2156" s="5"/>
      <c r="N2156" s="5"/>
      <c r="O2156" s="5"/>
      <c r="P2156" s="5"/>
      <c r="Q2156" s="5"/>
      <c r="R2156" s="5"/>
      <c r="S2156" s="5"/>
    </row>
    <row r="2157" ht="15.75" customHeight="1">
      <c r="A2157" s="5">
        <v>1528.0</v>
      </c>
      <c r="B2157" s="35" t="str">
        <f>DIEM_4D!A1529</f>
        <v/>
      </c>
      <c r="C2157" s="35" t="str">
        <f>DIEM_4D!B1529</f>
        <v/>
      </c>
      <c r="D2157" s="5" t="str">
        <f t="shared" si="30"/>
        <v>4D-3</v>
      </c>
      <c r="E2157" s="5">
        <f>DIEM_4D!C1529</f>
        <v>0</v>
      </c>
      <c r="F2157" s="5">
        <f>DIEM_4D!D1529</f>
        <v>0</v>
      </c>
      <c r="G2157" s="5">
        <f>DIEM_4D!E1529</f>
        <v>0</v>
      </c>
      <c r="H2157" s="36">
        <f t="shared" si="31"/>
        <v>0</v>
      </c>
      <c r="I2157" s="5" t="str">
        <f t="shared" si="32"/>
        <v/>
      </c>
      <c r="J2157" s="5">
        <f t="shared" si="33"/>
        <v>0</v>
      </c>
      <c r="K2157" s="5" t="str">
        <f t="shared" si="34"/>
        <v/>
      </c>
      <c r="L2157" s="5">
        <f t="shared" si="35"/>
        <v>0</v>
      </c>
      <c r="M2157" s="5"/>
      <c r="N2157" s="5"/>
      <c r="O2157" s="5"/>
      <c r="P2157" s="5"/>
      <c r="Q2157" s="5"/>
      <c r="R2157" s="5"/>
      <c r="S2157" s="5"/>
    </row>
    <row r="2158" ht="15.75" customHeight="1">
      <c r="A2158" s="5">
        <v>1529.0</v>
      </c>
      <c r="B2158" s="35" t="str">
        <f>DIEM_4D!A1530</f>
        <v/>
      </c>
      <c r="C2158" s="35" t="str">
        <f>DIEM_4D!B1530</f>
        <v/>
      </c>
      <c r="D2158" s="5" t="str">
        <f t="shared" si="30"/>
        <v>4D-4</v>
      </c>
      <c r="E2158" s="5">
        <f>DIEM_4D!C1530</f>
        <v>0</v>
      </c>
      <c r="F2158" s="5">
        <f>DIEM_4D!D1530</f>
        <v>0</v>
      </c>
      <c r="G2158" s="5">
        <f>DIEM_4D!E1530</f>
        <v>0</v>
      </c>
      <c r="H2158" s="36">
        <f t="shared" si="31"/>
        <v>0</v>
      </c>
      <c r="I2158" s="5" t="str">
        <f t="shared" si="32"/>
        <v/>
      </c>
      <c r="J2158" s="5">
        <f t="shared" si="33"/>
        <v>0</v>
      </c>
      <c r="K2158" s="5" t="str">
        <f t="shared" si="34"/>
        <v/>
      </c>
      <c r="L2158" s="5">
        <f t="shared" si="35"/>
        <v>0</v>
      </c>
      <c r="M2158" s="5"/>
      <c r="N2158" s="5"/>
      <c r="O2158" s="5"/>
      <c r="P2158" s="5"/>
      <c r="Q2158" s="5"/>
      <c r="R2158" s="5"/>
      <c r="S2158" s="5"/>
    </row>
    <row r="2159" ht="15.75" customHeight="1">
      <c r="A2159" s="5">
        <v>1530.0</v>
      </c>
      <c r="B2159" s="35" t="str">
        <f>DIEM_4D!A1531</f>
        <v/>
      </c>
      <c r="C2159" s="35" t="str">
        <f>DIEM_4D!B1531</f>
        <v/>
      </c>
      <c r="D2159" s="5" t="str">
        <f t="shared" si="30"/>
        <v>4D-5</v>
      </c>
      <c r="E2159" s="5">
        <f>DIEM_4D!C1531</f>
        <v>0</v>
      </c>
      <c r="F2159" s="5">
        <f>DIEM_4D!D1531</f>
        <v>0</v>
      </c>
      <c r="G2159" s="5">
        <f>DIEM_4D!E1531</f>
        <v>0</v>
      </c>
      <c r="H2159" s="36">
        <f t="shared" si="31"/>
        <v>0</v>
      </c>
      <c r="I2159" s="5" t="str">
        <f t="shared" si="32"/>
        <v/>
      </c>
      <c r="J2159" s="5">
        <f t="shared" si="33"/>
        <v>0</v>
      </c>
      <c r="K2159" s="5" t="str">
        <f t="shared" si="34"/>
        <v/>
      </c>
      <c r="L2159" s="5">
        <f t="shared" si="35"/>
        <v>0</v>
      </c>
      <c r="M2159" s="5"/>
      <c r="N2159" s="5"/>
      <c r="O2159" s="5"/>
      <c r="P2159" s="5"/>
      <c r="Q2159" s="5"/>
      <c r="R2159" s="5"/>
      <c r="S2159" s="5"/>
    </row>
    <row r="2160" ht="15.75" customHeight="1">
      <c r="A2160" s="5">
        <v>1531.0</v>
      </c>
      <c r="B2160" s="35" t="str">
        <f>DIEM_4D!A1532</f>
        <v/>
      </c>
      <c r="C2160" s="35" t="str">
        <f>DIEM_4D!B1532</f>
        <v/>
      </c>
      <c r="D2160" s="5" t="str">
        <f t="shared" si="30"/>
        <v>4D-1</v>
      </c>
      <c r="E2160" s="5">
        <f>DIEM_4D!C1532</f>
        <v>0</v>
      </c>
      <c r="F2160" s="5">
        <f>DIEM_4D!D1532</f>
        <v>0</v>
      </c>
      <c r="G2160" s="5">
        <f>DIEM_4D!E1532</f>
        <v>0</v>
      </c>
      <c r="H2160" s="36">
        <f t="shared" si="31"/>
        <v>0</v>
      </c>
      <c r="I2160" s="5" t="str">
        <f t="shared" si="32"/>
        <v/>
      </c>
      <c r="J2160" s="5">
        <f t="shared" si="33"/>
        <v>0</v>
      </c>
      <c r="K2160" s="5" t="str">
        <f t="shared" si="34"/>
        <v/>
      </c>
      <c r="L2160" s="5">
        <f t="shared" si="35"/>
        <v>0</v>
      </c>
      <c r="M2160" s="5"/>
      <c r="N2160" s="5"/>
      <c r="O2160" s="5"/>
      <c r="P2160" s="5"/>
      <c r="Q2160" s="5"/>
      <c r="R2160" s="5"/>
      <c r="S2160" s="5"/>
    </row>
    <row r="2161" ht="15.75" customHeight="1">
      <c r="A2161" s="5">
        <v>1532.0</v>
      </c>
      <c r="B2161" s="35" t="str">
        <f>DIEM_4D!A1533</f>
        <v/>
      </c>
      <c r="C2161" s="35" t="str">
        <f>DIEM_4D!B1533</f>
        <v/>
      </c>
      <c r="D2161" s="5" t="str">
        <f t="shared" si="30"/>
        <v>4D-2</v>
      </c>
      <c r="E2161" s="5">
        <f>DIEM_4D!C1533</f>
        <v>0</v>
      </c>
      <c r="F2161" s="5">
        <f>DIEM_4D!D1533</f>
        <v>0</v>
      </c>
      <c r="G2161" s="5">
        <f>DIEM_4D!E1533</f>
        <v>0</v>
      </c>
      <c r="H2161" s="36">
        <f t="shared" si="31"/>
        <v>0</v>
      </c>
      <c r="I2161" s="5" t="str">
        <f t="shared" si="32"/>
        <v/>
      </c>
      <c r="J2161" s="5">
        <f t="shared" si="33"/>
        <v>0</v>
      </c>
      <c r="K2161" s="5" t="str">
        <f t="shared" si="34"/>
        <v/>
      </c>
      <c r="L2161" s="5">
        <f t="shared" si="35"/>
        <v>0</v>
      </c>
      <c r="M2161" s="5"/>
      <c r="N2161" s="5"/>
      <c r="O2161" s="5"/>
      <c r="P2161" s="5"/>
      <c r="Q2161" s="5"/>
      <c r="R2161" s="5"/>
      <c r="S2161" s="5"/>
    </row>
    <row r="2162" ht="15.75" customHeight="1">
      <c r="A2162" s="5">
        <v>1533.0</v>
      </c>
      <c r="B2162" s="35" t="str">
        <f>DIEM_4D!A1534</f>
        <v/>
      </c>
      <c r="C2162" s="35" t="str">
        <f>DIEM_4D!B1534</f>
        <v/>
      </c>
      <c r="D2162" s="5" t="str">
        <f t="shared" si="30"/>
        <v>4D-3</v>
      </c>
      <c r="E2162" s="5">
        <f>DIEM_4D!C1534</f>
        <v>0</v>
      </c>
      <c r="F2162" s="5">
        <f>DIEM_4D!D1534</f>
        <v>0</v>
      </c>
      <c r="G2162" s="5">
        <f>DIEM_4D!E1534</f>
        <v>0</v>
      </c>
      <c r="H2162" s="36">
        <f t="shared" si="31"/>
        <v>0</v>
      </c>
      <c r="I2162" s="5" t="str">
        <f t="shared" si="32"/>
        <v/>
      </c>
      <c r="J2162" s="5">
        <f t="shared" si="33"/>
        <v>0</v>
      </c>
      <c r="K2162" s="5" t="str">
        <f t="shared" si="34"/>
        <v/>
      </c>
      <c r="L2162" s="5">
        <f t="shared" si="35"/>
        <v>0</v>
      </c>
      <c r="M2162" s="5"/>
      <c r="N2162" s="5"/>
      <c r="O2162" s="5"/>
      <c r="P2162" s="5"/>
      <c r="Q2162" s="5"/>
      <c r="R2162" s="5"/>
      <c r="S2162" s="5"/>
    </row>
    <row r="2163" ht="15.75" customHeight="1">
      <c r="A2163" s="5">
        <v>1534.0</v>
      </c>
      <c r="B2163" s="35" t="str">
        <f>DIEM_4D!A1535</f>
        <v/>
      </c>
      <c r="C2163" s="35" t="str">
        <f>DIEM_4D!B1535</f>
        <v/>
      </c>
      <c r="D2163" s="5" t="str">
        <f t="shared" si="30"/>
        <v>4D-4</v>
      </c>
      <c r="E2163" s="5">
        <f>DIEM_4D!C1535</f>
        <v>0</v>
      </c>
      <c r="F2163" s="5">
        <f>DIEM_4D!D1535</f>
        <v>0</v>
      </c>
      <c r="G2163" s="5">
        <f>DIEM_4D!E1535</f>
        <v>0</v>
      </c>
      <c r="H2163" s="36">
        <f t="shared" si="31"/>
        <v>0</v>
      </c>
      <c r="I2163" s="5" t="str">
        <f t="shared" si="32"/>
        <v/>
      </c>
      <c r="J2163" s="5">
        <f t="shared" si="33"/>
        <v>0</v>
      </c>
      <c r="K2163" s="5" t="str">
        <f t="shared" si="34"/>
        <v/>
      </c>
      <c r="L2163" s="5">
        <f t="shared" si="35"/>
        <v>0</v>
      </c>
      <c r="M2163" s="5"/>
      <c r="N2163" s="5"/>
      <c r="O2163" s="5"/>
      <c r="P2163" s="5"/>
      <c r="Q2163" s="5"/>
      <c r="R2163" s="5"/>
      <c r="S2163" s="5"/>
    </row>
    <row r="2164" ht="15.75" customHeight="1">
      <c r="A2164" s="5">
        <v>1535.0</v>
      </c>
      <c r="B2164" s="35" t="str">
        <f>DIEM_4D!A1536</f>
        <v/>
      </c>
      <c r="C2164" s="35" t="str">
        <f>DIEM_4D!B1536</f>
        <v/>
      </c>
      <c r="D2164" s="5" t="str">
        <f t="shared" si="30"/>
        <v>4D-5</v>
      </c>
      <c r="E2164" s="5">
        <f>DIEM_4D!C1536</f>
        <v>0</v>
      </c>
      <c r="F2164" s="5">
        <f>DIEM_4D!D1536</f>
        <v>0</v>
      </c>
      <c r="G2164" s="5">
        <f>DIEM_4D!E1536</f>
        <v>0</v>
      </c>
      <c r="H2164" s="36">
        <f t="shared" si="31"/>
        <v>0</v>
      </c>
      <c r="I2164" s="5" t="str">
        <f t="shared" si="32"/>
        <v/>
      </c>
      <c r="J2164" s="5">
        <f t="shared" si="33"/>
        <v>0</v>
      </c>
      <c r="K2164" s="5" t="str">
        <f t="shared" si="34"/>
        <v/>
      </c>
      <c r="L2164" s="5">
        <f t="shared" si="35"/>
        <v>0</v>
      </c>
      <c r="M2164" s="5"/>
      <c r="N2164" s="5"/>
      <c r="O2164" s="5"/>
      <c r="P2164" s="5"/>
      <c r="Q2164" s="5"/>
      <c r="R2164" s="5"/>
      <c r="S2164" s="5"/>
    </row>
    <row r="2165" ht="15.75" customHeight="1">
      <c r="A2165" s="5">
        <v>1536.0</v>
      </c>
      <c r="B2165" s="35" t="str">
        <f>DIEM_4D!A1537</f>
        <v/>
      </c>
      <c r="C2165" s="35" t="str">
        <f>DIEM_4D!B1537</f>
        <v/>
      </c>
      <c r="D2165" s="5" t="str">
        <f t="shared" si="30"/>
        <v>4D-1</v>
      </c>
      <c r="E2165" s="5">
        <f>DIEM_4D!C1537</f>
        <v>0</v>
      </c>
      <c r="F2165" s="5">
        <f>DIEM_4D!D1537</f>
        <v>0</v>
      </c>
      <c r="G2165" s="5">
        <f>DIEM_4D!E1537</f>
        <v>0</v>
      </c>
      <c r="H2165" s="36">
        <f t="shared" si="31"/>
        <v>0</v>
      </c>
      <c r="I2165" s="5" t="str">
        <f t="shared" si="32"/>
        <v/>
      </c>
      <c r="J2165" s="5">
        <f t="shared" si="33"/>
        <v>0</v>
      </c>
      <c r="K2165" s="5" t="str">
        <f t="shared" si="34"/>
        <v/>
      </c>
      <c r="L2165" s="5">
        <f t="shared" si="35"/>
        <v>0</v>
      </c>
      <c r="M2165" s="5"/>
      <c r="N2165" s="5"/>
      <c r="O2165" s="5"/>
      <c r="P2165" s="5"/>
      <c r="Q2165" s="5"/>
      <c r="R2165" s="5"/>
      <c r="S2165" s="5"/>
    </row>
    <row r="2166" ht="15.75" customHeight="1">
      <c r="A2166" s="5">
        <v>1537.0</v>
      </c>
      <c r="B2166" s="35" t="str">
        <f>DIEM_4D!A1538</f>
        <v/>
      </c>
      <c r="C2166" s="35" t="str">
        <f>DIEM_4D!B1538</f>
        <v/>
      </c>
      <c r="D2166" s="5" t="str">
        <f t="shared" si="30"/>
        <v>4D-2</v>
      </c>
      <c r="E2166" s="5">
        <f>DIEM_4D!C1538</f>
        <v>0</v>
      </c>
      <c r="F2166" s="5">
        <f>DIEM_4D!D1538</f>
        <v>0</v>
      </c>
      <c r="G2166" s="5">
        <f>DIEM_4D!E1538</f>
        <v>0</v>
      </c>
      <c r="H2166" s="36">
        <f t="shared" si="31"/>
        <v>0</v>
      </c>
      <c r="I2166" s="5" t="str">
        <f t="shared" si="32"/>
        <v/>
      </c>
      <c r="J2166" s="5">
        <f t="shared" si="33"/>
        <v>0</v>
      </c>
      <c r="K2166" s="5" t="str">
        <f t="shared" si="34"/>
        <v/>
      </c>
      <c r="L2166" s="5">
        <f t="shared" si="35"/>
        <v>0</v>
      </c>
      <c r="M2166" s="5"/>
      <c r="N2166" s="5"/>
      <c r="O2166" s="5"/>
      <c r="P2166" s="5"/>
      <c r="Q2166" s="5"/>
      <c r="R2166" s="5"/>
      <c r="S2166" s="5"/>
    </row>
    <row r="2167" ht="15.75" customHeight="1">
      <c r="A2167" s="5">
        <v>1538.0</v>
      </c>
      <c r="B2167" s="35" t="str">
        <f>DIEM_4D!A1539</f>
        <v/>
      </c>
      <c r="C2167" s="35" t="str">
        <f>DIEM_4D!B1539</f>
        <v/>
      </c>
      <c r="D2167" s="5" t="str">
        <f t="shared" si="30"/>
        <v>4D-3</v>
      </c>
      <c r="E2167" s="5">
        <f>DIEM_4D!C1539</f>
        <v>0</v>
      </c>
      <c r="F2167" s="5">
        <f>DIEM_4D!D1539</f>
        <v>0</v>
      </c>
      <c r="G2167" s="5">
        <f>DIEM_4D!E1539</f>
        <v>0</v>
      </c>
      <c r="H2167" s="36">
        <f t="shared" si="31"/>
        <v>0</v>
      </c>
      <c r="I2167" s="5" t="str">
        <f t="shared" si="32"/>
        <v/>
      </c>
      <c r="J2167" s="5">
        <f t="shared" si="33"/>
        <v>0</v>
      </c>
      <c r="K2167" s="5" t="str">
        <f t="shared" si="34"/>
        <v/>
      </c>
      <c r="L2167" s="5">
        <f t="shared" si="35"/>
        <v>0</v>
      </c>
      <c r="M2167" s="5"/>
      <c r="N2167" s="5"/>
      <c r="O2167" s="5"/>
      <c r="P2167" s="5"/>
      <c r="Q2167" s="5"/>
      <c r="R2167" s="5"/>
      <c r="S2167" s="5"/>
    </row>
    <row r="2168" ht="15.75" customHeight="1">
      <c r="A2168" s="5">
        <v>1539.0</v>
      </c>
      <c r="B2168" s="35" t="str">
        <f>DIEM_4D!A1540</f>
        <v/>
      </c>
      <c r="C2168" s="35" t="str">
        <f>DIEM_4D!B1540</f>
        <v/>
      </c>
      <c r="D2168" s="5" t="str">
        <f t="shared" si="30"/>
        <v>4D-4</v>
      </c>
      <c r="E2168" s="5">
        <f>DIEM_4D!C1540</f>
        <v>0</v>
      </c>
      <c r="F2168" s="5">
        <f>DIEM_4D!D1540</f>
        <v>0</v>
      </c>
      <c r="G2168" s="5">
        <f>DIEM_4D!E1540</f>
        <v>0</v>
      </c>
      <c r="H2168" s="36">
        <f t="shared" si="31"/>
        <v>0</v>
      </c>
      <c r="I2168" s="5" t="str">
        <f t="shared" si="32"/>
        <v/>
      </c>
      <c r="J2168" s="5">
        <f t="shared" si="33"/>
        <v>0</v>
      </c>
      <c r="K2168" s="5" t="str">
        <f t="shared" si="34"/>
        <v/>
      </c>
      <c r="L2168" s="5">
        <f t="shared" si="35"/>
        <v>0</v>
      </c>
      <c r="M2168" s="5"/>
      <c r="N2168" s="5"/>
      <c r="O2168" s="5"/>
      <c r="P2168" s="5"/>
      <c r="Q2168" s="5"/>
      <c r="R2168" s="5"/>
      <c r="S2168" s="5"/>
    </row>
    <row r="2169" ht="15.75" customHeight="1">
      <c r="A2169" s="5">
        <v>1540.0</v>
      </c>
      <c r="B2169" s="35" t="str">
        <f>DIEM_4D!A1541</f>
        <v/>
      </c>
      <c r="C2169" s="35" t="str">
        <f>DIEM_4D!B1541</f>
        <v/>
      </c>
      <c r="D2169" s="5" t="str">
        <f t="shared" si="30"/>
        <v>4D-5</v>
      </c>
      <c r="E2169" s="5">
        <f>DIEM_4D!C1541</f>
        <v>0</v>
      </c>
      <c r="F2169" s="5">
        <f>DIEM_4D!D1541</f>
        <v>0</v>
      </c>
      <c r="G2169" s="5">
        <f>DIEM_4D!E1541</f>
        <v>0</v>
      </c>
      <c r="H2169" s="36">
        <f t="shared" si="31"/>
        <v>0</v>
      </c>
      <c r="I2169" s="5" t="str">
        <f t="shared" si="32"/>
        <v/>
      </c>
      <c r="J2169" s="5">
        <f t="shared" si="33"/>
        <v>0</v>
      </c>
      <c r="K2169" s="5" t="str">
        <f t="shared" si="34"/>
        <v/>
      </c>
      <c r="L2169" s="5">
        <f t="shared" si="35"/>
        <v>0</v>
      </c>
      <c r="M2169" s="5"/>
      <c r="N2169" s="5"/>
      <c r="O2169" s="5"/>
      <c r="P2169" s="5"/>
      <c r="Q2169" s="5"/>
      <c r="R2169" s="5"/>
      <c r="S2169" s="5"/>
    </row>
    <row r="2170" ht="15.75" customHeight="1">
      <c r="A2170" s="5">
        <v>1541.0</v>
      </c>
      <c r="B2170" s="35" t="str">
        <f>DIEM_4D!A1542</f>
        <v/>
      </c>
      <c r="C2170" s="35" t="str">
        <f>DIEM_4D!B1542</f>
        <v/>
      </c>
      <c r="D2170" s="5" t="str">
        <f t="shared" si="30"/>
        <v>4D-1</v>
      </c>
      <c r="E2170" s="5">
        <f>DIEM_4D!C1542</f>
        <v>0</v>
      </c>
      <c r="F2170" s="5">
        <f>DIEM_4D!D1542</f>
        <v>0</v>
      </c>
      <c r="G2170" s="5">
        <f>DIEM_4D!E1542</f>
        <v>0</v>
      </c>
      <c r="H2170" s="36">
        <f t="shared" si="31"/>
        <v>0</v>
      </c>
      <c r="I2170" s="5" t="str">
        <f t="shared" si="32"/>
        <v/>
      </c>
      <c r="J2170" s="5">
        <f t="shared" si="33"/>
        <v>0</v>
      </c>
      <c r="K2170" s="5" t="str">
        <f t="shared" si="34"/>
        <v/>
      </c>
      <c r="L2170" s="5">
        <f t="shared" si="35"/>
        <v>0</v>
      </c>
      <c r="M2170" s="5"/>
      <c r="N2170" s="5"/>
      <c r="O2170" s="5"/>
      <c r="P2170" s="5"/>
      <c r="Q2170" s="5"/>
      <c r="R2170" s="5"/>
      <c r="S2170" s="5"/>
    </row>
    <row r="2171" ht="15.75" customHeight="1">
      <c r="A2171" s="5">
        <v>1542.0</v>
      </c>
      <c r="B2171" s="35" t="str">
        <f>DIEM_4D!A1543</f>
        <v/>
      </c>
      <c r="C2171" s="35" t="str">
        <f>DIEM_4D!B1543</f>
        <v/>
      </c>
      <c r="D2171" s="5" t="str">
        <f t="shared" si="30"/>
        <v>4D-2</v>
      </c>
      <c r="E2171" s="5">
        <f>DIEM_4D!C1543</f>
        <v>0</v>
      </c>
      <c r="F2171" s="5">
        <f>DIEM_4D!D1543</f>
        <v>0</v>
      </c>
      <c r="G2171" s="5">
        <f>DIEM_4D!E1543</f>
        <v>0</v>
      </c>
      <c r="H2171" s="36">
        <f t="shared" si="31"/>
        <v>0</v>
      </c>
      <c r="I2171" s="5" t="str">
        <f t="shared" si="32"/>
        <v/>
      </c>
      <c r="J2171" s="5">
        <f t="shared" si="33"/>
        <v>0</v>
      </c>
      <c r="K2171" s="5" t="str">
        <f t="shared" si="34"/>
        <v/>
      </c>
      <c r="L2171" s="5">
        <f t="shared" si="35"/>
        <v>0</v>
      </c>
      <c r="M2171" s="5"/>
      <c r="N2171" s="5"/>
      <c r="O2171" s="5"/>
      <c r="P2171" s="5"/>
      <c r="Q2171" s="5"/>
      <c r="R2171" s="5"/>
      <c r="S2171" s="5"/>
    </row>
    <row r="2172" ht="15.75" customHeight="1">
      <c r="A2172" s="5">
        <v>1543.0</v>
      </c>
      <c r="B2172" s="35" t="str">
        <f>DIEM_4D!A1544</f>
        <v/>
      </c>
      <c r="C2172" s="35" t="str">
        <f>DIEM_4D!B1544</f>
        <v/>
      </c>
      <c r="D2172" s="5" t="str">
        <f t="shared" si="30"/>
        <v>4D-3</v>
      </c>
      <c r="E2172" s="5">
        <f>DIEM_4D!C1544</f>
        <v>0</v>
      </c>
      <c r="F2172" s="5">
        <f>DIEM_4D!D1544</f>
        <v>0</v>
      </c>
      <c r="G2172" s="5">
        <f>DIEM_4D!E1544</f>
        <v>0</v>
      </c>
      <c r="H2172" s="36">
        <f t="shared" si="31"/>
        <v>0</v>
      </c>
      <c r="I2172" s="5" t="str">
        <f t="shared" si="32"/>
        <v/>
      </c>
      <c r="J2172" s="5">
        <f t="shared" si="33"/>
        <v>0</v>
      </c>
      <c r="K2172" s="5" t="str">
        <f t="shared" si="34"/>
        <v/>
      </c>
      <c r="L2172" s="5">
        <f t="shared" si="35"/>
        <v>0</v>
      </c>
      <c r="M2172" s="5"/>
      <c r="N2172" s="5"/>
      <c r="O2172" s="5"/>
      <c r="P2172" s="5"/>
      <c r="Q2172" s="5"/>
      <c r="R2172" s="5"/>
      <c r="S2172" s="5"/>
    </row>
    <row r="2173" ht="15.75" customHeight="1">
      <c r="A2173" s="5">
        <v>1544.0</v>
      </c>
      <c r="B2173" s="35" t="str">
        <f>DIEM_4D!A1545</f>
        <v/>
      </c>
      <c r="C2173" s="35" t="str">
        <f>DIEM_4D!B1545</f>
        <v/>
      </c>
      <c r="D2173" s="5" t="str">
        <f t="shared" si="30"/>
        <v>4D-4</v>
      </c>
      <c r="E2173" s="5">
        <f>DIEM_4D!C1545</f>
        <v>0</v>
      </c>
      <c r="F2173" s="5">
        <f>DIEM_4D!D1545</f>
        <v>0</v>
      </c>
      <c r="G2173" s="5">
        <f>DIEM_4D!E1545</f>
        <v>0</v>
      </c>
      <c r="H2173" s="36">
        <f t="shared" si="31"/>
        <v>0</v>
      </c>
      <c r="I2173" s="5" t="str">
        <f t="shared" si="32"/>
        <v/>
      </c>
      <c r="J2173" s="5">
        <f t="shared" si="33"/>
        <v>0</v>
      </c>
      <c r="K2173" s="5" t="str">
        <f t="shared" si="34"/>
        <v/>
      </c>
      <c r="L2173" s="5">
        <f t="shared" si="35"/>
        <v>0</v>
      </c>
      <c r="M2173" s="5"/>
      <c r="N2173" s="5"/>
      <c r="O2173" s="5"/>
      <c r="P2173" s="5"/>
      <c r="Q2173" s="5"/>
      <c r="R2173" s="5"/>
      <c r="S2173" s="5"/>
    </row>
    <row r="2174" ht="15.75" customHeight="1">
      <c r="A2174" s="5">
        <v>1545.0</v>
      </c>
      <c r="B2174" s="35" t="str">
        <f>DIEM_4D!A1546</f>
        <v/>
      </c>
      <c r="C2174" s="35" t="str">
        <f>DIEM_4D!B1546</f>
        <v/>
      </c>
      <c r="D2174" s="5" t="str">
        <f t="shared" si="30"/>
        <v>4D-5</v>
      </c>
      <c r="E2174" s="5">
        <f>DIEM_4D!C1546</f>
        <v>0</v>
      </c>
      <c r="F2174" s="5">
        <f>DIEM_4D!D1546</f>
        <v>0</v>
      </c>
      <c r="G2174" s="5">
        <f>DIEM_4D!E1546</f>
        <v>0</v>
      </c>
      <c r="H2174" s="36">
        <f t="shared" si="31"/>
        <v>0</v>
      </c>
      <c r="I2174" s="5" t="str">
        <f t="shared" si="32"/>
        <v/>
      </c>
      <c r="J2174" s="5">
        <f t="shared" si="33"/>
        <v>0</v>
      </c>
      <c r="K2174" s="5" t="str">
        <f t="shared" si="34"/>
        <v/>
      </c>
      <c r="L2174" s="5">
        <f t="shared" si="35"/>
        <v>0</v>
      </c>
      <c r="M2174" s="5"/>
      <c r="N2174" s="5"/>
      <c r="O2174" s="5"/>
      <c r="P2174" s="5"/>
      <c r="Q2174" s="5"/>
      <c r="R2174" s="5"/>
      <c r="S2174" s="5"/>
    </row>
    <row r="2175" ht="15.75" customHeight="1">
      <c r="A2175" s="5">
        <v>1546.0</v>
      </c>
      <c r="B2175" s="35" t="str">
        <f>DIEM_4D!A1547</f>
        <v/>
      </c>
      <c r="C2175" s="35" t="str">
        <f>DIEM_4D!B1547</f>
        <v/>
      </c>
      <c r="D2175" s="5" t="str">
        <f t="shared" si="30"/>
        <v>4D-1</v>
      </c>
      <c r="E2175" s="5">
        <f>DIEM_4D!C1547</f>
        <v>0</v>
      </c>
      <c r="F2175" s="5">
        <f>DIEM_4D!D1547</f>
        <v>0</v>
      </c>
      <c r="G2175" s="5">
        <f>DIEM_4D!E1547</f>
        <v>0</v>
      </c>
      <c r="H2175" s="36">
        <f t="shared" si="31"/>
        <v>0</v>
      </c>
      <c r="I2175" s="5" t="str">
        <f t="shared" si="32"/>
        <v/>
      </c>
      <c r="J2175" s="5">
        <f t="shared" si="33"/>
        <v>0</v>
      </c>
      <c r="K2175" s="5" t="str">
        <f t="shared" si="34"/>
        <v/>
      </c>
      <c r="L2175" s="5">
        <f t="shared" si="35"/>
        <v>0</v>
      </c>
      <c r="M2175" s="5"/>
      <c r="N2175" s="5"/>
      <c r="O2175" s="5"/>
      <c r="P2175" s="5"/>
      <c r="Q2175" s="5"/>
      <c r="R2175" s="5"/>
      <c r="S2175" s="5"/>
    </row>
    <row r="2176" ht="15.75" customHeight="1">
      <c r="A2176" s="5">
        <v>1547.0</v>
      </c>
      <c r="B2176" s="35" t="str">
        <f>DIEM_4D!A1548</f>
        <v/>
      </c>
      <c r="C2176" s="35" t="str">
        <f>DIEM_4D!B1548</f>
        <v/>
      </c>
      <c r="D2176" s="5" t="str">
        <f t="shared" si="30"/>
        <v>4D-2</v>
      </c>
      <c r="E2176" s="5">
        <f>DIEM_4D!C1548</f>
        <v>0</v>
      </c>
      <c r="F2176" s="5">
        <f>DIEM_4D!D1548</f>
        <v>0</v>
      </c>
      <c r="G2176" s="5">
        <f>DIEM_4D!E1548</f>
        <v>0</v>
      </c>
      <c r="H2176" s="36">
        <f t="shared" si="31"/>
        <v>0</v>
      </c>
      <c r="I2176" s="5" t="str">
        <f t="shared" si="32"/>
        <v/>
      </c>
      <c r="J2176" s="5">
        <f t="shared" si="33"/>
        <v>0</v>
      </c>
      <c r="K2176" s="5" t="str">
        <f t="shared" si="34"/>
        <v/>
      </c>
      <c r="L2176" s="5">
        <f t="shared" si="35"/>
        <v>0</v>
      </c>
      <c r="M2176" s="5"/>
      <c r="N2176" s="5"/>
      <c r="O2176" s="5"/>
      <c r="P2176" s="5"/>
      <c r="Q2176" s="5"/>
      <c r="R2176" s="5"/>
      <c r="S2176" s="5"/>
    </row>
    <row r="2177" ht="15.75" customHeight="1">
      <c r="A2177" s="5">
        <v>1548.0</v>
      </c>
      <c r="B2177" s="35" t="str">
        <f>DIEM_4D!A1549</f>
        <v/>
      </c>
      <c r="C2177" s="35" t="str">
        <f>DIEM_4D!B1549</f>
        <v/>
      </c>
      <c r="D2177" s="5" t="str">
        <f t="shared" si="30"/>
        <v>4D-3</v>
      </c>
      <c r="E2177" s="5">
        <f>DIEM_4D!C1549</f>
        <v>0</v>
      </c>
      <c r="F2177" s="5">
        <f>DIEM_4D!D1549</f>
        <v>0</v>
      </c>
      <c r="G2177" s="5">
        <f>DIEM_4D!E1549</f>
        <v>0</v>
      </c>
      <c r="H2177" s="36">
        <f t="shared" si="31"/>
        <v>0</v>
      </c>
      <c r="I2177" s="5" t="str">
        <f t="shared" si="32"/>
        <v/>
      </c>
      <c r="J2177" s="5">
        <f t="shared" si="33"/>
        <v>0</v>
      </c>
      <c r="K2177" s="5" t="str">
        <f t="shared" si="34"/>
        <v/>
      </c>
      <c r="L2177" s="5">
        <f t="shared" si="35"/>
        <v>0</v>
      </c>
      <c r="M2177" s="5"/>
      <c r="N2177" s="5"/>
      <c r="O2177" s="5"/>
      <c r="P2177" s="5"/>
      <c r="Q2177" s="5"/>
      <c r="R2177" s="5"/>
      <c r="S2177" s="5"/>
    </row>
    <row r="2178" ht="15.75" customHeight="1">
      <c r="A2178" s="5">
        <v>1549.0</v>
      </c>
      <c r="B2178" s="35" t="str">
        <f>DIEM_4D!A1550</f>
        <v/>
      </c>
      <c r="C2178" s="35" t="str">
        <f>DIEM_4D!B1550</f>
        <v/>
      </c>
      <c r="D2178" s="5" t="str">
        <f t="shared" si="30"/>
        <v>4D-4</v>
      </c>
      <c r="E2178" s="5">
        <f>DIEM_4D!C1550</f>
        <v>0</v>
      </c>
      <c r="F2178" s="5">
        <f>DIEM_4D!D1550</f>
        <v>0</v>
      </c>
      <c r="G2178" s="5">
        <f>DIEM_4D!E1550</f>
        <v>0</v>
      </c>
      <c r="H2178" s="36">
        <f t="shared" si="31"/>
        <v>0</v>
      </c>
      <c r="I2178" s="5" t="str">
        <f t="shared" si="32"/>
        <v/>
      </c>
      <c r="J2178" s="5">
        <f t="shared" si="33"/>
        <v>0</v>
      </c>
      <c r="K2178" s="5" t="str">
        <f t="shared" si="34"/>
        <v/>
      </c>
      <c r="L2178" s="5">
        <f t="shared" si="35"/>
        <v>0</v>
      </c>
      <c r="M2178" s="5"/>
      <c r="N2178" s="5"/>
      <c r="O2178" s="5"/>
      <c r="P2178" s="5"/>
      <c r="Q2178" s="5"/>
      <c r="R2178" s="5"/>
      <c r="S2178" s="5"/>
    </row>
    <row r="2179" ht="15.75" customHeight="1">
      <c r="A2179" s="5">
        <v>1550.0</v>
      </c>
      <c r="B2179" s="35" t="str">
        <f>DIEM_4D!A1551</f>
        <v/>
      </c>
      <c r="C2179" s="35" t="str">
        <f>DIEM_4D!B1551</f>
        <v/>
      </c>
      <c r="D2179" s="5" t="str">
        <f t="shared" si="30"/>
        <v>4D-5</v>
      </c>
      <c r="E2179" s="5">
        <f>DIEM_4D!C1551</f>
        <v>0</v>
      </c>
      <c r="F2179" s="5">
        <f>DIEM_4D!D1551</f>
        <v>0</v>
      </c>
      <c r="G2179" s="5">
        <f>DIEM_4D!E1551</f>
        <v>0</v>
      </c>
      <c r="H2179" s="36">
        <f t="shared" si="31"/>
        <v>0</v>
      </c>
      <c r="I2179" s="5" t="str">
        <f t="shared" si="32"/>
        <v/>
      </c>
      <c r="J2179" s="5">
        <f t="shared" si="33"/>
        <v>0</v>
      </c>
      <c r="K2179" s="5" t="str">
        <f t="shared" si="34"/>
        <v/>
      </c>
      <c r="L2179" s="5">
        <f t="shared" si="35"/>
        <v>0</v>
      </c>
      <c r="M2179" s="5"/>
      <c r="N2179" s="5"/>
      <c r="O2179" s="5"/>
      <c r="P2179" s="5"/>
      <c r="Q2179" s="5"/>
      <c r="R2179" s="5"/>
      <c r="S2179" s="5"/>
    </row>
    <row r="2180" ht="15.75" customHeight="1">
      <c r="A2180" s="5">
        <v>1551.0</v>
      </c>
      <c r="B2180" s="35" t="str">
        <f>DIEM_4D!A1552</f>
        <v/>
      </c>
      <c r="C2180" s="35" t="str">
        <f>DIEM_4D!B1552</f>
        <v/>
      </c>
      <c r="D2180" s="5" t="str">
        <f t="shared" si="30"/>
        <v>4D-1</v>
      </c>
      <c r="E2180" s="5">
        <f>DIEM_4D!C1552</f>
        <v>0</v>
      </c>
      <c r="F2180" s="5">
        <f>DIEM_4D!D1552</f>
        <v>0</v>
      </c>
      <c r="G2180" s="5">
        <f>DIEM_4D!E1552</f>
        <v>0</v>
      </c>
      <c r="H2180" s="36">
        <f t="shared" si="31"/>
        <v>0</v>
      </c>
      <c r="I2180" s="5" t="str">
        <f t="shared" si="32"/>
        <v/>
      </c>
      <c r="J2180" s="5">
        <f t="shared" si="33"/>
        <v>0</v>
      </c>
      <c r="K2180" s="5" t="str">
        <f t="shared" si="34"/>
        <v/>
      </c>
      <c r="L2180" s="5">
        <f t="shared" si="35"/>
        <v>0</v>
      </c>
      <c r="M2180" s="5"/>
      <c r="N2180" s="5"/>
      <c r="O2180" s="5"/>
      <c r="P2180" s="5"/>
      <c r="Q2180" s="5"/>
      <c r="R2180" s="5"/>
      <c r="S2180" s="5"/>
    </row>
    <row r="2181" ht="15.75" customHeight="1">
      <c r="A2181" s="5">
        <v>1552.0</v>
      </c>
      <c r="B2181" s="35" t="str">
        <f>DIEM_4D!A1553</f>
        <v/>
      </c>
      <c r="C2181" s="35" t="str">
        <f>DIEM_4D!B1553</f>
        <v/>
      </c>
      <c r="D2181" s="5" t="str">
        <f t="shared" si="30"/>
        <v>4D-2</v>
      </c>
      <c r="E2181" s="5">
        <f>DIEM_4D!C1553</f>
        <v>0</v>
      </c>
      <c r="F2181" s="5">
        <f>DIEM_4D!D1553</f>
        <v>0</v>
      </c>
      <c r="G2181" s="5">
        <f>DIEM_4D!E1553</f>
        <v>0</v>
      </c>
      <c r="H2181" s="36">
        <f t="shared" si="31"/>
        <v>0</v>
      </c>
      <c r="I2181" s="5" t="str">
        <f t="shared" si="32"/>
        <v/>
      </c>
      <c r="J2181" s="5">
        <f t="shared" si="33"/>
        <v>0</v>
      </c>
      <c r="K2181" s="5" t="str">
        <f t="shared" si="34"/>
        <v/>
      </c>
      <c r="L2181" s="5">
        <f t="shared" si="35"/>
        <v>0</v>
      </c>
      <c r="M2181" s="5"/>
      <c r="N2181" s="5"/>
      <c r="O2181" s="5"/>
      <c r="P2181" s="5"/>
      <c r="Q2181" s="5"/>
      <c r="R2181" s="5"/>
      <c r="S2181" s="5"/>
    </row>
    <row r="2182" ht="15.75" customHeight="1">
      <c r="A2182" s="5">
        <v>1553.0</v>
      </c>
      <c r="B2182" s="35" t="str">
        <f>DIEM_4D!A1554</f>
        <v/>
      </c>
      <c r="C2182" s="35" t="str">
        <f>DIEM_4D!B1554</f>
        <v/>
      </c>
      <c r="D2182" s="5" t="str">
        <f t="shared" si="30"/>
        <v>4D-3</v>
      </c>
      <c r="E2182" s="5">
        <f>DIEM_4D!C1554</f>
        <v>0</v>
      </c>
      <c r="F2182" s="5">
        <f>DIEM_4D!D1554</f>
        <v>0</v>
      </c>
      <c r="G2182" s="5">
        <f>DIEM_4D!E1554</f>
        <v>0</v>
      </c>
      <c r="H2182" s="36">
        <f t="shared" si="31"/>
        <v>0</v>
      </c>
      <c r="I2182" s="5" t="str">
        <f t="shared" si="32"/>
        <v/>
      </c>
      <c r="J2182" s="5">
        <f t="shared" si="33"/>
        <v>0</v>
      </c>
      <c r="K2182" s="5" t="str">
        <f t="shared" si="34"/>
        <v/>
      </c>
      <c r="L2182" s="5">
        <f t="shared" si="35"/>
        <v>0</v>
      </c>
      <c r="M2182" s="5"/>
      <c r="N2182" s="5"/>
      <c r="O2182" s="5"/>
      <c r="P2182" s="5"/>
      <c r="Q2182" s="5"/>
      <c r="R2182" s="5"/>
      <c r="S2182" s="5"/>
    </row>
    <row r="2183" ht="15.75" customHeight="1">
      <c r="A2183" s="5">
        <v>1554.0</v>
      </c>
      <c r="B2183" s="35" t="str">
        <f>DIEM_4D!A1555</f>
        <v/>
      </c>
      <c r="C2183" s="35" t="str">
        <f>DIEM_4D!B1555</f>
        <v/>
      </c>
      <c r="D2183" s="5" t="str">
        <f t="shared" si="30"/>
        <v>4D-4</v>
      </c>
      <c r="E2183" s="5">
        <f>DIEM_4D!C1555</f>
        <v>0</v>
      </c>
      <c r="F2183" s="5">
        <f>DIEM_4D!D1555</f>
        <v>0</v>
      </c>
      <c r="G2183" s="5">
        <f>DIEM_4D!E1555</f>
        <v>0</v>
      </c>
      <c r="H2183" s="36">
        <f t="shared" si="31"/>
        <v>0</v>
      </c>
      <c r="I2183" s="5" t="str">
        <f t="shared" si="32"/>
        <v/>
      </c>
      <c r="J2183" s="5">
        <f t="shared" si="33"/>
        <v>0</v>
      </c>
      <c r="K2183" s="5" t="str">
        <f t="shared" si="34"/>
        <v/>
      </c>
      <c r="L2183" s="5">
        <f t="shared" si="35"/>
        <v>0</v>
      </c>
      <c r="M2183" s="5"/>
      <c r="N2183" s="5"/>
      <c r="O2183" s="5"/>
      <c r="P2183" s="5"/>
      <c r="Q2183" s="5"/>
      <c r="R2183" s="5"/>
      <c r="S2183" s="5"/>
    </row>
    <row r="2184" ht="15.75" customHeight="1">
      <c r="A2184" s="5">
        <v>1555.0</v>
      </c>
      <c r="B2184" s="35" t="str">
        <f>DIEM_4D!A1556</f>
        <v/>
      </c>
      <c r="C2184" s="35" t="str">
        <f>DIEM_4D!B1556</f>
        <v/>
      </c>
      <c r="D2184" s="5" t="str">
        <f t="shared" si="30"/>
        <v>4D-5</v>
      </c>
      <c r="E2184" s="5">
        <f>DIEM_4D!C1556</f>
        <v>0</v>
      </c>
      <c r="F2184" s="5">
        <f>DIEM_4D!D1556</f>
        <v>0</v>
      </c>
      <c r="G2184" s="5">
        <f>DIEM_4D!E1556</f>
        <v>0</v>
      </c>
      <c r="H2184" s="36">
        <f t="shared" si="31"/>
        <v>0</v>
      </c>
      <c r="I2184" s="5" t="str">
        <f t="shared" si="32"/>
        <v/>
      </c>
      <c r="J2184" s="5">
        <f t="shared" si="33"/>
        <v>0</v>
      </c>
      <c r="K2184" s="5" t="str">
        <f t="shared" si="34"/>
        <v/>
      </c>
      <c r="L2184" s="5">
        <f t="shared" si="35"/>
        <v>0</v>
      </c>
      <c r="M2184" s="5"/>
      <c r="N2184" s="5"/>
      <c r="O2184" s="5"/>
      <c r="P2184" s="5"/>
      <c r="Q2184" s="5"/>
      <c r="R2184" s="5"/>
      <c r="S2184" s="5"/>
    </row>
    <row r="2185" ht="15.75" customHeight="1">
      <c r="A2185" s="5">
        <v>1556.0</v>
      </c>
      <c r="B2185" s="35" t="str">
        <f>DIEM_4D!A1557</f>
        <v/>
      </c>
      <c r="C2185" s="35" t="str">
        <f>DIEM_4D!B1557</f>
        <v/>
      </c>
      <c r="D2185" s="5" t="str">
        <f t="shared" si="30"/>
        <v>4D-1</v>
      </c>
      <c r="E2185" s="5">
        <f>DIEM_4D!C1557</f>
        <v>0</v>
      </c>
      <c r="F2185" s="5">
        <f>DIEM_4D!D1557</f>
        <v>0</v>
      </c>
      <c r="G2185" s="5">
        <f>DIEM_4D!E1557</f>
        <v>0</v>
      </c>
      <c r="H2185" s="36">
        <f t="shared" si="31"/>
        <v>0</v>
      </c>
      <c r="I2185" s="5" t="str">
        <f t="shared" si="32"/>
        <v/>
      </c>
      <c r="J2185" s="5">
        <f t="shared" si="33"/>
        <v>0</v>
      </c>
      <c r="K2185" s="5" t="str">
        <f t="shared" si="34"/>
        <v/>
      </c>
      <c r="L2185" s="5">
        <f t="shared" si="35"/>
        <v>0</v>
      </c>
      <c r="M2185" s="5"/>
      <c r="N2185" s="5"/>
      <c r="O2185" s="5"/>
      <c r="P2185" s="5"/>
      <c r="Q2185" s="5"/>
      <c r="R2185" s="5"/>
      <c r="S2185" s="5"/>
    </row>
    <row r="2186" ht="15.75" customHeight="1">
      <c r="A2186" s="5">
        <v>1557.0</v>
      </c>
      <c r="B2186" s="35" t="str">
        <f>DIEM_4D!A1558</f>
        <v/>
      </c>
      <c r="C2186" s="35" t="str">
        <f>DIEM_4D!B1558</f>
        <v/>
      </c>
      <c r="D2186" s="5" t="str">
        <f t="shared" si="30"/>
        <v>4D-2</v>
      </c>
      <c r="E2186" s="5">
        <f>DIEM_4D!C1558</f>
        <v>0</v>
      </c>
      <c r="F2186" s="5">
        <f>DIEM_4D!D1558</f>
        <v>0</v>
      </c>
      <c r="G2186" s="5">
        <f>DIEM_4D!E1558</f>
        <v>0</v>
      </c>
      <c r="H2186" s="36">
        <f t="shared" si="31"/>
        <v>0</v>
      </c>
      <c r="I2186" s="5" t="str">
        <f t="shared" si="32"/>
        <v/>
      </c>
      <c r="J2186" s="5">
        <f t="shared" si="33"/>
        <v>0</v>
      </c>
      <c r="K2186" s="5" t="str">
        <f t="shared" si="34"/>
        <v/>
      </c>
      <c r="L2186" s="5">
        <f t="shared" si="35"/>
        <v>0</v>
      </c>
      <c r="M2186" s="5"/>
      <c r="N2186" s="5"/>
      <c r="O2186" s="5"/>
      <c r="P2186" s="5"/>
      <c r="Q2186" s="5"/>
      <c r="R2186" s="5"/>
      <c r="S2186" s="5"/>
    </row>
    <row r="2187" ht="15.75" customHeight="1">
      <c r="A2187" s="5">
        <v>1558.0</v>
      </c>
      <c r="B2187" s="35" t="str">
        <f>DIEM_4D!A1559</f>
        <v/>
      </c>
      <c r="C2187" s="35" t="str">
        <f>DIEM_4D!B1559</f>
        <v/>
      </c>
      <c r="D2187" s="5" t="str">
        <f t="shared" si="30"/>
        <v>4D-3</v>
      </c>
      <c r="E2187" s="5">
        <f>DIEM_4D!C1559</f>
        <v>0</v>
      </c>
      <c r="F2187" s="5">
        <f>DIEM_4D!D1559</f>
        <v>0</v>
      </c>
      <c r="G2187" s="5">
        <f>DIEM_4D!E1559</f>
        <v>0</v>
      </c>
      <c r="H2187" s="36">
        <f t="shared" si="31"/>
        <v>0</v>
      </c>
      <c r="I2187" s="5" t="str">
        <f t="shared" si="32"/>
        <v/>
      </c>
      <c r="J2187" s="5">
        <f t="shared" si="33"/>
        <v>0</v>
      </c>
      <c r="K2187" s="5" t="str">
        <f t="shared" si="34"/>
        <v/>
      </c>
      <c r="L2187" s="5">
        <f t="shared" si="35"/>
        <v>0</v>
      </c>
      <c r="M2187" s="5"/>
      <c r="N2187" s="5"/>
      <c r="O2187" s="5"/>
      <c r="P2187" s="5"/>
      <c r="Q2187" s="5"/>
      <c r="R2187" s="5"/>
      <c r="S2187" s="5"/>
    </row>
    <row r="2188" ht="15.75" customHeight="1">
      <c r="A2188" s="5">
        <v>1559.0</v>
      </c>
      <c r="B2188" s="35" t="str">
        <f>DIEM_4D!A1560</f>
        <v/>
      </c>
      <c r="C2188" s="35" t="str">
        <f>DIEM_4D!B1560</f>
        <v/>
      </c>
      <c r="D2188" s="5" t="str">
        <f t="shared" si="30"/>
        <v>4D-4</v>
      </c>
      <c r="E2188" s="5">
        <f>DIEM_4D!C1560</f>
        <v>0</v>
      </c>
      <c r="F2188" s="5">
        <f>DIEM_4D!D1560</f>
        <v>0</v>
      </c>
      <c r="G2188" s="5">
        <f>DIEM_4D!E1560</f>
        <v>0</v>
      </c>
      <c r="H2188" s="36">
        <f t="shared" si="31"/>
        <v>0</v>
      </c>
      <c r="I2188" s="5" t="str">
        <f t="shared" si="32"/>
        <v/>
      </c>
      <c r="J2188" s="5">
        <f t="shared" si="33"/>
        <v>0</v>
      </c>
      <c r="K2188" s="5" t="str">
        <f t="shared" si="34"/>
        <v/>
      </c>
      <c r="L2188" s="5">
        <f t="shared" si="35"/>
        <v>0</v>
      </c>
      <c r="M2188" s="5"/>
      <c r="N2188" s="5"/>
      <c r="O2188" s="5"/>
      <c r="P2188" s="5"/>
      <c r="Q2188" s="5"/>
      <c r="R2188" s="5"/>
      <c r="S2188" s="5"/>
    </row>
    <row r="2189" ht="15.75" customHeight="1">
      <c r="A2189" s="5">
        <v>1560.0</v>
      </c>
      <c r="B2189" s="35" t="str">
        <f>DIEM_4D!A1561</f>
        <v/>
      </c>
      <c r="C2189" s="35" t="str">
        <f>DIEM_4D!B1561</f>
        <v/>
      </c>
      <c r="D2189" s="5" t="str">
        <f t="shared" si="30"/>
        <v>4D-5</v>
      </c>
      <c r="E2189" s="5">
        <f>DIEM_4D!C1561</f>
        <v>0</v>
      </c>
      <c r="F2189" s="5">
        <f>DIEM_4D!D1561</f>
        <v>0</v>
      </c>
      <c r="G2189" s="5">
        <f>DIEM_4D!E1561</f>
        <v>0</v>
      </c>
      <c r="H2189" s="36">
        <f t="shared" si="31"/>
        <v>0</v>
      </c>
      <c r="I2189" s="5" t="str">
        <f t="shared" si="32"/>
        <v/>
      </c>
      <c r="J2189" s="5">
        <f t="shared" si="33"/>
        <v>0</v>
      </c>
      <c r="K2189" s="5" t="str">
        <f t="shared" si="34"/>
        <v/>
      </c>
      <c r="L2189" s="5">
        <f t="shared" si="35"/>
        <v>0</v>
      </c>
      <c r="M2189" s="5"/>
      <c r="N2189" s="5"/>
      <c r="O2189" s="5"/>
      <c r="P2189" s="5"/>
      <c r="Q2189" s="5"/>
      <c r="R2189" s="5"/>
      <c r="S2189" s="5"/>
    </row>
    <row r="2190" ht="15.75" customHeight="1">
      <c r="A2190" s="5">
        <v>1561.0</v>
      </c>
      <c r="B2190" s="35" t="str">
        <f>DIEM_4D!A1562</f>
        <v/>
      </c>
      <c r="C2190" s="35" t="str">
        <f>DIEM_4D!B1562</f>
        <v/>
      </c>
      <c r="D2190" s="5" t="str">
        <f t="shared" si="30"/>
        <v>4D-1</v>
      </c>
      <c r="E2190" s="5">
        <f>DIEM_4D!C1562</f>
        <v>0</v>
      </c>
      <c r="F2190" s="5">
        <f>DIEM_4D!D1562</f>
        <v>0</v>
      </c>
      <c r="G2190" s="5">
        <f>DIEM_4D!E1562</f>
        <v>0</v>
      </c>
      <c r="H2190" s="36">
        <f t="shared" si="31"/>
        <v>0</v>
      </c>
      <c r="I2190" s="5" t="str">
        <f t="shared" si="32"/>
        <v/>
      </c>
      <c r="J2190" s="5">
        <f t="shared" si="33"/>
        <v>0</v>
      </c>
      <c r="K2190" s="5" t="str">
        <f t="shared" si="34"/>
        <v/>
      </c>
      <c r="L2190" s="5">
        <f t="shared" si="35"/>
        <v>0</v>
      </c>
      <c r="M2190" s="5"/>
      <c r="N2190" s="5"/>
      <c r="O2190" s="5"/>
      <c r="P2190" s="5"/>
      <c r="Q2190" s="5"/>
      <c r="R2190" s="5"/>
      <c r="S2190" s="5"/>
    </row>
    <row r="2191" ht="15.75" customHeight="1">
      <c r="A2191" s="5">
        <v>1562.0</v>
      </c>
      <c r="B2191" s="35" t="str">
        <f>DIEM_4D!A1563</f>
        <v/>
      </c>
      <c r="C2191" s="35" t="str">
        <f>DIEM_4D!B1563</f>
        <v/>
      </c>
      <c r="D2191" s="5" t="str">
        <f t="shared" si="30"/>
        <v>4D-2</v>
      </c>
      <c r="E2191" s="5">
        <f>DIEM_4D!C1563</f>
        <v>0</v>
      </c>
      <c r="F2191" s="5">
        <f>DIEM_4D!D1563</f>
        <v>0</v>
      </c>
      <c r="G2191" s="5">
        <f>DIEM_4D!E1563</f>
        <v>0</v>
      </c>
      <c r="H2191" s="36">
        <f t="shared" si="31"/>
        <v>0</v>
      </c>
      <c r="I2191" s="5" t="str">
        <f t="shared" si="32"/>
        <v/>
      </c>
      <c r="J2191" s="5">
        <f t="shared" si="33"/>
        <v>0</v>
      </c>
      <c r="K2191" s="5" t="str">
        <f t="shared" si="34"/>
        <v/>
      </c>
      <c r="L2191" s="5">
        <f t="shared" si="35"/>
        <v>0</v>
      </c>
      <c r="M2191" s="5"/>
      <c r="N2191" s="5"/>
      <c r="O2191" s="5"/>
      <c r="P2191" s="5"/>
      <c r="Q2191" s="5"/>
      <c r="R2191" s="5"/>
      <c r="S2191" s="5"/>
    </row>
    <row r="2192" ht="15.75" customHeight="1">
      <c r="A2192" s="5">
        <v>1563.0</v>
      </c>
      <c r="B2192" s="35" t="str">
        <f>DIEM_4D!A1564</f>
        <v/>
      </c>
      <c r="C2192" s="35" t="str">
        <f>DIEM_4D!B1564</f>
        <v/>
      </c>
      <c r="D2192" s="5" t="str">
        <f t="shared" si="30"/>
        <v>4D-3</v>
      </c>
      <c r="E2192" s="5">
        <f>DIEM_4D!C1564</f>
        <v>0</v>
      </c>
      <c r="F2192" s="5">
        <f>DIEM_4D!D1564</f>
        <v>0</v>
      </c>
      <c r="G2192" s="5">
        <f>DIEM_4D!E1564</f>
        <v>0</v>
      </c>
      <c r="H2192" s="36">
        <f t="shared" si="31"/>
        <v>0</v>
      </c>
      <c r="I2192" s="5" t="str">
        <f t="shared" si="32"/>
        <v/>
      </c>
      <c r="J2192" s="5">
        <f t="shared" si="33"/>
        <v>0</v>
      </c>
      <c r="K2192" s="5" t="str">
        <f t="shared" si="34"/>
        <v/>
      </c>
      <c r="L2192" s="5">
        <f t="shared" si="35"/>
        <v>0</v>
      </c>
      <c r="M2192" s="5"/>
      <c r="N2192" s="5"/>
      <c r="O2192" s="5"/>
      <c r="P2192" s="5"/>
      <c r="Q2192" s="5"/>
      <c r="R2192" s="5"/>
      <c r="S2192" s="5"/>
    </row>
    <row r="2193" ht="15.75" customHeight="1">
      <c r="A2193" s="5">
        <v>1564.0</v>
      </c>
      <c r="B2193" s="35" t="str">
        <f>DIEM_4D!A1565</f>
        <v/>
      </c>
      <c r="C2193" s="35" t="str">
        <f>DIEM_4D!B1565</f>
        <v/>
      </c>
      <c r="D2193" s="5" t="str">
        <f t="shared" si="30"/>
        <v>4D-4</v>
      </c>
      <c r="E2193" s="5">
        <f>DIEM_4D!C1565</f>
        <v>0</v>
      </c>
      <c r="F2193" s="5">
        <f>DIEM_4D!D1565</f>
        <v>0</v>
      </c>
      <c r="G2193" s="5">
        <f>DIEM_4D!E1565</f>
        <v>0</v>
      </c>
      <c r="H2193" s="36">
        <f t="shared" si="31"/>
        <v>0</v>
      </c>
      <c r="I2193" s="5" t="str">
        <f t="shared" si="32"/>
        <v/>
      </c>
      <c r="J2193" s="5">
        <f t="shared" si="33"/>
        <v>0</v>
      </c>
      <c r="K2193" s="5" t="str">
        <f t="shared" si="34"/>
        <v/>
      </c>
      <c r="L2193" s="5">
        <f t="shared" si="35"/>
        <v>0</v>
      </c>
      <c r="M2193" s="5"/>
      <c r="N2193" s="5"/>
      <c r="O2193" s="5"/>
      <c r="P2193" s="5"/>
      <c r="Q2193" s="5"/>
      <c r="R2193" s="5"/>
      <c r="S2193" s="5"/>
    </row>
    <row r="2194" ht="15.75" customHeight="1">
      <c r="A2194" s="5">
        <v>1565.0</v>
      </c>
      <c r="B2194" s="35" t="str">
        <f>DIEM_4D!A1566</f>
        <v/>
      </c>
      <c r="C2194" s="35" t="str">
        <f>DIEM_4D!B1566</f>
        <v/>
      </c>
      <c r="D2194" s="5" t="str">
        <f t="shared" si="30"/>
        <v>4D-5</v>
      </c>
      <c r="E2194" s="5">
        <f>DIEM_4D!C1566</f>
        <v>0</v>
      </c>
      <c r="F2194" s="5">
        <f>DIEM_4D!D1566</f>
        <v>0</v>
      </c>
      <c r="G2194" s="5">
        <f>DIEM_4D!E1566</f>
        <v>0</v>
      </c>
      <c r="H2194" s="36">
        <f t="shared" si="31"/>
        <v>0</v>
      </c>
      <c r="I2194" s="5" t="str">
        <f t="shared" si="32"/>
        <v/>
      </c>
      <c r="J2194" s="5">
        <f t="shared" si="33"/>
        <v>0</v>
      </c>
      <c r="K2194" s="5" t="str">
        <f t="shared" si="34"/>
        <v/>
      </c>
      <c r="L2194" s="5">
        <f t="shared" si="35"/>
        <v>0</v>
      </c>
      <c r="M2194" s="5"/>
      <c r="N2194" s="5"/>
      <c r="O2194" s="5"/>
      <c r="P2194" s="5"/>
      <c r="Q2194" s="5"/>
      <c r="R2194" s="5"/>
      <c r="S2194" s="5"/>
    </row>
    <row r="2195" ht="15.75" customHeight="1">
      <c r="A2195" s="5">
        <v>1566.0</v>
      </c>
      <c r="B2195" s="35" t="str">
        <f>DIEM_4D!A1567</f>
        <v/>
      </c>
      <c r="C2195" s="35" t="str">
        <f>DIEM_4D!B1567</f>
        <v/>
      </c>
      <c r="D2195" s="5" t="str">
        <f t="shared" si="30"/>
        <v>4D-1</v>
      </c>
      <c r="E2195" s="5">
        <f>DIEM_4D!C1567</f>
        <v>0</v>
      </c>
      <c r="F2195" s="5">
        <f>DIEM_4D!D1567</f>
        <v>0</v>
      </c>
      <c r="G2195" s="5">
        <f>DIEM_4D!E1567</f>
        <v>0</v>
      </c>
      <c r="H2195" s="36">
        <f t="shared" si="31"/>
        <v>0</v>
      </c>
      <c r="I2195" s="5" t="str">
        <f t="shared" si="32"/>
        <v/>
      </c>
      <c r="J2195" s="5">
        <f t="shared" si="33"/>
        <v>0</v>
      </c>
      <c r="K2195" s="5" t="str">
        <f t="shared" si="34"/>
        <v/>
      </c>
      <c r="L2195" s="5">
        <f t="shared" si="35"/>
        <v>0</v>
      </c>
      <c r="M2195" s="5"/>
      <c r="N2195" s="5"/>
      <c r="O2195" s="5"/>
      <c r="P2195" s="5"/>
      <c r="Q2195" s="5"/>
      <c r="R2195" s="5"/>
      <c r="S2195" s="5"/>
    </row>
    <row r="2196" ht="15.75" customHeight="1">
      <c r="A2196" s="5">
        <v>1567.0</v>
      </c>
      <c r="B2196" s="35" t="str">
        <f>DIEM_4D!A1568</f>
        <v/>
      </c>
      <c r="C2196" s="35" t="str">
        <f>DIEM_4D!B1568</f>
        <v/>
      </c>
      <c r="D2196" s="5" t="str">
        <f t="shared" si="30"/>
        <v>4D-2</v>
      </c>
      <c r="E2196" s="5">
        <f>DIEM_4D!C1568</f>
        <v>0</v>
      </c>
      <c r="F2196" s="5">
        <f>DIEM_4D!D1568</f>
        <v>0</v>
      </c>
      <c r="G2196" s="5">
        <f>DIEM_4D!E1568</f>
        <v>0</v>
      </c>
      <c r="H2196" s="36">
        <f t="shared" si="31"/>
        <v>0</v>
      </c>
      <c r="I2196" s="5" t="str">
        <f t="shared" si="32"/>
        <v/>
      </c>
      <c r="J2196" s="5">
        <f t="shared" si="33"/>
        <v>0</v>
      </c>
      <c r="K2196" s="5" t="str">
        <f t="shared" si="34"/>
        <v/>
      </c>
      <c r="L2196" s="5">
        <f t="shared" si="35"/>
        <v>0</v>
      </c>
      <c r="M2196" s="5"/>
      <c r="N2196" s="5"/>
      <c r="O2196" s="5"/>
      <c r="P2196" s="5"/>
      <c r="Q2196" s="5"/>
      <c r="R2196" s="5"/>
      <c r="S2196" s="5"/>
    </row>
    <row r="2197" ht="15.75" customHeight="1">
      <c r="A2197" s="5">
        <v>1568.0</v>
      </c>
      <c r="B2197" s="35" t="str">
        <f>DIEM_4D!A1569</f>
        <v/>
      </c>
      <c r="C2197" s="35" t="str">
        <f>DIEM_4D!B1569</f>
        <v/>
      </c>
      <c r="D2197" s="5" t="str">
        <f t="shared" si="30"/>
        <v>4D-3</v>
      </c>
      <c r="E2197" s="5">
        <f>DIEM_4D!C1569</f>
        <v>0</v>
      </c>
      <c r="F2197" s="5">
        <f>DIEM_4D!D1569</f>
        <v>0</v>
      </c>
      <c r="G2197" s="5">
        <f>DIEM_4D!E1569</f>
        <v>0</v>
      </c>
      <c r="H2197" s="36">
        <f t="shared" si="31"/>
        <v>0</v>
      </c>
      <c r="I2197" s="5" t="str">
        <f t="shared" si="32"/>
        <v/>
      </c>
      <c r="J2197" s="5">
        <f t="shared" si="33"/>
        <v>0</v>
      </c>
      <c r="K2197" s="5" t="str">
        <f t="shared" si="34"/>
        <v/>
      </c>
      <c r="L2197" s="5">
        <f t="shared" si="35"/>
        <v>0</v>
      </c>
      <c r="M2197" s="5"/>
      <c r="N2197" s="5"/>
      <c r="O2197" s="5"/>
      <c r="P2197" s="5"/>
      <c r="Q2197" s="5"/>
      <c r="R2197" s="5"/>
      <c r="S2197" s="5"/>
    </row>
    <row r="2198" ht="15.75" customHeight="1">
      <c r="A2198" s="5">
        <v>1569.0</v>
      </c>
      <c r="B2198" s="35" t="str">
        <f>DIEM_4D!A1570</f>
        <v/>
      </c>
      <c r="C2198" s="35" t="str">
        <f>DIEM_4D!B1570</f>
        <v/>
      </c>
      <c r="D2198" s="5" t="str">
        <f t="shared" si="30"/>
        <v>4D-4</v>
      </c>
      <c r="E2198" s="5">
        <f>DIEM_4D!C1570</f>
        <v>0</v>
      </c>
      <c r="F2198" s="5">
        <f>DIEM_4D!D1570</f>
        <v>0</v>
      </c>
      <c r="G2198" s="5">
        <f>DIEM_4D!E1570</f>
        <v>0</v>
      </c>
      <c r="H2198" s="36">
        <f t="shared" si="31"/>
        <v>0</v>
      </c>
      <c r="I2198" s="5" t="str">
        <f t="shared" si="32"/>
        <v/>
      </c>
      <c r="J2198" s="5">
        <f t="shared" si="33"/>
        <v>0</v>
      </c>
      <c r="K2198" s="5" t="str">
        <f t="shared" si="34"/>
        <v/>
      </c>
      <c r="L2198" s="5">
        <f t="shared" si="35"/>
        <v>0</v>
      </c>
      <c r="M2198" s="5"/>
      <c r="N2198" s="5"/>
      <c r="O2198" s="5"/>
      <c r="P2198" s="5"/>
      <c r="Q2198" s="5"/>
      <c r="R2198" s="5"/>
      <c r="S2198" s="5"/>
    </row>
    <row r="2199" ht="15.75" customHeight="1">
      <c r="A2199" s="5">
        <v>1570.0</v>
      </c>
      <c r="B2199" s="35" t="str">
        <f>DIEM_4D!A1571</f>
        <v/>
      </c>
      <c r="C2199" s="35" t="str">
        <f>DIEM_4D!B1571</f>
        <v/>
      </c>
      <c r="D2199" s="5" t="str">
        <f t="shared" si="30"/>
        <v>4D-5</v>
      </c>
      <c r="E2199" s="5">
        <f>DIEM_4D!C1571</f>
        <v>0</v>
      </c>
      <c r="F2199" s="5">
        <f>DIEM_4D!D1571</f>
        <v>0</v>
      </c>
      <c r="G2199" s="5">
        <f>DIEM_4D!E1571</f>
        <v>0</v>
      </c>
      <c r="H2199" s="36">
        <f t="shared" si="31"/>
        <v>0</v>
      </c>
      <c r="I2199" s="5" t="str">
        <f t="shared" si="32"/>
        <v/>
      </c>
      <c r="J2199" s="5">
        <f t="shared" si="33"/>
        <v>0</v>
      </c>
      <c r="K2199" s="5" t="str">
        <f t="shared" si="34"/>
        <v/>
      </c>
      <c r="L2199" s="5">
        <f t="shared" si="35"/>
        <v>0</v>
      </c>
      <c r="M2199" s="5"/>
      <c r="N2199" s="5"/>
      <c r="O2199" s="5"/>
      <c r="P2199" s="5"/>
      <c r="Q2199" s="5"/>
      <c r="R2199" s="5"/>
      <c r="S2199" s="5"/>
    </row>
    <row r="2200" ht="15.75" customHeight="1">
      <c r="A2200" s="5">
        <v>1571.0</v>
      </c>
      <c r="B2200" s="35" t="str">
        <f>DIEM_4D!A1572</f>
        <v/>
      </c>
      <c r="C2200" s="35" t="str">
        <f>DIEM_4D!B1572</f>
        <v/>
      </c>
      <c r="D2200" s="5" t="str">
        <f t="shared" si="30"/>
        <v>4D-1</v>
      </c>
      <c r="E2200" s="5">
        <f>DIEM_4D!C1572</f>
        <v>0</v>
      </c>
      <c r="F2200" s="5">
        <f>DIEM_4D!D1572</f>
        <v>0</v>
      </c>
      <c r="G2200" s="5">
        <f>DIEM_4D!E1572</f>
        <v>0</v>
      </c>
      <c r="H2200" s="36">
        <f t="shared" si="31"/>
        <v>0</v>
      </c>
      <c r="I2200" s="5" t="str">
        <f t="shared" si="32"/>
        <v/>
      </c>
      <c r="J2200" s="5">
        <f t="shared" si="33"/>
        <v>0</v>
      </c>
      <c r="K2200" s="5" t="str">
        <f t="shared" si="34"/>
        <v/>
      </c>
      <c r="L2200" s="5">
        <f t="shared" si="35"/>
        <v>0</v>
      </c>
      <c r="M2200" s="5"/>
      <c r="N2200" s="5"/>
      <c r="O2200" s="5"/>
      <c r="P2200" s="5"/>
      <c r="Q2200" s="5"/>
      <c r="R2200" s="5"/>
      <c r="S2200" s="5"/>
    </row>
    <row r="2201" ht="15.75" customHeight="1">
      <c r="A2201" s="5">
        <v>1572.0</v>
      </c>
      <c r="B2201" s="35" t="str">
        <f>DIEM_4D!A1573</f>
        <v/>
      </c>
      <c r="C2201" s="35" t="str">
        <f>DIEM_4D!B1573</f>
        <v/>
      </c>
      <c r="D2201" s="5" t="str">
        <f t="shared" si="30"/>
        <v>4D-2</v>
      </c>
      <c r="E2201" s="5">
        <f>DIEM_4D!C1573</f>
        <v>0</v>
      </c>
      <c r="F2201" s="5">
        <f>DIEM_4D!D1573</f>
        <v>0</v>
      </c>
      <c r="G2201" s="5">
        <f>DIEM_4D!E1573</f>
        <v>0</v>
      </c>
      <c r="H2201" s="36">
        <f t="shared" si="31"/>
        <v>0</v>
      </c>
      <c r="I2201" s="5" t="str">
        <f t="shared" si="32"/>
        <v/>
      </c>
      <c r="J2201" s="5">
        <f t="shared" si="33"/>
        <v>0</v>
      </c>
      <c r="K2201" s="5" t="str">
        <f t="shared" si="34"/>
        <v/>
      </c>
      <c r="L2201" s="5">
        <f t="shared" si="35"/>
        <v>0</v>
      </c>
      <c r="M2201" s="5"/>
      <c r="N2201" s="5"/>
      <c r="O2201" s="5"/>
      <c r="P2201" s="5"/>
      <c r="Q2201" s="5"/>
      <c r="R2201" s="5"/>
      <c r="S2201" s="5"/>
    </row>
    <row r="2202" ht="15.75" customHeight="1">
      <c r="A2202" s="5">
        <v>1573.0</v>
      </c>
      <c r="B2202" s="35" t="str">
        <f>DIEM_4D!A1574</f>
        <v/>
      </c>
      <c r="C2202" s="35" t="str">
        <f>DIEM_4D!B1574</f>
        <v/>
      </c>
      <c r="D2202" s="5" t="str">
        <f t="shared" si="30"/>
        <v>4D-3</v>
      </c>
      <c r="E2202" s="5">
        <f>DIEM_4D!C1574</f>
        <v>0</v>
      </c>
      <c r="F2202" s="5">
        <f>DIEM_4D!D1574</f>
        <v>0</v>
      </c>
      <c r="G2202" s="5">
        <f>DIEM_4D!E1574</f>
        <v>0</v>
      </c>
      <c r="H2202" s="36">
        <f t="shared" si="31"/>
        <v>0</v>
      </c>
      <c r="I2202" s="5" t="str">
        <f t="shared" si="32"/>
        <v/>
      </c>
      <c r="J2202" s="5">
        <f t="shared" si="33"/>
        <v>0</v>
      </c>
      <c r="K2202" s="5" t="str">
        <f t="shared" si="34"/>
        <v/>
      </c>
      <c r="L2202" s="5">
        <f t="shared" si="35"/>
        <v>0</v>
      </c>
      <c r="M2202" s="5"/>
      <c r="N2202" s="5"/>
      <c r="O2202" s="5"/>
      <c r="P2202" s="5"/>
      <c r="Q2202" s="5"/>
      <c r="R2202" s="5"/>
      <c r="S2202" s="5"/>
    </row>
    <row r="2203" ht="15.75" customHeight="1">
      <c r="A2203" s="5">
        <v>1574.0</v>
      </c>
      <c r="B2203" s="35" t="str">
        <f>DIEM_4D!A1575</f>
        <v/>
      </c>
      <c r="C2203" s="35" t="str">
        <f>DIEM_4D!B1575</f>
        <v/>
      </c>
      <c r="D2203" s="5" t="str">
        <f t="shared" si="30"/>
        <v>4D-4</v>
      </c>
      <c r="E2203" s="5">
        <f>DIEM_4D!C1575</f>
        <v>0</v>
      </c>
      <c r="F2203" s="5">
        <f>DIEM_4D!D1575</f>
        <v>0</v>
      </c>
      <c r="G2203" s="5">
        <f>DIEM_4D!E1575</f>
        <v>0</v>
      </c>
      <c r="H2203" s="36">
        <f t="shared" si="31"/>
        <v>0</v>
      </c>
      <c r="I2203" s="5" t="str">
        <f t="shared" si="32"/>
        <v/>
      </c>
      <c r="J2203" s="5">
        <f t="shared" si="33"/>
        <v>0</v>
      </c>
      <c r="K2203" s="5" t="str">
        <f t="shared" si="34"/>
        <v/>
      </c>
      <c r="L2203" s="5">
        <f t="shared" si="35"/>
        <v>0</v>
      </c>
      <c r="M2203" s="5"/>
      <c r="N2203" s="5"/>
      <c r="O2203" s="5"/>
      <c r="P2203" s="5"/>
      <c r="Q2203" s="5"/>
      <c r="R2203" s="5"/>
      <c r="S2203" s="5"/>
    </row>
    <row r="2204" ht="15.75" customHeight="1">
      <c r="A2204" s="5">
        <v>1575.0</v>
      </c>
      <c r="B2204" s="35" t="str">
        <f>DIEM_4D!A1576</f>
        <v/>
      </c>
      <c r="C2204" s="35" t="str">
        <f>DIEM_4D!B1576</f>
        <v/>
      </c>
      <c r="D2204" s="5" t="str">
        <f t="shared" si="30"/>
        <v>4D-5</v>
      </c>
      <c r="E2204" s="5">
        <f>DIEM_4D!C1576</f>
        <v>0</v>
      </c>
      <c r="F2204" s="5">
        <f>DIEM_4D!D1576</f>
        <v>0</v>
      </c>
      <c r="G2204" s="5">
        <f>DIEM_4D!E1576</f>
        <v>0</v>
      </c>
      <c r="H2204" s="36">
        <f t="shared" si="31"/>
        <v>0</v>
      </c>
      <c r="I2204" s="5" t="str">
        <f t="shared" si="32"/>
        <v/>
      </c>
      <c r="J2204" s="5">
        <f t="shared" si="33"/>
        <v>0</v>
      </c>
      <c r="K2204" s="5" t="str">
        <f t="shared" si="34"/>
        <v/>
      </c>
      <c r="L2204" s="5">
        <f t="shared" si="35"/>
        <v>0</v>
      </c>
      <c r="M2204" s="5"/>
      <c r="N2204" s="5"/>
      <c r="O2204" s="5"/>
      <c r="P2204" s="5"/>
      <c r="Q2204" s="5"/>
      <c r="R2204" s="5"/>
      <c r="S2204" s="5"/>
    </row>
    <row r="2205" ht="15.75" customHeight="1">
      <c r="A2205" s="5">
        <v>1576.0</v>
      </c>
      <c r="B2205" s="35" t="str">
        <f>DIEM_4D!A1577</f>
        <v/>
      </c>
      <c r="C2205" s="35" t="str">
        <f>DIEM_4D!B1577</f>
        <v/>
      </c>
      <c r="D2205" s="5" t="str">
        <f t="shared" si="30"/>
        <v>4D-1</v>
      </c>
      <c r="E2205" s="5">
        <f>DIEM_4D!C1577</f>
        <v>0</v>
      </c>
      <c r="F2205" s="5">
        <f>DIEM_4D!D1577</f>
        <v>0</v>
      </c>
      <c r="G2205" s="5">
        <f>DIEM_4D!E1577</f>
        <v>0</v>
      </c>
      <c r="H2205" s="36">
        <f t="shared" si="31"/>
        <v>0</v>
      </c>
      <c r="I2205" s="5" t="str">
        <f t="shared" si="32"/>
        <v/>
      </c>
      <c r="J2205" s="5">
        <f t="shared" si="33"/>
        <v>0</v>
      </c>
      <c r="K2205" s="5" t="str">
        <f t="shared" si="34"/>
        <v/>
      </c>
      <c r="L2205" s="5">
        <f t="shared" si="35"/>
        <v>0</v>
      </c>
      <c r="M2205" s="5"/>
      <c r="N2205" s="5"/>
      <c r="O2205" s="5"/>
      <c r="P2205" s="5"/>
      <c r="Q2205" s="5"/>
      <c r="R2205" s="5"/>
      <c r="S2205" s="5"/>
    </row>
    <row r="2206" ht="15.75" customHeight="1">
      <c r="A2206" s="5">
        <v>1577.0</v>
      </c>
      <c r="B2206" s="35" t="str">
        <f>DIEM_4D!A1578</f>
        <v/>
      </c>
      <c r="C2206" s="35" t="str">
        <f>DIEM_4D!B1578</f>
        <v/>
      </c>
      <c r="D2206" s="5" t="str">
        <f t="shared" si="30"/>
        <v>4D-2</v>
      </c>
      <c r="E2206" s="5">
        <f>DIEM_4D!C1578</f>
        <v>0</v>
      </c>
      <c r="F2206" s="5">
        <f>DIEM_4D!D1578</f>
        <v>0</v>
      </c>
      <c r="G2206" s="5">
        <f>DIEM_4D!E1578</f>
        <v>0</v>
      </c>
      <c r="H2206" s="36">
        <f t="shared" si="31"/>
        <v>0</v>
      </c>
      <c r="I2206" s="5" t="str">
        <f t="shared" si="32"/>
        <v/>
      </c>
      <c r="J2206" s="5">
        <f t="shared" si="33"/>
        <v>0</v>
      </c>
      <c r="K2206" s="5" t="str">
        <f t="shared" si="34"/>
        <v/>
      </c>
      <c r="L2206" s="5">
        <f t="shared" si="35"/>
        <v>0</v>
      </c>
      <c r="M2206" s="5"/>
      <c r="N2206" s="5"/>
      <c r="O2206" s="5"/>
      <c r="P2206" s="5"/>
      <c r="Q2206" s="5"/>
      <c r="R2206" s="5"/>
      <c r="S2206" s="5"/>
    </row>
    <row r="2207" ht="15.75" customHeight="1">
      <c r="A2207" s="5">
        <v>1578.0</v>
      </c>
      <c r="B2207" s="35" t="str">
        <f>DIEM_4D!A1579</f>
        <v/>
      </c>
      <c r="C2207" s="35" t="str">
        <f>DIEM_4D!B1579</f>
        <v/>
      </c>
      <c r="D2207" s="5" t="str">
        <f t="shared" si="30"/>
        <v>4D-3</v>
      </c>
      <c r="E2207" s="5">
        <f>DIEM_4D!C1579</f>
        <v>0</v>
      </c>
      <c r="F2207" s="5">
        <f>DIEM_4D!D1579</f>
        <v>0</v>
      </c>
      <c r="G2207" s="5">
        <f>DIEM_4D!E1579</f>
        <v>0</v>
      </c>
      <c r="H2207" s="36">
        <f t="shared" si="31"/>
        <v>0</v>
      </c>
      <c r="I2207" s="5" t="str">
        <f t="shared" si="32"/>
        <v/>
      </c>
      <c r="J2207" s="5">
        <f t="shared" si="33"/>
        <v>0</v>
      </c>
      <c r="K2207" s="5" t="str">
        <f t="shared" si="34"/>
        <v/>
      </c>
      <c r="L2207" s="5">
        <f t="shared" si="35"/>
        <v>0</v>
      </c>
      <c r="M2207" s="5"/>
      <c r="N2207" s="5"/>
      <c r="O2207" s="5"/>
      <c r="P2207" s="5"/>
      <c r="Q2207" s="5"/>
      <c r="R2207" s="5"/>
      <c r="S2207" s="5"/>
    </row>
    <row r="2208" ht="15.75" customHeight="1">
      <c r="A2208" s="5">
        <v>1579.0</v>
      </c>
      <c r="B2208" s="35" t="str">
        <f>DIEM_4D!A1580</f>
        <v/>
      </c>
      <c r="C2208" s="35" t="str">
        <f>DIEM_4D!B1580</f>
        <v/>
      </c>
      <c r="D2208" s="5" t="str">
        <f t="shared" si="30"/>
        <v>4D-4</v>
      </c>
      <c r="E2208" s="5">
        <f>DIEM_4D!C1580</f>
        <v>0</v>
      </c>
      <c r="F2208" s="5">
        <f>DIEM_4D!D1580</f>
        <v>0</v>
      </c>
      <c r="G2208" s="5">
        <f>DIEM_4D!E1580</f>
        <v>0</v>
      </c>
      <c r="H2208" s="36">
        <f t="shared" si="31"/>
        <v>0</v>
      </c>
      <c r="I2208" s="5" t="str">
        <f t="shared" si="32"/>
        <v/>
      </c>
      <c r="J2208" s="5">
        <f t="shared" si="33"/>
        <v>0</v>
      </c>
      <c r="K2208" s="5" t="str">
        <f t="shared" si="34"/>
        <v/>
      </c>
      <c r="L2208" s="5">
        <f t="shared" si="35"/>
        <v>0</v>
      </c>
      <c r="M2208" s="5"/>
      <c r="N2208" s="5"/>
      <c r="O2208" s="5"/>
      <c r="P2208" s="5"/>
      <c r="Q2208" s="5"/>
      <c r="R2208" s="5"/>
      <c r="S2208" s="5"/>
    </row>
    <row r="2209" ht="15.75" customHeight="1">
      <c r="A2209" s="5">
        <v>1580.0</v>
      </c>
      <c r="B2209" s="35" t="str">
        <f>DIEM_4D!A1581</f>
        <v/>
      </c>
      <c r="C2209" s="35" t="str">
        <f>DIEM_4D!B1581</f>
        <v/>
      </c>
      <c r="D2209" s="5" t="str">
        <f t="shared" si="30"/>
        <v>4D-5</v>
      </c>
      <c r="E2209" s="5">
        <f>DIEM_4D!C1581</f>
        <v>0</v>
      </c>
      <c r="F2209" s="5">
        <f>DIEM_4D!D1581</f>
        <v>0</v>
      </c>
      <c r="G2209" s="5">
        <f>DIEM_4D!E1581</f>
        <v>0</v>
      </c>
      <c r="H2209" s="36">
        <f t="shared" si="31"/>
        <v>0</v>
      </c>
      <c r="I2209" s="5" t="str">
        <f t="shared" si="32"/>
        <v/>
      </c>
      <c r="J2209" s="5">
        <f t="shared" si="33"/>
        <v>0</v>
      </c>
      <c r="K2209" s="5" t="str">
        <f t="shared" si="34"/>
        <v/>
      </c>
      <c r="L2209" s="5">
        <f t="shared" si="35"/>
        <v>0</v>
      </c>
      <c r="M2209" s="5"/>
      <c r="N2209" s="5"/>
      <c r="O2209" s="5"/>
      <c r="P2209" s="5"/>
      <c r="Q2209" s="5"/>
      <c r="R2209" s="5"/>
      <c r="S2209" s="5"/>
    </row>
    <row r="2210" ht="15.75" customHeight="1">
      <c r="A2210" s="5">
        <v>1581.0</v>
      </c>
      <c r="B2210" s="35" t="str">
        <f>DIEM_4D!A1582</f>
        <v/>
      </c>
      <c r="C2210" s="35" t="str">
        <f>DIEM_4D!B1582</f>
        <v/>
      </c>
      <c r="D2210" s="5" t="str">
        <f t="shared" si="30"/>
        <v>4D-1</v>
      </c>
      <c r="E2210" s="5">
        <f>DIEM_4D!C1582</f>
        <v>0</v>
      </c>
      <c r="F2210" s="5">
        <f>DIEM_4D!D1582</f>
        <v>0</v>
      </c>
      <c r="G2210" s="5">
        <f>DIEM_4D!E1582</f>
        <v>0</v>
      </c>
      <c r="H2210" s="36">
        <f t="shared" si="31"/>
        <v>0</v>
      </c>
      <c r="I2210" s="5" t="str">
        <f t="shared" si="32"/>
        <v/>
      </c>
      <c r="J2210" s="5">
        <f t="shared" si="33"/>
        <v>0</v>
      </c>
      <c r="K2210" s="5" t="str">
        <f t="shared" si="34"/>
        <v/>
      </c>
      <c r="L2210" s="5">
        <f t="shared" si="35"/>
        <v>0</v>
      </c>
      <c r="M2210" s="5"/>
      <c r="N2210" s="5"/>
      <c r="O2210" s="5"/>
      <c r="P2210" s="5"/>
      <c r="Q2210" s="5"/>
      <c r="R2210" s="5"/>
      <c r="S2210" s="5"/>
    </row>
    <row r="2211" ht="15.75" customHeight="1">
      <c r="A2211" s="5">
        <v>1582.0</v>
      </c>
      <c r="B2211" s="35" t="str">
        <f>DIEM_4D!A1583</f>
        <v/>
      </c>
      <c r="C2211" s="35" t="str">
        <f>DIEM_4D!B1583</f>
        <v/>
      </c>
      <c r="D2211" s="5" t="str">
        <f t="shared" si="30"/>
        <v>4D-2</v>
      </c>
      <c r="E2211" s="5">
        <f>DIEM_4D!C1583</f>
        <v>0</v>
      </c>
      <c r="F2211" s="5">
        <f>DIEM_4D!D1583</f>
        <v>0</v>
      </c>
      <c r="G2211" s="5">
        <f>DIEM_4D!E1583</f>
        <v>0</v>
      </c>
      <c r="H2211" s="36">
        <f t="shared" si="31"/>
        <v>0</v>
      </c>
      <c r="I2211" s="5" t="str">
        <f t="shared" si="32"/>
        <v/>
      </c>
      <c r="J2211" s="5">
        <f t="shared" si="33"/>
        <v>0</v>
      </c>
      <c r="K2211" s="5" t="str">
        <f t="shared" si="34"/>
        <v/>
      </c>
      <c r="L2211" s="5">
        <f t="shared" si="35"/>
        <v>0</v>
      </c>
      <c r="M2211" s="5"/>
      <c r="N2211" s="5"/>
      <c r="O2211" s="5"/>
      <c r="P2211" s="5"/>
      <c r="Q2211" s="5"/>
      <c r="R2211" s="5"/>
      <c r="S2211" s="5"/>
    </row>
    <row r="2212" ht="15.75" customHeight="1">
      <c r="A2212" s="5">
        <v>1583.0</v>
      </c>
      <c r="B2212" s="35" t="str">
        <f>DIEM_4D!A1584</f>
        <v/>
      </c>
      <c r="C2212" s="35" t="str">
        <f>DIEM_4D!B1584</f>
        <v/>
      </c>
      <c r="D2212" s="5" t="str">
        <f t="shared" si="30"/>
        <v>4D-3</v>
      </c>
      <c r="E2212" s="5">
        <f>DIEM_4D!C1584</f>
        <v>0</v>
      </c>
      <c r="F2212" s="5">
        <f>DIEM_4D!D1584</f>
        <v>0</v>
      </c>
      <c r="G2212" s="5">
        <f>DIEM_4D!E1584</f>
        <v>0</v>
      </c>
      <c r="H2212" s="36">
        <f t="shared" si="31"/>
        <v>0</v>
      </c>
      <c r="I2212" s="5" t="str">
        <f t="shared" si="32"/>
        <v/>
      </c>
      <c r="J2212" s="5">
        <f t="shared" si="33"/>
        <v>0</v>
      </c>
      <c r="K2212" s="5" t="str">
        <f t="shared" si="34"/>
        <v/>
      </c>
      <c r="L2212" s="5">
        <f t="shared" si="35"/>
        <v>0</v>
      </c>
      <c r="M2212" s="5"/>
      <c r="N2212" s="5"/>
      <c r="O2212" s="5"/>
      <c r="P2212" s="5"/>
      <c r="Q2212" s="5"/>
      <c r="R2212" s="5"/>
      <c r="S2212" s="5"/>
    </row>
    <row r="2213" ht="15.75" customHeight="1">
      <c r="A2213" s="5">
        <v>1584.0</v>
      </c>
      <c r="B2213" s="35" t="str">
        <f>DIEM_4D!A1585</f>
        <v/>
      </c>
      <c r="C2213" s="35" t="str">
        <f>DIEM_4D!B1585</f>
        <v/>
      </c>
      <c r="D2213" s="5" t="str">
        <f t="shared" si="30"/>
        <v>4D-4</v>
      </c>
      <c r="E2213" s="5">
        <f>DIEM_4D!C1585</f>
        <v>0</v>
      </c>
      <c r="F2213" s="5">
        <f>DIEM_4D!D1585</f>
        <v>0</v>
      </c>
      <c r="G2213" s="5">
        <f>DIEM_4D!E1585</f>
        <v>0</v>
      </c>
      <c r="H2213" s="36">
        <f t="shared" si="31"/>
        <v>0</v>
      </c>
      <c r="I2213" s="5" t="str">
        <f t="shared" si="32"/>
        <v/>
      </c>
      <c r="J2213" s="5">
        <f t="shared" si="33"/>
        <v>0</v>
      </c>
      <c r="K2213" s="5" t="str">
        <f t="shared" si="34"/>
        <v/>
      </c>
      <c r="L2213" s="5">
        <f t="shared" si="35"/>
        <v>0</v>
      </c>
      <c r="M2213" s="5"/>
      <c r="N2213" s="5"/>
      <c r="O2213" s="5"/>
      <c r="P2213" s="5"/>
      <c r="Q2213" s="5"/>
      <c r="R2213" s="5"/>
      <c r="S2213" s="5"/>
    </row>
    <row r="2214" ht="15.75" customHeight="1">
      <c r="A2214" s="5">
        <v>1585.0</v>
      </c>
      <c r="B2214" s="35" t="str">
        <f>DIEM_4D!A1586</f>
        <v/>
      </c>
      <c r="C2214" s="35" t="str">
        <f>DIEM_4D!B1586</f>
        <v/>
      </c>
      <c r="D2214" s="5" t="str">
        <f t="shared" si="30"/>
        <v>4D-5</v>
      </c>
      <c r="E2214" s="5">
        <f>DIEM_4D!C1586</f>
        <v>0</v>
      </c>
      <c r="F2214" s="5">
        <f>DIEM_4D!D1586</f>
        <v>0</v>
      </c>
      <c r="G2214" s="5">
        <f>DIEM_4D!E1586</f>
        <v>0</v>
      </c>
      <c r="H2214" s="36">
        <f t="shared" si="31"/>
        <v>0</v>
      </c>
      <c r="I2214" s="5" t="str">
        <f t="shared" si="32"/>
        <v/>
      </c>
      <c r="J2214" s="5">
        <f t="shared" si="33"/>
        <v>0</v>
      </c>
      <c r="K2214" s="5" t="str">
        <f t="shared" si="34"/>
        <v/>
      </c>
      <c r="L2214" s="5">
        <f t="shared" si="35"/>
        <v>0</v>
      </c>
      <c r="M2214" s="5"/>
      <c r="N2214" s="5"/>
      <c r="O2214" s="5"/>
      <c r="P2214" s="5"/>
      <c r="Q2214" s="5"/>
      <c r="R2214" s="5"/>
      <c r="S2214" s="5"/>
    </row>
    <row r="2215" ht="15.75" customHeight="1">
      <c r="A2215" s="5">
        <v>1586.0</v>
      </c>
      <c r="B2215" s="35" t="str">
        <f>DIEM_4D!A1587</f>
        <v/>
      </c>
      <c r="C2215" s="35" t="str">
        <f>DIEM_4D!B1587</f>
        <v/>
      </c>
      <c r="D2215" s="5" t="str">
        <f t="shared" si="30"/>
        <v>4D-1</v>
      </c>
      <c r="E2215" s="5">
        <f>DIEM_4D!C1587</f>
        <v>0</v>
      </c>
      <c r="F2215" s="5">
        <f>DIEM_4D!D1587</f>
        <v>0</v>
      </c>
      <c r="G2215" s="5">
        <f>DIEM_4D!E1587</f>
        <v>0</v>
      </c>
      <c r="H2215" s="36">
        <f t="shared" si="31"/>
        <v>0</v>
      </c>
      <c r="I2215" s="5" t="str">
        <f t="shared" si="32"/>
        <v/>
      </c>
      <c r="J2215" s="5">
        <f t="shared" si="33"/>
        <v>0</v>
      </c>
      <c r="K2215" s="5" t="str">
        <f t="shared" si="34"/>
        <v/>
      </c>
      <c r="L2215" s="5">
        <f t="shared" si="35"/>
        <v>0</v>
      </c>
      <c r="M2215" s="5"/>
      <c r="N2215" s="5"/>
      <c r="O2215" s="5"/>
      <c r="P2215" s="5"/>
      <c r="Q2215" s="5"/>
      <c r="R2215" s="5"/>
      <c r="S2215" s="5"/>
    </row>
    <row r="2216" ht="15.75" customHeight="1">
      <c r="A2216" s="5">
        <v>1587.0</v>
      </c>
      <c r="B2216" s="35" t="str">
        <f>DIEM_4D!A1588</f>
        <v/>
      </c>
      <c r="C2216" s="35" t="str">
        <f>DIEM_4D!B1588</f>
        <v/>
      </c>
      <c r="D2216" s="5" t="str">
        <f t="shared" si="30"/>
        <v>4D-2</v>
      </c>
      <c r="E2216" s="5">
        <f>DIEM_4D!C1588</f>
        <v>0</v>
      </c>
      <c r="F2216" s="5">
        <f>DIEM_4D!D1588</f>
        <v>0</v>
      </c>
      <c r="G2216" s="5">
        <f>DIEM_4D!E1588</f>
        <v>0</v>
      </c>
      <c r="H2216" s="36">
        <f t="shared" si="31"/>
        <v>0</v>
      </c>
      <c r="I2216" s="5" t="str">
        <f t="shared" si="32"/>
        <v/>
      </c>
      <c r="J2216" s="5">
        <f t="shared" si="33"/>
        <v>0</v>
      </c>
      <c r="K2216" s="5" t="str">
        <f t="shared" si="34"/>
        <v/>
      </c>
      <c r="L2216" s="5">
        <f t="shared" si="35"/>
        <v>0</v>
      </c>
      <c r="M2216" s="5"/>
      <c r="N2216" s="5"/>
      <c r="O2216" s="5"/>
      <c r="P2216" s="5"/>
      <c r="Q2216" s="5"/>
      <c r="R2216" s="5"/>
      <c r="S2216" s="5"/>
    </row>
    <row r="2217" ht="15.75" customHeight="1">
      <c r="A2217" s="5">
        <v>1588.0</v>
      </c>
      <c r="B2217" s="35" t="str">
        <f>DIEM_4D!A1589</f>
        <v/>
      </c>
      <c r="C2217" s="35" t="str">
        <f>DIEM_4D!B1589</f>
        <v/>
      </c>
      <c r="D2217" s="5" t="str">
        <f t="shared" si="30"/>
        <v>4D-3</v>
      </c>
      <c r="E2217" s="5">
        <f>DIEM_4D!C1589</f>
        <v>0</v>
      </c>
      <c r="F2217" s="5">
        <f>DIEM_4D!D1589</f>
        <v>0</v>
      </c>
      <c r="G2217" s="5">
        <f>DIEM_4D!E1589</f>
        <v>0</v>
      </c>
      <c r="H2217" s="36">
        <f t="shared" si="31"/>
        <v>0</v>
      </c>
      <c r="I2217" s="5" t="str">
        <f t="shared" si="32"/>
        <v/>
      </c>
      <c r="J2217" s="5">
        <f t="shared" si="33"/>
        <v>0</v>
      </c>
      <c r="K2217" s="5" t="str">
        <f t="shared" si="34"/>
        <v/>
      </c>
      <c r="L2217" s="5">
        <f t="shared" si="35"/>
        <v>0</v>
      </c>
      <c r="M2217" s="5"/>
      <c r="N2217" s="5"/>
      <c r="O2217" s="5"/>
      <c r="P2217" s="5"/>
      <c r="Q2217" s="5"/>
      <c r="R2217" s="5"/>
      <c r="S2217" s="5"/>
    </row>
    <row r="2218" ht="15.75" customHeight="1">
      <c r="A2218" s="5">
        <v>1589.0</v>
      </c>
      <c r="B2218" s="35" t="str">
        <f>DIEM_4D!A1590</f>
        <v/>
      </c>
      <c r="C2218" s="35" t="str">
        <f>DIEM_4D!B1590</f>
        <v/>
      </c>
      <c r="D2218" s="5" t="str">
        <f t="shared" si="30"/>
        <v>4D-4</v>
      </c>
      <c r="E2218" s="5">
        <f>DIEM_4D!C1590</f>
        <v>0</v>
      </c>
      <c r="F2218" s="5">
        <f>DIEM_4D!D1590</f>
        <v>0</v>
      </c>
      <c r="G2218" s="5">
        <f>DIEM_4D!E1590</f>
        <v>0</v>
      </c>
      <c r="H2218" s="36">
        <f t="shared" si="31"/>
        <v>0</v>
      </c>
      <c r="I2218" s="5" t="str">
        <f t="shared" si="32"/>
        <v/>
      </c>
      <c r="J2218" s="5">
        <f t="shared" si="33"/>
        <v>0</v>
      </c>
      <c r="K2218" s="5" t="str">
        <f t="shared" si="34"/>
        <v/>
      </c>
      <c r="L2218" s="5">
        <f t="shared" si="35"/>
        <v>0</v>
      </c>
      <c r="M2218" s="5"/>
      <c r="N2218" s="5"/>
      <c r="O2218" s="5"/>
      <c r="P2218" s="5"/>
      <c r="Q2218" s="5"/>
      <c r="R2218" s="5"/>
      <c r="S2218" s="5"/>
    </row>
    <row r="2219" ht="15.75" customHeight="1">
      <c r="A2219" s="5">
        <v>1590.0</v>
      </c>
      <c r="B2219" s="35" t="str">
        <f>DIEM_4D!A1591</f>
        <v/>
      </c>
      <c r="C2219" s="35" t="str">
        <f>DIEM_4D!B1591</f>
        <v/>
      </c>
      <c r="D2219" s="5" t="str">
        <f t="shared" si="30"/>
        <v>4D-5</v>
      </c>
      <c r="E2219" s="5">
        <f>DIEM_4D!C1591</f>
        <v>0</v>
      </c>
      <c r="F2219" s="5">
        <f>DIEM_4D!D1591</f>
        <v>0</v>
      </c>
      <c r="G2219" s="5">
        <f>DIEM_4D!E1591</f>
        <v>0</v>
      </c>
      <c r="H2219" s="36">
        <f t="shared" si="31"/>
        <v>0</v>
      </c>
      <c r="I2219" s="5" t="str">
        <f t="shared" si="32"/>
        <v/>
      </c>
      <c r="J2219" s="5">
        <f t="shared" si="33"/>
        <v>0</v>
      </c>
      <c r="K2219" s="5" t="str">
        <f t="shared" si="34"/>
        <v/>
      </c>
      <c r="L2219" s="5">
        <f t="shared" si="35"/>
        <v>0</v>
      </c>
      <c r="M2219" s="5"/>
      <c r="N2219" s="5"/>
      <c r="O2219" s="5"/>
      <c r="P2219" s="5"/>
      <c r="Q2219" s="5"/>
      <c r="R2219" s="5"/>
      <c r="S2219" s="5"/>
    </row>
    <row r="2220" ht="15.75" customHeight="1">
      <c r="A2220" s="5">
        <v>1591.0</v>
      </c>
      <c r="B2220" s="35" t="str">
        <f>DIEM_4D!A1592</f>
        <v>2953</v>
      </c>
      <c r="C2220" s="35" t="str">
        <f>DIEM_4D!B1592</f>
        <v>53</v>
      </c>
      <c r="D2220" s="5" t="str">
        <f t="shared" si="30"/>
        <v>4D-1</v>
      </c>
      <c r="E2220" s="5">
        <f>DIEM_4D!C1592</f>
        <v>2</v>
      </c>
      <c r="F2220" s="5">
        <f>DIEM_4D!D1592</f>
        <v>1</v>
      </c>
      <c r="G2220" s="5">
        <f>DIEM_4D!E1592</f>
        <v>3</v>
      </c>
      <c r="H2220" s="36">
        <f t="shared" si="31"/>
        <v>1112.4</v>
      </c>
      <c r="I2220" s="5" t="str">
        <f t="shared" si="32"/>
        <v>TRUNG BÌNH</v>
      </c>
      <c r="J2220" s="5">
        <f t="shared" si="33"/>
        <v>115.24</v>
      </c>
      <c r="K2220" s="5" t="str">
        <f t="shared" si="34"/>
        <v>YẾU</v>
      </c>
      <c r="L2220" s="5">
        <f t="shared" si="35"/>
        <v>115242953</v>
      </c>
      <c r="M2220" s="5"/>
      <c r="N2220" s="5"/>
      <c r="O2220" s="5"/>
      <c r="P2220" s="5"/>
      <c r="Q2220" s="5"/>
      <c r="R2220" s="5"/>
      <c r="S2220" s="5"/>
    </row>
    <row r="2221" ht="15.75" customHeight="1">
      <c r="A2221" s="5">
        <v>1592.0</v>
      </c>
      <c r="B2221" s="35" t="str">
        <f>DIEM_4D!A1593</f>
        <v>2253</v>
      </c>
      <c r="C2221" s="35" t="str">
        <f>DIEM_4D!B1593</f>
        <v>53</v>
      </c>
      <c r="D2221" s="5" t="str">
        <f t="shared" si="30"/>
        <v>4D-2</v>
      </c>
      <c r="E2221" s="5">
        <f>DIEM_4D!C1593</f>
        <v>2</v>
      </c>
      <c r="F2221" s="5">
        <f>DIEM_4D!D1593</f>
        <v>1</v>
      </c>
      <c r="G2221" s="5">
        <f>DIEM_4D!E1593</f>
        <v>3</v>
      </c>
      <c r="H2221" s="36">
        <f t="shared" si="31"/>
        <v>1180.8</v>
      </c>
      <c r="I2221" s="5" t="str">
        <f t="shared" si="32"/>
        <v>MẠNH</v>
      </c>
      <c r="J2221" s="5">
        <f t="shared" si="33"/>
        <v>123.08</v>
      </c>
      <c r="K2221" s="5" t="str">
        <f t="shared" si="34"/>
        <v>YẾU</v>
      </c>
      <c r="L2221" s="5">
        <f t="shared" si="35"/>
        <v>123082253</v>
      </c>
      <c r="M2221" s="5"/>
      <c r="N2221" s="5"/>
      <c r="O2221" s="5"/>
      <c r="P2221" s="5"/>
      <c r="Q2221" s="5"/>
      <c r="R2221" s="5"/>
      <c r="S2221" s="5"/>
    </row>
    <row r="2222" ht="15.75" customHeight="1">
      <c r="A2222" s="5">
        <v>1593.0</v>
      </c>
      <c r="B2222" s="35" t="str">
        <f>DIEM_4D!A1594</f>
        <v>253</v>
      </c>
      <c r="C2222" s="35" t="str">
        <f>DIEM_4D!B1594</f>
        <v>53</v>
      </c>
      <c r="D2222" s="5" t="str">
        <f t="shared" si="30"/>
        <v>4D-3</v>
      </c>
      <c r="E2222" s="5">
        <f>DIEM_4D!C1594</f>
        <v>2</v>
      </c>
      <c r="F2222" s="5">
        <f>DIEM_4D!D1594</f>
        <v>8</v>
      </c>
      <c r="G2222" s="5">
        <f>DIEM_4D!E1594</f>
        <v>10</v>
      </c>
      <c r="H2222" s="36">
        <f t="shared" si="31"/>
        <v>1163.7</v>
      </c>
      <c r="I2222" s="5" t="str">
        <f t="shared" si="32"/>
        <v>MẠNH</v>
      </c>
      <c r="J2222" s="5">
        <f t="shared" si="33"/>
        <v>128.37</v>
      </c>
      <c r="K2222" s="5" t="str">
        <f t="shared" si="34"/>
        <v>YẾU</v>
      </c>
      <c r="L2222" s="5">
        <f t="shared" si="35"/>
        <v>128370253</v>
      </c>
      <c r="M2222" s="5"/>
      <c r="N2222" s="5"/>
      <c r="O2222" s="5"/>
      <c r="P2222" s="5"/>
      <c r="Q2222" s="5"/>
      <c r="R2222" s="5"/>
      <c r="S2222" s="5"/>
    </row>
    <row r="2223" ht="15.75" customHeight="1">
      <c r="A2223" s="5">
        <v>1594.0</v>
      </c>
      <c r="B2223" s="35" t="str">
        <f>DIEM_4D!A1595</f>
        <v>253</v>
      </c>
      <c r="C2223" s="35" t="str">
        <f>DIEM_4D!B1595</f>
        <v>53</v>
      </c>
      <c r="D2223" s="5" t="str">
        <f t="shared" si="30"/>
        <v>4D-4</v>
      </c>
      <c r="E2223" s="5">
        <f>DIEM_4D!C1595</f>
        <v>2</v>
      </c>
      <c r="F2223" s="5">
        <f>DIEM_4D!D1595</f>
        <v>8</v>
      </c>
      <c r="G2223" s="5">
        <f>DIEM_4D!E1595</f>
        <v>10</v>
      </c>
      <c r="H2223" s="36">
        <f t="shared" si="31"/>
        <v>1163.7</v>
      </c>
      <c r="I2223" s="5" t="str">
        <f t="shared" si="32"/>
        <v>MẠNH</v>
      </c>
      <c r="J2223" s="5">
        <f t="shared" si="33"/>
        <v>128.37</v>
      </c>
      <c r="K2223" s="5" t="str">
        <f t="shared" si="34"/>
        <v>YẾU</v>
      </c>
      <c r="L2223" s="5">
        <f t="shared" si="35"/>
        <v>128370253</v>
      </c>
      <c r="M2223" s="5"/>
      <c r="N2223" s="5"/>
      <c r="O2223" s="5"/>
      <c r="P2223" s="5"/>
      <c r="Q2223" s="5"/>
      <c r="R2223" s="5"/>
      <c r="S2223" s="5"/>
    </row>
    <row r="2224" ht="15.75" customHeight="1">
      <c r="A2224" s="5">
        <v>1595.0</v>
      </c>
      <c r="B2224" s="35" t="str">
        <f>DIEM_4D!A1596</f>
        <v>253</v>
      </c>
      <c r="C2224" s="35" t="str">
        <f>DIEM_4D!B1596</f>
        <v>53</v>
      </c>
      <c r="D2224" s="5" t="str">
        <f t="shared" si="30"/>
        <v>4D-5</v>
      </c>
      <c r="E2224" s="5">
        <f>DIEM_4D!C1596</f>
        <v>2</v>
      </c>
      <c r="F2224" s="5">
        <f>DIEM_4D!D1596</f>
        <v>8</v>
      </c>
      <c r="G2224" s="5">
        <f>DIEM_4D!E1596</f>
        <v>10</v>
      </c>
      <c r="H2224" s="36">
        <f t="shared" si="31"/>
        <v>1163.7</v>
      </c>
      <c r="I2224" s="5" t="str">
        <f t="shared" si="32"/>
        <v>MẠNH</v>
      </c>
      <c r="J2224" s="5">
        <f t="shared" si="33"/>
        <v>128.37</v>
      </c>
      <c r="K2224" s="5" t="str">
        <f t="shared" si="34"/>
        <v>YẾU</v>
      </c>
      <c r="L2224" s="5">
        <f t="shared" si="35"/>
        <v>128370253</v>
      </c>
      <c r="M2224" s="5"/>
      <c r="N2224" s="5"/>
      <c r="O2224" s="5"/>
      <c r="P2224" s="5"/>
      <c r="Q2224" s="5"/>
      <c r="R2224" s="5"/>
      <c r="S2224" s="5"/>
    </row>
    <row r="2225" ht="15.75" customHeight="1">
      <c r="A2225" s="5">
        <v>1596.0</v>
      </c>
      <c r="B2225" s="35" t="str">
        <f>DIEM_4D!A1597</f>
        <v>253</v>
      </c>
      <c r="C2225" s="35" t="str">
        <f>DIEM_4D!B1597</f>
        <v>53</v>
      </c>
      <c r="D2225" s="5" t="str">
        <f t="shared" si="30"/>
        <v>4D-1</v>
      </c>
      <c r="E2225" s="5">
        <f>DIEM_4D!C1597</f>
        <v>2</v>
      </c>
      <c r="F2225" s="5">
        <f>DIEM_4D!D1597</f>
        <v>8</v>
      </c>
      <c r="G2225" s="5">
        <f>DIEM_4D!E1597</f>
        <v>10</v>
      </c>
      <c r="H2225" s="36">
        <f t="shared" si="31"/>
        <v>1112.4</v>
      </c>
      <c r="I2225" s="5" t="str">
        <f t="shared" si="32"/>
        <v>TRUNG BÌNH</v>
      </c>
      <c r="J2225" s="5">
        <f t="shared" si="33"/>
        <v>122.24</v>
      </c>
      <c r="K2225" s="5" t="str">
        <f t="shared" si="34"/>
        <v>YẾU</v>
      </c>
      <c r="L2225" s="5">
        <f t="shared" si="35"/>
        <v>122240253</v>
      </c>
      <c r="M2225" s="5"/>
      <c r="N2225" s="5"/>
      <c r="O2225" s="5"/>
      <c r="P2225" s="5"/>
      <c r="Q2225" s="5"/>
      <c r="R2225" s="5"/>
      <c r="S2225" s="5"/>
    </row>
    <row r="2226" ht="15.75" customHeight="1">
      <c r="A2226" s="5">
        <v>1597.0</v>
      </c>
      <c r="B2226" s="35" t="str">
        <f>DIEM_4D!A1598</f>
        <v>953</v>
      </c>
      <c r="C2226" s="35" t="str">
        <f>DIEM_4D!B1598</f>
        <v>53</v>
      </c>
      <c r="D2226" s="5" t="str">
        <f t="shared" si="30"/>
        <v>4D-2</v>
      </c>
      <c r="E2226" s="5">
        <f>DIEM_4D!C1598</f>
        <v>2</v>
      </c>
      <c r="F2226" s="5">
        <f>DIEM_4D!D1598</f>
        <v>4</v>
      </c>
      <c r="G2226" s="5">
        <f>DIEM_4D!E1598</f>
        <v>6</v>
      </c>
      <c r="H2226" s="36">
        <f t="shared" si="31"/>
        <v>1180.8</v>
      </c>
      <c r="I2226" s="5" t="str">
        <f t="shared" si="32"/>
        <v>MẠNH</v>
      </c>
      <c r="J2226" s="5">
        <f t="shared" si="33"/>
        <v>126.08</v>
      </c>
      <c r="K2226" s="5" t="str">
        <f t="shared" si="34"/>
        <v>YẾU</v>
      </c>
      <c r="L2226" s="5">
        <f t="shared" si="35"/>
        <v>126080953</v>
      </c>
      <c r="M2226" s="5"/>
      <c r="N2226" s="5"/>
      <c r="O2226" s="5"/>
      <c r="P2226" s="5"/>
      <c r="Q2226" s="5"/>
      <c r="R2226" s="5"/>
      <c r="S2226" s="5"/>
    </row>
    <row r="2227" ht="15.75" customHeight="1">
      <c r="A2227" s="5">
        <v>1598.0</v>
      </c>
      <c r="B2227" s="35" t="str">
        <f>DIEM_4D!A1599</f>
        <v>253</v>
      </c>
      <c r="C2227" s="35" t="str">
        <f>DIEM_4D!B1599</f>
        <v>53</v>
      </c>
      <c r="D2227" s="5" t="str">
        <f t="shared" si="30"/>
        <v>4D-3</v>
      </c>
      <c r="E2227" s="5">
        <f>DIEM_4D!C1599</f>
        <v>2</v>
      </c>
      <c r="F2227" s="5">
        <f>DIEM_4D!D1599</f>
        <v>8</v>
      </c>
      <c r="G2227" s="5">
        <f>DIEM_4D!E1599</f>
        <v>10</v>
      </c>
      <c r="H2227" s="36">
        <f t="shared" si="31"/>
        <v>1163.7</v>
      </c>
      <c r="I2227" s="5" t="str">
        <f t="shared" si="32"/>
        <v>MẠNH</v>
      </c>
      <c r="J2227" s="5">
        <f t="shared" si="33"/>
        <v>128.37</v>
      </c>
      <c r="K2227" s="5" t="str">
        <f t="shared" si="34"/>
        <v>YẾU</v>
      </c>
      <c r="L2227" s="5">
        <f t="shared" si="35"/>
        <v>128370253</v>
      </c>
      <c r="M2227" s="5"/>
      <c r="N2227" s="5"/>
      <c r="O2227" s="5"/>
      <c r="P2227" s="5"/>
      <c r="Q2227" s="5"/>
      <c r="R2227" s="5"/>
      <c r="S2227" s="5"/>
    </row>
    <row r="2228" ht="15.75" customHeight="1">
      <c r="A2228" s="5">
        <v>1599.0</v>
      </c>
      <c r="B2228" s="35" t="str">
        <f>DIEM_4D!A1600</f>
        <v>53</v>
      </c>
      <c r="C2228" s="35" t="str">
        <f>DIEM_4D!B1600</f>
        <v>53</v>
      </c>
      <c r="D2228" s="5" t="str">
        <f t="shared" si="30"/>
        <v>4D-4</v>
      </c>
      <c r="E2228" s="5">
        <f>DIEM_4D!C1600</f>
        <v>2</v>
      </c>
      <c r="F2228" s="5">
        <f>DIEM_4D!D1600</f>
        <v>16</v>
      </c>
      <c r="G2228" s="5">
        <f>DIEM_4D!E1600</f>
        <v>18</v>
      </c>
      <c r="H2228" s="36">
        <f t="shared" si="31"/>
        <v>1163.7</v>
      </c>
      <c r="I2228" s="5" t="str">
        <f t="shared" si="32"/>
        <v>MẠNH</v>
      </c>
      <c r="J2228" s="5">
        <f t="shared" si="33"/>
        <v>136.37</v>
      </c>
      <c r="K2228" s="5" t="str">
        <f t="shared" si="34"/>
        <v>YẾU</v>
      </c>
      <c r="L2228" s="5">
        <f t="shared" si="35"/>
        <v>136370053</v>
      </c>
      <c r="M2228" s="5"/>
      <c r="N2228" s="5"/>
      <c r="O2228" s="5"/>
      <c r="P2228" s="5"/>
      <c r="Q2228" s="5"/>
      <c r="R2228" s="5"/>
      <c r="S2228" s="5"/>
    </row>
    <row r="2229" ht="15.75" customHeight="1">
      <c r="A2229" s="5">
        <v>1600.0</v>
      </c>
      <c r="B2229" s="35" t="str">
        <f>DIEM_4D!A1601</f>
        <v>53</v>
      </c>
      <c r="C2229" s="35" t="str">
        <f>DIEM_4D!B1601</f>
        <v>53</v>
      </c>
      <c r="D2229" s="5" t="str">
        <f t="shared" si="30"/>
        <v>4D-5</v>
      </c>
      <c r="E2229" s="5">
        <f>DIEM_4D!C1601</f>
        <v>2</v>
      </c>
      <c r="F2229" s="5">
        <f>DIEM_4D!D1601</f>
        <v>16</v>
      </c>
      <c r="G2229" s="5">
        <f>DIEM_4D!E1601</f>
        <v>18</v>
      </c>
      <c r="H2229" s="36">
        <f t="shared" si="31"/>
        <v>1163.7</v>
      </c>
      <c r="I2229" s="5" t="str">
        <f t="shared" si="32"/>
        <v>MẠNH</v>
      </c>
      <c r="J2229" s="5">
        <f t="shared" si="33"/>
        <v>136.37</v>
      </c>
      <c r="K2229" s="5" t="str">
        <f t="shared" si="34"/>
        <v>YẾU</v>
      </c>
      <c r="L2229" s="5">
        <f t="shared" si="35"/>
        <v>136370053</v>
      </c>
      <c r="M2229" s="5"/>
      <c r="N2229" s="5"/>
      <c r="O2229" s="5"/>
      <c r="P2229" s="5"/>
      <c r="Q2229" s="5"/>
      <c r="R2229" s="5"/>
      <c r="S2229" s="5"/>
    </row>
    <row r="2230" ht="15.75" customHeight="1">
      <c r="A2230" s="5">
        <v>1601.0</v>
      </c>
      <c r="B2230" s="35" t="str">
        <f>DIEM_4D!A1602</f>
        <v>53</v>
      </c>
      <c r="C2230" s="35" t="str">
        <f>DIEM_4D!B1602</f>
        <v>53</v>
      </c>
      <c r="D2230" s="5" t="str">
        <f t="shared" si="30"/>
        <v>4D-1</v>
      </c>
      <c r="E2230" s="5">
        <f>DIEM_4D!C1602</f>
        <v>2</v>
      </c>
      <c r="F2230" s="5">
        <f>DIEM_4D!D1602</f>
        <v>16</v>
      </c>
      <c r="G2230" s="5">
        <f>DIEM_4D!E1602</f>
        <v>18</v>
      </c>
      <c r="H2230" s="36">
        <f t="shared" si="31"/>
        <v>1112.4</v>
      </c>
      <c r="I2230" s="5" t="str">
        <f t="shared" si="32"/>
        <v>TRUNG BÌNH</v>
      </c>
      <c r="J2230" s="5">
        <f t="shared" si="33"/>
        <v>130.24</v>
      </c>
      <c r="K2230" s="5" t="str">
        <f t="shared" si="34"/>
        <v>YẾU</v>
      </c>
      <c r="L2230" s="5">
        <f t="shared" si="35"/>
        <v>130240053</v>
      </c>
      <c r="M2230" s="5"/>
      <c r="N2230" s="5"/>
      <c r="O2230" s="5"/>
      <c r="P2230" s="5"/>
      <c r="Q2230" s="5"/>
      <c r="R2230" s="5"/>
      <c r="S2230" s="5"/>
    </row>
    <row r="2231" ht="15.75" customHeight="1">
      <c r="A2231" s="5">
        <v>1602.0</v>
      </c>
      <c r="B2231" s="35" t="str">
        <f>DIEM_4D!A1603</f>
        <v>53</v>
      </c>
      <c r="C2231" s="35" t="str">
        <f>DIEM_4D!B1603</f>
        <v>53</v>
      </c>
      <c r="D2231" s="5" t="str">
        <f t="shared" si="30"/>
        <v>4D-2</v>
      </c>
      <c r="E2231" s="5">
        <f>DIEM_4D!C1603</f>
        <v>2</v>
      </c>
      <c r="F2231" s="5">
        <f>DIEM_4D!D1603</f>
        <v>16</v>
      </c>
      <c r="G2231" s="5">
        <f>DIEM_4D!E1603</f>
        <v>18</v>
      </c>
      <c r="H2231" s="36">
        <f t="shared" si="31"/>
        <v>1180.8</v>
      </c>
      <c r="I2231" s="5" t="str">
        <f t="shared" si="32"/>
        <v>MẠNH</v>
      </c>
      <c r="J2231" s="5">
        <f t="shared" si="33"/>
        <v>138.08</v>
      </c>
      <c r="K2231" s="5" t="str">
        <f t="shared" si="34"/>
        <v>MẠNH</v>
      </c>
      <c r="L2231" s="5">
        <f t="shared" si="35"/>
        <v>138080053</v>
      </c>
      <c r="M2231" s="5"/>
      <c r="N2231" s="5"/>
      <c r="O2231" s="5"/>
      <c r="P2231" s="5"/>
      <c r="Q2231" s="5"/>
      <c r="R2231" s="5"/>
      <c r="S2231" s="5"/>
    </row>
    <row r="2232" ht="15.75" customHeight="1">
      <c r="A2232" s="5">
        <v>1603.0</v>
      </c>
      <c r="B2232" s="35" t="str">
        <f>DIEM_4D!A1604</f>
        <v>953</v>
      </c>
      <c r="C2232" s="35" t="str">
        <f>DIEM_4D!B1604</f>
        <v>53</v>
      </c>
      <c r="D2232" s="5" t="str">
        <f t="shared" si="30"/>
        <v>4D-3</v>
      </c>
      <c r="E2232" s="5">
        <f>DIEM_4D!C1604</f>
        <v>2</v>
      </c>
      <c r="F2232" s="5">
        <f>DIEM_4D!D1604</f>
        <v>4</v>
      </c>
      <c r="G2232" s="5">
        <f>DIEM_4D!E1604</f>
        <v>6</v>
      </c>
      <c r="H2232" s="36">
        <f t="shared" si="31"/>
        <v>1163.7</v>
      </c>
      <c r="I2232" s="5" t="str">
        <f t="shared" si="32"/>
        <v>MẠNH</v>
      </c>
      <c r="J2232" s="5">
        <f t="shared" si="33"/>
        <v>124.37</v>
      </c>
      <c r="K2232" s="5" t="str">
        <f t="shared" si="34"/>
        <v>YẾU</v>
      </c>
      <c r="L2232" s="5">
        <f t="shared" si="35"/>
        <v>124370953</v>
      </c>
      <c r="M2232" s="5"/>
      <c r="N2232" s="5"/>
      <c r="O2232" s="5"/>
      <c r="P2232" s="5"/>
      <c r="Q2232" s="5"/>
      <c r="R2232" s="5"/>
      <c r="S2232" s="5"/>
    </row>
    <row r="2233" ht="15.75" customHeight="1">
      <c r="A2233" s="5">
        <v>1604.0</v>
      </c>
      <c r="B2233" s="35" t="str">
        <f>DIEM_4D!A1605</f>
        <v>253</v>
      </c>
      <c r="C2233" s="35" t="str">
        <f>DIEM_4D!B1605</f>
        <v>53</v>
      </c>
      <c r="D2233" s="5" t="str">
        <f t="shared" si="30"/>
        <v>4D-4</v>
      </c>
      <c r="E2233" s="5">
        <f>DIEM_4D!C1605</f>
        <v>2</v>
      </c>
      <c r="F2233" s="5">
        <f>DIEM_4D!D1605</f>
        <v>8</v>
      </c>
      <c r="G2233" s="5">
        <f>DIEM_4D!E1605</f>
        <v>10</v>
      </c>
      <c r="H2233" s="36">
        <f t="shared" si="31"/>
        <v>1163.7</v>
      </c>
      <c r="I2233" s="5" t="str">
        <f t="shared" si="32"/>
        <v>MẠNH</v>
      </c>
      <c r="J2233" s="5">
        <f t="shared" si="33"/>
        <v>128.37</v>
      </c>
      <c r="K2233" s="5" t="str">
        <f t="shared" si="34"/>
        <v>YẾU</v>
      </c>
      <c r="L2233" s="5">
        <f t="shared" si="35"/>
        <v>128370253</v>
      </c>
      <c r="M2233" s="5"/>
      <c r="N2233" s="5"/>
      <c r="O2233" s="5"/>
      <c r="P2233" s="5"/>
      <c r="Q2233" s="5"/>
      <c r="R2233" s="5"/>
      <c r="S2233" s="5"/>
    </row>
    <row r="2234" ht="15.75" customHeight="1">
      <c r="A2234" s="5">
        <v>1605.0</v>
      </c>
      <c r="B2234" s="35" t="str">
        <f>DIEM_4D!A1606</f>
        <v>53</v>
      </c>
      <c r="C2234" s="35" t="str">
        <f>DIEM_4D!B1606</f>
        <v>53</v>
      </c>
      <c r="D2234" s="5" t="str">
        <f t="shared" si="30"/>
        <v>4D-5</v>
      </c>
      <c r="E2234" s="5">
        <f>DIEM_4D!C1606</f>
        <v>2</v>
      </c>
      <c r="F2234" s="5">
        <f>DIEM_4D!D1606</f>
        <v>16</v>
      </c>
      <c r="G2234" s="5">
        <f>DIEM_4D!E1606</f>
        <v>18</v>
      </c>
      <c r="H2234" s="36">
        <f t="shared" si="31"/>
        <v>1163.7</v>
      </c>
      <c r="I2234" s="5" t="str">
        <f t="shared" si="32"/>
        <v>MẠNH</v>
      </c>
      <c r="J2234" s="5">
        <f t="shared" si="33"/>
        <v>136.37</v>
      </c>
      <c r="K2234" s="5" t="str">
        <f t="shared" si="34"/>
        <v>YẾU</v>
      </c>
      <c r="L2234" s="5">
        <f t="shared" si="35"/>
        <v>136370053</v>
      </c>
      <c r="M2234" s="5"/>
      <c r="N2234" s="5"/>
      <c r="O2234" s="5"/>
      <c r="P2234" s="5"/>
      <c r="Q2234" s="5"/>
      <c r="R2234" s="5"/>
      <c r="S2234" s="5"/>
    </row>
    <row r="2235" ht="15.75" customHeight="1">
      <c r="A2235" s="5">
        <v>1606.0</v>
      </c>
      <c r="B2235" s="35" t="str">
        <f>DIEM_4D!A1607</f>
        <v>53</v>
      </c>
      <c r="C2235" s="35" t="str">
        <f>DIEM_4D!B1607</f>
        <v>53</v>
      </c>
      <c r="D2235" s="5" t="str">
        <f t="shared" si="30"/>
        <v>4D-1</v>
      </c>
      <c r="E2235" s="5">
        <f>DIEM_4D!C1607</f>
        <v>2</v>
      </c>
      <c r="F2235" s="5">
        <f>DIEM_4D!D1607</f>
        <v>16</v>
      </c>
      <c r="G2235" s="5">
        <f>DIEM_4D!E1607</f>
        <v>18</v>
      </c>
      <c r="H2235" s="36">
        <f t="shared" si="31"/>
        <v>1112.4</v>
      </c>
      <c r="I2235" s="5" t="str">
        <f t="shared" si="32"/>
        <v>TRUNG BÌNH</v>
      </c>
      <c r="J2235" s="5">
        <f t="shared" si="33"/>
        <v>130.24</v>
      </c>
      <c r="K2235" s="5" t="str">
        <f t="shared" si="34"/>
        <v>YẾU</v>
      </c>
      <c r="L2235" s="5">
        <f t="shared" si="35"/>
        <v>130240053</v>
      </c>
      <c r="M2235" s="5"/>
      <c r="N2235" s="5"/>
      <c r="O2235" s="5"/>
      <c r="P2235" s="5"/>
      <c r="Q2235" s="5"/>
      <c r="R2235" s="5"/>
      <c r="S2235" s="5"/>
    </row>
    <row r="2236" ht="15.75" customHeight="1">
      <c r="A2236" s="5">
        <v>1607.0</v>
      </c>
      <c r="B2236" s="35" t="str">
        <f>DIEM_4D!A1608</f>
        <v>53</v>
      </c>
      <c r="C2236" s="35" t="str">
        <f>DIEM_4D!B1608</f>
        <v>53</v>
      </c>
      <c r="D2236" s="5" t="str">
        <f t="shared" si="30"/>
        <v>4D-2</v>
      </c>
      <c r="E2236" s="5">
        <f>DIEM_4D!C1608</f>
        <v>2</v>
      </c>
      <c r="F2236" s="5">
        <f>DIEM_4D!D1608</f>
        <v>16</v>
      </c>
      <c r="G2236" s="5">
        <f>DIEM_4D!E1608</f>
        <v>18</v>
      </c>
      <c r="H2236" s="36">
        <f t="shared" si="31"/>
        <v>1180.8</v>
      </c>
      <c r="I2236" s="5" t="str">
        <f t="shared" si="32"/>
        <v>MẠNH</v>
      </c>
      <c r="J2236" s="5">
        <f t="shared" si="33"/>
        <v>138.08</v>
      </c>
      <c r="K2236" s="5" t="str">
        <f t="shared" si="34"/>
        <v>MẠNH</v>
      </c>
      <c r="L2236" s="5">
        <f t="shared" si="35"/>
        <v>138080053</v>
      </c>
      <c r="M2236" s="5"/>
      <c r="N2236" s="5"/>
      <c r="O2236" s="5"/>
      <c r="P2236" s="5"/>
      <c r="Q2236" s="5"/>
      <c r="R2236" s="5"/>
      <c r="S2236" s="5"/>
    </row>
    <row r="2237" ht="15.75" customHeight="1">
      <c r="A2237" s="5">
        <v>1608.0</v>
      </c>
      <c r="B2237" s="35" t="str">
        <f>DIEM_4D!A1609</f>
        <v>53</v>
      </c>
      <c r="C2237" s="35" t="str">
        <f>DIEM_4D!B1609</f>
        <v>53</v>
      </c>
      <c r="D2237" s="5" t="str">
        <f t="shared" si="30"/>
        <v>4D-3</v>
      </c>
      <c r="E2237" s="5">
        <f>DIEM_4D!C1609</f>
        <v>2</v>
      </c>
      <c r="F2237" s="5">
        <f>DIEM_4D!D1609</f>
        <v>16</v>
      </c>
      <c r="G2237" s="5">
        <f>DIEM_4D!E1609</f>
        <v>18</v>
      </c>
      <c r="H2237" s="36">
        <f t="shared" si="31"/>
        <v>1163.7</v>
      </c>
      <c r="I2237" s="5" t="str">
        <f t="shared" si="32"/>
        <v>MẠNH</v>
      </c>
      <c r="J2237" s="5">
        <f t="shared" si="33"/>
        <v>136.37</v>
      </c>
      <c r="K2237" s="5" t="str">
        <f t="shared" si="34"/>
        <v>YẾU</v>
      </c>
      <c r="L2237" s="5">
        <f t="shared" si="35"/>
        <v>136370053</v>
      </c>
      <c r="M2237" s="5"/>
      <c r="N2237" s="5"/>
      <c r="O2237" s="5"/>
      <c r="P2237" s="5"/>
      <c r="Q2237" s="5"/>
      <c r="R2237" s="5"/>
      <c r="S2237" s="5"/>
    </row>
    <row r="2238" ht="15.75" customHeight="1">
      <c r="A2238" s="5">
        <v>1609.0</v>
      </c>
      <c r="B2238" s="35" t="str">
        <f>DIEM_4D!A1610</f>
        <v>953</v>
      </c>
      <c r="C2238" s="35" t="str">
        <f>DIEM_4D!B1610</f>
        <v>53</v>
      </c>
      <c r="D2238" s="5" t="str">
        <f t="shared" si="30"/>
        <v>4D-4</v>
      </c>
      <c r="E2238" s="5">
        <f>DIEM_4D!C1610</f>
        <v>2</v>
      </c>
      <c r="F2238" s="5">
        <f>DIEM_4D!D1610</f>
        <v>4</v>
      </c>
      <c r="G2238" s="5">
        <f>DIEM_4D!E1610</f>
        <v>6</v>
      </c>
      <c r="H2238" s="36">
        <f t="shared" si="31"/>
        <v>1163.7</v>
      </c>
      <c r="I2238" s="5" t="str">
        <f t="shared" si="32"/>
        <v>MẠNH</v>
      </c>
      <c r="J2238" s="5">
        <f t="shared" si="33"/>
        <v>124.37</v>
      </c>
      <c r="K2238" s="5" t="str">
        <f t="shared" si="34"/>
        <v>YẾU</v>
      </c>
      <c r="L2238" s="5">
        <f t="shared" si="35"/>
        <v>124370953</v>
      </c>
      <c r="M2238" s="5"/>
      <c r="N2238" s="5"/>
      <c r="O2238" s="5"/>
      <c r="P2238" s="5"/>
      <c r="Q2238" s="5"/>
      <c r="R2238" s="5"/>
      <c r="S2238" s="5"/>
    </row>
    <row r="2239" ht="15.75" customHeight="1">
      <c r="A2239" s="5">
        <v>1610.0</v>
      </c>
      <c r="B2239" s="35" t="str">
        <f>DIEM_4D!A1611</f>
        <v>253</v>
      </c>
      <c r="C2239" s="35" t="str">
        <f>DIEM_4D!B1611</f>
        <v>53</v>
      </c>
      <c r="D2239" s="5" t="str">
        <f t="shared" si="30"/>
        <v>4D-5</v>
      </c>
      <c r="E2239" s="5">
        <f>DIEM_4D!C1611</f>
        <v>2</v>
      </c>
      <c r="F2239" s="5">
        <f>DIEM_4D!D1611</f>
        <v>8</v>
      </c>
      <c r="G2239" s="5">
        <f>DIEM_4D!E1611</f>
        <v>10</v>
      </c>
      <c r="H2239" s="36">
        <f t="shared" si="31"/>
        <v>1163.7</v>
      </c>
      <c r="I2239" s="5" t="str">
        <f t="shared" si="32"/>
        <v>MẠNH</v>
      </c>
      <c r="J2239" s="5">
        <f t="shared" si="33"/>
        <v>128.37</v>
      </c>
      <c r="K2239" s="5" t="str">
        <f t="shared" si="34"/>
        <v>YẾU</v>
      </c>
      <c r="L2239" s="5">
        <f t="shared" si="35"/>
        <v>128370253</v>
      </c>
      <c r="M2239" s="5"/>
      <c r="N2239" s="5"/>
      <c r="O2239" s="5"/>
      <c r="P2239" s="5"/>
      <c r="Q2239" s="5"/>
      <c r="R2239" s="5"/>
      <c r="S2239" s="5"/>
    </row>
    <row r="2240" ht="15.75" customHeight="1">
      <c r="A2240" s="5">
        <v>1611.0</v>
      </c>
      <c r="B2240" s="35" t="str">
        <f>DIEM_4D!A1612</f>
        <v>53</v>
      </c>
      <c r="C2240" s="35" t="str">
        <f>DIEM_4D!B1612</f>
        <v>53</v>
      </c>
      <c r="D2240" s="5" t="str">
        <f t="shared" si="30"/>
        <v>4D-1</v>
      </c>
      <c r="E2240" s="5">
        <f>DIEM_4D!C1612</f>
        <v>2</v>
      </c>
      <c r="F2240" s="5">
        <f>DIEM_4D!D1612</f>
        <v>16</v>
      </c>
      <c r="G2240" s="5">
        <f>DIEM_4D!E1612</f>
        <v>18</v>
      </c>
      <c r="H2240" s="36">
        <f t="shared" si="31"/>
        <v>1112.4</v>
      </c>
      <c r="I2240" s="5" t="str">
        <f t="shared" si="32"/>
        <v>TRUNG BÌNH</v>
      </c>
      <c r="J2240" s="5">
        <f t="shared" si="33"/>
        <v>130.24</v>
      </c>
      <c r="K2240" s="5" t="str">
        <f t="shared" si="34"/>
        <v>YẾU</v>
      </c>
      <c r="L2240" s="5">
        <f t="shared" si="35"/>
        <v>130240053</v>
      </c>
      <c r="M2240" s="5"/>
      <c r="N2240" s="5"/>
      <c r="O2240" s="5"/>
      <c r="P2240" s="5"/>
      <c r="Q2240" s="5"/>
      <c r="R2240" s="5"/>
      <c r="S2240" s="5"/>
    </row>
    <row r="2241" ht="15.75" customHeight="1">
      <c r="A2241" s="5">
        <v>1612.0</v>
      </c>
      <c r="B2241" s="35" t="str">
        <f>DIEM_4D!A1613</f>
        <v>53</v>
      </c>
      <c r="C2241" s="35" t="str">
        <f>DIEM_4D!B1613</f>
        <v>53</v>
      </c>
      <c r="D2241" s="5" t="str">
        <f t="shared" si="30"/>
        <v>4D-2</v>
      </c>
      <c r="E2241" s="5">
        <f>DIEM_4D!C1613</f>
        <v>2</v>
      </c>
      <c r="F2241" s="5">
        <f>DIEM_4D!D1613</f>
        <v>16</v>
      </c>
      <c r="G2241" s="5">
        <f>DIEM_4D!E1613</f>
        <v>18</v>
      </c>
      <c r="H2241" s="36">
        <f t="shared" si="31"/>
        <v>1180.8</v>
      </c>
      <c r="I2241" s="5" t="str">
        <f t="shared" si="32"/>
        <v>MẠNH</v>
      </c>
      <c r="J2241" s="5">
        <f t="shared" si="33"/>
        <v>138.08</v>
      </c>
      <c r="K2241" s="5" t="str">
        <f t="shared" si="34"/>
        <v>MẠNH</v>
      </c>
      <c r="L2241" s="5">
        <f t="shared" si="35"/>
        <v>138080053</v>
      </c>
      <c r="M2241" s="5"/>
      <c r="N2241" s="5"/>
      <c r="O2241" s="5"/>
      <c r="P2241" s="5"/>
      <c r="Q2241" s="5"/>
      <c r="R2241" s="5"/>
      <c r="S2241" s="5"/>
    </row>
    <row r="2242" ht="15.75" customHeight="1">
      <c r="A2242" s="5">
        <v>1613.0</v>
      </c>
      <c r="B2242" s="35" t="str">
        <f>DIEM_4D!A1614</f>
        <v>53</v>
      </c>
      <c r="C2242" s="35" t="str">
        <f>DIEM_4D!B1614</f>
        <v>53</v>
      </c>
      <c r="D2242" s="5" t="str">
        <f t="shared" si="30"/>
        <v>4D-3</v>
      </c>
      <c r="E2242" s="5">
        <f>DIEM_4D!C1614</f>
        <v>2</v>
      </c>
      <c r="F2242" s="5">
        <f>DIEM_4D!D1614</f>
        <v>16</v>
      </c>
      <c r="G2242" s="5">
        <f>DIEM_4D!E1614</f>
        <v>18</v>
      </c>
      <c r="H2242" s="36">
        <f t="shared" si="31"/>
        <v>1163.7</v>
      </c>
      <c r="I2242" s="5" t="str">
        <f t="shared" si="32"/>
        <v>MẠNH</v>
      </c>
      <c r="J2242" s="5">
        <f t="shared" si="33"/>
        <v>136.37</v>
      </c>
      <c r="K2242" s="5" t="str">
        <f t="shared" si="34"/>
        <v>YẾU</v>
      </c>
      <c r="L2242" s="5">
        <f t="shared" si="35"/>
        <v>136370053</v>
      </c>
      <c r="M2242" s="5"/>
      <c r="N2242" s="5"/>
      <c r="O2242" s="5"/>
      <c r="P2242" s="5"/>
      <c r="Q2242" s="5"/>
      <c r="R2242" s="5"/>
      <c r="S2242" s="5"/>
    </row>
    <row r="2243" ht="15.75" customHeight="1">
      <c r="A2243" s="5">
        <v>1614.0</v>
      </c>
      <c r="B2243" s="35" t="str">
        <f>DIEM_4D!A1615</f>
        <v>53</v>
      </c>
      <c r="C2243" s="35" t="str">
        <f>DIEM_4D!B1615</f>
        <v>53</v>
      </c>
      <c r="D2243" s="5" t="str">
        <f t="shared" si="30"/>
        <v>4D-4</v>
      </c>
      <c r="E2243" s="5">
        <f>DIEM_4D!C1615</f>
        <v>2</v>
      </c>
      <c r="F2243" s="5">
        <f>DIEM_4D!D1615</f>
        <v>16</v>
      </c>
      <c r="G2243" s="5">
        <f>DIEM_4D!E1615</f>
        <v>18</v>
      </c>
      <c r="H2243" s="36">
        <f t="shared" si="31"/>
        <v>1163.7</v>
      </c>
      <c r="I2243" s="5" t="str">
        <f t="shared" si="32"/>
        <v>MẠNH</v>
      </c>
      <c r="J2243" s="5">
        <f t="shared" si="33"/>
        <v>136.37</v>
      </c>
      <c r="K2243" s="5" t="str">
        <f t="shared" si="34"/>
        <v>YẾU</v>
      </c>
      <c r="L2243" s="5">
        <f t="shared" si="35"/>
        <v>136370053</v>
      </c>
      <c r="M2243" s="5"/>
      <c r="N2243" s="5"/>
      <c r="O2243" s="5"/>
      <c r="P2243" s="5"/>
      <c r="Q2243" s="5"/>
      <c r="R2243" s="5"/>
      <c r="S2243" s="5"/>
    </row>
    <row r="2244" ht="15.75" customHeight="1">
      <c r="A2244" s="5">
        <v>1615.0</v>
      </c>
      <c r="B2244" s="35" t="str">
        <f>DIEM_4D!A1616</f>
        <v>953</v>
      </c>
      <c r="C2244" s="35" t="str">
        <f>DIEM_4D!B1616</f>
        <v>53</v>
      </c>
      <c r="D2244" s="5" t="str">
        <f t="shared" si="30"/>
        <v>4D-5</v>
      </c>
      <c r="E2244" s="5">
        <f>DIEM_4D!C1616</f>
        <v>2</v>
      </c>
      <c r="F2244" s="5">
        <f>DIEM_4D!D1616</f>
        <v>4</v>
      </c>
      <c r="G2244" s="5">
        <f>DIEM_4D!E1616</f>
        <v>6</v>
      </c>
      <c r="H2244" s="36">
        <f t="shared" si="31"/>
        <v>1163.7</v>
      </c>
      <c r="I2244" s="5" t="str">
        <f t="shared" si="32"/>
        <v>MẠNH</v>
      </c>
      <c r="J2244" s="5">
        <f t="shared" si="33"/>
        <v>124.37</v>
      </c>
      <c r="K2244" s="5" t="str">
        <f t="shared" si="34"/>
        <v>YẾU</v>
      </c>
      <c r="L2244" s="5">
        <f t="shared" si="35"/>
        <v>124370953</v>
      </c>
      <c r="M2244" s="5"/>
      <c r="N2244" s="5"/>
      <c r="O2244" s="5"/>
      <c r="P2244" s="5"/>
      <c r="Q2244" s="5"/>
      <c r="R2244" s="5"/>
      <c r="S2244" s="5"/>
    </row>
    <row r="2245" ht="15.75" customHeight="1">
      <c r="A2245" s="5">
        <v>1616.0</v>
      </c>
      <c r="B2245" s="35" t="str">
        <f>DIEM_4D!A1617</f>
        <v>253</v>
      </c>
      <c r="C2245" s="35" t="str">
        <f>DIEM_4D!B1617</f>
        <v>53</v>
      </c>
      <c r="D2245" s="5" t="str">
        <f t="shared" si="30"/>
        <v>4D-1</v>
      </c>
      <c r="E2245" s="5">
        <f>DIEM_4D!C1617</f>
        <v>2</v>
      </c>
      <c r="F2245" s="5">
        <f>DIEM_4D!D1617</f>
        <v>8</v>
      </c>
      <c r="G2245" s="5">
        <f>DIEM_4D!E1617</f>
        <v>10</v>
      </c>
      <c r="H2245" s="36">
        <f t="shared" si="31"/>
        <v>1112.4</v>
      </c>
      <c r="I2245" s="5" t="str">
        <f t="shared" si="32"/>
        <v>TRUNG BÌNH</v>
      </c>
      <c r="J2245" s="5">
        <f t="shared" si="33"/>
        <v>122.24</v>
      </c>
      <c r="K2245" s="5" t="str">
        <f t="shared" si="34"/>
        <v>YẾU</v>
      </c>
      <c r="L2245" s="5">
        <f t="shared" si="35"/>
        <v>122240253</v>
      </c>
      <c r="M2245" s="5"/>
      <c r="N2245" s="5"/>
      <c r="O2245" s="5"/>
      <c r="P2245" s="5"/>
      <c r="Q2245" s="5"/>
      <c r="R2245" s="5"/>
      <c r="S2245" s="5"/>
    </row>
    <row r="2246" ht="15.75" customHeight="1">
      <c r="A2246" s="5">
        <v>1617.0</v>
      </c>
      <c r="B2246" s="35" t="str">
        <f>DIEM_4D!A1618</f>
        <v>53</v>
      </c>
      <c r="C2246" s="35" t="str">
        <f>DIEM_4D!B1618</f>
        <v>53</v>
      </c>
      <c r="D2246" s="5" t="str">
        <f t="shared" si="30"/>
        <v>4D-2</v>
      </c>
      <c r="E2246" s="5">
        <f>DIEM_4D!C1618</f>
        <v>2</v>
      </c>
      <c r="F2246" s="5">
        <f>DIEM_4D!D1618</f>
        <v>16</v>
      </c>
      <c r="G2246" s="5">
        <f>DIEM_4D!E1618</f>
        <v>18</v>
      </c>
      <c r="H2246" s="36">
        <f t="shared" si="31"/>
        <v>1180.8</v>
      </c>
      <c r="I2246" s="5" t="str">
        <f t="shared" si="32"/>
        <v>MẠNH</v>
      </c>
      <c r="J2246" s="5">
        <f t="shared" si="33"/>
        <v>138.08</v>
      </c>
      <c r="K2246" s="5" t="str">
        <f t="shared" si="34"/>
        <v>MẠNH</v>
      </c>
      <c r="L2246" s="5">
        <f t="shared" si="35"/>
        <v>138080053</v>
      </c>
      <c r="M2246" s="5"/>
      <c r="N2246" s="5"/>
      <c r="O2246" s="5"/>
      <c r="P2246" s="5"/>
      <c r="Q2246" s="5"/>
      <c r="R2246" s="5"/>
      <c r="S2246" s="5"/>
    </row>
    <row r="2247" ht="15.75" customHeight="1">
      <c r="A2247" s="5">
        <v>1618.0</v>
      </c>
      <c r="B2247" s="35" t="str">
        <f>DIEM_4D!A1619</f>
        <v>53</v>
      </c>
      <c r="C2247" s="35" t="str">
        <f>DIEM_4D!B1619</f>
        <v>53</v>
      </c>
      <c r="D2247" s="5" t="str">
        <f t="shared" si="30"/>
        <v>4D-3</v>
      </c>
      <c r="E2247" s="5">
        <f>DIEM_4D!C1619</f>
        <v>2</v>
      </c>
      <c r="F2247" s="5">
        <f>DIEM_4D!D1619</f>
        <v>16</v>
      </c>
      <c r="G2247" s="5">
        <f>DIEM_4D!E1619</f>
        <v>18</v>
      </c>
      <c r="H2247" s="36">
        <f t="shared" si="31"/>
        <v>1163.7</v>
      </c>
      <c r="I2247" s="5" t="str">
        <f t="shared" si="32"/>
        <v>MẠNH</v>
      </c>
      <c r="J2247" s="5">
        <f t="shared" si="33"/>
        <v>136.37</v>
      </c>
      <c r="K2247" s="5" t="str">
        <f t="shared" si="34"/>
        <v>YẾU</v>
      </c>
      <c r="L2247" s="5">
        <f t="shared" si="35"/>
        <v>136370053</v>
      </c>
      <c r="M2247" s="5"/>
      <c r="N2247" s="5"/>
      <c r="O2247" s="5"/>
      <c r="P2247" s="5"/>
      <c r="Q2247" s="5"/>
      <c r="R2247" s="5"/>
      <c r="S2247" s="5"/>
    </row>
    <row r="2248" ht="15.75" customHeight="1">
      <c r="A2248" s="5">
        <v>1619.0</v>
      </c>
      <c r="B2248" s="35" t="str">
        <f>DIEM_4D!A1620</f>
        <v>53</v>
      </c>
      <c r="C2248" s="35" t="str">
        <f>DIEM_4D!B1620</f>
        <v>53</v>
      </c>
      <c r="D2248" s="5" t="str">
        <f t="shared" si="30"/>
        <v>4D-4</v>
      </c>
      <c r="E2248" s="5">
        <f>DIEM_4D!C1620</f>
        <v>2</v>
      </c>
      <c r="F2248" s="5">
        <f>DIEM_4D!D1620</f>
        <v>16</v>
      </c>
      <c r="G2248" s="5">
        <f>DIEM_4D!E1620</f>
        <v>18</v>
      </c>
      <c r="H2248" s="36">
        <f t="shared" si="31"/>
        <v>1163.7</v>
      </c>
      <c r="I2248" s="5" t="str">
        <f t="shared" si="32"/>
        <v>MẠNH</v>
      </c>
      <c r="J2248" s="5">
        <f t="shared" si="33"/>
        <v>136.37</v>
      </c>
      <c r="K2248" s="5" t="str">
        <f t="shared" si="34"/>
        <v>YẾU</v>
      </c>
      <c r="L2248" s="5">
        <f t="shared" si="35"/>
        <v>136370053</v>
      </c>
      <c r="M2248" s="5"/>
      <c r="N2248" s="5"/>
      <c r="O2248" s="5"/>
      <c r="P2248" s="5"/>
      <c r="Q2248" s="5"/>
      <c r="R2248" s="5"/>
      <c r="S2248" s="5"/>
    </row>
    <row r="2249" ht="15.75" customHeight="1">
      <c r="A2249" s="5">
        <v>1620.0</v>
      </c>
      <c r="B2249" s="35" t="str">
        <f>DIEM_4D!A1621</f>
        <v>53</v>
      </c>
      <c r="C2249" s="35" t="str">
        <f>DIEM_4D!B1621</f>
        <v>53</v>
      </c>
      <c r="D2249" s="5" t="str">
        <f t="shared" si="30"/>
        <v>4D-5</v>
      </c>
      <c r="E2249" s="5">
        <f>DIEM_4D!C1621</f>
        <v>2</v>
      </c>
      <c r="F2249" s="5">
        <f>DIEM_4D!D1621</f>
        <v>16</v>
      </c>
      <c r="G2249" s="5">
        <f>DIEM_4D!E1621</f>
        <v>18</v>
      </c>
      <c r="H2249" s="36">
        <f t="shared" si="31"/>
        <v>1163.7</v>
      </c>
      <c r="I2249" s="5" t="str">
        <f t="shared" si="32"/>
        <v>MẠNH</v>
      </c>
      <c r="J2249" s="5">
        <f t="shared" si="33"/>
        <v>136.37</v>
      </c>
      <c r="K2249" s="5" t="str">
        <f t="shared" si="34"/>
        <v>YẾU</v>
      </c>
      <c r="L2249" s="5">
        <f t="shared" si="35"/>
        <v>136370053</v>
      </c>
      <c r="M2249" s="5"/>
      <c r="N2249" s="5"/>
      <c r="O2249" s="5"/>
      <c r="P2249" s="5"/>
      <c r="Q2249" s="5"/>
      <c r="R2249" s="5"/>
      <c r="S2249" s="5"/>
    </row>
    <row r="2250" ht="15.75" customHeight="1">
      <c r="A2250" s="5">
        <v>1621.0</v>
      </c>
      <c r="B2250" s="35" t="str">
        <f>DIEM_4D!A1622</f>
        <v>2954</v>
      </c>
      <c r="C2250" s="35" t="str">
        <f>DIEM_4D!B1622</f>
        <v>54</v>
      </c>
      <c r="D2250" s="5" t="str">
        <f t="shared" si="30"/>
        <v>4D-1</v>
      </c>
      <c r="E2250" s="5">
        <f>DIEM_4D!C1622</f>
        <v>1</v>
      </c>
      <c r="F2250" s="5">
        <f>DIEM_4D!D1622</f>
        <v>1</v>
      </c>
      <c r="G2250" s="5">
        <f>DIEM_4D!E1622</f>
        <v>2</v>
      </c>
      <c r="H2250" s="36">
        <f t="shared" si="31"/>
        <v>1112.4</v>
      </c>
      <c r="I2250" s="5" t="str">
        <f t="shared" si="32"/>
        <v>TRUNG BÌNH</v>
      </c>
      <c r="J2250" s="5">
        <f t="shared" si="33"/>
        <v>114.24</v>
      </c>
      <c r="K2250" s="5" t="str">
        <f t="shared" si="34"/>
        <v>YẾU</v>
      </c>
      <c r="L2250" s="5">
        <f t="shared" si="35"/>
        <v>114242954</v>
      </c>
      <c r="M2250" s="5"/>
      <c r="N2250" s="5"/>
      <c r="O2250" s="5"/>
      <c r="P2250" s="5"/>
      <c r="Q2250" s="5"/>
      <c r="R2250" s="5"/>
      <c r="S2250" s="5"/>
    </row>
    <row r="2251" ht="15.75" customHeight="1">
      <c r="A2251" s="5">
        <v>1622.0</v>
      </c>
      <c r="B2251" s="35" t="str">
        <f>DIEM_4D!A1623</f>
        <v>2254</v>
      </c>
      <c r="C2251" s="35" t="str">
        <f>DIEM_4D!B1623</f>
        <v>54</v>
      </c>
      <c r="D2251" s="5" t="str">
        <f t="shared" si="30"/>
        <v>4D-2</v>
      </c>
      <c r="E2251" s="5">
        <f>DIEM_4D!C1623</f>
        <v>1</v>
      </c>
      <c r="F2251" s="5">
        <f>DIEM_4D!D1623</f>
        <v>1</v>
      </c>
      <c r="G2251" s="5">
        <f>DIEM_4D!E1623</f>
        <v>2</v>
      </c>
      <c r="H2251" s="36">
        <f t="shared" si="31"/>
        <v>1180.8</v>
      </c>
      <c r="I2251" s="5" t="str">
        <f t="shared" si="32"/>
        <v>MẠNH</v>
      </c>
      <c r="J2251" s="5">
        <f t="shared" si="33"/>
        <v>122.08</v>
      </c>
      <c r="K2251" s="5" t="str">
        <f t="shared" si="34"/>
        <v>YẾU</v>
      </c>
      <c r="L2251" s="5">
        <f t="shared" si="35"/>
        <v>122082254</v>
      </c>
      <c r="M2251" s="5"/>
      <c r="N2251" s="5"/>
      <c r="O2251" s="5"/>
      <c r="P2251" s="5"/>
      <c r="Q2251" s="5"/>
      <c r="R2251" s="5"/>
      <c r="S2251" s="5"/>
    </row>
    <row r="2252" ht="15.75" customHeight="1">
      <c r="A2252" s="5">
        <v>1623.0</v>
      </c>
      <c r="B2252" s="35" t="str">
        <f>DIEM_4D!A1624</f>
        <v>254</v>
      </c>
      <c r="C2252" s="35" t="str">
        <f>DIEM_4D!B1624</f>
        <v>54</v>
      </c>
      <c r="D2252" s="5" t="str">
        <f t="shared" si="30"/>
        <v>4D-3</v>
      </c>
      <c r="E2252" s="5">
        <f>DIEM_4D!C1624</f>
        <v>1</v>
      </c>
      <c r="F2252" s="5">
        <f>DIEM_4D!D1624</f>
        <v>8</v>
      </c>
      <c r="G2252" s="5">
        <f>DIEM_4D!E1624</f>
        <v>9</v>
      </c>
      <c r="H2252" s="36">
        <f t="shared" si="31"/>
        <v>1163.7</v>
      </c>
      <c r="I2252" s="5" t="str">
        <f t="shared" si="32"/>
        <v>MẠNH</v>
      </c>
      <c r="J2252" s="5">
        <f t="shared" si="33"/>
        <v>127.37</v>
      </c>
      <c r="K2252" s="5" t="str">
        <f t="shared" si="34"/>
        <v>YẾU</v>
      </c>
      <c r="L2252" s="5">
        <f t="shared" si="35"/>
        <v>127370254</v>
      </c>
      <c r="M2252" s="5"/>
      <c r="N2252" s="5"/>
      <c r="O2252" s="5"/>
      <c r="P2252" s="5"/>
      <c r="Q2252" s="5"/>
      <c r="R2252" s="5"/>
      <c r="S2252" s="5"/>
    </row>
    <row r="2253" ht="15.75" customHeight="1">
      <c r="A2253" s="5">
        <v>1624.0</v>
      </c>
      <c r="B2253" s="35" t="str">
        <f>DIEM_4D!A1625</f>
        <v>254</v>
      </c>
      <c r="C2253" s="35" t="str">
        <f>DIEM_4D!B1625</f>
        <v>54</v>
      </c>
      <c r="D2253" s="5" t="str">
        <f t="shared" si="30"/>
        <v>4D-4</v>
      </c>
      <c r="E2253" s="5">
        <f>DIEM_4D!C1625</f>
        <v>1</v>
      </c>
      <c r="F2253" s="5">
        <f>DIEM_4D!D1625</f>
        <v>8</v>
      </c>
      <c r="G2253" s="5">
        <f>DIEM_4D!E1625</f>
        <v>9</v>
      </c>
      <c r="H2253" s="36">
        <f t="shared" si="31"/>
        <v>1163.7</v>
      </c>
      <c r="I2253" s="5" t="str">
        <f t="shared" si="32"/>
        <v>MẠNH</v>
      </c>
      <c r="J2253" s="5">
        <f t="shared" si="33"/>
        <v>127.37</v>
      </c>
      <c r="K2253" s="5" t="str">
        <f t="shared" si="34"/>
        <v>YẾU</v>
      </c>
      <c r="L2253" s="5">
        <f t="shared" si="35"/>
        <v>127370254</v>
      </c>
      <c r="M2253" s="5"/>
      <c r="N2253" s="5"/>
      <c r="O2253" s="5"/>
      <c r="P2253" s="5"/>
      <c r="Q2253" s="5"/>
      <c r="R2253" s="5"/>
      <c r="S2253" s="5"/>
    </row>
    <row r="2254" ht="15.75" customHeight="1">
      <c r="A2254" s="5">
        <v>1625.0</v>
      </c>
      <c r="B2254" s="35" t="str">
        <f>DIEM_4D!A1626</f>
        <v>254</v>
      </c>
      <c r="C2254" s="35" t="str">
        <f>DIEM_4D!B1626</f>
        <v>54</v>
      </c>
      <c r="D2254" s="5" t="str">
        <f t="shared" si="30"/>
        <v>4D-5</v>
      </c>
      <c r="E2254" s="5">
        <f>DIEM_4D!C1626</f>
        <v>1</v>
      </c>
      <c r="F2254" s="5">
        <f>DIEM_4D!D1626</f>
        <v>8</v>
      </c>
      <c r="G2254" s="5">
        <f>DIEM_4D!E1626</f>
        <v>9</v>
      </c>
      <c r="H2254" s="36">
        <f t="shared" si="31"/>
        <v>1163.7</v>
      </c>
      <c r="I2254" s="5" t="str">
        <f t="shared" si="32"/>
        <v>MẠNH</v>
      </c>
      <c r="J2254" s="5">
        <f t="shared" si="33"/>
        <v>127.37</v>
      </c>
      <c r="K2254" s="5" t="str">
        <f t="shared" si="34"/>
        <v>YẾU</v>
      </c>
      <c r="L2254" s="5">
        <f t="shared" si="35"/>
        <v>127370254</v>
      </c>
      <c r="M2254" s="5"/>
      <c r="N2254" s="5"/>
      <c r="O2254" s="5"/>
      <c r="P2254" s="5"/>
      <c r="Q2254" s="5"/>
      <c r="R2254" s="5"/>
      <c r="S2254" s="5"/>
    </row>
    <row r="2255" ht="15.75" customHeight="1">
      <c r="A2255" s="5">
        <v>1626.0</v>
      </c>
      <c r="B2255" s="35" t="str">
        <f>DIEM_4D!A1627</f>
        <v>254</v>
      </c>
      <c r="C2255" s="35" t="str">
        <f>DIEM_4D!B1627</f>
        <v>54</v>
      </c>
      <c r="D2255" s="5" t="str">
        <f t="shared" si="30"/>
        <v>4D-1</v>
      </c>
      <c r="E2255" s="5">
        <f>DIEM_4D!C1627</f>
        <v>1</v>
      </c>
      <c r="F2255" s="5">
        <f>DIEM_4D!D1627</f>
        <v>8</v>
      </c>
      <c r="G2255" s="5">
        <f>DIEM_4D!E1627</f>
        <v>9</v>
      </c>
      <c r="H2255" s="36">
        <f t="shared" si="31"/>
        <v>1112.4</v>
      </c>
      <c r="I2255" s="5" t="str">
        <f t="shared" si="32"/>
        <v>TRUNG BÌNH</v>
      </c>
      <c r="J2255" s="5">
        <f t="shared" si="33"/>
        <v>121.24</v>
      </c>
      <c r="K2255" s="5" t="str">
        <f t="shared" si="34"/>
        <v>YẾU</v>
      </c>
      <c r="L2255" s="5">
        <f t="shared" si="35"/>
        <v>121240254</v>
      </c>
      <c r="M2255" s="5"/>
      <c r="N2255" s="5"/>
      <c r="O2255" s="5"/>
      <c r="P2255" s="5"/>
      <c r="Q2255" s="5"/>
      <c r="R2255" s="5"/>
      <c r="S2255" s="5"/>
    </row>
    <row r="2256" ht="15.75" customHeight="1">
      <c r="A2256" s="5">
        <v>1627.0</v>
      </c>
      <c r="B2256" s="35" t="str">
        <f>DIEM_4D!A1628</f>
        <v>954</v>
      </c>
      <c r="C2256" s="35" t="str">
        <f>DIEM_4D!B1628</f>
        <v>54</v>
      </c>
      <c r="D2256" s="5" t="str">
        <f t="shared" si="30"/>
        <v>4D-2</v>
      </c>
      <c r="E2256" s="5">
        <f>DIEM_4D!C1628</f>
        <v>1</v>
      </c>
      <c r="F2256" s="5">
        <f>DIEM_4D!D1628</f>
        <v>4</v>
      </c>
      <c r="G2256" s="5">
        <f>DIEM_4D!E1628</f>
        <v>5</v>
      </c>
      <c r="H2256" s="36">
        <f t="shared" si="31"/>
        <v>1180.8</v>
      </c>
      <c r="I2256" s="5" t="str">
        <f t="shared" si="32"/>
        <v>MẠNH</v>
      </c>
      <c r="J2256" s="5">
        <f t="shared" si="33"/>
        <v>125.08</v>
      </c>
      <c r="K2256" s="5" t="str">
        <f t="shared" si="34"/>
        <v>YẾU</v>
      </c>
      <c r="L2256" s="5">
        <f t="shared" si="35"/>
        <v>125080954</v>
      </c>
      <c r="M2256" s="5"/>
      <c r="N2256" s="5"/>
      <c r="O2256" s="5"/>
      <c r="P2256" s="5"/>
      <c r="Q2256" s="5"/>
      <c r="R2256" s="5"/>
      <c r="S2256" s="5"/>
    </row>
    <row r="2257" ht="15.75" customHeight="1">
      <c r="A2257" s="5">
        <v>1628.0</v>
      </c>
      <c r="B2257" s="35" t="str">
        <f>DIEM_4D!A1629</f>
        <v>254</v>
      </c>
      <c r="C2257" s="35" t="str">
        <f>DIEM_4D!B1629</f>
        <v>54</v>
      </c>
      <c r="D2257" s="5" t="str">
        <f t="shared" si="30"/>
        <v>4D-3</v>
      </c>
      <c r="E2257" s="5">
        <f>DIEM_4D!C1629</f>
        <v>1</v>
      </c>
      <c r="F2257" s="5">
        <f>DIEM_4D!D1629</f>
        <v>8</v>
      </c>
      <c r="G2257" s="5">
        <f>DIEM_4D!E1629</f>
        <v>9</v>
      </c>
      <c r="H2257" s="36">
        <f t="shared" si="31"/>
        <v>1163.7</v>
      </c>
      <c r="I2257" s="5" t="str">
        <f t="shared" si="32"/>
        <v>MẠNH</v>
      </c>
      <c r="J2257" s="5">
        <f t="shared" si="33"/>
        <v>127.37</v>
      </c>
      <c r="K2257" s="5" t="str">
        <f t="shared" si="34"/>
        <v>YẾU</v>
      </c>
      <c r="L2257" s="5">
        <f t="shared" si="35"/>
        <v>127370254</v>
      </c>
      <c r="M2257" s="5"/>
      <c r="N2257" s="5"/>
      <c r="O2257" s="5"/>
      <c r="P2257" s="5"/>
      <c r="Q2257" s="5"/>
      <c r="R2257" s="5"/>
      <c r="S2257" s="5"/>
    </row>
    <row r="2258" ht="15.75" customHeight="1">
      <c r="A2258" s="5">
        <v>1629.0</v>
      </c>
      <c r="B2258" s="35" t="str">
        <f>DIEM_4D!A1630</f>
        <v>54</v>
      </c>
      <c r="C2258" s="35" t="str">
        <f>DIEM_4D!B1630</f>
        <v>54</v>
      </c>
      <c r="D2258" s="5" t="str">
        <f t="shared" si="30"/>
        <v>4D-4</v>
      </c>
      <c r="E2258" s="5">
        <f>DIEM_4D!C1630</f>
        <v>1</v>
      </c>
      <c r="F2258" s="5">
        <f>DIEM_4D!D1630</f>
        <v>16</v>
      </c>
      <c r="G2258" s="5">
        <f>DIEM_4D!E1630</f>
        <v>17</v>
      </c>
      <c r="H2258" s="36">
        <f t="shared" si="31"/>
        <v>1163.7</v>
      </c>
      <c r="I2258" s="5" t="str">
        <f t="shared" si="32"/>
        <v>MẠNH</v>
      </c>
      <c r="J2258" s="5">
        <f t="shared" si="33"/>
        <v>135.37</v>
      </c>
      <c r="K2258" s="5" t="str">
        <f t="shared" si="34"/>
        <v>YẾU</v>
      </c>
      <c r="L2258" s="5">
        <f t="shared" si="35"/>
        <v>135370054</v>
      </c>
      <c r="M2258" s="5"/>
      <c r="N2258" s="5"/>
      <c r="O2258" s="5"/>
      <c r="P2258" s="5"/>
      <c r="Q2258" s="5"/>
      <c r="R2258" s="5"/>
      <c r="S2258" s="5"/>
    </row>
    <row r="2259" ht="15.75" customHeight="1">
      <c r="A2259" s="5">
        <v>1630.0</v>
      </c>
      <c r="B2259" s="35" t="str">
        <f>DIEM_4D!A1631</f>
        <v>54</v>
      </c>
      <c r="C2259" s="35" t="str">
        <f>DIEM_4D!B1631</f>
        <v>54</v>
      </c>
      <c r="D2259" s="5" t="str">
        <f t="shared" si="30"/>
        <v>4D-5</v>
      </c>
      <c r="E2259" s="5">
        <f>DIEM_4D!C1631</f>
        <v>1</v>
      </c>
      <c r="F2259" s="5">
        <f>DIEM_4D!D1631</f>
        <v>16</v>
      </c>
      <c r="G2259" s="5">
        <f>DIEM_4D!E1631</f>
        <v>17</v>
      </c>
      <c r="H2259" s="36">
        <f t="shared" si="31"/>
        <v>1163.7</v>
      </c>
      <c r="I2259" s="5" t="str">
        <f t="shared" si="32"/>
        <v>MẠNH</v>
      </c>
      <c r="J2259" s="5">
        <f t="shared" si="33"/>
        <v>135.37</v>
      </c>
      <c r="K2259" s="5" t="str">
        <f t="shared" si="34"/>
        <v>YẾU</v>
      </c>
      <c r="L2259" s="5">
        <f t="shared" si="35"/>
        <v>135370054</v>
      </c>
      <c r="M2259" s="5"/>
      <c r="N2259" s="5"/>
      <c r="O2259" s="5"/>
      <c r="P2259" s="5"/>
      <c r="Q2259" s="5"/>
      <c r="R2259" s="5"/>
      <c r="S2259" s="5"/>
    </row>
    <row r="2260" ht="15.75" customHeight="1">
      <c r="A2260" s="5">
        <v>1631.0</v>
      </c>
      <c r="B2260" s="35" t="str">
        <f>DIEM_4D!A1632</f>
        <v>54</v>
      </c>
      <c r="C2260" s="35" t="str">
        <f>DIEM_4D!B1632</f>
        <v>54</v>
      </c>
      <c r="D2260" s="5" t="str">
        <f t="shared" si="30"/>
        <v>4D-1</v>
      </c>
      <c r="E2260" s="5">
        <f>DIEM_4D!C1632</f>
        <v>1</v>
      </c>
      <c r="F2260" s="5">
        <f>DIEM_4D!D1632</f>
        <v>16</v>
      </c>
      <c r="G2260" s="5">
        <f>DIEM_4D!E1632</f>
        <v>17</v>
      </c>
      <c r="H2260" s="36">
        <f t="shared" si="31"/>
        <v>1112.4</v>
      </c>
      <c r="I2260" s="5" t="str">
        <f t="shared" si="32"/>
        <v>TRUNG BÌNH</v>
      </c>
      <c r="J2260" s="5">
        <f t="shared" si="33"/>
        <v>129.24</v>
      </c>
      <c r="K2260" s="5" t="str">
        <f t="shared" si="34"/>
        <v>YẾU</v>
      </c>
      <c r="L2260" s="5">
        <f t="shared" si="35"/>
        <v>129240054</v>
      </c>
      <c r="M2260" s="5"/>
      <c r="N2260" s="5"/>
      <c r="O2260" s="5"/>
      <c r="P2260" s="5"/>
      <c r="Q2260" s="5"/>
      <c r="R2260" s="5"/>
      <c r="S2260" s="5"/>
    </row>
    <row r="2261" ht="15.75" customHeight="1">
      <c r="A2261" s="5">
        <v>1632.0</v>
      </c>
      <c r="B2261" s="35" t="str">
        <f>DIEM_4D!A1633</f>
        <v>54</v>
      </c>
      <c r="C2261" s="35" t="str">
        <f>DIEM_4D!B1633</f>
        <v>54</v>
      </c>
      <c r="D2261" s="5" t="str">
        <f t="shared" si="30"/>
        <v>4D-2</v>
      </c>
      <c r="E2261" s="5">
        <f>DIEM_4D!C1633</f>
        <v>1</v>
      </c>
      <c r="F2261" s="5">
        <f>DIEM_4D!D1633</f>
        <v>16</v>
      </c>
      <c r="G2261" s="5">
        <f>DIEM_4D!E1633</f>
        <v>17</v>
      </c>
      <c r="H2261" s="36">
        <f t="shared" si="31"/>
        <v>1180.8</v>
      </c>
      <c r="I2261" s="5" t="str">
        <f t="shared" si="32"/>
        <v>MẠNH</v>
      </c>
      <c r="J2261" s="5">
        <f t="shared" si="33"/>
        <v>137.08</v>
      </c>
      <c r="K2261" s="5" t="str">
        <f t="shared" si="34"/>
        <v>TRUNG BÌNH</v>
      </c>
      <c r="L2261" s="5">
        <f t="shared" si="35"/>
        <v>137080054</v>
      </c>
      <c r="M2261" s="5"/>
      <c r="N2261" s="5"/>
      <c r="O2261" s="5"/>
      <c r="P2261" s="5"/>
      <c r="Q2261" s="5"/>
      <c r="R2261" s="5"/>
      <c r="S2261" s="5"/>
    </row>
    <row r="2262" ht="15.75" customHeight="1">
      <c r="A2262" s="5">
        <v>1633.0</v>
      </c>
      <c r="B2262" s="35" t="str">
        <f>DIEM_4D!A1634</f>
        <v>954</v>
      </c>
      <c r="C2262" s="35" t="str">
        <f>DIEM_4D!B1634</f>
        <v>54</v>
      </c>
      <c r="D2262" s="5" t="str">
        <f t="shared" si="30"/>
        <v>4D-3</v>
      </c>
      <c r="E2262" s="5">
        <f>DIEM_4D!C1634</f>
        <v>1</v>
      </c>
      <c r="F2262" s="5">
        <f>DIEM_4D!D1634</f>
        <v>4</v>
      </c>
      <c r="G2262" s="5">
        <f>DIEM_4D!E1634</f>
        <v>5</v>
      </c>
      <c r="H2262" s="36">
        <f t="shared" si="31"/>
        <v>1163.7</v>
      </c>
      <c r="I2262" s="5" t="str">
        <f t="shared" si="32"/>
        <v>MẠNH</v>
      </c>
      <c r="J2262" s="5">
        <f t="shared" si="33"/>
        <v>123.37</v>
      </c>
      <c r="K2262" s="5" t="str">
        <f t="shared" si="34"/>
        <v>YẾU</v>
      </c>
      <c r="L2262" s="5">
        <f t="shared" si="35"/>
        <v>123370954</v>
      </c>
      <c r="M2262" s="5"/>
      <c r="N2262" s="5"/>
      <c r="O2262" s="5"/>
      <c r="P2262" s="5"/>
      <c r="Q2262" s="5"/>
      <c r="R2262" s="5"/>
      <c r="S2262" s="5"/>
    </row>
    <row r="2263" ht="15.75" customHeight="1">
      <c r="A2263" s="5">
        <v>1634.0</v>
      </c>
      <c r="B2263" s="35" t="str">
        <f>DIEM_4D!A1635</f>
        <v>254</v>
      </c>
      <c r="C2263" s="35" t="str">
        <f>DIEM_4D!B1635</f>
        <v>54</v>
      </c>
      <c r="D2263" s="5" t="str">
        <f t="shared" si="30"/>
        <v>4D-4</v>
      </c>
      <c r="E2263" s="5">
        <f>DIEM_4D!C1635</f>
        <v>1</v>
      </c>
      <c r="F2263" s="5">
        <f>DIEM_4D!D1635</f>
        <v>8</v>
      </c>
      <c r="G2263" s="5">
        <f>DIEM_4D!E1635</f>
        <v>9</v>
      </c>
      <c r="H2263" s="36">
        <f t="shared" si="31"/>
        <v>1163.7</v>
      </c>
      <c r="I2263" s="5" t="str">
        <f t="shared" si="32"/>
        <v>MẠNH</v>
      </c>
      <c r="J2263" s="5">
        <f t="shared" si="33"/>
        <v>127.37</v>
      </c>
      <c r="K2263" s="5" t="str">
        <f t="shared" si="34"/>
        <v>YẾU</v>
      </c>
      <c r="L2263" s="5">
        <f t="shared" si="35"/>
        <v>127370254</v>
      </c>
      <c r="M2263" s="5"/>
      <c r="N2263" s="5"/>
      <c r="O2263" s="5"/>
      <c r="P2263" s="5"/>
      <c r="Q2263" s="5"/>
      <c r="R2263" s="5"/>
      <c r="S2263" s="5"/>
    </row>
    <row r="2264" ht="15.75" customHeight="1">
      <c r="A2264" s="5">
        <v>1635.0</v>
      </c>
      <c r="B2264" s="35" t="str">
        <f>DIEM_4D!A1636</f>
        <v>54</v>
      </c>
      <c r="C2264" s="35" t="str">
        <f>DIEM_4D!B1636</f>
        <v>54</v>
      </c>
      <c r="D2264" s="5" t="str">
        <f t="shared" si="30"/>
        <v>4D-5</v>
      </c>
      <c r="E2264" s="5">
        <f>DIEM_4D!C1636</f>
        <v>1</v>
      </c>
      <c r="F2264" s="5">
        <f>DIEM_4D!D1636</f>
        <v>16</v>
      </c>
      <c r="G2264" s="5">
        <f>DIEM_4D!E1636</f>
        <v>17</v>
      </c>
      <c r="H2264" s="36">
        <f t="shared" si="31"/>
        <v>1163.7</v>
      </c>
      <c r="I2264" s="5" t="str">
        <f t="shared" si="32"/>
        <v>MẠNH</v>
      </c>
      <c r="J2264" s="5">
        <f t="shared" si="33"/>
        <v>135.37</v>
      </c>
      <c r="K2264" s="5" t="str">
        <f t="shared" si="34"/>
        <v>YẾU</v>
      </c>
      <c r="L2264" s="5">
        <f t="shared" si="35"/>
        <v>135370054</v>
      </c>
      <c r="M2264" s="5"/>
      <c r="N2264" s="5"/>
      <c r="O2264" s="5"/>
      <c r="P2264" s="5"/>
      <c r="Q2264" s="5"/>
      <c r="R2264" s="5"/>
      <c r="S2264" s="5"/>
    </row>
    <row r="2265" ht="15.75" customHeight="1">
      <c r="A2265" s="5">
        <v>1636.0</v>
      </c>
      <c r="B2265" s="35" t="str">
        <f>DIEM_4D!A1637</f>
        <v>54</v>
      </c>
      <c r="C2265" s="35" t="str">
        <f>DIEM_4D!B1637</f>
        <v>54</v>
      </c>
      <c r="D2265" s="5" t="str">
        <f t="shared" si="30"/>
        <v>4D-1</v>
      </c>
      <c r="E2265" s="5">
        <f>DIEM_4D!C1637</f>
        <v>1</v>
      </c>
      <c r="F2265" s="5">
        <f>DIEM_4D!D1637</f>
        <v>16</v>
      </c>
      <c r="G2265" s="5">
        <f>DIEM_4D!E1637</f>
        <v>17</v>
      </c>
      <c r="H2265" s="36">
        <f t="shared" si="31"/>
        <v>1112.4</v>
      </c>
      <c r="I2265" s="5" t="str">
        <f t="shared" si="32"/>
        <v>TRUNG BÌNH</v>
      </c>
      <c r="J2265" s="5">
        <f t="shared" si="33"/>
        <v>129.24</v>
      </c>
      <c r="K2265" s="5" t="str">
        <f t="shared" si="34"/>
        <v>YẾU</v>
      </c>
      <c r="L2265" s="5">
        <f t="shared" si="35"/>
        <v>129240054</v>
      </c>
      <c r="M2265" s="5"/>
      <c r="N2265" s="5"/>
      <c r="O2265" s="5"/>
      <c r="P2265" s="5"/>
      <c r="Q2265" s="5"/>
      <c r="R2265" s="5"/>
      <c r="S2265" s="5"/>
    </row>
    <row r="2266" ht="15.75" customHeight="1">
      <c r="A2266" s="5">
        <v>1637.0</v>
      </c>
      <c r="B2266" s="35" t="str">
        <f>DIEM_4D!A1638</f>
        <v>54</v>
      </c>
      <c r="C2266" s="35" t="str">
        <f>DIEM_4D!B1638</f>
        <v>54</v>
      </c>
      <c r="D2266" s="5" t="str">
        <f t="shared" si="30"/>
        <v>4D-2</v>
      </c>
      <c r="E2266" s="5">
        <f>DIEM_4D!C1638</f>
        <v>1</v>
      </c>
      <c r="F2266" s="5">
        <f>DIEM_4D!D1638</f>
        <v>16</v>
      </c>
      <c r="G2266" s="5">
        <f>DIEM_4D!E1638</f>
        <v>17</v>
      </c>
      <c r="H2266" s="36">
        <f t="shared" si="31"/>
        <v>1180.8</v>
      </c>
      <c r="I2266" s="5" t="str">
        <f t="shared" si="32"/>
        <v>MẠNH</v>
      </c>
      <c r="J2266" s="5">
        <f t="shared" si="33"/>
        <v>137.08</v>
      </c>
      <c r="K2266" s="5" t="str">
        <f t="shared" si="34"/>
        <v>TRUNG BÌNH</v>
      </c>
      <c r="L2266" s="5">
        <f t="shared" si="35"/>
        <v>137080054</v>
      </c>
      <c r="M2266" s="5"/>
      <c r="N2266" s="5"/>
      <c r="O2266" s="5"/>
      <c r="P2266" s="5"/>
      <c r="Q2266" s="5"/>
      <c r="R2266" s="5"/>
      <c r="S2266" s="5"/>
    </row>
    <row r="2267" ht="15.75" customHeight="1">
      <c r="A2267" s="5">
        <v>1638.0</v>
      </c>
      <c r="B2267" s="35" t="str">
        <f>DIEM_4D!A1639</f>
        <v>54</v>
      </c>
      <c r="C2267" s="35" t="str">
        <f>DIEM_4D!B1639</f>
        <v>54</v>
      </c>
      <c r="D2267" s="5" t="str">
        <f t="shared" si="30"/>
        <v>4D-3</v>
      </c>
      <c r="E2267" s="5">
        <f>DIEM_4D!C1639</f>
        <v>1</v>
      </c>
      <c r="F2267" s="5">
        <f>DIEM_4D!D1639</f>
        <v>16</v>
      </c>
      <c r="G2267" s="5">
        <f>DIEM_4D!E1639</f>
        <v>17</v>
      </c>
      <c r="H2267" s="36">
        <f t="shared" si="31"/>
        <v>1163.7</v>
      </c>
      <c r="I2267" s="5" t="str">
        <f t="shared" si="32"/>
        <v>MẠNH</v>
      </c>
      <c r="J2267" s="5">
        <f t="shared" si="33"/>
        <v>135.37</v>
      </c>
      <c r="K2267" s="5" t="str">
        <f t="shared" si="34"/>
        <v>YẾU</v>
      </c>
      <c r="L2267" s="5">
        <f t="shared" si="35"/>
        <v>135370054</v>
      </c>
      <c r="M2267" s="5"/>
      <c r="N2267" s="5"/>
      <c r="O2267" s="5"/>
      <c r="P2267" s="5"/>
      <c r="Q2267" s="5"/>
      <c r="R2267" s="5"/>
      <c r="S2267" s="5"/>
    </row>
    <row r="2268" ht="15.75" customHeight="1">
      <c r="A2268" s="5">
        <v>1639.0</v>
      </c>
      <c r="B2268" s="35" t="str">
        <f>DIEM_4D!A1640</f>
        <v>954</v>
      </c>
      <c r="C2268" s="35" t="str">
        <f>DIEM_4D!B1640</f>
        <v>54</v>
      </c>
      <c r="D2268" s="5" t="str">
        <f t="shared" si="30"/>
        <v>4D-4</v>
      </c>
      <c r="E2268" s="5">
        <f>DIEM_4D!C1640</f>
        <v>1</v>
      </c>
      <c r="F2268" s="5">
        <f>DIEM_4D!D1640</f>
        <v>4</v>
      </c>
      <c r="G2268" s="5">
        <f>DIEM_4D!E1640</f>
        <v>5</v>
      </c>
      <c r="H2268" s="36">
        <f t="shared" si="31"/>
        <v>1163.7</v>
      </c>
      <c r="I2268" s="5" t="str">
        <f t="shared" si="32"/>
        <v>MẠNH</v>
      </c>
      <c r="J2268" s="5">
        <f t="shared" si="33"/>
        <v>123.37</v>
      </c>
      <c r="K2268" s="5" t="str">
        <f t="shared" si="34"/>
        <v>YẾU</v>
      </c>
      <c r="L2268" s="5">
        <f t="shared" si="35"/>
        <v>123370954</v>
      </c>
      <c r="M2268" s="5"/>
      <c r="N2268" s="5"/>
      <c r="O2268" s="5"/>
      <c r="P2268" s="5"/>
      <c r="Q2268" s="5"/>
      <c r="R2268" s="5"/>
      <c r="S2268" s="5"/>
    </row>
    <row r="2269" ht="15.75" customHeight="1">
      <c r="A2269" s="5">
        <v>1640.0</v>
      </c>
      <c r="B2269" s="35" t="str">
        <f>DIEM_4D!A1641</f>
        <v>254</v>
      </c>
      <c r="C2269" s="35" t="str">
        <f>DIEM_4D!B1641</f>
        <v>54</v>
      </c>
      <c r="D2269" s="5" t="str">
        <f t="shared" si="30"/>
        <v>4D-5</v>
      </c>
      <c r="E2269" s="5">
        <f>DIEM_4D!C1641</f>
        <v>1</v>
      </c>
      <c r="F2269" s="5">
        <f>DIEM_4D!D1641</f>
        <v>8</v>
      </c>
      <c r="G2269" s="5">
        <f>DIEM_4D!E1641</f>
        <v>9</v>
      </c>
      <c r="H2269" s="36">
        <f t="shared" si="31"/>
        <v>1163.7</v>
      </c>
      <c r="I2269" s="5" t="str">
        <f t="shared" si="32"/>
        <v>MẠNH</v>
      </c>
      <c r="J2269" s="5">
        <f t="shared" si="33"/>
        <v>127.37</v>
      </c>
      <c r="K2269" s="5" t="str">
        <f t="shared" si="34"/>
        <v>YẾU</v>
      </c>
      <c r="L2269" s="5">
        <f t="shared" si="35"/>
        <v>127370254</v>
      </c>
      <c r="M2269" s="5"/>
      <c r="N2269" s="5"/>
      <c r="O2269" s="5"/>
      <c r="P2269" s="5"/>
      <c r="Q2269" s="5"/>
      <c r="R2269" s="5"/>
      <c r="S2269" s="5"/>
    </row>
    <row r="2270" ht="15.75" customHeight="1">
      <c r="A2270" s="5">
        <v>1641.0</v>
      </c>
      <c r="B2270" s="35" t="str">
        <f>DIEM_4D!A1642</f>
        <v>54</v>
      </c>
      <c r="C2270" s="35" t="str">
        <f>DIEM_4D!B1642</f>
        <v>54</v>
      </c>
      <c r="D2270" s="5" t="str">
        <f t="shared" si="30"/>
        <v>4D-1</v>
      </c>
      <c r="E2270" s="5">
        <f>DIEM_4D!C1642</f>
        <v>1</v>
      </c>
      <c r="F2270" s="5">
        <f>DIEM_4D!D1642</f>
        <v>16</v>
      </c>
      <c r="G2270" s="5">
        <f>DIEM_4D!E1642</f>
        <v>17</v>
      </c>
      <c r="H2270" s="36">
        <f t="shared" si="31"/>
        <v>1112.4</v>
      </c>
      <c r="I2270" s="5" t="str">
        <f t="shared" si="32"/>
        <v>TRUNG BÌNH</v>
      </c>
      <c r="J2270" s="5">
        <f t="shared" si="33"/>
        <v>129.24</v>
      </c>
      <c r="K2270" s="5" t="str">
        <f t="shared" si="34"/>
        <v>YẾU</v>
      </c>
      <c r="L2270" s="5">
        <f t="shared" si="35"/>
        <v>129240054</v>
      </c>
      <c r="M2270" s="5"/>
      <c r="N2270" s="5"/>
      <c r="O2270" s="5"/>
      <c r="P2270" s="5"/>
      <c r="Q2270" s="5"/>
      <c r="R2270" s="5"/>
      <c r="S2270" s="5"/>
    </row>
    <row r="2271" ht="15.75" customHeight="1">
      <c r="A2271" s="5">
        <v>1642.0</v>
      </c>
      <c r="B2271" s="35" t="str">
        <f>DIEM_4D!A1643</f>
        <v>54</v>
      </c>
      <c r="C2271" s="35" t="str">
        <f>DIEM_4D!B1643</f>
        <v>54</v>
      </c>
      <c r="D2271" s="5" t="str">
        <f t="shared" si="30"/>
        <v>4D-2</v>
      </c>
      <c r="E2271" s="5">
        <f>DIEM_4D!C1643</f>
        <v>1</v>
      </c>
      <c r="F2271" s="5">
        <f>DIEM_4D!D1643</f>
        <v>16</v>
      </c>
      <c r="G2271" s="5">
        <f>DIEM_4D!E1643</f>
        <v>17</v>
      </c>
      <c r="H2271" s="36">
        <f t="shared" si="31"/>
        <v>1180.8</v>
      </c>
      <c r="I2271" s="5" t="str">
        <f t="shared" si="32"/>
        <v>MẠNH</v>
      </c>
      <c r="J2271" s="5">
        <f t="shared" si="33"/>
        <v>137.08</v>
      </c>
      <c r="K2271" s="5" t="str">
        <f t="shared" si="34"/>
        <v>TRUNG BÌNH</v>
      </c>
      <c r="L2271" s="5">
        <f t="shared" si="35"/>
        <v>137080054</v>
      </c>
      <c r="M2271" s="5"/>
      <c r="N2271" s="5"/>
      <c r="O2271" s="5"/>
      <c r="P2271" s="5"/>
      <c r="Q2271" s="5"/>
      <c r="R2271" s="5"/>
      <c r="S2271" s="5"/>
    </row>
    <row r="2272" ht="15.75" customHeight="1">
      <c r="A2272" s="5">
        <v>1643.0</v>
      </c>
      <c r="B2272" s="35" t="str">
        <f>DIEM_4D!A1644</f>
        <v>54</v>
      </c>
      <c r="C2272" s="35" t="str">
        <f>DIEM_4D!B1644</f>
        <v>54</v>
      </c>
      <c r="D2272" s="5" t="str">
        <f t="shared" si="30"/>
        <v>4D-3</v>
      </c>
      <c r="E2272" s="5">
        <f>DIEM_4D!C1644</f>
        <v>1</v>
      </c>
      <c r="F2272" s="5">
        <f>DIEM_4D!D1644</f>
        <v>16</v>
      </c>
      <c r="G2272" s="5">
        <f>DIEM_4D!E1644</f>
        <v>17</v>
      </c>
      <c r="H2272" s="36">
        <f t="shared" si="31"/>
        <v>1163.7</v>
      </c>
      <c r="I2272" s="5" t="str">
        <f t="shared" si="32"/>
        <v>MẠNH</v>
      </c>
      <c r="J2272" s="5">
        <f t="shared" si="33"/>
        <v>135.37</v>
      </c>
      <c r="K2272" s="5" t="str">
        <f t="shared" si="34"/>
        <v>YẾU</v>
      </c>
      <c r="L2272" s="5">
        <f t="shared" si="35"/>
        <v>135370054</v>
      </c>
      <c r="M2272" s="5"/>
      <c r="N2272" s="5"/>
      <c r="O2272" s="5"/>
      <c r="P2272" s="5"/>
      <c r="Q2272" s="5"/>
      <c r="R2272" s="5"/>
      <c r="S2272" s="5"/>
    </row>
    <row r="2273" ht="15.75" customHeight="1">
      <c r="A2273" s="5">
        <v>1644.0</v>
      </c>
      <c r="B2273" s="35" t="str">
        <f>DIEM_4D!A1645</f>
        <v>54</v>
      </c>
      <c r="C2273" s="35" t="str">
        <f>DIEM_4D!B1645</f>
        <v>54</v>
      </c>
      <c r="D2273" s="5" t="str">
        <f t="shared" si="30"/>
        <v>4D-4</v>
      </c>
      <c r="E2273" s="5">
        <f>DIEM_4D!C1645</f>
        <v>1</v>
      </c>
      <c r="F2273" s="5">
        <f>DIEM_4D!D1645</f>
        <v>16</v>
      </c>
      <c r="G2273" s="5">
        <f>DIEM_4D!E1645</f>
        <v>17</v>
      </c>
      <c r="H2273" s="36">
        <f t="shared" si="31"/>
        <v>1163.7</v>
      </c>
      <c r="I2273" s="5" t="str">
        <f t="shared" si="32"/>
        <v>MẠNH</v>
      </c>
      <c r="J2273" s="5">
        <f t="shared" si="33"/>
        <v>135.37</v>
      </c>
      <c r="K2273" s="5" t="str">
        <f t="shared" si="34"/>
        <v>YẾU</v>
      </c>
      <c r="L2273" s="5">
        <f t="shared" si="35"/>
        <v>135370054</v>
      </c>
      <c r="M2273" s="5"/>
      <c r="N2273" s="5"/>
      <c r="O2273" s="5"/>
      <c r="P2273" s="5"/>
      <c r="Q2273" s="5"/>
      <c r="R2273" s="5"/>
      <c r="S2273" s="5"/>
    </row>
    <row r="2274" ht="15.75" customHeight="1">
      <c r="A2274" s="5">
        <v>1645.0</v>
      </c>
      <c r="B2274" s="35" t="str">
        <f>DIEM_4D!A1646</f>
        <v>954</v>
      </c>
      <c r="C2274" s="35" t="str">
        <f>DIEM_4D!B1646</f>
        <v>54</v>
      </c>
      <c r="D2274" s="5" t="str">
        <f t="shared" si="30"/>
        <v>4D-5</v>
      </c>
      <c r="E2274" s="5">
        <f>DIEM_4D!C1646</f>
        <v>1</v>
      </c>
      <c r="F2274" s="5">
        <f>DIEM_4D!D1646</f>
        <v>4</v>
      </c>
      <c r="G2274" s="5">
        <f>DIEM_4D!E1646</f>
        <v>5</v>
      </c>
      <c r="H2274" s="36">
        <f t="shared" si="31"/>
        <v>1163.7</v>
      </c>
      <c r="I2274" s="5" t="str">
        <f t="shared" si="32"/>
        <v>MẠNH</v>
      </c>
      <c r="J2274" s="5">
        <f t="shared" si="33"/>
        <v>123.37</v>
      </c>
      <c r="K2274" s="5" t="str">
        <f t="shared" si="34"/>
        <v>YẾU</v>
      </c>
      <c r="L2274" s="5">
        <f t="shared" si="35"/>
        <v>123370954</v>
      </c>
      <c r="M2274" s="5"/>
      <c r="N2274" s="5"/>
      <c r="O2274" s="5"/>
      <c r="P2274" s="5"/>
      <c r="Q2274" s="5"/>
      <c r="R2274" s="5"/>
      <c r="S2274" s="5"/>
    </row>
    <row r="2275" ht="15.75" customHeight="1">
      <c r="A2275" s="5">
        <v>1646.0</v>
      </c>
      <c r="B2275" s="35" t="str">
        <f>DIEM_4D!A1647</f>
        <v>254</v>
      </c>
      <c r="C2275" s="35" t="str">
        <f>DIEM_4D!B1647</f>
        <v>54</v>
      </c>
      <c r="D2275" s="5" t="str">
        <f t="shared" si="30"/>
        <v>4D-1</v>
      </c>
      <c r="E2275" s="5">
        <f>DIEM_4D!C1647</f>
        <v>1</v>
      </c>
      <c r="F2275" s="5">
        <f>DIEM_4D!D1647</f>
        <v>8</v>
      </c>
      <c r="G2275" s="5">
        <f>DIEM_4D!E1647</f>
        <v>9</v>
      </c>
      <c r="H2275" s="36">
        <f t="shared" si="31"/>
        <v>1112.4</v>
      </c>
      <c r="I2275" s="5" t="str">
        <f t="shared" si="32"/>
        <v>TRUNG BÌNH</v>
      </c>
      <c r="J2275" s="5">
        <f t="shared" si="33"/>
        <v>121.24</v>
      </c>
      <c r="K2275" s="5" t="str">
        <f t="shared" si="34"/>
        <v>YẾU</v>
      </c>
      <c r="L2275" s="5">
        <f t="shared" si="35"/>
        <v>121240254</v>
      </c>
      <c r="M2275" s="5"/>
      <c r="N2275" s="5"/>
      <c r="O2275" s="5"/>
      <c r="P2275" s="5"/>
      <c r="Q2275" s="5"/>
      <c r="R2275" s="5"/>
      <c r="S2275" s="5"/>
    </row>
    <row r="2276" ht="15.75" customHeight="1">
      <c r="A2276" s="5">
        <v>1647.0</v>
      </c>
      <c r="B2276" s="35" t="str">
        <f>DIEM_4D!A1648</f>
        <v>54</v>
      </c>
      <c r="C2276" s="35" t="str">
        <f>DIEM_4D!B1648</f>
        <v>54</v>
      </c>
      <c r="D2276" s="5" t="str">
        <f t="shared" si="30"/>
        <v>4D-2</v>
      </c>
      <c r="E2276" s="5">
        <f>DIEM_4D!C1648</f>
        <v>1</v>
      </c>
      <c r="F2276" s="5">
        <f>DIEM_4D!D1648</f>
        <v>16</v>
      </c>
      <c r="G2276" s="5">
        <f>DIEM_4D!E1648</f>
        <v>17</v>
      </c>
      <c r="H2276" s="36">
        <f t="shared" si="31"/>
        <v>1180.8</v>
      </c>
      <c r="I2276" s="5" t="str">
        <f t="shared" si="32"/>
        <v>MẠNH</v>
      </c>
      <c r="J2276" s="5">
        <f t="shared" si="33"/>
        <v>137.08</v>
      </c>
      <c r="K2276" s="5" t="str">
        <f t="shared" si="34"/>
        <v>TRUNG BÌNH</v>
      </c>
      <c r="L2276" s="5">
        <f t="shared" si="35"/>
        <v>137080054</v>
      </c>
      <c r="M2276" s="5"/>
      <c r="N2276" s="5"/>
      <c r="O2276" s="5"/>
      <c r="P2276" s="5"/>
      <c r="Q2276" s="5"/>
      <c r="R2276" s="5"/>
      <c r="S2276" s="5"/>
    </row>
    <row r="2277" ht="15.75" customHeight="1">
      <c r="A2277" s="5">
        <v>1648.0</v>
      </c>
      <c r="B2277" s="35" t="str">
        <f>DIEM_4D!A1649</f>
        <v>54</v>
      </c>
      <c r="C2277" s="35" t="str">
        <f>DIEM_4D!B1649</f>
        <v>54</v>
      </c>
      <c r="D2277" s="5" t="str">
        <f t="shared" si="30"/>
        <v>4D-3</v>
      </c>
      <c r="E2277" s="5">
        <f>DIEM_4D!C1649</f>
        <v>1</v>
      </c>
      <c r="F2277" s="5">
        <f>DIEM_4D!D1649</f>
        <v>16</v>
      </c>
      <c r="G2277" s="5">
        <f>DIEM_4D!E1649</f>
        <v>17</v>
      </c>
      <c r="H2277" s="36">
        <f t="shared" si="31"/>
        <v>1163.7</v>
      </c>
      <c r="I2277" s="5" t="str">
        <f t="shared" si="32"/>
        <v>MẠNH</v>
      </c>
      <c r="J2277" s="5">
        <f t="shared" si="33"/>
        <v>135.37</v>
      </c>
      <c r="K2277" s="5" t="str">
        <f t="shared" si="34"/>
        <v>YẾU</v>
      </c>
      <c r="L2277" s="5">
        <f t="shared" si="35"/>
        <v>135370054</v>
      </c>
      <c r="M2277" s="5"/>
      <c r="N2277" s="5"/>
      <c r="O2277" s="5"/>
      <c r="P2277" s="5"/>
      <c r="Q2277" s="5"/>
      <c r="R2277" s="5"/>
      <c r="S2277" s="5"/>
    </row>
    <row r="2278" ht="15.75" customHeight="1">
      <c r="A2278" s="5">
        <v>1649.0</v>
      </c>
      <c r="B2278" s="35" t="str">
        <f>DIEM_4D!A1650</f>
        <v>54</v>
      </c>
      <c r="C2278" s="35" t="str">
        <f>DIEM_4D!B1650</f>
        <v>54</v>
      </c>
      <c r="D2278" s="5" t="str">
        <f t="shared" si="30"/>
        <v>4D-4</v>
      </c>
      <c r="E2278" s="5">
        <f>DIEM_4D!C1650</f>
        <v>1</v>
      </c>
      <c r="F2278" s="5">
        <f>DIEM_4D!D1650</f>
        <v>16</v>
      </c>
      <c r="G2278" s="5">
        <f>DIEM_4D!E1650</f>
        <v>17</v>
      </c>
      <c r="H2278" s="36">
        <f t="shared" si="31"/>
        <v>1163.7</v>
      </c>
      <c r="I2278" s="5" t="str">
        <f t="shared" si="32"/>
        <v>MẠNH</v>
      </c>
      <c r="J2278" s="5">
        <f t="shared" si="33"/>
        <v>135.37</v>
      </c>
      <c r="K2278" s="5" t="str">
        <f t="shared" si="34"/>
        <v>YẾU</v>
      </c>
      <c r="L2278" s="5">
        <f t="shared" si="35"/>
        <v>135370054</v>
      </c>
      <c r="M2278" s="5"/>
      <c r="N2278" s="5"/>
      <c r="O2278" s="5"/>
      <c r="P2278" s="5"/>
      <c r="Q2278" s="5"/>
      <c r="R2278" s="5"/>
      <c r="S2278" s="5"/>
    </row>
    <row r="2279" ht="15.75" customHeight="1">
      <c r="A2279" s="5">
        <v>1650.0</v>
      </c>
      <c r="B2279" s="35" t="str">
        <f>DIEM_4D!A1651</f>
        <v>54</v>
      </c>
      <c r="C2279" s="35" t="str">
        <f>DIEM_4D!B1651</f>
        <v>54</v>
      </c>
      <c r="D2279" s="5" t="str">
        <f t="shared" si="30"/>
        <v>4D-5</v>
      </c>
      <c r="E2279" s="5">
        <f>DIEM_4D!C1651</f>
        <v>1</v>
      </c>
      <c r="F2279" s="5">
        <f>DIEM_4D!D1651</f>
        <v>16</v>
      </c>
      <c r="G2279" s="5">
        <f>DIEM_4D!E1651</f>
        <v>17</v>
      </c>
      <c r="H2279" s="36">
        <f t="shared" si="31"/>
        <v>1163.7</v>
      </c>
      <c r="I2279" s="5" t="str">
        <f t="shared" si="32"/>
        <v>MẠNH</v>
      </c>
      <c r="J2279" s="5">
        <f t="shared" si="33"/>
        <v>135.37</v>
      </c>
      <c r="K2279" s="5" t="str">
        <f t="shared" si="34"/>
        <v>YẾU</v>
      </c>
      <c r="L2279" s="5">
        <f t="shared" si="35"/>
        <v>135370054</v>
      </c>
      <c r="M2279" s="5"/>
      <c r="N2279" s="5"/>
      <c r="O2279" s="5"/>
      <c r="P2279" s="5"/>
      <c r="Q2279" s="5"/>
      <c r="R2279" s="5"/>
      <c r="S2279" s="5"/>
    </row>
    <row r="2280" ht="15.75" customHeight="1">
      <c r="A2280" s="5">
        <v>1651.0</v>
      </c>
      <c r="B2280" s="35" t="str">
        <f>DIEM_4D!A1652</f>
        <v/>
      </c>
      <c r="C2280" s="35" t="str">
        <f>DIEM_4D!B1652</f>
        <v/>
      </c>
      <c r="D2280" s="5" t="str">
        <f t="shared" si="30"/>
        <v>4D-1</v>
      </c>
      <c r="E2280" s="5">
        <f>DIEM_4D!C1652</f>
        <v>0</v>
      </c>
      <c r="F2280" s="5">
        <f>DIEM_4D!D1652</f>
        <v>0</v>
      </c>
      <c r="G2280" s="5">
        <f>DIEM_4D!E1652</f>
        <v>0</v>
      </c>
      <c r="H2280" s="36">
        <f t="shared" si="31"/>
        <v>0</v>
      </c>
      <c r="I2280" s="5" t="str">
        <f t="shared" si="32"/>
        <v/>
      </c>
      <c r="J2280" s="5">
        <f t="shared" si="33"/>
        <v>0</v>
      </c>
      <c r="K2280" s="5" t="str">
        <f t="shared" si="34"/>
        <v/>
      </c>
      <c r="L2280" s="5">
        <f t="shared" si="35"/>
        <v>0</v>
      </c>
      <c r="M2280" s="5"/>
      <c r="N2280" s="5"/>
      <c r="O2280" s="5"/>
      <c r="P2280" s="5"/>
      <c r="Q2280" s="5"/>
      <c r="R2280" s="5"/>
      <c r="S2280" s="5"/>
    </row>
    <row r="2281" ht="15.75" customHeight="1">
      <c r="A2281" s="5">
        <v>1652.0</v>
      </c>
      <c r="B2281" s="35" t="str">
        <f>DIEM_4D!A1653</f>
        <v/>
      </c>
      <c r="C2281" s="35" t="str">
        <f>DIEM_4D!B1653</f>
        <v/>
      </c>
      <c r="D2281" s="5" t="str">
        <f t="shared" si="30"/>
        <v>4D-2</v>
      </c>
      <c r="E2281" s="5">
        <f>DIEM_4D!C1653</f>
        <v>0</v>
      </c>
      <c r="F2281" s="5">
        <f>DIEM_4D!D1653</f>
        <v>0</v>
      </c>
      <c r="G2281" s="5">
        <f>DIEM_4D!E1653</f>
        <v>0</v>
      </c>
      <c r="H2281" s="36">
        <f t="shared" si="31"/>
        <v>0</v>
      </c>
      <c r="I2281" s="5" t="str">
        <f t="shared" si="32"/>
        <v/>
      </c>
      <c r="J2281" s="5">
        <f t="shared" si="33"/>
        <v>0</v>
      </c>
      <c r="K2281" s="5" t="str">
        <f t="shared" si="34"/>
        <v/>
      </c>
      <c r="L2281" s="5">
        <f t="shared" si="35"/>
        <v>0</v>
      </c>
      <c r="M2281" s="5"/>
      <c r="N2281" s="5"/>
      <c r="O2281" s="5"/>
      <c r="P2281" s="5"/>
      <c r="Q2281" s="5"/>
      <c r="R2281" s="5"/>
      <c r="S2281" s="5"/>
    </row>
    <row r="2282" ht="15.75" customHeight="1">
      <c r="A2282" s="5">
        <v>1653.0</v>
      </c>
      <c r="B2282" s="35" t="str">
        <f>DIEM_4D!A1654</f>
        <v/>
      </c>
      <c r="C2282" s="35" t="str">
        <f>DIEM_4D!B1654</f>
        <v/>
      </c>
      <c r="D2282" s="5" t="str">
        <f t="shared" si="30"/>
        <v>4D-3</v>
      </c>
      <c r="E2282" s="5">
        <f>DIEM_4D!C1654</f>
        <v>0</v>
      </c>
      <c r="F2282" s="5">
        <f>DIEM_4D!D1654</f>
        <v>0</v>
      </c>
      <c r="G2282" s="5">
        <f>DIEM_4D!E1654</f>
        <v>0</v>
      </c>
      <c r="H2282" s="36">
        <f t="shared" si="31"/>
        <v>0</v>
      </c>
      <c r="I2282" s="5" t="str">
        <f t="shared" si="32"/>
        <v/>
      </c>
      <c r="J2282" s="5">
        <f t="shared" si="33"/>
        <v>0</v>
      </c>
      <c r="K2282" s="5" t="str">
        <f t="shared" si="34"/>
        <v/>
      </c>
      <c r="L2282" s="5">
        <f t="shared" si="35"/>
        <v>0</v>
      </c>
      <c r="M2282" s="5"/>
      <c r="N2282" s="5"/>
      <c r="O2282" s="5"/>
      <c r="P2282" s="5"/>
      <c r="Q2282" s="5"/>
      <c r="R2282" s="5"/>
      <c r="S2282" s="5"/>
    </row>
    <row r="2283" ht="15.75" customHeight="1">
      <c r="A2283" s="5">
        <v>1654.0</v>
      </c>
      <c r="B2283" s="35" t="str">
        <f>DIEM_4D!A1655</f>
        <v/>
      </c>
      <c r="C2283" s="35" t="str">
        <f>DIEM_4D!B1655</f>
        <v/>
      </c>
      <c r="D2283" s="5" t="str">
        <f t="shared" si="30"/>
        <v>4D-4</v>
      </c>
      <c r="E2283" s="5">
        <f>DIEM_4D!C1655</f>
        <v>0</v>
      </c>
      <c r="F2283" s="5">
        <f>DIEM_4D!D1655</f>
        <v>0</v>
      </c>
      <c r="G2283" s="5">
        <f>DIEM_4D!E1655</f>
        <v>0</v>
      </c>
      <c r="H2283" s="36">
        <f t="shared" si="31"/>
        <v>0</v>
      </c>
      <c r="I2283" s="5" t="str">
        <f t="shared" si="32"/>
        <v/>
      </c>
      <c r="J2283" s="5">
        <f t="shared" si="33"/>
        <v>0</v>
      </c>
      <c r="K2283" s="5" t="str">
        <f t="shared" si="34"/>
        <v/>
      </c>
      <c r="L2283" s="5">
        <f t="shared" si="35"/>
        <v>0</v>
      </c>
      <c r="M2283" s="5"/>
      <c r="N2283" s="5"/>
      <c r="O2283" s="5"/>
      <c r="P2283" s="5"/>
      <c r="Q2283" s="5"/>
      <c r="R2283" s="5"/>
      <c r="S2283" s="5"/>
    </row>
    <row r="2284" ht="15.75" customHeight="1">
      <c r="A2284" s="5">
        <v>1655.0</v>
      </c>
      <c r="B2284" s="35" t="str">
        <f>DIEM_4D!A1656</f>
        <v/>
      </c>
      <c r="C2284" s="35" t="str">
        <f>DIEM_4D!B1656</f>
        <v/>
      </c>
      <c r="D2284" s="5" t="str">
        <f t="shared" si="30"/>
        <v>4D-5</v>
      </c>
      <c r="E2284" s="5">
        <f>DIEM_4D!C1656</f>
        <v>0</v>
      </c>
      <c r="F2284" s="5">
        <f>DIEM_4D!D1656</f>
        <v>0</v>
      </c>
      <c r="G2284" s="5">
        <f>DIEM_4D!E1656</f>
        <v>0</v>
      </c>
      <c r="H2284" s="36">
        <f t="shared" si="31"/>
        <v>0</v>
      </c>
      <c r="I2284" s="5" t="str">
        <f t="shared" si="32"/>
        <v/>
      </c>
      <c r="J2284" s="5">
        <f t="shared" si="33"/>
        <v>0</v>
      </c>
      <c r="K2284" s="5" t="str">
        <f t="shared" si="34"/>
        <v/>
      </c>
      <c r="L2284" s="5">
        <f t="shared" si="35"/>
        <v>0</v>
      </c>
      <c r="M2284" s="5"/>
      <c r="N2284" s="5"/>
      <c r="O2284" s="5"/>
      <c r="P2284" s="5"/>
      <c r="Q2284" s="5"/>
      <c r="R2284" s="5"/>
      <c r="S2284" s="5"/>
    </row>
    <row r="2285" ht="15.75" customHeight="1">
      <c r="A2285" s="5">
        <v>1656.0</v>
      </c>
      <c r="B2285" s="35" t="str">
        <f>DIEM_4D!A1657</f>
        <v/>
      </c>
      <c r="C2285" s="35" t="str">
        <f>DIEM_4D!B1657</f>
        <v/>
      </c>
      <c r="D2285" s="5" t="str">
        <f t="shared" si="30"/>
        <v>4D-1</v>
      </c>
      <c r="E2285" s="5">
        <f>DIEM_4D!C1657</f>
        <v>0</v>
      </c>
      <c r="F2285" s="5">
        <f>DIEM_4D!D1657</f>
        <v>0</v>
      </c>
      <c r="G2285" s="5">
        <f>DIEM_4D!E1657</f>
        <v>0</v>
      </c>
      <c r="H2285" s="36">
        <f t="shared" si="31"/>
        <v>0</v>
      </c>
      <c r="I2285" s="5" t="str">
        <f t="shared" si="32"/>
        <v/>
      </c>
      <c r="J2285" s="5">
        <f t="shared" si="33"/>
        <v>0</v>
      </c>
      <c r="K2285" s="5" t="str">
        <f t="shared" si="34"/>
        <v/>
      </c>
      <c r="L2285" s="5">
        <f t="shared" si="35"/>
        <v>0</v>
      </c>
      <c r="M2285" s="5"/>
      <c r="N2285" s="5"/>
      <c r="O2285" s="5"/>
      <c r="P2285" s="5"/>
      <c r="Q2285" s="5"/>
      <c r="R2285" s="5"/>
      <c r="S2285" s="5"/>
    </row>
    <row r="2286" ht="15.75" customHeight="1">
      <c r="A2286" s="5">
        <v>1657.0</v>
      </c>
      <c r="B2286" s="35" t="str">
        <f>DIEM_4D!A1658</f>
        <v/>
      </c>
      <c r="C2286" s="35" t="str">
        <f>DIEM_4D!B1658</f>
        <v/>
      </c>
      <c r="D2286" s="5" t="str">
        <f t="shared" si="30"/>
        <v>4D-2</v>
      </c>
      <c r="E2286" s="5">
        <f>DIEM_4D!C1658</f>
        <v>0</v>
      </c>
      <c r="F2286" s="5">
        <f>DIEM_4D!D1658</f>
        <v>0</v>
      </c>
      <c r="G2286" s="5">
        <f>DIEM_4D!E1658</f>
        <v>0</v>
      </c>
      <c r="H2286" s="36">
        <f t="shared" si="31"/>
        <v>0</v>
      </c>
      <c r="I2286" s="5" t="str">
        <f t="shared" si="32"/>
        <v/>
      </c>
      <c r="J2286" s="5">
        <f t="shared" si="33"/>
        <v>0</v>
      </c>
      <c r="K2286" s="5" t="str">
        <f t="shared" si="34"/>
        <v/>
      </c>
      <c r="L2286" s="5">
        <f t="shared" si="35"/>
        <v>0</v>
      </c>
      <c r="M2286" s="5"/>
      <c r="N2286" s="5"/>
      <c r="O2286" s="5"/>
      <c r="P2286" s="5"/>
      <c r="Q2286" s="5"/>
      <c r="R2286" s="5"/>
      <c r="S2286" s="5"/>
    </row>
    <row r="2287" ht="15.75" customHeight="1">
      <c r="A2287" s="5">
        <v>1658.0</v>
      </c>
      <c r="B2287" s="35" t="str">
        <f>DIEM_4D!A1659</f>
        <v/>
      </c>
      <c r="C2287" s="35" t="str">
        <f>DIEM_4D!B1659</f>
        <v/>
      </c>
      <c r="D2287" s="5" t="str">
        <f t="shared" si="30"/>
        <v>4D-3</v>
      </c>
      <c r="E2287" s="5">
        <f>DIEM_4D!C1659</f>
        <v>0</v>
      </c>
      <c r="F2287" s="5">
        <f>DIEM_4D!D1659</f>
        <v>0</v>
      </c>
      <c r="G2287" s="5">
        <f>DIEM_4D!E1659</f>
        <v>0</v>
      </c>
      <c r="H2287" s="36">
        <f t="shared" si="31"/>
        <v>0</v>
      </c>
      <c r="I2287" s="5" t="str">
        <f t="shared" si="32"/>
        <v/>
      </c>
      <c r="J2287" s="5">
        <f t="shared" si="33"/>
        <v>0</v>
      </c>
      <c r="K2287" s="5" t="str">
        <f t="shared" si="34"/>
        <v/>
      </c>
      <c r="L2287" s="5">
        <f t="shared" si="35"/>
        <v>0</v>
      </c>
      <c r="M2287" s="5"/>
      <c r="N2287" s="5"/>
      <c r="O2287" s="5"/>
      <c r="P2287" s="5"/>
      <c r="Q2287" s="5"/>
      <c r="R2287" s="5"/>
      <c r="S2287" s="5"/>
    </row>
    <row r="2288" ht="15.75" customHeight="1">
      <c r="A2288" s="5">
        <v>1659.0</v>
      </c>
      <c r="B2288" s="35" t="str">
        <f>DIEM_4D!A1660</f>
        <v/>
      </c>
      <c r="C2288" s="35" t="str">
        <f>DIEM_4D!B1660</f>
        <v/>
      </c>
      <c r="D2288" s="5" t="str">
        <f t="shared" si="30"/>
        <v>4D-4</v>
      </c>
      <c r="E2288" s="5">
        <f>DIEM_4D!C1660</f>
        <v>0</v>
      </c>
      <c r="F2288" s="5">
        <f>DIEM_4D!D1660</f>
        <v>0</v>
      </c>
      <c r="G2288" s="5">
        <f>DIEM_4D!E1660</f>
        <v>0</v>
      </c>
      <c r="H2288" s="36">
        <f t="shared" si="31"/>
        <v>0</v>
      </c>
      <c r="I2288" s="5" t="str">
        <f t="shared" si="32"/>
        <v/>
      </c>
      <c r="J2288" s="5">
        <f t="shared" si="33"/>
        <v>0</v>
      </c>
      <c r="K2288" s="5" t="str">
        <f t="shared" si="34"/>
        <v/>
      </c>
      <c r="L2288" s="5">
        <f t="shared" si="35"/>
        <v>0</v>
      </c>
      <c r="M2288" s="5"/>
      <c r="N2288" s="5"/>
      <c r="O2288" s="5"/>
      <c r="P2288" s="5"/>
      <c r="Q2288" s="5"/>
      <c r="R2288" s="5"/>
      <c r="S2288" s="5"/>
    </row>
    <row r="2289" ht="15.75" customHeight="1">
      <c r="A2289" s="5">
        <v>1660.0</v>
      </c>
      <c r="B2289" s="35" t="str">
        <f>DIEM_4D!A1661</f>
        <v/>
      </c>
      <c r="C2289" s="35" t="str">
        <f>DIEM_4D!B1661</f>
        <v/>
      </c>
      <c r="D2289" s="5" t="str">
        <f t="shared" si="30"/>
        <v>4D-5</v>
      </c>
      <c r="E2289" s="5">
        <f>DIEM_4D!C1661</f>
        <v>0</v>
      </c>
      <c r="F2289" s="5">
        <f>DIEM_4D!D1661</f>
        <v>0</v>
      </c>
      <c r="G2289" s="5">
        <f>DIEM_4D!E1661</f>
        <v>0</v>
      </c>
      <c r="H2289" s="36">
        <f t="shared" si="31"/>
        <v>0</v>
      </c>
      <c r="I2289" s="5" t="str">
        <f t="shared" si="32"/>
        <v/>
      </c>
      <c r="J2289" s="5">
        <f t="shared" si="33"/>
        <v>0</v>
      </c>
      <c r="K2289" s="5" t="str">
        <f t="shared" si="34"/>
        <v/>
      </c>
      <c r="L2289" s="5">
        <f t="shared" si="35"/>
        <v>0</v>
      </c>
      <c r="M2289" s="5"/>
      <c r="N2289" s="5"/>
      <c r="O2289" s="5"/>
      <c r="P2289" s="5"/>
      <c r="Q2289" s="5"/>
      <c r="R2289" s="5"/>
      <c r="S2289" s="5"/>
    </row>
    <row r="2290" ht="15.75" customHeight="1">
      <c r="A2290" s="5">
        <v>1661.0</v>
      </c>
      <c r="B2290" s="35" t="str">
        <f>DIEM_4D!A1662</f>
        <v/>
      </c>
      <c r="C2290" s="35" t="str">
        <f>DIEM_4D!B1662</f>
        <v/>
      </c>
      <c r="D2290" s="5" t="str">
        <f t="shared" si="30"/>
        <v>4D-1</v>
      </c>
      <c r="E2290" s="5">
        <f>DIEM_4D!C1662</f>
        <v>0</v>
      </c>
      <c r="F2290" s="5">
        <f>DIEM_4D!D1662</f>
        <v>0</v>
      </c>
      <c r="G2290" s="5">
        <f>DIEM_4D!E1662</f>
        <v>0</v>
      </c>
      <c r="H2290" s="36">
        <f t="shared" si="31"/>
        <v>0</v>
      </c>
      <c r="I2290" s="5" t="str">
        <f t="shared" si="32"/>
        <v/>
      </c>
      <c r="J2290" s="5">
        <f t="shared" si="33"/>
        <v>0</v>
      </c>
      <c r="K2290" s="5" t="str">
        <f t="shared" si="34"/>
        <v/>
      </c>
      <c r="L2290" s="5">
        <f t="shared" si="35"/>
        <v>0</v>
      </c>
      <c r="M2290" s="5"/>
      <c r="N2290" s="5"/>
      <c r="O2290" s="5"/>
      <c r="P2290" s="5"/>
      <c r="Q2290" s="5"/>
      <c r="R2290" s="5"/>
      <c r="S2290" s="5"/>
    </row>
    <row r="2291" ht="15.75" customHeight="1">
      <c r="A2291" s="5">
        <v>1662.0</v>
      </c>
      <c r="B2291" s="35" t="str">
        <f>DIEM_4D!A1663</f>
        <v/>
      </c>
      <c r="C2291" s="35" t="str">
        <f>DIEM_4D!B1663</f>
        <v/>
      </c>
      <c r="D2291" s="5" t="str">
        <f t="shared" si="30"/>
        <v>4D-2</v>
      </c>
      <c r="E2291" s="5">
        <f>DIEM_4D!C1663</f>
        <v>0</v>
      </c>
      <c r="F2291" s="5">
        <f>DIEM_4D!D1663</f>
        <v>0</v>
      </c>
      <c r="G2291" s="5">
        <f>DIEM_4D!E1663</f>
        <v>0</v>
      </c>
      <c r="H2291" s="36">
        <f t="shared" si="31"/>
        <v>0</v>
      </c>
      <c r="I2291" s="5" t="str">
        <f t="shared" si="32"/>
        <v/>
      </c>
      <c r="J2291" s="5">
        <f t="shared" si="33"/>
        <v>0</v>
      </c>
      <c r="K2291" s="5" t="str">
        <f t="shared" si="34"/>
        <v/>
      </c>
      <c r="L2291" s="5">
        <f t="shared" si="35"/>
        <v>0</v>
      </c>
      <c r="M2291" s="5"/>
      <c r="N2291" s="5"/>
      <c r="O2291" s="5"/>
      <c r="P2291" s="5"/>
      <c r="Q2291" s="5"/>
      <c r="R2291" s="5"/>
      <c r="S2291" s="5"/>
    </row>
    <row r="2292" ht="15.75" customHeight="1">
      <c r="A2292" s="5">
        <v>1663.0</v>
      </c>
      <c r="B2292" s="35" t="str">
        <f>DIEM_4D!A1664</f>
        <v/>
      </c>
      <c r="C2292" s="35" t="str">
        <f>DIEM_4D!B1664</f>
        <v/>
      </c>
      <c r="D2292" s="5" t="str">
        <f t="shared" si="30"/>
        <v>4D-3</v>
      </c>
      <c r="E2292" s="5">
        <f>DIEM_4D!C1664</f>
        <v>0</v>
      </c>
      <c r="F2292" s="5">
        <f>DIEM_4D!D1664</f>
        <v>0</v>
      </c>
      <c r="G2292" s="5">
        <f>DIEM_4D!E1664</f>
        <v>0</v>
      </c>
      <c r="H2292" s="36">
        <f t="shared" si="31"/>
        <v>0</v>
      </c>
      <c r="I2292" s="5" t="str">
        <f t="shared" si="32"/>
        <v/>
      </c>
      <c r="J2292" s="5">
        <f t="shared" si="33"/>
        <v>0</v>
      </c>
      <c r="K2292" s="5" t="str">
        <f t="shared" si="34"/>
        <v/>
      </c>
      <c r="L2292" s="5">
        <f t="shared" si="35"/>
        <v>0</v>
      </c>
      <c r="M2292" s="5"/>
      <c r="N2292" s="5"/>
      <c r="O2292" s="5"/>
      <c r="P2292" s="5"/>
      <c r="Q2292" s="5"/>
      <c r="R2292" s="5"/>
      <c r="S2292" s="5"/>
    </row>
    <row r="2293" ht="15.75" customHeight="1">
      <c r="A2293" s="5">
        <v>1664.0</v>
      </c>
      <c r="B2293" s="35" t="str">
        <f>DIEM_4D!A1665</f>
        <v/>
      </c>
      <c r="C2293" s="35" t="str">
        <f>DIEM_4D!B1665</f>
        <v/>
      </c>
      <c r="D2293" s="5" t="str">
        <f t="shared" si="30"/>
        <v>4D-4</v>
      </c>
      <c r="E2293" s="5">
        <f>DIEM_4D!C1665</f>
        <v>0</v>
      </c>
      <c r="F2293" s="5">
        <f>DIEM_4D!D1665</f>
        <v>0</v>
      </c>
      <c r="G2293" s="5">
        <f>DIEM_4D!E1665</f>
        <v>0</v>
      </c>
      <c r="H2293" s="36">
        <f t="shared" si="31"/>
        <v>0</v>
      </c>
      <c r="I2293" s="5" t="str">
        <f t="shared" si="32"/>
        <v/>
      </c>
      <c r="J2293" s="5">
        <f t="shared" si="33"/>
        <v>0</v>
      </c>
      <c r="K2293" s="5" t="str">
        <f t="shared" si="34"/>
        <v/>
      </c>
      <c r="L2293" s="5">
        <f t="shared" si="35"/>
        <v>0</v>
      </c>
      <c r="M2293" s="5"/>
      <c r="N2293" s="5"/>
      <c r="O2293" s="5"/>
      <c r="P2293" s="5"/>
      <c r="Q2293" s="5"/>
      <c r="R2293" s="5"/>
      <c r="S2293" s="5"/>
    </row>
    <row r="2294" ht="15.75" customHeight="1">
      <c r="A2294" s="5">
        <v>1665.0</v>
      </c>
      <c r="B2294" s="35" t="str">
        <f>DIEM_4D!A1666</f>
        <v/>
      </c>
      <c r="C2294" s="35" t="str">
        <f>DIEM_4D!B1666</f>
        <v/>
      </c>
      <c r="D2294" s="5" t="str">
        <f t="shared" si="30"/>
        <v>4D-5</v>
      </c>
      <c r="E2294" s="5">
        <f>DIEM_4D!C1666</f>
        <v>0</v>
      </c>
      <c r="F2294" s="5">
        <f>DIEM_4D!D1666</f>
        <v>0</v>
      </c>
      <c r="G2294" s="5">
        <f>DIEM_4D!E1666</f>
        <v>0</v>
      </c>
      <c r="H2294" s="36">
        <f t="shared" si="31"/>
        <v>0</v>
      </c>
      <c r="I2294" s="5" t="str">
        <f t="shared" si="32"/>
        <v/>
      </c>
      <c r="J2294" s="5">
        <f t="shared" si="33"/>
        <v>0</v>
      </c>
      <c r="K2294" s="5" t="str">
        <f t="shared" si="34"/>
        <v/>
      </c>
      <c r="L2294" s="5">
        <f t="shared" si="35"/>
        <v>0</v>
      </c>
      <c r="M2294" s="5"/>
      <c r="N2294" s="5"/>
      <c r="O2294" s="5"/>
      <c r="P2294" s="5"/>
      <c r="Q2294" s="5"/>
      <c r="R2294" s="5"/>
      <c r="S2294" s="5"/>
    </row>
    <row r="2295" ht="15.75" customHeight="1">
      <c r="A2295" s="5">
        <v>1666.0</v>
      </c>
      <c r="B2295" s="35" t="str">
        <f>DIEM_4D!A1667</f>
        <v/>
      </c>
      <c r="C2295" s="35" t="str">
        <f>DIEM_4D!B1667</f>
        <v/>
      </c>
      <c r="D2295" s="5" t="str">
        <f t="shared" si="30"/>
        <v>4D-1</v>
      </c>
      <c r="E2295" s="5">
        <f>DIEM_4D!C1667</f>
        <v>0</v>
      </c>
      <c r="F2295" s="5">
        <f>DIEM_4D!D1667</f>
        <v>0</v>
      </c>
      <c r="G2295" s="5">
        <f>DIEM_4D!E1667</f>
        <v>0</v>
      </c>
      <c r="H2295" s="36">
        <f t="shared" si="31"/>
        <v>0</v>
      </c>
      <c r="I2295" s="5" t="str">
        <f t="shared" si="32"/>
        <v/>
      </c>
      <c r="J2295" s="5">
        <f t="shared" si="33"/>
        <v>0</v>
      </c>
      <c r="K2295" s="5" t="str">
        <f t="shared" si="34"/>
        <v/>
      </c>
      <c r="L2295" s="5">
        <f t="shared" si="35"/>
        <v>0</v>
      </c>
      <c r="M2295" s="5"/>
      <c r="N2295" s="5"/>
      <c r="O2295" s="5"/>
      <c r="P2295" s="5"/>
      <c r="Q2295" s="5"/>
      <c r="R2295" s="5"/>
      <c r="S2295" s="5"/>
    </row>
    <row r="2296" ht="15.75" customHeight="1">
      <c r="A2296" s="5">
        <v>1667.0</v>
      </c>
      <c r="B2296" s="35" t="str">
        <f>DIEM_4D!A1668</f>
        <v/>
      </c>
      <c r="C2296" s="35" t="str">
        <f>DIEM_4D!B1668</f>
        <v/>
      </c>
      <c r="D2296" s="5" t="str">
        <f t="shared" si="30"/>
        <v>4D-2</v>
      </c>
      <c r="E2296" s="5">
        <f>DIEM_4D!C1668</f>
        <v>0</v>
      </c>
      <c r="F2296" s="5">
        <f>DIEM_4D!D1668</f>
        <v>0</v>
      </c>
      <c r="G2296" s="5">
        <f>DIEM_4D!E1668</f>
        <v>0</v>
      </c>
      <c r="H2296" s="36">
        <f t="shared" si="31"/>
        <v>0</v>
      </c>
      <c r="I2296" s="5" t="str">
        <f t="shared" si="32"/>
        <v/>
      </c>
      <c r="J2296" s="5">
        <f t="shared" si="33"/>
        <v>0</v>
      </c>
      <c r="K2296" s="5" t="str">
        <f t="shared" si="34"/>
        <v/>
      </c>
      <c r="L2296" s="5">
        <f t="shared" si="35"/>
        <v>0</v>
      </c>
      <c r="M2296" s="5"/>
      <c r="N2296" s="5"/>
      <c r="O2296" s="5"/>
      <c r="P2296" s="5"/>
      <c r="Q2296" s="5"/>
      <c r="R2296" s="5"/>
      <c r="S2296" s="5"/>
    </row>
    <row r="2297" ht="15.75" customHeight="1">
      <c r="A2297" s="5">
        <v>1668.0</v>
      </c>
      <c r="B2297" s="35" t="str">
        <f>DIEM_4D!A1669</f>
        <v/>
      </c>
      <c r="C2297" s="35" t="str">
        <f>DIEM_4D!B1669</f>
        <v/>
      </c>
      <c r="D2297" s="5" t="str">
        <f t="shared" si="30"/>
        <v>4D-3</v>
      </c>
      <c r="E2297" s="5">
        <f>DIEM_4D!C1669</f>
        <v>0</v>
      </c>
      <c r="F2297" s="5">
        <f>DIEM_4D!D1669</f>
        <v>0</v>
      </c>
      <c r="G2297" s="5">
        <f>DIEM_4D!E1669</f>
        <v>0</v>
      </c>
      <c r="H2297" s="36">
        <f t="shared" si="31"/>
        <v>0</v>
      </c>
      <c r="I2297" s="5" t="str">
        <f t="shared" si="32"/>
        <v/>
      </c>
      <c r="J2297" s="5">
        <f t="shared" si="33"/>
        <v>0</v>
      </c>
      <c r="K2297" s="5" t="str">
        <f t="shared" si="34"/>
        <v/>
      </c>
      <c r="L2297" s="5">
        <f t="shared" si="35"/>
        <v>0</v>
      </c>
      <c r="M2297" s="5"/>
      <c r="N2297" s="5"/>
      <c r="O2297" s="5"/>
      <c r="P2297" s="5"/>
      <c r="Q2297" s="5"/>
      <c r="R2297" s="5"/>
      <c r="S2297" s="5"/>
    </row>
    <row r="2298" ht="15.75" customHeight="1">
      <c r="A2298" s="5">
        <v>1669.0</v>
      </c>
      <c r="B2298" s="35" t="str">
        <f>DIEM_4D!A1670</f>
        <v/>
      </c>
      <c r="C2298" s="35" t="str">
        <f>DIEM_4D!B1670</f>
        <v/>
      </c>
      <c r="D2298" s="5" t="str">
        <f t="shared" si="30"/>
        <v>4D-4</v>
      </c>
      <c r="E2298" s="5">
        <f>DIEM_4D!C1670</f>
        <v>0</v>
      </c>
      <c r="F2298" s="5">
        <f>DIEM_4D!D1670</f>
        <v>0</v>
      </c>
      <c r="G2298" s="5">
        <f>DIEM_4D!E1670</f>
        <v>0</v>
      </c>
      <c r="H2298" s="36">
        <f t="shared" si="31"/>
        <v>0</v>
      </c>
      <c r="I2298" s="5" t="str">
        <f t="shared" si="32"/>
        <v/>
      </c>
      <c r="J2298" s="5">
        <f t="shared" si="33"/>
        <v>0</v>
      </c>
      <c r="K2298" s="5" t="str">
        <f t="shared" si="34"/>
        <v/>
      </c>
      <c r="L2298" s="5">
        <f t="shared" si="35"/>
        <v>0</v>
      </c>
      <c r="M2298" s="5"/>
      <c r="N2298" s="5"/>
      <c r="O2298" s="5"/>
      <c r="P2298" s="5"/>
      <c r="Q2298" s="5"/>
      <c r="R2298" s="5"/>
      <c r="S2298" s="5"/>
    </row>
    <row r="2299" ht="15.75" customHeight="1">
      <c r="A2299" s="5">
        <v>1670.0</v>
      </c>
      <c r="B2299" s="35" t="str">
        <f>DIEM_4D!A1671</f>
        <v/>
      </c>
      <c r="C2299" s="35" t="str">
        <f>DIEM_4D!B1671</f>
        <v/>
      </c>
      <c r="D2299" s="5" t="str">
        <f t="shared" si="30"/>
        <v>4D-5</v>
      </c>
      <c r="E2299" s="5">
        <f>DIEM_4D!C1671</f>
        <v>0</v>
      </c>
      <c r="F2299" s="5">
        <f>DIEM_4D!D1671</f>
        <v>0</v>
      </c>
      <c r="G2299" s="5">
        <f>DIEM_4D!E1671</f>
        <v>0</v>
      </c>
      <c r="H2299" s="36">
        <f t="shared" si="31"/>
        <v>0</v>
      </c>
      <c r="I2299" s="5" t="str">
        <f t="shared" si="32"/>
        <v/>
      </c>
      <c r="J2299" s="5">
        <f t="shared" si="33"/>
        <v>0</v>
      </c>
      <c r="K2299" s="5" t="str">
        <f t="shared" si="34"/>
        <v/>
      </c>
      <c r="L2299" s="5">
        <f t="shared" si="35"/>
        <v>0</v>
      </c>
      <c r="M2299" s="5"/>
      <c r="N2299" s="5"/>
      <c r="O2299" s="5"/>
      <c r="P2299" s="5"/>
      <c r="Q2299" s="5"/>
      <c r="R2299" s="5"/>
      <c r="S2299" s="5"/>
    </row>
    <row r="2300" ht="15.75" customHeight="1">
      <c r="A2300" s="5">
        <v>1671.0</v>
      </c>
      <c r="B2300" s="35" t="str">
        <f>DIEM_4D!A1672</f>
        <v/>
      </c>
      <c r="C2300" s="35" t="str">
        <f>DIEM_4D!B1672</f>
        <v/>
      </c>
      <c r="D2300" s="5" t="str">
        <f t="shared" si="30"/>
        <v>4D-1</v>
      </c>
      <c r="E2300" s="5">
        <f>DIEM_4D!C1672</f>
        <v>0</v>
      </c>
      <c r="F2300" s="5">
        <f>DIEM_4D!D1672</f>
        <v>0</v>
      </c>
      <c r="G2300" s="5">
        <f>DIEM_4D!E1672</f>
        <v>0</v>
      </c>
      <c r="H2300" s="36">
        <f t="shared" si="31"/>
        <v>0</v>
      </c>
      <c r="I2300" s="5" t="str">
        <f t="shared" si="32"/>
        <v/>
      </c>
      <c r="J2300" s="5">
        <f t="shared" si="33"/>
        <v>0</v>
      </c>
      <c r="K2300" s="5" t="str">
        <f t="shared" si="34"/>
        <v/>
      </c>
      <c r="L2300" s="5">
        <f t="shared" si="35"/>
        <v>0</v>
      </c>
      <c r="M2300" s="5"/>
      <c r="N2300" s="5"/>
      <c r="O2300" s="5"/>
      <c r="P2300" s="5"/>
      <c r="Q2300" s="5"/>
      <c r="R2300" s="5"/>
      <c r="S2300" s="5"/>
    </row>
    <row r="2301" ht="15.75" customHeight="1">
      <c r="A2301" s="5">
        <v>1672.0</v>
      </c>
      <c r="B2301" s="35" t="str">
        <f>DIEM_4D!A1673</f>
        <v/>
      </c>
      <c r="C2301" s="35" t="str">
        <f>DIEM_4D!B1673</f>
        <v/>
      </c>
      <c r="D2301" s="5" t="str">
        <f t="shared" si="30"/>
        <v>4D-2</v>
      </c>
      <c r="E2301" s="5">
        <f>DIEM_4D!C1673</f>
        <v>0</v>
      </c>
      <c r="F2301" s="5">
        <f>DIEM_4D!D1673</f>
        <v>0</v>
      </c>
      <c r="G2301" s="5">
        <f>DIEM_4D!E1673</f>
        <v>0</v>
      </c>
      <c r="H2301" s="36">
        <f t="shared" si="31"/>
        <v>0</v>
      </c>
      <c r="I2301" s="5" t="str">
        <f t="shared" si="32"/>
        <v/>
      </c>
      <c r="J2301" s="5">
        <f t="shared" si="33"/>
        <v>0</v>
      </c>
      <c r="K2301" s="5" t="str">
        <f t="shared" si="34"/>
        <v/>
      </c>
      <c r="L2301" s="5">
        <f t="shared" si="35"/>
        <v>0</v>
      </c>
      <c r="M2301" s="5"/>
      <c r="N2301" s="5"/>
      <c r="O2301" s="5"/>
      <c r="P2301" s="5"/>
      <c r="Q2301" s="5"/>
      <c r="R2301" s="5"/>
      <c r="S2301" s="5"/>
    </row>
    <row r="2302" ht="15.75" customHeight="1">
      <c r="A2302" s="5">
        <v>1673.0</v>
      </c>
      <c r="B2302" s="35" t="str">
        <f>DIEM_4D!A1674</f>
        <v/>
      </c>
      <c r="C2302" s="35" t="str">
        <f>DIEM_4D!B1674</f>
        <v/>
      </c>
      <c r="D2302" s="5" t="str">
        <f t="shared" si="30"/>
        <v>4D-3</v>
      </c>
      <c r="E2302" s="5">
        <f>DIEM_4D!C1674</f>
        <v>0</v>
      </c>
      <c r="F2302" s="5">
        <f>DIEM_4D!D1674</f>
        <v>0</v>
      </c>
      <c r="G2302" s="5">
        <f>DIEM_4D!E1674</f>
        <v>0</v>
      </c>
      <c r="H2302" s="36">
        <f t="shared" si="31"/>
        <v>0</v>
      </c>
      <c r="I2302" s="5" t="str">
        <f t="shared" si="32"/>
        <v/>
      </c>
      <c r="J2302" s="5">
        <f t="shared" si="33"/>
        <v>0</v>
      </c>
      <c r="K2302" s="5" t="str">
        <f t="shared" si="34"/>
        <v/>
      </c>
      <c r="L2302" s="5">
        <f t="shared" si="35"/>
        <v>0</v>
      </c>
      <c r="M2302" s="5"/>
      <c r="N2302" s="5"/>
      <c r="O2302" s="5"/>
      <c r="P2302" s="5"/>
      <c r="Q2302" s="5"/>
      <c r="R2302" s="5"/>
      <c r="S2302" s="5"/>
    </row>
    <row r="2303" ht="15.75" customHeight="1">
      <c r="A2303" s="5">
        <v>1674.0</v>
      </c>
      <c r="B2303" s="35" t="str">
        <f>DIEM_4D!A1675</f>
        <v/>
      </c>
      <c r="C2303" s="35" t="str">
        <f>DIEM_4D!B1675</f>
        <v/>
      </c>
      <c r="D2303" s="5" t="str">
        <f t="shared" si="30"/>
        <v>4D-4</v>
      </c>
      <c r="E2303" s="5">
        <f>DIEM_4D!C1675</f>
        <v>0</v>
      </c>
      <c r="F2303" s="5">
        <f>DIEM_4D!D1675</f>
        <v>0</v>
      </c>
      <c r="G2303" s="5">
        <f>DIEM_4D!E1675</f>
        <v>0</v>
      </c>
      <c r="H2303" s="36">
        <f t="shared" si="31"/>
        <v>0</v>
      </c>
      <c r="I2303" s="5" t="str">
        <f t="shared" si="32"/>
        <v/>
      </c>
      <c r="J2303" s="5">
        <f t="shared" si="33"/>
        <v>0</v>
      </c>
      <c r="K2303" s="5" t="str">
        <f t="shared" si="34"/>
        <v/>
      </c>
      <c r="L2303" s="5">
        <f t="shared" si="35"/>
        <v>0</v>
      </c>
      <c r="M2303" s="5"/>
      <c r="N2303" s="5"/>
      <c r="O2303" s="5"/>
      <c r="P2303" s="5"/>
      <c r="Q2303" s="5"/>
      <c r="R2303" s="5"/>
      <c r="S2303" s="5"/>
    </row>
    <row r="2304" ht="15.75" customHeight="1">
      <c r="A2304" s="5">
        <v>1675.0</v>
      </c>
      <c r="B2304" s="35" t="str">
        <f>DIEM_4D!A1676</f>
        <v/>
      </c>
      <c r="C2304" s="35" t="str">
        <f>DIEM_4D!B1676</f>
        <v/>
      </c>
      <c r="D2304" s="5" t="str">
        <f t="shared" si="30"/>
        <v>4D-5</v>
      </c>
      <c r="E2304" s="5">
        <f>DIEM_4D!C1676</f>
        <v>0</v>
      </c>
      <c r="F2304" s="5">
        <f>DIEM_4D!D1676</f>
        <v>0</v>
      </c>
      <c r="G2304" s="5">
        <f>DIEM_4D!E1676</f>
        <v>0</v>
      </c>
      <c r="H2304" s="36">
        <f t="shared" si="31"/>
        <v>0</v>
      </c>
      <c r="I2304" s="5" t="str">
        <f t="shared" si="32"/>
        <v/>
      </c>
      <c r="J2304" s="5">
        <f t="shared" si="33"/>
        <v>0</v>
      </c>
      <c r="K2304" s="5" t="str">
        <f t="shared" si="34"/>
        <v/>
      </c>
      <c r="L2304" s="5">
        <f t="shared" si="35"/>
        <v>0</v>
      </c>
      <c r="M2304" s="5"/>
      <c r="N2304" s="5"/>
      <c r="O2304" s="5"/>
      <c r="P2304" s="5"/>
      <c r="Q2304" s="5"/>
      <c r="R2304" s="5"/>
      <c r="S2304" s="5"/>
    </row>
    <row r="2305" ht="15.75" customHeight="1">
      <c r="A2305" s="5">
        <v>1676.0</v>
      </c>
      <c r="B2305" s="35" t="str">
        <f>DIEM_4D!A1677</f>
        <v/>
      </c>
      <c r="C2305" s="35" t="str">
        <f>DIEM_4D!B1677</f>
        <v/>
      </c>
      <c r="D2305" s="5" t="str">
        <f t="shared" si="30"/>
        <v>4D-1</v>
      </c>
      <c r="E2305" s="5">
        <f>DIEM_4D!C1677</f>
        <v>0</v>
      </c>
      <c r="F2305" s="5">
        <f>DIEM_4D!D1677</f>
        <v>0</v>
      </c>
      <c r="G2305" s="5">
        <f>DIEM_4D!E1677</f>
        <v>0</v>
      </c>
      <c r="H2305" s="36">
        <f t="shared" si="31"/>
        <v>0</v>
      </c>
      <c r="I2305" s="5" t="str">
        <f t="shared" si="32"/>
        <v/>
      </c>
      <c r="J2305" s="5">
        <f t="shared" si="33"/>
        <v>0</v>
      </c>
      <c r="K2305" s="5" t="str">
        <f t="shared" si="34"/>
        <v/>
      </c>
      <c r="L2305" s="5">
        <f t="shared" si="35"/>
        <v>0</v>
      </c>
      <c r="M2305" s="5"/>
      <c r="N2305" s="5"/>
      <c r="O2305" s="5"/>
      <c r="P2305" s="5"/>
      <c r="Q2305" s="5"/>
      <c r="R2305" s="5"/>
      <c r="S2305" s="5"/>
    </row>
    <row r="2306" ht="15.75" customHeight="1">
      <c r="A2306" s="5">
        <v>1677.0</v>
      </c>
      <c r="B2306" s="35" t="str">
        <f>DIEM_4D!A1678</f>
        <v/>
      </c>
      <c r="C2306" s="35" t="str">
        <f>DIEM_4D!B1678</f>
        <v/>
      </c>
      <c r="D2306" s="5" t="str">
        <f t="shared" si="30"/>
        <v>4D-2</v>
      </c>
      <c r="E2306" s="5">
        <f>DIEM_4D!C1678</f>
        <v>0</v>
      </c>
      <c r="F2306" s="5">
        <f>DIEM_4D!D1678</f>
        <v>0</v>
      </c>
      <c r="G2306" s="5">
        <f>DIEM_4D!E1678</f>
        <v>0</v>
      </c>
      <c r="H2306" s="36">
        <f t="shared" si="31"/>
        <v>0</v>
      </c>
      <c r="I2306" s="5" t="str">
        <f t="shared" si="32"/>
        <v/>
      </c>
      <c r="J2306" s="5">
        <f t="shared" si="33"/>
        <v>0</v>
      </c>
      <c r="K2306" s="5" t="str">
        <f t="shared" si="34"/>
        <v/>
      </c>
      <c r="L2306" s="5">
        <f t="shared" si="35"/>
        <v>0</v>
      </c>
      <c r="M2306" s="5"/>
      <c r="N2306" s="5"/>
      <c r="O2306" s="5"/>
      <c r="P2306" s="5"/>
      <c r="Q2306" s="5"/>
      <c r="R2306" s="5"/>
      <c r="S2306" s="5"/>
    </row>
    <row r="2307" ht="15.75" customHeight="1">
      <c r="A2307" s="5">
        <v>1678.0</v>
      </c>
      <c r="B2307" s="35" t="str">
        <f>DIEM_4D!A1679</f>
        <v/>
      </c>
      <c r="C2307" s="35" t="str">
        <f>DIEM_4D!B1679</f>
        <v/>
      </c>
      <c r="D2307" s="5" t="str">
        <f t="shared" si="30"/>
        <v>4D-3</v>
      </c>
      <c r="E2307" s="5">
        <f>DIEM_4D!C1679</f>
        <v>0</v>
      </c>
      <c r="F2307" s="5">
        <f>DIEM_4D!D1679</f>
        <v>0</v>
      </c>
      <c r="G2307" s="5">
        <f>DIEM_4D!E1679</f>
        <v>0</v>
      </c>
      <c r="H2307" s="36">
        <f t="shared" si="31"/>
        <v>0</v>
      </c>
      <c r="I2307" s="5" t="str">
        <f t="shared" si="32"/>
        <v/>
      </c>
      <c r="J2307" s="5">
        <f t="shared" si="33"/>
        <v>0</v>
      </c>
      <c r="K2307" s="5" t="str">
        <f t="shared" si="34"/>
        <v/>
      </c>
      <c r="L2307" s="5">
        <f t="shared" si="35"/>
        <v>0</v>
      </c>
      <c r="M2307" s="5"/>
      <c r="N2307" s="5"/>
      <c r="O2307" s="5"/>
      <c r="P2307" s="5"/>
      <c r="Q2307" s="5"/>
      <c r="R2307" s="5"/>
      <c r="S2307" s="5"/>
    </row>
    <row r="2308" ht="15.75" customHeight="1">
      <c r="A2308" s="5">
        <v>1679.0</v>
      </c>
      <c r="B2308" s="35" t="str">
        <f>DIEM_4D!A1680</f>
        <v/>
      </c>
      <c r="C2308" s="35" t="str">
        <f>DIEM_4D!B1680</f>
        <v/>
      </c>
      <c r="D2308" s="5" t="str">
        <f t="shared" si="30"/>
        <v>4D-4</v>
      </c>
      <c r="E2308" s="5">
        <f>DIEM_4D!C1680</f>
        <v>0</v>
      </c>
      <c r="F2308" s="5">
        <f>DIEM_4D!D1680</f>
        <v>0</v>
      </c>
      <c r="G2308" s="5">
        <f>DIEM_4D!E1680</f>
        <v>0</v>
      </c>
      <c r="H2308" s="36">
        <f t="shared" si="31"/>
        <v>0</v>
      </c>
      <c r="I2308" s="5" t="str">
        <f t="shared" si="32"/>
        <v/>
      </c>
      <c r="J2308" s="5">
        <f t="shared" si="33"/>
        <v>0</v>
      </c>
      <c r="K2308" s="5" t="str">
        <f t="shared" si="34"/>
        <v/>
      </c>
      <c r="L2308" s="5">
        <f t="shared" si="35"/>
        <v>0</v>
      </c>
      <c r="M2308" s="5"/>
      <c r="N2308" s="5"/>
      <c r="O2308" s="5"/>
      <c r="P2308" s="5"/>
      <c r="Q2308" s="5"/>
      <c r="R2308" s="5"/>
      <c r="S2308" s="5"/>
    </row>
    <row r="2309" ht="15.75" customHeight="1">
      <c r="A2309" s="5">
        <v>1680.0</v>
      </c>
      <c r="B2309" s="35" t="str">
        <f>DIEM_4D!A1681</f>
        <v/>
      </c>
      <c r="C2309" s="35" t="str">
        <f>DIEM_4D!B1681</f>
        <v/>
      </c>
      <c r="D2309" s="5" t="str">
        <f t="shared" si="30"/>
        <v>4D-5</v>
      </c>
      <c r="E2309" s="5">
        <f>DIEM_4D!C1681</f>
        <v>0</v>
      </c>
      <c r="F2309" s="5">
        <f>DIEM_4D!D1681</f>
        <v>0</v>
      </c>
      <c r="G2309" s="5">
        <f>DIEM_4D!E1681</f>
        <v>0</v>
      </c>
      <c r="H2309" s="36">
        <f t="shared" si="31"/>
        <v>0</v>
      </c>
      <c r="I2309" s="5" t="str">
        <f t="shared" si="32"/>
        <v/>
      </c>
      <c r="J2309" s="5">
        <f t="shared" si="33"/>
        <v>0</v>
      </c>
      <c r="K2309" s="5" t="str">
        <f t="shared" si="34"/>
        <v/>
      </c>
      <c r="L2309" s="5">
        <f t="shared" si="35"/>
        <v>0</v>
      </c>
      <c r="M2309" s="5"/>
      <c r="N2309" s="5"/>
      <c r="O2309" s="5"/>
      <c r="P2309" s="5"/>
      <c r="Q2309" s="5"/>
      <c r="R2309" s="5"/>
      <c r="S2309" s="5"/>
    </row>
    <row r="2310" ht="15.75" customHeight="1">
      <c r="A2310" s="5">
        <v>1681.0</v>
      </c>
      <c r="B2310" s="35" t="str">
        <f>DIEM_4D!A1682</f>
        <v>2956</v>
      </c>
      <c r="C2310" s="35" t="str">
        <f>DIEM_4D!B1682</f>
        <v>56</v>
      </c>
      <c r="D2310" s="5" t="str">
        <f t="shared" si="30"/>
        <v>4D-1</v>
      </c>
      <c r="E2310" s="5">
        <f>DIEM_4D!C1682</f>
        <v>2</v>
      </c>
      <c r="F2310" s="5">
        <f>DIEM_4D!D1682</f>
        <v>1</v>
      </c>
      <c r="G2310" s="5">
        <f>DIEM_4D!E1682</f>
        <v>3</v>
      </c>
      <c r="H2310" s="36">
        <f t="shared" si="31"/>
        <v>1112.4</v>
      </c>
      <c r="I2310" s="5" t="str">
        <f t="shared" si="32"/>
        <v>TRUNG BÌNH</v>
      </c>
      <c r="J2310" s="5">
        <f t="shared" si="33"/>
        <v>115.24</v>
      </c>
      <c r="K2310" s="5" t="str">
        <f t="shared" si="34"/>
        <v>YẾU</v>
      </c>
      <c r="L2310" s="5">
        <f t="shared" si="35"/>
        <v>115242956</v>
      </c>
      <c r="M2310" s="5"/>
      <c r="N2310" s="5"/>
      <c r="O2310" s="5"/>
      <c r="P2310" s="5"/>
      <c r="Q2310" s="5"/>
      <c r="R2310" s="5"/>
      <c r="S2310" s="5"/>
    </row>
    <row r="2311" ht="15.75" customHeight="1">
      <c r="A2311" s="5">
        <v>1682.0</v>
      </c>
      <c r="B2311" s="35" t="str">
        <f>DIEM_4D!A1683</f>
        <v>2256</v>
      </c>
      <c r="C2311" s="35" t="str">
        <f>DIEM_4D!B1683</f>
        <v>56</v>
      </c>
      <c r="D2311" s="5" t="str">
        <f t="shared" si="30"/>
        <v>4D-2</v>
      </c>
      <c r="E2311" s="5">
        <f>DIEM_4D!C1683</f>
        <v>2</v>
      </c>
      <c r="F2311" s="5">
        <f>DIEM_4D!D1683</f>
        <v>1</v>
      </c>
      <c r="G2311" s="5">
        <f>DIEM_4D!E1683</f>
        <v>3</v>
      </c>
      <c r="H2311" s="36">
        <f t="shared" si="31"/>
        <v>1180.8</v>
      </c>
      <c r="I2311" s="5" t="str">
        <f t="shared" si="32"/>
        <v>MẠNH</v>
      </c>
      <c r="J2311" s="5">
        <f t="shared" si="33"/>
        <v>123.08</v>
      </c>
      <c r="K2311" s="5" t="str">
        <f t="shared" si="34"/>
        <v>YẾU</v>
      </c>
      <c r="L2311" s="5">
        <f t="shared" si="35"/>
        <v>123082256</v>
      </c>
      <c r="M2311" s="5"/>
      <c r="N2311" s="5"/>
      <c r="O2311" s="5"/>
      <c r="P2311" s="5"/>
      <c r="Q2311" s="5"/>
      <c r="R2311" s="5"/>
      <c r="S2311" s="5"/>
    </row>
    <row r="2312" ht="15.75" customHeight="1">
      <c r="A2312" s="5">
        <v>1683.0</v>
      </c>
      <c r="B2312" s="35" t="str">
        <f>DIEM_4D!A1684</f>
        <v>256</v>
      </c>
      <c r="C2312" s="35" t="str">
        <f>DIEM_4D!B1684</f>
        <v>56</v>
      </c>
      <c r="D2312" s="5" t="str">
        <f t="shared" si="30"/>
        <v>4D-3</v>
      </c>
      <c r="E2312" s="5">
        <f>DIEM_4D!C1684</f>
        <v>2</v>
      </c>
      <c r="F2312" s="5">
        <f>DIEM_4D!D1684</f>
        <v>8</v>
      </c>
      <c r="G2312" s="5">
        <f>DIEM_4D!E1684</f>
        <v>10</v>
      </c>
      <c r="H2312" s="36">
        <f t="shared" si="31"/>
        <v>1163.7</v>
      </c>
      <c r="I2312" s="5" t="str">
        <f t="shared" si="32"/>
        <v>MẠNH</v>
      </c>
      <c r="J2312" s="5">
        <f t="shared" si="33"/>
        <v>128.37</v>
      </c>
      <c r="K2312" s="5" t="str">
        <f t="shared" si="34"/>
        <v>YẾU</v>
      </c>
      <c r="L2312" s="5">
        <f t="shared" si="35"/>
        <v>128370256</v>
      </c>
      <c r="M2312" s="5"/>
      <c r="N2312" s="5"/>
      <c r="O2312" s="5"/>
      <c r="P2312" s="5"/>
      <c r="Q2312" s="5"/>
      <c r="R2312" s="5"/>
      <c r="S2312" s="5"/>
    </row>
    <row r="2313" ht="15.75" customHeight="1">
      <c r="A2313" s="5">
        <v>1684.0</v>
      </c>
      <c r="B2313" s="35" t="str">
        <f>DIEM_4D!A1685</f>
        <v>256</v>
      </c>
      <c r="C2313" s="35" t="str">
        <f>DIEM_4D!B1685</f>
        <v>56</v>
      </c>
      <c r="D2313" s="5" t="str">
        <f t="shared" si="30"/>
        <v>4D-4</v>
      </c>
      <c r="E2313" s="5">
        <f>DIEM_4D!C1685</f>
        <v>2</v>
      </c>
      <c r="F2313" s="5">
        <f>DIEM_4D!D1685</f>
        <v>8</v>
      </c>
      <c r="G2313" s="5">
        <f>DIEM_4D!E1685</f>
        <v>10</v>
      </c>
      <c r="H2313" s="36">
        <f t="shared" si="31"/>
        <v>1163.7</v>
      </c>
      <c r="I2313" s="5" t="str">
        <f t="shared" si="32"/>
        <v>MẠNH</v>
      </c>
      <c r="J2313" s="5">
        <f t="shared" si="33"/>
        <v>128.37</v>
      </c>
      <c r="K2313" s="5" t="str">
        <f t="shared" si="34"/>
        <v>YẾU</v>
      </c>
      <c r="L2313" s="5">
        <f t="shared" si="35"/>
        <v>128370256</v>
      </c>
      <c r="M2313" s="5"/>
      <c r="N2313" s="5"/>
      <c r="O2313" s="5"/>
      <c r="P2313" s="5"/>
      <c r="Q2313" s="5"/>
      <c r="R2313" s="5"/>
      <c r="S2313" s="5"/>
    </row>
    <row r="2314" ht="15.75" customHeight="1">
      <c r="A2314" s="5">
        <v>1685.0</v>
      </c>
      <c r="B2314" s="35" t="str">
        <f>DIEM_4D!A1686</f>
        <v>256</v>
      </c>
      <c r="C2314" s="35" t="str">
        <f>DIEM_4D!B1686</f>
        <v>56</v>
      </c>
      <c r="D2314" s="5" t="str">
        <f t="shared" si="30"/>
        <v>4D-5</v>
      </c>
      <c r="E2314" s="5">
        <f>DIEM_4D!C1686</f>
        <v>2</v>
      </c>
      <c r="F2314" s="5">
        <f>DIEM_4D!D1686</f>
        <v>8</v>
      </c>
      <c r="G2314" s="5">
        <f>DIEM_4D!E1686</f>
        <v>10</v>
      </c>
      <c r="H2314" s="36">
        <f t="shared" si="31"/>
        <v>1163.7</v>
      </c>
      <c r="I2314" s="5" t="str">
        <f t="shared" si="32"/>
        <v>MẠNH</v>
      </c>
      <c r="J2314" s="5">
        <f t="shared" si="33"/>
        <v>128.37</v>
      </c>
      <c r="K2314" s="5" t="str">
        <f t="shared" si="34"/>
        <v>YẾU</v>
      </c>
      <c r="L2314" s="5">
        <f t="shared" si="35"/>
        <v>128370256</v>
      </c>
      <c r="M2314" s="5"/>
      <c r="N2314" s="5"/>
      <c r="O2314" s="5"/>
      <c r="P2314" s="5"/>
      <c r="Q2314" s="5"/>
      <c r="R2314" s="5"/>
      <c r="S2314" s="5"/>
    </row>
    <row r="2315" ht="15.75" customHeight="1">
      <c r="A2315" s="5">
        <v>1686.0</v>
      </c>
      <c r="B2315" s="35" t="str">
        <f>DIEM_4D!A1687</f>
        <v>256</v>
      </c>
      <c r="C2315" s="35" t="str">
        <f>DIEM_4D!B1687</f>
        <v>56</v>
      </c>
      <c r="D2315" s="5" t="str">
        <f t="shared" si="30"/>
        <v>4D-1</v>
      </c>
      <c r="E2315" s="5">
        <f>DIEM_4D!C1687</f>
        <v>2</v>
      </c>
      <c r="F2315" s="5">
        <f>DIEM_4D!D1687</f>
        <v>8</v>
      </c>
      <c r="G2315" s="5">
        <f>DIEM_4D!E1687</f>
        <v>10</v>
      </c>
      <c r="H2315" s="36">
        <f t="shared" si="31"/>
        <v>1112.4</v>
      </c>
      <c r="I2315" s="5" t="str">
        <f t="shared" si="32"/>
        <v>TRUNG BÌNH</v>
      </c>
      <c r="J2315" s="5">
        <f t="shared" si="33"/>
        <v>122.24</v>
      </c>
      <c r="K2315" s="5" t="str">
        <f t="shared" si="34"/>
        <v>YẾU</v>
      </c>
      <c r="L2315" s="5">
        <f t="shared" si="35"/>
        <v>122240256</v>
      </c>
      <c r="M2315" s="5"/>
      <c r="N2315" s="5"/>
      <c r="O2315" s="5"/>
      <c r="P2315" s="5"/>
      <c r="Q2315" s="5"/>
      <c r="R2315" s="5"/>
      <c r="S2315" s="5"/>
    </row>
    <row r="2316" ht="15.75" customHeight="1">
      <c r="A2316" s="5">
        <v>1687.0</v>
      </c>
      <c r="B2316" s="35" t="str">
        <f>DIEM_4D!A1688</f>
        <v>956</v>
      </c>
      <c r="C2316" s="35" t="str">
        <f>DIEM_4D!B1688</f>
        <v>56</v>
      </c>
      <c r="D2316" s="5" t="str">
        <f t="shared" si="30"/>
        <v>4D-2</v>
      </c>
      <c r="E2316" s="5">
        <f>DIEM_4D!C1688</f>
        <v>2</v>
      </c>
      <c r="F2316" s="5">
        <f>DIEM_4D!D1688</f>
        <v>4</v>
      </c>
      <c r="G2316" s="5">
        <f>DIEM_4D!E1688</f>
        <v>6</v>
      </c>
      <c r="H2316" s="36">
        <f t="shared" si="31"/>
        <v>1180.8</v>
      </c>
      <c r="I2316" s="5" t="str">
        <f t="shared" si="32"/>
        <v>MẠNH</v>
      </c>
      <c r="J2316" s="5">
        <f t="shared" si="33"/>
        <v>126.08</v>
      </c>
      <c r="K2316" s="5" t="str">
        <f t="shared" si="34"/>
        <v>YẾU</v>
      </c>
      <c r="L2316" s="5">
        <f t="shared" si="35"/>
        <v>126080956</v>
      </c>
      <c r="M2316" s="5"/>
      <c r="N2316" s="5"/>
      <c r="O2316" s="5"/>
      <c r="P2316" s="5"/>
      <c r="Q2316" s="5"/>
      <c r="R2316" s="5"/>
      <c r="S2316" s="5"/>
    </row>
    <row r="2317" ht="15.75" customHeight="1">
      <c r="A2317" s="5">
        <v>1688.0</v>
      </c>
      <c r="B2317" s="35" t="str">
        <f>DIEM_4D!A1689</f>
        <v>256</v>
      </c>
      <c r="C2317" s="35" t="str">
        <f>DIEM_4D!B1689</f>
        <v>56</v>
      </c>
      <c r="D2317" s="5" t="str">
        <f t="shared" si="30"/>
        <v>4D-3</v>
      </c>
      <c r="E2317" s="5">
        <f>DIEM_4D!C1689</f>
        <v>2</v>
      </c>
      <c r="F2317" s="5">
        <f>DIEM_4D!D1689</f>
        <v>8</v>
      </c>
      <c r="G2317" s="5">
        <f>DIEM_4D!E1689</f>
        <v>10</v>
      </c>
      <c r="H2317" s="36">
        <f t="shared" si="31"/>
        <v>1163.7</v>
      </c>
      <c r="I2317" s="5" t="str">
        <f t="shared" si="32"/>
        <v>MẠNH</v>
      </c>
      <c r="J2317" s="5">
        <f t="shared" si="33"/>
        <v>128.37</v>
      </c>
      <c r="K2317" s="5" t="str">
        <f t="shared" si="34"/>
        <v>YẾU</v>
      </c>
      <c r="L2317" s="5">
        <f t="shared" si="35"/>
        <v>128370256</v>
      </c>
      <c r="M2317" s="5"/>
      <c r="N2317" s="5"/>
      <c r="O2317" s="5"/>
      <c r="P2317" s="5"/>
      <c r="Q2317" s="5"/>
      <c r="R2317" s="5"/>
      <c r="S2317" s="5"/>
    </row>
    <row r="2318" ht="15.75" customHeight="1">
      <c r="A2318" s="5">
        <v>1689.0</v>
      </c>
      <c r="B2318" s="35" t="str">
        <f>DIEM_4D!A1690</f>
        <v>56</v>
      </c>
      <c r="C2318" s="35" t="str">
        <f>DIEM_4D!B1690</f>
        <v>56</v>
      </c>
      <c r="D2318" s="5" t="str">
        <f t="shared" si="30"/>
        <v>4D-4</v>
      </c>
      <c r="E2318" s="5">
        <f>DIEM_4D!C1690</f>
        <v>2</v>
      </c>
      <c r="F2318" s="5">
        <f>DIEM_4D!D1690</f>
        <v>16</v>
      </c>
      <c r="G2318" s="5">
        <f>DIEM_4D!E1690</f>
        <v>18</v>
      </c>
      <c r="H2318" s="36">
        <f t="shared" si="31"/>
        <v>1163.7</v>
      </c>
      <c r="I2318" s="5" t="str">
        <f t="shared" si="32"/>
        <v>MẠNH</v>
      </c>
      <c r="J2318" s="5">
        <f t="shared" si="33"/>
        <v>136.37</v>
      </c>
      <c r="K2318" s="5" t="str">
        <f t="shared" si="34"/>
        <v>YẾU</v>
      </c>
      <c r="L2318" s="5">
        <f t="shared" si="35"/>
        <v>136370056</v>
      </c>
      <c r="M2318" s="5"/>
      <c r="N2318" s="5"/>
      <c r="O2318" s="5"/>
      <c r="P2318" s="5"/>
      <c r="Q2318" s="5"/>
      <c r="R2318" s="5"/>
      <c r="S2318" s="5"/>
    </row>
    <row r="2319" ht="15.75" customHeight="1">
      <c r="A2319" s="5">
        <v>1690.0</v>
      </c>
      <c r="B2319" s="35" t="str">
        <f>DIEM_4D!A1691</f>
        <v>56</v>
      </c>
      <c r="C2319" s="35" t="str">
        <f>DIEM_4D!B1691</f>
        <v>56</v>
      </c>
      <c r="D2319" s="5" t="str">
        <f t="shared" si="30"/>
        <v>4D-5</v>
      </c>
      <c r="E2319" s="5">
        <f>DIEM_4D!C1691</f>
        <v>2</v>
      </c>
      <c r="F2319" s="5">
        <f>DIEM_4D!D1691</f>
        <v>16</v>
      </c>
      <c r="G2319" s="5">
        <f>DIEM_4D!E1691</f>
        <v>18</v>
      </c>
      <c r="H2319" s="36">
        <f t="shared" si="31"/>
        <v>1163.7</v>
      </c>
      <c r="I2319" s="5" t="str">
        <f t="shared" si="32"/>
        <v>MẠNH</v>
      </c>
      <c r="J2319" s="5">
        <f t="shared" si="33"/>
        <v>136.37</v>
      </c>
      <c r="K2319" s="5" t="str">
        <f t="shared" si="34"/>
        <v>YẾU</v>
      </c>
      <c r="L2319" s="5">
        <f t="shared" si="35"/>
        <v>136370056</v>
      </c>
      <c r="M2319" s="5"/>
      <c r="N2319" s="5"/>
      <c r="O2319" s="5"/>
      <c r="P2319" s="5"/>
      <c r="Q2319" s="5"/>
      <c r="R2319" s="5"/>
      <c r="S2319" s="5"/>
    </row>
    <row r="2320" ht="15.75" customHeight="1">
      <c r="A2320" s="5">
        <v>1691.0</v>
      </c>
      <c r="B2320" s="35" t="str">
        <f>DIEM_4D!A1692</f>
        <v>56</v>
      </c>
      <c r="C2320" s="35" t="str">
        <f>DIEM_4D!B1692</f>
        <v>56</v>
      </c>
      <c r="D2320" s="5" t="str">
        <f t="shared" si="30"/>
        <v>4D-1</v>
      </c>
      <c r="E2320" s="5">
        <f>DIEM_4D!C1692</f>
        <v>2</v>
      </c>
      <c r="F2320" s="5">
        <f>DIEM_4D!D1692</f>
        <v>16</v>
      </c>
      <c r="G2320" s="5">
        <f>DIEM_4D!E1692</f>
        <v>18</v>
      </c>
      <c r="H2320" s="36">
        <f t="shared" si="31"/>
        <v>1112.4</v>
      </c>
      <c r="I2320" s="5" t="str">
        <f t="shared" si="32"/>
        <v>TRUNG BÌNH</v>
      </c>
      <c r="J2320" s="5">
        <f t="shared" si="33"/>
        <v>130.24</v>
      </c>
      <c r="K2320" s="5" t="str">
        <f t="shared" si="34"/>
        <v>YẾU</v>
      </c>
      <c r="L2320" s="5">
        <f t="shared" si="35"/>
        <v>130240056</v>
      </c>
      <c r="M2320" s="5"/>
      <c r="N2320" s="5"/>
      <c r="O2320" s="5"/>
      <c r="P2320" s="5"/>
      <c r="Q2320" s="5"/>
      <c r="R2320" s="5"/>
      <c r="S2320" s="5"/>
    </row>
    <row r="2321" ht="15.75" customHeight="1">
      <c r="A2321" s="5">
        <v>1692.0</v>
      </c>
      <c r="B2321" s="35" t="str">
        <f>DIEM_4D!A1693</f>
        <v>56</v>
      </c>
      <c r="C2321" s="35" t="str">
        <f>DIEM_4D!B1693</f>
        <v>56</v>
      </c>
      <c r="D2321" s="5" t="str">
        <f t="shared" si="30"/>
        <v>4D-2</v>
      </c>
      <c r="E2321" s="5">
        <f>DIEM_4D!C1693</f>
        <v>2</v>
      </c>
      <c r="F2321" s="5">
        <f>DIEM_4D!D1693</f>
        <v>16</v>
      </c>
      <c r="G2321" s="5">
        <f>DIEM_4D!E1693</f>
        <v>18</v>
      </c>
      <c r="H2321" s="36">
        <f t="shared" si="31"/>
        <v>1180.8</v>
      </c>
      <c r="I2321" s="5" t="str">
        <f t="shared" si="32"/>
        <v>MẠNH</v>
      </c>
      <c r="J2321" s="5">
        <f t="shared" si="33"/>
        <v>138.08</v>
      </c>
      <c r="K2321" s="5" t="str">
        <f t="shared" si="34"/>
        <v>MẠNH</v>
      </c>
      <c r="L2321" s="5">
        <f t="shared" si="35"/>
        <v>138080056</v>
      </c>
      <c r="M2321" s="5"/>
      <c r="N2321" s="5"/>
      <c r="O2321" s="5"/>
      <c r="P2321" s="5"/>
      <c r="Q2321" s="5"/>
      <c r="R2321" s="5"/>
      <c r="S2321" s="5"/>
    </row>
    <row r="2322" ht="15.75" customHeight="1">
      <c r="A2322" s="5">
        <v>1693.0</v>
      </c>
      <c r="B2322" s="35" t="str">
        <f>DIEM_4D!A1694</f>
        <v>956</v>
      </c>
      <c r="C2322" s="35" t="str">
        <f>DIEM_4D!B1694</f>
        <v>56</v>
      </c>
      <c r="D2322" s="5" t="str">
        <f t="shared" si="30"/>
        <v>4D-3</v>
      </c>
      <c r="E2322" s="5">
        <f>DIEM_4D!C1694</f>
        <v>2</v>
      </c>
      <c r="F2322" s="5">
        <f>DIEM_4D!D1694</f>
        <v>4</v>
      </c>
      <c r="G2322" s="5">
        <f>DIEM_4D!E1694</f>
        <v>6</v>
      </c>
      <c r="H2322" s="36">
        <f t="shared" si="31"/>
        <v>1163.7</v>
      </c>
      <c r="I2322" s="5" t="str">
        <f t="shared" si="32"/>
        <v>MẠNH</v>
      </c>
      <c r="J2322" s="5">
        <f t="shared" si="33"/>
        <v>124.37</v>
      </c>
      <c r="K2322" s="5" t="str">
        <f t="shared" si="34"/>
        <v>YẾU</v>
      </c>
      <c r="L2322" s="5">
        <f t="shared" si="35"/>
        <v>124370956</v>
      </c>
      <c r="M2322" s="5"/>
      <c r="N2322" s="5"/>
      <c r="O2322" s="5"/>
      <c r="P2322" s="5"/>
      <c r="Q2322" s="5"/>
      <c r="R2322" s="5"/>
      <c r="S2322" s="5"/>
    </row>
    <row r="2323" ht="15.75" customHeight="1">
      <c r="A2323" s="5">
        <v>1694.0</v>
      </c>
      <c r="B2323" s="35" t="str">
        <f>DIEM_4D!A1695</f>
        <v>256</v>
      </c>
      <c r="C2323" s="35" t="str">
        <f>DIEM_4D!B1695</f>
        <v>56</v>
      </c>
      <c r="D2323" s="5" t="str">
        <f t="shared" si="30"/>
        <v>4D-4</v>
      </c>
      <c r="E2323" s="5">
        <f>DIEM_4D!C1695</f>
        <v>2</v>
      </c>
      <c r="F2323" s="5">
        <f>DIEM_4D!D1695</f>
        <v>8</v>
      </c>
      <c r="G2323" s="5">
        <f>DIEM_4D!E1695</f>
        <v>10</v>
      </c>
      <c r="H2323" s="36">
        <f t="shared" si="31"/>
        <v>1163.7</v>
      </c>
      <c r="I2323" s="5" t="str">
        <f t="shared" si="32"/>
        <v>MẠNH</v>
      </c>
      <c r="J2323" s="5">
        <f t="shared" si="33"/>
        <v>128.37</v>
      </c>
      <c r="K2323" s="5" t="str">
        <f t="shared" si="34"/>
        <v>YẾU</v>
      </c>
      <c r="L2323" s="5">
        <f t="shared" si="35"/>
        <v>128370256</v>
      </c>
      <c r="M2323" s="5"/>
      <c r="N2323" s="5"/>
      <c r="O2323" s="5"/>
      <c r="P2323" s="5"/>
      <c r="Q2323" s="5"/>
      <c r="R2323" s="5"/>
      <c r="S2323" s="5"/>
    </row>
    <row r="2324" ht="15.75" customHeight="1">
      <c r="A2324" s="5">
        <v>1695.0</v>
      </c>
      <c r="B2324" s="35" t="str">
        <f>DIEM_4D!A1696</f>
        <v>56</v>
      </c>
      <c r="C2324" s="35" t="str">
        <f>DIEM_4D!B1696</f>
        <v>56</v>
      </c>
      <c r="D2324" s="5" t="str">
        <f t="shared" si="30"/>
        <v>4D-5</v>
      </c>
      <c r="E2324" s="5">
        <f>DIEM_4D!C1696</f>
        <v>2</v>
      </c>
      <c r="F2324" s="5">
        <f>DIEM_4D!D1696</f>
        <v>16</v>
      </c>
      <c r="G2324" s="5">
        <f>DIEM_4D!E1696</f>
        <v>18</v>
      </c>
      <c r="H2324" s="36">
        <f t="shared" si="31"/>
        <v>1163.7</v>
      </c>
      <c r="I2324" s="5" t="str">
        <f t="shared" si="32"/>
        <v>MẠNH</v>
      </c>
      <c r="J2324" s="5">
        <f t="shared" si="33"/>
        <v>136.37</v>
      </c>
      <c r="K2324" s="5" t="str">
        <f t="shared" si="34"/>
        <v>YẾU</v>
      </c>
      <c r="L2324" s="5">
        <f t="shared" si="35"/>
        <v>136370056</v>
      </c>
      <c r="M2324" s="5"/>
      <c r="N2324" s="5"/>
      <c r="O2324" s="5"/>
      <c r="P2324" s="5"/>
      <c r="Q2324" s="5"/>
      <c r="R2324" s="5"/>
      <c r="S2324" s="5"/>
    </row>
    <row r="2325" ht="15.75" customHeight="1">
      <c r="A2325" s="5">
        <v>1696.0</v>
      </c>
      <c r="B2325" s="35" t="str">
        <f>DIEM_4D!A1697</f>
        <v>56</v>
      </c>
      <c r="C2325" s="35" t="str">
        <f>DIEM_4D!B1697</f>
        <v>56</v>
      </c>
      <c r="D2325" s="5" t="str">
        <f t="shared" si="30"/>
        <v>4D-1</v>
      </c>
      <c r="E2325" s="5">
        <f>DIEM_4D!C1697</f>
        <v>2</v>
      </c>
      <c r="F2325" s="5">
        <f>DIEM_4D!D1697</f>
        <v>16</v>
      </c>
      <c r="G2325" s="5">
        <f>DIEM_4D!E1697</f>
        <v>18</v>
      </c>
      <c r="H2325" s="36">
        <f t="shared" si="31"/>
        <v>1112.4</v>
      </c>
      <c r="I2325" s="5" t="str">
        <f t="shared" si="32"/>
        <v>TRUNG BÌNH</v>
      </c>
      <c r="J2325" s="5">
        <f t="shared" si="33"/>
        <v>130.24</v>
      </c>
      <c r="K2325" s="5" t="str">
        <f t="shared" si="34"/>
        <v>YẾU</v>
      </c>
      <c r="L2325" s="5">
        <f t="shared" si="35"/>
        <v>130240056</v>
      </c>
      <c r="M2325" s="5"/>
      <c r="N2325" s="5"/>
      <c r="O2325" s="5"/>
      <c r="P2325" s="5"/>
      <c r="Q2325" s="5"/>
      <c r="R2325" s="5"/>
      <c r="S2325" s="5"/>
    </row>
    <row r="2326" ht="15.75" customHeight="1">
      <c r="A2326" s="5">
        <v>1697.0</v>
      </c>
      <c r="B2326" s="35" t="str">
        <f>DIEM_4D!A1698</f>
        <v>56</v>
      </c>
      <c r="C2326" s="35" t="str">
        <f>DIEM_4D!B1698</f>
        <v>56</v>
      </c>
      <c r="D2326" s="5" t="str">
        <f t="shared" si="30"/>
        <v>4D-2</v>
      </c>
      <c r="E2326" s="5">
        <f>DIEM_4D!C1698</f>
        <v>2</v>
      </c>
      <c r="F2326" s="5">
        <f>DIEM_4D!D1698</f>
        <v>16</v>
      </c>
      <c r="G2326" s="5">
        <f>DIEM_4D!E1698</f>
        <v>18</v>
      </c>
      <c r="H2326" s="36">
        <f t="shared" si="31"/>
        <v>1180.8</v>
      </c>
      <c r="I2326" s="5" t="str">
        <f t="shared" si="32"/>
        <v>MẠNH</v>
      </c>
      <c r="J2326" s="5">
        <f t="shared" si="33"/>
        <v>138.08</v>
      </c>
      <c r="K2326" s="5" t="str">
        <f t="shared" si="34"/>
        <v>MẠNH</v>
      </c>
      <c r="L2326" s="5">
        <f t="shared" si="35"/>
        <v>138080056</v>
      </c>
      <c r="M2326" s="5"/>
      <c r="N2326" s="5"/>
      <c r="O2326" s="5"/>
      <c r="P2326" s="5"/>
      <c r="Q2326" s="5"/>
      <c r="R2326" s="5"/>
      <c r="S2326" s="5"/>
    </row>
    <row r="2327" ht="15.75" customHeight="1">
      <c r="A2327" s="5">
        <v>1698.0</v>
      </c>
      <c r="B2327" s="35" t="str">
        <f>DIEM_4D!A1699</f>
        <v>56</v>
      </c>
      <c r="C2327" s="35" t="str">
        <f>DIEM_4D!B1699</f>
        <v>56</v>
      </c>
      <c r="D2327" s="5" t="str">
        <f t="shared" si="30"/>
        <v>4D-3</v>
      </c>
      <c r="E2327" s="5">
        <f>DIEM_4D!C1699</f>
        <v>2</v>
      </c>
      <c r="F2327" s="5">
        <f>DIEM_4D!D1699</f>
        <v>16</v>
      </c>
      <c r="G2327" s="5">
        <f>DIEM_4D!E1699</f>
        <v>18</v>
      </c>
      <c r="H2327" s="36">
        <f t="shared" si="31"/>
        <v>1163.7</v>
      </c>
      <c r="I2327" s="5" t="str">
        <f t="shared" si="32"/>
        <v>MẠNH</v>
      </c>
      <c r="J2327" s="5">
        <f t="shared" si="33"/>
        <v>136.37</v>
      </c>
      <c r="K2327" s="5" t="str">
        <f t="shared" si="34"/>
        <v>YẾU</v>
      </c>
      <c r="L2327" s="5">
        <f t="shared" si="35"/>
        <v>136370056</v>
      </c>
      <c r="M2327" s="5"/>
      <c r="N2327" s="5"/>
      <c r="O2327" s="5"/>
      <c r="P2327" s="5"/>
      <c r="Q2327" s="5"/>
      <c r="R2327" s="5"/>
      <c r="S2327" s="5"/>
    </row>
    <row r="2328" ht="15.75" customHeight="1">
      <c r="A2328" s="5">
        <v>1699.0</v>
      </c>
      <c r="B2328" s="35" t="str">
        <f>DIEM_4D!A1700</f>
        <v>956</v>
      </c>
      <c r="C2328" s="35" t="str">
        <f>DIEM_4D!B1700</f>
        <v>56</v>
      </c>
      <c r="D2328" s="5" t="str">
        <f t="shared" si="30"/>
        <v>4D-4</v>
      </c>
      <c r="E2328" s="5">
        <f>DIEM_4D!C1700</f>
        <v>2</v>
      </c>
      <c r="F2328" s="5">
        <f>DIEM_4D!D1700</f>
        <v>4</v>
      </c>
      <c r="G2328" s="5">
        <f>DIEM_4D!E1700</f>
        <v>6</v>
      </c>
      <c r="H2328" s="36">
        <f t="shared" si="31"/>
        <v>1163.7</v>
      </c>
      <c r="I2328" s="5" t="str">
        <f t="shared" si="32"/>
        <v>MẠNH</v>
      </c>
      <c r="J2328" s="5">
        <f t="shared" si="33"/>
        <v>124.37</v>
      </c>
      <c r="K2328" s="5" t="str">
        <f t="shared" si="34"/>
        <v>YẾU</v>
      </c>
      <c r="L2328" s="5">
        <f t="shared" si="35"/>
        <v>124370956</v>
      </c>
      <c r="M2328" s="5"/>
      <c r="N2328" s="5"/>
      <c r="O2328" s="5"/>
      <c r="P2328" s="5"/>
      <c r="Q2328" s="5"/>
      <c r="R2328" s="5"/>
      <c r="S2328" s="5"/>
    </row>
    <row r="2329" ht="15.75" customHeight="1">
      <c r="A2329" s="5">
        <v>1700.0</v>
      </c>
      <c r="B2329" s="35" t="str">
        <f>DIEM_4D!A1701</f>
        <v>256</v>
      </c>
      <c r="C2329" s="35" t="str">
        <f>DIEM_4D!B1701</f>
        <v>56</v>
      </c>
      <c r="D2329" s="5" t="str">
        <f t="shared" si="30"/>
        <v>4D-5</v>
      </c>
      <c r="E2329" s="5">
        <f>DIEM_4D!C1701</f>
        <v>2</v>
      </c>
      <c r="F2329" s="5">
        <f>DIEM_4D!D1701</f>
        <v>8</v>
      </c>
      <c r="G2329" s="5">
        <f>DIEM_4D!E1701</f>
        <v>10</v>
      </c>
      <c r="H2329" s="36">
        <f t="shared" si="31"/>
        <v>1163.7</v>
      </c>
      <c r="I2329" s="5" t="str">
        <f t="shared" si="32"/>
        <v>MẠNH</v>
      </c>
      <c r="J2329" s="5">
        <f t="shared" si="33"/>
        <v>128.37</v>
      </c>
      <c r="K2329" s="5" t="str">
        <f t="shared" si="34"/>
        <v>YẾU</v>
      </c>
      <c r="L2329" s="5">
        <f t="shared" si="35"/>
        <v>128370256</v>
      </c>
      <c r="M2329" s="5"/>
      <c r="N2329" s="5"/>
      <c r="O2329" s="5"/>
      <c r="P2329" s="5"/>
      <c r="Q2329" s="5"/>
      <c r="R2329" s="5"/>
      <c r="S2329" s="5"/>
    </row>
    <row r="2330" ht="15.75" customHeight="1">
      <c r="A2330" s="5">
        <v>1701.0</v>
      </c>
      <c r="B2330" s="35" t="str">
        <f>DIEM_4D!A1702</f>
        <v>56</v>
      </c>
      <c r="C2330" s="35" t="str">
        <f>DIEM_4D!B1702</f>
        <v>56</v>
      </c>
      <c r="D2330" s="5" t="str">
        <f t="shared" si="30"/>
        <v>4D-1</v>
      </c>
      <c r="E2330" s="5">
        <f>DIEM_4D!C1702</f>
        <v>2</v>
      </c>
      <c r="F2330" s="5">
        <f>DIEM_4D!D1702</f>
        <v>16</v>
      </c>
      <c r="G2330" s="5">
        <f>DIEM_4D!E1702</f>
        <v>18</v>
      </c>
      <c r="H2330" s="36">
        <f t="shared" si="31"/>
        <v>1112.4</v>
      </c>
      <c r="I2330" s="5" t="str">
        <f t="shared" si="32"/>
        <v>TRUNG BÌNH</v>
      </c>
      <c r="J2330" s="5">
        <f t="shared" si="33"/>
        <v>130.24</v>
      </c>
      <c r="K2330" s="5" t="str">
        <f t="shared" si="34"/>
        <v>YẾU</v>
      </c>
      <c r="L2330" s="5">
        <f t="shared" si="35"/>
        <v>130240056</v>
      </c>
      <c r="M2330" s="5"/>
      <c r="N2330" s="5"/>
      <c r="O2330" s="5"/>
      <c r="P2330" s="5"/>
      <c r="Q2330" s="5"/>
      <c r="R2330" s="5"/>
      <c r="S2330" s="5"/>
    </row>
    <row r="2331" ht="15.75" customHeight="1">
      <c r="A2331" s="5">
        <v>1702.0</v>
      </c>
      <c r="B2331" s="35" t="str">
        <f>DIEM_4D!A1703</f>
        <v>56</v>
      </c>
      <c r="C2331" s="35" t="str">
        <f>DIEM_4D!B1703</f>
        <v>56</v>
      </c>
      <c r="D2331" s="5" t="str">
        <f t="shared" si="30"/>
        <v>4D-2</v>
      </c>
      <c r="E2331" s="5">
        <f>DIEM_4D!C1703</f>
        <v>2</v>
      </c>
      <c r="F2331" s="5">
        <f>DIEM_4D!D1703</f>
        <v>16</v>
      </c>
      <c r="G2331" s="5">
        <f>DIEM_4D!E1703</f>
        <v>18</v>
      </c>
      <c r="H2331" s="36">
        <f t="shared" si="31"/>
        <v>1180.8</v>
      </c>
      <c r="I2331" s="5" t="str">
        <f t="shared" si="32"/>
        <v>MẠNH</v>
      </c>
      <c r="J2331" s="5">
        <f t="shared" si="33"/>
        <v>138.08</v>
      </c>
      <c r="K2331" s="5" t="str">
        <f t="shared" si="34"/>
        <v>MẠNH</v>
      </c>
      <c r="L2331" s="5">
        <f t="shared" si="35"/>
        <v>138080056</v>
      </c>
      <c r="M2331" s="5"/>
      <c r="N2331" s="5"/>
      <c r="O2331" s="5"/>
      <c r="P2331" s="5"/>
      <c r="Q2331" s="5"/>
      <c r="R2331" s="5"/>
      <c r="S2331" s="5"/>
    </row>
    <row r="2332" ht="15.75" customHeight="1">
      <c r="A2332" s="5">
        <v>1703.0</v>
      </c>
      <c r="B2332" s="35" t="str">
        <f>DIEM_4D!A1704</f>
        <v>56</v>
      </c>
      <c r="C2332" s="35" t="str">
        <f>DIEM_4D!B1704</f>
        <v>56</v>
      </c>
      <c r="D2332" s="5" t="str">
        <f t="shared" si="30"/>
        <v>4D-3</v>
      </c>
      <c r="E2332" s="5">
        <f>DIEM_4D!C1704</f>
        <v>2</v>
      </c>
      <c r="F2332" s="5">
        <f>DIEM_4D!D1704</f>
        <v>16</v>
      </c>
      <c r="G2332" s="5">
        <f>DIEM_4D!E1704</f>
        <v>18</v>
      </c>
      <c r="H2332" s="36">
        <f t="shared" si="31"/>
        <v>1163.7</v>
      </c>
      <c r="I2332" s="5" t="str">
        <f t="shared" si="32"/>
        <v>MẠNH</v>
      </c>
      <c r="J2332" s="5">
        <f t="shared" si="33"/>
        <v>136.37</v>
      </c>
      <c r="K2332" s="5" t="str">
        <f t="shared" si="34"/>
        <v>YẾU</v>
      </c>
      <c r="L2332" s="5">
        <f t="shared" si="35"/>
        <v>136370056</v>
      </c>
      <c r="M2332" s="5"/>
      <c r="N2332" s="5"/>
      <c r="O2332" s="5"/>
      <c r="P2332" s="5"/>
      <c r="Q2332" s="5"/>
      <c r="R2332" s="5"/>
      <c r="S2332" s="5"/>
    </row>
    <row r="2333" ht="15.75" customHeight="1">
      <c r="A2333" s="5">
        <v>1704.0</v>
      </c>
      <c r="B2333" s="35" t="str">
        <f>DIEM_4D!A1705</f>
        <v>56</v>
      </c>
      <c r="C2333" s="35" t="str">
        <f>DIEM_4D!B1705</f>
        <v>56</v>
      </c>
      <c r="D2333" s="5" t="str">
        <f t="shared" si="30"/>
        <v>4D-4</v>
      </c>
      <c r="E2333" s="5">
        <f>DIEM_4D!C1705</f>
        <v>2</v>
      </c>
      <c r="F2333" s="5">
        <f>DIEM_4D!D1705</f>
        <v>16</v>
      </c>
      <c r="G2333" s="5">
        <f>DIEM_4D!E1705</f>
        <v>18</v>
      </c>
      <c r="H2333" s="36">
        <f t="shared" si="31"/>
        <v>1163.7</v>
      </c>
      <c r="I2333" s="5" t="str">
        <f t="shared" si="32"/>
        <v>MẠNH</v>
      </c>
      <c r="J2333" s="5">
        <f t="shared" si="33"/>
        <v>136.37</v>
      </c>
      <c r="K2333" s="5" t="str">
        <f t="shared" si="34"/>
        <v>YẾU</v>
      </c>
      <c r="L2333" s="5">
        <f t="shared" si="35"/>
        <v>136370056</v>
      </c>
      <c r="M2333" s="5"/>
      <c r="N2333" s="5"/>
      <c r="O2333" s="5"/>
      <c r="P2333" s="5"/>
      <c r="Q2333" s="5"/>
      <c r="R2333" s="5"/>
      <c r="S2333" s="5"/>
    </row>
    <row r="2334" ht="15.75" customHeight="1">
      <c r="A2334" s="5">
        <v>1705.0</v>
      </c>
      <c r="B2334" s="35" t="str">
        <f>DIEM_4D!A1706</f>
        <v>956</v>
      </c>
      <c r="C2334" s="35" t="str">
        <f>DIEM_4D!B1706</f>
        <v>56</v>
      </c>
      <c r="D2334" s="5" t="str">
        <f t="shared" si="30"/>
        <v>4D-5</v>
      </c>
      <c r="E2334" s="5">
        <f>DIEM_4D!C1706</f>
        <v>2</v>
      </c>
      <c r="F2334" s="5">
        <f>DIEM_4D!D1706</f>
        <v>4</v>
      </c>
      <c r="G2334" s="5">
        <f>DIEM_4D!E1706</f>
        <v>6</v>
      </c>
      <c r="H2334" s="36">
        <f t="shared" si="31"/>
        <v>1163.7</v>
      </c>
      <c r="I2334" s="5" t="str">
        <f t="shared" si="32"/>
        <v>MẠNH</v>
      </c>
      <c r="J2334" s="5">
        <f t="shared" si="33"/>
        <v>124.37</v>
      </c>
      <c r="K2334" s="5" t="str">
        <f t="shared" si="34"/>
        <v>YẾU</v>
      </c>
      <c r="L2334" s="5">
        <f t="shared" si="35"/>
        <v>124370956</v>
      </c>
      <c r="M2334" s="5"/>
      <c r="N2334" s="5"/>
      <c r="O2334" s="5"/>
      <c r="P2334" s="5"/>
      <c r="Q2334" s="5"/>
      <c r="R2334" s="5"/>
      <c r="S2334" s="5"/>
    </row>
    <row r="2335" ht="15.75" customHeight="1">
      <c r="A2335" s="5">
        <v>1706.0</v>
      </c>
      <c r="B2335" s="35" t="str">
        <f>DIEM_4D!A1707</f>
        <v>256</v>
      </c>
      <c r="C2335" s="35" t="str">
        <f>DIEM_4D!B1707</f>
        <v>56</v>
      </c>
      <c r="D2335" s="5" t="str">
        <f t="shared" si="30"/>
        <v>4D-1</v>
      </c>
      <c r="E2335" s="5">
        <f>DIEM_4D!C1707</f>
        <v>2</v>
      </c>
      <c r="F2335" s="5">
        <f>DIEM_4D!D1707</f>
        <v>8</v>
      </c>
      <c r="G2335" s="5">
        <f>DIEM_4D!E1707</f>
        <v>10</v>
      </c>
      <c r="H2335" s="36">
        <f t="shared" si="31"/>
        <v>1112.4</v>
      </c>
      <c r="I2335" s="5" t="str">
        <f t="shared" si="32"/>
        <v>TRUNG BÌNH</v>
      </c>
      <c r="J2335" s="5">
        <f t="shared" si="33"/>
        <v>122.24</v>
      </c>
      <c r="K2335" s="5" t="str">
        <f t="shared" si="34"/>
        <v>YẾU</v>
      </c>
      <c r="L2335" s="5">
        <f t="shared" si="35"/>
        <v>122240256</v>
      </c>
      <c r="M2335" s="5"/>
      <c r="N2335" s="5"/>
      <c r="O2335" s="5"/>
      <c r="P2335" s="5"/>
      <c r="Q2335" s="5"/>
      <c r="R2335" s="5"/>
      <c r="S2335" s="5"/>
    </row>
    <row r="2336" ht="15.75" customHeight="1">
      <c r="A2336" s="5">
        <v>1707.0</v>
      </c>
      <c r="B2336" s="35" t="str">
        <f>DIEM_4D!A1708</f>
        <v>56</v>
      </c>
      <c r="C2336" s="35" t="str">
        <f>DIEM_4D!B1708</f>
        <v>56</v>
      </c>
      <c r="D2336" s="5" t="str">
        <f t="shared" si="30"/>
        <v>4D-2</v>
      </c>
      <c r="E2336" s="5">
        <f>DIEM_4D!C1708</f>
        <v>2</v>
      </c>
      <c r="F2336" s="5">
        <f>DIEM_4D!D1708</f>
        <v>16</v>
      </c>
      <c r="G2336" s="5">
        <f>DIEM_4D!E1708</f>
        <v>18</v>
      </c>
      <c r="H2336" s="36">
        <f t="shared" si="31"/>
        <v>1180.8</v>
      </c>
      <c r="I2336" s="5" t="str">
        <f t="shared" si="32"/>
        <v>MẠNH</v>
      </c>
      <c r="J2336" s="5">
        <f t="shared" si="33"/>
        <v>138.08</v>
      </c>
      <c r="K2336" s="5" t="str">
        <f t="shared" si="34"/>
        <v>MẠNH</v>
      </c>
      <c r="L2336" s="5">
        <f t="shared" si="35"/>
        <v>138080056</v>
      </c>
      <c r="M2336" s="5"/>
      <c r="N2336" s="5"/>
      <c r="O2336" s="5"/>
      <c r="P2336" s="5"/>
      <c r="Q2336" s="5"/>
      <c r="R2336" s="5"/>
      <c r="S2336" s="5"/>
    </row>
    <row r="2337" ht="15.75" customHeight="1">
      <c r="A2337" s="5">
        <v>1708.0</v>
      </c>
      <c r="B2337" s="35" t="str">
        <f>DIEM_4D!A1709</f>
        <v>56</v>
      </c>
      <c r="C2337" s="35" t="str">
        <f>DIEM_4D!B1709</f>
        <v>56</v>
      </c>
      <c r="D2337" s="5" t="str">
        <f t="shared" si="30"/>
        <v>4D-3</v>
      </c>
      <c r="E2337" s="5">
        <f>DIEM_4D!C1709</f>
        <v>2</v>
      </c>
      <c r="F2337" s="5">
        <f>DIEM_4D!D1709</f>
        <v>16</v>
      </c>
      <c r="G2337" s="5">
        <f>DIEM_4D!E1709</f>
        <v>18</v>
      </c>
      <c r="H2337" s="36">
        <f t="shared" si="31"/>
        <v>1163.7</v>
      </c>
      <c r="I2337" s="5" t="str">
        <f t="shared" si="32"/>
        <v>MẠNH</v>
      </c>
      <c r="J2337" s="5">
        <f t="shared" si="33"/>
        <v>136.37</v>
      </c>
      <c r="K2337" s="5" t="str">
        <f t="shared" si="34"/>
        <v>YẾU</v>
      </c>
      <c r="L2337" s="5">
        <f t="shared" si="35"/>
        <v>136370056</v>
      </c>
      <c r="M2337" s="5"/>
      <c r="N2337" s="5"/>
      <c r="O2337" s="5"/>
      <c r="P2337" s="5"/>
      <c r="Q2337" s="5"/>
      <c r="R2337" s="5"/>
      <c r="S2337" s="5"/>
    </row>
    <row r="2338" ht="15.75" customHeight="1">
      <c r="A2338" s="5">
        <v>1709.0</v>
      </c>
      <c r="B2338" s="35" t="str">
        <f>DIEM_4D!A1710</f>
        <v>56</v>
      </c>
      <c r="C2338" s="35" t="str">
        <f>DIEM_4D!B1710</f>
        <v>56</v>
      </c>
      <c r="D2338" s="5" t="str">
        <f t="shared" si="30"/>
        <v>4D-4</v>
      </c>
      <c r="E2338" s="5">
        <f>DIEM_4D!C1710</f>
        <v>2</v>
      </c>
      <c r="F2338" s="5">
        <f>DIEM_4D!D1710</f>
        <v>16</v>
      </c>
      <c r="G2338" s="5">
        <f>DIEM_4D!E1710</f>
        <v>18</v>
      </c>
      <c r="H2338" s="36">
        <f t="shared" si="31"/>
        <v>1163.7</v>
      </c>
      <c r="I2338" s="5" t="str">
        <f t="shared" si="32"/>
        <v>MẠNH</v>
      </c>
      <c r="J2338" s="5">
        <f t="shared" si="33"/>
        <v>136.37</v>
      </c>
      <c r="K2338" s="5" t="str">
        <f t="shared" si="34"/>
        <v>YẾU</v>
      </c>
      <c r="L2338" s="5">
        <f t="shared" si="35"/>
        <v>136370056</v>
      </c>
      <c r="M2338" s="5"/>
      <c r="N2338" s="5"/>
      <c r="O2338" s="5"/>
      <c r="P2338" s="5"/>
      <c r="Q2338" s="5"/>
      <c r="R2338" s="5"/>
      <c r="S2338" s="5"/>
    </row>
    <row r="2339" ht="15.75" customHeight="1">
      <c r="A2339" s="5">
        <v>1710.0</v>
      </c>
      <c r="B2339" s="35" t="str">
        <f>DIEM_4D!A1711</f>
        <v>56</v>
      </c>
      <c r="C2339" s="35" t="str">
        <f>DIEM_4D!B1711</f>
        <v>56</v>
      </c>
      <c r="D2339" s="5" t="str">
        <f t="shared" si="30"/>
        <v>4D-5</v>
      </c>
      <c r="E2339" s="5">
        <f>DIEM_4D!C1711</f>
        <v>2</v>
      </c>
      <c r="F2339" s="5">
        <f>DIEM_4D!D1711</f>
        <v>16</v>
      </c>
      <c r="G2339" s="5">
        <f>DIEM_4D!E1711</f>
        <v>18</v>
      </c>
      <c r="H2339" s="36">
        <f t="shared" si="31"/>
        <v>1163.7</v>
      </c>
      <c r="I2339" s="5" t="str">
        <f t="shared" si="32"/>
        <v>MẠNH</v>
      </c>
      <c r="J2339" s="5">
        <f t="shared" si="33"/>
        <v>136.37</v>
      </c>
      <c r="K2339" s="5" t="str">
        <f t="shared" si="34"/>
        <v>YẾU</v>
      </c>
      <c r="L2339" s="5">
        <f t="shared" si="35"/>
        <v>136370056</v>
      </c>
      <c r="M2339" s="5"/>
      <c r="N2339" s="5"/>
      <c r="O2339" s="5"/>
      <c r="P2339" s="5"/>
      <c r="Q2339" s="5"/>
      <c r="R2339" s="5"/>
      <c r="S2339" s="5"/>
    </row>
    <row r="2340" ht="15.75" customHeight="1">
      <c r="A2340" s="5">
        <v>1711.0</v>
      </c>
      <c r="B2340" s="35" t="str">
        <f>DIEM_4D!A1712</f>
        <v/>
      </c>
      <c r="C2340" s="35" t="str">
        <f>DIEM_4D!B1712</f>
        <v/>
      </c>
      <c r="D2340" s="5" t="str">
        <f t="shared" si="30"/>
        <v>4D-1</v>
      </c>
      <c r="E2340" s="5">
        <f>DIEM_4D!C1712</f>
        <v>0</v>
      </c>
      <c r="F2340" s="5">
        <f>DIEM_4D!D1712</f>
        <v>0</v>
      </c>
      <c r="G2340" s="5">
        <f>DIEM_4D!E1712</f>
        <v>0</v>
      </c>
      <c r="H2340" s="36">
        <f t="shared" si="31"/>
        <v>0</v>
      </c>
      <c r="I2340" s="5" t="str">
        <f t="shared" si="32"/>
        <v/>
      </c>
      <c r="J2340" s="5">
        <f t="shared" si="33"/>
        <v>0</v>
      </c>
      <c r="K2340" s="5" t="str">
        <f t="shared" si="34"/>
        <v/>
      </c>
      <c r="L2340" s="5">
        <f t="shared" si="35"/>
        <v>0</v>
      </c>
      <c r="M2340" s="5"/>
      <c r="N2340" s="5"/>
      <c r="O2340" s="5"/>
      <c r="P2340" s="5"/>
      <c r="Q2340" s="5"/>
      <c r="R2340" s="5"/>
      <c r="S2340" s="5"/>
    </row>
    <row r="2341" ht="15.75" customHeight="1">
      <c r="A2341" s="5">
        <v>1712.0</v>
      </c>
      <c r="B2341" s="35" t="str">
        <f>DIEM_4D!A1713</f>
        <v/>
      </c>
      <c r="C2341" s="35" t="str">
        <f>DIEM_4D!B1713</f>
        <v/>
      </c>
      <c r="D2341" s="5" t="str">
        <f t="shared" si="30"/>
        <v>4D-2</v>
      </c>
      <c r="E2341" s="5">
        <f>DIEM_4D!C1713</f>
        <v>0</v>
      </c>
      <c r="F2341" s="5">
        <f>DIEM_4D!D1713</f>
        <v>0</v>
      </c>
      <c r="G2341" s="5">
        <f>DIEM_4D!E1713</f>
        <v>0</v>
      </c>
      <c r="H2341" s="36">
        <f t="shared" si="31"/>
        <v>0</v>
      </c>
      <c r="I2341" s="5" t="str">
        <f t="shared" si="32"/>
        <v/>
      </c>
      <c r="J2341" s="5">
        <f t="shared" si="33"/>
        <v>0</v>
      </c>
      <c r="K2341" s="5" t="str">
        <f t="shared" si="34"/>
        <v/>
      </c>
      <c r="L2341" s="5">
        <f t="shared" si="35"/>
        <v>0</v>
      </c>
      <c r="M2341" s="5"/>
      <c r="N2341" s="5"/>
      <c r="O2341" s="5"/>
      <c r="P2341" s="5"/>
      <c r="Q2341" s="5"/>
      <c r="R2341" s="5"/>
      <c r="S2341" s="5"/>
    </row>
    <row r="2342" ht="15.75" customHeight="1">
      <c r="A2342" s="5">
        <v>1713.0</v>
      </c>
      <c r="B2342" s="35" t="str">
        <f>DIEM_4D!A1714</f>
        <v/>
      </c>
      <c r="C2342" s="35" t="str">
        <f>DIEM_4D!B1714</f>
        <v/>
      </c>
      <c r="D2342" s="5" t="str">
        <f t="shared" si="30"/>
        <v>4D-3</v>
      </c>
      <c r="E2342" s="5">
        <f>DIEM_4D!C1714</f>
        <v>0</v>
      </c>
      <c r="F2342" s="5">
        <f>DIEM_4D!D1714</f>
        <v>0</v>
      </c>
      <c r="G2342" s="5">
        <f>DIEM_4D!E1714</f>
        <v>0</v>
      </c>
      <c r="H2342" s="36">
        <f t="shared" si="31"/>
        <v>0</v>
      </c>
      <c r="I2342" s="5" t="str">
        <f t="shared" si="32"/>
        <v/>
      </c>
      <c r="J2342" s="5">
        <f t="shared" si="33"/>
        <v>0</v>
      </c>
      <c r="K2342" s="5" t="str">
        <f t="shared" si="34"/>
        <v/>
      </c>
      <c r="L2342" s="5">
        <f t="shared" si="35"/>
        <v>0</v>
      </c>
      <c r="M2342" s="5"/>
      <c r="N2342" s="5"/>
      <c r="O2342" s="5"/>
      <c r="P2342" s="5"/>
      <c r="Q2342" s="5"/>
      <c r="R2342" s="5"/>
      <c r="S2342" s="5"/>
    </row>
    <row r="2343" ht="15.75" customHeight="1">
      <c r="A2343" s="5">
        <v>1714.0</v>
      </c>
      <c r="B2343" s="35" t="str">
        <f>DIEM_4D!A1715</f>
        <v/>
      </c>
      <c r="C2343" s="35" t="str">
        <f>DIEM_4D!B1715</f>
        <v/>
      </c>
      <c r="D2343" s="5" t="str">
        <f t="shared" si="30"/>
        <v>4D-4</v>
      </c>
      <c r="E2343" s="5">
        <f>DIEM_4D!C1715</f>
        <v>0</v>
      </c>
      <c r="F2343" s="5">
        <f>DIEM_4D!D1715</f>
        <v>0</v>
      </c>
      <c r="G2343" s="5">
        <f>DIEM_4D!E1715</f>
        <v>0</v>
      </c>
      <c r="H2343" s="36">
        <f t="shared" si="31"/>
        <v>0</v>
      </c>
      <c r="I2343" s="5" t="str">
        <f t="shared" si="32"/>
        <v/>
      </c>
      <c r="J2343" s="5">
        <f t="shared" si="33"/>
        <v>0</v>
      </c>
      <c r="K2343" s="5" t="str">
        <f t="shared" si="34"/>
        <v/>
      </c>
      <c r="L2343" s="5">
        <f t="shared" si="35"/>
        <v>0</v>
      </c>
      <c r="M2343" s="5"/>
      <c r="N2343" s="5"/>
      <c r="O2343" s="5"/>
      <c r="P2343" s="5"/>
      <c r="Q2343" s="5"/>
      <c r="R2343" s="5"/>
      <c r="S2343" s="5"/>
    </row>
    <row r="2344" ht="15.75" customHeight="1">
      <c r="A2344" s="5">
        <v>1715.0</v>
      </c>
      <c r="B2344" s="35" t="str">
        <f>DIEM_4D!A1716</f>
        <v/>
      </c>
      <c r="C2344" s="35" t="str">
        <f>DIEM_4D!B1716</f>
        <v/>
      </c>
      <c r="D2344" s="5" t="str">
        <f t="shared" si="30"/>
        <v>4D-5</v>
      </c>
      <c r="E2344" s="5">
        <f>DIEM_4D!C1716</f>
        <v>0</v>
      </c>
      <c r="F2344" s="5">
        <f>DIEM_4D!D1716</f>
        <v>0</v>
      </c>
      <c r="G2344" s="5">
        <f>DIEM_4D!E1716</f>
        <v>0</v>
      </c>
      <c r="H2344" s="36">
        <f t="shared" si="31"/>
        <v>0</v>
      </c>
      <c r="I2344" s="5" t="str">
        <f t="shared" si="32"/>
        <v/>
      </c>
      <c r="J2344" s="5">
        <f t="shared" si="33"/>
        <v>0</v>
      </c>
      <c r="K2344" s="5" t="str">
        <f t="shared" si="34"/>
        <v/>
      </c>
      <c r="L2344" s="5">
        <f t="shared" si="35"/>
        <v>0</v>
      </c>
      <c r="M2344" s="5"/>
      <c r="N2344" s="5"/>
      <c r="O2344" s="5"/>
      <c r="P2344" s="5"/>
      <c r="Q2344" s="5"/>
      <c r="R2344" s="5"/>
      <c r="S2344" s="5"/>
    </row>
    <row r="2345" ht="15.75" customHeight="1">
      <c r="A2345" s="5">
        <v>1716.0</v>
      </c>
      <c r="B2345" s="35" t="str">
        <f>DIEM_4D!A1717</f>
        <v/>
      </c>
      <c r="C2345" s="35" t="str">
        <f>DIEM_4D!B1717</f>
        <v/>
      </c>
      <c r="D2345" s="5" t="str">
        <f t="shared" si="30"/>
        <v>4D-1</v>
      </c>
      <c r="E2345" s="5">
        <f>DIEM_4D!C1717</f>
        <v>0</v>
      </c>
      <c r="F2345" s="5">
        <f>DIEM_4D!D1717</f>
        <v>0</v>
      </c>
      <c r="G2345" s="5">
        <f>DIEM_4D!E1717</f>
        <v>0</v>
      </c>
      <c r="H2345" s="36">
        <f t="shared" si="31"/>
        <v>0</v>
      </c>
      <c r="I2345" s="5" t="str">
        <f t="shared" si="32"/>
        <v/>
      </c>
      <c r="J2345" s="5">
        <f t="shared" si="33"/>
        <v>0</v>
      </c>
      <c r="K2345" s="5" t="str">
        <f t="shared" si="34"/>
        <v/>
      </c>
      <c r="L2345" s="5">
        <f t="shared" si="35"/>
        <v>0</v>
      </c>
      <c r="M2345" s="5"/>
      <c r="N2345" s="5"/>
      <c r="O2345" s="5"/>
      <c r="P2345" s="5"/>
      <c r="Q2345" s="5"/>
      <c r="R2345" s="5"/>
      <c r="S2345" s="5"/>
    </row>
    <row r="2346" ht="15.75" customHeight="1">
      <c r="A2346" s="5">
        <v>1717.0</v>
      </c>
      <c r="B2346" s="35" t="str">
        <f>DIEM_4D!A1718</f>
        <v/>
      </c>
      <c r="C2346" s="35" t="str">
        <f>DIEM_4D!B1718</f>
        <v/>
      </c>
      <c r="D2346" s="5" t="str">
        <f t="shared" si="30"/>
        <v>4D-2</v>
      </c>
      <c r="E2346" s="5">
        <f>DIEM_4D!C1718</f>
        <v>0</v>
      </c>
      <c r="F2346" s="5">
        <f>DIEM_4D!D1718</f>
        <v>0</v>
      </c>
      <c r="G2346" s="5">
        <f>DIEM_4D!E1718</f>
        <v>0</v>
      </c>
      <c r="H2346" s="36">
        <f t="shared" si="31"/>
        <v>0</v>
      </c>
      <c r="I2346" s="5" t="str">
        <f t="shared" si="32"/>
        <v/>
      </c>
      <c r="J2346" s="5">
        <f t="shared" si="33"/>
        <v>0</v>
      </c>
      <c r="K2346" s="5" t="str">
        <f t="shared" si="34"/>
        <v/>
      </c>
      <c r="L2346" s="5">
        <f t="shared" si="35"/>
        <v>0</v>
      </c>
      <c r="M2346" s="5"/>
      <c r="N2346" s="5"/>
      <c r="O2346" s="5"/>
      <c r="P2346" s="5"/>
      <c r="Q2346" s="5"/>
      <c r="R2346" s="5"/>
      <c r="S2346" s="5"/>
    </row>
    <row r="2347" ht="15.75" customHeight="1">
      <c r="A2347" s="5">
        <v>1718.0</v>
      </c>
      <c r="B2347" s="35" t="str">
        <f>DIEM_4D!A1719</f>
        <v/>
      </c>
      <c r="C2347" s="35" t="str">
        <f>DIEM_4D!B1719</f>
        <v/>
      </c>
      <c r="D2347" s="5" t="str">
        <f t="shared" si="30"/>
        <v>4D-3</v>
      </c>
      <c r="E2347" s="5">
        <f>DIEM_4D!C1719</f>
        <v>0</v>
      </c>
      <c r="F2347" s="5">
        <f>DIEM_4D!D1719</f>
        <v>0</v>
      </c>
      <c r="G2347" s="5">
        <f>DIEM_4D!E1719</f>
        <v>0</v>
      </c>
      <c r="H2347" s="36">
        <f t="shared" si="31"/>
        <v>0</v>
      </c>
      <c r="I2347" s="5" t="str">
        <f t="shared" si="32"/>
        <v/>
      </c>
      <c r="J2347" s="5">
        <f t="shared" si="33"/>
        <v>0</v>
      </c>
      <c r="K2347" s="5" t="str">
        <f t="shared" si="34"/>
        <v/>
      </c>
      <c r="L2347" s="5">
        <f t="shared" si="35"/>
        <v>0</v>
      </c>
      <c r="M2347" s="5"/>
      <c r="N2347" s="5"/>
      <c r="O2347" s="5"/>
      <c r="P2347" s="5"/>
      <c r="Q2347" s="5"/>
      <c r="R2347" s="5"/>
      <c r="S2347" s="5"/>
    </row>
    <row r="2348" ht="15.75" customHeight="1">
      <c r="A2348" s="5">
        <v>1719.0</v>
      </c>
      <c r="B2348" s="35" t="str">
        <f>DIEM_4D!A1720</f>
        <v/>
      </c>
      <c r="C2348" s="35" t="str">
        <f>DIEM_4D!B1720</f>
        <v/>
      </c>
      <c r="D2348" s="5" t="str">
        <f t="shared" si="30"/>
        <v>4D-4</v>
      </c>
      <c r="E2348" s="5">
        <f>DIEM_4D!C1720</f>
        <v>0</v>
      </c>
      <c r="F2348" s="5">
        <f>DIEM_4D!D1720</f>
        <v>0</v>
      </c>
      <c r="G2348" s="5">
        <f>DIEM_4D!E1720</f>
        <v>0</v>
      </c>
      <c r="H2348" s="36">
        <f t="shared" si="31"/>
        <v>0</v>
      </c>
      <c r="I2348" s="5" t="str">
        <f t="shared" si="32"/>
        <v/>
      </c>
      <c r="J2348" s="5">
        <f t="shared" si="33"/>
        <v>0</v>
      </c>
      <c r="K2348" s="5" t="str">
        <f t="shared" si="34"/>
        <v/>
      </c>
      <c r="L2348" s="5">
        <f t="shared" si="35"/>
        <v>0</v>
      </c>
      <c r="M2348" s="5"/>
      <c r="N2348" s="5"/>
      <c r="O2348" s="5"/>
      <c r="P2348" s="5"/>
      <c r="Q2348" s="5"/>
      <c r="R2348" s="5"/>
      <c r="S2348" s="5"/>
    </row>
    <row r="2349" ht="15.75" customHeight="1">
      <c r="A2349" s="5">
        <v>1720.0</v>
      </c>
      <c r="B2349" s="35" t="str">
        <f>DIEM_4D!A1721</f>
        <v/>
      </c>
      <c r="C2349" s="35" t="str">
        <f>DIEM_4D!B1721</f>
        <v/>
      </c>
      <c r="D2349" s="5" t="str">
        <f t="shared" si="30"/>
        <v>4D-5</v>
      </c>
      <c r="E2349" s="5">
        <f>DIEM_4D!C1721</f>
        <v>0</v>
      </c>
      <c r="F2349" s="5">
        <f>DIEM_4D!D1721</f>
        <v>0</v>
      </c>
      <c r="G2349" s="5">
        <f>DIEM_4D!E1721</f>
        <v>0</v>
      </c>
      <c r="H2349" s="36">
        <f t="shared" si="31"/>
        <v>0</v>
      </c>
      <c r="I2349" s="5" t="str">
        <f t="shared" si="32"/>
        <v/>
      </c>
      <c r="J2349" s="5">
        <f t="shared" si="33"/>
        <v>0</v>
      </c>
      <c r="K2349" s="5" t="str">
        <f t="shared" si="34"/>
        <v/>
      </c>
      <c r="L2349" s="5">
        <f t="shared" si="35"/>
        <v>0</v>
      </c>
      <c r="M2349" s="5"/>
      <c r="N2349" s="5"/>
      <c r="O2349" s="5"/>
      <c r="P2349" s="5"/>
      <c r="Q2349" s="5"/>
      <c r="R2349" s="5"/>
      <c r="S2349" s="5"/>
    </row>
    <row r="2350" ht="15.75" customHeight="1">
      <c r="A2350" s="5">
        <v>1721.0</v>
      </c>
      <c r="B2350" s="35" t="str">
        <f>DIEM_4D!A1722</f>
        <v/>
      </c>
      <c r="C2350" s="35" t="str">
        <f>DIEM_4D!B1722</f>
        <v/>
      </c>
      <c r="D2350" s="5" t="str">
        <f t="shared" si="30"/>
        <v>4D-1</v>
      </c>
      <c r="E2350" s="5">
        <f>DIEM_4D!C1722</f>
        <v>0</v>
      </c>
      <c r="F2350" s="5">
        <f>DIEM_4D!D1722</f>
        <v>0</v>
      </c>
      <c r="G2350" s="5">
        <f>DIEM_4D!E1722</f>
        <v>0</v>
      </c>
      <c r="H2350" s="36">
        <f t="shared" si="31"/>
        <v>0</v>
      </c>
      <c r="I2350" s="5" t="str">
        <f t="shared" si="32"/>
        <v/>
      </c>
      <c r="J2350" s="5">
        <f t="shared" si="33"/>
        <v>0</v>
      </c>
      <c r="K2350" s="5" t="str">
        <f t="shared" si="34"/>
        <v/>
      </c>
      <c r="L2350" s="5">
        <f t="shared" si="35"/>
        <v>0</v>
      </c>
      <c r="M2350" s="5"/>
      <c r="N2350" s="5"/>
      <c r="O2350" s="5"/>
      <c r="P2350" s="5"/>
      <c r="Q2350" s="5"/>
      <c r="R2350" s="5"/>
      <c r="S2350" s="5"/>
    </row>
    <row r="2351" ht="15.75" customHeight="1">
      <c r="A2351" s="5">
        <v>1722.0</v>
      </c>
      <c r="B2351" s="35" t="str">
        <f>DIEM_4D!A1723</f>
        <v/>
      </c>
      <c r="C2351" s="35" t="str">
        <f>DIEM_4D!B1723</f>
        <v/>
      </c>
      <c r="D2351" s="5" t="str">
        <f t="shared" si="30"/>
        <v>4D-2</v>
      </c>
      <c r="E2351" s="5">
        <f>DIEM_4D!C1723</f>
        <v>0</v>
      </c>
      <c r="F2351" s="5">
        <f>DIEM_4D!D1723</f>
        <v>0</v>
      </c>
      <c r="G2351" s="5">
        <f>DIEM_4D!E1723</f>
        <v>0</v>
      </c>
      <c r="H2351" s="36">
        <f t="shared" si="31"/>
        <v>0</v>
      </c>
      <c r="I2351" s="5" t="str">
        <f t="shared" si="32"/>
        <v/>
      </c>
      <c r="J2351" s="5">
        <f t="shared" si="33"/>
        <v>0</v>
      </c>
      <c r="K2351" s="5" t="str">
        <f t="shared" si="34"/>
        <v/>
      </c>
      <c r="L2351" s="5">
        <f t="shared" si="35"/>
        <v>0</v>
      </c>
      <c r="M2351" s="5"/>
      <c r="N2351" s="5"/>
      <c r="O2351" s="5"/>
      <c r="P2351" s="5"/>
      <c r="Q2351" s="5"/>
      <c r="R2351" s="5"/>
      <c r="S2351" s="5"/>
    </row>
    <row r="2352" ht="15.75" customHeight="1">
      <c r="A2352" s="5">
        <v>1723.0</v>
      </c>
      <c r="B2352" s="35" t="str">
        <f>DIEM_4D!A1724</f>
        <v/>
      </c>
      <c r="C2352" s="35" t="str">
        <f>DIEM_4D!B1724</f>
        <v/>
      </c>
      <c r="D2352" s="5" t="str">
        <f t="shared" si="30"/>
        <v>4D-3</v>
      </c>
      <c r="E2352" s="5">
        <f>DIEM_4D!C1724</f>
        <v>0</v>
      </c>
      <c r="F2352" s="5">
        <f>DIEM_4D!D1724</f>
        <v>0</v>
      </c>
      <c r="G2352" s="5">
        <f>DIEM_4D!E1724</f>
        <v>0</v>
      </c>
      <c r="H2352" s="36">
        <f t="shared" si="31"/>
        <v>0</v>
      </c>
      <c r="I2352" s="5" t="str">
        <f t="shared" si="32"/>
        <v/>
      </c>
      <c r="J2352" s="5">
        <f t="shared" si="33"/>
        <v>0</v>
      </c>
      <c r="K2352" s="5" t="str">
        <f t="shared" si="34"/>
        <v/>
      </c>
      <c r="L2352" s="5">
        <f t="shared" si="35"/>
        <v>0</v>
      </c>
      <c r="M2352" s="5"/>
      <c r="N2352" s="5"/>
      <c r="O2352" s="5"/>
      <c r="P2352" s="5"/>
      <c r="Q2352" s="5"/>
      <c r="R2352" s="5"/>
      <c r="S2352" s="5"/>
    </row>
    <row r="2353" ht="15.75" customHeight="1">
      <c r="A2353" s="5">
        <v>1724.0</v>
      </c>
      <c r="B2353" s="35" t="str">
        <f>DIEM_4D!A1725</f>
        <v/>
      </c>
      <c r="C2353" s="35" t="str">
        <f>DIEM_4D!B1725</f>
        <v/>
      </c>
      <c r="D2353" s="5" t="str">
        <f t="shared" si="30"/>
        <v>4D-4</v>
      </c>
      <c r="E2353" s="5">
        <f>DIEM_4D!C1725</f>
        <v>0</v>
      </c>
      <c r="F2353" s="5">
        <f>DIEM_4D!D1725</f>
        <v>0</v>
      </c>
      <c r="G2353" s="5">
        <f>DIEM_4D!E1725</f>
        <v>0</v>
      </c>
      <c r="H2353" s="36">
        <f t="shared" si="31"/>
        <v>0</v>
      </c>
      <c r="I2353" s="5" t="str">
        <f t="shared" si="32"/>
        <v/>
      </c>
      <c r="J2353" s="5">
        <f t="shared" si="33"/>
        <v>0</v>
      </c>
      <c r="K2353" s="5" t="str">
        <f t="shared" si="34"/>
        <v/>
      </c>
      <c r="L2353" s="5">
        <f t="shared" si="35"/>
        <v>0</v>
      </c>
      <c r="M2353" s="5"/>
      <c r="N2353" s="5"/>
      <c r="O2353" s="5"/>
      <c r="P2353" s="5"/>
      <c r="Q2353" s="5"/>
      <c r="R2353" s="5"/>
      <c r="S2353" s="5"/>
    </row>
    <row r="2354" ht="15.75" customHeight="1">
      <c r="A2354" s="5">
        <v>1725.0</v>
      </c>
      <c r="B2354" s="35" t="str">
        <f>DIEM_4D!A1726</f>
        <v/>
      </c>
      <c r="C2354" s="35" t="str">
        <f>DIEM_4D!B1726</f>
        <v/>
      </c>
      <c r="D2354" s="5" t="str">
        <f t="shared" si="30"/>
        <v>4D-5</v>
      </c>
      <c r="E2354" s="5">
        <f>DIEM_4D!C1726</f>
        <v>0</v>
      </c>
      <c r="F2354" s="5">
        <f>DIEM_4D!D1726</f>
        <v>0</v>
      </c>
      <c r="G2354" s="5">
        <f>DIEM_4D!E1726</f>
        <v>0</v>
      </c>
      <c r="H2354" s="36">
        <f t="shared" si="31"/>
        <v>0</v>
      </c>
      <c r="I2354" s="5" t="str">
        <f t="shared" si="32"/>
        <v/>
      </c>
      <c r="J2354" s="5">
        <f t="shared" si="33"/>
        <v>0</v>
      </c>
      <c r="K2354" s="5" t="str">
        <f t="shared" si="34"/>
        <v/>
      </c>
      <c r="L2354" s="5">
        <f t="shared" si="35"/>
        <v>0</v>
      </c>
      <c r="M2354" s="5"/>
      <c r="N2354" s="5"/>
      <c r="O2354" s="5"/>
      <c r="P2354" s="5"/>
      <c r="Q2354" s="5"/>
      <c r="R2354" s="5"/>
      <c r="S2354" s="5"/>
    </row>
    <row r="2355" ht="15.75" customHeight="1">
      <c r="A2355" s="5">
        <v>1726.0</v>
      </c>
      <c r="B2355" s="35" t="str">
        <f>DIEM_4D!A1727</f>
        <v/>
      </c>
      <c r="C2355" s="35" t="str">
        <f>DIEM_4D!B1727</f>
        <v/>
      </c>
      <c r="D2355" s="5" t="str">
        <f t="shared" si="30"/>
        <v>4D-1</v>
      </c>
      <c r="E2355" s="5">
        <f>DIEM_4D!C1727</f>
        <v>0</v>
      </c>
      <c r="F2355" s="5">
        <f>DIEM_4D!D1727</f>
        <v>0</v>
      </c>
      <c r="G2355" s="5">
        <f>DIEM_4D!E1727</f>
        <v>0</v>
      </c>
      <c r="H2355" s="36">
        <f t="shared" si="31"/>
        <v>0</v>
      </c>
      <c r="I2355" s="5" t="str">
        <f t="shared" si="32"/>
        <v/>
      </c>
      <c r="J2355" s="5">
        <f t="shared" si="33"/>
        <v>0</v>
      </c>
      <c r="K2355" s="5" t="str">
        <f t="shared" si="34"/>
        <v/>
      </c>
      <c r="L2355" s="5">
        <f t="shared" si="35"/>
        <v>0</v>
      </c>
      <c r="M2355" s="5"/>
      <c r="N2355" s="5"/>
      <c r="O2355" s="5"/>
      <c r="P2355" s="5"/>
      <c r="Q2355" s="5"/>
      <c r="R2355" s="5"/>
      <c r="S2355" s="5"/>
    </row>
    <row r="2356" ht="15.75" customHeight="1">
      <c r="A2356" s="5">
        <v>1727.0</v>
      </c>
      <c r="B2356" s="35" t="str">
        <f>DIEM_4D!A1728</f>
        <v/>
      </c>
      <c r="C2356" s="35" t="str">
        <f>DIEM_4D!B1728</f>
        <v/>
      </c>
      <c r="D2356" s="5" t="str">
        <f t="shared" si="30"/>
        <v>4D-2</v>
      </c>
      <c r="E2356" s="5">
        <f>DIEM_4D!C1728</f>
        <v>0</v>
      </c>
      <c r="F2356" s="5">
        <f>DIEM_4D!D1728</f>
        <v>0</v>
      </c>
      <c r="G2356" s="5">
        <f>DIEM_4D!E1728</f>
        <v>0</v>
      </c>
      <c r="H2356" s="36">
        <f t="shared" si="31"/>
        <v>0</v>
      </c>
      <c r="I2356" s="5" t="str">
        <f t="shared" si="32"/>
        <v/>
      </c>
      <c r="J2356" s="5">
        <f t="shared" si="33"/>
        <v>0</v>
      </c>
      <c r="K2356" s="5" t="str">
        <f t="shared" si="34"/>
        <v/>
      </c>
      <c r="L2356" s="5">
        <f t="shared" si="35"/>
        <v>0</v>
      </c>
      <c r="M2356" s="5"/>
      <c r="N2356" s="5"/>
      <c r="O2356" s="5"/>
      <c r="P2356" s="5"/>
      <c r="Q2356" s="5"/>
      <c r="R2356" s="5"/>
      <c r="S2356" s="5"/>
    </row>
    <row r="2357" ht="15.75" customHeight="1">
      <c r="A2357" s="5">
        <v>1728.0</v>
      </c>
      <c r="B2357" s="35" t="str">
        <f>DIEM_4D!A1729</f>
        <v/>
      </c>
      <c r="C2357" s="35" t="str">
        <f>DIEM_4D!B1729</f>
        <v/>
      </c>
      <c r="D2357" s="5" t="str">
        <f t="shared" si="30"/>
        <v>4D-3</v>
      </c>
      <c r="E2357" s="5">
        <f>DIEM_4D!C1729</f>
        <v>0</v>
      </c>
      <c r="F2357" s="5">
        <f>DIEM_4D!D1729</f>
        <v>0</v>
      </c>
      <c r="G2357" s="5">
        <f>DIEM_4D!E1729</f>
        <v>0</v>
      </c>
      <c r="H2357" s="36">
        <f t="shared" si="31"/>
        <v>0</v>
      </c>
      <c r="I2357" s="5" t="str">
        <f t="shared" si="32"/>
        <v/>
      </c>
      <c r="J2357" s="5">
        <f t="shared" si="33"/>
        <v>0</v>
      </c>
      <c r="K2357" s="5" t="str">
        <f t="shared" si="34"/>
        <v/>
      </c>
      <c r="L2357" s="5">
        <f t="shared" si="35"/>
        <v>0</v>
      </c>
      <c r="M2357" s="5"/>
      <c r="N2357" s="5"/>
      <c r="O2357" s="5"/>
      <c r="P2357" s="5"/>
      <c r="Q2357" s="5"/>
      <c r="R2357" s="5"/>
      <c r="S2357" s="5"/>
    </row>
    <row r="2358" ht="15.75" customHeight="1">
      <c r="A2358" s="5">
        <v>1729.0</v>
      </c>
      <c r="B2358" s="35" t="str">
        <f>DIEM_4D!A1730</f>
        <v/>
      </c>
      <c r="C2358" s="35" t="str">
        <f>DIEM_4D!B1730</f>
        <v/>
      </c>
      <c r="D2358" s="5" t="str">
        <f t="shared" si="30"/>
        <v>4D-4</v>
      </c>
      <c r="E2358" s="5">
        <f>DIEM_4D!C1730</f>
        <v>0</v>
      </c>
      <c r="F2358" s="5">
        <f>DIEM_4D!D1730</f>
        <v>0</v>
      </c>
      <c r="G2358" s="5">
        <f>DIEM_4D!E1730</f>
        <v>0</v>
      </c>
      <c r="H2358" s="36">
        <f t="shared" si="31"/>
        <v>0</v>
      </c>
      <c r="I2358" s="5" t="str">
        <f t="shared" si="32"/>
        <v/>
      </c>
      <c r="J2358" s="5">
        <f t="shared" si="33"/>
        <v>0</v>
      </c>
      <c r="K2358" s="5" t="str">
        <f t="shared" si="34"/>
        <v/>
      </c>
      <c r="L2358" s="5">
        <f t="shared" si="35"/>
        <v>0</v>
      </c>
      <c r="M2358" s="5"/>
      <c r="N2358" s="5"/>
      <c r="O2358" s="5"/>
      <c r="P2358" s="5"/>
      <c r="Q2358" s="5"/>
      <c r="R2358" s="5"/>
      <c r="S2358" s="5"/>
    </row>
    <row r="2359" ht="15.75" customHeight="1">
      <c r="A2359" s="5">
        <v>1730.0</v>
      </c>
      <c r="B2359" s="35" t="str">
        <f>DIEM_4D!A1731</f>
        <v/>
      </c>
      <c r="C2359" s="35" t="str">
        <f>DIEM_4D!B1731</f>
        <v/>
      </c>
      <c r="D2359" s="5" t="str">
        <f t="shared" si="30"/>
        <v>4D-5</v>
      </c>
      <c r="E2359" s="5">
        <f>DIEM_4D!C1731</f>
        <v>0</v>
      </c>
      <c r="F2359" s="5">
        <f>DIEM_4D!D1731</f>
        <v>0</v>
      </c>
      <c r="G2359" s="5">
        <f>DIEM_4D!E1731</f>
        <v>0</v>
      </c>
      <c r="H2359" s="36">
        <f t="shared" si="31"/>
        <v>0</v>
      </c>
      <c r="I2359" s="5" t="str">
        <f t="shared" si="32"/>
        <v/>
      </c>
      <c r="J2359" s="5">
        <f t="shared" si="33"/>
        <v>0</v>
      </c>
      <c r="K2359" s="5" t="str">
        <f t="shared" si="34"/>
        <v/>
      </c>
      <c r="L2359" s="5">
        <f t="shared" si="35"/>
        <v>0</v>
      </c>
      <c r="M2359" s="5"/>
      <c r="N2359" s="5"/>
      <c r="O2359" s="5"/>
      <c r="P2359" s="5"/>
      <c r="Q2359" s="5"/>
      <c r="R2359" s="5"/>
      <c r="S2359" s="5"/>
    </row>
    <row r="2360" ht="15.75" customHeight="1">
      <c r="A2360" s="5">
        <v>1731.0</v>
      </c>
      <c r="B2360" s="35" t="str">
        <f>DIEM_4D!A1732</f>
        <v/>
      </c>
      <c r="C2360" s="35" t="str">
        <f>DIEM_4D!B1732</f>
        <v/>
      </c>
      <c r="D2360" s="5" t="str">
        <f t="shared" si="30"/>
        <v>4D-1</v>
      </c>
      <c r="E2360" s="5">
        <f>DIEM_4D!C1732</f>
        <v>0</v>
      </c>
      <c r="F2360" s="5">
        <f>DIEM_4D!D1732</f>
        <v>0</v>
      </c>
      <c r="G2360" s="5">
        <f>DIEM_4D!E1732</f>
        <v>0</v>
      </c>
      <c r="H2360" s="36">
        <f t="shared" si="31"/>
        <v>0</v>
      </c>
      <c r="I2360" s="5" t="str">
        <f t="shared" si="32"/>
        <v/>
      </c>
      <c r="J2360" s="5">
        <f t="shared" si="33"/>
        <v>0</v>
      </c>
      <c r="K2360" s="5" t="str">
        <f t="shared" si="34"/>
        <v/>
      </c>
      <c r="L2360" s="5">
        <f t="shared" si="35"/>
        <v>0</v>
      </c>
      <c r="M2360" s="5"/>
      <c r="N2360" s="5"/>
      <c r="O2360" s="5"/>
      <c r="P2360" s="5"/>
      <c r="Q2360" s="5"/>
      <c r="R2360" s="5"/>
      <c r="S2360" s="5"/>
    </row>
    <row r="2361" ht="15.75" customHeight="1">
      <c r="A2361" s="5">
        <v>1732.0</v>
      </c>
      <c r="B2361" s="35" t="str">
        <f>DIEM_4D!A1733</f>
        <v/>
      </c>
      <c r="C2361" s="35" t="str">
        <f>DIEM_4D!B1733</f>
        <v/>
      </c>
      <c r="D2361" s="5" t="str">
        <f t="shared" si="30"/>
        <v>4D-2</v>
      </c>
      <c r="E2361" s="5">
        <f>DIEM_4D!C1733</f>
        <v>0</v>
      </c>
      <c r="F2361" s="5">
        <f>DIEM_4D!D1733</f>
        <v>0</v>
      </c>
      <c r="G2361" s="5">
        <f>DIEM_4D!E1733</f>
        <v>0</v>
      </c>
      <c r="H2361" s="36">
        <f t="shared" si="31"/>
        <v>0</v>
      </c>
      <c r="I2361" s="5" t="str">
        <f t="shared" si="32"/>
        <v/>
      </c>
      <c r="J2361" s="5">
        <f t="shared" si="33"/>
        <v>0</v>
      </c>
      <c r="K2361" s="5" t="str">
        <f t="shared" si="34"/>
        <v/>
      </c>
      <c r="L2361" s="5">
        <f t="shared" si="35"/>
        <v>0</v>
      </c>
      <c r="M2361" s="5"/>
      <c r="N2361" s="5"/>
      <c r="O2361" s="5"/>
      <c r="P2361" s="5"/>
      <c r="Q2361" s="5"/>
      <c r="R2361" s="5"/>
      <c r="S2361" s="5"/>
    </row>
    <row r="2362" ht="15.75" customHeight="1">
      <c r="A2362" s="5">
        <v>1733.0</v>
      </c>
      <c r="B2362" s="35" t="str">
        <f>DIEM_4D!A1734</f>
        <v/>
      </c>
      <c r="C2362" s="35" t="str">
        <f>DIEM_4D!B1734</f>
        <v/>
      </c>
      <c r="D2362" s="5" t="str">
        <f t="shared" si="30"/>
        <v>4D-3</v>
      </c>
      <c r="E2362" s="5">
        <f>DIEM_4D!C1734</f>
        <v>0</v>
      </c>
      <c r="F2362" s="5">
        <f>DIEM_4D!D1734</f>
        <v>0</v>
      </c>
      <c r="G2362" s="5">
        <f>DIEM_4D!E1734</f>
        <v>0</v>
      </c>
      <c r="H2362" s="36">
        <f t="shared" si="31"/>
        <v>0</v>
      </c>
      <c r="I2362" s="5" t="str">
        <f t="shared" si="32"/>
        <v/>
      </c>
      <c r="J2362" s="5">
        <f t="shared" si="33"/>
        <v>0</v>
      </c>
      <c r="K2362" s="5" t="str">
        <f t="shared" si="34"/>
        <v/>
      </c>
      <c r="L2362" s="5">
        <f t="shared" si="35"/>
        <v>0</v>
      </c>
      <c r="M2362" s="5"/>
      <c r="N2362" s="5"/>
      <c r="O2362" s="5"/>
      <c r="P2362" s="5"/>
      <c r="Q2362" s="5"/>
      <c r="R2362" s="5"/>
      <c r="S2362" s="5"/>
    </row>
    <row r="2363" ht="15.75" customHeight="1">
      <c r="A2363" s="5">
        <v>1734.0</v>
      </c>
      <c r="B2363" s="35" t="str">
        <f>DIEM_4D!A1735</f>
        <v/>
      </c>
      <c r="C2363" s="35" t="str">
        <f>DIEM_4D!B1735</f>
        <v/>
      </c>
      <c r="D2363" s="5" t="str">
        <f t="shared" si="30"/>
        <v>4D-4</v>
      </c>
      <c r="E2363" s="5">
        <f>DIEM_4D!C1735</f>
        <v>0</v>
      </c>
      <c r="F2363" s="5">
        <f>DIEM_4D!D1735</f>
        <v>0</v>
      </c>
      <c r="G2363" s="5">
        <f>DIEM_4D!E1735</f>
        <v>0</v>
      </c>
      <c r="H2363" s="36">
        <f t="shared" si="31"/>
        <v>0</v>
      </c>
      <c r="I2363" s="5" t="str">
        <f t="shared" si="32"/>
        <v/>
      </c>
      <c r="J2363" s="5">
        <f t="shared" si="33"/>
        <v>0</v>
      </c>
      <c r="K2363" s="5" t="str">
        <f t="shared" si="34"/>
        <v/>
      </c>
      <c r="L2363" s="5">
        <f t="shared" si="35"/>
        <v>0</v>
      </c>
      <c r="M2363" s="5"/>
      <c r="N2363" s="5"/>
      <c r="O2363" s="5"/>
      <c r="P2363" s="5"/>
      <c r="Q2363" s="5"/>
      <c r="R2363" s="5"/>
      <c r="S2363" s="5"/>
    </row>
    <row r="2364" ht="15.75" customHeight="1">
      <c r="A2364" s="5">
        <v>1735.0</v>
      </c>
      <c r="B2364" s="35" t="str">
        <f>DIEM_4D!A1736</f>
        <v/>
      </c>
      <c r="C2364" s="35" t="str">
        <f>DIEM_4D!B1736</f>
        <v/>
      </c>
      <c r="D2364" s="5" t="str">
        <f t="shared" si="30"/>
        <v>4D-5</v>
      </c>
      <c r="E2364" s="5">
        <f>DIEM_4D!C1736</f>
        <v>0</v>
      </c>
      <c r="F2364" s="5">
        <f>DIEM_4D!D1736</f>
        <v>0</v>
      </c>
      <c r="G2364" s="5">
        <f>DIEM_4D!E1736</f>
        <v>0</v>
      </c>
      <c r="H2364" s="36">
        <f t="shared" si="31"/>
        <v>0</v>
      </c>
      <c r="I2364" s="5" t="str">
        <f t="shared" si="32"/>
        <v/>
      </c>
      <c r="J2364" s="5">
        <f t="shared" si="33"/>
        <v>0</v>
      </c>
      <c r="K2364" s="5" t="str">
        <f t="shared" si="34"/>
        <v/>
      </c>
      <c r="L2364" s="5">
        <f t="shared" si="35"/>
        <v>0</v>
      </c>
      <c r="M2364" s="5"/>
      <c r="N2364" s="5"/>
      <c r="O2364" s="5"/>
      <c r="P2364" s="5"/>
      <c r="Q2364" s="5"/>
      <c r="R2364" s="5"/>
      <c r="S2364" s="5"/>
    </row>
    <row r="2365" ht="15.75" customHeight="1">
      <c r="A2365" s="5">
        <v>1736.0</v>
      </c>
      <c r="B2365" s="35" t="str">
        <f>DIEM_4D!A1737</f>
        <v/>
      </c>
      <c r="C2365" s="35" t="str">
        <f>DIEM_4D!B1737</f>
        <v/>
      </c>
      <c r="D2365" s="5" t="str">
        <f t="shared" si="30"/>
        <v>4D-1</v>
      </c>
      <c r="E2365" s="5">
        <f>DIEM_4D!C1737</f>
        <v>0</v>
      </c>
      <c r="F2365" s="5">
        <f>DIEM_4D!D1737</f>
        <v>0</v>
      </c>
      <c r="G2365" s="5">
        <f>DIEM_4D!E1737</f>
        <v>0</v>
      </c>
      <c r="H2365" s="36">
        <f t="shared" si="31"/>
        <v>0</v>
      </c>
      <c r="I2365" s="5" t="str">
        <f t="shared" si="32"/>
        <v/>
      </c>
      <c r="J2365" s="5">
        <f t="shared" si="33"/>
        <v>0</v>
      </c>
      <c r="K2365" s="5" t="str">
        <f t="shared" si="34"/>
        <v/>
      </c>
      <c r="L2365" s="5">
        <f t="shared" si="35"/>
        <v>0</v>
      </c>
      <c r="M2365" s="5"/>
      <c r="N2365" s="5"/>
      <c r="O2365" s="5"/>
      <c r="P2365" s="5"/>
      <c r="Q2365" s="5"/>
      <c r="R2365" s="5"/>
      <c r="S2365" s="5"/>
    </row>
    <row r="2366" ht="15.75" customHeight="1">
      <c r="A2366" s="5">
        <v>1737.0</v>
      </c>
      <c r="B2366" s="35" t="str">
        <f>DIEM_4D!A1738</f>
        <v/>
      </c>
      <c r="C2366" s="35" t="str">
        <f>DIEM_4D!B1738</f>
        <v/>
      </c>
      <c r="D2366" s="5" t="str">
        <f t="shared" si="30"/>
        <v>4D-2</v>
      </c>
      <c r="E2366" s="5">
        <f>DIEM_4D!C1738</f>
        <v>0</v>
      </c>
      <c r="F2366" s="5">
        <f>DIEM_4D!D1738</f>
        <v>0</v>
      </c>
      <c r="G2366" s="5">
        <f>DIEM_4D!E1738</f>
        <v>0</v>
      </c>
      <c r="H2366" s="36">
        <f t="shared" si="31"/>
        <v>0</v>
      </c>
      <c r="I2366" s="5" t="str">
        <f t="shared" si="32"/>
        <v/>
      </c>
      <c r="J2366" s="5">
        <f t="shared" si="33"/>
        <v>0</v>
      </c>
      <c r="K2366" s="5" t="str">
        <f t="shared" si="34"/>
        <v/>
      </c>
      <c r="L2366" s="5">
        <f t="shared" si="35"/>
        <v>0</v>
      </c>
      <c r="M2366" s="5"/>
      <c r="N2366" s="5"/>
      <c r="O2366" s="5"/>
      <c r="P2366" s="5"/>
      <c r="Q2366" s="5"/>
      <c r="R2366" s="5"/>
      <c r="S2366" s="5"/>
    </row>
    <row r="2367" ht="15.75" customHeight="1">
      <c r="A2367" s="5">
        <v>1738.0</v>
      </c>
      <c r="B2367" s="35" t="str">
        <f>DIEM_4D!A1739</f>
        <v/>
      </c>
      <c r="C2367" s="35" t="str">
        <f>DIEM_4D!B1739</f>
        <v/>
      </c>
      <c r="D2367" s="5" t="str">
        <f t="shared" si="30"/>
        <v>4D-3</v>
      </c>
      <c r="E2367" s="5">
        <f>DIEM_4D!C1739</f>
        <v>0</v>
      </c>
      <c r="F2367" s="5">
        <f>DIEM_4D!D1739</f>
        <v>0</v>
      </c>
      <c r="G2367" s="5">
        <f>DIEM_4D!E1739</f>
        <v>0</v>
      </c>
      <c r="H2367" s="36">
        <f t="shared" si="31"/>
        <v>0</v>
      </c>
      <c r="I2367" s="5" t="str">
        <f t="shared" si="32"/>
        <v/>
      </c>
      <c r="J2367" s="5">
        <f t="shared" si="33"/>
        <v>0</v>
      </c>
      <c r="K2367" s="5" t="str">
        <f t="shared" si="34"/>
        <v/>
      </c>
      <c r="L2367" s="5">
        <f t="shared" si="35"/>
        <v>0</v>
      </c>
      <c r="M2367" s="5"/>
      <c r="N2367" s="5"/>
      <c r="O2367" s="5"/>
      <c r="P2367" s="5"/>
      <c r="Q2367" s="5"/>
      <c r="R2367" s="5"/>
      <c r="S2367" s="5"/>
    </row>
    <row r="2368" ht="15.75" customHeight="1">
      <c r="A2368" s="5">
        <v>1739.0</v>
      </c>
      <c r="B2368" s="35" t="str">
        <f>DIEM_4D!A1740</f>
        <v/>
      </c>
      <c r="C2368" s="35" t="str">
        <f>DIEM_4D!B1740</f>
        <v/>
      </c>
      <c r="D2368" s="5" t="str">
        <f t="shared" si="30"/>
        <v>4D-4</v>
      </c>
      <c r="E2368" s="5">
        <f>DIEM_4D!C1740</f>
        <v>0</v>
      </c>
      <c r="F2368" s="5">
        <f>DIEM_4D!D1740</f>
        <v>0</v>
      </c>
      <c r="G2368" s="5">
        <f>DIEM_4D!E1740</f>
        <v>0</v>
      </c>
      <c r="H2368" s="36">
        <f t="shared" si="31"/>
        <v>0</v>
      </c>
      <c r="I2368" s="5" t="str">
        <f t="shared" si="32"/>
        <v/>
      </c>
      <c r="J2368" s="5">
        <f t="shared" si="33"/>
        <v>0</v>
      </c>
      <c r="K2368" s="5" t="str">
        <f t="shared" si="34"/>
        <v/>
      </c>
      <c r="L2368" s="5">
        <f t="shared" si="35"/>
        <v>0</v>
      </c>
      <c r="M2368" s="5"/>
      <c r="N2368" s="5"/>
      <c r="O2368" s="5"/>
      <c r="P2368" s="5"/>
      <c r="Q2368" s="5"/>
      <c r="R2368" s="5"/>
      <c r="S2368" s="5"/>
    </row>
    <row r="2369" ht="15.75" customHeight="1">
      <c r="A2369" s="5">
        <v>1740.0</v>
      </c>
      <c r="B2369" s="35" t="str">
        <f>DIEM_4D!A1741</f>
        <v/>
      </c>
      <c r="C2369" s="35" t="str">
        <f>DIEM_4D!B1741</f>
        <v/>
      </c>
      <c r="D2369" s="5" t="str">
        <f t="shared" si="30"/>
        <v>4D-5</v>
      </c>
      <c r="E2369" s="5">
        <f>DIEM_4D!C1741</f>
        <v>0</v>
      </c>
      <c r="F2369" s="5">
        <f>DIEM_4D!D1741</f>
        <v>0</v>
      </c>
      <c r="G2369" s="5">
        <f>DIEM_4D!E1741</f>
        <v>0</v>
      </c>
      <c r="H2369" s="36">
        <f t="shared" si="31"/>
        <v>0</v>
      </c>
      <c r="I2369" s="5" t="str">
        <f t="shared" si="32"/>
        <v/>
      </c>
      <c r="J2369" s="5">
        <f t="shared" si="33"/>
        <v>0</v>
      </c>
      <c r="K2369" s="5" t="str">
        <f t="shared" si="34"/>
        <v/>
      </c>
      <c r="L2369" s="5">
        <f t="shared" si="35"/>
        <v>0</v>
      </c>
      <c r="M2369" s="5"/>
      <c r="N2369" s="5"/>
      <c r="O2369" s="5"/>
      <c r="P2369" s="5"/>
      <c r="Q2369" s="5"/>
      <c r="R2369" s="5"/>
      <c r="S2369" s="5"/>
    </row>
    <row r="2370" ht="15.75" customHeight="1">
      <c r="A2370" s="5">
        <v>1741.0</v>
      </c>
      <c r="B2370" s="35" t="str">
        <f>DIEM_4D!A1742</f>
        <v>2958</v>
      </c>
      <c r="C2370" s="35" t="str">
        <f>DIEM_4D!B1742</f>
        <v>58</v>
      </c>
      <c r="D2370" s="5" t="str">
        <f t="shared" si="30"/>
        <v>4D-1</v>
      </c>
      <c r="E2370" s="5">
        <f>DIEM_4D!C1742</f>
        <v>1</v>
      </c>
      <c r="F2370" s="5">
        <f>DIEM_4D!D1742</f>
        <v>1</v>
      </c>
      <c r="G2370" s="5">
        <f>DIEM_4D!E1742</f>
        <v>2</v>
      </c>
      <c r="H2370" s="36">
        <f t="shared" si="31"/>
        <v>1112.4</v>
      </c>
      <c r="I2370" s="5" t="str">
        <f t="shared" si="32"/>
        <v>TRUNG BÌNH</v>
      </c>
      <c r="J2370" s="5">
        <f t="shared" si="33"/>
        <v>114.24</v>
      </c>
      <c r="K2370" s="5" t="str">
        <f t="shared" si="34"/>
        <v>YẾU</v>
      </c>
      <c r="L2370" s="5">
        <f t="shared" si="35"/>
        <v>114242958</v>
      </c>
      <c r="M2370" s="5"/>
      <c r="N2370" s="5"/>
      <c r="O2370" s="5"/>
      <c r="P2370" s="5"/>
      <c r="Q2370" s="5"/>
      <c r="R2370" s="5"/>
      <c r="S2370" s="5"/>
    </row>
    <row r="2371" ht="15.75" customHeight="1">
      <c r="A2371" s="5">
        <v>1742.0</v>
      </c>
      <c r="B2371" s="35" t="str">
        <f>DIEM_4D!A1743</f>
        <v>2258</v>
      </c>
      <c r="C2371" s="35" t="str">
        <f>DIEM_4D!B1743</f>
        <v>58</v>
      </c>
      <c r="D2371" s="5" t="str">
        <f t="shared" si="30"/>
        <v>4D-2</v>
      </c>
      <c r="E2371" s="5">
        <f>DIEM_4D!C1743</f>
        <v>1</v>
      </c>
      <c r="F2371" s="5">
        <f>DIEM_4D!D1743</f>
        <v>1</v>
      </c>
      <c r="G2371" s="5">
        <f>DIEM_4D!E1743</f>
        <v>2</v>
      </c>
      <c r="H2371" s="36">
        <f t="shared" si="31"/>
        <v>1180.8</v>
      </c>
      <c r="I2371" s="5" t="str">
        <f t="shared" si="32"/>
        <v>MẠNH</v>
      </c>
      <c r="J2371" s="5">
        <f t="shared" si="33"/>
        <v>122.08</v>
      </c>
      <c r="K2371" s="5" t="str">
        <f t="shared" si="34"/>
        <v>YẾU</v>
      </c>
      <c r="L2371" s="5">
        <f t="shared" si="35"/>
        <v>122082258</v>
      </c>
      <c r="M2371" s="5"/>
      <c r="N2371" s="5"/>
      <c r="O2371" s="5"/>
      <c r="P2371" s="5"/>
      <c r="Q2371" s="5"/>
      <c r="R2371" s="5"/>
      <c r="S2371" s="5"/>
    </row>
    <row r="2372" ht="15.75" customHeight="1">
      <c r="A2372" s="5">
        <v>1743.0</v>
      </c>
      <c r="B2372" s="35" t="str">
        <f>DIEM_4D!A1744</f>
        <v>258</v>
      </c>
      <c r="C2372" s="35" t="str">
        <f>DIEM_4D!B1744</f>
        <v>58</v>
      </c>
      <c r="D2372" s="5" t="str">
        <f t="shared" si="30"/>
        <v>4D-3</v>
      </c>
      <c r="E2372" s="5">
        <f>DIEM_4D!C1744</f>
        <v>1</v>
      </c>
      <c r="F2372" s="5">
        <f>DIEM_4D!D1744</f>
        <v>8</v>
      </c>
      <c r="G2372" s="5">
        <f>DIEM_4D!E1744</f>
        <v>9</v>
      </c>
      <c r="H2372" s="36">
        <f t="shared" si="31"/>
        <v>1163.7</v>
      </c>
      <c r="I2372" s="5" t="str">
        <f t="shared" si="32"/>
        <v>MẠNH</v>
      </c>
      <c r="J2372" s="5">
        <f t="shared" si="33"/>
        <v>127.37</v>
      </c>
      <c r="K2372" s="5" t="str">
        <f t="shared" si="34"/>
        <v>YẾU</v>
      </c>
      <c r="L2372" s="5">
        <f t="shared" si="35"/>
        <v>127370258</v>
      </c>
      <c r="M2372" s="5"/>
      <c r="N2372" s="5"/>
      <c r="O2372" s="5"/>
      <c r="P2372" s="5"/>
      <c r="Q2372" s="5"/>
      <c r="R2372" s="5"/>
      <c r="S2372" s="5"/>
    </row>
    <row r="2373" ht="15.75" customHeight="1">
      <c r="A2373" s="5">
        <v>1744.0</v>
      </c>
      <c r="B2373" s="35" t="str">
        <f>DIEM_4D!A1745</f>
        <v>258</v>
      </c>
      <c r="C2373" s="35" t="str">
        <f>DIEM_4D!B1745</f>
        <v>58</v>
      </c>
      <c r="D2373" s="5" t="str">
        <f t="shared" si="30"/>
        <v>4D-4</v>
      </c>
      <c r="E2373" s="5">
        <f>DIEM_4D!C1745</f>
        <v>1</v>
      </c>
      <c r="F2373" s="5">
        <f>DIEM_4D!D1745</f>
        <v>8</v>
      </c>
      <c r="G2373" s="5">
        <f>DIEM_4D!E1745</f>
        <v>9</v>
      </c>
      <c r="H2373" s="36">
        <f t="shared" si="31"/>
        <v>1163.7</v>
      </c>
      <c r="I2373" s="5" t="str">
        <f t="shared" si="32"/>
        <v>MẠNH</v>
      </c>
      <c r="J2373" s="5">
        <f t="shared" si="33"/>
        <v>127.37</v>
      </c>
      <c r="K2373" s="5" t="str">
        <f t="shared" si="34"/>
        <v>YẾU</v>
      </c>
      <c r="L2373" s="5">
        <f t="shared" si="35"/>
        <v>127370258</v>
      </c>
      <c r="M2373" s="5"/>
      <c r="N2373" s="5"/>
      <c r="O2373" s="5"/>
      <c r="P2373" s="5"/>
      <c r="Q2373" s="5"/>
      <c r="R2373" s="5"/>
      <c r="S2373" s="5"/>
    </row>
    <row r="2374" ht="15.75" customHeight="1">
      <c r="A2374" s="5">
        <v>1745.0</v>
      </c>
      <c r="B2374" s="35" t="str">
        <f>DIEM_4D!A1746</f>
        <v>258</v>
      </c>
      <c r="C2374" s="35" t="str">
        <f>DIEM_4D!B1746</f>
        <v>58</v>
      </c>
      <c r="D2374" s="5" t="str">
        <f t="shared" si="30"/>
        <v>4D-5</v>
      </c>
      <c r="E2374" s="5">
        <f>DIEM_4D!C1746</f>
        <v>1</v>
      </c>
      <c r="F2374" s="5">
        <f>DIEM_4D!D1746</f>
        <v>8</v>
      </c>
      <c r="G2374" s="5">
        <f>DIEM_4D!E1746</f>
        <v>9</v>
      </c>
      <c r="H2374" s="36">
        <f t="shared" si="31"/>
        <v>1163.7</v>
      </c>
      <c r="I2374" s="5" t="str">
        <f t="shared" si="32"/>
        <v>MẠNH</v>
      </c>
      <c r="J2374" s="5">
        <f t="shared" si="33"/>
        <v>127.37</v>
      </c>
      <c r="K2374" s="5" t="str">
        <f t="shared" si="34"/>
        <v>YẾU</v>
      </c>
      <c r="L2374" s="5">
        <f t="shared" si="35"/>
        <v>127370258</v>
      </c>
      <c r="M2374" s="5"/>
      <c r="N2374" s="5"/>
      <c r="O2374" s="5"/>
      <c r="P2374" s="5"/>
      <c r="Q2374" s="5"/>
      <c r="R2374" s="5"/>
      <c r="S2374" s="5"/>
    </row>
    <row r="2375" ht="15.75" customHeight="1">
      <c r="A2375" s="5">
        <v>1746.0</v>
      </c>
      <c r="B2375" s="35" t="str">
        <f>DIEM_4D!A1747</f>
        <v>258</v>
      </c>
      <c r="C2375" s="35" t="str">
        <f>DIEM_4D!B1747</f>
        <v>58</v>
      </c>
      <c r="D2375" s="5" t="str">
        <f t="shared" si="30"/>
        <v>4D-1</v>
      </c>
      <c r="E2375" s="5">
        <f>DIEM_4D!C1747</f>
        <v>1</v>
      </c>
      <c r="F2375" s="5">
        <f>DIEM_4D!D1747</f>
        <v>8</v>
      </c>
      <c r="G2375" s="5">
        <f>DIEM_4D!E1747</f>
        <v>9</v>
      </c>
      <c r="H2375" s="36">
        <f t="shared" si="31"/>
        <v>1112.4</v>
      </c>
      <c r="I2375" s="5" t="str">
        <f t="shared" si="32"/>
        <v>TRUNG BÌNH</v>
      </c>
      <c r="J2375" s="5">
        <f t="shared" si="33"/>
        <v>121.24</v>
      </c>
      <c r="K2375" s="5" t="str">
        <f t="shared" si="34"/>
        <v>YẾU</v>
      </c>
      <c r="L2375" s="5">
        <f t="shared" si="35"/>
        <v>121240258</v>
      </c>
      <c r="M2375" s="5"/>
      <c r="N2375" s="5"/>
      <c r="O2375" s="5"/>
      <c r="P2375" s="5"/>
      <c r="Q2375" s="5"/>
      <c r="R2375" s="5"/>
      <c r="S2375" s="5"/>
    </row>
    <row r="2376" ht="15.75" customHeight="1">
      <c r="A2376" s="5">
        <v>1747.0</v>
      </c>
      <c r="B2376" s="35" t="str">
        <f>DIEM_4D!A1748</f>
        <v>958</v>
      </c>
      <c r="C2376" s="35" t="str">
        <f>DIEM_4D!B1748</f>
        <v>58</v>
      </c>
      <c r="D2376" s="5" t="str">
        <f t="shared" si="30"/>
        <v>4D-2</v>
      </c>
      <c r="E2376" s="5">
        <f>DIEM_4D!C1748</f>
        <v>1</v>
      </c>
      <c r="F2376" s="5">
        <f>DIEM_4D!D1748</f>
        <v>4</v>
      </c>
      <c r="G2376" s="5">
        <f>DIEM_4D!E1748</f>
        <v>5</v>
      </c>
      <c r="H2376" s="36">
        <f t="shared" si="31"/>
        <v>1180.8</v>
      </c>
      <c r="I2376" s="5" t="str">
        <f t="shared" si="32"/>
        <v>MẠNH</v>
      </c>
      <c r="J2376" s="5">
        <f t="shared" si="33"/>
        <v>125.08</v>
      </c>
      <c r="K2376" s="5" t="str">
        <f t="shared" si="34"/>
        <v>YẾU</v>
      </c>
      <c r="L2376" s="5">
        <f t="shared" si="35"/>
        <v>125080958</v>
      </c>
      <c r="M2376" s="5"/>
      <c r="N2376" s="5"/>
      <c r="O2376" s="5"/>
      <c r="P2376" s="5"/>
      <c r="Q2376" s="5"/>
      <c r="R2376" s="5"/>
      <c r="S2376" s="5"/>
    </row>
    <row r="2377" ht="15.75" customHeight="1">
      <c r="A2377" s="5">
        <v>1748.0</v>
      </c>
      <c r="B2377" s="35" t="str">
        <f>DIEM_4D!A1749</f>
        <v>258</v>
      </c>
      <c r="C2377" s="35" t="str">
        <f>DIEM_4D!B1749</f>
        <v>58</v>
      </c>
      <c r="D2377" s="5" t="str">
        <f t="shared" si="30"/>
        <v>4D-3</v>
      </c>
      <c r="E2377" s="5">
        <f>DIEM_4D!C1749</f>
        <v>1</v>
      </c>
      <c r="F2377" s="5">
        <f>DIEM_4D!D1749</f>
        <v>8</v>
      </c>
      <c r="G2377" s="5">
        <f>DIEM_4D!E1749</f>
        <v>9</v>
      </c>
      <c r="H2377" s="36">
        <f t="shared" si="31"/>
        <v>1163.7</v>
      </c>
      <c r="I2377" s="5" t="str">
        <f t="shared" si="32"/>
        <v>MẠNH</v>
      </c>
      <c r="J2377" s="5">
        <f t="shared" si="33"/>
        <v>127.37</v>
      </c>
      <c r="K2377" s="5" t="str">
        <f t="shared" si="34"/>
        <v>YẾU</v>
      </c>
      <c r="L2377" s="5">
        <f t="shared" si="35"/>
        <v>127370258</v>
      </c>
      <c r="M2377" s="5"/>
      <c r="N2377" s="5"/>
      <c r="O2377" s="5"/>
      <c r="P2377" s="5"/>
      <c r="Q2377" s="5"/>
      <c r="R2377" s="5"/>
      <c r="S2377" s="5"/>
    </row>
    <row r="2378" ht="15.75" customHeight="1">
      <c r="A2378" s="5">
        <v>1749.0</v>
      </c>
      <c r="B2378" s="35" t="str">
        <f>DIEM_4D!A1750</f>
        <v>58</v>
      </c>
      <c r="C2378" s="35" t="str">
        <f>DIEM_4D!B1750</f>
        <v>58</v>
      </c>
      <c r="D2378" s="5" t="str">
        <f t="shared" si="30"/>
        <v>4D-4</v>
      </c>
      <c r="E2378" s="5">
        <f>DIEM_4D!C1750</f>
        <v>1</v>
      </c>
      <c r="F2378" s="5">
        <f>DIEM_4D!D1750</f>
        <v>16</v>
      </c>
      <c r="G2378" s="5">
        <f>DIEM_4D!E1750</f>
        <v>17</v>
      </c>
      <c r="H2378" s="36">
        <f t="shared" si="31"/>
        <v>1163.7</v>
      </c>
      <c r="I2378" s="5" t="str">
        <f t="shared" si="32"/>
        <v>MẠNH</v>
      </c>
      <c r="J2378" s="5">
        <f t="shared" si="33"/>
        <v>135.37</v>
      </c>
      <c r="K2378" s="5" t="str">
        <f t="shared" si="34"/>
        <v>YẾU</v>
      </c>
      <c r="L2378" s="5">
        <f t="shared" si="35"/>
        <v>135370058</v>
      </c>
      <c r="M2378" s="5"/>
      <c r="N2378" s="5"/>
      <c r="O2378" s="5"/>
      <c r="P2378" s="5"/>
      <c r="Q2378" s="5"/>
      <c r="R2378" s="5"/>
      <c r="S2378" s="5"/>
    </row>
    <row r="2379" ht="15.75" customHeight="1">
      <c r="A2379" s="5">
        <v>1750.0</v>
      </c>
      <c r="B2379" s="35" t="str">
        <f>DIEM_4D!A1751</f>
        <v>58</v>
      </c>
      <c r="C2379" s="35" t="str">
        <f>DIEM_4D!B1751</f>
        <v>58</v>
      </c>
      <c r="D2379" s="5" t="str">
        <f t="shared" si="30"/>
        <v>4D-5</v>
      </c>
      <c r="E2379" s="5">
        <f>DIEM_4D!C1751</f>
        <v>1</v>
      </c>
      <c r="F2379" s="5">
        <f>DIEM_4D!D1751</f>
        <v>16</v>
      </c>
      <c r="G2379" s="5">
        <f>DIEM_4D!E1751</f>
        <v>17</v>
      </c>
      <c r="H2379" s="36">
        <f t="shared" si="31"/>
        <v>1163.7</v>
      </c>
      <c r="I2379" s="5" t="str">
        <f t="shared" si="32"/>
        <v>MẠNH</v>
      </c>
      <c r="J2379" s="5">
        <f t="shared" si="33"/>
        <v>135.37</v>
      </c>
      <c r="K2379" s="5" t="str">
        <f t="shared" si="34"/>
        <v>YẾU</v>
      </c>
      <c r="L2379" s="5">
        <f t="shared" si="35"/>
        <v>135370058</v>
      </c>
      <c r="M2379" s="5"/>
      <c r="N2379" s="5"/>
      <c r="O2379" s="5"/>
      <c r="P2379" s="5"/>
      <c r="Q2379" s="5"/>
      <c r="R2379" s="5"/>
      <c r="S2379" s="5"/>
    </row>
    <row r="2380" ht="15.75" customHeight="1">
      <c r="A2380" s="5">
        <v>1751.0</v>
      </c>
      <c r="B2380" s="35" t="str">
        <f>DIEM_4D!A1752</f>
        <v>58</v>
      </c>
      <c r="C2380" s="35" t="str">
        <f>DIEM_4D!B1752</f>
        <v>58</v>
      </c>
      <c r="D2380" s="5" t="str">
        <f t="shared" si="30"/>
        <v>4D-1</v>
      </c>
      <c r="E2380" s="5">
        <f>DIEM_4D!C1752</f>
        <v>1</v>
      </c>
      <c r="F2380" s="5">
        <f>DIEM_4D!D1752</f>
        <v>16</v>
      </c>
      <c r="G2380" s="5">
        <f>DIEM_4D!E1752</f>
        <v>17</v>
      </c>
      <c r="H2380" s="36">
        <f t="shared" si="31"/>
        <v>1112.4</v>
      </c>
      <c r="I2380" s="5" t="str">
        <f t="shared" si="32"/>
        <v>TRUNG BÌNH</v>
      </c>
      <c r="J2380" s="5">
        <f t="shared" si="33"/>
        <v>129.24</v>
      </c>
      <c r="K2380" s="5" t="str">
        <f t="shared" si="34"/>
        <v>YẾU</v>
      </c>
      <c r="L2380" s="5">
        <f t="shared" si="35"/>
        <v>129240058</v>
      </c>
      <c r="M2380" s="5"/>
      <c r="N2380" s="5"/>
      <c r="O2380" s="5"/>
      <c r="P2380" s="5"/>
      <c r="Q2380" s="5"/>
      <c r="R2380" s="5"/>
      <c r="S2380" s="5"/>
    </row>
    <row r="2381" ht="15.75" customHeight="1">
      <c r="A2381" s="5">
        <v>1752.0</v>
      </c>
      <c r="B2381" s="35" t="str">
        <f>DIEM_4D!A1753</f>
        <v>58</v>
      </c>
      <c r="C2381" s="35" t="str">
        <f>DIEM_4D!B1753</f>
        <v>58</v>
      </c>
      <c r="D2381" s="5" t="str">
        <f t="shared" si="30"/>
        <v>4D-2</v>
      </c>
      <c r="E2381" s="5">
        <f>DIEM_4D!C1753</f>
        <v>1</v>
      </c>
      <c r="F2381" s="5">
        <f>DIEM_4D!D1753</f>
        <v>16</v>
      </c>
      <c r="G2381" s="5">
        <f>DIEM_4D!E1753</f>
        <v>17</v>
      </c>
      <c r="H2381" s="36">
        <f t="shared" si="31"/>
        <v>1180.8</v>
      </c>
      <c r="I2381" s="5" t="str">
        <f t="shared" si="32"/>
        <v>MẠNH</v>
      </c>
      <c r="J2381" s="5">
        <f t="shared" si="33"/>
        <v>137.08</v>
      </c>
      <c r="K2381" s="5" t="str">
        <f t="shared" si="34"/>
        <v>TRUNG BÌNH</v>
      </c>
      <c r="L2381" s="5">
        <f t="shared" si="35"/>
        <v>137080058</v>
      </c>
      <c r="M2381" s="5"/>
      <c r="N2381" s="5"/>
      <c r="O2381" s="5"/>
      <c r="P2381" s="5"/>
      <c r="Q2381" s="5"/>
      <c r="R2381" s="5"/>
      <c r="S2381" s="5"/>
    </row>
    <row r="2382" ht="15.75" customHeight="1">
      <c r="A2382" s="5">
        <v>1753.0</v>
      </c>
      <c r="B2382" s="35" t="str">
        <f>DIEM_4D!A1754</f>
        <v>958</v>
      </c>
      <c r="C2382" s="35" t="str">
        <f>DIEM_4D!B1754</f>
        <v>58</v>
      </c>
      <c r="D2382" s="5" t="str">
        <f t="shared" si="30"/>
        <v>4D-3</v>
      </c>
      <c r="E2382" s="5">
        <f>DIEM_4D!C1754</f>
        <v>1</v>
      </c>
      <c r="F2382" s="5">
        <f>DIEM_4D!D1754</f>
        <v>4</v>
      </c>
      <c r="G2382" s="5">
        <f>DIEM_4D!E1754</f>
        <v>5</v>
      </c>
      <c r="H2382" s="36">
        <f t="shared" si="31"/>
        <v>1163.7</v>
      </c>
      <c r="I2382" s="5" t="str">
        <f t="shared" si="32"/>
        <v>MẠNH</v>
      </c>
      <c r="J2382" s="5">
        <f t="shared" si="33"/>
        <v>123.37</v>
      </c>
      <c r="K2382" s="5" t="str">
        <f t="shared" si="34"/>
        <v>YẾU</v>
      </c>
      <c r="L2382" s="5">
        <f t="shared" si="35"/>
        <v>123370958</v>
      </c>
      <c r="M2382" s="5"/>
      <c r="N2382" s="5"/>
      <c r="O2382" s="5"/>
      <c r="P2382" s="5"/>
      <c r="Q2382" s="5"/>
      <c r="R2382" s="5"/>
      <c r="S2382" s="5"/>
    </row>
    <row r="2383" ht="15.75" customHeight="1">
      <c r="A2383" s="5">
        <v>1754.0</v>
      </c>
      <c r="B2383" s="35" t="str">
        <f>DIEM_4D!A1755</f>
        <v>258</v>
      </c>
      <c r="C2383" s="35" t="str">
        <f>DIEM_4D!B1755</f>
        <v>58</v>
      </c>
      <c r="D2383" s="5" t="str">
        <f t="shared" si="30"/>
        <v>4D-4</v>
      </c>
      <c r="E2383" s="5">
        <f>DIEM_4D!C1755</f>
        <v>1</v>
      </c>
      <c r="F2383" s="5">
        <f>DIEM_4D!D1755</f>
        <v>8</v>
      </c>
      <c r="G2383" s="5">
        <f>DIEM_4D!E1755</f>
        <v>9</v>
      </c>
      <c r="H2383" s="36">
        <f t="shared" si="31"/>
        <v>1163.7</v>
      </c>
      <c r="I2383" s="5" t="str">
        <f t="shared" si="32"/>
        <v>MẠNH</v>
      </c>
      <c r="J2383" s="5">
        <f t="shared" si="33"/>
        <v>127.37</v>
      </c>
      <c r="K2383" s="5" t="str">
        <f t="shared" si="34"/>
        <v>YẾU</v>
      </c>
      <c r="L2383" s="5">
        <f t="shared" si="35"/>
        <v>127370258</v>
      </c>
      <c r="M2383" s="5"/>
      <c r="N2383" s="5"/>
      <c r="O2383" s="5"/>
      <c r="P2383" s="5"/>
      <c r="Q2383" s="5"/>
      <c r="R2383" s="5"/>
      <c r="S2383" s="5"/>
    </row>
    <row r="2384" ht="15.75" customHeight="1">
      <c r="A2384" s="5">
        <v>1755.0</v>
      </c>
      <c r="B2384" s="35" t="str">
        <f>DIEM_4D!A1756</f>
        <v>58</v>
      </c>
      <c r="C2384" s="35" t="str">
        <f>DIEM_4D!B1756</f>
        <v>58</v>
      </c>
      <c r="D2384" s="5" t="str">
        <f t="shared" si="30"/>
        <v>4D-5</v>
      </c>
      <c r="E2384" s="5">
        <f>DIEM_4D!C1756</f>
        <v>1</v>
      </c>
      <c r="F2384" s="5">
        <f>DIEM_4D!D1756</f>
        <v>16</v>
      </c>
      <c r="G2384" s="5">
        <f>DIEM_4D!E1756</f>
        <v>17</v>
      </c>
      <c r="H2384" s="36">
        <f t="shared" si="31"/>
        <v>1163.7</v>
      </c>
      <c r="I2384" s="5" t="str">
        <f t="shared" si="32"/>
        <v>MẠNH</v>
      </c>
      <c r="J2384" s="5">
        <f t="shared" si="33"/>
        <v>135.37</v>
      </c>
      <c r="K2384" s="5" t="str">
        <f t="shared" si="34"/>
        <v>YẾU</v>
      </c>
      <c r="L2384" s="5">
        <f t="shared" si="35"/>
        <v>135370058</v>
      </c>
      <c r="M2384" s="5"/>
      <c r="N2384" s="5"/>
      <c r="O2384" s="5"/>
      <c r="P2384" s="5"/>
      <c r="Q2384" s="5"/>
      <c r="R2384" s="5"/>
      <c r="S2384" s="5"/>
    </row>
    <row r="2385" ht="15.75" customHeight="1">
      <c r="A2385" s="5">
        <v>1756.0</v>
      </c>
      <c r="B2385" s="35" t="str">
        <f>DIEM_4D!A1757</f>
        <v>58</v>
      </c>
      <c r="C2385" s="35" t="str">
        <f>DIEM_4D!B1757</f>
        <v>58</v>
      </c>
      <c r="D2385" s="5" t="str">
        <f t="shared" si="30"/>
        <v>4D-1</v>
      </c>
      <c r="E2385" s="5">
        <f>DIEM_4D!C1757</f>
        <v>1</v>
      </c>
      <c r="F2385" s="5">
        <f>DIEM_4D!D1757</f>
        <v>16</v>
      </c>
      <c r="G2385" s="5">
        <f>DIEM_4D!E1757</f>
        <v>17</v>
      </c>
      <c r="H2385" s="36">
        <f t="shared" si="31"/>
        <v>1112.4</v>
      </c>
      <c r="I2385" s="5" t="str">
        <f t="shared" si="32"/>
        <v>TRUNG BÌNH</v>
      </c>
      <c r="J2385" s="5">
        <f t="shared" si="33"/>
        <v>129.24</v>
      </c>
      <c r="K2385" s="5" t="str">
        <f t="shared" si="34"/>
        <v>YẾU</v>
      </c>
      <c r="L2385" s="5">
        <f t="shared" si="35"/>
        <v>129240058</v>
      </c>
      <c r="M2385" s="5"/>
      <c r="N2385" s="5"/>
      <c r="O2385" s="5"/>
      <c r="P2385" s="5"/>
      <c r="Q2385" s="5"/>
      <c r="R2385" s="5"/>
      <c r="S2385" s="5"/>
    </row>
    <row r="2386" ht="15.75" customHeight="1">
      <c r="A2386" s="5">
        <v>1757.0</v>
      </c>
      <c r="B2386" s="35" t="str">
        <f>DIEM_4D!A1758</f>
        <v>58</v>
      </c>
      <c r="C2386" s="35" t="str">
        <f>DIEM_4D!B1758</f>
        <v>58</v>
      </c>
      <c r="D2386" s="5" t="str">
        <f t="shared" si="30"/>
        <v>4D-2</v>
      </c>
      <c r="E2386" s="5">
        <f>DIEM_4D!C1758</f>
        <v>1</v>
      </c>
      <c r="F2386" s="5">
        <f>DIEM_4D!D1758</f>
        <v>16</v>
      </c>
      <c r="G2386" s="5">
        <f>DIEM_4D!E1758</f>
        <v>17</v>
      </c>
      <c r="H2386" s="36">
        <f t="shared" si="31"/>
        <v>1180.8</v>
      </c>
      <c r="I2386" s="5" t="str">
        <f t="shared" si="32"/>
        <v>MẠNH</v>
      </c>
      <c r="J2386" s="5">
        <f t="shared" si="33"/>
        <v>137.08</v>
      </c>
      <c r="K2386" s="5" t="str">
        <f t="shared" si="34"/>
        <v>TRUNG BÌNH</v>
      </c>
      <c r="L2386" s="5">
        <f t="shared" si="35"/>
        <v>137080058</v>
      </c>
      <c r="M2386" s="5"/>
      <c r="N2386" s="5"/>
      <c r="O2386" s="5"/>
      <c r="P2386" s="5"/>
      <c r="Q2386" s="5"/>
      <c r="R2386" s="5"/>
      <c r="S2386" s="5"/>
    </row>
    <row r="2387" ht="15.75" customHeight="1">
      <c r="A2387" s="5">
        <v>1758.0</v>
      </c>
      <c r="B2387" s="35" t="str">
        <f>DIEM_4D!A1759</f>
        <v>58</v>
      </c>
      <c r="C2387" s="35" t="str">
        <f>DIEM_4D!B1759</f>
        <v>58</v>
      </c>
      <c r="D2387" s="5" t="str">
        <f t="shared" si="30"/>
        <v>4D-3</v>
      </c>
      <c r="E2387" s="5">
        <f>DIEM_4D!C1759</f>
        <v>1</v>
      </c>
      <c r="F2387" s="5">
        <f>DIEM_4D!D1759</f>
        <v>16</v>
      </c>
      <c r="G2387" s="5">
        <f>DIEM_4D!E1759</f>
        <v>17</v>
      </c>
      <c r="H2387" s="36">
        <f t="shared" si="31"/>
        <v>1163.7</v>
      </c>
      <c r="I2387" s="5" t="str">
        <f t="shared" si="32"/>
        <v>MẠNH</v>
      </c>
      <c r="J2387" s="5">
        <f t="shared" si="33"/>
        <v>135.37</v>
      </c>
      <c r="K2387" s="5" t="str">
        <f t="shared" si="34"/>
        <v>YẾU</v>
      </c>
      <c r="L2387" s="5">
        <f t="shared" si="35"/>
        <v>135370058</v>
      </c>
      <c r="M2387" s="5"/>
      <c r="N2387" s="5"/>
      <c r="O2387" s="5"/>
      <c r="P2387" s="5"/>
      <c r="Q2387" s="5"/>
      <c r="R2387" s="5"/>
      <c r="S2387" s="5"/>
    </row>
    <row r="2388" ht="15.75" customHeight="1">
      <c r="A2388" s="5">
        <v>1759.0</v>
      </c>
      <c r="B2388" s="35" t="str">
        <f>DIEM_4D!A1760</f>
        <v>958</v>
      </c>
      <c r="C2388" s="35" t="str">
        <f>DIEM_4D!B1760</f>
        <v>58</v>
      </c>
      <c r="D2388" s="5" t="str">
        <f t="shared" si="30"/>
        <v>4D-4</v>
      </c>
      <c r="E2388" s="5">
        <f>DIEM_4D!C1760</f>
        <v>1</v>
      </c>
      <c r="F2388" s="5">
        <f>DIEM_4D!D1760</f>
        <v>4</v>
      </c>
      <c r="G2388" s="5">
        <f>DIEM_4D!E1760</f>
        <v>5</v>
      </c>
      <c r="H2388" s="36">
        <f t="shared" si="31"/>
        <v>1163.7</v>
      </c>
      <c r="I2388" s="5" t="str">
        <f t="shared" si="32"/>
        <v>MẠNH</v>
      </c>
      <c r="J2388" s="5">
        <f t="shared" si="33"/>
        <v>123.37</v>
      </c>
      <c r="K2388" s="5" t="str">
        <f t="shared" si="34"/>
        <v>YẾU</v>
      </c>
      <c r="L2388" s="5">
        <f t="shared" si="35"/>
        <v>123370958</v>
      </c>
      <c r="M2388" s="5"/>
      <c r="N2388" s="5"/>
      <c r="O2388" s="5"/>
      <c r="P2388" s="5"/>
      <c r="Q2388" s="5"/>
      <c r="R2388" s="5"/>
      <c r="S2388" s="5"/>
    </row>
    <row r="2389" ht="15.75" customHeight="1">
      <c r="A2389" s="5">
        <v>1760.0</v>
      </c>
      <c r="B2389" s="35" t="str">
        <f>DIEM_4D!A1761</f>
        <v>258</v>
      </c>
      <c r="C2389" s="35" t="str">
        <f>DIEM_4D!B1761</f>
        <v>58</v>
      </c>
      <c r="D2389" s="5" t="str">
        <f t="shared" si="30"/>
        <v>4D-5</v>
      </c>
      <c r="E2389" s="5">
        <f>DIEM_4D!C1761</f>
        <v>1</v>
      </c>
      <c r="F2389" s="5">
        <f>DIEM_4D!D1761</f>
        <v>8</v>
      </c>
      <c r="G2389" s="5">
        <f>DIEM_4D!E1761</f>
        <v>9</v>
      </c>
      <c r="H2389" s="36">
        <f t="shared" si="31"/>
        <v>1163.7</v>
      </c>
      <c r="I2389" s="5" t="str">
        <f t="shared" si="32"/>
        <v>MẠNH</v>
      </c>
      <c r="J2389" s="5">
        <f t="shared" si="33"/>
        <v>127.37</v>
      </c>
      <c r="K2389" s="5" t="str">
        <f t="shared" si="34"/>
        <v>YẾU</v>
      </c>
      <c r="L2389" s="5">
        <f t="shared" si="35"/>
        <v>127370258</v>
      </c>
      <c r="M2389" s="5"/>
      <c r="N2389" s="5"/>
      <c r="O2389" s="5"/>
      <c r="P2389" s="5"/>
      <c r="Q2389" s="5"/>
      <c r="R2389" s="5"/>
      <c r="S2389" s="5"/>
    </row>
    <row r="2390" ht="15.75" customHeight="1">
      <c r="A2390" s="5">
        <v>1761.0</v>
      </c>
      <c r="B2390" s="35" t="str">
        <f>DIEM_4D!A1762</f>
        <v>58</v>
      </c>
      <c r="C2390" s="35" t="str">
        <f>DIEM_4D!B1762</f>
        <v>58</v>
      </c>
      <c r="D2390" s="5" t="str">
        <f t="shared" si="30"/>
        <v>4D-1</v>
      </c>
      <c r="E2390" s="5">
        <f>DIEM_4D!C1762</f>
        <v>1</v>
      </c>
      <c r="F2390" s="5">
        <f>DIEM_4D!D1762</f>
        <v>16</v>
      </c>
      <c r="G2390" s="5">
        <f>DIEM_4D!E1762</f>
        <v>17</v>
      </c>
      <c r="H2390" s="36">
        <f t="shared" si="31"/>
        <v>1112.4</v>
      </c>
      <c r="I2390" s="5" t="str">
        <f t="shared" si="32"/>
        <v>TRUNG BÌNH</v>
      </c>
      <c r="J2390" s="5">
        <f t="shared" si="33"/>
        <v>129.24</v>
      </c>
      <c r="K2390" s="5" t="str">
        <f t="shared" si="34"/>
        <v>YẾU</v>
      </c>
      <c r="L2390" s="5">
        <f t="shared" si="35"/>
        <v>129240058</v>
      </c>
      <c r="M2390" s="5"/>
      <c r="N2390" s="5"/>
      <c r="O2390" s="5"/>
      <c r="P2390" s="5"/>
      <c r="Q2390" s="5"/>
      <c r="R2390" s="5"/>
      <c r="S2390" s="5"/>
    </row>
    <row r="2391" ht="15.75" customHeight="1">
      <c r="A2391" s="5">
        <v>1762.0</v>
      </c>
      <c r="B2391" s="35" t="str">
        <f>DIEM_4D!A1763</f>
        <v>58</v>
      </c>
      <c r="C2391" s="35" t="str">
        <f>DIEM_4D!B1763</f>
        <v>58</v>
      </c>
      <c r="D2391" s="5" t="str">
        <f t="shared" si="30"/>
        <v>4D-2</v>
      </c>
      <c r="E2391" s="5">
        <f>DIEM_4D!C1763</f>
        <v>1</v>
      </c>
      <c r="F2391" s="5">
        <f>DIEM_4D!D1763</f>
        <v>16</v>
      </c>
      <c r="G2391" s="5">
        <f>DIEM_4D!E1763</f>
        <v>17</v>
      </c>
      <c r="H2391" s="36">
        <f t="shared" si="31"/>
        <v>1180.8</v>
      </c>
      <c r="I2391" s="5" t="str">
        <f t="shared" si="32"/>
        <v>MẠNH</v>
      </c>
      <c r="J2391" s="5">
        <f t="shared" si="33"/>
        <v>137.08</v>
      </c>
      <c r="K2391" s="5" t="str">
        <f t="shared" si="34"/>
        <v>TRUNG BÌNH</v>
      </c>
      <c r="L2391" s="5">
        <f t="shared" si="35"/>
        <v>137080058</v>
      </c>
      <c r="M2391" s="5"/>
      <c r="N2391" s="5"/>
      <c r="O2391" s="5"/>
      <c r="P2391" s="5"/>
      <c r="Q2391" s="5"/>
      <c r="R2391" s="5"/>
      <c r="S2391" s="5"/>
    </row>
    <row r="2392" ht="15.75" customHeight="1">
      <c r="A2392" s="5">
        <v>1763.0</v>
      </c>
      <c r="B2392" s="35" t="str">
        <f>DIEM_4D!A1764</f>
        <v>58</v>
      </c>
      <c r="C2392" s="35" t="str">
        <f>DIEM_4D!B1764</f>
        <v>58</v>
      </c>
      <c r="D2392" s="5" t="str">
        <f t="shared" si="30"/>
        <v>4D-3</v>
      </c>
      <c r="E2392" s="5">
        <f>DIEM_4D!C1764</f>
        <v>1</v>
      </c>
      <c r="F2392" s="5">
        <f>DIEM_4D!D1764</f>
        <v>16</v>
      </c>
      <c r="G2392" s="5">
        <f>DIEM_4D!E1764</f>
        <v>17</v>
      </c>
      <c r="H2392" s="36">
        <f t="shared" si="31"/>
        <v>1163.7</v>
      </c>
      <c r="I2392" s="5" t="str">
        <f t="shared" si="32"/>
        <v>MẠNH</v>
      </c>
      <c r="J2392" s="5">
        <f t="shared" si="33"/>
        <v>135.37</v>
      </c>
      <c r="K2392" s="5" t="str">
        <f t="shared" si="34"/>
        <v>YẾU</v>
      </c>
      <c r="L2392" s="5">
        <f t="shared" si="35"/>
        <v>135370058</v>
      </c>
      <c r="M2392" s="5"/>
      <c r="N2392" s="5"/>
      <c r="O2392" s="5"/>
      <c r="P2392" s="5"/>
      <c r="Q2392" s="5"/>
      <c r="R2392" s="5"/>
      <c r="S2392" s="5"/>
    </row>
    <row r="2393" ht="15.75" customHeight="1">
      <c r="A2393" s="5">
        <v>1764.0</v>
      </c>
      <c r="B2393" s="35" t="str">
        <f>DIEM_4D!A1765</f>
        <v>58</v>
      </c>
      <c r="C2393" s="35" t="str">
        <f>DIEM_4D!B1765</f>
        <v>58</v>
      </c>
      <c r="D2393" s="5" t="str">
        <f t="shared" si="30"/>
        <v>4D-4</v>
      </c>
      <c r="E2393" s="5">
        <f>DIEM_4D!C1765</f>
        <v>1</v>
      </c>
      <c r="F2393" s="5">
        <f>DIEM_4D!D1765</f>
        <v>16</v>
      </c>
      <c r="G2393" s="5">
        <f>DIEM_4D!E1765</f>
        <v>17</v>
      </c>
      <c r="H2393" s="36">
        <f t="shared" si="31"/>
        <v>1163.7</v>
      </c>
      <c r="I2393" s="5" t="str">
        <f t="shared" si="32"/>
        <v>MẠNH</v>
      </c>
      <c r="J2393" s="5">
        <f t="shared" si="33"/>
        <v>135.37</v>
      </c>
      <c r="K2393" s="5" t="str">
        <f t="shared" si="34"/>
        <v>YẾU</v>
      </c>
      <c r="L2393" s="5">
        <f t="shared" si="35"/>
        <v>135370058</v>
      </c>
      <c r="M2393" s="5"/>
      <c r="N2393" s="5"/>
      <c r="O2393" s="5"/>
      <c r="P2393" s="5"/>
      <c r="Q2393" s="5"/>
      <c r="R2393" s="5"/>
      <c r="S2393" s="5"/>
    </row>
    <row r="2394" ht="15.75" customHeight="1">
      <c r="A2394" s="5">
        <v>1765.0</v>
      </c>
      <c r="B2394" s="35" t="str">
        <f>DIEM_4D!A1766</f>
        <v>958</v>
      </c>
      <c r="C2394" s="35" t="str">
        <f>DIEM_4D!B1766</f>
        <v>58</v>
      </c>
      <c r="D2394" s="5" t="str">
        <f t="shared" si="30"/>
        <v>4D-5</v>
      </c>
      <c r="E2394" s="5">
        <f>DIEM_4D!C1766</f>
        <v>1</v>
      </c>
      <c r="F2394" s="5">
        <f>DIEM_4D!D1766</f>
        <v>4</v>
      </c>
      <c r="G2394" s="5">
        <f>DIEM_4D!E1766</f>
        <v>5</v>
      </c>
      <c r="H2394" s="36">
        <f t="shared" si="31"/>
        <v>1163.7</v>
      </c>
      <c r="I2394" s="5" t="str">
        <f t="shared" si="32"/>
        <v>MẠNH</v>
      </c>
      <c r="J2394" s="5">
        <f t="shared" si="33"/>
        <v>123.37</v>
      </c>
      <c r="K2394" s="5" t="str">
        <f t="shared" si="34"/>
        <v>YẾU</v>
      </c>
      <c r="L2394" s="5">
        <f t="shared" si="35"/>
        <v>123370958</v>
      </c>
      <c r="M2394" s="5"/>
      <c r="N2394" s="5"/>
      <c r="O2394" s="5"/>
      <c r="P2394" s="5"/>
      <c r="Q2394" s="5"/>
      <c r="R2394" s="5"/>
      <c r="S2394" s="5"/>
    </row>
    <row r="2395" ht="15.75" customHeight="1">
      <c r="A2395" s="5">
        <v>1766.0</v>
      </c>
      <c r="B2395" s="35" t="str">
        <f>DIEM_4D!A1767</f>
        <v>258</v>
      </c>
      <c r="C2395" s="35" t="str">
        <f>DIEM_4D!B1767</f>
        <v>58</v>
      </c>
      <c r="D2395" s="5" t="str">
        <f t="shared" si="30"/>
        <v>4D-1</v>
      </c>
      <c r="E2395" s="5">
        <f>DIEM_4D!C1767</f>
        <v>1</v>
      </c>
      <c r="F2395" s="5">
        <f>DIEM_4D!D1767</f>
        <v>8</v>
      </c>
      <c r="G2395" s="5">
        <f>DIEM_4D!E1767</f>
        <v>9</v>
      </c>
      <c r="H2395" s="36">
        <f t="shared" si="31"/>
        <v>1112.4</v>
      </c>
      <c r="I2395" s="5" t="str">
        <f t="shared" si="32"/>
        <v>TRUNG BÌNH</v>
      </c>
      <c r="J2395" s="5">
        <f t="shared" si="33"/>
        <v>121.24</v>
      </c>
      <c r="K2395" s="5" t="str">
        <f t="shared" si="34"/>
        <v>YẾU</v>
      </c>
      <c r="L2395" s="5">
        <f t="shared" si="35"/>
        <v>121240258</v>
      </c>
      <c r="M2395" s="5"/>
      <c r="N2395" s="5"/>
      <c r="O2395" s="5"/>
      <c r="P2395" s="5"/>
      <c r="Q2395" s="5"/>
      <c r="R2395" s="5"/>
      <c r="S2395" s="5"/>
    </row>
    <row r="2396" ht="15.75" customHeight="1">
      <c r="A2396" s="5">
        <v>1767.0</v>
      </c>
      <c r="B2396" s="35" t="str">
        <f>DIEM_4D!A1768</f>
        <v>58</v>
      </c>
      <c r="C2396" s="35" t="str">
        <f>DIEM_4D!B1768</f>
        <v>58</v>
      </c>
      <c r="D2396" s="5" t="str">
        <f t="shared" si="30"/>
        <v>4D-2</v>
      </c>
      <c r="E2396" s="5">
        <f>DIEM_4D!C1768</f>
        <v>1</v>
      </c>
      <c r="F2396" s="5">
        <f>DIEM_4D!D1768</f>
        <v>16</v>
      </c>
      <c r="G2396" s="5">
        <f>DIEM_4D!E1768</f>
        <v>17</v>
      </c>
      <c r="H2396" s="36">
        <f t="shared" si="31"/>
        <v>1180.8</v>
      </c>
      <c r="I2396" s="5" t="str">
        <f t="shared" si="32"/>
        <v>MẠNH</v>
      </c>
      <c r="J2396" s="5">
        <f t="shared" si="33"/>
        <v>137.08</v>
      </c>
      <c r="K2396" s="5" t="str">
        <f t="shared" si="34"/>
        <v>TRUNG BÌNH</v>
      </c>
      <c r="L2396" s="5">
        <f t="shared" si="35"/>
        <v>137080058</v>
      </c>
      <c r="M2396" s="5"/>
      <c r="N2396" s="5"/>
      <c r="O2396" s="5"/>
      <c r="P2396" s="5"/>
      <c r="Q2396" s="5"/>
      <c r="R2396" s="5"/>
      <c r="S2396" s="5"/>
    </row>
    <row r="2397" ht="15.75" customHeight="1">
      <c r="A2397" s="5">
        <v>1768.0</v>
      </c>
      <c r="B2397" s="35" t="str">
        <f>DIEM_4D!A1769</f>
        <v>58</v>
      </c>
      <c r="C2397" s="35" t="str">
        <f>DIEM_4D!B1769</f>
        <v>58</v>
      </c>
      <c r="D2397" s="5" t="str">
        <f t="shared" si="30"/>
        <v>4D-3</v>
      </c>
      <c r="E2397" s="5">
        <f>DIEM_4D!C1769</f>
        <v>1</v>
      </c>
      <c r="F2397" s="5">
        <f>DIEM_4D!D1769</f>
        <v>16</v>
      </c>
      <c r="G2397" s="5">
        <f>DIEM_4D!E1769</f>
        <v>17</v>
      </c>
      <c r="H2397" s="36">
        <f t="shared" si="31"/>
        <v>1163.7</v>
      </c>
      <c r="I2397" s="5" t="str">
        <f t="shared" si="32"/>
        <v>MẠNH</v>
      </c>
      <c r="J2397" s="5">
        <f t="shared" si="33"/>
        <v>135.37</v>
      </c>
      <c r="K2397" s="5" t="str">
        <f t="shared" si="34"/>
        <v>YẾU</v>
      </c>
      <c r="L2397" s="5">
        <f t="shared" si="35"/>
        <v>135370058</v>
      </c>
      <c r="M2397" s="5"/>
      <c r="N2397" s="5"/>
      <c r="O2397" s="5"/>
      <c r="P2397" s="5"/>
      <c r="Q2397" s="5"/>
      <c r="R2397" s="5"/>
      <c r="S2397" s="5"/>
    </row>
    <row r="2398" ht="15.75" customHeight="1">
      <c r="A2398" s="5">
        <v>1769.0</v>
      </c>
      <c r="B2398" s="35" t="str">
        <f>DIEM_4D!A1770</f>
        <v>58</v>
      </c>
      <c r="C2398" s="35" t="str">
        <f>DIEM_4D!B1770</f>
        <v>58</v>
      </c>
      <c r="D2398" s="5" t="str">
        <f t="shared" si="30"/>
        <v>4D-4</v>
      </c>
      <c r="E2398" s="5">
        <f>DIEM_4D!C1770</f>
        <v>1</v>
      </c>
      <c r="F2398" s="5">
        <f>DIEM_4D!D1770</f>
        <v>16</v>
      </c>
      <c r="G2398" s="5">
        <f>DIEM_4D!E1770</f>
        <v>17</v>
      </c>
      <c r="H2398" s="36">
        <f t="shared" si="31"/>
        <v>1163.7</v>
      </c>
      <c r="I2398" s="5" t="str">
        <f t="shared" si="32"/>
        <v>MẠNH</v>
      </c>
      <c r="J2398" s="5">
        <f t="shared" si="33"/>
        <v>135.37</v>
      </c>
      <c r="K2398" s="5" t="str">
        <f t="shared" si="34"/>
        <v>YẾU</v>
      </c>
      <c r="L2398" s="5">
        <f t="shared" si="35"/>
        <v>135370058</v>
      </c>
      <c r="M2398" s="5"/>
      <c r="N2398" s="5"/>
      <c r="O2398" s="5"/>
      <c r="P2398" s="5"/>
      <c r="Q2398" s="5"/>
      <c r="R2398" s="5"/>
      <c r="S2398" s="5"/>
    </row>
    <row r="2399" ht="15.75" customHeight="1">
      <c r="A2399" s="5">
        <v>1770.0</v>
      </c>
      <c r="B2399" s="35" t="str">
        <f>DIEM_4D!A1771</f>
        <v>58</v>
      </c>
      <c r="C2399" s="35" t="str">
        <f>DIEM_4D!B1771</f>
        <v>58</v>
      </c>
      <c r="D2399" s="5" t="str">
        <f t="shared" si="30"/>
        <v>4D-5</v>
      </c>
      <c r="E2399" s="5">
        <f>DIEM_4D!C1771</f>
        <v>1</v>
      </c>
      <c r="F2399" s="5">
        <f>DIEM_4D!D1771</f>
        <v>16</v>
      </c>
      <c r="G2399" s="5">
        <f>DIEM_4D!E1771</f>
        <v>17</v>
      </c>
      <c r="H2399" s="36">
        <f t="shared" si="31"/>
        <v>1163.7</v>
      </c>
      <c r="I2399" s="5" t="str">
        <f t="shared" si="32"/>
        <v>MẠNH</v>
      </c>
      <c r="J2399" s="5">
        <f t="shared" si="33"/>
        <v>135.37</v>
      </c>
      <c r="K2399" s="5" t="str">
        <f t="shared" si="34"/>
        <v>YẾU</v>
      </c>
      <c r="L2399" s="5">
        <f t="shared" si="35"/>
        <v>135370058</v>
      </c>
      <c r="M2399" s="5"/>
      <c r="N2399" s="5"/>
      <c r="O2399" s="5"/>
      <c r="P2399" s="5"/>
      <c r="Q2399" s="5"/>
      <c r="R2399" s="5"/>
      <c r="S2399" s="5"/>
    </row>
    <row r="2400" ht="15.75" customHeight="1">
      <c r="A2400" s="5">
        <v>1771.0</v>
      </c>
      <c r="B2400" s="35" t="str">
        <f>DIEM_4D!A1772</f>
        <v/>
      </c>
      <c r="C2400" s="35" t="str">
        <f>DIEM_4D!B1772</f>
        <v/>
      </c>
      <c r="D2400" s="5" t="str">
        <f t="shared" si="30"/>
        <v>4D-1</v>
      </c>
      <c r="E2400" s="5">
        <f>DIEM_4D!C1772</f>
        <v>0</v>
      </c>
      <c r="F2400" s="5">
        <f>DIEM_4D!D1772</f>
        <v>0</v>
      </c>
      <c r="G2400" s="5">
        <f>DIEM_4D!E1772</f>
        <v>0</v>
      </c>
      <c r="H2400" s="36">
        <f t="shared" si="31"/>
        <v>0</v>
      </c>
      <c r="I2400" s="5" t="str">
        <f t="shared" si="32"/>
        <v/>
      </c>
      <c r="J2400" s="5">
        <f t="shared" si="33"/>
        <v>0</v>
      </c>
      <c r="K2400" s="5" t="str">
        <f t="shared" si="34"/>
        <v/>
      </c>
      <c r="L2400" s="5">
        <f t="shared" si="35"/>
        <v>0</v>
      </c>
      <c r="M2400" s="5"/>
      <c r="N2400" s="5"/>
      <c r="O2400" s="5"/>
      <c r="P2400" s="5"/>
      <c r="Q2400" s="5"/>
      <c r="R2400" s="5"/>
      <c r="S2400" s="5"/>
    </row>
    <row r="2401" ht="15.75" customHeight="1">
      <c r="A2401" s="5">
        <v>1772.0</v>
      </c>
      <c r="B2401" s="35" t="str">
        <f>DIEM_4D!A1773</f>
        <v/>
      </c>
      <c r="C2401" s="35" t="str">
        <f>DIEM_4D!B1773</f>
        <v/>
      </c>
      <c r="D2401" s="5" t="str">
        <f t="shared" si="30"/>
        <v>4D-2</v>
      </c>
      <c r="E2401" s="5">
        <f>DIEM_4D!C1773</f>
        <v>0</v>
      </c>
      <c r="F2401" s="5">
        <f>DIEM_4D!D1773</f>
        <v>0</v>
      </c>
      <c r="G2401" s="5">
        <f>DIEM_4D!E1773</f>
        <v>0</v>
      </c>
      <c r="H2401" s="36">
        <f t="shared" si="31"/>
        <v>0</v>
      </c>
      <c r="I2401" s="5" t="str">
        <f t="shared" si="32"/>
        <v/>
      </c>
      <c r="J2401" s="5">
        <f t="shared" si="33"/>
        <v>0</v>
      </c>
      <c r="K2401" s="5" t="str">
        <f t="shared" si="34"/>
        <v/>
      </c>
      <c r="L2401" s="5">
        <f t="shared" si="35"/>
        <v>0</v>
      </c>
      <c r="M2401" s="5"/>
      <c r="N2401" s="5"/>
      <c r="O2401" s="5"/>
      <c r="P2401" s="5"/>
      <c r="Q2401" s="5"/>
      <c r="R2401" s="5"/>
      <c r="S2401" s="5"/>
    </row>
    <row r="2402" ht="15.75" customHeight="1">
      <c r="A2402" s="5">
        <v>1773.0</v>
      </c>
      <c r="B2402" s="35" t="str">
        <f>DIEM_4D!A1774</f>
        <v/>
      </c>
      <c r="C2402" s="35" t="str">
        <f>DIEM_4D!B1774</f>
        <v/>
      </c>
      <c r="D2402" s="5" t="str">
        <f t="shared" si="30"/>
        <v>4D-3</v>
      </c>
      <c r="E2402" s="5">
        <f>DIEM_4D!C1774</f>
        <v>0</v>
      </c>
      <c r="F2402" s="5">
        <f>DIEM_4D!D1774</f>
        <v>0</v>
      </c>
      <c r="G2402" s="5">
        <f>DIEM_4D!E1774</f>
        <v>0</v>
      </c>
      <c r="H2402" s="36">
        <f t="shared" si="31"/>
        <v>0</v>
      </c>
      <c r="I2402" s="5" t="str">
        <f t="shared" si="32"/>
        <v/>
      </c>
      <c r="J2402" s="5">
        <f t="shared" si="33"/>
        <v>0</v>
      </c>
      <c r="K2402" s="5" t="str">
        <f t="shared" si="34"/>
        <v/>
      </c>
      <c r="L2402" s="5">
        <f t="shared" si="35"/>
        <v>0</v>
      </c>
      <c r="M2402" s="5"/>
      <c r="N2402" s="5"/>
      <c r="O2402" s="5"/>
      <c r="P2402" s="5"/>
      <c r="Q2402" s="5"/>
      <c r="R2402" s="5"/>
      <c r="S2402" s="5"/>
    </row>
    <row r="2403" ht="15.75" customHeight="1">
      <c r="A2403" s="5">
        <v>1774.0</v>
      </c>
      <c r="B2403" s="35" t="str">
        <f>DIEM_4D!A1775</f>
        <v/>
      </c>
      <c r="C2403" s="35" t="str">
        <f>DIEM_4D!B1775</f>
        <v/>
      </c>
      <c r="D2403" s="5" t="str">
        <f t="shared" si="30"/>
        <v>4D-4</v>
      </c>
      <c r="E2403" s="5">
        <f>DIEM_4D!C1775</f>
        <v>0</v>
      </c>
      <c r="F2403" s="5">
        <f>DIEM_4D!D1775</f>
        <v>0</v>
      </c>
      <c r="G2403" s="5">
        <f>DIEM_4D!E1775</f>
        <v>0</v>
      </c>
      <c r="H2403" s="36">
        <f t="shared" si="31"/>
        <v>0</v>
      </c>
      <c r="I2403" s="5" t="str">
        <f t="shared" si="32"/>
        <v/>
      </c>
      <c r="J2403" s="5">
        <f t="shared" si="33"/>
        <v>0</v>
      </c>
      <c r="K2403" s="5" t="str">
        <f t="shared" si="34"/>
        <v/>
      </c>
      <c r="L2403" s="5">
        <f t="shared" si="35"/>
        <v>0</v>
      </c>
      <c r="M2403" s="5"/>
      <c r="N2403" s="5"/>
      <c r="O2403" s="5"/>
      <c r="P2403" s="5"/>
      <c r="Q2403" s="5"/>
      <c r="R2403" s="5"/>
      <c r="S2403" s="5"/>
    </row>
    <row r="2404" ht="15.75" customHeight="1">
      <c r="A2404" s="5">
        <v>1775.0</v>
      </c>
      <c r="B2404" s="35" t="str">
        <f>DIEM_4D!A1776</f>
        <v/>
      </c>
      <c r="C2404" s="35" t="str">
        <f>DIEM_4D!B1776</f>
        <v/>
      </c>
      <c r="D2404" s="5" t="str">
        <f t="shared" si="30"/>
        <v>4D-5</v>
      </c>
      <c r="E2404" s="5">
        <f>DIEM_4D!C1776</f>
        <v>0</v>
      </c>
      <c r="F2404" s="5">
        <f>DIEM_4D!D1776</f>
        <v>0</v>
      </c>
      <c r="G2404" s="5">
        <f>DIEM_4D!E1776</f>
        <v>0</v>
      </c>
      <c r="H2404" s="36">
        <f t="shared" si="31"/>
        <v>0</v>
      </c>
      <c r="I2404" s="5" t="str">
        <f t="shared" si="32"/>
        <v/>
      </c>
      <c r="J2404" s="5">
        <f t="shared" si="33"/>
        <v>0</v>
      </c>
      <c r="K2404" s="5" t="str">
        <f t="shared" si="34"/>
        <v/>
      </c>
      <c r="L2404" s="5">
        <f t="shared" si="35"/>
        <v>0</v>
      </c>
      <c r="M2404" s="5"/>
      <c r="N2404" s="5"/>
      <c r="O2404" s="5"/>
      <c r="P2404" s="5"/>
      <c r="Q2404" s="5"/>
      <c r="R2404" s="5"/>
      <c r="S2404" s="5"/>
    </row>
    <row r="2405" ht="15.75" customHeight="1">
      <c r="A2405" s="5">
        <v>1776.0</v>
      </c>
      <c r="B2405" s="35" t="str">
        <f>DIEM_4D!A1777</f>
        <v/>
      </c>
      <c r="C2405" s="35" t="str">
        <f>DIEM_4D!B1777</f>
        <v/>
      </c>
      <c r="D2405" s="5" t="str">
        <f t="shared" si="30"/>
        <v>4D-1</v>
      </c>
      <c r="E2405" s="5">
        <f>DIEM_4D!C1777</f>
        <v>0</v>
      </c>
      <c r="F2405" s="5">
        <f>DIEM_4D!D1777</f>
        <v>0</v>
      </c>
      <c r="G2405" s="5">
        <f>DIEM_4D!E1777</f>
        <v>0</v>
      </c>
      <c r="H2405" s="36">
        <f t="shared" si="31"/>
        <v>0</v>
      </c>
      <c r="I2405" s="5" t="str">
        <f t="shared" si="32"/>
        <v/>
      </c>
      <c r="J2405" s="5">
        <f t="shared" si="33"/>
        <v>0</v>
      </c>
      <c r="K2405" s="5" t="str">
        <f t="shared" si="34"/>
        <v/>
      </c>
      <c r="L2405" s="5">
        <f t="shared" si="35"/>
        <v>0</v>
      </c>
      <c r="M2405" s="5"/>
      <c r="N2405" s="5"/>
      <c r="O2405" s="5"/>
      <c r="P2405" s="5"/>
      <c r="Q2405" s="5"/>
      <c r="R2405" s="5"/>
      <c r="S2405" s="5"/>
    </row>
    <row r="2406" ht="15.75" customHeight="1">
      <c r="A2406" s="5">
        <v>1777.0</v>
      </c>
      <c r="B2406" s="35" t="str">
        <f>DIEM_4D!A1778</f>
        <v/>
      </c>
      <c r="C2406" s="35" t="str">
        <f>DIEM_4D!B1778</f>
        <v/>
      </c>
      <c r="D2406" s="5" t="str">
        <f t="shared" si="30"/>
        <v>4D-2</v>
      </c>
      <c r="E2406" s="5">
        <f>DIEM_4D!C1778</f>
        <v>0</v>
      </c>
      <c r="F2406" s="5">
        <f>DIEM_4D!D1778</f>
        <v>0</v>
      </c>
      <c r="G2406" s="5">
        <f>DIEM_4D!E1778</f>
        <v>0</v>
      </c>
      <c r="H2406" s="36">
        <f t="shared" si="31"/>
        <v>0</v>
      </c>
      <c r="I2406" s="5" t="str">
        <f t="shared" si="32"/>
        <v/>
      </c>
      <c r="J2406" s="5">
        <f t="shared" si="33"/>
        <v>0</v>
      </c>
      <c r="K2406" s="5" t="str">
        <f t="shared" si="34"/>
        <v/>
      </c>
      <c r="L2406" s="5">
        <f t="shared" si="35"/>
        <v>0</v>
      </c>
      <c r="M2406" s="5"/>
      <c r="N2406" s="5"/>
      <c r="O2406" s="5"/>
      <c r="P2406" s="5"/>
      <c r="Q2406" s="5"/>
      <c r="R2406" s="5"/>
      <c r="S2406" s="5"/>
    </row>
    <row r="2407" ht="15.75" customHeight="1">
      <c r="A2407" s="5">
        <v>1778.0</v>
      </c>
      <c r="B2407" s="35" t="str">
        <f>DIEM_4D!A1779</f>
        <v/>
      </c>
      <c r="C2407" s="35" t="str">
        <f>DIEM_4D!B1779</f>
        <v/>
      </c>
      <c r="D2407" s="5" t="str">
        <f t="shared" si="30"/>
        <v>4D-3</v>
      </c>
      <c r="E2407" s="5">
        <f>DIEM_4D!C1779</f>
        <v>0</v>
      </c>
      <c r="F2407" s="5">
        <f>DIEM_4D!D1779</f>
        <v>0</v>
      </c>
      <c r="G2407" s="5">
        <f>DIEM_4D!E1779</f>
        <v>0</v>
      </c>
      <c r="H2407" s="36">
        <f t="shared" si="31"/>
        <v>0</v>
      </c>
      <c r="I2407" s="5" t="str">
        <f t="shared" si="32"/>
        <v/>
      </c>
      <c r="J2407" s="5">
        <f t="shared" si="33"/>
        <v>0</v>
      </c>
      <c r="K2407" s="5" t="str">
        <f t="shared" si="34"/>
        <v/>
      </c>
      <c r="L2407" s="5">
        <f t="shared" si="35"/>
        <v>0</v>
      </c>
      <c r="M2407" s="5"/>
      <c r="N2407" s="5"/>
      <c r="O2407" s="5"/>
      <c r="P2407" s="5"/>
      <c r="Q2407" s="5"/>
      <c r="R2407" s="5"/>
      <c r="S2407" s="5"/>
    </row>
    <row r="2408" ht="15.75" customHeight="1">
      <c r="A2408" s="5">
        <v>1779.0</v>
      </c>
      <c r="B2408" s="35" t="str">
        <f>DIEM_4D!A1780</f>
        <v/>
      </c>
      <c r="C2408" s="35" t="str">
        <f>DIEM_4D!B1780</f>
        <v/>
      </c>
      <c r="D2408" s="5" t="str">
        <f t="shared" si="30"/>
        <v>4D-4</v>
      </c>
      <c r="E2408" s="5">
        <f>DIEM_4D!C1780</f>
        <v>0</v>
      </c>
      <c r="F2408" s="5">
        <f>DIEM_4D!D1780</f>
        <v>0</v>
      </c>
      <c r="G2408" s="5">
        <f>DIEM_4D!E1780</f>
        <v>0</v>
      </c>
      <c r="H2408" s="36">
        <f t="shared" si="31"/>
        <v>0</v>
      </c>
      <c r="I2408" s="5" t="str">
        <f t="shared" si="32"/>
        <v/>
      </c>
      <c r="J2408" s="5">
        <f t="shared" si="33"/>
        <v>0</v>
      </c>
      <c r="K2408" s="5" t="str">
        <f t="shared" si="34"/>
        <v/>
      </c>
      <c r="L2408" s="5">
        <f t="shared" si="35"/>
        <v>0</v>
      </c>
      <c r="M2408" s="5"/>
      <c r="N2408" s="5"/>
      <c r="O2408" s="5"/>
      <c r="P2408" s="5"/>
      <c r="Q2408" s="5"/>
      <c r="R2408" s="5"/>
      <c r="S2408" s="5"/>
    </row>
    <row r="2409" ht="15.75" customHeight="1">
      <c r="A2409" s="5">
        <v>1780.0</v>
      </c>
      <c r="B2409" s="35" t="str">
        <f>DIEM_4D!A1781</f>
        <v/>
      </c>
      <c r="C2409" s="35" t="str">
        <f>DIEM_4D!B1781</f>
        <v/>
      </c>
      <c r="D2409" s="5" t="str">
        <f t="shared" si="30"/>
        <v>4D-5</v>
      </c>
      <c r="E2409" s="5">
        <f>DIEM_4D!C1781</f>
        <v>0</v>
      </c>
      <c r="F2409" s="5">
        <f>DIEM_4D!D1781</f>
        <v>0</v>
      </c>
      <c r="G2409" s="5">
        <f>DIEM_4D!E1781</f>
        <v>0</v>
      </c>
      <c r="H2409" s="36">
        <f t="shared" si="31"/>
        <v>0</v>
      </c>
      <c r="I2409" s="5" t="str">
        <f t="shared" si="32"/>
        <v/>
      </c>
      <c r="J2409" s="5">
        <f t="shared" si="33"/>
        <v>0</v>
      </c>
      <c r="K2409" s="5" t="str">
        <f t="shared" si="34"/>
        <v/>
      </c>
      <c r="L2409" s="5">
        <f t="shared" si="35"/>
        <v>0</v>
      </c>
      <c r="M2409" s="5"/>
      <c r="N2409" s="5"/>
      <c r="O2409" s="5"/>
      <c r="P2409" s="5"/>
      <c r="Q2409" s="5"/>
      <c r="R2409" s="5"/>
      <c r="S2409" s="5"/>
    </row>
    <row r="2410" ht="15.75" customHeight="1">
      <c r="A2410" s="5">
        <v>1781.0</v>
      </c>
      <c r="B2410" s="35" t="str">
        <f>DIEM_4D!A1782</f>
        <v/>
      </c>
      <c r="C2410" s="35" t="str">
        <f>DIEM_4D!B1782</f>
        <v/>
      </c>
      <c r="D2410" s="5" t="str">
        <f t="shared" si="30"/>
        <v>4D-1</v>
      </c>
      <c r="E2410" s="5">
        <f>DIEM_4D!C1782</f>
        <v>0</v>
      </c>
      <c r="F2410" s="5">
        <f>DIEM_4D!D1782</f>
        <v>0</v>
      </c>
      <c r="G2410" s="5">
        <f>DIEM_4D!E1782</f>
        <v>0</v>
      </c>
      <c r="H2410" s="36">
        <f t="shared" si="31"/>
        <v>0</v>
      </c>
      <c r="I2410" s="5" t="str">
        <f t="shared" si="32"/>
        <v/>
      </c>
      <c r="J2410" s="5">
        <f t="shared" si="33"/>
        <v>0</v>
      </c>
      <c r="K2410" s="5" t="str">
        <f t="shared" si="34"/>
        <v/>
      </c>
      <c r="L2410" s="5">
        <f t="shared" si="35"/>
        <v>0</v>
      </c>
      <c r="M2410" s="5"/>
      <c r="N2410" s="5"/>
      <c r="O2410" s="5"/>
      <c r="P2410" s="5"/>
      <c r="Q2410" s="5"/>
      <c r="R2410" s="5"/>
      <c r="S2410" s="5"/>
    </row>
    <row r="2411" ht="15.75" customHeight="1">
      <c r="A2411" s="5">
        <v>1782.0</v>
      </c>
      <c r="B2411" s="35" t="str">
        <f>DIEM_4D!A1783</f>
        <v/>
      </c>
      <c r="C2411" s="35" t="str">
        <f>DIEM_4D!B1783</f>
        <v/>
      </c>
      <c r="D2411" s="5" t="str">
        <f t="shared" si="30"/>
        <v>4D-2</v>
      </c>
      <c r="E2411" s="5">
        <f>DIEM_4D!C1783</f>
        <v>0</v>
      </c>
      <c r="F2411" s="5">
        <f>DIEM_4D!D1783</f>
        <v>0</v>
      </c>
      <c r="G2411" s="5">
        <f>DIEM_4D!E1783</f>
        <v>0</v>
      </c>
      <c r="H2411" s="36">
        <f t="shared" si="31"/>
        <v>0</v>
      </c>
      <c r="I2411" s="5" t="str">
        <f t="shared" si="32"/>
        <v/>
      </c>
      <c r="J2411" s="5">
        <f t="shared" si="33"/>
        <v>0</v>
      </c>
      <c r="K2411" s="5" t="str">
        <f t="shared" si="34"/>
        <v/>
      </c>
      <c r="L2411" s="5">
        <f t="shared" si="35"/>
        <v>0</v>
      </c>
      <c r="M2411" s="5"/>
      <c r="N2411" s="5"/>
      <c r="O2411" s="5"/>
      <c r="P2411" s="5"/>
      <c r="Q2411" s="5"/>
      <c r="R2411" s="5"/>
      <c r="S2411" s="5"/>
    </row>
    <row r="2412" ht="15.75" customHeight="1">
      <c r="A2412" s="5">
        <v>1783.0</v>
      </c>
      <c r="B2412" s="35" t="str">
        <f>DIEM_4D!A1784</f>
        <v/>
      </c>
      <c r="C2412" s="35" t="str">
        <f>DIEM_4D!B1784</f>
        <v/>
      </c>
      <c r="D2412" s="5" t="str">
        <f t="shared" si="30"/>
        <v>4D-3</v>
      </c>
      <c r="E2412" s="5">
        <f>DIEM_4D!C1784</f>
        <v>0</v>
      </c>
      <c r="F2412" s="5">
        <f>DIEM_4D!D1784</f>
        <v>0</v>
      </c>
      <c r="G2412" s="5">
        <f>DIEM_4D!E1784</f>
        <v>0</v>
      </c>
      <c r="H2412" s="36">
        <f t="shared" si="31"/>
        <v>0</v>
      </c>
      <c r="I2412" s="5" t="str">
        <f t="shared" si="32"/>
        <v/>
      </c>
      <c r="J2412" s="5">
        <f t="shared" si="33"/>
        <v>0</v>
      </c>
      <c r="K2412" s="5" t="str">
        <f t="shared" si="34"/>
        <v/>
      </c>
      <c r="L2412" s="5">
        <f t="shared" si="35"/>
        <v>0</v>
      </c>
      <c r="M2412" s="5"/>
      <c r="N2412" s="5"/>
      <c r="O2412" s="5"/>
      <c r="P2412" s="5"/>
      <c r="Q2412" s="5"/>
      <c r="R2412" s="5"/>
      <c r="S2412" s="5"/>
    </row>
    <row r="2413" ht="15.75" customHeight="1">
      <c r="A2413" s="5">
        <v>1784.0</v>
      </c>
      <c r="B2413" s="35" t="str">
        <f>DIEM_4D!A1785</f>
        <v/>
      </c>
      <c r="C2413" s="35" t="str">
        <f>DIEM_4D!B1785</f>
        <v/>
      </c>
      <c r="D2413" s="5" t="str">
        <f t="shared" si="30"/>
        <v>4D-4</v>
      </c>
      <c r="E2413" s="5">
        <f>DIEM_4D!C1785</f>
        <v>0</v>
      </c>
      <c r="F2413" s="5">
        <f>DIEM_4D!D1785</f>
        <v>0</v>
      </c>
      <c r="G2413" s="5">
        <f>DIEM_4D!E1785</f>
        <v>0</v>
      </c>
      <c r="H2413" s="36">
        <f t="shared" si="31"/>
        <v>0</v>
      </c>
      <c r="I2413" s="5" t="str">
        <f t="shared" si="32"/>
        <v/>
      </c>
      <c r="J2413" s="5">
        <f t="shared" si="33"/>
        <v>0</v>
      </c>
      <c r="K2413" s="5" t="str">
        <f t="shared" si="34"/>
        <v/>
      </c>
      <c r="L2413" s="5">
        <f t="shared" si="35"/>
        <v>0</v>
      </c>
      <c r="M2413" s="5"/>
      <c r="N2413" s="5"/>
      <c r="O2413" s="5"/>
      <c r="P2413" s="5"/>
      <c r="Q2413" s="5"/>
      <c r="R2413" s="5"/>
      <c r="S2413" s="5"/>
    </row>
    <row r="2414" ht="15.75" customHeight="1">
      <c r="A2414" s="5">
        <v>1785.0</v>
      </c>
      <c r="B2414" s="35" t="str">
        <f>DIEM_4D!A1786</f>
        <v/>
      </c>
      <c r="C2414" s="35" t="str">
        <f>DIEM_4D!B1786</f>
        <v/>
      </c>
      <c r="D2414" s="5" t="str">
        <f t="shared" si="30"/>
        <v>4D-5</v>
      </c>
      <c r="E2414" s="5">
        <f>DIEM_4D!C1786</f>
        <v>0</v>
      </c>
      <c r="F2414" s="5">
        <f>DIEM_4D!D1786</f>
        <v>0</v>
      </c>
      <c r="G2414" s="5">
        <f>DIEM_4D!E1786</f>
        <v>0</v>
      </c>
      <c r="H2414" s="36">
        <f t="shared" si="31"/>
        <v>0</v>
      </c>
      <c r="I2414" s="5" t="str">
        <f t="shared" si="32"/>
        <v/>
      </c>
      <c r="J2414" s="5">
        <f t="shared" si="33"/>
        <v>0</v>
      </c>
      <c r="K2414" s="5" t="str">
        <f t="shared" si="34"/>
        <v/>
      </c>
      <c r="L2414" s="5">
        <f t="shared" si="35"/>
        <v>0</v>
      </c>
      <c r="M2414" s="5"/>
      <c r="N2414" s="5"/>
      <c r="O2414" s="5"/>
      <c r="P2414" s="5"/>
      <c r="Q2414" s="5"/>
      <c r="R2414" s="5"/>
      <c r="S2414" s="5"/>
    </row>
    <row r="2415" ht="15.75" customHeight="1">
      <c r="A2415" s="5">
        <v>1786.0</v>
      </c>
      <c r="B2415" s="35" t="str">
        <f>DIEM_4D!A1787</f>
        <v/>
      </c>
      <c r="C2415" s="35" t="str">
        <f>DIEM_4D!B1787</f>
        <v/>
      </c>
      <c r="D2415" s="5" t="str">
        <f t="shared" si="30"/>
        <v>4D-1</v>
      </c>
      <c r="E2415" s="5">
        <f>DIEM_4D!C1787</f>
        <v>0</v>
      </c>
      <c r="F2415" s="5">
        <f>DIEM_4D!D1787</f>
        <v>0</v>
      </c>
      <c r="G2415" s="5">
        <f>DIEM_4D!E1787</f>
        <v>0</v>
      </c>
      <c r="H2415" s="36">
        <f t="shared" si="31"/>
        <v>0</v>
      </c>
      <c r="I2415" s="5" t="str">
        <f t="shared" si="32"/>
        <v/>
      </c>
      <c r="J2415" s="5">
        <f t="shared" si="33"/>
        <v>0</v>
      </c>
      <c r="K2415" s="5" t="str">
        <f t="shared" si="34"/>
        <v/>
      </c>
      <c r="L2415" s="5">
        <f t="shared" si="35"/>
        <v>0</v>
      </c>
      <c r="M2415" s="5"/>
      <c r="N2415" s="5"/>
      <c r="O2415" s="5"/>
      <c r="P2415" s="5"/>
      <c r="Q2415" s="5"/>
      <c r="R2415" s="5"/>
      <c r="S2415" s="5"/>
    </row>
    <row r="2416" ht="15.75" customHeight="1">
      <c r="A2416" s="5">
        <v>1787.0</v>
      </c>
      <c r="B2416" s="35" t="str">
        <f>DIEM_4D!A1788</f>
        <v/>
      </c>
      <c r="C2416" s="35" t="str">
        <f>DIEM_4D!B1788</f>
        <v/>
      </c>
      <c r="D2416" s="5" t="str">
        <f t="shared" si="30"/>
        <v>4D-2</v>
      </c>
      <c r="E2416" s="5">
        <f>DIEM_4D!C1788</f>
        <v>0</v>
      </c>
      <c r="F2416" s="5">
        <f>DIEM_4D!D1788</f>
        <v>0</v>
      </c>
      <c r="G2416" s="5">
        <f>DIEM_4D!E1788</f>
        <v>0</v>
      </c>
      <c r="H2416" s="36">
        <f t="shared" si="31"/>
        <v>0</v>
      </c>
      <c r="I2416" s="5" t="str">
        <f t="shared" si="32"/>
        <v/>
      </c>
      <c r="J2416" s="5">
        <f t="shared" si="33"/>
        <v>0</v>
      </c>
      <c r="K2416" s="5" t="str">
        <f t="shared" si="34"/>
        <v/>
      </c>
      <c r="L2416" s="5">
        <f t="shared" si="35"/>
        <v>0</v>
      </c>
      <c r="M2416" s="5"/>
      <c r="N2416" s="5"/>
      <c r="O2416" s="5"/>
      <c r="P2416" s="5"/>
      <c r="Q2416" s="5"/>
      <c r="R2416" s="5"/>
      <c r="S2416" s="5"/>
    </row>
    <row r="2417" ht="15.75" customHeight="1">
      <c r="A2417" s="5">
        <v>1788.0</v>
      </c>
      <c r="B2417" s="35" t="str">
        <f>DIEM_4D!A1789</f>
        <v/>
      </c>
      <c r="C2417" s="35" t="str">
        <f>DIEM_4D!B1789</f>
        <v/>
      </c>
      <c r="D2417" s="5" t="str">
        <f t="shared" si="30"/>
        <v>4D-3</v>
      </c>
      <c r="E2417" s="5">
        <f>DIEM_4D!C1789</f>
        <v>0</v>
      </c>
      <c r="F2417" s="5">
        <f>DIEM_4D!D1789</f>
        <v>0</v>
      </c>
      <c r="G2417" s="5">
        <f>DIEM_4D!E1789</f>
        <v>0</v>
      </c>
      <c r="H2417" s="36">
        <f t="shared" si="31"/>
        <v>0</v>
      </c>
      <c r="I2417" s="5" t="str">
        <f t="shared" si="32"/>
        <v/>
      </c>
      <c r="J2417" s="5">
        <f t="shared" si="33"/>
        <v>0</v>
      </c>
      <c r="K2417" s="5" t="str">
        <f t="shared" si="34"/>
        <v/>
      </c>
      <c r="L2417" s="5">
        <f t="shared" si="35"/>
        <v>0</v>
      </c>
      <c r="M2417" s="5"/>
      <c r="N2417" s="5"/>
      <c r="O2417" s="5"/>
      <c r="P2417" s="5"/>
      <c r="Q2417" s="5"/>
      <c r="R2417" s="5"/>
      <c r="S2417" s="5"/>
    </row>
    <row r="2418" ht="15.75" customHeight="1">
      <c r="A2418" s="5">
        <v>1789.0</v>
      </c>
      <c r="B2418" s="35" t="str">
        <f>DIEM_4D!A1790</f>
        <v/>
      </c>
      <c r="C2418" s="35" t="str">
        <f>DIEM_4D!B1790</f>
        <v/>
      </c>
      <c r="D2418" s="5" t="str">
        <f t="shared" si="30"/>
        <v>4D-4</v>
      </c>
      <c r="E2418" s="5">
        <f>DIEM_4D!C1790</f>
        <v>0</v>
      </c>
      <c r="F2418" s="5">
        <f>DIEM_4D!D1790</f>
        <v>0</v>
      </c>
      <c r="G2418" s="5">
        <f>DIEM_4D!E1790</f>
        <v>0</v>
      </c>
      <c r="H2418" s="36">
        <f t="shared" si="31"/>
        <v>0</v>
      </c>
      <c r="I2418" s="5" t="str">
        <f t="shared" si="32"/>
        <v/>
      </c>
      <c r="J2418" s="5">
        <f t="shared" si="33"/>
        <v>0</v>
      </c>
      <c r="K2418" s="5" t="str">
        <f t="shared" si="34"/>
        <v/>
      </c>
      <c r="L2418" s="5">
        <f t="shared" si="35"/>
        <v>0</v>
      </c>
      <c r="M2418" s="5"/>
      <c r="N2418" s="5"/>
      <c r="O2418" s="5"/>
      <c r="P2418" s="5"/>
      <c r="Q2418" s="5"/>
      <c r="R2418" s="5"/>
      <c r="S2418" s="5"/>
    </row>
    <row r="2419" ht="15.75" customHeight="1">
      <c r="A2419" s="5">
        <v>1790.0</v>
      </c>
      <c r="B2419" s="35" t="str">
        <f>DIEM_4D!A1791</f>
        <v/>
      </c>
      <c r="C2419" s="35" t="str">
        <f>DIEM_4D!B1791</f>
        <v/>
      </c>
      <c r="D2419" s="5" t="str">
        <f t="shared" si="30"/>
        <v>4D-5</v>
      </c>
      <c r="E2419" s="5">
        <f>DIEM_4D!C1791</f>
        <v>0</v>
      </c>
      <c r="F2419" s="5">
        <f>DIEM_4D!D1791</f>
        <v>0</v>
      </c>
      <c r="G2419" s="5">
        <f>DIEM_4D!E1791</f>
        <v>0</v>
      </c>
      <c r="H2419" s="36">
        <f t="shared" si="31"/>
        <v>0</v>
      </c>
      <c r="I2419" s="5" t="str">
        <f t="shared" si="32"/>
        <v/>
      </c>
      <c r="J2419" s="5">
        <f t="shared" si="33"/>
        <v>0</v>
      </c>
      <c r="K2419" s="5" t="str">
        <f t="shared" si="34"/>
        <v/>
      </c>
      <c r="L2419" s="5">
        <f t="shared" si="35"/>
        <v>0</v>
      </c>
      <c r="M2419" s="5"/>
      <c r="N2419" s="5"/>
      <c r="O2419" s="5"/>
      <c r="P2419" s="5"/>
      <c r="Q2419" s="5"/>
      <c r="R2419" s="5"/>
      <c r="S2419" s="5"/>
    </row>
    <row r="2420" ht="15.75" customHeight="1">
      <c r="A2420" s="5">
        <v>1791.0</v>
      </c>
      <c r="B2420" s="35" t="str">
        <f>DIEM_4D!A1792</f>
        <v/>
      </c>
      <c r="C2420" s="35" t="str">
        <f>DIEM_4D!B1792</f>
        <v/>
      </c>
      <c r="D2420" s="5" t="str">
        <f t="shared" si="30"/>
        <v>4D-1</v>
      </c>
      <c r="E2420" s="5">
        <f>DIEM_4D!C1792</f>
        <v>0</v>
      </c>
      <c r="F2420" s="5">
        <f>DIEM_4D!D1792</f>
        <v>0</v>
      </c>
      <c r="G2420" s="5">
        <f>DIEM_4D!E1792</f>
        <v>0</v>
      </c>
      <c r="H2420" s="36">
        <f t="shared" si="31"/>
        <v>0</v>
      </c>
      <c r="I2420" s="5" t="str">
        <f t="shared" si="32"/>
        <v/>
      </c>
      <c r="J2420" s="5">
        <f t="shared" si="33"/>
        <v>0</v>
      </c>
      <c r="K2420" s="5" t="str">
        <f t="shared" si="34"/>
        <v/>
      </c>
      <c r="L2420" s="5">
        <f t="shared" si="35"/>
        <v>0</v>
      </c>
      <c r="M2420" s="5"/>
      <c r="N2420" s="5"/>
      <c r="O2420" s="5"/>
      <c r="P2420" s="5"/>
      <c r="Q2420" s="5"/>
      <c r="R2420" s="5"/>
      <c r="S2420" s="5"/>
    </row>
    <row r="2421" ht="15.75" customHeight="1">
      <c r="A2421" s="5">
        <v>1792.0</v>
      </c>
      <c r="B2421" s="35" t="str">
        <f>DIEM_4D!A1793</f>
        <v/>
      </c>
      <c r="C2421" s="35" t="str">
        <f>DIEM_4D!B1793</f>
        <v/>
      </c>
      <c r="D2421" s="5" t="str">
        <f t="shared" si="30"/>
        <v>4D-2</v>
      </c>
      <c r="E2421" s="5">
        <f>DIEM_4D!C1793</f>
        <v>0</v>
      </c>
      <c r="F2421" s="5">
        <f>DIEM_4D!D1793</f>
        <v>0</v>
      </c>
      <c r="G2421" s="5">
        <f>DIEM_4D!E1793</f>
        <v>0</v>
      </c>
      <c r="H2421" s="36">
        <f t="shared" si="31"/>
        <v>0</v>
      </c>
      <c r="I2421" s="5" t="str">
        <f t="shared" si="32"/>
        <v/>
      </c>
      <c r="J2421" s="5">
        <f t="shared" si="33"/>
        <v>0</v>
      </c>
      <c r="K2421" s="5" t="str">
        <f t="shared" si="34"/>
        <v/>
      </c>
      <c r="L2421" s="5">
        <f t="shared" si="35"/>
        <v>0</v>
      </c>
      <c r="M2421" s="5"/>
      <c r="N2421" s="5"/>
      <c r="O2421" s="5"/>
      <c r="P2421" s="5"/>
      <c r="Q2421" s="5"/>
      <c r="R2421" s="5"/>
      <c r="S2421" s="5"/>
    </row>
    <row r="2422" ht="15.75" customHeight="1">
      <c r="A2422" s="5">
        <v>1793.0</v>
      </c>
      <c r="B2422" s="35" t="str">
        <f>DIEM_4D!A1794</f>
        <v/>
      </c>
      <c r="C2422" s="35" t="str">
        <f>DIEM_4D!B1794</f>
        <v/>
      </c>
      <c r="D2422" s="5" t="str">
        <f t="shared" si="30"/>
        <v>4D-3</v>
      </c>
      <c r="E2422" s="5">
        <f>DIEM_4D!C1794</f>
        <v>0</v>
      </c>
      <c r="F2422" s="5">
        <f>DIEM_4D!D1794</f>
        <v>0</v>
      </c>
      <c r="G2422" s="5">
        <f>DIEM_4D!E1794</f>
        <v>0</v>
      </c>
      <c r="H2422" s="36">
        <f t="shared" si="31"/>
        <v>0</v>
      </c>
      <c r="I2422" s="5" t="str">
        <f t="shared" si="32"/>
        <v/>
      </c>
      <c r="J2422" s="5">
        <f t="shared" si="33"/>
        <v>0</v>
      </c>
      <c r="K2422" s="5" t="str">
        <f t="shared" si="34"/>
        <v/>
      </c>
      <c r="L2422" s="5">
        <f t="shared" si="35"/>
        <v>0</v>
      </c>
      <c r="M2422" s="5"/>
      <c r="N2422" s="5"/>
      <c r="O2422" s="5"/>
      <c r="P2422" s="5"/>
      <c r="Q2422" s="5"/>
      <c r="R2422" s="5"/>
      <c r="S2422" s="5"/>
    </row>
    <row r="2423" ht="15.75" customHeight="1">
      <c r="A2423" s="5">
        <v>1794.0</v>
      </c>
      <c r="B2423" s="35" t="str">
        <f>DIEM_4D!A1795</f>
        <v/>
      </c>
      <c r="C2423" s="35" t="str">
        <f>DIEM_4D!B1795</f>
        <v/>
      </c>
      <c r="D2423" s="5" t="str">
        <f t="shared" si="30"/>
        <v>4D-4</v>
      </c>
      <c r="E2423" s="5">
        <f>DIEM_4D!C1795</f>
        <v>0</v>
      </c>
      <c r="F2423" s="5">
        <f>DIEM_4D!D1795</f>
        <v>0</v>
      </c>
      <c r="G2423" s="5">
        <f>DIEM_4D!E1795</f>
        <v>0</v>
      </c>
      <c r="H2423" s="36">
        <f t="shared" si="31"/>
        <v>0</v>
      </c>
      <c r="I2423" s="5" t="str">
        <f t="shared" si="32"/>
        <v/>
      </c>
      <c r="J2423" s="5">
        <f t="shared" si="33"/>
        <v>0</v>
      </c>
      <c r="K2423" s="5" t="str">
        <f t="shared" si="34"/>
        <v/>
      </c>
      <c r="L2423" s="5">
        <f t="shared" si="35"/>
        <v>0</v>
      </c>
      <c r="M2423" s="5"/>
      <c r="N2423" s="5"/>
      <c r="O2423" s="5"/>
      <c r="P2423" s="5"/>
      <c r="Q2423" s="5"/>
      <c r="R2423" s="5"/>
      <c r="S2423" s="5"/>
    </row>
    <row r="2424" ht="15.75" customHeight="1">
      <c r="A2424" s="5">
        <v>1795.0</v>
      </c>
      <c r="B2424" s="35" t="str">
        <f>DIEM_4D!A1796</f>
        <v/>
      </c>
      <c r="C2424" s="35" t="str">
        <f>DIEM_4D!B1796</f>
        <v/>
      </c>
      <c r="D2424" s="5" t="str">
        <f t="shared" si="30"/>
        <v>4D-5</v>
      </c>
      <c r="E2424" s="5">
        <f>DIEM_4D!C1796</f>
        <v>0</v>
      </c>
      <c r="F2424" s="5">
        <f>DIEM_4D!D1796</f>
        <v>0</v>
      </c>
      <c r="G2424" s="5">
        <f>DIEM_4D!E1796</f>
        <v>0</v>
      </c>
      <c r="H2424" s="36">
        <f t="shared" si="31"/>
        <v>0</v>
      </c>
      <c r="I2424" s="5" t="str">
        <f t="shared" si="32"/>
        <v/>
      </c>
      <c r="J2424" s="5">
        <f t="shared" si="33"/>
        <v>0</v>
      </c>
      <c r="K2424" s="5" t="str">
        <f t="shared" si="34"/>
        <v/>
      </c>
      <c r="L2424" s="5">
        <f t="shared" si="35"/>
        <v>0</v>
      </c>
      <c r="M2424" s="5"/>
      <c r="N2424" s="5"/>
      <c r="O2424" s="5"/>
      <c r="P2424" s="5"/>
      <c r="Q2424" s="5"/>
      <c r="R2424" s="5"/>
      <c r="S2424" s="5"/>
    </row>
    <row r="2425" ht="15.75" customHeight="1">
      <c r="A2425" s="5">
        <v>1796.0</v>
      </c>
      <c r="B2425" s="35" t="str">
        <f>DIEM_4D!A1797</f>
        <v/>
      </c>
      <c r="C2425" s="35" t="str">
        <f>DIEM_4D!B1797</f>
        <v/>
      </c>
      <c r="D2425" s="5" t="str">
        <f t="shared" si="30"/>
        <v>4D-1</v>
      </c>
      <c r="E2425" s="5">
        <f>DIEM_4D!C1797</f>
        <v>0</v>
      </c>
      <c r="F2425" s="5">
        <f>DIEM_4D!D1797</f>
        <v>0</v>
      </c>
      <c r="G2425" s="5">
        <f>DIEM_4D!E1797</f>
        <v>0</v>
      </c>
      <c r="H2425" s="36">
        <f t="shared" si="31"/>
        <v>0</v>
      </c>
      <c r="I2425" s="5" t="str">
        <f t="shared" si="32"/>
        <v/>
      </c>
      <c r="J2425" s="5">
        <f t="shared" si="33"/>
        <v>0</v>
      </c>
      <c r="K2425" s="5" t="str">
        <f t="shared" si="34"/>
        <v/>
      </c>
      <c r="L2425" s="5">
        <f t="shared" si="35"/>
        <v>0</v>
      </c>
      <c r="M2425" s="5"/>
      <c r="N2425" s="5"/>
      <c r="O2425" s="5"/>
      <c r="P2425" s="5"/>
      <c r="Q2425" s="5"/>
      <c r="R2425" s="5"/>
      <c r="S2425" s="5"/>
    </row>
    <row r="2426" ht="15.75" customHeight="1">
      <c r="A2426" s="5">
        <v>1797.0</v>
      </c>
      <c r="B2426" s="35" t="str">
        <f>DIEM_4D!A1798</f>
        <v/>
      </c>
      <c r="C2426" s="35" t="str">
        <f>DIEM_4D!B1798</f>
        <v/>
      </c>
      <c r="D2426" s="5" t="str">
        <f t="shared" si="30"/>
        <v>4D-2</v>
      </c>
      <c r="E2426" s="5">
        <f>DIEM_4D!C1798</f>
        <v>0</v>
      </c>
      <c r="F2426" s="5">
        <f>DIEM_4D!D1798</f>
        <v>0</v>
      </c>
      <c r="G2426" s="5">
        <f>DIEM_4D!E1798</f>
        <v>0</v>
      </c>
      <c r="H2426" s="36">
        <f t="shared" si="31"/>
        <v>0</v>
      </c>
      <c r="I2426" s="5" t="str">
        <f t="shared" si="32"/>
        <v/>
      </c>
      <c r="J2426" s="5">
        <f t="shared" si="33"/>
        <v>0</v>
      </c>
      <c r="K2426" s="5" t="str">
        <f t="shared" si="34"/>
        <v/>
      </c>
      <c r="L2426" s="5">
        <f t="shared" si="35"/>
        <v>0</v>
      </c>
      <c r="M2426" s="5"/>
      <c r="N2426" s="5"/>
      <c r="O2426" s="5"/>
      <c r="P2426" s="5"/>
      <c r="Q2426" s="5"/>
      <c r="R2426" s="5"/>
      <c r="S2426" s="5"/>
    </row>
    <row r="2427" ht="15.75" customHeight="1">
      <c r="A2427" s="5">
        <v>1798.0</v>
      </c>
      <c r="B2427" s="35" t="str">
        <f>DIEM_4D!A1799</f>
        <v/>
      </c>
      <c r="C2427" s="35" t="str">
        <f>DIEM_4D!B1799</f>
        <v/>
      </c>
      <c r="D2427" s="5" t="str">
        <f t="shared" si="30"/>
        <v>4D-3</v>
      </c>
      <c r="E2427" s="5">
        <f>DIEM_4D!C1799</f>
        <v>0</v>
      </c>
      <c r="F2427" s="5">
        <f>DIEM_4D!D1799</f>
        <v>0</v>
      </c>
      <c r="G2427" s="5">
        <f>DIEM_4D!E1799</f>
        <v>0</v>
      </c>
      <c r="H2427" s="36">
        <f t="shared" si="31"/>
        <v>0</v>
      </c>
      <c r="I2427" s="5" t="str">
        <f t="shared" si="32"/>
        <v/>
      </c>
      <c r="J2427" s="5">
        <f t="shared" si="33"/>
        <v>0</v>
      </c>
      <c r="K2427" s="5" t="str">
        <f t="shared" si="34"/>
        <v/>
      </c>
      <c r="L2427" s="5">
        <f t="shared" si="35"/>
        <v>0</v>
      </c>
      <c r="M2427" s="5"/>
      <c r="N2427" s="5"/>
      <c r="O2427" s="5"/>
      <c r="P2427" s="5"/>
      <c r="Q2427" s="5"/>
      <c r="R2427" s="5"/>
      <c r="S2427" s="5"/>
    </row>
    <row r="2428" ht="15.75" customHeight="1">
      <c r="A2428" s="5">
        <v>1799.0</v>
      </c>
      <c r="B2428" s="35" t="str">
        <f>DIEM_4D!A1800</f>
        <v/>
      </c>
      <c r="C2428" s="35" t="str">
        <f>DIEM_4D!B1800</f>
        <v/>
      </c>
      <c r="D2428" s="5" t="str">
        <f t="shared" si="30"/>
        <v>4D-4</v>
      </c>
      <c r="E2428" s="5">
        <f>DIEM_4D!C1800</f>
        <v>0</v>
      </c>
      <c r="F2428" s="5">
        <f>DIEM_4D!D1800</f>
        <v>0</v>
      </c>
      <c r="G2428" s="5">
        <f>DIEM_4D!E1800</f>
        <v>0</v>
      </c>
      <c r="H2428" s="36">
        <f t="shared" si="31"/>
        <v>0</v>
      </c>
      <c r="I2428" s="5" t="str">
        <f t="shared" si="32"/>
        <v/>
      </c>
      <c r="J2428" s="5">
        <f t="shared" si="33"/>
        <v>0</v>
      </c>
      <c r="K2428" s="5" t="str">
        <f t="shared" si="34"/>
        <v/>
      </c>
      <c r="L2428" s="5">
        <f t="shared" si="35"/>
        <v>0</v>
      </c>
      <c r="M2428" s="5"/>
      <c r="N2428" s="5"/>
      <c r="O2428" s="5"/>
      <c r="P2428" s="5"/>
      <c r="Q2428" s="5"/>
      <c r="R2428" s="5"/>
      <c r="S2428" s="5"/>
    </row>
    <row r="2429" ht="15.75" customHeight="1">
      <c r="A2429" s="5">
        <v>1800.0</v>
      </c>
      <c r="B2429" s="35" t="str">
        <f>DIEM_4D!A1801</f>
        <v/>
      </c>
      <c r="C2429" s="35" t="str">
        <f>DIEM_4D!B1801</f>
        <v/>
      </c>
      <c r="D2429" s="5" t="str">
        <f t="shared" si="30"/>
        <v>4D-5</v>
      </c>
      <c r="E2429" s="5">
        <f>DIEM_4D!C1801</f>
        <v>0</v>
      </c>
      <c r="F2429" s="5">
        <f>DIEM_4D!D1801</f>
        <v>0</v>
      </c>
      <c r="G2429" s="5">
        <f>DIEM_4D!E1801</f>
        <v>0</v>
      </c>
      <c r="H2429" s="36">
        <f t="shared" si="31"/>
        <v>0</v>
      </c>
      <c r="I2429" s="5" t="str">
        <f t="shared" si="32"/>
        <v/>
      </c>
      <c r="J2429" s="5">
        <f t="shared" si="33"/>
        <v>0</v>
      </c>
      <c r="K2429" s="5" t="str">
        <f t="shared" si="34"/>
        <v/>
      </c>
      <c r="L2429" s="5">
        <f t="shared" si="35"/>
        <v>0</v>
      </c>
      <c r="M2429" s="5"/>
      <c r="N2429" s="5"/>
      <c r="O2429" s="5"/>
      <c r="P2429" s="5"/>
      <c r="Q2429" s="5"/>
      <c r="R2429" s="5"/>
      <c r="S2429" s="5"/>
    </row>
    <row r="2430" ht="15.75" customHeight="1">
      <c r="A2430" s="5">
        <v>1801.0</v>
      </c>
      <c r="B2430" s="35" t="str">
        <f>DIEM_4D!A1802</f>
        <v/>
      </c>
      <c r="C2430" s="35" t="str">
        <f>DIEM_4D!B1802</f>
        <v/>
      </c>
      <c r="D2430" s="5" t="str">
        <f t="shared" si="30"/>
        <v>4D-1</v>
      </c>
      <c r="E2430" s="5">
        <f>DIEM_4D!C1802</f>
        <v>0</v>
      </c>
      <c r="F2430" s="5">
        <f>DIEM_4D!D1802</f>
        <v>0</v>
      </c>
      <c r="G2430" s="5">
        <f>DIEM_4D!E1802</f>
        <v>0</v>
      </c>
      <c r="H2430" s="36">
        <f t="shared" si="31"/>
        <v>0</v>
      </c>
      <c r="I2430" s="5" t="str">
        <f t="shared" si="32"/>
        <v/>
      </c>
      <c r="J2430" s="5">
        <f t="shared" si="33"/>
        <v>0</v>
      </c>
      <c r="K2430" s="5" t="str">
        <f t="shared" si="34"/>
        <v/>
      </c>
      <c r="L2430" s="5">
        <f t="shared" si="35"/>
        <v>0</v>
      </c>
      <c r="M2430" s="5"/>
      <c r="N2430" s="5"/>
      <c r="O2430" s="5"/>
      <c r="P2430" s="5"/>
      <c r="Q2430" s="5"/>
      <c r="R2430" s="5"/>
      <c r="S2430" s="5"/>
    </row>
    <row r="2431" ht="15.75" customHeight="1">
      <c r="A2431" s="5">
        <v>1802.0</v>
      </c>
      <c r="B2431" s="35" t="str">
        <f>DIEM_4D!A1803</f>
        <v/>
      </c>
      <c r="C2431" s="35" t="str">
        <f>DIEM_4D!B1803</f>
        <v/>
      </c>
      <c r="D2431" s="5" t="str">
        <f t="shared" si="30"/>
        <v>4D-2</v>
      </c>
      <c r="E2431" s="5">
        <f>DIEM_4D!C1803</f>
        <v>0</v>
      </c>
      <c r="F2431" s="5">
        <f>DIEM_4D!D1803</f>
        <v>0</v>
      </c>
      <c r="G2431" s="5">
        <f>DIEM_4D!E1803</f>
        <v>0</v>
      </c>
      <c r="H2431" s="36">
        <f t="shared" si="31"/>
        <v>0</v>
      </c>
      <c r="I2431" s="5" t="str">
        <f t="shared" si="32"/>
        <v/>
      </c>
      <c r="J2431" s="5">
        <f t="shared" si="33"/>
        <v>0</v>
      </c>
      <c r="K2431" s="5" t="str">
        <f t="shared" si="34"/>
        <v/>
      </c>
      <c r="L2431" s="5">
        <f t="shared" si="35"/>
        <v>0</v>
      </c>
      <c r="M2431" s="5"/>
      <c r="N2431" s="5"/>
      <c r="O2431" s="5"/>
      <c r="P2431" s="5"/>
      <c r="Q2431" s="5"/>
      <c r="R2431" s="5"/>
      <c r="S2431" s="5"/>
    </row>
    <row r="2432" ht="15.75" customHeight="1">
      <c r="A2432" s="5">
        <v>1803.0</v>
      </c>
      <c r="B2432" s="35" t="str">
        <f>DIEM_4D!A1804</f>
        <v/>
      </c>
      <c r="C2432" s="35" t="str">
        <f>DIEM_4D!B1804</f>
        <v/>
      </c>
      <c r="D2432" s="5" t="str">
        <f t="shared" si="30"/>
        <v>4D-3</v>
      </c>
      <c r="E2432" s="5">
        <f>DIEM_4D!C1804</f>
        <v>0</v>
      </c>
      <c r="F2432" s="5">
        <f>DIEM_4D!D1804</f>
        <v>0</v>
      </c>
      <c r="G2432" s="5">
        <f>DIEM_4D!E1804</f>
        <v>0</v>
      </c>
      <c r="H2432" s="36">
        <f t="shared" si="31"/>
        <v>0</v>
      </c>
      <c r="I2432" s="5" t="str">
        <f t="shared" si="32"/>
        <v/>
      </c>
      <c r="J2432" s="5">
        <f t="shared" si="33"/>
        <v>0</v>
      </c>
      <c r="K2432" s="5" t="str">
        <f t="shared" si="34"/>
        <v/>
      </c>
      <c r="L2432" s="5">
        <f t="shared" si="35"/>
        <v>0</v>
      </c>
      <c r="M2432" s="5"/>
      <c r="N2432" s="5"/>
      <c r="O2432" s="5"/>
      <c r="P2432" s="5"/>
      <c r="Q2432" s="5"/>
      <c r="R2432" s="5"/>
      <c r="S2432" s="5"/>
    </row>
    <row r="2433" ht="15.75" customHeight="1">
      <c r="A2433" s="5">
        <v>1804.0</v>
      </c>
      <c r="B2433" s="35" t="str">
        <f>DIEM_4D!A1805</f>
        <v/>
      </c>
      <c r="C2433" s="35" t="str">
        <f>DIEM_4D!B1805</f>
        <v/>
      </c>
      <c r="D2433" s="5" t="str">
        <f t="shared" si="30"/>
        <v>4D-4</v>
      </c>
      <c r="E2433" s="5">
        <f>DIEM_4D!C1805</f>
        <v>0</v>
      </c>
      <c r="F2433" s="5">
        <f>DIEM_4D!D1805</f>
        <v>0</v>
      </c>
      <c r="G2433" s="5">
        <f>DIEM_4D!E1805</f>
        <v>0</v>
      </c>
      <c r="H2433" s="36">
        <f t="shared" si="31"/>
        <v>0</v>
      </c>
      <c r="I2433" s="5" t="str">
        <f t="shared" si="32"/>
        <v/>
      </c>
      <c r="J2433" s="5">
        <f t="shared" si="33"/>
        <v>0</v>
      </c>
      <c r="K2433" s="5" t="str">
        <f t="shared" si="34"/>
        <v/>
      </c>
      <c r="L2433" s="5">
        <f t="shared" si="35"/>
        <v>0</v>
      </c>
      <c r="M2433" s="5"/>
      <c r="N2433" s="5"/>
      <c r="O2433" s="5"/>
      <c r="P2433" s="5"/>
      <c r="Q2433" s="5"/>
      <c r="R2433" s="5"/>
      <c r="S2433" s="5"/>
    </row>
    <row r="2434" ht="15.75" customHeight="1">
      <c r="A2434" s="5">
        <v>1805.0</v>
      </c>
      <c r="B2434" s="35" t="str">
        <f>DIEM_4D!A1806</f>
        <v/>
      </c>
      <c r="C2434" s="35" t="str">
        <f>DIEM_4D!B1806</f>
        <v/>
      </c>
      <c r="D2434" s="5" t="str">
        <f t="shared" si="30"/>
        <v>4D-5</v>
      </c>
      <c r="E2434" s="5">
        <f>DIEM_4D!C1806</f>
        <v>0</v>
      </c>
      <c r="F2434" s="5">
        <f>DIEM_4D!D1806</f>
        <v>0</v>
      </c>
      <c r="G2434" s="5">
        <f>DIEM_4D!E1806</f>
        <v>0</v>
      </c>
      <c r="H2434" s="36">
        <f t="shared" si="31"/>
        <v>0</v>
      </c>
      <c r="I2434" s="5" t="str">
        <f t="shared" si="32"/>
        <v/>
      </c>
      <c r="J2434" s="5">
        <f t="shared" si="33"/>
        <v>0</v>
      </c>
      <c r="K2434" s="5" t="str">
        <f t="shared" si="34"/>
        <v/>
      </c>
      <c r="L2434" s="5">
        <f t="shared" si="35"/>
        <v>0</v>
      </c>
      <c r="M2434" s="5"/>
      <c r="N2434" s="5"/>
      <c r="O2434" s="5"/>
      <c r="P2434" s="5"/>
      <c r="Q2434" s="5"/>
      <c r="R2434" s="5"/>
      <c r="S2434" s="5"/>
    </row>
    <row r="2435" ht="15.75" customHeight="1">
      <c r="A2435" s="5">
        <v>1806.0</v>
      </c>
      <c r="B2435" s="35" t="str">
        <f>DIEM_4D!A1807</f>
        <v/>
      </c>
      <c r="C2435" s="35" t="str">
        <f>DIEM_4D!B1807</f>
        <v/>
      </c>
      <c r="D2435" s="5" t="str">
        <f t="shared" si="30"/>
        <v>4D-1</v>
      </c>
      <c r="E2435" s="5">
        <f>DIEM_4D!C1807</f>
        <v>0</v>
      </c>
      <c r="F2435" s="5">
        <f>DIEM_4D!D1807</f>
        <v>0</v>
      </c>
      <c r="G2435" s="5">
        <f>DIEM_4D!E1807</f>
        <v>0</v>
      </c>
      <c r="H2435" s="36">
        <f t="shared" si="31"/>
        <v>0</v>
      </c>
      <c r="I2435" s="5" t="str">
        <f t="shared" si="32"/>
        <v/>
      </c>
      <c r="J2435" s="5">
        <f t="shared" si="33"/>
        <v>0</v>
      </c>
      <c r="K2435" s="5" t="str">
        <f t="shared" si="34"/>
        <v/>
      </c>
      <c r="L2435" s="5">
        <f t="shared" si="35"/>
        <v>0</v>
      </c>
      <c r="M2435" s="5"/>
      <c r="N2435" s="5"/>
      <c r="O2435" s="5"/>
      <c r="P2435" s="5"/>
      <c r="Q2435" s="5"/>
      <c r="R2435" s="5"/>
      <c r="S2435" s="5"/>
    </row>
    <row r="2436" ht="15.75" customHeight="1">
      <c r="A2436" s="5">
        <v>1807.0</v>
      </c>
      <c r="B2436" s="35" t="str">
        <f>DIEM_4D!A1808</f>
        <v/>
      </c>
      <c r="C2436" s="35" t="str">
        <f>DIEM_4D!B1808</f>
        <v/>
      </c>
      <c r="D2436" s="5" t="str">
        <f t="shared" si="30"/>
        <v>4D-2</v>
      </c>
      <c r="E2436" s="5">
        <f>DIEM_4D!C1808</f>
        <v>0</v>
      </c>
      <c r="F2436" s="5">
        <f>DIEM_4D!D1808</f>
        <v>0</v>
      </c>
      <c r="G2436" s="5">
        <f>DIEM_4D!E1808</f>
        <v>0</v>
      </c>
      <c r="H2436" s="36">
        <f t="shared" si="31"/>
        <v>0</v>
      </c>
      <c r="I2436" s="5" t="str">
        <f t="shared" si="32"/>
        <v/>
      </c>
      <c r="J2436" s="5">
        <f t="shared" si="33"/>
        <v>0</v>
      </c>
      <c r="K2436" s="5" t="str">
        <f t="shared" si="34"/>
        <v/>
      </c>
      <c r="L2436" s="5">
        <f t="shared" si="35"/>
        <v>0</v>
      </c>
      <c r="M2436" s="5"/>
      <c r="N2436" s="5"/>
      <c r="O2436" s="5"/>
      <c r="P2436" s="5"/>
      <c r="Q2436" s="5"/>
      <c r="R2436" s="5"/>
      <c r="S2436" s="5"/>
    </row>
    <row r="2437" ht="15.75" customHeight="1">
      <c r="A2437" s="5">
        <v>1808.0</v>
      </c>
      <c r="B2437" s="35" t="str">
        <f>DIEM_4D!A1809</f>
        <v/>
      </c>
      <c r="C2437" s="35" t="str">
        <f>DIEM_4D!B1809</f>
        <v/>
      </c>
      <c r="D2437" s="5" t="str">
        <f t="shared" si="30"/>
        <v>4D-3</v>
      </c>
      <c r="E2437" s="5">
        <f>DIEM_4D!C1809</f>
        <v>0</v>
      </c>
      <c r="F2437" s="5">
        <f>DIEM_4D!D1809</f>
        <v>0</v>
      </c>
      <c r="G2437" s="5">
        <f>DIEM_4D!E1809</f>
        <v>0</v>
      </c>
      <c r="H2437" s="36">
        <f t="shared" si="31"/>
        <v>0</v>
      </c>
      <c r="I2437" s="5" t="str">
        <f t="shared" si="32"/>
        <v/>
      </c>
      <c r="J2437" s="5">
        <f t="shared" si="33"/>
        <v>0</v>
      </c>
      <c r="K2437" s="5" t="str">
        <f t="shared" si="34"/>
        <v/>
      </c>
      <c r="L2437" s="5">
        <f t="shared" si="35"/>
        <v>0</v>
      </c>
      <c r="M2437" s="5"/>
      <c r="N2437" s="5"/>
      <c r="O2437" s="5"/>
      <c r="P2437" s="5"/>
      <c r="Q2437" s="5"/>
      <c r="R2437" s="5"/>
      <c r="S2437" s="5"/>
    </row>
    <row r="2438" ht="15.75" customHeight="1">
      <c r="A2438" s="5">
        <v>1809.0</v>
      </c>
      <c r="B2438" s="35" t="str">
        <f>DIEM_4D!A1810</f>
        <v/>
      </c>
      <c r="C2438" s="35" t="str">
        <f>DIEM_4D!B1810</f>
        <v/>
      </c>
      <c r="D2438" s="5" t="str">
        <f t="shared" si="30"/>
        <v>4D-4</v>
      </c>
      <c r="E2438" s="5">
        <f>DIEM_4D!C1810</f>
        <v>0</v>
      </c>
      <c r="F2438" s="5">
        <f>DIEM_4D!D1810</f>
        <v>0</v>
      </c>
      <c r="G2438" s="5">
        <f>DIEM_4D!E1810</f>
        <v>0</v>
      </c>
      <c r="H2438" s="36">
        <f t="shared" si="31"/>
        <v>0</v>
      </c>
      <c r="I2438" s="5" t="str">
        <f t="shared" si="32"/>
        <v/>
      </c>
      <c r="J2438" s="5">
        <f t="shared" si="33"/>
        <v>0</v>
      </c>
      <c r="K2438" s="5" t="str">
        <f t="shared" si="34"/>
        <v/>
      </c>
      <c r="L2438" s="5">
        <f t="shared" si="35"/>
        <v>0</v>
      </c>
      <c r="M2438" s="5"/>
      <c r="N2438" s="5"/>
      <c r="O2438" s="5"/>
      <c r="P2438" s="5"/>
      <c r="Q2438" s="5"/>
      <c r="R2438" s="5"/>
      <c r="S2438" s="5"/>
    </row>
    <row r="2439" ht="15.75" customHeight="1">
      <c r="A2439" s="5">
        <v>1810.0</v>
      </c>
      <c r="B2439" s="35" t="str">
        <f>DIEM_4D!A1811</f>
        <v/>
      </c>
      <c r="C2439" s="35" t="str">
        <f>DIEM_4D!B1811</f>
        <v/>
      </c>
      <c r="D2439" s="5" t="str">
        <f t="shared" si="30"/>
        <v>4D-5</v>
      </c>
      <c r="E2439" s="5">
        <f>DIEM_4D!C1811</f>
        <v>0</v>
      </c>
      <c r="F2439" s="5">
        <f>DIEM_4D!D1811</f>
        <v>0</v>
      </c>
      <c r="G2439" s="5">
        <f>DIEM_4D!E1811</f>
        <v>0</v>
      </c>
      <c r="H2439" s="36">
        <f t="shared" si="31"/>
        <v>0</v>
      </c>
      <c r="I2439" s="5" t="str">
        <f t="shared" si="32"/>
        <v/>
      </c>
      <c r="J2439" s="5">
        <f t="shared" si="33"/>
        <v>0</v>
      </c>
      <c r="K2439" s="5" t="str">
        <f t="shared" si="34"/>
        <v/>
      </c>
      <c r="L2439" s="5">
        <f t="shared" si="35"/>
        <v>0</v>
      </c>
      <c r="M2439" s="5"/>
      <c r="N2439" s="5"/>
      <c r="O2439" s="5"/>
      <c r="P2439" s="5"/>
      <c r="Q2439" s="5"/>
      <c r="R2439" s="5"/>
      <c r="S2439" s="5"/>
    </row>
    <row r="2440" ht="15.75" customHeight="1">
      <c r="A2440" s="5">
        <v>1811.0</v>
      </c>
      <c r="B2440" s="35" t="str">
        <f>DIEM_4D!A1812</f>
        <v/>
      </c>
      <c r="C2440" s="35" t="str">
        <f>DIEM_4D!B1812</f>
        <v/>
      </c>
      <c r="D2440" s="5" t="str">
        <f t="shared" si="30"/>
        <v>4D-1</v>
      </c>
      <c r="E2440" s="5">
        <f>DIEM_4D!C1812</f>
        <v>0</v>
      </c>
      <c r="F2440" s="5">
        <f>DIEM_4D!D1812</f>
        <v>0</v>
      </c>
      <c r="G2440" s="5">
        <f>DIEM_4D!E1812</f>
        <v>0</v>
      </c>
      <c r="H2440" s="36">
        <f t="shared" si="31"/>
        <v>0</v>
      </c>
      <c r="I2440" s="5" t="str">
        <f t="shared" si="32"/>
        <v/>
      </c>
      <c r="J2440" s="5">
        <f t="shared" si="33"/>
        <v>0</v>
      </c>
      <c r="K2440" s="5" t="str">
        <f t="shared" si="34"/>
        <v/>
      </c>
      <c r="L2440" s="5">
        <f t="shared" si="35"/>
        <v>0</v>
      </c>
      <c r="M2440" s="5"/>
      <c r="N2440" s="5"/>
      <c r="O2440" s="5"/>
      <c r="P2440" s="5"/>
      <c r="Q2440" s="5"/>
      <c r="R2440" s="5"/>
      <c r="S2440" s="5"/>
    </row>
    <row r="2441" ht="15.75" customHeight="1">
      <c r="A2441" s="5">
        <v>1812.0</v>
      </c>
      <c r="B2441" s="35" t="str">
        <f>DIEM_4D!A1813</f>
        <v/>
      </c>
      <c r="C2441" s="35" t="str">
        <f>DIEM_4D!B1813</f>
        <v/>
      </c>
      <c r="D2441" s="5" t="str">
        <f t="shared" si="30"/>
        <v>4D-2</v>
      </c>
      <c r="E2441" s="5">
        <f>DIEM_4D!C1813</f>
        <v>0</v>
      </c>
      <c r="F2441" s="5">
        <f>DIEM_4D!D1813</f>
        <v>0</v>
      </c>
      <c r="G2441" s="5">
        <f>DIEM_4D!E1813</f>
        <v>0</v>
      </c>
      <c r="H2441" s="36">
        <f t="shared" si="31"/>
        <v>0</v>
      </c>
      <c r="I2441" s="5" t="str">
        <f t="shared" si="32"/>
        <v/>
      </c>
      <c r="J2441" s="5">
        <f t="shared" si="33"/>
        <v>0</v>
      </c>
      <c r="K2441" s="5" t="str">
        <f t="shared" si="34"/>
        <v/>
      </c>
      <c r="L2441" s="5">
        <f t="shared" si="35"/>
        <v>0</v>
      </c>
      <c r="M2441" s="5"/>
      <c r="N2441" s="5"/>
      <c r="O2441" s="5"/>
      <c r="P2441" s="5"/>
      <c r="Q2441" s="5"/>
      <c r="R2441" s="5"/>
      <c r="S2441" s="5"/>
    </row>
    <row r="2442" ht="15.75" customHeight="1">
      <c r="A2442" s="5">
        <v>1813.0</v>
      </c>
      <c r="B2442" s="35" t="str">
        <f>DIEM_4D!A1814</f>
        <v/>
      </c>
      <c r="C2442" s="35" t="str">
        <f>DIEM_4D!B1814</f>
        <v/>
      </c>
      <c r="D2442" s="5" t="str">
        <f t="shared" si="30"/>
        <v>4D-3</v>
      </c>
      <c r="E2442" s="5">
        <f>DIEM_4D!C1814</f>
        <v>0</v>
      </c>
      <c r="F2442" s="5">
        <f>DIEM_4D!D1814</f>
        <v>0</v>
      </c>
      <c r="G2442" s="5">
        <f>DIEM_4D!E1814</f>
        <v>0</v>
      </c>
      <c r="H2442" s="36">
        <f t="shared" si="31"/>
        <v>0</v>
      </c>
      <c r="I2442" s="5" t="str">
        <f t="shared" si="32"/>
        <v/>
      </c>
      <c r="J2442" s="5">
        <f t="shared" si="33"/>
        <v>0</v>
      </c>
      <c r="K2442" s="5" t="str">
        <f t="shared" si="34"/>
        <v/>
      </c>
      <c r="L2442" s="5">
        <f t="shared" si="35"/>
        <v>0</v>
      </c>
      <c r="M2442" s="5"/>
      <c r="N2442" s="5"/>
      <c r="O2442" s="5"/>
      <c r="P2442" s="5"/>
      <c r="Q2442" s="5"/>
      <c r="R2442" s="5"/>
      <c r="S2442" s="5"/>
    </row>
    <row r="2443" ht="15.75" customHeight="1">
      <c r="A2443" s="5">
        <v>1814.0</v>
      </c>
      <c r="B2443" s="35" t="str">
        <f>DIEM_4D!A1815</f>
        <v/>
      </c>
      <c r="C2443" s="35" t="str">
        <f>DIEM_4D!B1815</f>
        <v/>
      </c>
      <c r="D2443" s="5" t="str">
        <f t="shared" si="30"/>
        <v>4D-4</v>
      </c>
      <c r="E2443" s="5">
        <f>DIEM_4D!C1815</f>
        <v>0</v>
      </c>
      <c r="F2443" s="5">
        <f>DIEM_4D!D1815</f>
        <v>0</v>
      </c>
      <c r="G2443" s="5">
        <f>DIEM_4D!E1815</f>
        <v>0</v>
      </c>
      <c r="H2443" s="36">
        <f t="shared" si="31"/>
        <v>0</v>
      </c>
      <c r="I2443" s="5" t="str">
        <f t="shared" si="32"/>
        <v/>
      </c>
      <c r="J2443" s="5">
        <f t="shared" si="33"/>
        <v>0</v>
      </c>
      <c r="K2443" s="5" t="str">
        <f t="shared" si="34"/>
        <v/>
      </c>
      <c r="L2443" s="5">
        <f t="shared" si="35"/>
        <v>0</v>
      </c>
      <c r="M2443" s="5"/>
      <c r="N2443" s="5"/>
      <c r="O2443" s="5"/>
      <c r="P2443" s="5"/>
      <c r="Q2443" s="5"/>
      <c r="R2443" s="5"/>
      <c r="S2443" s="5"/>
    </row>
    <row r="2444" ht="15.75" customHeight="1">
      <c r="A2444" s="5">
        <v>1815.0</v>
      </c>
      <c r="B2444" s="35" t="str">
        <f>DIEM_4D!A1816</f>
        <v/>
      </c>
      <c r="C2444" s="35" t="str">
        <f>DIEM_4D!B1816</f>
        <v/>
      </c>
      <c r="D2444" s="5" t="str">
        <f t="shared" si="30"/>
        <v>4D-5</v>
      </c>
      <c r="E2444" s="5">
        <f>DIEM_4D!C1816</f>
        <v>0</v>
      </c>
      <c r="F2444" s="5">
        <f>DIEM_4D!D1816</f>
        <v>0</v>
      </c>
      <c r="G2444" s="5">
        <f>DIEM_4D!E1816</f>
        <v>0</v>
      </c>
      <c r="H2444" s="36">
        <f t="shared" si="31"/>
        <v>0</v>
      </c>
      <c r="I2444" s="5" t="str">
        <f t="shared" si="32"/>
        <v/>
      </c>
      <c r="J2444" s="5">
        <f t="shared" si="33"/>
        <v>0</v>
      </c>
      <c r="K2444" s="5" t="str">
        <f t="shared" si="34"/>
        <v/>
      </c>
      <c r="L2444" s="5">
        <f t="shared" si="35"/>
        <v>0</v>
      </c>
      <c r="M2444" s="5"/>
      <c r="N2444" s="5"/>
      <c r="O2444" s="5"/>
      <c r="P2444" s="5"/>
      <c r="Q2444" s="5"/>
      <c r="R2444" s="5"/>
      <c r="S2444" s="5"/>
    </row>
    <row r="2445" ht="15.75" customHeight="1">
      <c r="A2445" s="5">
        <v>1816.0</v>
      </c>
      <c r="B2445" s="35" t="str">
        <f>DIEM_4D!A1817</f>
        <v/>
      </c>
      <c r="C2445" s="35" t="str">
        <f>DIEM_4D!B1817</f>
        <v/>
      </c>
      <c r="D2445" s="5" t="str">
        <f t="shared" si="30"/>
        <v>4D-1</v>
      </c>
      <c r="E2445" s="5">
        <f>DIEM_4D!C1817</f>
        <v>0</v>
      </c>
      <c r="F2445" s="5">
        <f>DIEM_4D!D1817</f>
        <v>0</v>
      </c>
      <c r="G2445" s="5">
        <f>DIEM_4D!E1817</f>
        <v>0</v>
      </c>
      <c r="H2445" s="36">
        <f t="shared" si="31"/>
        <v>0</v>
      </c>
      <c r="I2445" s="5" t="str">
        <f t="shared" si="32"/>
        <v/>
      </c>
      <c r="J2445" s="5">
        <f t="shared" si="33"/>
        <v>0</v>
      </c>
      <c r="K2445" s="5" t="str">
        <f t="shared" si="34"/>
        <v/>
      </c>
      <c r="L2445" s="5">
        <f t="shared" si="35"/>
        <v>0</v>
      </c>
      <c r="M2445" s="5"/>
      <c r="N2445" s="5"/>
      <c r="O2445" s="5"/>
      <c r="P2445" s="5"/>
      <c r="Q2445" s="5"/>
      <c r="R2445" s="5"/>
      <c r="S2445" s="5"/>
    </row>
    <row r="2446" ht="15.75" customHeight="1">
      <c r="A2446" s="5">
        <v>1817.0</v>
      </c>
      <c r="B2446" s="35" t="str">
        <f>DIEM_4D!A1818</f>
        <v/>
      </c>
      <c r="C2446" s="35" t="str">
        <f>DIEM_4D!B1818</f>
        <v/>
      </c>
      <c r="D2446" s="5" t="str">
        <f t="shared" si="30"/>
        <v>4D-2</v>
      </c>
      <c r="E2446" s="5">
        <f>DIEM_4D!C1818</f>
        <v>0</v>
      </c>
      <c r="F2446" s="5">
        <f>DIEM_4D!D1818</f>
        <v>0</v>
      </c>
      <c r="G2446" s="5">
        <f>DIEM_4D!E1818</f>
        <v>0</v>
      </c>
      <c r="H2446" s="36">
        <f t="shared" si="31"/>
        <v>0</v>
      </c>
      <c r="I2446" s="5" t="str">
        <f t="shared" si="32"/>
        <v/>
      </c>
      <c r="J2446" s="5">
        <f t="shared" si="33"/>
        <v>0</v>
      </c>
      <c r="K2446" s="5" t="str">
        <f t="shared" si="34"/>
        <v/>
      </c>
      <c r="L2446" s="5">
        <f t="shared" si="35"/>
        <v>0</v>
      </c>
      <c r="M2446" s="5"/>
      <c r="N2446" s="5"/>
      <c r="O2446" s="5"/>
      <c r="P2446" s="5"/>
      <c r="Q2446" s="5"/>
      <c r="R2446" s="5"/>
      <c r="S2446" s="5"/>
    </row>
    <row r="2447" ht="15.75" customHeight="1">
      <c r="A2447" s="5">
        <v>1818.0</v>
      </c>
      <c r="B2447" s="35" t="str">
        <f>DIEM_4D!A1819</f>
        <v/>
      </c>
      <c r="C2447" s="35" t="str">
        <f>DIEM_4D!B1819</f>
        <v/>
      </c>
      <c r="D2447" s="5" t="str">
        <f t="shared" si="30"/>
        <v>4D-3</v>
      </c>
      <c r="E2447" s="5">
        <f>DIEM_4D!C1819</f>
        <v>0</v>
      </c>
      <c r="F2447" s="5">
        <f>DIEM_4D!D1819</f>
        <v>0</v>
      </c>
      <c r="G2447" s="5">
        <f>DIEM_4D!E1819</f>
        <v>0</v>
      </c>
      <c r="H2447" s="36">
        <f t="shared" si="31"/>
        <v>0</v>
      </c>
      <c r="I2447" s="5" t="str">
        <f t="shared" si="32"/>
        <v/>
      </c>
      <c r="J2447" s="5">
        <f t="shared" si="33"/>
        <v>0</v>
      </c>
      <c r="K2447" s="5" t="str">
        <f t="shared" si="34"/>
        <v/>
      </c>
      <c r="L2447" s="5">
        <f t="shared" si="35"/>
        <v>0</v>
      </c>
      <c r="M2447" s="5"/>
      <c r="N2447" s="5"/>
      <c r="O2447" s="5"/>
      <c r="P2447" s="5"/>
      <c r="Q2447" s="5"/>
      <c r="R2447" s="5"/>
      <c r="S2447" s="5"/>
    </row>
    <row r="2448" ht="15.75" customHeight="1">
      <c r="A2448" s="5">
        <v>1819.0</v>
      </c>
      <c r="B2448" s="35" t="str">
        <f>DIEM_4D!A1820</f>
        <v/>
      </c>
      <c r="C2448" s="35" t="str">
        <f>DIEM_4D!B1820</f>
        <v/>
      </c>
      <c r="D2448" s="5" t="str">
        <f t="shared" si="30"/>
        <v>4D-4</v>
      </c>
      <c r="E2448" s="5">
        <f>DIEM_4D!C1820</f>
        <v>0</v>
      </c>
      <c r="F2448" s="5">
        <f>DIEM_4D!D1820</f>
        <v>0</v>
      </c>
      <c r="G2448" s="5">
        <f>DIEM_4D!E1820</f>
        <v>0</v>
      </c>
      <c r="H2448" s="36">
        <f t="shared" si="31"/>
        <v>0</v>
      </c>
      <c r="I2448" s="5" t="str">
        <f t="shared" si="32"/>
        <v/>
      </c>
      <c r="J2448" s="5">
        <f t="shared" si="33"/>
        <v>0</v>
      </c>
      <c r="K2448" s="5" t="str">
        <f t="shared" si="34"/>
        <v/>
      </c>
      <c r="L2448" s="5">
        <f t="shared" si="35"/>
        <v>0</v>
      </c>
      <c r="M2448" s="5"/>
      <c r="N2448" s="5"/>
      <c r="O2448" s="5"/>
      <c r="P2448" s="5"/>
      <c r="Q2448" s="5"/>
      <c r="R2448" s="5"/>
      <c r="S2448" s="5"/>
    </row>
    <row r="2449" ht="15.75" customHeight="1">
      <c r="A2449" s="5">
        <v>1820.0</v>
      </c>
      <c r="B2449" s="35" t="str">
        <f>DIEM_4D!A1821</f>
        <v/>
      </c>
      <c r="C2449" s="35" t="str">
        <f>DIEM_4D!B1821</f>
        <v/>
      </c>
      <c r="D2449" s="5" t="str">
        <f t="shared" si="30"/>
        <v>4D-5</v>
      </c>
      <c r="E2449" s="5">
        <f>DIEM_4D!C1821</f>
        <v>0</v>
      </c>
      <c r="F2449" s="5">
        <f>DIEM_4D!D1821</f>
        <v>0</v>
      </c>
      <c r="G2449" s="5">
        <f>DIEM_4D!E1821</f>
        <v>0</v>
      </c>
      <c r="H2449" s="36">
        <f t="shared" si="31"/>
        <v>0</v>
      </c>
      <c r="I2449" s="5" t="str">
        <f t="shared" si="32"/>
        <v/>
      </c>
      <c r="J2449" s="5">
        <f t="shared" si="33"/>
        <v>0</v>
      </c>
      <c r="K2449" s="5" t="str">
        <f t="shared" si="34"/>
        <v/>
      </c>
      <c r="L2449" s="5">
        <f t="shared" si="35"/>
        <v>0</v>
      </c>
      <c r="M2449" s="5"/>
      <c r="N2449" s="5"/>
      <c r="O2449" s="5"/>
      <c r="P2449" s="5"/>
      <c r="Q2449" s="5"/>
      <c r="R2449" s="5"/>
      <c r="S2449" s="5"/>
    </row>
    <row r="2450" ht="15.75" customHeight="1">
      <c r="A2450" s="5">
        <v>1821.0</v>
      </c>
      <c r="B2450" s="35" t="str">
        <f>DIEM_4D!A1822</f>
        <v/>
      </c>
      <c r="C2450" s="35" t="str">
        <f>DIEM_4D!B1822</f>
        <v/>
      </c>
      <c r="D2450" s="5" t="str">
        <f t="shared" si="30"/>
        <v>4D-1</v>
      </c>
      <c r="E2450" s="5">
        <f>DIEM_4D!C1822</f>
        <v>0</v>
      </c>
      <c r="F2450" s="5">
        <f>DIEM_4D!D1822</f>
        <v>0</v>
      </c>
      <c r="G2450" s="5">
        <f>DIEM_4D!E1822</f>
        <v>0</v>
      </c>
      <c r="H2450" s="36">
        <f t="shared" si="31"/>
        <v>0</v>
      </c>
      <c r="I2450" s="5" t="str">
        <f t="shared" si="32"/>
        <v/>
      </c>
      <c r="J2450" s="5">
        <f t="shared" si="33"/>
        <v>0</v>
      </c>
      <c r="K2450" s="5" t="str">
        <f t="shared" si="34"/>
        <v/>
      </c>
      <c r="L2450" s="5">
        <f t="shared" si="35"/>
        <v>0</v>
      </c>
      <c r="M2450" s="5"/>
      <c r="N2450" s="5"/>
      <c r="O2450" s="5"/>
      <c r="P2450" s="5"/>
      <c r="Q2450" s="5"/>
      <c r="R2450" s="5"/>
      <c r="S2450" s="5"/>
    </row>
    <row r="2451" ht="15.75" customHeight="1">
      <c r="A2451" s="5">
        <v>1822.0</v>
      </c>
      <c r="B2451" s="35" t="str">
        <f>DIEM_4D!A1823</f>
        <v/>
      </c>
      <c r="C2451" s="35" t="str">
        <f>DIEM_4D!B1823</f>
        <v/>
      </c>
      <c r="D2451" s="5" t="str">
        <f t="shared" si="30"/>
        <v>4D-2</v>
      </c>
      <c r="E2451" s="5">
        <f>DIEM_4D!C1823</f>
        <v>0</v>
      </c>
      <c r="F2451" s="5">
        <f>DIEM_4D!D1823</f>
        <v>0</v>
      </c>
      <c r="G2451" s="5">
        <f>DIEM_4D!E1823</f>
        <v>0</v>
      </c>
      <c r="H2451" s="36">
        <f t="shared" si="31"/>
        <v>0</v>
      </c>
      <c r="I2451" s="5" t="str">
        <f t="shared" si="32"/>
        <v/>
      </c>
      <c r="J2451" s="5">
        <f t="shared" si="33"/>
        <v>0</v>
      </c>
      <c r="K2451" s="5" t="str">
        <f t="shared" si="34"/>
        <v/>
      </c>
      <c r="L2451" s="5">
        <f t="shared" si="35"/>
        <v>0</v>
      </c>
      <c r="M2451" s="5"/>
      <c r="N2451" s="5"/>
      <c r="O2451" s="5"/>
      <c r="P2451" s="5"/>
      <c r="Q2451" s="5"/>
      <c r="R2451" s="5"/>
      <c r="S2451" s="5"/>
    </row>
    <row r="2452" ht="15.75" customHeight="1">
      <c r="A2452" s="5">
        <v>1823.0</v>
      </c>
      <c r="B2452" s="35" t="str">
        <f>DIEM_4D!A1824</f>
        <v/>
      </c>
      <c r="C2452" s="35" t="str">
        <f>DIEM_4D!B1824</f>
        <v/>
      </c>
      <c r="D2452" s="5" t="str">
        <f t="shared" si="30"/>
        <v>4D-3</v>
      </c>
      <c r="E2452" s="5">
        <f>DIEM_4D!C1824</f>
        <v>0</v>
      </c>
      <c r="F2452" s="5">
        <f>DIEM_4D!D1824</f>
        <v>0</v>
      </c>
      <c r="G2452" s="5">
        <f>DIEM_4D!E1824</f>
        <v>0</v>
      </c>
      <c r="H2452" s="36">
        <f t="shared" si="31"/>
        <v>0</v>
      </c>
      <c r="I2452" s="5" t="str">
        <f t="shared" si="32"/>
        <v/>
      </c>
      <c r="J2452" s="5">
        <f t="shared" si="33"/>
        <v>0</v>
      </c>
      <c r="K2452" s="5" t="str">
        <f t="shared" si="34"/>
        <v/>
      </c>
      <c r="L2452" s="5">
        <f t="shared" si="35"/>
        <v>0</v>
      </c>
      <c r="M2452" s="5"/>
      <c r="N2452" s="5"/>
      <c r="O2452" s="5"/>
      <c r="P2452" s="5"/>
      <c r="Q2452" s="5"/>
      <c r="R2452" s="5"/>
      <c r="S2452" s="5"/>
    </row>
    <row r="2453" ht="15.75" customHeight="1">
      <c r="A2453" s="5">
        <v>1824.0</v>
      </c>
      <c r="B2453" s="35" t="str">
        <f>DIEM_4D!A1825</f>
        <v/>
      </c>
      <c r="C2453" s="35" t="str">
        <f>DIEM_4D!B1825</f>
        <v/>
      </c>
      <c r="D2453" s="5" t="str">
        <f t="shared" si="30"/>
        <v>4D-4</v>
      </c>
      <c r="E2453" s="5">
        <f>DIEM_4D!C1825</f>
        <v>0</v>
      </c>
      <c r="F2453" s="5">
        <f>DIEM_4D!D1825</f>
        <v>0</v>
      </c>
      <c r="G2453" s="5">
        <f>DIEM_4D!E1825</f>
        <v>0</v>
      </c>
      <c r="H2453" s="36">
        <f t="shared" si="31"/>
        <v>0</v>
      </c>
      <c r="I2453" s="5" t="str">
        <f t="shared" si="32"/>
        <v/>
      </c>
      <c r="J2453" s="5">
        <f t="shared" si="33"/>
        <v>0</v>
      </c>
      <c r="K2453" s="5" t="str">
        <f t="shared" si="34"/>
        <v/>
      </c>
      <c r="L2453" s="5">
        <f t="shared" si="35"/>
        <v>0</v>
      </c>
      <c r="M2453" s="5"/>
      <c r="N2453" s="5"/>
      <c r="O2453" s="5"/>
      <c r="P2453" s="5"/>
      <c r="Q2453" s="5"/>
      <c r="R2453" s="5"/>
      <c r="S2453" s="5"/>
    </row>
    <row r="2454" ht="15.75" customHeight="1">
      <c r="A2454" s="5">
        <v>1825.0</v>
      </c>
      <c r="B2454" s="35" t="str">
        <f>DIEM_4D!A1826</f>
        <v/>
      </c>
      <c r="C2454" s="35" t="str">
        <f>DIEM_4D!B1826</f>
        <v/>
      </c>
      <c r="D2454" s="5" t="str">
        <f t="shared" si="30"/>
        <v>4D-5</v>
      </c>
      <c r="E2454" s="5">
        <f>DIEM_4D!C1826</f>
        <v>0</v>
      </c>
      <c r="F2454" s="5">
        <f>DIEM_4D!D1826</f>
        <v>0</v>
      </c>
      <c r="G2454" s="5">
        <f>DIEM_4D!E1826</f>
        <v>0</v>
      </c>
      <c r="H2454" s="36">
        <f t="shared" si="31"/>
        <v>0</v>
      </c>
      <c r="I2454" s="5" t="str">
        <f t="shared" si="32"/>
        <v/>
      </c>
      <c r="J2454" s="5">
        <f t="shared" si="33"/>
        <v>0</v>
      </c>
      <c r="K2454" s="5" t="str">
        <f t="shared" si="34"/>
        <v/>
      </c>
      <c r="L2454" s="5">
        <f t="shared" si="35"/>
        <v>0</v>
      </c>
      <c r="M2454" s="5"/>
      <c r="N2454" s="5"/>
      <c r="O2454" s="5"/>
      <c r="P2454" s="5"/>
      <c r="Q2454" s="5"/>
      <c r="R2454" s="5"/>
      <c r="S2454" s="5"/>
    </row>
    <row r="2455" ht="15.75" customHeight="1">
      <c r="A2455" s="5">
        <v>1826.0</v>
      </c>
      <c r="B2455" s="35" t="str">
        <f>DIEM_4D!A1827</f>
        <v/>
      </c>
      <c r="C2455" s="35" t="str">
        <f>DIEM_4D!B1827</f>
        <v/>
      </c>
      <c r="D2455" s="5" t="str">
        <f t="shared" si="30"/>
        <v>4D-1</v>
      </c>
      <c r="E2455" s="5">
        <f>DIEM_4D!C1827</f>
        <v>0</v>
      </c>
      <c r="F2455" s="5">
        <f>DIEM_4D!D1827</f>
        <v>0</v>
      </c>
      <c r="G2455" s="5">
        <f>DIEM_4D!E1827</f>
        <v>0</v>
      </c>
      <c r="H2455" s="36">
        <f t="shared" si="31"/>
        <v>0</v>
      </c>
      <c r="I2455" s="5" t="str">
        <f t="shared" si="32"/>
        <v/>
      </c>
      <c r="J2455" s="5">
        <f t="shared" si="33"/>
        <v>0</v>
      </c>
      <c r="K2455" s="5" t="str">
        <f t="shared" si="34"/>
        <v/>
      </c>
      <c r="L2455" s="5">
        <f t="shared" si="35"/>
        <v>0</v>
      </c>
      <c r="M2455" s="5"/>
      <c r="N2455" s="5"/>
      <c r="O2455" s="5"/>
      <c r="P2455" s="5"/>
      <c r="Q2455" s="5"/>
      <c r="R2455" s="5"/>
      <c r="S2455" s="5"/>
    </row>
    <row r="2456" ht="15.75" customHeight="1">
      <c r="A2456" s="5">
        <v>1827.0</v>
      </c>
      <c r="B2456" s="35" t="str">
        <f>DIEM_4D!A1828</f>
        <v/>
      </c>
      <c r="C2456" s="35" t="str">
        <f>DIEM_4D!B1828</f>
        <v/>
      </c>
      <c r="D2456" s="5" t="str">
        <f t="shared" si="30"/>
        <v>4D-2</v>
      </c>
      <c r="E2456" s="5">
        <f>DIEM_4D!C1828</f>
        <v>0</v>
      </c>
      <c r="F2456" s="5">
        <f>DIEM_4D!D1828</f>
        <v>0</v>
      </c>
      <c r="G2456" s="5">
        <f>DIEM_4D!E1828</f>
        <v>0</v>
      </c>
      <c r="H2456" s="36">
        <f t="shared" si="31"/>
        <v>0</v>
      </c>
      <c r="I2456" s="5" t="str">
        <f t="shared" si="32"/>
        <v/>
      </c>
      <c r="J2456" s="5">
        <f t="shared" si="33"/>
        <v>0</v>
      </c>
      <c r="K2456" s="5" t="str">
        <f t="shared" si="34"/>
        <v/>
      </c>
      <c r="L2456" s="5">
        <f t="shared" si="35"/>
        <v>0</v>
      </c>
      <c r="M2456" s="5"/>
      <c r="N2456" s="5"/>
      <c r="O2456" s="5"/>
      <c r="P2456" s="5"/>
      <c r="Q2456" s="5"/>
      <c r="R2456" s="5"/>
      <c r="S2456" s="5"/>
    </row>
    <row r="2457" ht="15.75" customHeight="1">
      <c r="A2457" s="5">
        <v>1828.0</v>
      </c>
      <c r="B2457" s="35" t="str">
        <f>DIEM_4D!A1829</f>
        <v/>
      </c>
      <c r="C2457" s="35" t="str">
        <f>DIEM_4D!B1829</f>
        <v/>
      </c>
      <c r="D2457" s="5" t="str">
        <f t="shared" si="30"/>
        <v>4D-3</v>
      </c>
      <c r="E2457" s="5">
        <f>DIEM_4D!C1829</f>
        <v>0</v>
      </c>
      <c r="F2457" s="5">
        <f>DIEM_4D!D1829</f>
        <v>0</v>
      </c>
      <c r="G2457" s="5">
        <f>DIEM_4D!E1829</f>
        <v>0</v>
      </c>
      <c r="H2457" s="36">
        <f t="shared" si="31"/>
        <v>0</v>
      </c>
      <c r="I2457" s="5" t="str">
        <f t="shared" si="32"/>
        <v/>
      </c>
      <c r="J2457" s="5">
        <f t="shared" si="33"/>
        <v>0</v>
      </c>
      <c r="K2457" s="5" t="str">
        <f t="shared" si="34"/>
        <v/>
      </c>
      <c r="L2457" s="5">
        <f t="shared" si="35"/>
        <v>0</v>
      </c>
      <c r="M2457" s="5"/>
      <c r="N2457" s="5"/>
      <c r="O2457" s="5"/>
      <c r="P2457" s="5"/>
      <c r="Q2457" s="5"/>
      <c r="R2457" s="5"/>
      <c r="S2457" s="5"/>
    </row>
    <row r="2458" ht="15.75" customHeight="1">
      <c r="A2458" s="5">
        <v>1829.0</v>
      </c>
      <c r="B2458" s="35" t="str">
        <f>DIEM_4D!A1830</f>
        <v/>
      </c>
      <c r="C2458" s="35" t="str">
        <f>DIEM_4D!B1830</f>
        <v/>
      </c>
      <c r="D2458" s="5" t="str">
        <f t="shared" si="30"/>
        <v>4D-4</v>
      </c>
      <c r="E2458" s="5">
        <f>DIEM_4D!C1830</f>
        <v>0</v>
      </c>
      <c r="F2458" s="5">
        <f>DIEM_4D!D1830</f>
        <v>0</v>
      </c>
      <c r="G2458" s="5">
        <f>DIEM_4D!E1830</f>
        <v>0</v>
      </c>
      <c r="H2458" s="36">
        <f t="shared" si="31"/>
        <v>0</v>
      </c>
      <c r="I2458" s="5" t="str">
        <f t="shared" si="32"/>
        <v/>
      </c>
      <c r="J2458" s="5">
        <f t="shared" si="33"/>
        <v>0</v>
      </c>
      <c r="K2458" s="5" t="str">
        <f t="shared" si="34"/>
        <v/>
      </c>
      <c r="L2458" s="5">
        <f t="shared" si="35"/>
        <v>0</v>
      </c>
      <c r="M2458" s="5"/>
      <c r="N2458" s="5"/>
      <c r="O2458" s="5"/>
      <c r="P2458" s="5"/>
      <c r="Q2458" s="5"/>
      <c r="R2458" s="5"/>
      <c r="S2458" s="5"/>
    </row>
    <row r="2459" ht="15.75" customHeight="1">
      <c r="A2459" s="5">
        <v>1830.0</v>
      </c>
      <c r="B2459" s="35" t="str">
        <f>DIEM_4D!A1831</f>
        <v/>
      </c>
      <c r="C2459" s="35" t="str">
        <f>DIEM_4D!B1831</f>
        <v/>
      </c>
      <c r="D2459" s="5" t="str">
        <f t="shared" si="30"/>
        <v>4D-5</v>
      </c>
      <c r="E2459" s="5">
        <f>DIEM_4D!C1831</f>
        <v>0</v>
      </c>
      <c r="F2459" s="5">
        <f>DIEM_4D!D1831</f>
        <v>0</v>
      </c>
      <c r="G2459" s="5">
        <f>DIEM_4D!E1831</f>
        <v>0</v>
      </c>
      <c r="H2459" s="36">
        <f t="shared" si="31"/>
        <v>0</v>
      </c>
      <c r="I2459" s="5" t="str">
        <f t="shared" si="32"/>
        <v/>
      </c>
      <c r="J2459" s="5">
        <f t="shared" si="33"/>
        <v>0</v>
      </c>
      <c r="K2459" s="5" t="str">
        <f t="shared" si="34"/>
        <v/>
      </c>
      <c r="L2459" s="5">
        <f t="shared" si="35"/>
        <v>0</v>
      </c>
      <c r="M2459" s="5"/>
      <c r="N2459" s="5"/>
      <c r="O2459" s="5"/>
      <c r="P2459" s="5"/>
      <c r="Q2459" s="5"/>
      <c r="R2459" s="5"/>
      <c r="S2459" s="5"/>
    </row>
    <row r="2460" ht="15.75" customHeight="1">
      <c r="A2460" s="5">
        <v>1831.0</v>
      </c>
      <c r="B2460" s="35" t="str">
        <f>DIEM_4D!A1832</f>
        <v/>
      </c>
      <c r="C2460" s="35" t="str">
        <f>DIEM_4D!B1832</f>
        <v/>
      </c>
      <c r="D2460" s="5" t="str">
        <f t="shared" si="30"/>
        <v>4D-1</v>
      </c>
      <c r="E2460" s="5">
        <f>DIEM_4D!C1832</f>
        <v>0</v>
      </c>
      <c r="F2460" s="5">
        <f>DIEM_4D!D1832</f>
        <v>0</v>
      </c>
      <c r="G2460" s="5">
        <f>DIEM_4D!E1832</f>
        <v>0</v>
      </c>
      <c r="H2460" s="36">
        <f t="shared" si="31"/>
        <v>0</v>
      </c>
      <c r="I2460" s="5" t="str">
        <f t="shared" si="32"/>
        <v/>
      </c>
      <c r="J2460" s="5">
        <f t="shared" si="33"/>
        <v>0</v>
      </c>
      <c r="K2460" s="5" t="str">
        <f t="shared" si="34"/>
        <v/>
      </c>
      <c r="L2460" s="5">
        <f t="shared" si="35"/>
        <v>0</v>
      </c>
      <c r="M2460" s="5"/>
      <c r="N2460" s="5"/>
      <c r="O2460" s="5"/>
      <c r="P2460" s="5"/>
      <c r="Q2460" s="5"/>
      <c r="R2460" s="5"/>
      <c r="S2460" s="5"/>
    </row>
    <row r="2461" ht="15.75" customHeight="1">
      <c r="A2461" s="5">
        <v>1832.0</v>
      </c>
      <c r="B2461" s="35" t="str">
        <f>DIEM_4D!A1833</f>
        <v/>
      </c>
      <c r="C2461" s="35" t="str">
        <f>DIEM_4D!B1833</f>
        <v/>
      </c>
      <c r="D2461" s="5" t="str">
        <f t="shared" si="30"/>
        <v>4D-2</v>
      </c>
      <c r="E2461" s="5">
        <f>DIEM_4D!C1833</f>
        <v>0</v>
      </c>
      <c r="F2461" s="5">
        <f>DIEM_4D!D1833</f>
        <v>0</v>
      </c>
      <c r="G2461" s="5">
        <f>DIEM_4D!E1833</f>
        <v>0</v>
      </c>
      <c r="H2461" s="36">
        <f t="shared" si="31"/>
        <v>0</v>
      </c>
      <c r="I2461" s="5" t="str">
        <f t="shared" si="32"/>
        <v/>
      </c>
      <c r="J2461" s="5">
        <f t="shared" si="33"/>
        <v>0</v>
      </c>
      <c r="K2461" s="5" t="str">
        <f t="shared" si="34"/>
        <v/>
      </c>
      <c r="L2461" s="5">
        <f t="shared" si="35"/>
        <v>0</v>
      </c>
      <c r="M2461" s="5"/>
      <c r="N2461" s="5"/>
      <c r="O2461" s="5"/>
      <c r="P2461" s="5"/>
      <c r="Q2461" s="5"/>
      <c r="R2461" s="5"/>
      <c r="S2461" s="5"/>
    </row>
    <row r="2462" ht="15.75" customHeight="1">
      <c r="A2462" s="5">
        <v>1833.0</v>
      </c>
      <c r="B2462" s="35" t="str">
        <f>DIEM_4D!A1834</f>
        <v/>
      </c>
      <c r="C2462" s="35" t="str">
        <f>DIEM_4D!B1834</f>
        <v/>
      </c>
      <c r="D2462" s="5" t="str">
        <f t="shared" si="30"/>
        <v>4D-3</v>
      </c>
      <c r="E2462" s="5">
        <f>DIEM_4D!C1834</f>
        <v>0</v>
      </c>
      <c r="F2462" s="5">
        <f>DIEM_4D!D1834</f>
        <v>0</v>
      </c>
      <c r="G2462" s="5">
        <f>DIEM_4D!E1834</f>
        <v>0</v>
      </c>
      <c r="H2462" s="36">
        <f t="shared" si="31"/>
        <v>0</v>
      </c>
      <c r="I2462" s="5" t="str">
        <f t="shared" si="32"/>
        <v/>
      </c>
      <c r="J2462" s="5">
        <f t="shared" si="33"/>
        <v>0</v>
      </c>
      <c r="K2462" s="5" t="str">
        <f t="shared" si="34"/>
        <v/>
      </c>
      <c r="L2462" s="5">
        <f t="shared" si="35"/>
        <v>0</v>
      </c>
      <c r="M2462" s="5"/>
      <c r="N2462" s="5"/>
      <c r="O2462" s="5"/>
      <c r="P2462" s="5"/>
      <c r="Q2462" s="5"/>
      <c r="R2462" s="5"/>
      <c r="S2462" s="5"/>
    </row>
    <row r="2463" ht="15.75" customHeight="1">
      <c r="A2463" s="5">
        <v>1834.0</v>
      </c>
      <c r="B2463" s="35" t="str">
        <f>DIEM_4D!A1835</f>
        <v/>
      </c>
      <c r="C2463" s="35" t="str">
        <f>DIEM_4D!B1835</f>
        <v/>
      </c>
      <c r="D2463" s="5" t="str">
        <f t="shared" si="30"/>
        <v>4D-4</v>
      </c>
      <c r="E2463" s="5">
        <f>DIEM_4D!C1835</f>
        <v>0</v>
      </c>
      <c r="F2463" s="5">
        <f>DIEM_4D!D1835</f>
        <v>0</v>
      </c>
      <c r="G2463" s="5">
        <f>DIEM_4D!E1835</f>
        <v>0</v>
      </c>
      <c r="H2463" s="36">
        <f t="shared" si="31"/>
        <v>0</v>
      </c>
      <c r="I2463" s="5" t="str">
        <f t="shared" si="32"/>
        <v/>
      </c>
      <c r="J2463" s="5">
        <f t="shared" si="33"/>
        <v>0</v>
      </c>
      <c r="K2463" s="5" t="str">
        <f t="shared" si="34"/>
        <v/>
      </c>
      <c r="L2463" s="5">
        <f t="shared" si="35"/>
        <v>0</v>
      </c>
      <c r="M2463" s="5"/>
      <c r="N2463" s="5"/>
      <c r="O2463" s="5"/>
      <c r="P2463" s="5"/>
      <c r="Q2463" s="5"/>
      <c r="R2463" s="5"/>
      <c r="S2463" s="5"/>
    </row>
    <row r="2464" ht="15.75" customHeight="1">
      <c r="A2464" s="5">
        <v>1835.0</v>
      </c>
      <c r="B2464" s="35" t="str">
        <f>DIEM_4D!A1836</f>
        <v/>
      </c>
      <c r="C2464" s="35" t="str">
        <f>DIEM_4D!B1836</f>
        <v/>
      </c>
      <c r="D2464" s="5" t="str">
        <f t="shared" si="30"/>
        <v>4D-5</v>
      </c>
      <c r="E2464" s="5">
        <f>DIEM_4D!C1836</f>
        <v>0</v>
      </c>
      <c r="F2464" s="5">
        <f>DIEM_4D!D1836</f>
        <v>0</v>
      </c>
      <c r="G2464" s="5">
        <f>DIEM_4D!E1836</f>
        <v>0</v>
      </c>
      <c r="H2464" s="36">
        <f t="shared" si="31"/>
        <v>0</v>
      </c>
      <c r="I2464" s="5" t="str">
        <f t="shared" si="32"/>
        <v/>
      </c>
      <c r="J2464" s="5">
        <f t="shared" si="33"/>
        <v>0</v>
      </c>
      <c r="K2464" s="5" t="str">
        <f t="shared" si="34"/>
        <v/>
      </c>
      <c r="L2464" s="5">
        <f t="shared" si="35"/>
        <v>0</v>
      </c>
      <c r="M2464" s="5"/>
      <c r="N2464" s="5"/>
      <c r="O2464" s="5"/>
      <c r="P2464" s="5"/>
      <c r="Q2464" s="5"/>
      <c r="R2464" s="5"/>
      <c r="S2464" s="5"/>
    </row>
    <row r="2465" ht="15.75" customHeight="1">
      <c r="A2465" s="5">
        <v>1836.0</v>
      </c>
      <c r="B2465" s="35" t="str">
        <f>DIEM_4D!A1837</f>
        <v/>
      </c>
      <c r="C2465" s="35" t="str">
        <f>DIEM_4D!B1837</f>
        <v/>
      </c>
      <c r="D2465" s="5" t="str">
        <f t="shared" si="30"/>
        <v>4D-1</v>
      </c>
      <c r="E2465" s="5">
        <f>DIEM_4D!C1837</f>
        <v>0</v>
      </c>
      <c r="F2465" s="5">
        <f>DIEM_4D!D1837</f>
        <v>0</v>
      </c>
      <c r="G2465" s="5">
        <f>DIEM_4D!E1837</f>
        <v>0</v>
      </c>
      <c r="H2465" s="36">
        <f t="shared" si="31"/>
        <v>0</v>
      </c>
      <c r="I2465" s="5" t="str">
        <f t="shared" si="32"/>
        <v/>
      </c>
      <c r="J2465" s="5">
        <f t="shared" si="33"/>
        <v>0</v>
      </c>
      <c r="K2465" s="5" t="str">
        <f t="shared" si="34"/>
        <v/>
      </c>
      <c r="L2465" s="5">
        <f t="shared" si="35"/>
        <v>0</v>
      </c>
      <c r="M2465" s="5"/>
      <c r="N2465" s="5"/>
      <c r="O2465" s="5"/>
      <c r="P2465" s="5"/>
      <c r="Q2465" s="5"/>
      <c r="R2465" s="5"/>
      <c r="S2465" s="5"/>
    </row>
    <row r="2466" ht="15.75" customHeight="1">
      <c r="A2466" s="5">
        <v>1837.0</v>
      </c>
      <c r="B2466" s="35" t="str">
        <f>DIEM_4D!A1838</f>
        <v/>
      </c>
      <c r="C2466" s="35" t="str">
        <f>DIEM_4D!B1838</f>
        <v/>
      </c>
      <c r="D2466" s="5" t="str">
        <f t="shared" si="30"/>
        <v>4D-2</v>
      </c>
      <c r="E2466" s="5">
        <f>DIEM_4D!C1838</f>
        <v>0</v>
      </c>
      <c r="F2466" s="5">
        <f>DIEM_4D!D1838</f>
        <v>0</v>
      </c>
      <c r="G2466" s="5">
        <f>DIEM_4D!E1838</f>
        <v>0</v>
      </c>
      <c r="H2466" s="36">
        <f t="shared" si="31"/>
        <v>0</v>
      </c>
      <c r="I2466" s="5" t="str">
        <f t="shared" si="32"/>
        <v/>
      </c>
      <c r="J2466" s="5">
        <f t="shared" si="33"/>
        <v>0</v>
      </c>
      <c r="K2466" s="5" t="str">
        <f t="shared" si="34"/>
        <v/>
      </c>
      <c r="L2466" s="5">
        <f t="shared" si="35"/>
        <v>0</v>
      </c>
      <c r="M2466" s="5"/>
      <c r="N2466" s="5"/>
      <c r="O2466" s="5"/>
      <c r="P2466" s="5"/>
      <c r="Q2466" s="5"/>
      <c r="R2466" s="5"/>
      <c r="S2466" s="5"/>
    </row>
    <row r="2467" ht="15.75" customHeight="1">
      <c r="A2467" s="5">
        <v>1838.0</v>
      </c>
      <c r="B2467" s="35" t="str">
        <f>DIEM_4D!A1839</f>
        <v/>
      </c>
      <c r="C2467" s="35" t="str">
        <f>DIEM_4D!B1839</f>
        <v/>
      </c>
      <c r="D2467" s="5" t="str">
        <f t="shared" si="30"/>
        <v>4D-3</v>
      </c>
      <c r="E2467" s="5">
        <f>DIEM_4D!C1839</f>
        <v>0</v>
      </c>
      <c r="F2467" s="5">
        <f>DIEM_4D!D1839</f>
        <v>0</v>
      </c>
      <c r="G2467" s="5">
        <f>DIEM_4D!E1839</f>
        <v>0</v>
      </c>
      <c r="H2467" s="36">
        <f t="shared" si="31"/>
        <v>0</v>
      </c>
      <c r="I2467" s="5" t="str">
        <f t="shared" si="32"/>
        <v/>
      </c>
      <c r="J2467" s="5">
        <f t="shared" si="33"/>
        <v>0</v>
      </c>
      <c r="K2467" s="5" t="str">
        <f t="shared" si="34"/>
        <v/>
      </c>
      <c r="L2467" s="5">
        <f t="shared" si="35"/>
        <v>0</v>
      </c>
      <c r="M2467" s="5"/>
      <c r="N2467" s="5"/>
      <c r="O2467" s="5"/>
      <c r="P2467" s="5"/>
      <c r="Q2467" s="5"/>
      <c r="R2467" s="5"/>
      <c r="S2467" s="5"/>
    </row>
    <row r="2468" ht="15.75" customHeight="1">
      <c r="A2468" s="5">
        <v>1839.0</v>
      </c>
      <c r="B2468" s="35" t="str">
        <f>DIEM_4D!A1840</f>
        <v/>
      </c>
      <c r="C2468" s="35" t="str">
        <f>DIEM_4D!B1840</f>
        <v/>
      </c>
      <c r="D2468" s="5" t="str">
        <f t="shared" si="30"/>
        <v>4D-4</v>
      </c>
      <c r="E2468" s="5">
        <f>DIEM_4D!C1840</f>
        <v>0</v>
      </c>
      <c r="F2468" s="5">
        <f>DIEM_4D!D1840</f>
        <v>0</v>
      </c>
      <c r="G2468" s="5">
        <f>DIEM_4D!E1840</f>
        <v>0</v>
      </c>
      <c r="H2468" s="36">
        <f t="shared" si="31"/>
        <v>0</v>
      </c>
      <c r="I2468" s="5" t="str">
        <f t="shared" si="32"/>
        <v/>
      </c>
      <c r="J2468" s="5">
        <f t="shared" si="33"/>
        <v>0</v>
      </c>
      <c r="K2468" s="5" t="str">
        <f t="shared" si="34"/>
        <v/>
      </c>
      <c r="L2468" s="5">
        <f t="shared" si="35"/>
        <v>0</v>
      </c>
      <c r="M2468" s="5"/>
      <c r="N2468" s="5"/>
      <c r="O2468" s="5"/>
      <c r="P2468" s="5"/>
      <c r="Q2468" s="5"/>
      <c r="R2468" s="5"/>
      <c r="S2468" s="5"/>
    </row>
    <row r="2469" ht="15.75" customHeight="1">
      <c r="A2469" s="5">
        <v>1840.0</v>
      </c>
      <c r="B2469" s="35" t="str">
        <f>DIEM_4D!A1841</f>
        <v/>
      </c>
      <c r="C2469" s="35" t="str">
        <f>DIEM_4D!B1841</f>
        <v/>
      </c>
      <c r="D2469" s="5" t="str">
        <f t="shared" si="30"/>
        <v>4D-5</v>
      </c>
      <c r="E2469" s="5">
        <f>DIEM_4D!C1841</f>
        <v>0</v>
      </c>
      <c r="F2469" s="5">
        <f>DIEM_4D!D1841</f>
        <v>0</v>
      </c>
      <c r="G2469" s="5">
        <f>DIEM_4D!E1841</f>
        <v>0</v>
      </c>
      <c r="H2469" s="36">
        <f t="shared" si="31"/>
        <v>0</v>
      </c>
      <c r="I2469" s="5" t="str">
        <f t="shared" si="32"/>
        <v/>
      </c>
      <c r="J2469" s="5">
        <f t="shared" si="33"/>
        <v>0</v>
      </c>
      <c r="K2469" s="5" t="str">
        <f t="shared" si="34"/>
        <v/>
      </c>
      <c r="L2469" s="5">
        <f t="shared" si="35"/>
        <v>0</v>
      </c>
      <c r="M2469" s="5"/>
      <c r="N2469" s="5"/>
      <c r="O2469" s="5"/>
      <c r="P2469" s="5"/>
      <c r="Q2469" s="5"/>
      <c r="R2469" s="5"/>
      <c r="S2469" s="5"/>
    </row>
    <row r="2470" ht="15.75" customHeight="1">
      <c r="A2470" s="5">
        <v>1841.0</v>
      </c>
      <c r="B2470" s="35" t="str">
        <f>DIEM_4D!A1842</f>
        <v/>
      </c>
      <c r="C2470" s="35" t="str">
        <f>DIEM_4D!B1842</f>
        <v/>
      </c>
      <c r="D2470" s="5" t="str">
        <f t="shared" si="30"/>
        <v>4D-1</v>
      </c>
      <c r="E2470" s="5">
        <f>DIEM_4D!C1842</f>
        <v>0</v>
      </c>
      <c r="F2470" s="5">
        <f>DIEM_4D!D1842</f>
        <v>0</v>
      </c>
      <c r="G2470" s="5">
        <f>DIEM_4D!E1842</f>
        <v>0</v>
      </c>
      <c r="H2470" s="36">
        <f t="shared" si="31"/>
        <v>0</v>
      </c>
      <c r="I2470" s="5" t="str">
        <f t="shared" si="32"/>
        <v/>
      </c>
      <c r="J2470" s="5">
        <f t="shared" si="33"/>
        <v>0</v>
      </c>
      <c r="K2470" s="5" t="str">
        <f t="shared" si="34"/>
        <v/>
      </c>
      <c r="L2470" s="5">
        <f t="shared" si="35"/>
        <v>0</v>
      </c>
      <c r="M2470" s="5"/>
      <c r="N2470" s="5"/>
      <c r="O2470" s="5"/>
      <c r="P2470" s="5"/>
      <c r="Q2470" s="5"/>
      <c r="R2470" s="5"/>
      <c r="S2470" s="5"/>
    </row>
    <row r="2471" ht="15.75" customHeight="1">
      <c r="A2471" s="5">
        <v>1842.0</v>
      </c>
      <c r="B2471" s="35" t="str">
        <f>DIEM_4D!A1843</f>
        <v/>
      </c>
      <c r="C2471" s="35" t="str">
        <f>DIEM_4D!B1843</f>
        <v/>
      </c>
      <c r="D2471" s="5" t="str">
        <f t="shared" si="30"/>
        <v>4D-2</v>
      </c>
      <c r="E2471" s="5">
        <f>DIEM_4D!C1843</f>
        <v>0</v>
      </c>
      <c r="F2471" s="5">
        <f>DIEM_4D!D1843</f>
        <v>0</v>
      </c>
      <c r="G2471" s="5">
        <f>DIEM_4D!E1843</f>
        <v>0</v>
      </c>
      <c r="H2471" s="36">
        <f t="shared" si="31"/>
        <v>0</v>
      </c>
      <c r="I2471" s="5" t="str">
        <f t="shared" si="32"/>
        <v/>
      </c>
      <c r="J2471" s="5">
        <f t="shared" si="33"/>
        <v>0</v>
      </c>
      <c r="K2471" s="5" t="str">
        <f t="shared" si="34"/>
        <v/>
      </c>
      <c r="L2471" s="5">
        <f t="shared" si="35"/>
        <v>0</v>
      </c>
      <c r="M2471" s="5"/>
      <c r="N2471" s="5"/>
      <c r="O2471" s="5"/>
      <c r="P2471" s="5"/>
      <c r="Q2471" s="5"/>
      <c r="R2471" s="5"/>
      <c r="S2471" s="5"/>
    </row>
    <row r="2472" ht="15.75" customHeight="1">
      <c r="A2472" s="5">
        <v>1843.0</v>
      </c>
      <c r="B2472" s="35" t="str">
        <f>DIEM_4D!A1844</f>
        <v/>
      </c>
      <c r="C2472" s="35" t="str">
        <f>DIEM_4D!B1844</f>
        <v/>
      </c>
      <c r="D2472" s="5" t="str">
        <f t="shared" si="30"/>
        <v>4D-3</v>
      </c>
      <c r="E2472" s="5">
        <f>DIEM_4D!C1844</f>
        <v>0</v>
      </c>
      <c r="F2472" s="5">
        <f>DIEM_4D!D1844</f>
        <v>0</v>
      </c>
      <c r="G2472" s="5">
        <f>DIEM_4D!E1844</f>
        <v>0</v>
      </c>
      <c r="H2472" s="36">
        <f t="shared" si="31"/>
        <v>0</v>
      </c>
      <c r="I2472" s="5" t="str">
        <f t="shared" si="32"/>
        <v/>
      </c>
      <c r="J2472" s="5">
        <f t="shared" si="33"/>
        <v>0</v>
      </c>
      <c r="K2472" s="5" t="str">
        <f t="shared" si="34"/>
        <v/>
      </c>
      <c r="L2472" s="5">
        <f t="shared" si="35"/>
        <v>0</v>
      </c>
      <c r="M2472" s="5"/>
      <c r="N2472" s="5"/>
      <c r="O2472" s="5"/>
      <c r="P2472" s="5"/>
      <c r="Q2472" s="5"/>
      <c r="R2472" s="5"/>
      <c r="S2472" s="5"/>
    </row>
    <row r="2473" ht="15.75" customHeight="1">
      <c r="A2473" s="5">
        <v>1844.0</v>
      </c>
      <c r="B2473" s="35" t="str">
        <f>DIEM_4D!A1845</f>
        <v/>
      </c>
      <c r="C2473" s="35" t="str">
        <f>DIEM_4D!B1845</f>
        <v/>
      </c>
      <c r="D2473" s="5" t="str">
        <f t="shared" si="30"/>
        <v>4D-4</v>
      </c>
      <c r="E2473" s="5">
        <f>DIEM_4D!C1845</f>
        <v>0</v>
      </c>
      <c r="F2473" s="5">
        <f>DIEM_4D!D1845</f>
        <v>0</v>
      </c>
      <c r="G2473" s="5">
        <f>DIEM_4D!E1845</f>
        <v>0</v>
      </c>
      <c r="H2473" s="36">
        <f t="shared" si="31"/>
        <v>0</v>
      </c>
      <c r="I2473" s="5" t="str">
        <f t="shared" si="32"/>
        <v/>
      </c>
      <c r="J2473" s="5">
        <f t="shared" si="33"/>
        <v>0</v>
      </c>
      <c r="K2473" s="5" t="str">
        <f t="shared" si="34"/>
        <v/>
      </c>
      <c r="L2473" s="5">
        <f t="shared" si="35"/>
        <v>0</v>
      </c>
      <c r="M2473" s="5"/>
      <c r="N2473" s="5"/>
      <c r="O2473" s="5"/>
      <c r="P2473" s="5"/>
      <c r="Q2473" s="5"/>
      <c r="R2473" s="5"/>
      <c r="S2473" s="5"/>
    </row>
    <row r="2474" ht="15.75" customHeight="1">
      <c r="A2474" s="5">
        <v>1845.0</v>
      </c>
      <c r="B2474" s="35" t="str">
        <f>DIEM_4D!A1846</f>
        <v/>
      </c>
      <c r="C2474" s="35" t="str">
        <f>DIEM_4D!B1846</f>
        <v/>
      </c>
      <c r="D2474" s="5" t="str">
        <f t="shared" si="30"/>
        <v>4D-5</v>
      </c>
      <c r="E2474" s="5">
        <f>DIEM_4D!C1846</f>
        <v>0</v>
      </c>
      <c r="F2474" s="5">
        <f>DIEM_4D!D1846</f>
        <v>0</v>
      </c>
      <c r="G2474" s="5">
        <f>DIEM_4D!E1846</f>
        <v>0</v>
      </c>
      <c r="H2474" s="36">
        <f t="shared" si="31"/>
        <v>0</v>
      </c>
      <c r="I2474" s="5" t="str">
        <f t="shared" si="32"/>
        <v/>
      </c>
      <c r="J2474" s="5">
        <f t="shared" si="33"/>
        <v>0</v>
      </c>
      <c r="K2474" s="5" t="str">
        <f t="shared" si="34"/>
        <v/>
      </c>
      <c r="L2474" s="5">
        <f t="shared" si="35"/>
        <v>0</v>
      </c>
      <c r="M2474" s="5"/>
      <c r="N2474" s="5"/>
      <c r="O2474" s="5"/>
      <c r="P2474" s="5"/>
      <c r="Q2474" s="5"/>
      <c r="R2474" s="5"/>
      <c r="S2474" s="5"/>
    </row>
    <row r="2475" ht="15.75" customHeight="1">
      <c r="A2475" s="5">
        <v>1846.0</v>
      </c>
      <c r="B2475" s="35" t="str">
        <f>DIEM_4D!A1847</f>
        <v/>
      </c>
      <c r="C2475" s="35" t="str">
        <f>DIEM_4D!B1847</f>
        <v/>
      </c>
      <c r="D2475" s="5" t="str">
        <f t="shared" si="30"/>
        <v>4D-1</v>
      </c>
      <c r="E2475" s="5">
        <f>DIEM_4D!C1847</f>
        <v>0</v>
      </c>
      <c r="F2475" s="5">
        <f>DIEM_4D!D1847</f>
        <v>0</v>
      </c>
      <c r="G2475" s="5">
        <f>DIEM_4D!E1847</f>
        <v>0</v>
      </c>
      <c r="H2475" s="36">
        <f t="shared" si="31"/>
        <v>0</v>
      </c>
      <c r="I2475" s="5" t="str">
        <f t="shared" si="32"/>
        <v/>
      </c>
      <c r="J2475" s="5">
        <f t="shared" si="33"/>
        <v>0</v>
      </c>
      <c r="K2475" s="5" t="str">
        <f t="shared" si="34"/>
        <v/>
      </c>
      <c r="L2475" s="5">
        <f t="shared" si="35"/>
        <v>0</v>
      </c>
      <c r="M2475" s="5"/>
      <c r="N2475" s="5"/>
      <c r="O2475" s="5"/>
      <c r="P2475" s="5"/>
      <c r="Q2475" s="5"/>
      <c r="R2475" s="5"/>
      <c r="S2475" s="5"/>
    </row>
    <row r="2476" ht="15.75" customHeight="1">
      <c r="A2476" s="5">
        <v>1847.0</v>
      </c>
      <c r="B2476" s="35" t="str">
        <f>DIEM_4D!A1848</f>
        <v/>
      </c>
      <c r="C2476" s="35" t="str">
        <f>DIEM_4D!B1848</f>
        <v/>
      </c>
      <c r="D2476" s="5" t="str">
        <f t="shared" si="30"/>
        <v>4D-2</v>
      </c>
      <c r="E2476" s="5">
        <f>DIEM_4D!C1848</f>
        <v>0</v>
      </c>
      <c r="F2476" s="5">
        <f>DIEM_4D!D1848</f>
        <v>0</v>
      </c>
      <c r="G2476" s="5">
        <f>DIEM_4D!E1848</f>
        <v>0</v>
      </c>
      <c r="H2476" s="36">
        <f t="shared" si="31"/>
        <v>0</v>
      </c>
      <c r="I2476" s="5" t="str">
        <f t="shared" si="32"/>
        <v/>
      </c>
      <c r="J2476" s="5">
        <f t="shared" si="33"/>
        <v>0</v>
      </c>
      <c r="K2476" s="5" t="str">
        <f t="shared" si="34"/>
        <v/>
      </c>
      <c r="L2476" s="5">
        <f t="shared" si="35"/>
        <v>0</v>
      </c>
      <c r="M2476" s="5"/>
      <c r="N2476" s="5"/>
      <c r="O2476" s="5"/>
      <c r="P2476" s="5"/>
      <c r="Q2476" s="5"/>
      <c r="R2476" s="5"/>
      <c r="S2476" s="5"/>
    </row>
    <row r="2477" ht="15.75" customHeight="1">
      <c r="A2477" s="5">
        <v>1848.0</v>
      </c>
      <c r="B2477" s="35" t="str">
        <f>DIEM_4D!A1849</f>
        <v/>
      </c>
      <c r="C2477" s="35" t="str">
        <f>DIEM_4D!B1849</f>
        <v/>
      </c>
      <c r="D2477" s="5" t="str">
        <f t="shared" si="30"/>
        <v>4D-3</v>
      </c>
      <c r="E2477" s="5">
        <f>DIEM_4D!C1849</f>
        <v>0</v>
      </c>
      <c r="F2477" s="5">
        <f>DIEM_4D!D1849</f>
        <v>0</v>
      </c>
      <c r="G2477" s="5">
        <f>DIEM_4D!E1849</f>
        <v>0</v>
      </c>
      <c r="H2477" s="36">
        <f t="shared" si="31"/>
        <v>0</v>
      </c>
      <c r="I2477" s="5" t="str">
        <f t="shared" si="32"/>
        <v/>
      </c>
      <c r="J2477" s="5">
        <f t="shared" si="33"/>
        <v>0</v>
      </c>
      <c r="K2477" s="5" t="str">
        <f t="shared" si="34"/>
        <v/>
      </c>
      <c r="L2477" s="5">
        <f t="shared" si="35"/>
        <v>0</v>
      </c>
      <c r="M2477" s="5"/>
      <c r="N2477" s="5"/>
      <c r="O2477" s="5"/>
      <c r="P2477" s="5"/>
      <c r="Q2477" s="5"/>
      <c r="R2477" s="5"/>
      <c r="S2477" s="5"/>
    </row>
    <row r="2478" ht="15.75" customHeight="1">
      <c r="A2478" s="5">
        <v>1849.0</v>
      </c>
      <c r="B2478" s="35" t="str">
        <f>DIEM_4D!A1850</f>
        <v/>
      </c>
      <c r="C2478" s="35" t="str">
        <f>DIEM_4D!B1850</f>
        <v/>
      </c>
      <c r="D2478" s="5" t="str">
        <f t="shared" si="30"/>
        <v>4D-4</v>
      </c>
      <c r="E2478" s="5">
        <f>DIEM_4D!C1850</f>
        <v>0</v>
      </c>
      <c r="F2478" s="5">
        <f>DIEM_4D!D1850</f>
        <v>0</v>
      </c>
      <c r="G2478" s="5">
        <f>DIEM_4D!E1850</f>
        <v>0</v>
      </c>
      <c r="H2478" s="36">
        <f t="shared" si="31"/>
        <v>0</v>
      </c>
      <c r="I2478" s="5" t="str">
        <f t="shared" si="32"/>
        <v/>
      </c>
      <c r="J2478" s="5">
        <f t="shared" si="33"/>
        <v>0</v>
      </c>
      <c r="K2478" s="5" t="str">
        <f t="shared" si="34"/>
        <v/>
      </c>
      <c r="L2478" s="5">
        <f t="shared" si="35"/>
        <v>0</v>
      </c>
      <c r="M2478" s="5"/>
      <c r="N2478" s="5"/>
      <c r="O2478" s="5"/>
      <c r="P2478" s="5"/>
      <c r="Q2478" s="5"/>
      <c r="R2478" s="5"/>
      <c r="S2478" s="5"/>
    </row>
    <row r="2479" ht="15.75" customHeight="1">
      <c r="A2479" s="5">
        <v>1850.0</v>
      </c>
      <c r="B2479" s="35" t="str">
        <f>DIEM_4D!A1851</f>
        <v/>
      </c>
      <c r="C2479" s="35" t="str">
        <f>DIEM_4D!B1851</f>
        <v/>
      </c>
      <c r="D2479" s="5" t="str">
        <f t="shared" si="30"/>
        <v>4D-5</v>
      </c>
      <c r="E2479" s="5">
        <f>DIEM_4D!C1851</f>
        <v>0</v>
      </c>
      <c r="F2479" s="5">
        <f>DIEM_4D!D1851</f>
        <v>0</v>
      </c>
      <c r="G2479" s="5">
        <f>DIEM_4D!E1851</f>
        <v>0</v>
      </c>
      <c r="H2479" s="36">
        <f t="shared" si="31"/>
        <v>0</v>
      </c>
      <c r="I2479" s="5" t="str">
        <f t="shared" si="32"/>
        <v/>
      </c>
      <c r="J2479" s="5">
        <f t="shared" si="33"/>
        <v>0</v>
      </c>
      <c r="K2479" s="5" t="str">
        <f t="shared" si="34"/>
        <v/>
      </c>
      <c r="L2479" s="5">
        <f t="shared" si="35"/>
        <v>0</v>
      </c>
      <c r="M2479" s="5"/>
      <c r="N2479" s="5"/>
      <c r="O2479" s="5"/>
      <c r="P2479" s="5"/>
      <c r="Q2479" s="5"/>
      <c r="R2479" s="5"/>
      <c r="S2479" s="5"/>
    </row>
    <row r="2480" ht="15.75" customHeight="1">
      <c r="A2480" s="5">
        <v>1851.0</v>
      </c>
      <c r="B2480" s="35" t="str">
        <f>DIEM_4D!A1852</f>
        <v/>
      </c>
      <c r="C2480" s="35" t="str">
        <f>DIEM_4D!B1852</f>
        <v/>
      </c>
      <c r="D2480" s="5" t="str">
        <f t="shared" si="30"/>
        <v>4D-1</v>
      </c>
      <c r="E2480" s="5">
        <f>DIEM_4D!C1852</f>
        <v>0</v>
      </c>
      <c r="F2480" s="5">
        <f>DIEM_4D!D1852</f>
        <v>0</v>
      </c>
      <c r="G2480" s="5">
        <f>DIEM_4D!E1852</f>
        <v>0</v>
      </c>
      <c r="H2480" s="36">
        <f t="shared" si="31"/>
        <v>0</v>
      </c>
      <c r="I2480" s="5" t="str">
        <f t="shared" si="32"/>
        <v/>
      </c>
      <c r="J2480" s="5">
        <f t="shared" si="33"/>
        <v>0</v>
      </c>
      <c r="K2480" s="5" t="str">
        <f t="shared" si="34"/>
        <v/>
      </c>
      <c r="L2480" s="5">
        <f t="shared" si="35"/>
        <v>0</v>
      </c>
      <c r="M2480" s="5"/>
      <c r="N2480" s="5"/>
      <c r="O2480" s="5"/>
      <c r="P2480" s="5"/>
      <c r="Q2480" s="5"/>
      <c r="R2480" s="5"/>
      <c r="S2480" s="5"/>
    </row>
    <row r="2481" ht="15.75" customHeight="1">
      <c r="A2481" s="5">
        <v>1852.0</v>
      </c>
      <c r="B2481" s="35" t="str">
        <f>DIEM_4D!A1853</f>
        <v/>
      </c>
      <c r="C2481" s="35" t="str">
        <f>DIEM_4D!B1853</f>
        <v/>
      </c>
      <c r="D2481" s="5" t="str">
        <f t="shared" si="30"/>
        <v>4D-2</v>
      </c>
      <c r="E2481" s="5">
        <f>DIEM_4D!C1853</f>
        <v>0</v>
      </c>
      <c r="F2481" s="5">
        <f>DIEM_4D!D1853</f>
        <v>0</v>
      </c>
      <c r="G2481" s="5">
        <f>DIEM_4D!E1853</f>
        <v>0</v>
      </c>
      <c r="H2481" s="36">
        <f t="shared" si="31"/>
        <v>0</v>
      </c>
      <c r="I2481" s="5" t="str">
        <f t="shared" si="32"/>
        <v/>
      </c>
      <c r="J2481" s="5">
        <f t="shared" si="33"/>
        <v>0</v>
      </c>
      <c r="K2481" s="5" t="str">
        <f t="shared" si="34"/>
        <v/>
      </c>
      <c r="L2481" s="5">
        <f t="shared" si="35"/>
        <v>0</v>
      </c>
      <c r="M2481" s="5"/>
      <c r="N2481" s="5"/>
      <c r="O2481" s="5"/>
      <c r="P2481" s="5"/>
      <c r="Q2481" s="5"/>
      <c r="R2481" s="5"/>
      <c r="S2481" s="5"/>
    </row>
    <row r="2482" ht="15.75" customHeight="1">
      <c r="A2482" s="5">
        <v>1853.0</v>
      </c>
      <c r="B2482" s="35" t="str">
        <f>DIEM_4D!A1854</f>
        <v/>
      </c>
      <c r="C2482" s="35" t="str">
        <f>DIEM_4D!B1854</f>
        <v/>
      </c>
      <c r="D2482" s="5" t="str">
        <f t="shared" si="30"/>
        <v>4D-3</v>
      </c>
      <c r="E2482" s="5">
        <f>DIEM_4D!C1854</f>
        <v>0</v>
      </c>
      <c r="F2482" s="5">
        <f>DIEM_4D!D1854</f>
        <v>0</v>
      </c>
      <c r="G2482" s="5">
        <f>DIEM_4D!E1854</f>
        <v>0</v>
      </c>
      <c r="H2482" s="36">
        <f t="shared" si="31"/>
        <v>0</v>
      </c>
      <c r="I2482" s="5" t="str">
        <f t="shared" si="32"/>
        <v/>
      </c>
      <c r="J2482" s="5">
        <f t="shared" si="33"/>
        <v>0</v>
      </c>
      <c r="K2482" s="5" t="str">
        <f t="shared" si="34"/>
        <v/>
      </c>
      <c r="L2482" s="5">
        <f t="shared" si="35"/>
        <v>0</v>
      </c>
      <c r="M2482" s="5"/>
      <c r="N2482" s="5"/>
      <c r="O2482" s="5"/>
      <c r="P2482" s="5"/>
      <c r="Q2482" s="5"/>
      <c r="R2482" s="5"/>
      <c r="S2482" s="5"/>
    </row>
    <row r="2483" ht="15.75" customHeight="1">
      <c r="A2483" s="5">
        <v>1854.0</v>
      </c>
      <c r="B2483" s="35" t="str">
        <f>DIEM_4D!A1855</f>
        <v/>
      </c>
      <c r="C2483" s="35" t="str">
        <f>DIEM_4D!B1855</f>
        <v/>
      </c>
      <c r="D2483" s="5" t="str">
        <f t="shared" si="30"/>
        <v>4D-4</v>
      </c>
      <c r="E2483" s="5">
        <f>DIEM_4D!C1855</f>
        <v>0</v>
      </c>
      <c r="F2483" s="5">
        <f>DIEM_4D!D1855</f>
        <v>0</v>
      </c>
      <c r="G2483" s="5">
        <f>DIEM_4D!E1855</f>
        <v>0</v>
      </c>
      <c r="H2483" s="36">
        <f t="shared" si="31"/>
        <v>0</v>
      </c>
      <c r="I2483" s="5" t="str">
        <f t="shared" si="32"/>
        <v/>
      </c>
      <c r="J2483" s="5">
        <f t="shared" si="33"/>
        <v>0</v>
      </c>
      <c r="K2483" s="5" t="str">
        <f t="shared" si="34"/>
        <v/>
      </c>
      <c r="L2483" s="5">
        <f t="shared" si="35"/>
        <v>0</v>
      </c>
      <c r="M2483" s="5"/>
      <c r="N2483" s="5"/>
      <c r="O2483" s="5"/>
      <c r="P2483" s="5"/>
      <c r="Q2483" s="5"/>
      <c r="R2483" s="5"/>
      <c r="S2483" s="5"/>
    </row>
    <row r="2484" ht="15.75" customHeight="1">
      <c r="A2484" s="5">
        <v>1855.0</v>
      </c>
      <c r="B2484" s="35" t="str">
        <f>DIEM_4D!A1856</f>
        <v/>
      </c>
      <c r="C2484" s="35" t="str">
        <f>DIEM_4D!B1856</f>
        <v/>
      </c>
      <c r="D2484" s="5" t="str">
        <f t="shared" si="30"/>
        <v>4D-5</v>
      </c>
      <c r="E2484" s="5">
        <f>DIEM_4D!C1856</f>
        <v>0</v>
      </c>
      <c r="F2484" s="5">
        <f>DIEM_4D!D1856</f>
        <v>0</v>
      </c>
      <c r="G2484" s="5">
        <f>DIEM_4D!E1856</f>
        <v>0</v>
      </c>
      <c r="H2484" s="36">
        <f t="shared" si="31"/>
        <v>0</v>
      </c>
      <c r="I2484" s="5" t="str">
        <f t="shared" si="32"/>
        <v/>
      </c>
      <c r="J2484" s="5">
        <f t="shared" si="33"/>
        <v>0</v>
      </c>
      <c r="K2484" s="5" t="str">
        <f t="shared" si="34"/>
        <v/>
      </c>
      <c r="L2484" s="5">
        <f t="shared" si="35"/>
        <v>0</v>
      </c>
      <c r="M2484" s="5"/>
      <c r="N2484" s="5"/>
      <c r="O2484" s="5"/>
      <c r="P2484" s="5"/>
      <c r="Q2484" s="5"/>
      <c r="R2484" s="5"/>
      <c r="S2484" s="5"/>
    </row>
    <row r="2485" ht="15.75" customHeight="1">
      <c r="A2485" s="5">
        <v>1856.0</v>
      </c>
      <c r="B2485" s="35" t="str">
        <f>DIEM_4D!A1857</f>
        <v/>
      </c>
      <c r="C2485" s="35" t="str">
        <f>DIEM_4D!B1857</f>
        <v/>
      </c>
      <c r="D2485" s="5" t="str">
        <f t="shared" si="30"/>
        <v>4D-1</v>
      </c>
      <c r="E2485" s="5">
        <f>DIEM_4D!C1857</f>
        <v>0</v>
      </c>
      <c r="F2485" s="5">
        <f>DIEM_4D!D1857</f>
        <v>0</v>
      </c>
      <c r="G2485" s="5">
        <f>DIEM_4D!E1857</f>
        <v>0</v>
      </c>
      <c r="H2485" s="36">
        <f t="shared" si="31"/>
        <v>0</v>
      </c>
      <c r="I2485" s="5" t="str">
        <f t="shared" si="32"/>
        <v/>
      </c>
      <c r="J2485" s="5">
        <f t="shared" si="33"/>
        <v>0</v>
      </c>
      <c r="K2485" s="5" t="str">
        <f t="shared" si="34"/>
        <v/>
      </c>
      <c r="L2485" s="5">
        <f t="shared" si="35"/>
        <v>0</v>
      </c>
      <c r="M2485" s="5"/>
      <c r="N2485" s="5"/>
      <c r="O2485" s="5"/>
      <c r="P2485" s="5"/>
      <c r="Q2485" s="5"/>
      <c r="R2485" s="5"/>
      <c r="S2485" s="5"/>
    </row>
    <row r="2486" ht="15.75" customHeight="1">
      <c r="A2486" s="5">
        <v>1857.0</v>
      </c>
      <c r="B2486" s="35" t="str">
        <f>DIEM_4D!A1858</f>
        <v/>
      </c>
      <c r="C2486" s="35" t="str">
        <f>DIEM_4D!B1858</f>
        <v/>
      </c>
      <c r="D2486" s="5" t="str">
        <f t="shared" si="30"/>
        <v>4D-2</v>
      </c>
      <c r="E2486" s="5">
        <f>DIEM_4D!C1858</f>
        <v>0</v>
      </c>
      <c r="F2486" s="5">
        <f>DIEM_4D!D1858</f>
        <v>0</v>
      </c>
      <c r="G2486" s="5">
        <f>DIEM_4D!E1858</f>
        <v>0</v>
      </c>
      <c r="H2486" s="36">
        <f t="shared" si="31"/>
        <v>0</v>
      </c>
      <c r="I2486" s="5" t="str">
        <f t="shared" si="32"/>
        <v/>
      </c>
      <c r="J2486" s="5">
        <f t="shared" si="33"/>
        <v>0</v>
      </c>
      <c r="K2486" s="5" t="str">
        <f t="shared" si="34"/>
        <v/>
      </c>
      <c r="L2486" s="5">
        <f t="shared" si="35"/>
        <v>0</v>
      </c>
      <c r="M2486" s="5"/>
      <c r="N2486" s="5"/>
      <c r="O2486" s="5"/>
      <c r="P2486" s="5"/>
      <c r="Q2486" s="5"/>
      <c r="R2486" s="5"/>
      <c r="S2486" s="5"/>
    </row>
    <row r="2487" ht="15.75" customHeight="1">
      <c r="A2487" s="5">
        <v>1858.0</v>
      </c>
      <c r="B2487" s="35" t="str">
        <f>DIEM_4D!A1859</f>
        <v/>
      </c>
      <c r="C2487" s="35" t="str">
        <f>DIEM_4D!B1859</f>
        <v/>
      </c>
      <c r="D2487" s="5" t="str">
        <f t="shared" si="30"/>
        <v>4D-3</v>
      </c>
      <c r="E2487" s="5">
        <f>DIEM_4D!C1859</f>
        <v>0</v>
      </c>
      <c r="F2487" s="5">
        <f>DIEM_4D!D1859</f>
        <v>0</v>
      </c>
      <c r="G2487" s="5">
        <f>DIEM_4D!E1859</f>
        <v>0</v>
      </c>
      <c r="H2487" s="36">
        <f t="shared" si="31"/>
        <v>0</v>
      </c>
      <c r="I2487" s="5" t="str">
        <f t="shared" si="32"/>
        <v/>
      </c>
      <c r="J2487" s="5">
        <f t="shared" si="33"/>
        <v>0</v>
      </c>
      <c r="K2487" s="5" t="str">
        <f t="shared" si="34"/>
        <v/>
      </c>
      <c r="L2487" s="5">
        <f t="shared" si="35"/>
        <v>0</v>
      </c>
      <c r="M2487" s="5"/>
      <c r="N2487" s="5"/>
      <c r="O2487" s="5"/>
      <c r="P2487" s="5"/>
      <c r="Q2487" s="5"/>
      <c r="R2487" s="5"/>
      <c r="S2487" s="5"/>
    </row>
    <row r="2488" ht="15.75" customHeight="1">
      <c r="A2488" s="5">
        <v>1859.0</v>
      </c>
      <c r="B2488" s="35" t="str">
        <f>DIEM_4D!A1860</f>
        <v/>
      </c>
      <c r="C2488" s="35" t="str">
        <f>DIEM_4D!B1860</f>
        <v/>
      </c>
      <c r="D2488" s="5" t="str">
        <f t="shared" si="30"/>
        <v>4D-4</v>
      </c>
      <c r="E2488" s="5">
        <f>DIEM_4D!C1860</f>
        <v>0</v>
      </c>
      <c r="F2488" s="5">
        <f>DIEM_4D!D1860</f>
        <v>0</v>
      </c>
      <c r="G2488" s="5">
        <f>DIEM_4D!E1860</f>
        <v>0</v>
      </c>
      <c r="H2488" s="36">
        <f t="shared" si="31"/>
        <v>0</v>
      </c>
      <c r="I2488" s="5" t="str">
        <f t="shared" si="32"/>
        <v/>
      </c>
      <c r="J2488" s="5">
        <f t="shared" si="33"/>
        <v>0</v>
      </c>
      <c r="K2488" s="5" t="str">
        <f t="shared" si="34"/>
        <v/>
      </c>
      <c r="L2488" s="5">
        <f t="shared" si="35"/>
        <v>0</v>
      </c>
      <c r="M2488" s="5"/>
      <c r="N2488" s="5"/>
      <c r="O2488" s="5"/>
      <c r="P2488" s="5"/>
      <c r="Q2488" s="5"/>
      <c r="R2488" s="5"/>
      <c r="S2488" s="5"/>
    </row>
    <row r="2489" ht="15.75" customHeight="1">
      <c r="A2489" s="5">
        <v>1860.0</v>
      </c>
      <c r="B2489" s="35" t="str">
        <f>DIEM_4D!A1861</f>
        <v/>
      </c>
      <c r="C2489" s="35" t="str">
        <f>DIEM_4D!B1861</f>
        <v/>
      </c>
      <c r="D2489" s="5" t="str">
        <f t="shared" si="30"/>
        <v>4D-5</v>
      </c>
      <c r="E2489" s="5">
        <f>DIEM_4D!C1861</f>
        <v>0</v>
      </c>
      <c r="F2489" s="5">
        <f>DIEM_4D!D1861</f>
        <v>0</v>
      </c>
      <c r="G2489" s="5">
        <f>DIEM_4D!E1861</f>
        <v>0</v>
      </c>
      <c r="H2489" s="36">
        <f t="shared" si="31"/>
        <v>0</v>
      </c>
      <c r="I2489" s="5" t="str">
        <f t="shared" si="32"/>
        <v/>
      </c>
      <c r="J2489" s="5">
        <f t="shared" si="33"/>
        <v>0</v>
      </c>
      <c r="K2489" s="5" t="str">
        <f t="shared" si="34"/>
        <v/>
      </c>
      <c r="L2489" s="5">
        <f t="shared" si="35"/>
        <v>0</v>
      </c>
      <c r="M2489" s="5"/>
      <c r="N2489" s="5"/>
      <c r="O2489" s="5"/>
      <c r="P2489" s="5"/>
      <c r="Q2489" s="5"/>
      <c r="R2489" s="5"/>
      <c r="S2489" s="5"/>
    </row>
    <row r="2490" ht="15.75" customHeight="1">
      <c r="A2490" s="5">
        <v>1861.0</v>
      </c>
      <c r="B2490" s="35" t="str">
        <f>DIEM_4D!A1862</f>
        <v>2962</v>
      </c>
      <c r="C2490" s="35" t="str">
        <f>DIEM_4D!B1862</f>
        <v>62</v>
      </c>
      <c r="D2490" s="5" t="str">
        <f t="shared" si="30"/>
        <v>4D-1</v>
      </c>
      <c r="E2490" s="5">
        <f>DIEM_4D!C1862</f>
        <v>2</v>
      </c>
      <c r="F2490" s="5">
        <f>DIEM_4D!D1862</f>
        <v>1</v>
      </c>
      <c r="G2490" s="5">
        <f>DIEM_4D!E1862</f>
        <v>3</v>
      </c>
      <c r="H2490" s="36">
        <f t="shared" si="31"/>
        <v>1112.4</v>
      </c>
      <c r="I2490" s="5" t="str">
        <f t="shared" si="32"/>
        <v>TRUNG BÌNH</v>
      </c>
      <c r="J2490" s="5">
        <f t="shared" si="33"/>
        <v>115.24</v>
      </c>
      <c r="K2490" s="5" t="str">
        <f t="shared" si="34"/>
        <v>YẾU</v>
      </c>
      <c r="L2490" s="5">
        <f t="shared" si="35"/>
        <v>115242962</v>
      </c>
      <c r="M2490" s="5"/>
      <c r="N2490" s="5"/>
      <c r="O2490" s="5"/>
      <c r="P2490" s="5"/>
      <c r="Q2490" s="5"/>
      <c r="R2490" s="5"/>
      <c r="S2490" s="5"/>
    </row>
    <row r="2491" ht="15.75" customHeight="1">
      <c r="A2491" s="5">
        <v>1862.0</v>
      </c>
      <c r="B2491" s="35" t="str">
        <f>DIEM_4D!A1863</f>
        <v>2262</v>
      </c>
      <c r="C2491" s="35" t="str">
        <f>DIEM_4D!B1863</f>
        <v>62</v>
      </c>
      <c r="D2491" s="5" t="str">
        <f t="shared" si="30"/>
        <v>4D-2</v>
      </c>
      <c r="E2491" s="5">
        <f>DIEM_4D!C1863</f>
        <v>2</v>
      </c>
      <c r="F2491" s="5">
        <f>DIEM_4D!D1863</f>
        <v>1</v>
      </c>
      <c r="G2491" s="5">
        <f>DIEM_4D!E1863</f>
        <v>3</v>
      </c>
      <c r="H2491" s="36">
        <f t="shared" si="31"/>
        <v>1180.8</v>
      </c>
      <c r="I2491" s="5" t="str">
        <f t="shared" si="32"/>
        <v>MẠNH</v>
      </c>
      <c r="J2491" s="5">
        <f t="shared" si="33"/>
        <v>123.08</v>
      </c>
      <c r="K2491" s="5" t="str">
        <f t="shared" si="34"/>
        <v>YẾU</v>
      </c>
      <c r="L2491" s="5">
        <f t="shared" si="35"/>
        <v>123082262</v>
      </c>
      <c r="M2491" s="5"/>
      <c r="N2491" s="5"/>
      <c r="O2491" s="5"/>
      <c r="P2491" s="5"/>
      <c r="Q2491" s="5"/>
      <c r="R2491" s="5"/>
      <c r="S2491" s="5"/>
    </row>
    <row r="2492" ht="15.75" customHeight="1">
      <c r="A2492" s="5">
        <v>1863.0</v>
      </c>
      <c r="B2492" s="35" t="str">
        <f>DIEM_4D!A1864</f>
        <v>262</v>
      </c>
      <c r="C2492" s="35" t="str">
        <f>DIEM_4D!B1864</f>
        <v>62</v>
      </c>
      <c r="D2492" s="5" t="str">
        <f t="shared" si="30"/>
        <v>4D-3</v>
      </c>
      <c r="E2492" s="5">
        <f>DIEM_4D!C1864</f>
        <v>2</v>
      </c>
      <c r="F2492" s="5">
        <f>DIEM_4D!D1864</f>
        <v>8</v>
      </c>
      <c r="G2492" s="5">
        <f>DIEM_4D!E1864</f>
        <v>10</v>
      </c>
      <c r="H2492" s="36">
        <f t="shared" si="31"/>
        <v>1163.7</v>
      </c>
      <c r="I2492" s="5" t="str">
        <f t="shared" si="32"/>
        <v>MẠNH</v>
      </c>
      <c r="J2492" s="5">
        <f t="shared" si="33"/>
        <v>128.37</v>
      </c>
      <c r="K2492" s="5" t="str">
        <f t="shared" si="34"/>
        <v>YẾU</v>
      </c>
      <c r="L2492" s="5">
        <f t="shared" si="35"/>
        <v>128370262</v>
      </c>
      <c r="M2492" s="5"/>
      <c r="N2492" s="5"/>
      <c r="O2492" s="5"/>
      <c r="P2492" s="5"/>
      <c r="Q2492" s="5"/>
      <c r="R2492" s="5"/>
      <c r="S2492" s="5"/>
    </row>
    <row r="2493" ht="15.75" customHeight="1">
      <c r="A2493" s="5">
        <v>1864.0</v>
      </c>
      <c r="B2493" s="35" t="str">
        <f>DIEM_4D!A1865</f>
        <v>262</v>
      </c>
      <c r="C2493" s="35" t="str">
        <f>DIEM_4D!B1865</f>
        <v>62</v>
      </c>
      <c r="D2493" s="5" t="str">
        <f t="shared" si="30"/>
        <v>4D-4</v>
      </c>
      <c r="E2493" s="5">
        <f>DIEM_4D!C1865</f>
        <v>2</v>
      </c>
      <c r="F2493" s="5">
        <f>DIEM_4D!D1865</f>
        <v>8</v>
      </c>
      <c r="G2493" s="5">
        <f>DIEM_4D!E1865</f>
        <v>10</v>
      </c>
      <c r="H2493" s="36">
        <f t="shared" si="31"/>
        <v>1163.7</v>
      </c>
      <c r="I2493" s="5" t="str">
        <f t="shared" si="32"/>
        <v>MẠNH</v>
      </c>
      <c r="J2493" s="5">
        <f t="shared" si="33"/>
        <v>128.37</v>
      </c>
      <c r="K2493" s="5" t="str">
        <f t="shared" si="34"/>
        <v>YẾU</v>
      </c>
      <c r="L2493" s="5">
        <f t="shared" si="35"/>
        <v>128370262</v>
      </c>
      <c r="M2493" s="5"/>
      <c r="N2493" s="5"/>
      <c r="O2493" s="5"/>
      <c r="P2493" s="5"/>
      <c r="Q2493" s="5"/>
      <c r="R2493" s="5"/>
      <c r="S2493" s="5"/>
    </row>
    <row r="2494" ht="15.75" customHeight="1">
      <c r="A2494" s="5">
        <v>1865.0</v>
      </c>
      <c r="B2494" s="35" t="str">
        <f>DIEM_4D!A1866</f>
        <v>262</v>
      </c>
      <c r="C2494" s="35" t="str">
        <f>DIEM_4D!B1866</f>
        <v>62</v>
      </c>
      <c r="D2494" s="5" t="str">
        <f t="shared" si="30"/>
        <v>4D-5</v>
      </c>
      <c r="E2494" s="5">
        <f>DIEM_4D!C1866</f>
        <v>2</v>
      </c>
      <c r="F2494" s="5">
        <f>DIEM_4D!D1866</f>
        <v>8</v>
      </c>
      <c r="G2494" s="5">
        <f>DIEM_4D!E1866</f>
        <v>10</v>
      </c>
      <c r="H2494" s="36">
        <f t="shared" si="31"/>
        <v>1163.7</v>
      </c>
      <c r="I2494" s="5" t="str">
        <f t="shared" si="32"/>
        <v>MẠNH</v>
      </c>
      <c r="J2494" s="5">
        <f t="shared" si="33"/>
        <v>128.37</v>
      </c>
      <c r="K2494" s="5" t="str">
        <f t="shared" si="34"/>
        <v>YẾU</v>
      </c>
      <c r="L2494" s="5">
        <f t="shared" si="35"/>
        <v>128370262</v>
      </c>
      <c r="M2494" s="5"/>
      <c r="N2494" s="5"/>
      <c r="O2494" s="5"/>
      <c r="P2494" s="5"/>
      <c r="Q2494" s="5"/>
      <c r="R2494" s="5"/>
      <c r="S2494" s="5"/>
    </row>
    <row r="2495" ht="15.75" customHeight="1">
      <c r="A2495" s="5">
        <v>1866.0</v>
      </c>
      <c r="B2495" s="35" t="str">
        <f>DIEM_4D!A1867</f>
        <v>262</v>
      </c>
      <c r="C2495" s="35" t="str">
        <f>DIEM_4D!B1867</f>
        <v>62</v>
      </c>
      <c r="D2495" s="5" t="str">
        <f t="shared" si="30"/>
        <v>4D-1</v>
      </c>
      <c r="E2495" s="5">
        <f>DIEM_4D!C1867</f>
        <v>2</v>
      </c>
      <c r="F2495" s="5">
        <f>DIEM_4D!D1867</f>
        <v>8</v>
      </c>
      <c r="G2495" s="5">
        <f>DIEM_4D!E1867</f>
        <v>10</v>
      </c>
      <c r="H2495" s="36">
        <f t="shared" si="31"/>
        <v>1112.4</v>
      </c>
      <c r="I2495" s="5" t="str">
        <f t="shared" si="32"/>
        <v>TRUNG BÌNH</v>
      </c>
      <c r="J2495" s="5">
        <f t="shared" si="33"/>
        <v>122.24</v>
      </c>
      <c r="K2495" s="5" t="str">
        <f t="shared" si="34"/>
        <v>YẾU</v>
      </c>
      <c r="L2495" s="5">
        <f t="shared" si="35"/>
        <v>122240262</v>
      </c>
      <c r="M2495" s="5"/>
      <c r="N2495" s="5"/>
      <c r="O2495" s="5"/>
      <c r="P2495" s="5"/>
      <c r="Q2495" s="5"/>
      <c r="R2495" s="5"/>
      <c r="S2495" s="5"/>
    </row>
    <row r="2496" ht="15.75" customHeight="1">
      <c r="A2496" s="5">
        <v>1867.0</v>
      </c>
      <c r="B2496" s="35" t="str">
        <f>DIEM_4D!A1868</f>
        <v>962</v>
      </c>
      <c r="C2496" s="35" t="str">
        <f>DIEM_4D!B1868</f>
        <v>62</v>
      </c>
      <c r="D2496" s="5" t="str">
        <f t="shared" si="30"/>
        <v>4D-2</v>
      </c>
      <c r="E2496" s="5">
        <f>DIEM_4D!C1868</f>
        <v>2</v>
      </c>
      <c r="F2496" s="5">
        <f>DIEM_4D!D1868</f>
        <v>4</v>
      </c>
      <c r="G2496" s="5">
        <f>DIEM_4D!E1868</f>
        <v>6</v>
      </c>
      <c r="H2496" s="36">
        <f t="shared" si="31"/>
        <v>1180.8</v>
      </c>
      <c r="I2496" s="5" t="str">
        <f t="shared" si="32"/>
        <v>MẠNH</v>
      </c>
      <c r="J2496" s="5">
        <f t="shared" si="33"/>
        <v>126.08</v>
      </c>
      <c r="K2496" s="5" t="str">
        <f t="shared" si="34"/>
        <v>YẾU</v>
      </c>
      <c r="L2496" s="5">
        <f t="shared" si="35"/>
        <v>126080962</v>
      </c>
      <c r="M2496" s="5"/>
      <c r="N2496" s="5"/>
      <c r="O2496" s="5"/>
      <c r="P2496" s="5"/>
      <c r="Q2496" s="5"/>
      <c r="R2496" s="5"/>
      <c r="S2496" s="5"/>
    </row>
    <row r="2497" ht="15.75" customHeight="1">
      <c r="A2497" s="5">
        <v>1868.0</v>
      </c>
      <c r="B2497" s="35" t="str">
        <f>DIEM_4D!A1869</f>
        <v>262</v>
      </c>
      <c r="C2497" s="35" t="str">
        <f>DIEM_4D!B1869</f>
        <v>62</v>
      </c>
      <c r="D2497" s="5" t="str">
        <f t="shared" si="30"/>
        <v>4D-3</v>
      </c>
      <c r="E2497" s="5">
        <f>DIEM_4D!C1869</f>
        <v>2</v>
      </c>
      <c r="F2497" s="5">
        <f>DIEM_4D!D1869</f>
        <v>8</v>
      </c>
      <c r="G2497" s="5">
        <f>DIEM_4D!E1869</f>
        <v>10</v>
      </c>
      <c r="H2497" s="36">
        <f t="shared" si="31"/>
        <v>1163.7</v>
      </c>
      <c r="I2497" s="5" t="str">
        <f t="shared" si="32"/>
        <v>MẠNH</v>
      </c>
      <c r="J2497" s="5">
        <f t="shared" si="33"/>
        <v>128.37</v>
      </c>
      <c r="K2497" s="5" t="str">
        <f t="shared" si="34"/>
        <v>YẾU</v>
      </c>
      <c r="L2497" s="5">
        <f t="shared" si="35"/>
        <v>128370262</v>
      </c>
      <c r="M2497" s="5"/>
      <c r="N2497" s="5"/>
      <c r="O2497" s="5"/>
      <c r="P2497" s="5"/>
      <c r="Q2497" s="5"/>
      <c r="R2497" s="5"/>
      <c r="S2497" s="5"/>
    </row>
    <row r="2498" ht="15.75" customHeight="1">
      <c r="A2498" s="5">
        <v>1869.0</v>
      </c>
      <c r="B2498" s="35" t="str">
        <f>DIEM_4D!A1870</f>
        <v>62</v>
      </c>
      <c r="C2498" s="35" t="str">
        <f>DIEM_4D!B1870</f>
        <v>62</v>
      </c>
      <c r="D2498" s="5" t="str">
        <f t="shared" si="30"/>
        <v>4D-4</v>
      </c>
      <c r="E2498" s="5">
        <f>DIEM_4D!C1870</f>
        <v>2</v>
      </c>
      <c r="F2498" s="5">
        <f>DIEM_4D!D1870</f>
        <v>16</v>
      </c>
      <c r="G2498" s="5">
        <f>DIEM_4D!E1870</f>
        <v>18</v>
      </c>
      <c r="H2498" s="36">
        <f t="shared" si="31"/>
        <v>1163.7</v>
      </c>
      <c r="I2498" s="5" t="str">
        <f t="shared" si="32"/>
        <v>MẠNH</v>
      </c>
      <c r="J2498" s="5">
        <f t="shared" si="33"/>
        <v>136.37</v>
      </c>
      <c r="K2498" s="5" t="str">
        <f t="shared" si="34"/>
        <v>YẾU</v>
      </c>
      <c r="L2498" s="5">
        <f t="shared" si="35"/>
        <v>136370062</v>
      </c>
      <c r="M2498" s="5"/>
      <c r="N2498" s="5"/>
      <c r="O2498" s="5"/>
      <c r="P2498" s="5"/>
      <c r="Q2498" s="5"/>
      <c r="R2498" s="5"/>
      <c r="S2498" s="5"/>
    </row>
    <row r="2499" ht="15.75" customHeight="1">
      <c r="A2499" s="5">
        <v>1870.0</v>
      </c>
      <c r="B2499" s="35" t="str">
        <f>DIEM_4D!A1871</f>
        <v>62</v>
      </c>
      <c r="C2499" s="35" t="str">
        <f>DIEM_4D!B1871</f>
        <v>62</v>
      </c>
      <c r="D2499" s="5" t="str">
        <f t="shared" si="30"/>
        <v>4D-5</v>
      </c>
      <c r="E2499" s="5">
        <f>DIEM_4D!C1871</f>
        <v>2</v>
      </c>
      <c r="F2499" s="5">
        <f>DIEM_4D!D1871</f>
        <v>16</v>
      </c>
      <c r="G2499" s="5">
        <f>DIEM_4D!E1871</f>
        <v>18</v>
      </c>
      <c r="H2499" s="36">
        <f t="shared" si="31"/>
        <v>1163.7</v>
      </c>
      <c r="I2499" s="5" t="str">
        <f t="shared" si="32"/>
        <v>MẠNH</v>
      </c>
      <c r="J2499" s="5">
        <f t="shared" si="33"/>
        <v>136.37</v>
      </c>
      <c r="K2499" s="5" t="str">
        <f t="shared" si="34"/>
        <v>YẾU</v>
      </c>
      <c r="L2499" s="5">
        <f t="shared" si="35"/>
        <v>136370062</v>
      </c>
      <c r="M2499" s="5"/>
      <c r="N2499" s="5"/>
      <c r="O2499" s="5"/>
      <c r="P2499" s="5"/>
      <c r="Q2499" s="5"/>
      <c r="R2499" s="5"/>
      <c r="S2499" s="5"/>
    </row>
    <row r="2500" ht="15.75" customHeight="1">
      <c r="A2500" s="5">
        <v>1871.0</v>
      </c>
      <c r="B2500" s="35" t="str">
        <f>DIEM_4D!A1872</f>
        <v>62</v>
      </c>
      <c r="C2500" s="35" t="str">
        <f>DIEM_4D!B1872</f>
        <v>62</v>
      </c>
      <c r="D2500" s="5" t="str">
        <f t="shared" si="30"/>
        <v>4D-1</v>
      </c>
      <c r="E2500" s="5">
        <f>DIEM_4D!C1872</f>
        <v>2</v>
      </c>
      <c r="F2500" s="5">
        <f>DIEM_4D!D1872</f>
        <v>16</v>
      </c>
      <c r="G2500" s="5">
        <f>DIEM_4D!E1872</f>
        <v>18</v>
      </c>
      <c r="H2500" s="36">
        <f t="shared" si="31"/>
        <v>1112.4</v>
      </c>
      <c r="I2500" s="5" t="str">
        <f t="shared" si="32"/>
        <v>TRUNG BÌNH</v>
      </c>
      <c r="J2500" s="5">
        <f t="shared" si="33"/>
        <v>130.24</v>
      </c>
      <c r="K2500" s="5" t="str">
        <f t="shared" si="34"/>
        <v>YẾU</v>
      </c>
      <c r="L2500" s="5">
        <f t="shared" si="35"/>
        <v>130240062</v>
      </c>
      <c r="M2500" s="5"/>
      <c r="N2500" s="5"/>
      <c r="O2500" s="5"/>
      <c r="P2500" s="5"/>
      <c r="Q2500" s="5"/>
      <c r="R2500" s="5"/>
      <c r="S2500" s="5"/>
    </row>
    <row r="2501" ht="15.75" customHeight="1">
      <c r="A2501" s="5">
        <v>1872.0</v>
      </c>
      <c r="B2501" s="35" t="str">
        <f>DIEM_4D!A1873</f>
        <v>62</v>
      </c>
      <c r="C2501" s="35" t="str">
        <f>DIEM_4D!B1873</f>
        <v>62</v>
      </c>
      <c r="D2501" s="5" t="str">
        <f t="shared" si="30"/>
        <v>4D-2</v>
      </c>
      <c r="E2501" s="5">
        <f>DIEM_4D!C1873</f>
        <v>2</v>
      </c>
      <c r="F2501" s="5">
        <f>DIEM_4D!D1873</f>
        <v>16</v>
      </c>
      <c r="G2501" s="5">
        <f>DIEM_4D!E1873</f>
        <v>18</v>
      </c>
      <c r="H2501" s="36">
        <f t="shared" si="31"/>
        <v>1180.8</v>
      </c>
      <c r="I2501" s="5" t="str">
        <f t="shared" si="32"/>
        <v>MẠNH</v>
      </c>
      <c r="J2501" s="5">
        <f t="shared" si="33"/>
        <v>138.08</v>
      </c>
      <c r="K2501" s="5" t="str">
        <f t="shared" si="34"/>
        <v>MẠNH</v>
      </c>
      <c r="L2501" s="5">
        <f t="shared" si="35"/>
        <v>138080062</v>
      </c>
      <c r="M2501" s="5"/>
      <c r="N2501" s="5"/>
      <c r="O2501" s="5"/>
      <c r="P2501" s="5"/>
      <c r="Q2501" s="5"/>
      <c r="R2501" s="5"/>
      <c r="S2501" s="5"/>
    </row>
    <row r="2502" ht="15.75" customHeight="1">
      <c r="A2502" s="5">
        <v>1873.0</v>
      </c>
      <c r="B2502" s="35" t="str">
        <f>DIEM_4D!A1874</f>
        <v>962</v>
      </c>
      <c r="C2502" s="35" t="str">
        <f>DIEM_4D!B1874</f>
        <v>62</v>
      </c>
      <c r="D2502" s="5" t="str">
        <f t="shared" si="30"/>
        <v>4D-3</v>
      </c>
      <c r="E2502" s="5">
        <f>DIEM_4D!C1874</f>
        <v>2</v>
      </c>
      <c r="F2502" s="5">
        <f>DIEM_4D!D1874</f>
        <v>4</v>
      </c>
      <c r="G2502" s="5">
        <f>DIEM_4D!E1874</f>
        <v>6</v>
      </c>
      <c r="H2502" s="36">
        <f t="shared" si="31"/>
        <v>1163.7</v>
      </c>
      <c r="I2502" s="5" t="str">
        <f t="shared" si="32"/>
        <v>MẠNH</v>
      </c>
      <c r="J2502" s="5">
        <f t="shared" si="33"/>
        <v>124.37</v>
      </c>
      <c r="K2502" s="5" t="str">
        <f t="shared" si="34"/>
        <v>YẾU</v>
      </c>
      <c r="L2502" s="5">
        <f t="shared" si="35"/>
        <v>124370962</v>
      </c>
      <c r="M2502" s="5"/>
      <c r="N2502" s="5"/>
      <c r="O2502" s="5"/>
      <c r="P2502" s="5"/>
      <c r="Q2502" s="5"/>
      <c r="R2502" s="5"/>
      <c r="S2502" s="5"/>
    </row>
    <row r="2503" ht="15.75" customHeight="1">
      <c r="A2503" s="5">
        <v>1874.0</v>
      </c>
      <c r="B2503" s="35" t="str">
        <f>DIEM_4D!A1875</f>
        <v>262</v>
      </c>
      <c r="C2503" s="35" t="str">
        <f>DIEM_4D!B1875</f>
        <v>62</v>
      </c>
      <c r="D2503" s="5" t="str">
        <f t="shared" si="30"/>
        <v>4D-4</v>
      </c>
      <c r="E2503" s="5">
        <f>DIEM_4D!C1875</f>
        <v>2</v>
      </c>
      <c r="F2503" s="5">
        <f>DIEM_4D!D1875</f>
        <v>8</v>
      </c>
      <c r="G2503" s="5">
        <f>DIEM_4D!E1875</f>
        <v>10</v>
      </c>
      <c r="H2503" s="36">
        <f t="shared" si="31"/>
        <v>1163.7</v>
      </c>
      <c r="I2503" s="5" t="str">
        <f t="shared" si="32"/>
        <v>MẠNH</v>
      </c>
      <c r="J2503" s="5">
        <f t="shared" si="33"/>
        <v>128.37</v>
      </c>
      <c r="K2503" s="5" t="str">
        <f t="shared" si="34"/>
        <v>YẾU</v>
      </c>
      <c r="L2503" s="5">
        <f t="shared" si="35"/>
        <v>128370262</v>
      </c>
      <c r="M2503" s="5"/>
      <c r="N2503" s="5"/>
      <c r="O2503" s="5"/>
      <c r="P2503" s="5"/>
      <c r="Q2503" s="5"/>
      <c r="R2503" s="5"/>
      <c r="S2503" s="5"/>
    </row>
    <row r="2504" ht="15.75" customHeight="1">
      <c r="A2504" s="5">
        <v>1875.0</v>
      </c>
      <c r="B2504" s="35" t="str">
        <f>DIEM_4D!A1876</f>
        <v>62</v>
      </c>
      <c r="C2504" s="35" t="str">
        <f>DIEM_4D!B1876</f>
        <v>62</v>
      </c>
      <c r="D2504" s="5" t="str">
        <f t="shared" si="30"/>
        <v>4D-5</v>
      </c>
      <c r="E2504" s="5">
        <f>DIEM_4D!C1876</f>
        <v>2</v>
      </c>
      <c r="F2504" s="5">
        <f>DIEM_4D!D1876</f>
        <v>16</v>
      </c>
      <c r="G2504" s="5">
        <f>DIEM_4D!E1876</f>
        <v>18</v>
      </c>
      <c r="H2504" s="36">
        <f t="shared" si="31"/>
        <v>1163.7</v>
      </c>
      <c r="I2504" s="5" t="str">
        <f t="shared" si="32"/>
        <v>MẠNH</v>
      </c>
      <c r="J2504" s="5">
        <f t="shared" si="33"/>
        <v>136.37</v>
      </c>
      <c r="K2504" s="5" t="str">
        <f t="shared" si="34"/>
        <v>YẾU</v>
      </c>
      <c r="L2504" s="5">
        <f t="shared" si="35"/>
        <v>136370062</v>
      </c>
      <c r="M2504" s="5"/>
      <c r="N2504" s="5"/>
      <c r="O2504" s="5"/>
      <c r="P2504" s="5"/>
      <c r="Q2504" s="5"/>
      <c r="R2504" s="5"/>
      <c r="S2504" s="5"/>
    </row>
    <row r="2505" ht="15.75" customHeight="1">
      <c r="A2505" s="5">
        <v>1876.0</v>
      </c>
      <c r="B2505" s="35" t="str">
        <f>DIEM_4D!A1877</f>
        <v>62</v>
      </c>
      <c r="C2505" s="35" t="str">
        <f>DIEM_4D!B1877</f>
        <v>62</v>
      </c>
      <c r="D2505" s="5" t="str">
        <f t="shared" si="30"/>
        <v>4D-1</v>
      </c>
      <c r="E2505" s="5">
        <f>DIEM_4D!C1877</f>
        <v>2</v>
      </c>
      <c r="F2505" s="5">
        <f>DIEM_4D!D1877</f>
        <v>16</v>
      </c>
      <c r="G2505" s="5">
        <f>DIEM_4D!E1877</f>
        <v>18</v>
      </c>
      <c r="H2505" s="36">
        <f t="shared" si="31"/>
        <v>1112.4</v>
      </c>
      <c r="I2505" s="5" t="str">
        <f t="shared" si="32"/>
        <v>TRUNG BÌNH</v>
      </c>
      <c r="J2505" s="5">
        <f t="shared" si="33"/>
        <v>130.24</v>
      </c>
      <c r="K2505" s="5" t="str">
        <f t="shared" si="34"/>
        <v>YẾU</v>
      </c>
      <c r="L2505" s="5">
        <f t="shared" si="35"/>
        <v>130240062</v>
      </c>
      <c r="M2505" s="5"/>
      <c r="N2505" s="5"/>
      <c r="O2505" s="5"/>
      <c r="P2505" s="5"/>
      <c r="Q2505" s="5"/>
      <c r="R2505" s="5"/>
      <c r="S2505" s="5"/>
    </row>
    <row r="2506" ht="15.75" customHeight="1">
      <c r="A2506" s="5">
        <v>1877.0</v>
      </c>
      <c r="B2506" s="35" t="str">
        <f>DIEM_4D!A1878</f>
        <v>62</v>
      </c>
      <c r="C2506" s="35" t="str">
        <f>DIEM_4D!B1878</f>
        <v>62</v>
      </c>
      <c r="D2506" s="5" t="str">
        <f t="shared" si="30"/>
        <v>4D-2</v>
      </c>
      <c r="E2506" s="5">
        <f>DIEM_4D!C1878</f>
        <v>2</v>
      </c>
      <c r="F2506" s="5">
        <f>DIEM_4D!D1878</f>
        <v>16</v>
      </c>
      <c r="G2506" s="5">
        <f>DIEM_4D!E1878</f>
        <v>18</v>
      </c>
      <c r="H2506" s="36">
        <f t="shared" si="31"/>
        <v>1180.8</v>
      </c>
      <c r="I2506" s="5" t="str">
        <f t="shared" si="32"/>
        <v>MẠNH</v>
      </c>
      <c r="J2506" s="5">
        <f t="shared" si="33"/>
        <v>138.08</v>
      </c>
      <c r="K2506" s="5" t="str">
        <f t="shared" si="34"/>
        <v>MẠNH</v>
      </c>
      <c r="L2506" s="5">
        <f t="shared" si="35"/>
        <v>138080062</v>
      </c>
      <c r="M2506" s="5"/>
      <c r="N2506" s="5"/>
      <c r="O2506" s="5"/>
      <c r="P2506" s="5"/>
      <c r="Q2506" s="5"/>
      <c r="R2506" s="5"/>
      <c r="S2506" s="5"/>
    </row>
    <row r="2507" ht="15.75" customHeight="1">
      <c r="A2507" s="5">
        <v>1878.0</v>
      </c>
      <c r="B2507" s="35" t="str">
        <f>DIEM_4D!A1879</f>
        <v>62</v>
      </c>
      <c r="C2507" s="35" t="str">
        <f>DIEM_4D!B1879</f>
        <v>62</v>
      </c>
      <c r="D2507" s="5" t="str">
        <f t="shared" si="30"/>
        <v>4D-3</v>
      </c>
      <c r="E2507" s="5">
        <f>DIEM_4D!C1879</f>
        <v>2</v>
      </c>
      <c r="F2507" s="5">
        <f>DIEM_4D!D1879</f>
        <v>16</v>
      </c>
      <c r="G2507" s="5">
        <f>DIEM_4D!E1879</f>
        <v>18</v>
      </c>
      <c r="H2507" s="36">
        <f t="shared" si="31"/>
        <v>1163.7</v>
      </c>
      <c r="I2507" s="5" t="str">
        <f t="shared" si="32"/>
        <v>MẠNH</v>
      </c>
      <c r="J2507" s="5">
        <f t="shared" si="33"/>
        <v>136.37</v>
      </c>
      <c r="K2507" s="5" t="str">
        <f t="shared" si="34"/>
        <v>YẾU</v>
      </c>
      <c r="L2507" s="5">
        <f t="shared" si="35"/>
        <v>136370062</v>
      </c>
      <c r="M2507" s="5"/>
      <c r="N2507" s="5"/>
      <c r="O2507" s="5"/>
      <c r="P2507" s="5"/>
      <c r="Q2507" s="5"/>
      <c r="R2507" s="5"/>
      <c r="S2507" s="5"/>
    </row>
    <row r="2508" ht="15.75" customHeight="1">
      <c r="A2508" s="5">
        <v>1879.0</v>
      </c>
      <c r="B2508" s="35" t="str">
        <f>DIEM_4D!A1880</f>
        <v>962</v>
      </c>
      <c r="C2508" s="35" t="str">
        <f>DIEM_4D!B1880</f>
        <v>62</v>
      </c>
      <c r="D2508" s="5" t="str">
        <f t="shared" si="30"/>
        <v>4D-4</v>
      </c>
      <c r="E2508" s="5">
        <f>DIEM_4D!C1880</f>
        <v>2</v>
      </c>
      <c r="F2508" s="5">
        <f>DIEM_4D!D1880</f>
        <v>4</v>
      </c>
      <c r="G2508" s="5">
        <f>DIEM_4D!E1880</f>
        <v>6</v>
      </c>
      <c r="H2508" s="36">
        <f t="shared" si="31"/>
        <v>1163.7</v>
      </c>
      <c r="I2508" s="5" t="str">
        <f t="shared" si="32"/>
        <v>MẠNH</v>
      </c>
      <c r="J2508" s="5">
        <f t="shared" si="33"/>
        <v>124.37</v>
      </c>
      <c r="K2508" s="5" t="str">
        <f t="shared" si="34"/>
        <v>YẾU</v>
      </c>
      <c r="L2508" s="5">
        <f t="shared" si="35"/>
        <v>124370962</v>
      </c>
      <c r="M2508" s="5"/>
      <c r="N2508" s="5"/>
      <c r="O2508" s="5"/>
      <c r="P2508" s="5"/>
      <c r="Q2508" s="5"/>
      <c r="R2508" s="5"/>
      <c r="S2508" s="5"/>
    </row>
    <row r="2509" ht="15.75" customHeight="1">
      <c r="A2509" s="5">
        <v>1880.0</v>
      </c>
      <c r="B2509" s="35" t="str">
        <f>DIEM_4D!A1881</f>
        <v>262</v>
      </c>
      <c r="C2509" s="35" t="str">
        <f>DIEM_4D!B1881</f>
        <v>62</v>
      </c>
      <c r="D2509" s="5" t="str">
        <f t="shared" si="30"/>
        <v>4D-5</v>
      </c>
      <c r="E2509" s="5">
        <f>DIEM_4D!C1881</f>
        <v>2</v>
      </c>
      <c r="F2509" s="5">
        <f>DIEM_4D!D1881</f>
        <v>8</v>
      </c>
      <c r="G2509" s="5">
        <f>DIEM_4D!E1881</f>
        <v>10</v>
      </c>
      <c r="H2509" s="36">
        <f t="shared" si="31"/>
        <v>1163.7</v>
      </c>
      <c r="I2509" s="5" t="str">
        <f t="shared" si="32"/>
        <v>MẠNH</v>
      </c>
      <c r="J2509" s="5">
        <f t="shared" si="33"/>
        <v>128.37</v>
      </c>
      <c r="K2509" s="5" t="str">
        <f t="shared" si="34"/>
        <v>YẾU</v>
      </c>
      <c r="L2509" s="5">
        <f t="shared" si="35"/>
        <v>128370262</v>
      </c>
      <c r="M2509" s="5"/>
      <c r="N2509" s="5"/>
      <c r="O2509" s="5"/>
      <c r="P2509" s="5"/>
      <c r="Q2509" s="5"/>
      <c r="R2509" s="5"/>
      <c r="S2509" s="5"/>
    </row>
    <row r="2510" ht="15.75" customHeight="1">
      <c r="A2510" s="5">
        <v>1881.0</v>
      </c>
      <c r="B2510" s="35" t="str">
        <f>DIEM_4D!A1882</f>
        <v>62</v>
      </c>
      <c r="C2510" s="35" t="str">
        <f>DIEM_4D!B1882</f>
        <v>62</v>
      </c>
      <c r="D2510" s="5" t="str">
        <f t="shared" si="30"/>
        <v>4D-1</v>
      </c>
      <c r="E2510" s="5">
        <f>DIEM_4D!C1882</f>
        <v>2</v>
      </c>
      <c r="F2510" s="5">
        <f>DIEM_4D!D1882</f>
        <v>16</v>
      </c>
      <c r="G2510" s="5">
        <f>DIEM_4D!E1882</f>
        <v>18</v>
      </c>
      <c r="H2510" s="36">
        <f t="shared" si="31"/>
        <v>1112.4</v>
      </c>
      <c r="I2510" s="5" t="str">
        <f t="shared" si="32"/>
        <v>TRUNG BÌNH</v>
      </c>
      <c r="J2510" s="5">
        <f t="shared" si="33"/>
        <v>130.24</v>
      </c>
      <c r="K2510" s="5" t="str">
        <f t="shared" si="34"/>
        <v>YẾU</v>
      </c>
      <c r="L2510" s="5">
        <f t="shared" si="35"/>
        <v>130240062</v>
      </c>
      <c r="M2510" s="5"/>
      <c r="N2510" s="5"/>
      <c r="O2510" s="5"/>
      <c r="P2510" s="5"/>
      <c r="Q2510" s="5"/>
      <c r="R2510" s="5"/>
      <c r="S2510" s="5"/>
    </row>
    <row r="2511" ht="15.75" customHeight="1">
      <c r="A2511" s="5">
        <v>1882.0</v>
      </c>
      <c r="B2511" s="35" t="str">
        <f>DIEM_4D!A1883</f>
        <v>62</v>
      </c>
      <c r="C2511" s="35" t="str">
        <f>DIEM_4D!B1883</f>
        <v>62</v>
      </c>
      <c r="D2511" s="5" t="str">
        <f t="shared" si="30"/>
        <v>4D-2</v>
      </c>
      <c r="E2511" s="5">
        <f>DIEM_4D!C1883</f>
        <v>2</v>
      </c>
      <c r="F2511" s="5">
        <f>DIEM_4D!D1883</f>
        <v>16</v>
      </c>
      <c r="G2511" s="5">
        <f>DIEM_4D!E1883</f>
        <v>18</v>
      </c>
      <c r="H2511" s="36">
        <f t="shared" si="31"/>
        <v>1180.8</v>
      </c>
      <c r="I2511" s="5" t="str">
        <f t="shared" si="32"/>
        <v>MẠNH</v>
      </c>
      <c r="J2511" s="5">
        <f t="shared" si="33"/>
        <v>138.08</v>
      </c>
      <c r="K2511" s="5" t="str">
        <f t="shared" si="34"/>
        <v>MẠNH</v>
      </c>
      <c r="L2511" s="5">
        <f t="shared" si="35"/>
        <v>138080062</v>
      </c>
      <c r="M2511" s="5"/>
      <c r="N2511" s="5"/>
      <c r="O2511" s="5"/>
      <c r="P2511" s="5"/>
      <c r="Q2511" s="5"/>
      <c r="R2511" s="5"/>
      <c r="S2511" s="5"/>
    </row>
    <row r="2512" ht="15.75" customHeight="1">
      <c r="A2512" s="5">
        <v>1883.0</v>
      </c>
      <c r="B2512" s="35" t="str">
        <f>DIEM_4D!A1884</f>
        <v>62</v>
      </c>
      <c r="C2512" s="35" t="str">
        <f>DIEM_4D!B1884</f>
        <v>62</v>
      </c>
      <c r="D2512" s="5" t="str">
        <f t="shared" si="30"/>
        <v>4D-3</v>
      </c>
      <c r="E2512" s="5">
        <f>DIEM_4D!C1884</f>
        <v>2</v>
      </c>
      <c r="F2512" s="5">
        <f>DIEM_4D!D1884</f>
        <v>16</v>
      </c>
      <c r="G2512" s="5">
        <f>DIEM_4D!E1884</f>
        <v>18</v>
      </c>
      <c r="H2512" s="36">
        <f t="shared" si="31"/>
        <v>1163.7</v>
      </c>
      <c r="I2512" s="5" t="str">
        <f t="shared" si="32"/>
        <v>MẠNH</v>
      </c>
      <c r="J2512" s="5">
        <f t="shared" si="33"/>
        <v>136.37</v>
      </c>
      <c r="K2512" s="5" t="str">
        <f t="shared" si="34"/>
        <v>YẾU</v>
      </c>
      <c r="L2512" s="5">
        <f t="shared" si="35"/>
        <v>136370062</v>
      </c>
      <c r="M2512" s="5"/>
      <c r="N2512" s="5"/>
      <c r="O2512" s="5"/>
      <c r="P2512" s="5"/>
      <c r="Q2512" s="5"/>
      <c r="R2512" s="5"/>
      <c r="S2512" s="5"/>
    </row>
    <row r="2513" ht="15.75" customHeight="1">
      <c r="A2513" s="5">
        <v>1884.0</v>
      </c>
      <c r="B2513" s="35" t="str">
        <f>DIEM_4D!A1885</f>
        <v>62</v>
      </c>
      <c r="C2513" s="35" t="str">
        <f>DIEM_4D!B1885</f>
        <v>62</v>
      </c>
      <c r="D2513" s="5" t="str">
        <f t="shared" si="30"/>
        <v>4D-4</v>
      </c>
      <c r="E2513" s="5">
        <f>DIEM_4D!C1885</f>
        <v>2</v>
      </c>
      <c r="F2513" s="5">
        <f>DIEM_4D!D1885</f>
        <v>16</v>
      </c>
      <c r="G2513" s="5">
        <f>DIEM_4D!E1885</f>
        <v>18</v>
      </c>
      <c r="H2513" s="36">
        <f t="shared" si="31"/>
        <v>1163.7</v>
      </c>
      <c r="I2513" s="5" t="str">
        <f t="shared" si="32"/>
        <v>MẠNH</v>
      </c>
      <c r="J2513" s="5">
        <f t="shared" si="33"/>
        <v>136.37</v>
      </c>
      <c r="K2513" s="5" t="str">
        <f t="shared" si="34"/>
        <v>YẾU</v>
      </c>
      <c r="L2513" s="5">
        <f t="shared" si="35"/>
        <v>136370062</v>
      </c>
      <c r="M2513" s="5"/>
      <c r="N2513" s="5"/>
      <c r="O2513" s="5"/>
      <c r="P2513" s="5"/>
      <c r="Q2513" s="5"/>
      <c r="R2513" s="5"/>
      <c r="S2513" s="5"/>
    </row>
    <row r="2514" ht="15.75" customHeight="1">
      <c r="A2514" s="5">
        <v>1885.0</v>
      </c>
      <c r="B2514" s="35" t="str">
        <f>DIEM_4D!A1886</f>
        <v>962</v>
      </c>
      <c r="C2514" s="35" t="str">
        <f>DIEM_4D!B1886</f>
        <v>62</v>
      </c>
      <c r="D2514" s="5" t="str">
        <f t="shared" si="30"/>
        <v>4D-5</v>
      </c>
      <c r="E2514" s="5">
        <f>DIEM_4D!C1886</f>
        <v>2</v>
      </c>
      <c r="F2514" s="5">
        <f>DIEM_4D!D1886</f>
        <v>4</v>
      </c>
      <c r="G2514" s="5">
        <f>DIEM_4D!E1886</f>
        <v>6</v>
      </c>
      <c r="H2514" s="36">
        <f t="shared" si="31"/>
        <v>1163.7</v>
      </c>
      <c r="I2514" s="5" t="str">
        <f t="shared" si="32"/>
        <v>MẠNH</v>
      </c>
      <c r="J2514" s="5">
        <f t="shared" si="33"/>
        <v>124.37</v>
      </c>
      <c r="K2514" s="5" t="str">
        <f t="shared" si="34"/>
        <v>YẾU</v>
      </c>
      <c r="L2514" s="5">
        <f t="shared" si="35"/>
        <v>124370962</v>
      </c>
      <c r="M2514" s="5"/>
      <c r="N2514" s="5"/>
      <c r="O2514" s="5"/>
      <c r="P2514" s="5"/>
      <c r="Q2514" s="5"/>
      <c r="R2514" s="5"/>
      <c r="S2514" s="5"/>
    </row>
    <row r="2515" ht="15.75" customHeight="1">
      <c r="A2515" s="5">
        <v>1886.0</v>
      </c>
      <c r="B2515" s="35" t="str">
        <f>DIEM_4D!A1887</f>
        <v>262</v>
      </c>
      <c r="C2515" s="35" t="str">
        <f>DIEM_4D!B1887</f>
        <v>62</v>
      </c>
      <c r="D2515" s="5" t="str">
        <f t="shared" si="30"/>
        <v>4D-1</v>
      </c>
      <c r="E2515" s="5">
        <f>DIEM_4D!C1887</f>
        <v>2</v>
      </c>
      <c r="F2515" s="5">
        <f>DIEM_4D!D1887</f>
        <v>8</v>
      </c>
      <c r="G2515" s="5">
        <f>DIEM_4D!E1887</f>
        <v>10</v>
      </c>
      <c r="H2515" s="36">
        <f t="shared" si="31"/>
        <v>1112.4</v>
      </c>
      <c r="I2515" s="5" t="str">
        <f t="shared" si="32"/>
        <v>TRUNG BÌNH</v>
      </c>
      <c r="J2515" s="5">
        <f t="shared" si="33"/>
        <v>122.24</v>
      </c>
      <c r="K2515" s="5" t="str">
        <f t="shared" si="34"/>
        <v>YẾU</v>
      </c>
      <c r="L2515" s="5">
        <f t="shared" si="35"/>
        <v>122240262</v>
      </c>
      <c r="M2515" s="5"/>
      <c r="N2515" s="5"/>
      <c r="O2515" s="5"/>
      <c r="P2515" s="5"/>
      <c r="Q2515" s="5"/>
      <c r="R2515" s="5"/>
      <c r="S2515" s="5"/>
    </row>
    <row r="2516" ht="15.75" customHeight="1">
      <c r="A2516" s="5">
        <v>1887.0</v>
      </c>
      <c r="B2516" s="35" t="str">
        <f>DIEM_4D!A1888</f>
        <v>62</v>
      </c>
      <c r="C2516" s="35" t="str">
        <f>DIEM_4D!B1888</f>
        <v>62</v>
      </c>
      <c r="D2516" s="5" t="str">
        <f t="shared" si="30"/>
        <v>4D-2</v>
      </c>
      <c r="E2516" s="5">
        <f>DIEM_4D!C1888</f>
        <v>2</v>
      </c>
      <c r="F2516" s="5">
        <f>DIEM_4D!D1888</f>
        <v>16</v>
      </c>
      <c r="G2516" s="5">
        <f>DIEM_4D!E1888</f>
        <v>18</v>
      </c>
      <c r="H2516" s="36">
        <f t="shared" si="31"/>
        <v>1180.8</v>
      </c>
      <c r="I2516" s="5" t="str">
        <f t="shared" si="32"/>
        <v>MẠNH</v>
      </c>
      <c r="J2516" s="5">
        <f t="shared" si="33"/>
        <v>138.08</v>
      </c>
      <c r="K2516" s="5" t="str">
        <f t="shared" si="34"/>
        <v>MẠNH</v>
      </c>
      <c r="L2516" s="5">
        <f t="shared" si="35"/>
        <v>138080062</v>
      </c>
      <c r="M2516" s="5"/>
      <c r="N2516" s="5"/>
      <c r="O2516" s="5"/>
      <c r="P2516" s="5"/>
      <c r="Q2516" s="5"/>
      <c r="R2516" s="5"/>
      <c r="S2516" s="5"/>
    </row>
    <row r="2517" ht="15.75" customHeight="1">
      <c r="A2517" s="5">
        <v>1888.0</v>
      </c>
      <c r="B2517" s="35" t="str">
        <f>DIEM_4D!A1889</f>
        <v>62</v>
      </c>
      <c r="C2517" s="35" t="str">
        <f>DIEM_4D!B1889</f>
        <v>62</v>
      </c>
      <c r="D2517" s="5" t="str">
        <f t="shared" si="30"/>
        <v>4D-3</v>
      </c>
      <c r="E2517" s="5">
        <f>DIEM_4D!C1889</f>
        <v>2</v>
      </c>
      <c r="F2517" s="5">
        <f>DIEM_4D!D1889</f>
        <v>16</v>
      </c>
      <c r="G2517" s="5">
        <f>DIEM_4D!E1889</f>
        <v>18</v>
      </c>
      <c r="H2517" s="36">
        <f t="shared" si="31"/>
        <v>1163.7</v>
      </c>
      <c r="I2517" s="5" t="str">
        <f t="shared" si="32"/>
        <v>MẠNH</v>
      </c>
      <c r="J2517" s="5">
        <f t="shared" si="33"/>
        <v>136.37</v>
      </c>
      <c r="K2517" s="5" t="str">
        <f t="shared" si="34"/>
        <v>YẾU</v>
      </c>
      <c r="L2517" s="5">
        <f t="shared" si="35"/>
        <v>136370062</v>
      </c>
      <c r="M2517" s="5"/>
      <c r="N2517" s="5"/>
      <c r="O2517" s="5"/>
      <c r="P2517" s="5"/>
      <c r="Q2517" s="5"/>
      <c r="R2517" s="5"/>
      <c r="S2517" s="5"/>
    </row>
    <row r="2518" ht="15.75" customHeight="1">
      <c r="A2518" s="5">
        <v>1889.0</v>
      </c>
      <c r="B2518" s="35" t="str">
        <f>DIEM_4D!A1890</f>
        <v>62</v>
      </c>
      <c r="C2518" s="35" t="str">
        <f>DIEM_4D!B1890</f>
        <v>62</v>
      </c>
      <c r="D2518" s="5" t="str">
        <f t="shared" si="30"/>
        <v>4D-4</v>
      </c>
      <c r="E2518" s="5">
        <f>DIEM_4D!C1890</f>
        <v>2</v>
      </c>
      <c r="F2518" s="5">
        <f>DIEM_4D!D1890</f>
        <v>16</v>
      </c>
      <c r="G2518" s="5">
        <f>DIEM_4D!E1890</f>
        <v>18</v>
      </c>
      <c r="H2518" s="36">
        <f t="shared" si="31"/>
        <v>1163.7</v>
      </c>
      <c r="I2518" s="5" t="str">
        <f t="shared" si="32"/>
        <v>MẠNH</v>
      </c>
      <c r="J2518" s="5">
        <f t="shared" si="33"/>
        <v>136.37</v>
      </c>
      <c r="K2518" s="5" t="str">
        <f t="shared" si="34"/>
        <v>YẾU</v>
      </c>
      <c r="L2518" s="5">
        <f t="shared" si="35"/>
        <v>136370062</v>
      </c>
      <c r="M2518" s="5"/>
      <c r="N2518" s="5"/>
      <c r="O2518" s="5"/>
      <c r="P2518" s="5"/>
      <c r="Q2518" s="5"/>
      <c r="R2518" s="5"/>
      <c r="S2518" s="5"/>
    </row>
    <row r="2519" ht="15.75" customHeight="1">
      <c r="A2519" s="5">
        <v>1890.0</v>
      </c>
      <c r="B2519" s="35" t="str">
        <f>DIEM_4D!A1891</f>
        <v>62</v>
      </c>
      <c r="C2519" s="35" t="str">
        <f>DIEM_4D!B1891</f>
        <v>62</v>
      </c>
      <c r="D2519" s="5" t="str">
        <f t="shared" si="30"/>
        <v>4D-5</v>
      </c>
      <c r="E2519" s="5">
        <f>DIEM_4D!C1891</f>
        <v>2</v>
      </c>
      <c r="F2519" s="5">
        <f>DIEM_4D!D1891</f>
        <v>16</v>
      </c>
      <c r="G2519" s="5">
        <f>DIEM_4D!E1891</f>
        <v>18</v>
      </c>
      <c r="H2519" s="36">
        <f t="shared" si="31"/>
        <v>1163.7</v>
      </c>
      <c r="I2519" s="5" t="str">
        <f t="shared" si="32"/>
        <v>MẠNH</v>
      </c>
      <c r="J2519" s="5">
        <f t="shared" si="33"/>
        <v>136.37</v>
      </c>
      <c r="K2519" s="5" t="str">
        <f t="shared" si="34"/>
        <v>YẾU</v>
      </c>
      <c r="L2519" s="5">
        <f t="shared" si="35"/>
        <v>136370062</v>
      </c>
      <c r="M2519" s="5"/>
      <c r="N2519" s="5"/>
      <c r="O2519" s="5"/>
      <c r="P2519" s="5"/>
      <c r="Q2519" s="5"/>
      <c r="R2519" s="5"/>
      <c r="S2519" s="5"/>
    </row>
    <row r="2520" ht="15.75" customHeight="1">
      <c r="A2520" s="5">
        <v>1891.0</v>
      </c>
      <c r="B2520" s="35" t="str">
        <f>DIEM_4D!A1892</f>
        <v>2963</v>
      </c>
      <c r="C2520" s="35" t="str">
        <f>DIEM_4D!B1892</f>
        <v>63</v>
      </c>
      <c r="D2520" s="5" t="str">
        <f t="shared" si="30"/>
        <v>4D-1</v>
      </c>
      <c r="E2520" s="5">
        <f>DIEM_4D!C1892</f>
        <v>2</v>
      </c>
      <c r="F2520" s="5">
        <f>DIEM_4D!D1892</f>
        <v>1</v>
      </c>
      <c r="G2520" s="5">
        <f>DIEM_4D!E1892</f>
        <v>3</v>
      </c>
      <c r="H2520" s="36">
        <f t="shared" si="31"/>
        <v>1112.4</v>
      </c>
      <c r="I2520" s="5" t="str">
        <f t="shared" si="32"/>
        <v>TRUNG BÌNH</v>
      </c>
      <c r="J2520" s="5">
        <f t="shared" si="33"/>
        <v>115.24</v>
      </c>
      <c r="K2520" s="5" t="str">
        <f t="shared" si="34"/>
        <v>YẾU</v>
      </c>
      <c r="L2520" s="5">
        <f t="shared" si="35"/>
        <v>115242963</v>
      </c>
      <c r="M2520" s="5"/>
      <c r="N2520" s="5"/>
      <c r="O2520" s="5"/>
      <c r="P2520" s="5"/>
      <c r="Q2520" s="5"/>
      <c r="R2520" s="5"/>
      <c r="S2520" s="5"/>
    </row>
    <row r="2521" ht="15.75" customHeight="1">
      <c r="A2521" s="5">
        <v>1892.0</v>
      </c>
      <c r="B2521" s="35" t="str">
        <f>DIEM_4D!A1893</f>
        <v>2263</v>
      </c>
      <c r="C2521" s="35" t="str">
        <f>DIEM_4D!B1893</f>
        <v>63</v>
      </c>
      <c r="D2521" s="5" t="str">
        <f t="shared" si="30"/>
        <v>4D-2</v>
      </c>
      <c r="E2521" s="5">
        <f>DIEM_4D!C1893</f>
        <v>2</v>
      </c>
      <c r="F2521" s="5">
        <f>DIEM_4D!D1893</f>
        <v>1</v>
      </c>
      <c r="G2521" s="5">
        <f>DIEM_4D!E1893</f>
        <v>3</v>
      </c>
      <c r="H2521" s="36">
        <f t="shared" si="31"/>
        <v>1180.8</v>
      </c>
      <c r="I2521" s="5" t="str">
        <f t="shared" si="32"/>
        <v>MẠNH</v>
      </c>
      <c r="J2521" s="5">
        <f t="shared" si="33"/>
        <v>123.08</v>
      </c>
      <c r="K2521" s="5" t="str">
        <f t="shared" si="34"/>
        <v>YẾU</v>
      </c>
      <c r="L2521" s="5">
        <f t="shared" si="35"/>
        <v>123082263</v>
      </c>
      <c r="M2521" s="5"/>
      <c r="N2521" s="5"/>
      <c r="O2521" s="5"/>
      <c r="P2521" s="5"/>
      <c r="Q2521" s="5"/>
      <c r="R2521" s="5"/>
      <c r="S2521" s="5"/>
    </row>
    <row r="2522" ht="15.75" customHeight="1">
      <c r="A2522" s="5">
        <v>1893.0</v>
      </c>
      <c r="B2522" s="35" t="str">
        <f>DIEM_4D!A1894</f>
        <v>263</v>
      </c>
      <c r="C2522" s="35" t="str">
        <f>DIEM_4D!B1894</f>
        <v>63</v>
      </c>
      <c r="D2522" s="5" t="str">
        <f t="shared" si="30"/>
        <v>4D-3</v>
      </c>
      <c r="E2522" s="5">
        <f>DIEM_4D!C1894</f>
        <v>2</v>
      </c>
      <c r="F2522" s="5">
        <f>DIEM_4D!D1894</f>
        <v>8</v>
      </c>
      <c r="G2522" s="5">
        <f>DIEM_4D!E1894</f>
        <v>10</v>
      </c>
      <c r="H2522" s="36">
        <f t="shared" si="31"/>
        <v>1163.7</v>
      </c>
      <c r="I2522" s="5" t="str">
        <f t="shared" si="32"/>
        <v>MẠNH</v>
      </c>
      <c r="J2522" s="5">
        <f t="shared" si="33"/>
        <v>128.37</v>
      </c>
      <c r="K2522" s="5" t="str">
        <f t="shared" si="34"/>
        <v>YẾU</v>
      </c>
      <c r="L2522" s="5">
        <f t="shared" si="35"/>
        <v>128370263</v>
      </c>
      <c r="M2522" s="5"/>
      <c r="N2522" s="5"/>
      <c r="O2522" s="5"/>
      <c r="P2522" s="5"/>
      <c r="Q2522" s="5"/>
      <c r="R2522" s="5"/>
      <c r="S2522" s="5"/>
    </row>
    <row r="2523" ht="15.75" customHeight="1">
      <c r="A2523" s="5">
        <v>1894.0</v>
      </c>
      <c r="B2523" s="35" t="str">
        <f>DIEM_4D!A1895</f>
        <v>263</v>
      </c>
      <c r="C2523" s="35" t="str">
        <f>DIEM_4D!B1895</f>
        <v>63</v>
      </c>
      <c r="D2523" s="5" t="str">
        <f t="shared" si="30"/>
        <v>4D-4</v>
      </c>
      <c r="E2523" s="5">
        <f>DIEM_4D!C1895</f>
        <v>2</v>
      </c>
      <c r="F2523" s="5">
        <f>DIEM_4D!D1895</f>
        <v>8</v>
      </c>
      <c r="G2523" s="5">
        <f>DIEM_4D!E1895</f>
        <v>10</v>
      </c>
      <c r="H2523" s="36">
        <f t="shared" si="31"/>
        <v>1163.7</v>
      </c>
      <c r="I2523" s="5" t="str">
        <f t="shared" si="32"/>
        <v>MẠNH</v>
      </c>
      <c r="J2523" s="5">
        <f t="shared" si="33"/>
        <v>128.37</v>
      </c>
      <c r="K2523" s="5" t="str">
        <f t="shared" si="34"/>
        <v>YẾU</v>
      </c>
      <c r="L2523" s="5">
        <f t="shared" si="35"/>
        <v>128370263</v>
      </c>
      <c r="M2523" s="5"/>
      <c r="N2523" s="5"/>
      <c r="O2523" s="5"/>
      <c r="P2523" s="5"/>
      <c r="Q2523" s="5"/>
      <c r="R2523" s="5"/>
      <c r="S2523" s="5"/>
    </row>
    <row r="2524" ht="15.75" customHeight="1">
      <c r="A2524" s="5">
        <v>1895.0</v>
      </c>
      <c r="B2524" s="35" t="str">
        <f>DIEM_4D!A1896</f>
        <v>263</v>
      </c>
      <c r="C2524" s="35" t="str">
        <f>DIEM_4D!B1896</f>
        <v>63</v>
      </c>
      <c r="D2524" s="5" t="str">
        <f t="shared" si="30"/>
        <v>4D-5</v>
      </c>
      <c r="E2524" s="5">
        <f>DIEM_4D!C1896</f>
        <v>2</v>
      </c>
      <c r="F2524" s="5">
        <f>DIEM_4D!D1896</f>
        <v>8</v>
      </c>
      <c r="G2524" s="5">
        <f>DIEM_4D!E1896</f>
        <v>10</v>
      </c>
      <c r="H2524" s="36">
        <f t="shared" si="31"/>
        <v>1163.7</v>
      </c>
      <c r="I2524" s="5" t="str">
        <f t="shared" si="32"/>
        <v>MẠNH</v>
      </c>
      <c r="J2524" s="5">
        <f t="shared" si="33"/>
        <v>128.37</v>
      </c>
      <c r="K2524" s="5" t="str">
        <f t="shared" si="34"/>
        <v>YẾU</v>
      </c>
      <c r="L2524" s="5">
        <f t="shared" si="35"/>
        <v>128370263</v>
      </c>
      <c r="M2524" s="5"/>
      <c r="N2524" s="5"/>
      <c r="O2524" s="5"/>
      <c r="P2524" s="5"/>
      <c r="Q2524" s="5"/>
      <c r="R2524" s="5"/>
      <c r="S2524" s="5"/>
    </row>
    <row r="2525" ht="15.75" customHeight="1">
      <c r="A2525" s="5">
        <v>1896.0</v>
      </c>
      <c r="B2525" s="35" t="str">
        <f>DIEM_4D!A1897</f>
        <v>263</v>
      </c>
      <c r="C2525" s="35" t="str">
        <f>DIEM_4D!B1897</f>
        <v>63</v>
      </c>
      <c r="D2525" s="5" t="str">
        <f t="shared" si="30"/>
        <v>4D-1</v>
      </c>
      <c r="E2525" s="5">
        <f>DIEM_4D!C1897</f>
        <v>2</v>
      </c>
      <c r="F2525" s="5">
        <f>DIEM_4D!D1897</f>
        <v>8</v>
      </c>
      <c r="G2525" s="5">
        <f>DIEM_4D!E1897</f>
        <v>10</v>
      </c>
      <c r="H2525" s="36">
        <f t="shared" si="31"/>
        <v>1112.4</v>
      </c>
      <c r="I2525" s="5" t="str">
        <f t="shared" si="32"/>
        <v>TRUNG BÌNH</v>
      </c>
      <c r="J2525" s="5">
        <f t="shared" si="33"/>
        <v>122.24</v>
      </c>
      <c r="K2525" s="5" t="str">
        <f t="shared" si="34"/>
        <v>YẾU</v>
      </c>
      <c r="L2525" s="5">
        <f t="shared" si="35"/>
        <v>122240263</v>
      </c>
      <c r="M2525" s="5"/>
      <c r="N2525" s="5"/>
      <c r="O2525" s="5"/>
      <c r="P2525" s="5"/>
      <c r="Q2525" s="5"/>
      <c r="R2525" s="5"/>
      <c r="S2525" s="5"/>
    </row>
    <row r="2526" ht="15.75" customHeight="1">
      <c r="A2526" s="5">
        <v>1897.0</v>
      </c>
      <c r="B2526" s="35" t="str">
        <f>DIEM_4D!A1898</f>
        <v>963</v>
      </c>
      <c r="C2526" s="35" t="str">
        <f>DIEM_4D!B1898</f>
        <v>63</v>
      </c>
      <c r="D2526" s="5" t="str">
        <f t="shared" si="30"/>
        <v>4D-2</v>
      </c>
      <c r="E2526" s="5">
        <f>DIEM_4D!C1898</f>
        <v>2</v>
      </c>
      <c r="F2526" s="5">
        <f>DIEM_4D!D1898</f>
        <v>4</v>
      </c>
      <c r="G2526" s="5">
        <f>DIEM_4D!E1898</f>
        <v>6</v>
      </c>
      <c r="H2526" s="36">
        <f t="shared" si="31"/>
        <v>1180.8</v>
      </c>
      <c r="I2526" s="5" t="str">
        <f t="shared" si="32"/>
        <v>MẠNH</v>
      </c>
      <c r="J2526" s="5">
        <f t="shared" si="33"/>
        <v>126.08</v>
      </c>
      <c r="K2526" s="5" t="str">
        <f t="shared" si="34"/>
        <v>YẾU</v>
      </c>
      <c r="L2526" s="5">
        <f t="shared" si="35"/>
        <v>126080963</v>
      </c>
      <c r="M2526" s="5"/>
      <c r="N2526" s="5"/>
      <c r="O2526" s="5"/>
      <c r="P2526" s="5"/>
      <c r="Q2526" s="5"/>
      <c r="R2526" s="5"/>
      <c r="S2526" s="5"/>
    </row>
    <row r="2527" ht="15.75" customHeight="1">
      <c r="A2527" s="5">
        <v>1898.0</v>
      </c>
      <c r="B2527" s="35" t="str">
        <f>DIEM_4D!A1899</f>
        <v>263</v>
      </c>
      <c r="C2527" s="35" t="str">
        <f>DIEM_4D!B1899</f>
        <v>63</v>
      </c>
      <c r="D2527" s="5" t="str">
        <f t="shared" si="30"/>
        <v>4D-3</v>
      </c>
      <c r="E2527" s="5">
        <f>DIEM_4D!C1899</f>
        <v>2</v>
      </c>
      <c r="F2527" s="5">
        <f>DIEM_4D!D1899</f>
        <v>8</v>
      </c>
      <c r="G2527" s="5">
        <f>DIEM_4D!E1899</f>
        <v>10</v>
      </c>
      <c r="H2527" s="36">
        <f t="shared" si="31"/>
        <v>1163.7</v>
      </c>
      <c r="I2527" s="5" t="str">
        <f t="shared" si="32"/>
        <v>MẠNH</v>
      </c>
      <c r="J2527" s="5">
        <f t="shared" si="33"/>
        <v>128.37</v>
      </c>
      <c r="K2527" s="5" t="str">
        <f t="shared" si="34"/>
        <v>YẾU</v>
      </c>
      <c r="L2527" s="5">
        <f t="shared" si="35"/>
        <v>128370263</v>
      </c>
      <c r="M2527" s="5"/>
      <c r="N2527" s="5"/>
      <c r="O2527" s="5"/>
      <c r="P2527" s="5"/>
      <c r="Q2527" s="5"/>
      <c r="R2527" s="5"/>
      <c r="S2527" s="5"/>
    </row>
    <row r="2528" ht="15.75" customHeight="1">
      <c r="A2528" s="5">
        <v>1899.0</v>
      </c>
      <c r="B2528" s="35" t="str">
        <f>DIEM_4D!A1900</f>
        <v>63</v>
      </c>
      <c r="C2528" s="35" t="str">
        <f>DIEM_4D!B1900</f>
        <v>63</v>
      </c>
      <c r="D2528" s="5" t="str">
        <f t="shared" si="30"/>
        <v>4D-4</v>
      </c>
      <c r="E2528" s="5">
        <f>DIEM_4D!C1900</f>
        <v>2</v>
      </c>
      <c r="F2528" s="5">
        <f>DIEM_4D!D1900</f>
        <v>16</v>
      </c>
      <c r="G2528" s="5">
        <f>DIEM_4D!E1900</f>
        <v>18</v>
      </c>
      <c r="H2528" s="36">
        <f t="shared" si="31"/>
        <v>1163.7</v>
      </c>
      <c r="I2528" s="5" t="str">
        <f t="shared" si="32"/>
        <v>MẠNH</v>
      </c>
      <c r="J2528" s="5">
        <f t="shared" si="33"/>
        <v>136.37</v>
      </c>
      <c r="K2528" s="5" t="str">
        <f t="shared" si="34"/>
        <v>YẾU</v>
      </c>
      <c r="L2528" s="5">
        <f t="shared" si="35"/>
        <v>136370063</v>
      </c>
      <c r="M2528" s="5"/>
      <c r="N2528" s="5"/>
      <c r="O2528" s="5"/>
      <c r="P2528" s="5"/>
      <c r="Q2528" s="5"/>
      <c r="R2528" s="5"/>
      <c r="S2528" s="5"/>
    </row>
    <row r="2529" ht="15.75" customHeight="1">
      <c r="A2529" s="5">
        <v>1900.0</v>
      </c>
      <c r="B2529" s="35" t="str">
        <f>DIEM_4D!A1901</f>
        <v>63</v>
      </c>
      <c r="C2529" s="35" t="str">
        <f>DIEM_4D!B1901</f>
        <v>63</v>
      </c>
      <c r="D2529" s="5" t="str">
        <f t="shared" si="30"/>
        <v>4D-5</v>
      </c>
      <c r="E2529" s="5">
        <f>DIEM_4D!C1901</f>
        <v>2</v>
      </c>
      <c r="F2529" s="5">
        <f>DIEM_4D!D1901</f>
        <v>16</v>
      </c>
      <c r="G2529" s="5">
        <f>DIEM_4D!E1901</f>
        <v>18</v>
      </c>
      <c r="H2529" s="36">
        <f t="shared" si="31"/>
        <v>1163.7</v>
      </c>
      <c r="I2529" s="5" t="str">
        <f t="shared" si="32"/>
        <v>MẠNH</v>
      </c>
      <c r="J2529" s="5">
        <f t="shared" si="33"/>
        <v>136.37</v>
      </c>
      <c r="K2529" s="5" t="str">
        <f t="shared" si="34"/>
        <v>YẾU</v>
      </c>
      <c r="L2529" s="5">
        <f t="shared" si="35"/>
        <v>136370063</v>
      </c>
      <c r="M2529" s="5"/>
      <c r="N2529" s="5"/>
      <c r="O2529" s="5"/>
      <c r="P2529" s="5"/>
      <c r="Q2529" s="5"/>
      <c r="R2529" s="5"/>
      <c r="S2529" s="5"/>
    </row>
    <row r="2530" ht="15.75" customHeight="1">
      <c r="A2530" s="5">
        <v>1901.0</v>
      </c>
      <c r="B2530" s="35" t="str">
        <f>DIEM_4D!A1902</f>
        <v>63</v>
      </c>
      <c r="C2530" s="35" t="str">
        <f>DIEM_4D!B1902</f>
        <v>63</v>
      </c>
      <c r="D2530" s="5" t="str">
        <f t="shared" si="30"/>
        <v>4D-1</v>
      </c>
      <c r="E2530" s="5">
        <f>DIEM_4D!C1902</f>
        <v>2</v>
      </c>
      <c r="F2530" s="5">
        <f>DIEM_4D!D1902</f>
        <v>16</v>
      </c>
      <c r="G2530" s="5">
        <f>DIEM_4D!E1902</f>
        <v>18</v>
      </c>
      <c r="H2530" s="36">
        <f t="shared" si="31"/>
        <v>1112.4</v>
      </c>
      <c r="I2530" s="5" t="str">
        <f t="shared" si="32"/>
        <v>TRUNG BÌNH</v>
      </c>
      <c r="J2530" s="5">
        <f t="shared" si="33"/>
        <v>130.24</v>
      </c>
      <c r="K2530" s="5" t="str">
        <f t="shared" si="34"/>
        <v>YẾU</v>
      </c>
      <c r="L2530" s="5">
        <f t="shared" si="35"/>
        <v>130240063</v>
      </c>
      <c r="M2530" s="5"/>
      <c r="N2530" s="5"/>
      <c r="O2530" s="5"/>
      <c r="P2530" s="5"/>
      <c r="Q2530" s="5"/>
      <c r="R2530" s="5"/>
      <c r="S2530" s="5"/>
    </row>
    <row r="2531" ht="15.75" customHeight="1">
      <c r="A2531" s="5">
        <v>1902.0</v>
      </c>
      <c r="B2531" s="35" t="str">
        <f>DIEM_4D!A1903</f>
        <v>63</v>
      </c>
      <c r="C2531" s="35" t="str">
        <f>DIEM_4D!B1903</f>
        <v>63</v>
      </c>
      <c r="D2531" s="5" t="str">
        <f t="shared" si="30"/>
        <v>4D-2</v>
      </c>
      <c r="E2531" s="5">
        <f>DIEM_4D!C1903</f>
        <v>2</v>
      </c>
      <c r="F2531" s="5">
        <f>DIEM_4D!D1903</f>
        <v>16</v>
      </c>
      <c r="G2531" s="5">
        <f>DIEM_4D!E1903</f>
        <v>18</v>
      </c>
      <c r="H2531" s="36">
        <f t="shared" si="31"/>
        <v>1180.8</v>
      </c>
      <c r="I2531" s="5" t="str">
        <f t="shared" si="32"/>
        <v>MẠNH</v>
      </c>
      <c r="J2531" s="5">
        <f t="shared" si="33"/>
        <v>138.08</v>
      </c>
      <c r="K2531" s="5" t="str">
        <f t="shared" si="34"/>
        <v>MẠNH</v>
      </c>
      <c r="L2531" s="5">
        <f t="shared" si="35"/>
        <v>138080063</v>
      </c>
      <c r="M2531" s="5"/>
      <c r="N2531" s="5"/>
      <c r="O2531" s="5"/>
      <c r="P2531" s="5"/>
      <c r="Q2531" s="5"/>
      <c r="R2531" s="5"/>
      <c r="S2531" s="5"/>
    </row>
    <row r="2532" ht="15.75" customHeight="1">
      <c r="A2532" s="5">
        <v>1903.0</v>
      </c>
      <c r="B2532" s="35" t="str">
        <f>DIEM_4D!A1904</f>
        <v>963</v>
      </c>
      <c r="C2532" s="35" t="str">
        <f>DIEM_4D!B1904</f>
        <v>63</v>
      </c>
      <c r="D2532" s="5" t="str">
        <f t="shared" si="30"/>
        <v>4D-3</v>
      </c>
      <c r="E2532" s="5">
        <f>DIEM_4D!C1904</f>
        <v>2</v>
      </c>
      <c r="F2532" s="5">
        <f>DIEM_4D!D1904</f>
        <v>4</v>
      </c>
      <c r="G2532" s="5">
        <f>DIEM_4D!E1904</f>
        <v>6</v>
      </c>
      <c r="H2532" s="36">
        <f t="shared" si="31"/>
        <v>1163.7</v>
      </c>
      <c r="I2532" s="5" t="str">
        <f t="shared" si="32"/>
        <v>MẠNH</v>
      </c>
      <c r="J2532" s="5">
        <f t="shared" si="33"/>
        <v>124.37</v>
      </c>
      <c r="K2532" s="5" t="str">
        <f t="shared" si="34"/>
        <v>YẾU</v>
      </c>
      <c r="L2532" s="5">
        <f t="shared" si="35"/>
        <v>124370963</v>
      </c>
      <c r="M2532" s="5"/>
      <c r="N2532" s="5"/>
      <c r="O2532" s="5"/>
      <c r="P2532" s="5"/>
      <c r="Q2532" s="5"/>
      <c r="R2532" s="5"/>
      <c r="S2532" s="5"/>
    </row>
    <row r="2533" ht="15.75" customHeight="1">
      <c r="A2533" s="5">
        <v>1904.0</v>
      </c>
      <c r="B2533" s="35" t="str">
        <f>DIEM_4D!A1905</f>
        <v>263</v>
      </c>
      <c r="C2533" s="35" t="str">
        <f>DIEM_4D!B1905</f>
        <v>63</v>
      </c>
      <c r="D2533" s="5" t="str">
        <f t="shared" si="30"/>
        <v>4D-4</v>
      </c>
      <c r="E2533" s="5">
        <f>DIEM_4D!C1905</f>
        <v>2</v>
      </c>
      <c r="F2533" s="5">
        <f>DIEM_4D!D1905</f>
        <v>8</v>
      </c>
      <c r="G2533" s="5">
        <f>DIEM_4D!E1905</f>
        <v>10</v>
      </c>
      <c r="H2533" s="36">
        <f t="shared" si="31"/>
        <v>1163.7</v>
      </c>
      <c r="I2533" s="5" t="str">
        <f t="shared" si="32"/>
        <v>MẠNH</v>
      </c>
      <c r="J2533" s="5">
        <f t="shared" si="33"/>
        <v>128.37</v>
      </c>
      <c r="K2533" s="5" t="str">
        <f t="shared" si="34"/>
        <v>YẾU</v>
      </c>
      <c r="L2533" s="5">
        <f t="shared" si="35"/>
        <v>128370263</v>
      </c>
      <c r="M2533" s="5"/>
      <c r="N2533" s="5"/>
      <c r="O2533" s="5"/>
      <c r="P2533" s="5"/>
      <c r="Q2533" s="5"/>
      <c r="R2533" s="5"/>
      <c r="S2533" s="5"/>
    </row>
    <row r="2534" ht="15.75" customHeight="1">
      <c r="A2534" s="5">
        <v>1905.0</v>
      </c>
      <c r="B2534" s="35" t="str">
        <f>DIEM_4D!A1906</f>
        <v>63</v>
      </c>
      <c r="C2534" s="35" t="str">
        <f>DIEM_4D!B1906</f>
        <v>63</v>
      </c>
      <c r="D2534" s="5" t="str">
        <f t="shared" si="30"/>
        <v>4D-5</v>
      </c>
      <c r="E2534" s="5">
        <f>DIEM_4D!C1906</f>
        <v>2</v>
      </c>
      <c r="F2534" s="5">
        <f>DIEM_4D!D1906</f>
        <v>16</v>
      </c>
      <c r="G2534" s="5">
        <f>DIEM_4D!E1906</f>
        <v>18</v>
      </c>
      <c r="H2534" s="36">
        <f t="shared" si="31"/>
        <v>1163.7</v>
      </c>
      <c r="I2534" s="5" t="str">
        <f t="shared" si="32"/>
        <v>MẠNH</v>
      </c>
      <c r="J2534" s="5">
        <f t="shared" si="33"/>
        <v>136.37</v>
      </c>
      <c r="K2534" s="5" t="str">
        <f t="shared" si="34"/>
        <v>YẾU</v>
      </c>
      <c r="L2534" s="5">
        <f t="shared" si="35"/>
        <v>136370063</v>
      </c>
      <c r="M2534" s="5"/>
      <c r="N2534" s="5"/>
      <c r="O2534" s="5"/>
      <c r="P2534" s="5"/>
      <c r="Q2534" s="5"/>
      <c r="R2534" s="5"/>
      <c r="S2534" s="5"/>
    </row>
    <row r="2535" ht="15.75" customHeight="1">
      <c r="A2535" s="5">
        <v>1906.0</v>
      </c>
      <c r="B2535" s="35" t="str">
        <f>DIEM_4D!A1907</f>
        <v>63</v>
      </c>
      <c r="C2535" s="35" t="str">
        <f>DIEM_4D!B1907</f>
        <v>63</v>
      </c>
      <c r="D2535" s="5" t="str">
        <f t="shared" si="30"/>
        <v>4D-1</v>
      </c>
      <c r="E2535" s="5">
        <f>DIEM_4D!C1907</f>
        <v>2</v>
      </c>
      <c r="F2535" s="5">
        <f>DIEM_4D!D1907</f>
        <v>16</v>
      </c>
      <c r="G2535" s="5">
        <f>DIEM_4D!E1907</f>
        <v>18</v>
      </c>
      <c r="H2535" s="36">
        <f t="shared" si="31"/>
        <v>1112.4</v>
      </c>
      <c r="I2535" s="5" t="str">
        <f t="shared" si="32"/>
        <v>TRUNG BÌNH</v>
      </c>
      <c r="J2535" s="5">
        <f t="shared" si="33"/>
        <v>130.24</v>
      </c>
      <c r="K2535" s="5" t="str">
        <f t="shared" si="34"/>
        <v>YẾU</v>
      </c>
      <c r="L2535" s="5">
        <f t="shared" si="35"/>
        <v>130240063</v>
      </c>
      <c r="M2535" s="5"/>
      <c r="N2535" s="5"/>
      <c r="O2535" s="5"/>
      <c r="P2535" s="5"/>
      <c r="Q2535" s="5"/>
      <c r="R2535" s="5"/>
      <c r="S2535" s="5"/>
    </row>
    <row r="2536" ht="15.75" customHeight="1">
      <c r="A2536" s="5">
        <v>1907.0</v>
      </c>
      <c r="B2536" s="35" t="str">
        <f>DIEM_4D!A1908</f>
        <v>63</v>
      </c>
      <c r="C2536" s="35" t="str">
        <f>DIEM_4D!B1908</f>
        <v>63</v>
      </c>
      <c r="D2536" s="5" t="str">
        <f t="shared" si="30"/>
        <v>4D-2</v>
      </c>
      <c r="E2536" s="5">
        <f>DIEM_4D!C1908</f>
        <v>2</v>
      </c>
      <c r="F2536" s="5">
        <f>DIEM_4D!D1908</f>
        <v>16</v>
      </c>
      <c r="G2536" s="5">
        <f>DIEM_4D!E1908</f>
        <v>18</v>
      </c>
      <c r="H2536" s="36">
        <f t="shared" si="31"/>
        <v>1180.8</v>
      </c>
      <c r="I2536" s="5" t="str">
        <f t="shared" si="32"/>
        <v>MẠNH</v>
      </c>
      <c r="J2536" s="5">
        <f t="shared" si="33"/>
        <v>138.08</v>
      </c>
      <c r="K2536" s="5" t="str">
        <f t="shared" si="34"/>
        <v>MẠNH</v>
      </c>
      <c r="L2536" s="5">
        <f t="shared" si="35"/>
        <v>138080063</v>
      </c>
      <c r="M2536" s="5"/>
      <c r="N2536" s="5"/>
      <c r="O2536" s="5"/>
      <c r="P2536" s="5"/>
      <c r="Q2536" s="5"/>
      <c r="R2536" s="5"/>
      <c r="S2536" s="5"/>
    </row>
    <row r="2537" ht="15.75" customHeight="1">
      <c r="A2537" s="5">
        <v>1908.0</v>
      </c>
      <c r="B2537" s="35" t="str">
        <f>DIEM_4D!A1909</f>
        <v>63</v>
      </c>
      <c r="C2537" s="35" t="str">
        <f>DIEM_4D!B1909</f>
        <v>63</v>
      </c>
      <c r="D2537" s="5" t="str">
        <f t="shared" si="30"/>
        <v>4D-3</v>
      </c>
      <c r="E2537" s="5">
        <f>DIEM_4D!C1909</f>
        <v>2</v>
      </c>
      <c r="F2537" s="5">
        <f>DIEM_4D!D1909</f>
        <v>16</v>
      </c>
      <c r="G2537" s="5">
        <f>DIEM_4D!E1909</f>
        <v>18</v>
      </c>
      <c r="H2537" s="36">
        <f t="shared" si="31"/>
        <v>1163.7</v>
      </c>
      <c r="I2537" s="5" t="str">
        <f t="shared" si="32"/>
        <v>MẠNH</v>
      </c>
      <c r="J2537" s="5">
        <f t="shared" si="33"/>
        <v>136.37</v>
      </c>
      <c r="K2537" s="5" t="str">
        <f t="shared" si="34"/>
        <v>YẾU</v>
      </c>
      <c r="L2537" s="5">
        <f t="shared" si="35"/>
        <v>136370063</v>
      </c>
      <c r="M2537" s="5"/>
      <c r="N2537" s="5"/>
      <c r="O2537" s="5"/>
      <c r="P2537" s="5"/>
      <c r="Q2537" s="5"/>
      <c r="R2537" s="5"/>
      <c r="S2537" s="5"/>
    </row>
    <row r="2538" ht="15.75" customHeight="1">
      <c r="A2538" s="5">
        <v>1909.0</v>
      </c>
      <c r="B2538" s="35" t="str">
        <f>DIEM_4D!A1910</f>
        <v>963</v>
      </c>
      <c r="C2538" s="35" t="str">
        <f>DIEM_4D!B1910</f>
        <v>63</v>
      </c>
      <c r="D2538" s="5" t="str">
        <f t="shared" si="30"/>
        <v>4D-4</v>
      </c>
      <c r="E2538" s="5">
        <f>DIEM_4D!C1910</f>
        <v>2</v>
      </c>
      <c r="F2538" s="5">
        <f>DIEM_4D!D1910</f>
        <v>4</v>
      </c>
      <c r="G2538" s="5">
        <f>DIEM_4D!E1910</f>
        <v>6</v>
      </c>
      <c r="H2538" s="36">
        <f t="shared" si="31"/>
        <v>1163.7</v>
      </c>
      <c r="I2538" s="5" t="str">
        <f t="shared" si="32"/>
        <v>MẠNH</v>
      </c>
      <c r="J2538" s="5">
        <f t="shared" si="33"/>
        <v>124.37</v>
      </c>
      <c r="K2538" s="5" t="str">
        <f t="shared" si="34"/>
        <v>YẾU</v>
      </c>
      <c r="L2538" s="5">
        <f t="shared" si="35"/>
        <v>124370963</v>
      </c>
      <c r="M2538" s="5"/>
      <c r="N2538" s="5"/>
      <c r="O2538" s="5"/>
      <c r="P2538" s="5"/>
      <c r="Q2538" s="5"/>
      <c r="R2538" s="5"/>
      <c r="S2538" s="5"/>
    </row>
    <row r="2539" ht="15.75" customHeight="1">
      <c r="A2539" s="5">
        <v>1910.0</v>
      </c>
      <c r="B2539" s="35" t="str">
        <f>DIEM_4D!A1911</f>
        <v>263</v>
      </c>
      <c r="C2539" s="35" t="str">
        <f>DIEM_4D!B1911</f>
        <v>63</v>
      </c>
      <c r="D2539" s="5" t="str">
        <f t="shared" si="30"/>
        <v>4D-5</v>
      </c>
      <c r="E2539" s="5">
        <f>DIEM_4D!C1911</f>
        <v>2</v>
      </c>
      <c r="F2539" s="5">
        <f>DIEM_4D!D1911</f>
        <v>8</v>
      </c>
      <c r="G2539" s="5">
        <f>DIEM_4D!E1911</f>
        <v>10</v>
      </c>
      <c r="H2539" s="36">
        <f t="shared" si="31"/>
        <v>1163.7</v>
      </c>
      <c r="I2539" s="5" t="str">
        <f t="shared" si="32"/>
        <v>MẠNH</v>
      </c>
      <c r="J2539" s="5">
        <f t="shared" si="33"/>
        <v>128.37</v>
      </c>
      <c r="K2539" s="5" t="str">
        <f t="shared" si="34"/>
        <v>YẾU</v>
      </c>
      <c r="L2539" s="5">
        <f t="shared" si="35"/>
        <v>128370263</v>
      </c>
      <c r="M2539" s="5"/>
      <c r="N2539" s="5"/>
      <c r="O2539" s="5"/>
      <c r="P2539" s="5"/>
      <c r="Q2539" s="5"/>
      <c r="R2539" s="5"/>
      <c r="S2539" s="5"/>
    </row>
    <row r="2540" ht="15.75" customHeight="1">
      <c r="A2540" s="5">
        <v>1911.0</v>
      </c>
      <c r="B2540" s="35" t="str">
        <f>DIEM_4D!A1912</f>
        <v>63</v>
      </c>
      <c r="C2540" s="35" t="str">
        <f>DIEM_4D!B1912</f>
        <v>63</v>
      </c>
      <c r="D2540" s="5" t="str">
        <f t="shared" si="30"/>
        <v>4D-1</v>
      </c>
      <c r="E2540" s="5">
        <f>DIEM_4D!C1912</f>
        <v>2</v>
      </c>
      <c r="F2540" s="5">
        <f>DIEM_4D!D1912</f>
        <v>16</v>
      </c>
      <c r="G2540" s="5">
        <f>DIEM_4D!E1912</f>
        <v>18</v>
      </c>
      <c r="H2540" s="36">
        <f t="shared" si="31"/>
        <v>1112.4</v>
      </c>
      <c r="I2540" s="5" t="str">
        <f t="shared" si="32"/>
        <v>TRUNG BÌNH</v>
      </c>
      <c r="J2540" s="5">
        <f t="shared" si="33"/>
        <v>130.24</v>
      </c>
      <c r="K2540" s="5" t="str">
        <f t="shared" si="34"/>
        <v>YẾU</v>
      </c>
      <c r="L2540" s="5">
        <f t="shared" si="35"/>
        <v>130240063</v>
      </c>
      <c r="M2540" s="5"/>
      <c r="N2540" s="5"/>
      <c r="O2540" s="5"/>
      <c r="P2540" s="5"/>
      <c r="Q2540" s="5"/>
      <c r="R2540" s="5"/>
      <c r="S2540" s="5"/>
    </row>
    <row r="2541" ht="15.75" customHeight="1">
      <c r="A2541" s="5">
        <v>1912.0</v>
      </c>
      <c r="B2541" s="35" t="str">
        <f>DIEM_4D!A1913</f>
        <v>63</v>
      </c>
      <c r="C2541" s="35" t="str">
        <f>DIEM_4D!B1913</f>
        <v>63</v>
      </c>
      <c r="D2541" s="5" t="str">
        <f t="shared" si="30"/>
        <v>4D-2</v>
      </c>
      <c r="E2541" s="5">
        <f>DIEM_4D!C1913</f>
        <v>2</v>
      </c>
      <c r="F2541" s="5">
        <f>DIEM_4D!D1913</f>
        <v>16</v>
      </c>
      <c r="G2541" s="5">
        <f>DIEM_4D!E1913</f>
        <v>18</v>
      </c>
      <c r="H2541" s="36">
        <f t="shared" si="31"/>
        <v>1180.8</v>
      </c>
      <c r="I2541" s="5" t="str">
        <f t="shared" si="32"/>
        <v>MẠNH</v>
      </c>
      <c r="J2541" s="5">
        <f t="shared" si="33"/>
        <v>138.08</v>
      </c>
      <c r="K2541" s="5" t="str">
        <f t="shared" si="34"/>
        <v>MẠNH</v>
      </c>
      <c r="L2541" s="5">
        <f t="shared" si="35"/>
        <v>138080063</v>
      </c>
      <c r="M2541" s="5"/>
      <c r="N2541" s="5"/>
      <c r="O2541" s="5"/>
      <c r="P2541" s="5"/>
      <c r="Q2541" s="5"/>
      <c r="R2541" s="5"/>
      <c r="S2541" s="5"/>
    </row>
    <row r="2542" ht="15.75" customHeight="1">
      <c r="A2542" s="5">
        <v>1913.0</v>
      </c>
      <c r="B2542" s="35" t="str">
        <f>DIEM_4D!A1914</f>
        <v>63</v>
      </c>
      <c r="C2542" s="35" t="str">
        <f>DIEM_4D!B1914</f>
        <v>63</v>
      </c>
      <c r="D2542" s="5" t="str">
        <f t="shared" si="30"/>
        <v>4D-3</v>
      </c>
      <c r="E2542" s="5">
        <f>DIEM_4D!C1914</f>
        <v>2</v>
      </c>
      <c r="F2542" s="5">
        <f>DIEM_4D!D1914</f>
        <v>16</v>
      </c>
      <c r="G2542" s="5">
        <f>DIEM_4D!E1914</f>
        <v>18</v>
      </c>
      <c r="H2542" s="36">
        <f t="shared" si="31"/>
        <v>1163.7</v>
      </c>
      <c r="I2542" s="5" t="str">
        <f t="shared" si="32"/>
        <v>MẠNH</v>
      </c>
      <c r="J2542" s="5">
        <f t="shared" si="33"/>
        <v>136.37</v>
      </c>
      <c r="K2542" s="5" t="str">
        <f t="shared" si="34"/>
        <v>YẾU</v>
      </c>
      <c r="L2542" s="5">
        <f t="shared" si="35"/>
        <v>136370063</v>
      </c>
      <c r="M2542" s="5"/>
      <c r="N2542" s="5"/>
      <c r="O2542" s="5"/>
      <c r="P2542" s="5"/>
      <c r="Q2542" s="5"/>
      <c r="R2542" s="5"/>
      <c r="S2542" s="5"/>
    </row>
    <row r="2543" ht="15.75" customHeight="1">
      <c r="A2543" s="5">
        <v>1914.0</v>
      </c>
      <c r="B2543" s="35" t="str">
        <f>DIEM_4D!A1915</f>
        <v>63</v>
      </c>
      <c r="C2543" s="35" t="str">
        <f>DIEM_4D!B1915</f>
        <v>63</v>
      </c>
      <c r="D2543" s="5" t="str">
        <f t="shared" si="30"/>
        <v>4D-4</v>
      </c>
      <c r="E2543" s="5">
        <f>DIEM_4D!C1915</f>
        <v>2</v>
      </c>
      <c r="F2543" s="5">
        <f>DIEM_4D!D1915</f>
        <v>16</v>
      </c>
      <c r="G2543" s="5">
        <f>DIEM_4D!E1915</f>
        <v>18</v>
      </c>
      <c r="H2543" s="36">
        <f t="shared" si="31"/>
        <v>1163.7</v>
      </c>
      <c r="I2543" s="5" t="str">
        <f t="shared" si="32"/>
        <v>MẠNH</v>
      </c>
      <c r="J2543" s="5">
        <f t="shared" si="33"/>
        <v>136.37</v>
      </c>
      <c r="K2543" s="5" t="str">
        <f t="shared" si="34"/>
        <v>YẾU</v>
      </c>
      <c r="L2543" s="5">
        <f t="shared" si="35"/>
        <v>136370063</v>
      </c>
      <c r="M2543" s="5"/>
      <c r="N2543" s="5"/>
      <c r="O2543" s="5"/>
      <c r="P2543" s="5"/>
      <c r="Q2543" s="5"/>
      <c r="R2543" s="5"/>
      <c r="S2543" s="5"/>
    </row>
    <row r="2544" ht="15.75" customHeight="1">
      <c r="A2544" s="5">
        <v>1915.0</v>
      </c>
      <c r="B2544" s="35" t="str">
        <f>DIEM_4D!A1916</f>
        <v>963</v>
      </c>
      <c r="C2544" s="35" t="str">
        <f>DIEM_4D!B1916</f>
        <v>63</v>
      </c>
      <c r="D2544" s="5" t="str">
        <f t="shared" si="30"/>
        <v>4D-5</v>
      </c>
      <c r="E2544" s="5">
        <f>DIEM_4D!C1916</f>
        <v>2</v>
      </c>
      <c r="F2544" s="5">
        <f>DIEM_4D!D1916</f>
        <v>4</v>
      </c>
      <c r="G2544" s="5">
        <f>DIEM_4D!E1916</f>
        <v>6</v>
      </c>
      <c r="H2544" s="36">
        <f t="shared" si="31"/>
        <v>1163.7</v>
      </c>
      <c r="I2544" s="5" t="str">
        <f t="shared" si="32"/>
        <v>MẠNH</v>
      </c>
      <c r="J2544" s="5">
        <f t="shared" si="33"/>
        <v>124.37</v>
      </c>
      <c r="K2544" s="5" t="str">
        <f t="shared" si="34"/>
        <v>YẾU</v>
      </c>
      <c r="L2544" s="5">
        <f t="shared" si="35"/>
        <v>124370963</v>
      </c>
      <c r="M2544" s="5"/>
      <c r="N2544" s="5"/>
      <c r="O2544" s="5"/>
      <c r="P2544" s="5"/>
      <c r="Q2544" s="5"/>
      <c r="R2544" s="5"/>
      <c r="S2544" s="5"/>
    </row>
    <row r="2545" ht="15.75" customHeight="1">
      <c r="A2545" s="5">
        <v>1916.0</v>
      </c>
      <c r="B2545" s="35" t="str">
        <f>DIEM_4D!A1917</f>
        <v>263</v>
      </c>
      <c r="C2545" s="35" t="str">
        <f>DIEM_4D!B1917</f>
        <v>63</v>
      </c>
      <c r="D2545" s="5" t="str">
        <f t="shared" si="30"/>
        <v>4D-1</v>
      </c>
      <c r="E2545" s="5">
        <f>DIEM_4D!C1917</f>
        <v>2</v>
      </c>
      <c r="F2545" s="5">
        <f>DIEM_4D!D1917</f>
        <v>8</v>
      </c>
      <c r="G2545" s="5">
        <f>DIEM_4D!E1917</f>
        <v>10</v>
      </c>
      <c r="H2545" s="36">
        <f t="shared" si="31"/>
        <v>1112.4</v>
      </c>
      <c r="I2545" s="5" t="str">
        <f t="shared" si="32"/>
        <v>TRUNG BÌNH</v>
      </c>
      <c r="J2545" s="5">
        <f t="shared" si="33"/>
        <v>122.24</v>
      </c>
      <c r="K2545" s="5" t="str">
        <f t="shared" si="34"/>
        <v>YẾU</v>
      </c>
      <c r="L2545" s="5">
        <f t="shared" si="35"/>
        <v>122240263</v>
      </c>
      <c r="M2545" s="5"/>
      <c r="N2545" s="5"/>
      <c r="O2545" s="5"/>
      <c r="P2545" s="5"/>
      <c r="Q2545" s="5"/>
      <c r="R2545" s="5"/>
      <c r="S2545" s="5"/>
    </row>
    <row r="2546" ht="15.75" customHeight="1">
      <c r="A2546" s="5">
        <v>1917.0</v>
      </c>
      <c r="B2546" s="35" t="str">
        <f>DIEM_4D!A1918</f>
        <v>63</v>
      </c>
      <c r="C2546" s="35" t="str">
        <f>DIEM_4D!B1918</f>
        <v>63</v>
      </c>
      <c r="D2546" s="5" t="str">
        <f t="shared" si="30"/>
        <v>4D-2</v>
      </c>
      <c r="E2546" s="5">
        <f>DIEM_4D!C1918</f>
        <v>2</v>
      </c>
      <c r="F2546" s="5">
        <f>DIEM_4D!D1918</f>
        <v>16</v>
      </c>
      <c r="G2546" s="5">
        <f>DIEM_4D!E1918</f>
        <v>18</v>
      </c>
      <c r="H2546" s="36">
        <f t="shared" si="31"/>
        <v>1180.8</v>
      </c>
      <c r="I2546" s="5" t="str">
        <f t="shared" si="32"/>
        <v>MẠNH</v>
      </c>
      <c r="J2546" s="5">
        <f t="shared" si="33"/>
        <v>138.08</v>
      </c>
      <c r="K2546" s="5" t="str">
        <f t="shared" si="34"/>
        <v>MẠNH</v>
      </c>
      <c r="L2546" s="5">
        <f t="shared" si="35"/>
        <v>138080063</v>
      </c>
      <c r="M2546" s="5"/>
      <c r="N2546" s="5"/>
      <c r="O2546" s="5"/>
      <c r="P2546" s="5"/>
      <c r="Q2546" s="5"/>
      <c r="R2546" s="5"/>
      <c r="S2546" s="5"/>
    </row>
    <row r="2547" ht="15.75" customHeight="1">
      <c r="A2547" s="5">
        <v>1918.0</v>
      </c>
      <c r="B2547" s="35" t="str">
        <f>DIEM_4D!A1919</f>
        <v>63</v>
      </c>
      <c r="C2547" s="35" t="str">
        <f>DIEM_4D!B1919</f>
        <v>63</v>
      </c>
      <c r="D2547" s="5" t="str">
        <f t="shared" si="30"/>
        <v>4D-3</v>
      </c>
      <c r="E2547" s="5">
        <f>DIEM_4D!C1919</f>
        <v>2</v>
      </c>
      <c r="F2547" s="5">
        <f>DIEM_4D!D1919</f>
        <v>16</v>
      </c>
      <c r="G2547" s="5">
        <f>DIEM_4D!E1919</f>
        <v>18</v>
      </c>
      <c r="H2547" s="36">
        <f t="shared" si="31"/>
        <v>1163.7</v>
      </c>
      <c r="I2547" s="5" t="str">
        <f t="shared" si="32"/>
        <v>MẠNH</v>
      </c>
      <c r="J2547" s="5">
        <f t="shared" si="33"/>
        <v>136.37</v>
      </c>
      <c r="K2547" s="5" t="str">
        <f t="shared" si="34"/>
        <v>YẾU</v>
      </c>
      <c r="L2547" s="5">
        <f t="shared" si="35"/>
        <v>136370063</v>
      </c>
      <c r="M2547" s="5"/>
      <c r="N2547" s="5"/>
      <c r="O2547" s="5"/>
      <c r="P2547" s="5"/>
      <c r="Q2547" s="5"/>
      <c r="R2547" s="5"/>
      <c r="S2547" s="5"/>
    </row>
    <row r="2548" ht="15.75" customHeight="1">
      <c r="A2548" s="5">
        <v>1919.0</v>
      </c>
      <c r="B2548" s="35" t="str">
        <f>DIEM_4D!A1920</f>
        <v>63</v>
      </c>
      <c r="C2548" s="35" t="str">
        <f>DIEM_4D!B1920</f>
        <v>63</v>
      </c>
      <c r="D2548" s="5" t="str">
        <f t="shared" si="30"/>
        <v>4D-4</v>
      </c>
      <c r="E2548" s="5">
        <f>DIEM_4D!C1920</f>
        <v>2</v>
      </c>
      <c r="F2548" s="5">
        <f>DIEM_4D!D1920</f>
        <v>16</v>
      </c>
      <c r="G2548" s="5">
        <f>DIEM_4D!E1920</f>
        <v>18</v>
      </c>
      <c r="H2548" s="36">
        <f t="shared" si="31"/>
        <v>1163.7</v>
      </c>
      <c r="I2548" s="5" t="str">
        <f t="shared" si="32"/>
        <v>MẠNH</v>
      </c>
      <c r="J2548" s="5">
        <f t="shared" si="33"/>
        <v>136.37</v>
      </c>
      <c r="K2548" s="5" t="str">
        <f t="shared" si="34"/>
        <v>YẾU</v>
      </c>
      <c r="L2548" s="5">
        <f t="shared" si="35"/>
        <v>136370063</v>
      </c>
      <c r="M2548" s="5"/>
      <c r="N2548" s="5"/>
      <c r="O2548" s="5"/>
      <c r="P2548" s="5"/>
      <c r="Q2548" s="5"/>
      <c r="R2548" s="5"/>
      <c r="S2548" s="5"/>
    </row>
    <row r="2549" ht="15.75" customHeight="1">
      <c r="A2549" s="5">
        <v>1920.0</v>
      </c>
      <c r="B2549" s="35" t="str">
        <f>DIEM_4D!A1921</f>
        <v>63</v>
      </c>
      <c r="C2549" s="35" t="str">
        <f>DIEM_4D!B1921</f>
        <v>63</v>
      </c>
      <c r="D2549" s="5" t="str">
        <f t="shared" si="30"/>
        <v>4D-5</v>
      </c>
      <c r="E2549" s="5">
        <f>DIEM_4D!C1921</f>
        <v>2</v>
      </c>
      <c r="F2549" s="5">
        <f>DIEM_4D!D1921</f>
        <v>16</v>
      </c>
      <c r="G2549" s="5">
        <f>DIEM_4D!E1921</f>
        <v>18</v>
      </c>
      <c r="H2549" s="36">
        <f t="shared" si="31"/>
        <v>1163.7</v>
      </c>
      <c r="I2549" s="5" t="str">
        <f t="shared" si="32"/>
        <v>MẠNH</v>
      </c>
      <c r="J2549" s="5">
        <f t="shared" si="33"/>
        <v>136.37</v>
      </c>
      <c r="K2549" s="5" t="str">
        <f t="shared" si="34"/>
        <v>YẾU</v>
      </c>
      <c r="L2549" s="5">
        <f t="shared" si="35"/>
        <v>136370063</v>
      </c>
      <c r="M2549" s="5"/>
      <c r="N2549" s="5"/>
      <c r="O2549" s="5"/>
      <c r="P2549" s="5"/>
      <c r="Q2549" s="5"/>
      <c r="R2549" s="5"/>
      <c r="S2549" s="5"/>
    </row>
    <row r="2550" ht="15.75" customHeight="1">
      <c r="A2550" s="5">
        <v>1921.0</v>
      </c>
      <c r="B2550" s="35" t="str">
        <f>DIEM_4D!A1922</f>
        <v/>
      </c>
      <c r="C2550" s="35" t="str">
        <f>DIEM_4D!B1922</f>
        <v/>
      </c>
      <c r="D2550" s="5" t="str">
        <f t="shared" si="30"/>
        <v>4D-1</v>
      </c>
      <c r="E2550" s="5">
        <f>DIEM_4D!C1922</f>
        <v>0</v>
      </c>
      <c r="F2550" s="5">
        <f>DIEM_4D!D1922</f>
        <v>0</v>
      </c>
      <c r="G2550" s="5">
        <f>DIEM_4D!E1922</f>
        <v>0</v>
      </c>
      <c r="H2550" s="36">
        <f t="shared" si="31"/>
        <v>0</v>
      </c>
      <c r="I2550" s="5" t="str">
        <f t="shared" si="32"/>
        <v/>
      </c>
      <c r="J2550" s="5">
        <f t="shared" si="33"/>
        <v>0</v>
      </c>
      <c r="K2550" s="5" t="str">
        <f t="shared" si="34"/>
        <v/>
      </c>
      <c r="L2550" s="5">
        <f t="shared" si="35"/>
        <v>0</v>
      </c>
      <c r="M2550" s="5"/>
      <c r="N2550" s="5"/>
      <c r="O2550" s="5"/>
      <c r="P2550" s="5"/>
      <c r="Q2550" s="5"/>
      <c r="R2550" s="5"/>
      <c r="S2550" s="5"/>
    </row>
    <row r="2551" ht="15.75" customHeight="1">
      <c r="A2551" s="5">
        <v>1922.0</v>
      </c>
      <c r="B2551" s="35" t="str">
        <f>DIEM_4D!A1923</f>
        <v/>
      </c>
      <c r="C2551" s="35" t="str">
        <f>DIEM_4D!B1923</f>
        <v/>
      </c>
      <c r="D2551" s="5" t="str">
        <f t="shared" si="30"/>
        <v>4D-2</v>
      </c>
      <c r="E2551" s="5">
        <f>DIEM_4D!C1923</f>
        <v>0</v>
      </c>
      <c r="F2551" s="5">
        <f>DIEM_4D!D1923</f>
        <v>0</v>
      </c>
      <c r="G2551" s="5">
        <f>DIEM_4D!E1923</f>
        <v>0</v>
      </c>
      <c r="H2551" s="36">
        <f t="shared" si="31"/>
        <v>0</v>
      </c>
      <c r="I2551" s="5" t="str">
        <f t="shared" si="32"/>
        <v/>
      </c>
      <c r="J2551" s="5">
        <f t="shared" si="33"/>
        <v>0</v>
      </c>
      <c r="K2551" s="5" t="str">
        <f t="shared" si="34"/>
        <v/>
      </c>
      <c r="L2551" s="5">
        <f t="shared" si="35"/>
        <v>0</v>
      </c>
      <c r="M2551" s="5"/>
      <c r="N2551" s="5"/>
      <c r="O2551" s="5"/>
      <c r="P2551" s="5"/>
      <c r="Q2551" s="5"/>
      <c r="R2551" s="5"/>
      <c r="S2551" s="5"/>
    </row>
    <row r="2552" ht="15.75" customHeight="1">
      <c r="A2552" s="5">
        <v>1923.0</v>
      </c>
      <c r="B2552" s="35" t="str">
        <f>DIEM_4D!A1924</f>
        <v/>
      </c>
      <c r="C2552" s="35" t="str">
        <f>DIEM_4D!B1924</f>
        <v/>
      </c>
      <c r="D2552" s="5" t="str">
        <f t="shared" si="30"/>
        <v>4D-3</v>
      </c>
      <c r="E2552" s="5">
        <f>DIEM_4D!C1924</f>
        <v>0</v>
      </c>
      <c r="F2552" s="5">
        <f>DIEM_4D!D1924</f>
        <v>0</v>
      </c>
      <c r="G2552" s="5">
        <f>DIEM_4D!E1924</f>
        <v>0</v>
      </c>
      <c r="H2552" s="36">
        <f t="shared" si="31"/>
        <v>0</v>
      </c>
      <c r="I2552" s="5" t="str">
        <f t="shared" si="32"/>
        <v/>
      </c>
      <c r="J2552" s="5">
        <f t="shared" si="33"/>
        <v>0</v>
      </c>
      <c r="K2552" s="5" t="str">
        <f t="shared" si="34"/>
        <v/>
      </c>
      <c r="L2552" s="5">
        <f t="shared" si="35"/>
        <v>0</v>
      </c>
      <c r="M2552" s="5"/>
      <c r="N2552" s="5"/>
      <c r="O2552" s="5"/>
      <c r="P2552" s="5"/>
      <c r="Q2552" s="5"/>
      <c r="R2552" s="5"/>
      <c r="S2552" s="5"/>
    </row>
    <row r="2553" ht="15.75" customHeight="1">
      <c r="A2553" s="5">
        <v>1924.0</v>
      </c>
      <c r="B2553" s="35" t="str">
        <f>DIEM_4D!A1925</f>
        <v/>
      </c>
      <c r="C2553" s="35" t="str">
        <f>DIEM_4D!B1925</f>
        <v/>
      </c>
      <c r="D2553" s="5" t="str">
        <f t="shared" si="30"/>
        <v>4D-4</v>
      </c>
      <c r="E2553" s="5">
        <f>DIEM_4D!C1925</f>
        <v>0</v>
      </c>
      <c r="F2553" s="5">
        <f>DIEM_4D!D1925</f>
        <v>0</v>
      </c>
      <c r="G2553" s="5">
        <f>DIEM_4D!E1925</f>
        <v>0</v>
      </c>
      <c r="H2553" s="36">
        <f t="shared" si="31"/>
        <v>0</v>
      </c>
      <c r="I2553" s="5" t="str">
        <f t="shared" si="32"/>
        <v/>
      </c>
      <c r="J2553" s="5">
        <f t="shared" si="33"/>
        <v>0</v>
      </c>
      <c r="K2553" s="5" t="str">
        <f t="shared" si="34"/>
        <v/>
      </c>
      <c r="L2553" s="5">
        <f t="shared" si="35"/>
        <v>0</v>
      </c>
      <c r="M2553" s="5"/>
      <c r="N2553" s="5"/>
      <c r="O2553" s="5"/>
      <c r="P2553" s="5"/>
      <c r="Q2553" s="5"/>
      <c r="R2553" s="5"/>
      <c r="S2553" s="5"/>
    </row>
    <row r="2554" ht="15.75" customHeight="1">
      <c r="A2554" s="5">
        <v>1925.0</v>
      </c>
      <c r="B2554" s="35" t="str">
        <f>DIEM_4D!A1926</f>
        <v/>
      </c>
      <c r="C2554" s="35" t="str">
        <f>DIEM_4D!B1926</f>
        <v/>
      </c>
      <c r="D2554" s="5" t="str">
        <f t="shared" si="30"/>
        <v>4D-5</v>
      </c>
      <c r="E2554" s="5">
        <f>DIEM_4D!C1926</f>
        <v>0</v>
      </c>
      <c r="F2554" s="5">
        <f>DIEM_4D!D1926</f>
        <v>0</v>
      </c>
      <c r="G2554" s="5">
        <f>DIEM_4D!E1926</f>
        <v>0</v>
      </c>
      <c r="H2554" s="36">
        <f t="shared" si="31"/>
        <v>0</v>
      </c>
      <c r="I2554" s="5" t="str">
        <f t="shared" si="32"/>
        <v/>
      </c>
      <c r="J2554" s="5">
        <f t="shared" si="33"/>
        <v>0</v>
      </c>
      <c r="K2554" s="5" t="str">
        <f t="shared" si="34"/>
        <v/>
      </c>
      <c r="L2554" s="5">
        <f t="shared" si="35"/>
        <v>0</v>
      </c>
      <c r="M2554" s="5"/>
      <c r="N2554" s="5"/>
      <c r="O2554" s="5"/>
      <c r="P2554" s="5"/>
      <c r="Q2554" s="5"/>
      <c r="R2554" s="5"/>
      <c r="S2554" s="5"/>
    </row>
    <row r="2555" ht="15.75" customHeight="1">
      <c r="A2555" s="5">
        <v>1926.0</v>
      </c>
      <c r="B2555" s="35" t="str">
        <f>DIEM_4D!A1927</f>
        <v/>
      </c>
      <c r="C2555" s="35" t="str">
        <f>DIEM_4D!B1927</f>
        <v/>
      </c>
      <c r="D2555" s="5" t="str">
        <f t="shared" si="30"/>
        <v>4D-1</v>
      </c>
      <c r="E2555" s="5">
        <f>DIEM_4D!C1927</f>
        <v>0</v>
      </c>
      <c r="F2555" s="5">
        <f>DIEM_4D!D1927</f>
        <v>0</v>
      </c>
      <c r="G2555" s="5">
        <f>DIEM_4D!E1927</f>
        <v>0</v>
      </c>
      <c r="H2555" s="36">
        <f t="shared" si="31"/>
        <v>0</v>
      </c>
      <c r="I2555" s="5" t="str">
        <f t="shared" si="32"/>
        <v/>
      </c>
      <c r="J2555" s="5">
        <f t="shared" si="33"/>
        <v>0</v>
      </c>
      <c r="K2555" s="5" t="str">
        <f t="shared" si="34"/>
        <v/>
      </c>
      <c r="L2555" s="5">
        <f t="shared" si="35"/>
        <v>0</v>
      </c>
      <c r="M2555" s="5"/>
      <c r="N2555" s="5"/>
      <c r="O2555" s="5"/>
      <c r="P2555" s="5"/>
      <c r="Q2555" s="5"/>
      <c r="R2555" s="5"/>
      <c r="S2555" s="5"/>
    </row>
    <row r="2556" ht="15.75" customHeight="1">
      <c r="A2556" s="5">
        <v>1927.0</v>
      </c>
      <c r="B2556" s="35" t="str">
        <f>DIEM_4D!A1928</f>
        <v/>
      </c>
      <c r="C2556" s="35" t="str">
        <f>DIEM_4D!B1928</f>
        <v/>
      </c>
      <c r="D2556" s="5" t="str">
        <f t="shared" si="30"/>
        <v>4D-2</v>
      </c>
      <c r="E2556" s="5">
        <f>DIEM_4D!C1928</f>
        <v>0</v>
      </c>
      <c r="F2556" s="5">
        <f>DIEM_4D!D1928</f>
        <v>0</v>
      </c>
      <c r="G2556" s="5">
        <f>DIEM_4D!E1928</f>
        <v>0</v>
      </c>
      <c r="H2556" s="36">
        <f t="shared" si="31"/>
        <v>0</v>
      </c>
      <c r="I2556" s="5" t="str">
        <f t="shared" si="32"/>
        <v/>
      </c>
      <c r="J2556" s="5">
        <f t="shared" si="33"/>
        <v>0</v>
      </c>
      <c r="K2556" s="5" t="str">
        <f t="shared" si="34"/>
        <v/>
      </c>
      <c r="L2556" s="5">
        <f t="shared" si="35"/>
        <v>0</v>
      </c>
      <c r="M2556" s="5"/>
      <c r="N2556" s="5"/>
      <c r="O2556" s="5"/>
      <c r="P2556" s="5"/>
      <c r="Q2556" s="5"/>
      <c r="R2556" s="5"/>
      <c r="S2556" s="5"/>
    </row>
    <row r="2557" ht="15.75" customHeight="1">
      <c r="A2557" s="5">
        <v>1928.0</v>
      </c>
      <c r="B2557" s="35" t="str">
        <f>DIEM_4D!A1929</f>
        <v/>
      </c>
      <c r="C2557" s="35" t="str">
        <f>DIEM_4D!B1929</f>
        <v/>
      </c>
      <c r="D2557" s="5" t="str">
        <f t="shared" si="30"/>
        <v>4D-3</v>
      </c>
      <c r="E2557" s="5">
        <f>DIEM_4D!C1929</f>
        <v>0</v>
      </c>
      <c r="F2557" s="5">
        <f>DIEM_4D!D1929</f>
        <v>0</v>
      </c>
      <c r="G2557" s="5">
        <f>DIEM_4D!E1929</f>
        <v>0</v>
      </c>
      <c r="H2557" s="36">
        <f t="shared" si="31"/>
        <v>0</v>
      </c>
      <c r="I2557" s="5" t="str">
        <f t="shared" si="32"/>
        <v/>
      </c>
      <c r="J2557" s="5">
        <f t="shared" si="33"/>
        <v>0</v>
      </c>
      <c r="K2557" s="5" t="str">
        <f t="shared" si="34"/>
        <v/>
      </c>
      <c r="L2557" s="5">
        <f t="shared" si="35"/>
        <v>0</v>
      </c>
      <c r="M2557" s="5"/>
      <c r="N2557" s="5"/>
      <c r="O2557" s="5"/>
      <c r="P2557" s="5"/>
      <c r="Q2557" s="5"/>
      <c r="R2557" s="5"/>
      <c r="S2557" s="5"/>
    </row>
    <row r="2558" ht="15.75" customHeight="1">
      <c r="A2558" s="5">
        <v>1929.0</v>
      </c>
      <c r="B2558" s="35" t="str">
        <f>DIEM_4D!A1930</f>
        <v/>
      </c>
      <c r="C2558" s="35" t="str">
        <f>DIEM_4D!B1930</f>
        <v/>
      </c>
      <c r="D2558" s="5" t="str">
        <f t="shared" si="30"/>
        <v>4D-4</v>
      </c>
      <c r="E2558" s="5">
        <f>DIEM_4D!C1930</f>
        <v>0</v>
      </c>
      <c r="F2558" s="5">
        <f>DIEM_4D!D1930</f>
        <v>0</v>
      </c>
      <c r="G2558" s="5">
        <f>DIEM_4D!E1930</f>
        <v>0</v>
      </c>
      <c r="H2558" s="36">
        <f t="shared" si="31"/>
        <v>0</v>
      </c>
      <c r="I2558" s="5" t="str">
        <f t="shared" si="32"/>
        <v/>
      </c>
      <c r="J2558" s="5">
        <f t="shared" si="33"/>
        <v>0</v>
      </c>
      <c r="K2558" s="5" t="str">
        <f t="shared" si="34"/>
        <v/>
      </c>
      <c r="L2558" s="5">
        <f t="shared" si="35"/>
        <v>0</v>
      </c>
      <c r="M2558" s="5"/>
      <c r="N2558" s="5"/>
      <c r="O2558" s="5"/>
      <c r="P2558" s="5"/>
      <c r="Q2558" s="5"/>
      <c r="R2558" s="5"/>
      <c r="S2558" s="5"/>
    </row>
    <row r="2559" ht="15.75" customHeight="1">
      <c r="A2559" s="5">
        <v>1930.0</v>
      </c>
      <c r="B2559" s="35" t="str">
        <f>DIEM_4D!A1931</f>
        <v/>
      </c>
      <c r="C2559" s="35" t="str">
        <f>DIEM_4D!B1931</f>
        <v/>
      </c>
      <c r="D2559" s="5" t="str">
        <f t="shared" si="30"/>
        <v>4D-5</v>
      </c>
      <c r="E2559" s="5">
        <f>DIEM_4D!C1931</f>
        <v>0</v>
      </c>
      <c r="F2559" s="5">
        <f>DIEM_4D!D1931</f>
        <v>0</v>
      </c>
      <c r="G2559" s="5">
        <f>DIEM_4D!E1931</f>
        <v>0</v>
      </c>
      <c r="H2559" s="36">
        <f t="shared" si="31"/>
        <v>0</v>
      </c>
      <c r="I2559" s="5" t="str">
        <f t="shared" si="32"/>
        <v/>
      </c>
      <c r="J2559" s="5">
        <f t="shared" si="33"/>
        <v>0</v>
      </c>
      <c r="K2559" s="5" t="str">
        <f t="shared" si="34"/>
        <v/>
      </c>
      <c r="L2559" s="5">
        <f t="shared" si="35"/>
        <v>0</v>
      </c>
      <c r="M2559" s="5"/>
      <c r="N2559" s="5"/>
      <c r="O2559" s="5"/>
      <c r="P2559" s="5"/>
      <c r="Q2559" s="5"/>
      <c r="R2559" s="5"/>
      <c r="S2559" s="5"/>
    </row>
    <row r="2560" ht="15.75" customHeight="1">
      <c r="A2560" s="5">
        <v>1931.0</v>
      </c>
      <c r="B2560" s="35" t="str">
        <f>DIEM_4D!A1932</f>
        <v/>
      </c>
      <c r="C2560" s="35" t="str">
        <f>DIEM_4D!B1932</f>
        <v/>
      </c>
      <c r="D2560" s="5" t="str">
        <f t="shared" si="30"/>
        <v>4D-1</v>
      </c>
      <c r="E2560" s="5">
        <f>DIEM_4D!C1932</f>
        <v>0</v>
      </c>
      <c r="F2560" s="5">
        <f>DIEM_4D!D1932</f>
        <v>0</v>
      </c>
      <c r="G2560" s="5">
        <f>DIEM_4D!E1932</f>
        <v>0</v>
      </c>
      <c r="H2560" s="36">
        <f t="shared" si="31"/>
        <v>0</v>
      </c>
      <c r="I2560" s="5" t="str">
        <f t="shared" si="32"/>
        <v/>
      </c>
      <c r="J2560" s="5">
        <f t="shared" si="33"/>
        <v>0</v>
      </c>
      <c r="K2560" s="5" t="str">
        <f t="shared" si="34"/>
        <v/>
      </c>
      <c r="L2560" s="5">
        <f t="shared" si="35"/>
        <v>0</v>
      </c>
      <c r="M2560" s="5"/>
      <c r="N2560" s="5"/>
      <c r="O2560" s="5"/>
      <c r="P2560" s="5"/>
      <c r="Q2560" s="5"/>
      <c r="R2560" s="5"/>
      <c r="S2560" s="5"/>
    </row>
    <row r="2561" ht="15.75" customHeight="1">
      <c r="A2561" s="5">
        <v>1932.0</v>
      </c>
      <c r="B2561" s="35" t="str">
        <f>DIEM_4D!A1933</f>
        <v/>
      </c>
      <c r="C2561" s="35" t="str">
        <f>DIEM_4D!B1933</f>
        <v/>
      </c>
      <c r="D2561" s="5" t="str">
        <f t="shared" si="30"/>
        <v>4D-2</v>
      </c>
      <c r="E2561" s="5">
        <f>DIEM_4D!C1933</f>
        <v>0</v>
      </c>
      <c r="F2561" s="5">
        <f>DIEM_4D!D1933</f>
        <v>0</v>
      </c>
      <c r="G2561" s="5">
        <f>DIEM_4D!E1933</f>
        <v>0</v>
      </c>
      <c r="H2561" s="36">
        <f t="shared" si="31"/>
        <v>0</v>
      </c>
      <c r="I2561" s="5" t="str">
        <f t="shared" si="32"/>
        <v/>
      </c>
      <c r="J2561" s="5">
        <f t="shared" si="33"/>
        <v>0</v>
      </c>
      <c r="K2561" s="5" t="str">
        <f t="shared" si="34"/>
        <v/>
      </c>
      <c r="L2561" s="5">
        <f t="shared" si="35"/>
        <v>0</v>
      </c>
      <c r="M2561" s="5"/>
      <c r="N2561" s="5"/>
      <c r="O2561" s="5"/>
      <c r="P2561" s="5"/>
      <c r="Q2561" s="5"/>
      <c r="R2561" s="5"/>
      <c r="S2561" s="5"/>
    </row>
    <row r="2562" ht="15.75" customHeight="1">
      <c r="A2562" s="5">
        <v>1933.0</v>
      </c>
      <c r="B2562" s="35" t="str">
        <f>DIEM_4D!A1934</f>
        <v/>
      </c>
      <c r="C2562" s="35" t="str">
        <f>DIEM_4D!B1934</f>
        <v/>
      </c>
      <c r="D2562" s="5" t="str">
        <f t="shared" si="30"/>
        <v>4D-3</v>
      </c>
      <c r="E2562" s="5">
        <f>DIEM_4D!C1934</f>
        <v>0</v>
      </c>
      <c r="F2562" s="5">
        <f>DIEM_4D!D1934</f>
        <v>0</v>
      </c>
      <c r="G2562" s="5">
        <f>DIEM_4D!E1934</f>
        <v>0</v>
      </c>
      <c r="H2562" s="36">
        <f t="shared" si="31"/>
        <v>0</v>
      </c>
      <c r="I2562" s="5" t="str">
        <f t="shared" si="32"/>
        <v/>
      </c>
      <c r="J2562" s="5">
        <f t="shared" si="33"/>
        <v>0</v>
      </c>
      <c r="K2562" s="5" t="str">
        <f t="shared" si="34"/>
        <v/>
      </c>
      <c r="L2562" s="5">
        <f t="shared" si="35"/>
        <v>0</v>
      </c>
      <c r="M2562" s="5"/>
      <c r="N2562" s="5"/>
      <c r="O2562" s="5"/>
      <c r="P2562" s="5"/>
      <c r="Q2562" s="5"/>
      <c r="R2562" s="5"/>
      <c r="S2562" s="5"/>
    </row>
    <row r="2563" ht="15.75" customHeight="1">
      <c r="A2563" s="5">
        <v>1934.0</v>
      </c>
      <c r="B2563" s="35" t="str">
        <f>DIEM_4D!A1935</f>
        <v/>
      </c>
      <c r="C2563" s="35" t="str">
        <f>DIEM_4D!B1935</f>
        <v/>
      </c>
      <c r="D2563" s="5" t="str">
        <f t="shared" si="30"/>
        <v>4D-4</v>
      </c>
      <c r="E2563" s="5">
        <f>DIEM_4D!C1935</f>
        <v>0</v>
      </c>
      <c r="F2563" s="5">
        <f>DIEM_4D!D1935</f>
        <v>0</v>
      </c>
      <c r="G2563" s="5">
        <f>DIEM_4D!E1935</f>
        <v>0</v>
      </c>
      <c r="H2563" s="36">
        <f t="shared" si="31"/>
        <v>0</v>
      </c>
      <c r="I2563" s="5" t="str">
        <f t="shared" si="32"/>
        <v/>
      </c>
      <c r="J2563" s="5">
        <f t="shared" si="33"/>
        <v>0</v>
      </c>
      <c r="K2563" s="5" t="str">
        <f t="shared" si="34"/>
        <v/>
      </c>
      <c r="L2563" s="5">
        <f t="shared" si="35"/>
        <v>0</v>
      </c>
      <c r="M2563" s="5"/>
      <c r="N2563" s="5"/>
      <c r="O2563" s="5"/>
      <c r="P2563" s="5"/>
      <c r="Q2563" s="5"/>
      <c r="R2563" s="5"/>
      <c r="S2563" s="5"/>
    </row>
    <row r="2564" ht="15.75" customHeight="1">
      <c r="A2564" s="5">
        <v>1935.0</v>
      </c>
      <c r="B2564" s="35" t="str">
        <f>DIEM_4D!A1936</f>
        <v/>
      </c>
      <c r="C2564" s="35" t="str">
        <f>DIEM_4D!B1936</f>
        <v/>
      </c>
      <c r="D2564" s="5" t="str">
        <f t="shared" si="30"/>
        <v>4D-5</v>
      </c>
      <c r="E2564" s="5">
        <f>DIEM_4D!C1936</f>
        <v>0</v>
      </c>
      <c r="F2564" s="5">
        <f>DIEM_4D!D1936</f>
        <v>0</v>
      </c>
      <c r="G2564" s="5">
        <f>DIEM_4D!E1936</f>
        <v>0</v>
      </c>
      <c r="H2564" s="36">
        <f t="shared" si="31"/>
        <v>0</v>
      </c>
      <c r="I2564" s="5" t="str">
        <f t="shared" si="32"/>
        <v/>
      </c>
      <c r="J2564" s="5">
        <f t="shared" si="33"/>
        <v>0</v>
      </c>
      <c r="K2564" s="5" t="str">
        <f t="shared" si="34"/>
        <v/>
      </c>
      <c r="L2564" s="5">
        <f t="shared" si="35"/>
        <v>0</v>
      </c>
      <c r="M2564" s="5"/>
      <c r="N2564" s="5"/>
      <c r="O2564" s="5"/>
      <c r="P2564" s="5"/>
      <c r="Q2564" s="5"/>
      <c r="R2564" s="5"/>
      <c r="S2564" s="5"/>
    </row>
    <row r="2565" ht="15.75" customHeight="1">
      <c r="A2565" s="5">
        <v>1936.0</v>
      </c>
      <c r="B2565" s="35" t="str">
        <f>DIEM_4D!A1937</f>
        <v/>
      </c>
      <c r="C2565" s="35" t="str">
        <f>DIEM_4D!B1937</f>
        <v/>
      </c>
      <c r="D2565" s="5" t="str">
        <f t="shared" si="30"/>
        <v>4D-1</v>
      </c>
      <c r="E2565" s="5">
        <f>DIEM_4D!C1937</f>
        <v>0</v>
      </c>
      <c r="F2565" s="5">
        <f>DIEM_4D!D1937</f>
        <v>0</v>
      </c>
      <c r="G2565" s="5">
        <f>DIEM_4D!E1937</f>
        <v>0</v>
      </c>
      <c r="H2565" s="36">
        <f t="shared" si="31"/>
        <v>0</v>
      </c>
      <c r="I2565" s="5" t="str">
        <f t="shared" si="32"/>
        <v/>
      </c>
      <c r="J2565" s="5">
        <f t="shared" si="33"/>
        <v>0</v>
      </c>
      <c r="K2565" s="5" t="str">
        <f t="shared" si="34"/>
        <v/>
      </c>
      <c r="L2565" s="5">
        <f t="shared" si="35"/>
        <v>0</v>
      </c>
      <c r="M2565" s="5"/>
      <c r="N2565" s="5"/>
      <c r="O2565" s="5"/>
      <c r="P2565" s="5"/>
      <c r="Q2565" s="5"/>
      <c r="R2565" s="5"/>
      <c r="S2565" s="5"/>
    </row>
    <row r="2566" ht="15.75" customHeight="1">
      <c r="A2566" s="5">
        <v>1937.0</v>
      </c>
      <c r="B2566" s="35" t="str">
        <f>DIEM_4D!A1938</f>
        <v/>
      </c>
      <c r="C2566" s="35" t="str">
        <f>DIEM_4D!B1938</f>
        <v/>
      </c>
      <c r="D2566" s="5" t="str">
        <f t="shared" si="30"/>
        <v>4D-2</v>
      </c>
      <c r="E2566" s="5">
        <f>DIEM_4D!C1938</f>
        <v>0</v>
      </c>
      <c r="F2566" s="5">
        <f>DIEM_4D!D1938</f>
        <v>0</v>
      </c>
      <c r="G2566" s="5">
        <f>DIEM_4D!E1938</f>
        <v>0</v>
      </c>
      <c r="H2566" s="36">
        <f t="shared" si="31"/>
        <v>0</v>
      </c>
      <c r="I2566" s="5" t="str">
        <f t="shared" si="32"/>
        <v/>
      </c>
      <c r="J2566" s="5">
        <f t="shared" si="33"/>
        <v>0</v>
      </c>
      <c r="K2566" s="5" t="str">
        <f t="shared" si="34"/>
        <v/>
      </c>
      <c r="L2566" s="5">
        <f t="shared" si="35"/>
        <v>0</v>
      </c>
      <c r="M2566" s="5"/>
      <c r="N2566" s="5"/>
      <c r="O2566" s="5"/>
      <c r="P2566" s="5"/>
      <c r="Q2566" s="5"/>
      <c r="R2566" s="5"/>
      <c r="S2566" s="5"/>
    </row>
    <row r="2567" ht="15.75" customHeight="1">
      <c r="A2567" s="5">
        <v>1938.0</v>
      </c>
      <c r="B2567" s="35" t="str">
        <f>DIEM_4D!A1939</f>
        <v/>
      </c>
      <c r="C2567" s="35" t="str">
        <f>DIEM_4D!B1939</f>
        <v/>
      </c>
      <c r="D2567" s="5" t="str">
        <f t="shared" si="30"/>
        <v>4D-3</v>
      </c>
      <c r="E2567" s="5">
        <f>DIEM_4D!C1939</f>
        <v>0</v>
      </c>
      <c r="F2567" s="5">
        <f>DIEM_4D!D1939</f>
        <v>0</v>
      </c>
      <c r="G2567" s="5">
        <f>DIEM_4D!E1939</f>
        <v>0</v>
      </c>
      <c r="H2567" s="36">
        <f t="shared" si="31"/>
        <v>0</v>
      </c>
      <c r="I2567" s="5" t="str">
        <f t="shared" si="32"/>
        <v/>
      </c>
      <c r="J2567" s="5">
        <f t="shared" si="33"/>
        <v>0</v>
      </c>
      <c r="K2567" s="5" t="str">
        <f t="shared" si="34"/>
        <v/>
      </c>
      <c r="L2567" s="5">
        <f t="shared" si="35"/>
        <v>0</v>
      </c>
      <c r="M2567" s="5"/>
      <c r="N2567" s="5"/>
      <c r="O2567" s="5"/>
      <c r="P2567" s="5"/>
      <c r="Q2567" s="5"/>
      <c r="R2567" s="5"/>
      <c r="S2567" s="5"/>
    </row>
    <row r="2568" ht="15.75" customHeight="1">
      <c r="A2568" s="5">
        <v>1939.0</v>
      </c>
      <c r="B2568" s="35" t="str">
        <f>DIEM_4D!A1940</f>
        <v/>
      </c>
      <c r="C2568" s="35" t="str">
        <f>DIEM_4D!B1940</f>
        <v/>
      </c>
      <c r="D2568" s="5" t="str">
        <f t="shared" si="30"/>
        <v>4D-4</v>
      </c>
      <c r="E2568" s="5">
        <f>DIEM_4D!C1940</f>
        <v>0</v>
      </c>
      <c r="F2568" s="5">
        <f>DIEM_4D!D1940</f>
        <v>0</v>
      </c>
      <c r="G2568" s="5">
        <f>DIEM_4D!E1940</f>
        <v>0</v>
      </c>
      <c r="H2568" s="36">
        <f t="shared" si="31"/>
        <v>0</v>
      </c>
      <c r="I2568" s="5" t="str">
        <f t="shared" si="32"/>
        <v/>
      </c>
      <c r="J2568" s="5">
        <f t="shared" si="33"/>
        <v>0</v>
      </c>
      <c r="K2568" s="5" t="str">
        <f t="shared" si="34"/>
        <v/>
      </c>
      <c r="L2568" s="5">
        <f t="shared" si="35"/>
        <v>0</v>
      </c>
      <c r="M2568" s="5"/>
      <c r="N2568" s="5"/>
      <c r="O2568" s="5"/>
      <c r="P2568" s="5"/>
      <c r="Q2568" s="5"/>
      <c r="R2568" s="5"/>
      <c r="S2568" s="5"/>
    </row>
    <row r="2569" ht="15.75" customHeight="1">
      <c r="A2569" s="5">
        <v>1940.0</v>
      </c>
      <c r="B2569" s="35" t="str">
        <f>DIEM_4D!A1941</f>
        <v/>
      </c>
      <c r="C2569" s="35" t="str">
        <f>DIEM_4D!B1941</f>
        <v/>
      </c>
      <c r="D2569" s="5" t="str">
        <f t="shared" si="30"/>
        <v>4D-5</v>
      </c>
      <c r="E2569" s="5">
        <f>DIEM_4D!C1941</f>
        <v>0</v>
      </c>
      <c r="F2569" s="5">
        <f>DIEM_4D!D1941</f>
        <v>0</v>
      </c>
      <c r="G2569" s="5">
        <f>DIEM_4D!E1941</f>
        <v>0</v>
      </c>
      <c r="H2569" s="36">
        <f t="shared" si="31"/>
        <v>0</v>
      </c>
      <c r="I2569" s="5" t="str">
        <f t="shared" si="32"/>
        <v/>
      </c>
      <c r="J2569" s="5">
        <f t="shared" si="33"/>
        <v>0</v>
      </c>
      <c r="K2569" s="5" t="str">
        <f t="shared" si="34"/>
        <v/>
      </c>
      <c r="L2569" s="5">
        <f t="shared" si="35"/>
        <v>0</v>
      </c>
      <c r="M2569" s="5"/>
      <c r="N2569" s="5"/>
      <c r="O2569" s="5"/>
      <c r="P2569" s="5"/>
      <c r="Q2569" s="5"/>
      <c r="R2569" s="5"/>
      <c r="S2569" s="5"/>
    </row>
    <row r="2570" ht="15.75" customHeight="1">
      <c r="A2570" s="5">
        <v>1941.0</v>
      </c>
      <c r="B2570" s="35" t="str">
        <f>DIEM_4D!A1942</f>
        <v/>
      </c>
      <c r="C2570" s="35" t="str">
        <f>DIEM_4D!B1942</f>
        <v/>
      </c>
      <c r="D2570" s="5" t="str">
        <f t="shared" si="30"/>
        <v>4D-1</v>
      </c>
      <c r="E2570" s="5">
        <f>DIEM_4D!C1942</f>
        <v>0</v>
      </c>
      <c r="F2570" s="5">
        <f>DIEM_4D!D1942</f>
        <v>0</v>
      </c>
      <c r="G2570" s="5">
        <f>DIEM_4D!E1942</f>
        <v>0</v>
      </c>
      <c r="H2570" s="36">
        <f t="shared" si="31"/>
        <v>0</v>
      </c>
      <c r="I2570" s="5" t="str">
        <f t="shared" si="32"/>
        <v/>
      </c>
      <c r="J2570" s="5">
        <f t="shared" si="33"/>
        <v>0</v>
      </c>
      <c r="K2570" s="5" t="str">
        <f t="shared" si="34"/>
        <v/>
      </c>
      <c r="L2570" s="5">
        <f t="shared" si="35"/>
        <v>0</v>
      </c>
      <c r="M2570" s="5"/>
      <c r="N2570" s="5"/>
      <c r="O2570" s="5"/>
      <c r="P2570" s="5"/>
      <c r="Q2570" s="5"/>
      <c r="R2570" s="5"/>
      <c r="S2570" s="5"/>
    </row>
    <row r="2571" ht="15.75" customHeight="1">
      <c r="A2571" s="5">
        <v>1942.0</v>
      </c>
      <c r="B2571" s="35" t="str">
        <f>DIEM_4D!A1943</f>
        <v/>
      </c>
      <c r="C2571" s="35" t="str">
        <f>DIEM_4D!B1943</f>
        <v/>
      </c>
      <c r="D2571" s="5" t="str">
        <f t="shared" si="30"/>
        <v>4D-2</v>
      </c>
      <c r="E2571" s="5">
        <f>DIEM_4D!C1943</f>
        <v>0</v>
      </c>
      <c r="F2571" s="5">
        <f>DIEM_4D!D1943</f>
        <v>0</v>
      </c>
      <c r="G2571" s="5">
        <f>DIEM_4D!E1943</f>
        <v>0</v>
      </c>
      <c r="H2571" s="36">
        <f t="shared" si="31"/>
        <v>0</v>
      </c>
      <c r="I2571" s="5" t="str">
        <f t="shared" si="32"/>
        <v/>
      </c>
      <c r="J2571" s="5">
        <f t="shared" si="33"/>
        <v>0</v>
      </c>
      <c r="K2571" s="5" t="str">
        <f t="shared" si="34"/>
        <v/>
      </c>
      <c r="L2571" s="5">
        <f t="shared" si="35"/>
        <v>0</v>
      </c>
      <c r="M2571" s="5"/>
      <c r="N2571" s="5"/>
      <c r="O2571" s="5"/>
      <c r="P2571" s="5"/>
      <c r="Q2571" s="5"/>
      <c r="R2571" s="5"/>
      <c r="S2571" s="5"/>
    </row>
    <row r="2572" ht="15.75" customHeight="1">
      <c r="A2572" s="5">
        <v>1943.0</v>
      </c>
      <c r="B2572" s="35" t="str">
        <f>DIEM_4D!A1944</f>
        <v/>
      </c>
      <c r="C2572" s="35" t="str">
        <f>DIEM_4D!B1944</f>
        <v/>
      </c>
      <c r="D2572" s="5" t="str">
        <f t="shared" si="30"/>
        <v>4D-3</v>
      </c>
      <c r="E2572" s="5">
        <f>DIEM_4D!C1944</f>
        <v>0</v>
      </c>
      <c r="F2572" s="5">
        <f>DIEM_4D!D1944</f>
        <v>0</v>
      </c>
      <c r="G2572" s="5">
        <f>DIEM_4D!E1944</f>
        <v>0</v>
      </c>
      <c r="H2572" s="36">
        <f t="shared" si="31"/>
        <v>0</v>
      </c>
      <c r="I2572" s="5" t="str">
        <f t="shared" si="32"/>
        <v/>
      </c>
      <c r="J2572" s="5">
        <f t="shared" si="33"/>
        <v>0</v>
      </c>
      <c r="K2572" s="5" t="str">
        <f t="shared" si="34"/>
        <v/>
      </c>
      <c r="L2572" s="5">
        <f t="shared" si="35"/>
        <v>0</v>
      </c>
      <c r="M2572" s="5"/>
      <c r="N2572" s="5"/>
      <c r="O2572" s="5"/>
      <c r="P2572" s="5"/>
      <c r="Q2572" s="5"/>
      <c r="R2572" s="5"/>
      <c r="S2572" s="5"/>
    </row>
    <row r="2573" ht="15.75" customHeight="1">
      <c r="A2573" s="5">
        <v>1944.0</v>
      </c>
      <c r="B2573" s="35" t="str">
        <f>DIEM_4D!A1945</f>
        <v/>
      </c>
      <c r="C2573" s="35" t="str">
        <f>DIEM_4D!B1945</f>
        <v/>
      </c>
      <c r="D2573" s="5" t="str">
        <f t="shared" si="30"/>
        <v>4D-4</v>
      </c>
      <c r="E2573" s="5">
        <f>DIEM_4D!C1945</f>
        <v>0</v>
      </c>
      <c r="F2573" s="5">
        <f>DIEM_4D!D1945</f>
        <v>0</v>
      </c>
      <c r="G2573" s="5">
        <f>DIEM_4D!E1945</f>
        <v>0</v>
      </c>
      <c r="H2573" s="36">
        <f t="shared" si="31"/>
        <v>0</v>
      </c>
      <c r="I2573" s="5" t="str">
        <f t="shared" si="32"/>
        <v/>
      </c>
      <c r="J2573" s="5">
        <f t="shared" si="33"/>
        <v>0</v>
      </c>
      <c r="K2573" s="5" t="str">
        <f t="shared" si="34"/>
        <v/>
      </c>
      <c r="L2573" s="5">
        <f t="shared" si="35"/>
        <v>0</v>
      </c>
      <c r="M2573" s="5"/>
      <c r="N2573" s="5"/>
      <c r="O2573" s="5"/>
      <c r="P2573" s="5"/>
      <c r="Q2573" s="5"/>
      <c r="R2573" s="5"/>
      <c r="S2573" s="5"/>
    </row>
    <row r="2574" ht="15.75" customHeight="1">
      <c r="A2574" s="5">
        <v>1945.0</v>
      </c>
      <c r="B2574" s="35" t="str">
        <f>DIEM_4D!A1946</f>
        <v/>
      </c>
      <c r="C2574" s="35" t="str">
        <f>DIEM_4D!B1946</f>
        <v/>
      </c>
      <c r="D2574" s="5" t="str">
        <f t="shared" si="30"/>
        <v>4D-5</v>
      </c>
      <c r="E2574" s="5">
        <f>DIEM_4D!C1946</f>
        <v>0</v>
      </c>
      <c r="F2574" s="5">
        <f>DIEM_4D!D1946</f>
        <v>0</v>
      </c>
      <c r="G2574" s="5">
        <f>DIEM_4D!E1946</f>
        <v>0</v>
      </c>
      <c r="H2574" s="36">
        <f t="shared" si="31"/>
        <v>0</v>
      </c>
      <c r="I2574" s="5" t="str">
        <f t="shared" si="32"/>
        <v/>
      </c>
      <c r="J2574" s="5">
        <f t="shared" si="33"/>
        <v>0</v>
      </c>
      <c r="K2574" s="5" t="str">
        <f t="shared" si="34"/>
        <v/>
      </c>
      <c r="L2574" s="5">
        <f t="shared" si="35"/>
        <v>0</v>
      </c>
      <c r="M2574" s="5"/>
      <c r="N2574" s="5"/>
      <c r="O2574" s="5"/>
      <c r="P2574" s="5"/>
      <c r="Q2574" s="5"/>
      <c r="R2574" s="5"/>
      <c r="S2574" s="5"/>
    </row>
    <row r="2575" ht="15.75" customHeight="1">
      <c r="A2575" s="5">
        <v>1946.0</v>
      </c>
      <c r="B2575" s="35" t="str">
        <f>DIEM_4D!A1947</f>
        <v/>
      </c>
      <c r="C2575" s="35" t="str">
        <f>DIEM_4D!B1947</f>
        <v/>
      </c>
      <c r="D2575" s="5" t="str">
        <f t="shared" si="30"/>
        <v>4D-1</v>
      </c>
      <c r="E2575" s="5">
        <f>DIEM_4D!C1947</f>
        <v>0</v>
      </c>
      <c r="F2575" s="5">
        <f>DIEM_4D!D1947</f>
        <v>0</v>
      </c>
      <c r="G2575" s="5">
        <f>DIEM_4D!E1947</f>
        <v>0</v>
      </c>
      <c r="H2575" s="36">
        <f t="shared" si="31"/>
        <v>0</v>
      </c>
      <c r="I2575" s="5" t="str">
        <f t="shared" si="32"/>
        <v/>
      </c>
      <c r="J2575" s="5">
        <f t="shared" si="33"/>
        <v>0</v>
      </c>
      <c r="K2575" s="5" t="str">
        <f t="shared" si="34"/>
        <v/>
      </c>
      <c r="L2575" s="5">
        <f t="shared" si="35"/>
        <v>0</v>
      </c>
      <c r="M2575" s="5"/>
      <c r="N2575" s="5"/>
      <c r="O2575" s="5"/>
      <c r="P2575" s="5"/>
      <c r="Q2575" s="5"/>
      <c r="R2575" s="5"/>
      <c r="S2575" s="5"/>
    </row>
    <row r="2576" ht="15.75" customHeight="1">
      <c r="A2576" s="5">
        <v>1947.0</v>
      </c>
      <c r="B2576" s="35" t="str">
        <f>DIEM_4D!A1948</f>
        <v/>
      </c>
      <c r="C2576" s="35" t="str">
        <f>DIEM_4D!B1948</f>
        <v/>
      </c>
      <c r="D2576" s="5" t="str">
        <f t="shared" si="30"/>
        <v>4D-2</v>
      </c>
      <c r="E2576" s="5">
        <f>DIEM_4D!C1948</f>
        <v>0</v>
      </c>
      <c r="F2576" s="5">
        <f>DIEM_4D!D1948</f>
        <v>0</v>
      </c>
      <c r="G2576" s="5">
        <f>DIEM_4D!E1948</f>
        <v>0</v>
      </c>
      <c r="H2576" s="36">
        <f t="shared" si="31"/>
        <v>0</v>
      </c>
      <c r="I2576" s="5" t="str">
        <f t="shared" si="32"/>
        <v/>
      </c>
      <c r="J2576" s="5">
        <f t="shared" si="33"/>
        <v>0</v>
      </c>
      <c r="K2576" s="5" t="str">
        <f t="shared" si="34"/>
        <v/>
      </c>
      <c r="L2576" s="5">
        <f t="shared" si="35"/>
        <v>0</v>
      </c>
      <c r="M2576" s="5"/>
      <c r="N2576" s="5"/>
      <c r="O2576" s="5"/>
      <c r="P2576" s="5"/>
      <c r="Q2576" s="5"/>
      <c r="R2576" s="5"/>
      <c r="S2576" s="5"/>
    </row>
    <row r="2577" ht="15.75" customHeight="1">
      <c r="A2577" s="5">
        <v>1948.0</v>
      </c>
      <c r="B2577" s="35" t="str">
        <f>DIEM_4D!A1949</f>
        <v/>
      </c>
      <c r="C2577" s="35" t="str">
        <f>DIEM_4D!B1949</f>
        <v/>
      </c>
      <c r="D2577" s="5" t="str">
        <f t="shared" si="30"/>
        <v>4D-3</v>
      </c>
      <c r="E2577" s="5">
        <f>DIEM_4D!C1949</f>
        <v>0</v>
      </c>
      <c r="F2577" s="5">
        <f>DIEM_4D!D1949</f>
        <v>0</v>
      </c>
      <c r="G2577" s="5">
        <f>DIEM_4D!E1949</f>
        <v>0</v>
      </c>
      <c r="H2577" s="36">
        <f t="shared" si="31"/>
        <v>0</v>
      </c>
      <c r="I2577" s="5" t="str">
        <f t="shared" si="32"/>
        <v/>
      </c>
      <c r="J2577" s="5">
        <f t="shared" si="33"/>
        <v>0</v>
      </c>
      <c r="K2577" s="5" t="str">
        <f t="shared" si="34"/>
        <v/>
      </c>
      <c r="L2577" s="5">
        <f t="shared" si="35"/>
        <v>0</v>
      </c>
      <c r="M2577" s="5"/>
      <c r="N2577" s="5"/>
      <c r="O2577" s="5"/>
      <c r="P2577" s="5"/>
      <c r="Q2577" s="5"/>
      <c r="R2577" s="5"/>
      <c r="S2577" s="5"/>
    </row>
    <row r="2578" ht="15.75" customHeight="1">
      <c r="A2578" s="5">
        <v>1949.0</v>
      </c>
      <c r="B2578" s="35" t="str">
        <f>DIEM_4D!A1950</f>
        <v/>
      </c>
      <c r="C2578" s="35" t="str">
        <f>DIEM_4D!B1950</f>
        <v/>
      </c>
      <c r="D2578" s="5" t="str">
        <f t="shared" si="30"/>
        <v>4D-4</v>
      </c>
      <c r="E2578" s="5">
        <f>DIEM_4D!C1950</f>
        <v>0</v>
      </c>
      <c r="F2578" s="5">
        <f>DIEM_4D!D1950</f>
        <v>0</v>
      </c>
      <c r="G2578" s="5">
        <f>DIEM_4D!E1950</f>
        <v>0</v>
      </c>
      <c r="H2578" s="36">
        <f t="shared" si="31"/>
        <v>0</v>
      </c>
      <c r="I2578" s="5" t="str">
        <f t="shared" si="32"/>
        <v/>
      </c>
      <c r="J2578" s="5">
        <f t="shared" si="33"/>
        <v>0</v>
      </c>
      <c r="K2578" s="5" t="str">
        <f t="shared" si="34"/>
        <v/>
      </c>
      <c r="L2578" s="5">
        <f t="shared" si="35"/>
        <v>0</v>
      </c>
      <c r="M2578" s="5"/>
      <c r="N2578" s="5"/>
      <c r="O2578" s="5"/>
      <c r="P2578" s="5"/>
      <c r="Q2578" s="5"/>
      <c r="R2578" s="5"/>
      <c r="S2578" s="5"/>
    </row>
    <row r="2579" ht="15.75" customHeight="1">
      <c r="A2579" s="5">
        <v>1950.0</v>
      </c>
      <c r="B2579" s="35" t="str">
        <f>DIEM_4D!A1951</f>
        <v/>
      </c>
      <c r="C2579" s="35" t="str">
        <f>DIEM_4D!B1951</f>
        <v/>
      </c>
      <c r="D2579" s="5" t="str">
        <f t="shared" si="30"/>
        <v>4D-5</v>
      </c>
      <c r="E2579" s="5">
        <f>DIEM_4D!C1951</f>
        <v>0</v>
      </c>
      <c r="F2579" s="5">
        <f>DIEM_4D!D1951</f>
        <v>0</v>
      </c>
      <c r="G2579" s="5">
        <f>DIEM_4D!E1951</f>
        <v>0</v>
      </c>
      <c r="H2579" s="36">
        <f t="shared" si="31"/>
        <v>0</v>
      </c>
      <c r="I2579" s="5" t="str">
        <f t="shared" si="32"/>
        <v/>
      </c>
      <c r="J2579" s="5">
        <f t="shared" si="33"/>
        <v>0</v>
      </c>
      <c r="K2579" s="5" t="str">
        <f t="shared" si="34"/>
        <v/>
      </c>
      <c r="L2579" s="5">
        <f t="shared" si="35"/>
        <v>0</v>
      </c>
      <c r="M2579" s="5"/>
      <c r="N2579" s="5"/>
      <c r="O2579" s="5"/>
      <c r="P2579" s="5"/>
      <c r="Q2579" s="5"/>
      <c r="R2579" s="5"/>
      <c r="S2579" s="5"/>
    </row>
    <row r="2580" ht="15.75" customHeight="1">
      <c r="A2580" s="5">
        <v>1951.0</v>
      </c>
      <c r="B2580" s="35" t="str">
        <f>DIEM_4D!A1952</f>
        <v>2965</v>
      </c>
      <c r="C2580" s="35" t="str">
        <f>DIEM_4D!B1952</f>
        <v>65</v>
      </c>
      <c r="D2580" s="5" t="str">
        <f t="shared" si="30"/>
        <v>4D-1</v>
      </c>
      <c r="E2580" s="5">
        <f>DIEM_4D!C1952</f>
        <v>2</v>
      </c>
      <c r="F2580" s="5">
        <f>DIEM_4D!D1952</f>
        <v>1</v>
      </c>
      <c r="G2580" s="5">
        <f>DIEM_4D!E1952</f>
        <v>3</v>
      </c>
      <c r="H2580" s="36">
        <f t="shared" si="31"/>
        <v>1112.4</v>
      </c>
      <c r="I2580" s="5" t="str">
        <f t="shared" si="32"/>
        <v>TRUNG BÌNH</v>
      </c>
      <c r="J2580" s="5">
        <f t="shared" si="33"/>
        <v>115.24</v>
      </c>
      <c r="K2580" s="5" t="str">
        <f t="shared" si="34"/>
        <v>YẾU</v>
      </c>
      <c r="L2580" s="5">
        <f t="shared" si="35"/>
        <v>115242965</v>
      </c>
      <c r="M2580" s="5"/>
      <c r="N2580" s="5"/>
      <c r="O2580" s="5"/>
      <c r="P2580" s="5"/>
      <c r="Q2580" s="5"/>
      <c r="R2580" s="5"/>
      <c r="S2580" s="5"/>
    </row>
    <row r="2581" ht="15.75" customHeight="1">
      <c r="A2581" s="5">
        <v>1952.0</v>
      </c>
      <c r="B2581" s="35" t="str">
        <f>DIEM_4D!A1953</f>
        <v>2265</v>
      </c>
      <c r="C2581" s="35" t="str">
        <f>DIEM_4D!B1953</f>
        <v>65</v>
      </c>
      <c r="D2581" s="5" t="str">
        <f t="shared" si="30"/>
        <v>4D-2</v>
      </c>
      <c r="E2581" s="5">
        <f>DIEM_4D!C1953</f>
        <v>2</v>
      </c>
      <c r="F2581" s="5">
        <f>DIEM_4D!D1953</f>
        <v>1</v>
      </c>
      <c r="G2581" s="5">
        <f>DIEM_4D!E1953</f>
        <v>3</v>
      </c>
      <c r="H2581" s="36">
        <f t="shared" si="31"/>
        <v>1180.8</v>
      </c>
      <c r="I2581" s="5" t="str">
        <f t="shared" si="32"/>
        <v>MẠNH</v>
      </c>
      <c r="J2581" s="5">
        <f t="shared" si="33"/>
        <v>123.08</v>
      </c>
      <c r="K2581" s="5" t="str">
        <f t="shared" si="34"/>
        <v>YẾU</v>
      </c>
      <c r="L2581" s="5">
        <f t="shared" si="35"/>
        <v>123082265</v>
      </c>
      <c r="M2581" s="5"/>
      <c r="N2581" s="5"/>
      <c r="O2581" s="5"/>
      <c r="P2581" s="5"/>
      <c r="Q2581" s="5"/>
      <c r="R2581" s="5"/>
      <c r="S2581" s="5"/>
    </row>
    <row r="2582" ht="15.75" customHeight="1">
      <c r="A2582" s="5">
        <v>1953.0</v>
      </c>
      <c r="B2582" s="35" t="str">
        <f>DIEM_4D!A1954</f>
        <v>265</v>
      </c>
      <c r="C2582" s="35" t="str">
        <f>DIEM_4D!B1954</f>
        <v>65</v>
      </c>
      <c r="D2582" s="5" t="str">
        <f t="shared" si="30"/>
        <v>4D-3</v>
      </c>
      <c r="E2582" s="5">
        <f>DIEM_4D!C1954</f>
        <v>2</v>
      </c>
      <c r="F2582" s="5">
        <f>DIEM_4D!D1954</f>
        <v>8</v>
      </c>
      <c r="G2582" s="5">
        <f>DIEM_4D!E1954</f>
        <v>10</v>
      </c>
      <c r="H2582" s="36">
        <f t="shared" si="31"/>
        <v>1163.7</v>
      </c>
      <c r="I2582" s="5" t="str">
        <f t="shared" si="32"/>
        <v>MẠNH</v>
      </c>
      <c r="J2582" s="5">
        <f t="shared" si="33"/>
        <v>128.37</v>
      </c>
      <c r="K2582" s="5" t="str">
        <f t="shared" si="34"/>
        <v>YẾU</v>
      </c>
      <c r="L2582" s="5">
        <f t="shared" si="35"/>
        <v>128370265</v>
      </c>
      <c r="M2582" s="5"/>
      <c r="N2582" s="5"/>
      <c r="O2582" s="5"/>
      <c r="P2582" s="5"/>
      <c r="Q2582" s="5"/>
      <c r="R2582" s="5"/>
      <c r="S2582" s="5"/>
    </row>
    <row r="2583" ht="15.75" customHeight="1">
      <c r="A2583" s="5">
        <v>1954.0</v>
      </c>
      <c r="B2583" s="35" t="str">
        <f>DIEM_4D!A1955</f>
        <v>265</v>
      </c>
      <c r="C2583" s="35" t="str">
        <f>DIEM_4D!B1955</f>
        <v>65</v>
      </c>
      <c r="D2583" s="5" t="str">
        <f t="shared" si="30"/>
        <v>4D-4</v>
      </c>
      <c r="E2583" s="5">
        <f>DIEM_4D!C1955</f>
        <v>2</v>
      </c>
      <c r="F2583" s="5">
        <f>DIEM_4D!D1955</f>
        <v>8</v>
      </c>
      <c r="G2583" s="5">
        <f>DIEM_4D!E1955</f>
        <v>10</v>
      </c>
      <c r="H2583" s="36">
        <f t="shared" si="31"/>
        <v>1163.7</v>
      </c>
      <c r="I2583" s="5" t="str">
        <f t="shared" si="32"/>
        <v>MẠNH</v>
      </c>
      <c r="J2583" s="5">
        <f t="shared" si="33"/>
        <v>128.37</v>
      </c>
      <c r="K2583" s="5" t="str">
        <f t="shared" si="34"/>
        <v>YẾU</v>
      </c>
      <c r="L2583" s="5">
        <f t="shared" si="35"/>
        <v>128370265</v>
      </c>
      <c r="M2583" s="5"/>
      <c r="N2583" s="5"/>
      <c r="O2583" s="5"/>
      <c r="P2583" s="5"/>
      <c r="Q2583" s="5"/>
      <c r="R2583" s="5"/>
      <c r="S2583" s="5"/>
    </row>
    <row r="2584" ht="15.75" customHeight="1">
      <c r="A2584" s="5">
        <v>1955.0</v>
      </c>
      <c r="B2584" s="35" t="str">
        <f>DIEM_4D!A1956</f>
        <v>265</v>
      </c>
      <c r="C2584" s="35" t="str">
        <f>DIEM_4D!B1956</f>
        <v>65</v>
      </c>
      <c r="D2584" s="5" t="str">
        <f t="shared" si="30"/>
        <v>4D-5</v>
      </c>
      <c r="E2584" s="5">
        <f>DIEM_4D!C1956</f>
        <v>2</v>
      </c>
      <c r="F2584" s="5">
        <f>DIEM_4D!D1956</f>
        <v>8</v>
      </c>
      <c r="G2584" s="5">
        <f>DIEM_4D!E1956</f>
        <v>10</v>
      </c>
      <c r="H2584" s="36">
        <f t="shared" si="31"/>
        <v>1163.7</v>
      </c>
      <c r="I2584" s="5" t="str">
        <f t="shared" si="32"/>
        <v>MẠNH</v>
      </c>
      <c r="J2584" s="5">
        <f t="shared" si="33"/>
        <v>128.37</v>
      </c>
      <c r="K2584" s="5" t="str">
        <f t="shared" si="34"/>
        <v>YẾU</v>
      </c>
      <c r="L2584" s="5">
        <f t="shared" si="35"/>
        <v>128370265</v>
      </c>
      <c r="M2584" s="5"/>
      <c r="N2584" s="5"/>
      <c r="O2584" s="5"/>
      <c r="P2584" s="5"/>
      <c r="Q2584" s="5"/>
      <c r="R2584" s="5"/>
      <c r="S2584" s="5"/>
    </row>
    <row r="2585" ht="15.75" customHeight="1">
      <c r="A2585" s="5">
        <v>1956.0</v>
      </c>
      <c r="B2585" s="35" t="str">
        <f>DIEM_4D!A1957</f>
        <v>265</v>
      </c>
      <c r="C2585" s="35" t="str">
        <f>DIEM_4D!B1957</f>
        <v>65</v>
      </c>
      <c r="D2585" s="5" t="str">
        <f t="shared" si="30"/>
        <v>4D-1</v>
      </c>
      <c r="E2585" s="5">
        <f>DIEM_4D!C1957</f>
        <v>2</v>
      </c>
      <c r="F2585" s="5">
        <f>DIEM_4D!D1957</f>
        <v>8</v>
      </c>
      <c r="G2585" s="5">
        <f>DIEM_4D!E1957</f>
        <v>10</v>
      </c>
      <c r="H2585" s="36">
        <f t="shared" si="31"/>
        <v>1112.4</v>
      </c>
      <c r="I2585" s="5" t="str">
        <f t="shared" si="32"/>
        <v>TRUNG BÌNH</v>
      </c>
      <c r="J2585" s="5">
        <f t="shared" si="33"/>
        <v>122.24</v>
      </c>
      <c r="K2585" s="5" t="str">
        <f t="shared" si="34"/>
        <v>YẾU</v>
      </c>
      <c r="L2585" s="5">
        <f t="shared" si="35"/>
        <v>122240265</v>
      </c>
      <c r="M2585" s="5"/>
      <c r="N2585" s="5"/>
      <c r="O2585" s="5"/>
      <c r="P2585" s="5"/>
      <c r="Q2585" s="5"/>
      <c r="R2585" s="5"/>
      <c r="S2585" s="5"/>
    </row>
    <row r="2586" ht="15.75" customHeight="1">
      <c r="A2586" s="5">
        <v>1957.0</v>
      </c>
      <c r="B2586" s="35" t="str">
        <f>DIEM_4D!A1958</f>
        <v>965</v>
      </c>
      <c r="C2586" s="35" t="str">
        <f>DIEM_4D!B1958</f>
        <v>65</v>
      </c>
      <c r="D2586" s="5" t="str">
        <f t="shared" si="30"/>
        <v>4D-2</v>
      </c>
      <c r="E2586" s="5">
        <f>DIEM_4D!C1958</f>
        <v>2</v>
      </c>
      <c r="F2586" s="5">
        <f>DIEM_4D!D1958</f>
        <v>4</v>
      </c>
      <c r="G2586" s="5">
        <f>DIEM_4D!E1958</f>
        <v>6</v>
      </c>
      <c r="H2586" s="36">
        <f t="shared" si="31"/>
        <v>1180.8</v>
      </c>
      <c r="I2586" s="5" t="str">
        <f t="shared" si="32"/>
        <v>MẠNH</v>
      </c>
      <c r="J2586" s="5">
        <f t="shared" si="33"/>
        <v>126.08</v>
      </c>
      <c r="K2586" s="5" t="str">
        <f t="shared" si="34"/>
        <v>YẾU</v>
      </c>
      <c r="L2586" s="5">
        <f t="shared" si="35"/>
        <v>126080965</v>
      </c>
      <c r="M2586" s="5"/>
      <c r="N2586" s="5"/>
      <c r="O2586" s="5"/>
      <c r="P2586" s="5"/>
      <c r="Q2586" s="5"/>
      <c r="R2586" s="5"/>
      <c r="S2586" s="5"/>
    </row>
    <row r="2587" ht="15.75" customHeight="1">
      <c r="A2587" s="5">
        <v>1958.0</v>
      </c>
      <c r="B2587" s="35" t="str">
        <f>DIEM_4D!A1959</f>
        <v>265</v>
      </c>
      <c r="C2587" s="35" t="str">
        <f>DIEM_4D!B1959</f>
        <v>65</v>
      </c>
      <c r="D2587" s="5" t="str">
        <f t="shared" si="30"/>
        <v>4D-3</v>
      </c>
      <c r="E2587" s="5">
        <f>DIEM_4D!C1959</f>
        <v>2</v>
      </c>
      <c r="F2587" s="5">
        <f>DIEM_4D!D1959</f>
        <v>8</v>
      </c>
      <c r="G2587" s="5">
        <f>DIEM_4D!E1959</f>
        <v>10</v>
      </c>
      <c r="H2587" s="36">
        <f t="shared" si="31"/>
        <v>1163.7</v>
      </c>
      <c r="I2587" s="5" t="str">
        <f t="shared" si="32"/>
        <v>MẠNH</v>
      </c>
      <c r="J2587" s="5">
        <f t="shared" si="33"/>
        <v>128.37</v>
      </c>
      <c r="K2587" s="5" t="str">
        <f t="shared" si="34"/>
        <v>YẾU</v>
      </c>
      <c r="L2587" s="5">
        <f t="shared" si="35"/>
        <v>128370265</v>
      </c>
      <c r="M2587" s="5"/>
      <c r="N2587" s="5"/>
      <c r="O2587" s="5"/>
      <c r="P2587" s="5"/>
      <c r="Q2587" s="5"/>
      <c r="R2587" s="5"/>
      <c r="S2587" s="5"/>
    </row>
    <row r="2588" ht="15.75" customHeight="1">
      <c r="A2588" s="5">
        <v>1959.0</v>
      </c>
      <c r="B2588" s="35" t="str">
        <f>DIEM_4D!A1960</f>
        <v>65</v>
      </c>
      <c r="C2588" s="35" t="str">
        <f>DIEM_4D!B1960</f>
        <v>65</v>
      </c>
      <c r="D2588" s="5" t="str">
        <f t="shared" si="30"/>
        <v>4D-4</v>
      </c>
      <c r="E2588" s="5">
        <f>DIEM_4D!C1960</f>
        <v>2</v>
      </c>
      <c r="F2588" s="5">
        <f>DIEM_4D!D1960</f>
        <v>16</v>
      </c>
      <c r="G2588" s="5">
        <f>DIEM_4D!E1960</f>
        <v>18</v>
      </c>
      <c r="H2588" s="36">
        <f t="shared" si="31"/>
        <v>1163.7</v>
      </c>
      <c r="I2588" s="5" t="str">
        <f t="shared" si="32"/>
        <v>MẠNH</v>
      </c>
      <c r="J2588" s="5">
        <f t="shared" si="33"/>
        <v>136.37</v>
      </c>
      <c r="K2588" s="5" t="str">
        <f t="shared" si="34"/>
        <v>YẾU</v>
      </c>
      <c r="L2588" s="5">
        <f t="shared" si="35"/>
        <v>136370065</v>
      </c>
      <c r="M2588" s="5"/>
      <c r="N2588" s="5"/>
      <c r="O2588" s="5"/>
      <c r="P2588" s="5"/>
      <c r="Q2588" s="5"/>
      <c r="R2588" s="5"/>
      <c r="S2588" s="5"/>
    </row>
    <row r="2589" ht="15.75" customHeight="1">
      <c r="A2589" s="5">
        <v>1960.0</v>
      </c>
      <c r="B2589" s="35" t="str">
        <f>DIEM_4D!A1961</f>
        <v>65</v>
      </c>
      <c r="C2589" s="35" t="str">
        <f>DIEM_4D!B1961</f>
        <v>65</v>
      </c>
      <c r="D2589" s="5" t="str">
        <f t="shared" si="30"/>
        <v>4D-5</v>
      </c>
      <c r="E2589" s="5">
        <f>DIEM_4D!C1961</f>
        <v>2</v>
      </c>
      <c r="F2589" s="5">
        <f>DIEM_4D!D1961</f>
        <v>16</v>
      </c>
      <c r="G2589" s="5">
        <f>DIEM_4D!E1961</f>
        <v>18</v>
      </c>
      <c r="H2589" s="36">
        <f t="shared" si="31"/>
        <v>1163.7</v>
      </c>
      <c r="I2589" s="5" t="str">
        <f t="shared" si="32"/>
        <v>MẠNH</v>
      </c>
      <c r="J2589" s="5">
        <f t="shared" si="33"/>
        <v>136.37</v>
      </c>
      <c r="K2589" s="5" t="str">
        <f t="shared" si="34"/>
        <v>YẾU</v>
      </c>
      <c r="L2589" s="5">
        <f t="shared" si="35"/>
        <v>136370065</v>
      </c>
      <c r="M2589" s="5"/>
      <c r="N2589" s="5"/>
      <c r="O2589" s="5"/>
      <c r="P2589" s="5"/>
      <c r="Q2589" s="5"/>
      <c r="R2589" s="5"/>
      <c r="S2589" s="5"/>
    </row>
    <row r="2590" ht="15.75" customHeight="1">
      <c r="A2590" s="5">
        <v>1961.0</v>
      </c>
      <c r="B2590" s="35" t="str">
        <f>DIEM_4D!A1962</f>
        <v>65</v>
      </c>
      <c r="C2590" s="35" t="str">
        <f>DIEM_4D!B1962</f>
        <v>65</v>
      </c>
      <c r="D2590" s="5" t="str">
        <f t="shared" si="30"/>
        <v>4D-1</v>
      </c>
      <c r="E2590" s="5">
        <f>DIEM_4D!C1962</f>
        <v>2</v>
      </c>
      <c r="F2590" s="5">
        <f>DIEM_4D!D1962</f>
        <v>16</v>
      </c>
      <c r="G2590" s="5">
        <f>DIEM_4D!E1962</f>
        <v>18</v>
      </c>
      <c r="H2590" s="36">
        <f t="shared" si="31"/>
        <v>1112.4</v>
      </c>
      <c r="I2590" s="5" t="str">
        <f t="shared" si="32"/>
        <v>TRUNG BÌNH</v>
      </c>
      <c r="J2590" s="5">
        <f t="shared" si="33"/>
        <v>130.24</v>
      </c>
      <c r="K2590" s="5" t="str">
        <f t="shared" si="34"/>
        <v>YẾU</v>
      </c>
      <c r="L2590" s="5">
        <f t="shared" si="35"/>
        <v>130240065</v>
      </c>
      <c r="M2590" s="5"/>
      <c r="N2590" s="5"/>
      <c r="O2590" s="5"/>
      <c r="P2590" s="5"/>
      <c r="Q2590" s="5"/>
      <c r="R2590" s="5"/>
      <c r="S2590" s="5"/>
    </row>
    <row r="2591" ht="15.75" customHeight="1">
      <c r="A2591" s="5">
        <v>1962.0</v>
      </c>
      <c r="B2591" s="35" t="str">
        <f>DIEM_4D!A1963</f>
        <v>65</v>
      </c>
      <c r="C2591" s="35" t="str">
        <f>DIEM_4D!B1963</f>
        <v>65</v>
      </c>
      <c r="D2591" s="5" t="str">
        <f t="shared" si="30"/>
        <v>4D-2</v>
      </c>
      <c r="E2591" s="5">
        <f>DIEM_4D!C1963</f>
        <v>2</v>
      </c>
      <c r="F2591" s="5">
        <f>DIEM_4D!D1963</f>
        <v>16</v>
      </c>
      <c r="G2591" s="5">
        <f>DIEM_4D!E1963</f>
        <v>18</v>
      </c>
      <c r="H2591" s="36">
        <f t="shared" si="31"/>
        <v>1180.8</v>
      </c>
      <c r="I2591" s="5" t="str">
        <f t="shared" si="32"/>
        <v>MẠNH</v>
      </c>
      <c r="J2591" s="5">
        <f t="shared" si="33"/>
        <v>138.08</v>
      </c>
      <c r="K2591" s="5" t="str">
        <f t="shared" si="34"/>
        <v>MẠNH</v>
      </c>
      <c r="L2591" s="5">
        <f t="shared" si="35"/>
        <v>138080065</v>
      </c>
      <c r="M2591" s="5"/>
      <c r="N2591" s="5"/>
      <c r="O2591" s="5"/>
      <c r="P2591" s="5"/>
      <c r="Q2591" s="5"/>
      <c r="R2591" s="5"/>
      <c r="S2591" s="5"/>
    </row>
    <row r="2592" ht="15.75" customHeight="1">
      <c r="A2592" s="5">
        <v>1963.0</v>
      </c>
      <c r="B2592" s="35" t="str">
        <f>DIEM_4D!A1964</f>
        <v>965</v>
      </c>
      <c r="C2592" s="35" t="str">
        <f>DIEM_4D!B1964</f>
        <v>65</v>
      </c>
      <c r="D2592" s="5" t="str">
        <f t="shared" si="30"/>
        <v>4D-3</v>
      </c>
      <c r="E2592" s="5">
        <f>DIEM_4D!C1964</f>
        <v>2</v>
      </c>
      <c r="F2592" s="5">
        <f>DIEM_4D!D1964</f>
        <v>4</v>
      </c>
      <c r="G2592" s="5">
        <f>DIEM_4D!E1964</f>
        <v>6</v>
      </c>
      <c r="H2592" s="36">
        <f t="shared" si="31"/>
        <v>1163.7</v>
      </c>
      <c r="I2592" s="5" t="str">
        <f t="shared" si="32"/>
        <v>MẠNH</v>
      </c>
      <c r="J2592" s="5">
        <f t="shared" si="33"/>
        <v>124.37</v>
      </c>
      <c r="K2592" s="5" t="str">
        <f t="shared" si="34"/>
        <v>YẾU</v>
      </c>
      <c r="L2592" s="5">
        <f t="shared" si="35"/>
        <v>124370965</v>
      </c>
      <c r="M2592" s="5"/>
      <c r="N2592" s="5"/>
      <c r="O2592" s="5"/>
      <c r="P2592" s="5"/>
      <c r="Q2592" s="5"/>
      <c r="R2592" s="5"/>
      <c r="S2592" s="5"/>
    </row>
    <row r="2593" ht="15.75" customHeight="1">
      <c r="A2593" s="5">
        <v>1964.0</v>
      </c>
      <c r="B2593" s="35" t="str">
        <f>DIEM_4D!A1965</f>
        <v>265</v>
      </c>
      <c r="C2593" s="35" t="str">
        <f>DIEM_4D!B1965</f>
        <v>65</v>
      </c>
      <c r="D2593" s="5" t="str">
        <f t="shared" si="30"/>
        <v>4D-4</v>
      </c>
      <c r="E2593" s="5">
        <f>DIEM_4D!C1965</f>
        <v>2</v>
      </c>
      <c r="F2593" s="5">
        <f>DIEM_4D!D1965</f>
        <v>8</v>
      </c>
      <c r="G2593" s="5">
        <f>DIEM_4D!E1965</f>
        <v>10</v>
      </c>
      <c r="H2593" s="36">
        <f t="shared" si="31"/>
        <v>1163.7</v>
      </c>
      <c r="I2593" s="5" t="str">
        <f t="shared" si="32"/>
        <v>MẠNH</v>
      </c>
      <c r="J2593" s="5">
        <f t="shared" si="33"/>
        <v>128.37</v>
      </c>
      <c r="K2593" s="5" t="str">
        <f t="shared" si="34"/>
        <v>YẾU</v>
      </c>
      <c r="L2593" s="5">
        <f t="shared" si="35"/>
        <v>128370265</v>
      </c>
      <c r="M2593" s="5"/>
      <c r="N2593" s="5"/>
      <c r="O2593" s="5"/>
      <c r="P2593" s="5"/>
      <c r="Q2593" s="5"/>
      <c r="R2593" s="5"/>
      <c r="S2593" s="5"/>
    </row>
    <row r="2594" ht="15.75" customHeight="1">
      <c r="A2594" s="5">
        <v>1965.0</v>
      </c>
      <c r="B2594" s="35" t="str">
        <f>DIEM_4D!A1966</f>
        <v>65</v>
      </c>
      <c r="C2594" s="35" t="str">
        <f>DIEM_4D!B1966</f>
        <v>65</v>
      </c>
      <c r="D2594" s="5" t="str">
        <f t="shared" si="30"/>
        <v>4D-5</v>
      </c>
      <c r="E2594" s="5">
        <f>DIEM_4D!C1966</f>
        <v>2</v>
      </c>
      <c r="F2594" s="5">
        <f>DIEM_4D!D1966</f>
        <v>16</v>
      </c>
      <c r="G2594" s="5">
        <f>DIEM_4D!E1966</f>
        <v>18</v>
      </c>
      <c r="H2594" s="36">
        <f t="shared" si="31"/>
        <v>1163.7</v>
      </c>
      <c r="I2594" s="5" t="str">
        <f t="shared" si="32"/>
        <v>MẠNH</v>
      </c>
      <c r="J2594" s="5">
        <f t="shared" si="33"/>
        <v>136.37</v>
      </c>
      <c r="K2594" s="5" t="str">
        <f t="shared" si="34"/>
        <v>YẾU</v>
      </c>
      <c r="L2594" s="5">
        <f t="shared" si="35"/>
        <v>136370065</v>
      </c>
      <c r="M2594" s="5"/>
      <c r="N2594" s="5"/>
      <c r="O2594" s="5"/>
      <c r="P2594" s="5"/>
      <c r="Q2594" s="5"/>
      <c r="R2594" s="5"/>
      <c r="S2594" s="5"/>
    </row>
    <row r="2595" ht="15.75" customHeight="1">
      <c r="A2595" s="5">
        <v>1966.0</v>
      </c>
      <c r="B2595" s="35" t="str">
        <f>DIEM_4D!A1967</f>
        <v>65</v>
      </c>
      <c r="C2595" s="35" t="str">
        <f>DIEM_4D!B1967</f>
        <v>65</v>
      </c>
      <c r="D2595" s="5" t="str">
        <f t="shared" si="30"/>
        <v>4D-1</v>
      </c>
      <c r="E2595" s="5">
        <f>DIEM_4D!C1967</f>
        <v>2</v>
      </c>
      <c r="F2595" s="5">
        <f>DIEM_4D!D1967</f>
        <v>16</v>
      </c>
      <c r="G2595" s="5">
        <f>DIEM_4D!E1967</f>
        <v>18</v>
      </c>
      <c r="H2595" s="36">
        <f t="shared" si="31"/>
        <v>1112.4</v>
      </c>
      <c r="I2595" s="5" t="str">
        <f t="shared" si="32"/>
        <v>TRUNG BÌNH</v>
      </c>
      <c r="J2595" s="5">
        <f t="shared" si="33"/>
        <v>130.24</v>
      </c>
      <c r="K2595" s="5" t="str">
        <f t="shared" si="34"/>
        <v>YẾU</v>
      </c>
      <c r="L2595" s="5">
        <f t="shared" si="35"/>
        <v>130240065</v>
      </c>
      <c r="M2595" s="5"/>
      <c r="N2595" s="5"/>
      <c r="O2595" s="5"/>
      <c r="P2595" s="5"/>
      <c r="Q2595" s="5"/>
      <c r="R2595" s="5"/>
      <c r="S2595" s="5"/>
    </row>
    <row r="2596" ht="15.75" customHeight="1">
      <c r="A2596" s="5">
        <v>1967.0</v>
      </c>
      <c r="B2596" s="35" t="str">
        <f>DIEM_4D!A1968</f>
        <v>65</v>
      </c>
      <c r="C2596" s="35" t="str">
        <f>DIEM_4D!B1968</f>
        <v>65</v>
      </c>
      <c r="D2596" s="5" t="str">
        <f t="shared" si="30"/>
        <v>4D-2</v>
      </c>
      <c r="E2596" s="5">
        <f>DIEM_4D!C1968</f>
        <v>2</v>
      </c>
      <c r="F2596" s="5">
        <f>DIEM_4D!D1968</f>
        <v>16</v>
      </c>
      <c r="G2596" s="5">
        <f>DIEM_4D!E1968</f>
        <v>18</v>
      </c>
      <c r="H2596" s="36">
        <f t="shared" si="31"/>
        <v>1180.8</v>
      </c>
      <c r="I2596" s="5" t="str">
        <f t="shared" si="32"/>
        <v>MẠNH</v>
      </c>
      <c r="J2596" s="5">
        <f t="shared" si="33"/>
        <v>138.08</v>
      </c>
      <c r="K2596" s="5" t="str">
        <f t="shared" si="34"/>
        <v>MẠNH</v>
      </c>
      <c r="L2596" s="5">
        <f t="shared" si="35"/>
        <v>138080065</v>
      </c>
      <c r="M2596" s="5"/>
      <c r="N2596" s="5"/>
      <c r="O2596" s="5"/>
      <c r="P2596" s="5"/>
      <c r="Q2596" s="5"/>
      <c r="R2596" s="5"/>
      <c r="S2596" s="5"/>
    </row>
    <row r="2597" ht="15.75" customHeight="1">
      <c r="A2597" s="5">
        <v>1968.0</v>
      </c>
      <c r="B2597" s="35" t="str">
        <f>DIEM_4D!A1969</f>
        <v>65</v>
      </c>
      <c r="C2597" s="35" t="str">
        <f>DIEM_4D!B1969</f>
        <v>65</v>
      </c>
      <c r="D2597" s="5" t="str">
        <f t="shared" si="30"/>
        <v>4D-3</v>
      </c>
      <c r="E2597" s="5">
        <f>DIEM_4D!C1969</f>
        <v>2</v>
      </c>
      <c r="F2597" s="5">
        <f>DIEM_4D!D1969</f>
        <v>16</v>
      </c>
      <c r="G2597" s="5">
        <f>DIEM_4D!E1969</f>
        <v>18</v>
      </c>
      <c r="H2597" s="36">
        <f t="shared" si="31"/>
        <v>1163.7</v>
      </c>
      <c r="I2597" s="5" t="str">
        <f t="shared" si="32"/>
        <v>MẠNH</v>
      </c>
      <c r="J2597" s="5">
        <f t="shared" si="33"/>
        <v>136.37</v>
      </c>
      <c r="K2597" s="5" t="str">
        <f t="shared" si="34"/>
        <v>YẾU</v>
      </c>
      <c r="L2597" s="5">
        <f t="shared" si="35"/>
        <v>136370065</v>
      </c>
      <c r="M2597" s="5"/>
      <c r="N2597" s="5"/>
      <c r="O2597" s="5"/>
      <c r="P2597" s="5"/>
      <c r="Q2597" s="5"/>
      <c r="R2597" s="5"/>
      <c r="S2597" s="5"/>
    </row>
    <row r="2598" ht="15.75" customHeight="1">
      <c r="A2598" s="5">
        <v>1969.0</v>
      </c>
      <c r="B2598" s="35" t="str">
        <f>DIEM_4D!A1970</f>
        <v>965</v>
      </c>
      <c r="C2598" s="35" t="str">
        <f>DIEM_4D!B1970</f>
        <v>65</v>
      </c>
      <c r="D2598" s="5" t="str">
        <f t="shared" si="30"/>
        <v>4D-4</v>
      </c>
      <c r="E2598" s="5">
        <f>DIEM_4D!C1970</f>
        <v>2</v>
      </c>
      <c r="F2598" s="5">
        <f>DIEM_4D!D1970</f>
        <v>4</v>
      </c>
      <c r="G2598" s="5">
        <f>DIEM_4D!E1970</f>
        <v>6</v>
      </c>
      <c r="H2598" s="36">
        <f t="shared" si="31"/>
        <v>1163.7</v>
      </c>
      <c r="I2598" s="5" t="str">
        <f t="shared" si="32"/>
        <v>MẠNH</v>
      </c>
      <c r="J2598" s="5">
        <f t="shared" si="33"/>
        <v>124.37</v>
      </c>
      <c r="K2598" s="5" t="str">
        <f t="shared" si="34"/>
        <v>YẾU</v>
      </c>
      <c r="L2598" s="5">
        <f t="shared" si="35"/>
        <v>124370965</v>
      </c>
      <c r="M2598" s="5"/>
      <c r="N2598" s="5"/>
      <c r="O2598" s="5"/>
      <c r="P2598" s="5"/>
      <c r="Q2598" s="5"/>
      <c r="R2598" s="5"/>
      <c r="S2598" s="5"/>
    </row>
    <row r="2599" ht="15.75" customHeight="1">
      <c r="A2599" s="5">
        <v>1970.0</v>
      </c>
      <c r="B2599" s="35" t="str">
        <f>DIEM_4D!A1971</f>
        <v>265</v>
      </c>
      <c r="C2599" s="35" t="str">
        <f>DIEM_4D!B1971</f>
        <v>65</v>
      </c>
      <c r="D2599" s="5" t="str">
        <f t="shared" si="30"/>
        <v>4D-5</v>
      </c>
      <c r="E2599" s="5">
        <f>DIEM_4D!C1971</f>
        <v>2</v>
      </c>
      <c r="F2599" s="5">
        <f>DIEM_4D!D1971</f>
        <v>8</v>
      </c>
      <c r="G2599" s="5">
        <f>DIEM_4D!E1971</f>
        <v>10</v>
      </c>
      <c r="H2599" s="36">
        <f t="shared" si="31"/>
        <v>1163.7</v>
      </c>
      <c r="I2599" s="5" t="str">
        <f t="shared" si="32"/>
        <v>MẠNH</v>
      </c>
      <c r="J2599" s="5">
        <f t="shared" si="33"/>
        <v>128.37</v>
      </c>
      <c r="K2599" s="5" t="str">
        <f t="shared" si="34"/>
        <v>YẾU</v>
      </c>
      <c r="L2599" s="5">
        <f t="shared" si="35"/>
        <v>128370265</v>
      </c>
      <c r="M2599" s="5"/>
      <c r="N2599" s="5"/>
      <c r="O2599" s="5"/>
      <c r="P2599" s="5"/>
      <c r="Q2599" s="5"/>
      <c r="R2599" s="5"/>
      <c r="S2599" s="5"/>
    </row>
    <row r="2600" ht="15.75" customHeight="1">
      <c r="A2600" s="5">
        <v>1971.0</v>
      </c>
      <c r="B2600" s="35" t="str">
        <f>DIEM_4D!A1972</f>
        <v>65</v>
      </c>
      <c r="C2600" s="35" t="str">
        <f>DIEM_4D!B1972</f>
        <v>65</v>
      </c>
      <c r="D2600" s="5" t="str">
        <f t="shared" si="30"/>
        <v>4D-1</v>
      </c>
      <c r="E2600" s="5">
        <f>DIEM_4D!C1972</f>
        <v>2</v>
      </c>
      <c r="F2600" s="5">
        <f>DIEM_4D!D1972</f>
        <v>16</v>
      </c>
      <c r="G2600" s="5">
        <f>DIEM_4D!E1972</f>
        <v>18</v>
      </c>
      <c r="H2600" s="36">
        <f t="shared" si="31"/>
        <v>1112.4</v>
      </c>
      <c r="I2600" s="5" t="str">
        <f t="shared" si="32"/>
        <v>TRUNG BÌNH</v>
      </c>
      <c r="J2600" s="5">
        <f t="shared" si="33"/>
        <v>130.24</v>
      </c>
      <c r="K2600" s="5" t="str">
        <f t="shared" si="34"/>
        <v>YẾU</v>
      </c>
      <c r="L2600" s="5">
        <f t="shared" si="35"/>
        <v>130240065</v>
      </c>
      <c r="M2600" s="5"/>
      <c r="N2600" s="5"/>
      <c r="O2600" s="5"/>
      <c r="P2600" s="5"/>
      <c r="Q2600" s="5"/>
      <c r="R2600" s="5"/>
      <c r="S2600" s="5"/>
    </row>
    <row r="2601" ht="15.75" customHeight="1">
      <c r="A2601" s="5">
        <v>1972.0</v>
      </c>
      <c r="B2601" s="35" t="str">
        <f>DIEM_4D!A1973</f>
        <v>65</v>
      </c>
      <c r="C2601" s="35" t="str">
        <f>DIEM_4D!B1973</f>
        <v>65</v>
      </c>
      <c r="D2601" s="5" t="str">
        <f t="shared" si="30"/>
        <v>4D-2</v>
      </c>
      <c r="E2601" s="5">
        <f>DIEM_4D!C1973</f>
        <v>2</v>
      </c>
      <c r="F2601" s="5">
        <f>DIEM_4D!D1973</f>
        <v>16</v>
      </c>
      <c r="G2601" s="5">
        <f>DIEM_4D!E1973</f>
        <v>18</v>
      </c>
      <c r="H2601" s="36">
        <f t="shared" si="31"/>
        <v>1180.8</v>
      </c>
      <c r="I2601" s="5" t="str">
        <f t="shared" si="32"/>
        <v>MẠNH</v>
      </c>
      <c r="J2601" s="5">
        <f t="shared" si="33"/>
        <v>138.08</v>
      </c>
      <c r="K2601" s="5" t="str">
        <f t="shared" si="34"/>
        <v>MẠNH</v>
      </c>
      <c r="L2601" s="5">
        <f t="shared" si="35"/>
        <v>138080065</v>
      </c>
      <c r="M2601" s="5"/>
      <c r="N2601" s="5"/>
      <c r="O2601" s="5"/>
      <c r="P2601" s="5"/>
      <c r="Q2601" s="5"/>
      <c r="R2601" s="5"/>
      <c r="S2601" s="5"/>
    </row>
    <row r="2602" ht="15.75" customHeight="1">
      <c r="A2602" s="5">
        <v>1973.0</v>
      </c>
      <c r="B2602" s="35" t="str">
        <f>DIEM_4D!A1974</f>
        <v>65</v>
      </c>
      <c r="C2602" s="35" t="str">
        <f>DIEM_4D!B1974</f>
        <v>65</v>
      </c>
      <c r="D2602" s="5" t="str">
        <f t="shared" si="30"/>
        <v>4D-3</v>
      </c>
      <c r="E2602" s="5">
        <f>DIEM_4D!C1974</f>
        <v>2</v>
      </c>
      <c r="F2602" s="5">
        <f>DIEM_4D!D1974</f>
        <v>16</v>
      </c>
      <c r="G2602" s="5">
        <f>DIEM_4D!E1974</f>
        <v>18</v>
      </c>
      <c r="H2602" s="36">
        <f t="shared" si="31"/>
        <v>1163.7</v>
      </c>
      <c r="I2602" s="5" t="str">
        <f t="shared" si="32"/>
        <v>MẠNH</v>
      </c>
      <c r="J2602" s="5">
        <f t="shared" si="33"/>
        <v>136.37</v>
      </c>
      <c r="K2602" s="5" t="str">
        <f t="shared" si="34"/>
        <v>YẾU</v>
      </c>
      <c r="L2602" s="5">
        <f t="shared" si="35"/>
        <v>136370065</v>
      </c>
      <c r="M2602" s="5"/>
      <c r="N2602" s="5"/>
      <c r="O2602" s="5"/>
      <c r="P2602" s="5"/>
      <c r="Q2602" s="5"/>
      <c r="R2602" s="5"/>
      <c r="S2602" s="5"/>
    </row>
    <row r="2603" ht="15.75" customHeight="1">
      <c r="A2603" s="5">
        <v>1974.0</v>
      </c>
      <c r="B2603" s="35" t="str">
        <f>DIEM_4D!A1975</f>
        <v>65</v>
      </c>
      <c r="C2603" s="35" t="str">
        <f>DIEM_4D!B1975</f>
        <v>65</v>
      </c>
      <c r="D2603" s="5" t="str">
        <f t="shared" si="30"/>
        <v>4D-4</v>
      </c>
      <c r="E2603" s="5">
        <f>DIEM_4D!C1975</f>
        <v>2</v>
      </c>
      <c r="F2603" s="5">
        <f>DIEM_4D!D1975</f>
        <v>16</v>
      </c>
      <c r="G2603" s="5">
        <f>DIEM_4D!E1975</f>
        <v>18</v>
      </c>
      <c r="H2603" s="36">
        <f t="shared" si="31"/>
        <v>1163.7</v>
      </c>
      <c r="I2603" s="5" t="str">
        <f t="shared" si="32"/>
        <v>MẠNH</v>
      </c>
      <c r="J2603" s="5">
        <f t="shared" si="33"/>
        <v>136.37</v>
      </c>
      <c r="K2603" s="5" t="str">
        <f t="shared" si="34"/>
        <v>YẾU</v>
      </c>
      <c r="L2603" s="5">
        <f t="shared" si="35"/>
        <v>136370065</v>
      </c>
      <c r="M2603" s="5"/>
      <c r="N2603" s="5"/>
      <c r="O2603" s="5"/>
      <c r="P2603" s="5"/>
      <c r="Q2603" s="5"/>
      <c r="R2603" s="5"/>
      <c r="S2603" s="5"/>
    </row>
    <row r="2604" ht="15.75" customHeight="1">
      <c r="A2604" s="5">
        <v>1975.0</v>
      </c>
      <c r="B2604" s="35" t="str">
        <f>DIEM_4D!A1976</f>
        <v>965</v>
      </c>
      <c r="C2604" s="35" t="str">
        <f>DIEM_4D!B1976</f>
        <v>65</v>
      </c>
      <c r="D2604" s="5" t="str">
        <f t="shared" si="30"/>
        <v>4D-5</v>
      </c>
      <c r="E2604" s="5">
        <f>DIEM_4D!C1976</f>
        <v>2</v>
      </c>
      <c r="F2604" s="5">
        <f>DIEM_4D!D1976</f>
        <v>4</v>
      </c>
      <c r="G2604" s="5">
        <f>DIEM_4D!E1976</f>
        <v>6</v>
      </c>
      <c r="H2604" s="36">
        <f t="shared" si="31"/>
        <v>1163.7</v>
      </c>
      <c r="I2604" s="5" t="str">
        <f t="shared" si="32"/>
        <v>MẠNH</v>
      </c>
      <c r="J2604" s="5">
        <f t="shared" si="33"/>
        <v>124.37</v>
      </c>
      <c r="K2604" s="5" t="str">
        <f t="shared" si="34"/>
        <v>YẾU</v>
      </c>
      <c r="L2604" s="5">
        <f t="shared" si="35"/>
        <v>124370965</v>
      </c>
      <c r="M2604" s="5"/>
      <c r="N2604" s="5"/>
      <c r="O2604" s="5"/>
      <c r="P2604" s="5"/>
      <c r="Q2604" s="5"/>
      <c r="R2604" s="5"/>
      <c r="S2604" s="5"/>
    </row>
    <row r="2605" ht="15.75" customHeight="1">
      <c r="A2605" s="5">
        <v>1976.0</v>
      </c>
      <c r="B2605" s="35" t="str">
        <f>DIEM_4D!A1977</f>
        <v>265</v>
      </c>
      <c r="C2605" s="35" t="str">
        <f>DIEM_4D!B1977</f>
        <v>65</v>
      </c>
      <c r="D2605" s="5" t="str">
        <f t="shared" si="30"/>
        <v>4D-1</v>
      </c>
      <c r="E2605" s="5">
        <f>DIEM_4D!C1977</f>
        <v>2</v>
      </c>
      <c r="F2605" s="5">
        <f>DIEM_4D!D1977</f>
        <v>8</v>
      </c>
      <c r="G2605" s="5">
        <f>DIEM_4D!E1977</f>
        <v>10</v>
      </c>
      <c r="H2605" s="36">
        <f t="shared" si="31"/>
        <v>1112.4</v>
      </c>
      <c r="I2605" s="5" t="str">
        <f t="shared" si="32"/>
        <v>TRUNG BÌNH</v>
      </c>
      <c r="J2605" s="5">
        <f t="shared" si="33"/>
        <v>122.24</v>
      </c>
      <c r="K2605" s="5" t="str">
        <f t="shared" si="34"/>
        <v>YẾU</v>
      </c>
      <c r="L2605" s="5">
        <f t="shared" si="35"/>
        <v>122240265</v>
      </c>
      <c r="M2605" s="5"/>
      <c r="N2605" s="5"/>
      <c r="O2605" s="5"/>
      <c r="P2605" s="5"/>
      <c r="Q2605" s="5"/>
      <c r="R2605" s="5"/>
      <c r="S2605" s="5"/>
    </row>
    <row r="2606" ht="15.75" customHeight="1">
      <c r="A2606" s="5">
        <v>1977.0</v>
      </c>
      <c r="B2606" s="35" t="str">
        <f>DIEM_4D!A1978</f>
        <v>65</v>
      </c>
      <c r="C2606" s="35" t="str">
        <f>DIEM_4D!B1978</f>
        <v>65</v>
      </c>
      <c r="D2606" s="5" t="str">
        <f t="shared" si="30"/>
        <v>4D-2</v>
      </c>
      <c r="E2606" s="5">
        <f>DIEM_4D!C1978</f>
        <v>2</v>
      </c>
      <c r="F2606" s="5">
        <f>DIEM_4D!D1978</f>
        <v>16</v>
      </c>
      <c r="G2606" s="5">
        <f>DIEM_4D!E1978</f>
        <v>18</v>
      </c>
      <c r="H2606" s="36">
        <f t="shared" si="31"/>
        <v>1180.8</v>
      </c>
      <c r="I2606" s="5" t="str">
        <f t="shared" si="32"/>
        <v>MẠNH</v>
      </c>
      <c r="J2606" s="5">
        <f t="shared" si="33"/>
        <v>138.08</v>
      </c>
      <c r="K2606" s="5" t="str">
        <f t="shared" si="34"/>
        <v>MẠNH</v>
      </c>
      <c r="L2606" s="5">
        <f t="shared" si="35"/>
        <v>138080065</v>
      </c>
      <c r="M2606" s="5"/>
      <c r="N2606" s="5"/>
      <c r="O2606" s="5"/>
      <c r="P2606" s="5"/>
      <c r="Q2606" s="5"/>
      <c r="R2606" s="5"/>
      <c r="S2606" s="5"/>
    </row>
    <row r="2607" ht="15.75" customHeight="1">
      <c r="A2607" s="5">
        <v>1978.0</v>
      </c>
      <c r="B2607" s="35" t="str">
        <f>DIEM_4D!A1979</f>
        <v>65</v>
      </c>
      <c r="C2607" s="35" t="str">
        <f>DIEM_4D!B1979</f>
        <v>65</v>
      </c>
      <c r="D2607" s="5" t="str">
        <f t="shared" si="30"/>
        <v>4D-3</v>
      </c>
      <c r="E2607" s="5">
        <f>DIEM_4D!C1979</f>
        <v>2</v>
      </c>
      <c r="F2607" s="5">
        <f>DIEM_4D!D1979</f>
        <v>16</v>
      </c>
      <c r="G2607" s="5">
        <f>DIEM_4D!E1979</f>
        <v>18</v>
      </c>
      <c r="H2607" s="36">
        <f t="shared" si="31"/>
        <v>1163.7</v>
      </c>
      <c r="I2607" s="5" t="str">
        <f t="shared" si="32"/>
        <v>MẠNH</v>
      </c>
      <c r="J2607" s="5">
        <f t="shared" si="33"/>
        <v>136.37</v>
      </c>
      <c r="K2607" s="5" t="str">
        <f t="shared" si="34"/>
        <v>YẾU</v>
      </c>
      <c r="L2607" s="5">
        <f t="shared" si="35"/>
        <v>136370065</v>
      </c>
      <c r="M2607" s="5"/>
      <c r="N2607" s="5"/>
      <c r="O2607" s="5"/>
      <c r="P2607" s="5"/>
      <c r="Q2607" s="5"/>
      <c r="R2607" s="5"/>
      <c r="S2607" s="5"/>
    </row>
    <row r="2608" ht="15.75" customHeight="1">
      <c r="A2608" s="5">
        <v>1979.0</v>
      </c>
      <c r="B2608" s="35" t="str">
        <f>DIEM_4D!A1980</f>
        <v>65</v>
      </c>
      <c r="C2608" s="35" t="str">
        <f>DIEM_4D!B1980</f>
        <v>65</v>
      </c>
      <c r="D2608" s="5" t="str">
        <f t="shared" si="30"/>
        <v>4D-4</v>
      </c>
      <c r="E2608" s="5">
        <f>DIEM_4D!C1980</f>
        <v>2</v>
      </c>
      <c r="F2608" s="5">
        <f>DIEM_4D!D1980</f>
        <v>16</v>
      </c>
      <c r="G2608" s="5">
        <f>DIEM_4D!E1980</f>
        <v>18</v>
      </c>
      <c r="H2608" s="36">
        <f t="shared" si="31"/>
        <v>1163.7</v>
      </c>
      <c r="I2608" s="5" t="str">
        <f t="shared" si="32"/>
        <v>MẠNH</v>
      </c>
      <c r="J2608" s="5">
        <f t="shared" si="33"/>
        <v>136.37</v>
      </c>
      <c r="K2608" s="5" t="str">
        <f t="shared" si="34"/>
        <v>YẾU</v>
      </c>
      <c r="L2608" s="5">
        <f t="shared" si="35"/>
        <v>136370065</v>
      </c>
      <c r="M2608" s="5"/>
      <c r="N2608" s="5"/>
      <c r="O2608" s="5"/>
      <c r="P2608" s="5"/>
      <c r="Q2608" s="5"/>
      <c r="R2608" s="5"/>
      <c r="S2608" s="5"/>
    </row>
    <row r="2609" ht="15.75" customHeight="1">
      <c r="A2609" s="5">
        <v>1980.0</v>
      </c>
      <c r="B2609" s="35" t="str">
        <f>DIEM_4D!A1981</f>
        <v>65</v>
      </c>
      <c r="C2609" s="35" t="str">
        <f>DIEM_4D!B1981</f>
        <v>65</v>
      </c>
      <c r="D2609" s="5" t="str">
        <f t="shared" si="30"/>
        <v>4D-5</v>
      </c>
      <c r="E2609" s="5">
        <f>DIEM_4D!C1981</f>
        <v>2</v>
      </c>
      <c r="F2609" s="5">
        <f>DIEM_4D!D1981</f>
        <v>16</v>
      </c>
      <c r="G2609" s="5">
        <f>DIEM_4D!E1981</f>
        <v>18</v>
      </c>
      <c r="H2609" s="36">
        <f t="shared" si="31"/>
        <v>1163.7</v>
      </c>
      <c r="I2609" s="5" t="str">
        <f t="shared" si="32"/>
        <v>MẠNH</v>
      </c>
      <c r="J2609" s="5">
        <f t="shared" si="33"/>
        <v>136.37</v>
      </c>
      <c r="K2609" s="5" t="str">
        <f t="shared" si="34"/>
        <v>YẾU</v>
      </c>
      <c r="L2609" s="5">
        <f t="shared" si="35"/>
        <v>136370065</v>
      </c>
      <c r="M2609" s="5"/>
      <c r="N2609" s="5"/>
      <c r="O2609" s="5"/>
      <c r="P2609" s="5"/>
      <c r="Q2609" s="5"/>
      <c r="R2609" s="5"/>
      <c r="S2609" s="5"/>
    </row>
    <row r="2610" ht="15.75" customHeight="1">
      <c r="A2610" s="5">
        <v>1981.0</v>
      </c>
      <c r="B2610" s="35" t="str">
        <f>DIEM_4D!A1982</f>
        <v/>
      </c>
      <c r="C2610" s="35" t="str">
        <f>DIEM_4D!B1982</f>
        <v/>
      </c>
      <c r="D2610" s="5" t="str">
        <f t="shared" si="30"/>
        <v>4D-1</v>
      </c>
      <c r="E2610" s="5">
        <f>DIEM_4D!C1982</f>
        <v>0</v>
      </c>
      <c r="F2610" s="5">
        <f>DIEM_4D!D1982</f>
        <v>0</v>
      </c>
      <c r="G2610" s="5">
        <f>DIEM_4D!E1982</f>
        <v>0</v>
      </c>
      <c r="H2610" s="36">
        <f t="shared" si="31"/>
        <v>0</v>
      </c>
      <c r="I2610" s="5" t="str">
        <f t="shared" si="32"/>
        <v/>
      </c>
      <c r="J2610" s="5">
        <f t="shared" si="33"/>
        <v>0</v>
      </c>
      <c r="K2610" s="5" t="str">
        <f t="shared" si="34"/>
        <v/>
      </c>
      <c r="L2610" s="5">
        <f t="shared" si="35"/>
        <v>0</v>
      </c>
      <c r="M2610" s="5"/>
      <c r="N2610" s="5"/>
      <c r="O2610" s="5"/>
      <c r="P2610" s="5"/>
      <c r="Q2610" s="5"/>
      <c r="R2610" s="5"/>
      <c r="S2610" s="5"/>
    </row>
    <row r="2611" ht="15.75" customHeight="1">
      <c r="A2611" s="5">
        <v>1982.0</v>
      </c>
      <c r="B2611" s="35" t="str">
        <f>DIEM_4D!A1983</f>
        <v/>
      </c>
      <c r="C2611" s="35" t="str">
        <f>DIEM_4D!B1983</f>
        <v/>
      </c>
      <c r="D2611" s="5" t="str">
        <f t="shared" si="30"/>
        <v>4D-2</v>
      </c>
      <c r="E2611" s="5">
        <f>DIEM_4D!C1983</f>
        <v>0</v>
      </c>
      <c r="F2611" s="5">
        <f>DIEM_4D!D1983</f>
        <v>0</v>
      </c>
      <c r="G2611" s="5">
        <f>DIEM_4D!E1983</f>
        <v>0</v>
      </c>
      <c r="H2611" s="36">
        <f t="shared" si="31"/>
        <v>0</v>
      </c>
      <c r="I2611" s="5" t="str">
        <f t="shared" si="32"/>
        <v/>
      </c>
      <c r="J2611" s="5">
        <f t="shared" si="33"/>
        <v>0</v>
      </c>
      <c r="K2611" s="5" t="str">
        <f t="shared" si="34"/>
        <v/>
      </c>
      <c r="L2611" s="5">
        <f t="shared" si="35"/>
        <v>0</v>
      </c>
      <c r="M2611" s="5"/>
      <c r="N2611" s="5"/>
      <c r="O2611" s="5"/>
      <c r="P2611" s="5"/>
      <c r="Q2611" s="5"/>
      <c r="R2611" s="5"/>
      <c r="S2611" s="5"/>
    </row>
    <row r="2612" ht="15.75" customHeight="1">
      <c r="A2612" s="5">
        <v>1983.0</v>
      </c>
      <c r="B2612" s="35" t="str">
        <f>DIEM_4D!A1984</f>
        <v/>
      </c>
      <c r="C2612" s="35" t="str">
        <f>DIEM_4D!B1984</f>
        <v/>
      </c>
      <c r="D2612" s="5" t="str">
        <f t="shared" si="30"/>
        <v>4D-3</v>
      </c>
      <c r="E2612" s="5">
        <f>DIEM_4D!C1984</f>
        <v>0</v>
      </c>
      <c r="F2612" s="5">
        <f>DIEM_4D!D1984</f>
        <v>0</v>
      </c>
      <c r="G2612" s="5">
        <f>DIEM_4D!E1984</f>
        <v>0</v>
      </c>
      <c r="H2612" s="36">
        <f t="shared" si="31"/>
        <v>0</v>
      </c>
      <c r="I2612" s="5" t="str">
        <f t="shared" si="32"/>
        <v/>
      </c>
      <c r="J2612" s="5">
        <f t="shared" si="33"/>
        <v>0</v>
      </c>
      <c r="K2612" s="5" t="str">
        <f t="shared" si="34"/>
        <v/>
      </c>
      <c r="L2612" s="5">
        <f t="shared" si="35"/>
        <v>0</v>
      </c>
      <c r="M2612" s="5"/>
      <c r="N2612" s="5"/>
      <c r="O2612" s="5"/>
      <c r="P2612" s="5"/>
      <c r="Q2612" s="5"/>
      <c r="R2612" s="5"/>
      <c r="S2612" s="5"/>
    </row>
    <row r="2613" ht="15.75" customHeight="1">
      <c r="A2613" s="5">
        <v>1984.0</v>
      </c>
      <c r="B2613" s="35" t="str">
        <f>DIEM_4D!A1985</f>
        <v/>
      </c>
      <c r="C2613" s="35" t="str">
        <f>DIEM_4D!B1985</f>
        <v/>
      </c>
      <c r="D2613" s="5" t="str">
        <f t="shared" si="30"/>
        <v>4D-4</v>
      </c>
      <c r="E2613" s="5">
        <f>DIEM_4D!C1985</f>
        <v>0</v>
      </c>
      <c r="F2613" s="5">
        <f>DIEM_4D!D1985</f>
        <v>0</v>
      </c>
      <c r="G2613" s="5">
        <f>DIEM_4D!E1985</f>
        <v>0</v>
      </c>
      <c r="H2613" s="36">
        <f t="shared" si="31"/>
        <v>0</v>
      </c>
      <c r="I2613" s="5" t="str">
        <f t="shared" si="32"/>
        <v/>
      </c>
      <c r="J2613" s="5">
        <f t="shared" si="33"/>
        <v>0</v>
      </c>
      <c r="K2613" s="5" t="str">
        <f t="shared" si="34"/>
        <v/>
      </c>
      <c r="L2613" s="5">
        <f t="shared" si="35"/>
        <v>0</v>
      </c>
      <c r="M2613" s="5"/>
      <c r="N2613" s="5"/>
      <c r="O2613" s="5"/>
      <c r="P2613" s="5"/>
      <c r="Q2613" s="5"/>
      <c r="R2613" s="5"/>
      <c r="S2613" s="5"/>
    </row>
    <row r="2614" ht="15.75" customHeight="1">
      <c r="A2614" s="5">
        <v>1985.0</v>
      </c>
      <c r="B2614" s="35" t="str">
        <f>DIEM_4D!A1986</f>
        <v/>
      </c>
      <c r="C2614" s="35" t="str">
        <f>DIEM_4D!B1986</f>
        <v/>
      </c>
      <c r="D2614" s="5" t="str">
        <f t="shared" si="30"/>
        <v>4D-5</v>
      </c>
      <c r="E2614" s="5">
        <f>DIEM_4D!C1986</f>
        <v>0</v>
      </c>
      <c r="F2614" s="5">
        <f>DIEM_4D!D1986</f>
        <v>0</v>
      </c>
      <c r="G2614" s="5">
        <f>DIEM_4D!E1986</f>
        <v>0</v>
      </c>
      <c r="H2614" s="36">
        <f t="shared" si="31"/>
        <v>0</v>
      </c>
      <c r="I2614" s="5" t="str">
        <f t="shared" si="32"/>
        <v/>
      </c>
      <c r="J2614" s="5">
        <f t="shared" si="33"/>
        <v>0</v>
      </c>
      <c r="K2614" s="5" t="str">
        <f t="shared" si="34"/>
        <v/>
      </c>
      <c r="L2614" s="5">
        <f t="shared" si="35"/>
        <v>0</v>
      </c>
      <c r="M2614" s="5"/>
      <c r="N2614" s="5"/>
      <c r="O2614" s="5"/>
      <c r="P2614" s="5"/>
      <c r="Q2614" s="5"/>
      <c r="R2614" s="5"/>
      <c r="S2614" s="5"/>
    </row>
    <row r="2615" ht="15.75" customHeight="1">
      <c r="A2615" s="5">
        <v>1986.0</v>
      </c>
      <c r="B2615" s="35" t="str">
        <f>DIEM_4D!A1987</f>
        <v/>
      </c>
      <c r="C2615" s="35" t="str">
        <f>DIEM_4D!B1987</f>
        <v/>
      </c>
      <c r="D2615" s="5" t="str">
        <f t="shared" si="30"/>
        <v>4D-1</v>
      </c>
      <c r="E2615" s="5">
        <f>DIEM_4D!C1987</f>
        <v>0</v>
      </c>
      <c r="F2615" s="5">
        <f>DIEM_4D!D1987</f>
        <v>0</v>
      </c>
      <c r="G2615" s="5">
        <f>DIEM_4D!E1987</f>
        <v>0</v>
      </c>
      <c r="H2615" s="36">
        <f t="shared" si="31"/>
        <v>0</v>
      </c>
      <c r="I2615" s="5" t="str">
        <f t="shared" si="32"/>
        <v/>
      </c>
      <c r="J2615" s="5">
        <f t="shared" si="33"/>
        <v>0</v>
      </c>
      <c r="K2615" s="5" t="str">
        <f t="shared" si="34"/>
        <v/>
      </c>
      <c r="L2615" s="5">
        <f t="shared" si="35"/>
        <v>0</v>
      </c>
      <c r="M2615" s="5"/>
      <c r="N2615" s="5"/>
      <c r="O2615" s="5"/>
      <c r="P2615" s="5"/>
      <c r="Q2615" s="5"/>
      <c r="R2615" s="5"/>
      <c r="S2615" s="5"/>
    </row>
    <row r="2616" ht="15.75" customHeight="1">
      <c r="A2616" s="5">
        <v>1987.0</v>
      </c>
      <c r="B2616" s="35" t="str">
        <f>DIEM_4D!A1988</f>
        <v/>
      </c>
      <c r="C2616" s="35" t="str">
        <f>DIEM_4D!B1988</f>
        <v/>
      </c>
      <c r="D2616" s="5" t="str">
        <f t="shared" si="30"/>
        <v>4D-2</v>
      </c>
      <c r="E2616" s="5">
        <f>DIEM_4D!C1988</f>
        <v>0</v>
      </c>
      <c r="F2616" s="5">
        <f>DIEM_4D!D1988</f>
        <v>0</v>
      </c>
      <c r="G2616" s="5">
        <f>DIEM_4D!E1988</f>
        <v>0</v>
      </c>
      <c r="H2616" s="36">
        <f t="shared" si="31"/>
        <v>0</v>
      </c>
      <c r="I2616" s="5" t="str">
        <f t="shared" si="32"/>
        <v/>
      </c>
      <c r="J2616" s="5">
        <f t="shared" si="33"/>
        <v>0</v>
      </c>
      <c r="K2616" s="5" t="str">
        <f t="shared" si="34"/>
        <v/>
      </c>
      <c r="L2616" s="5">
        <f t="shared" si="35"/>
        <v>0</v>
      </c>
      <c r="M2616" s="5"/>
      <c r="N2616" s="5"/>
      <c r="O2616" s="5"/>
      <c r="P2616" s="5"/>
      <c r="Q2616" s="5"/>
      <c r="R2616" s="5"/>
      <c r="S2616" s="5"/>
    </row>
    <row r="2617" ht="15.75" customHeight="1">
      <c r="A2617" s="5">
        <v>1988.0</v>
      </c>
      <c r="B2617" s="35" t="str">
        <f>DIEM_4D!A1989</f>
        <v/>
      </c>
      <c r="C2617" s="35" t="str">
        <f>DIEM_4D!B1989</f>
        <v/>
      </c>
      <c r="D2617" s="5" t="str">
        <f t="shared" si="30"/>
        <v>4D-3</v>
      </c>
      <c r="E2617" s="5">
        <f>DIEM_4D!C1989</f>
        <v>0</v>
      </c>
      <c r="F2617" s="5">
        <f>DIEM_4D!D1989</f>
        <v>0</v>
      </c>
      <c r="G2617" s="5">
        <f>DIEM_4D!E1989</f>
        <v>0</v>
      </c>
      <c r="H2617" s="36">
        <f t="shared" si="31"/>
        <v>0</v>
      </c>
      <c r="I2617" s="5" t="str">
        <f t="shared" si="32"/>
        <v/>
      </c>
      <c r="J2617" s="5">
        <f t="shared" si="33"/>
        <v>0</v>
      </c>
      <c r="K2617" s="5" t="str">
        <f t="shared" si="34"/>
        <v/>
      </c>
      <c r="L2617" s="5">
        <f t="shared" si="35"/>
        <v>0</v>
      </c>
      <c r="M2617" s="5"/>
      <c r="N2617" s="5"/>
      <c r="O2617" s="5"/>
      <c r="P2617" s="5"/>
      <c r="Q2617" s="5"/>
      <c r="R2617" s="5"/>
      <c r="S2617" s="5"/>
    </row>
    <row r="2618" ht="15.75" customHeight="1">
      <c r="A2618" s="5">
        <v>1989.0</v>
      </c>
      <c r="B2618" s="35" t="str">
        <f>DIEM_4D!A1990</f>
        <v/>
      </c>
      <c r="C2618" s="35" t="str">
        <f>DIEM_4D!B1990</f>
        <v/>
      </c>
      <c r="D2618" s="5" t="str">
        <f t="shared" si="30"/>
        <v>4D-4</v>
      </c>
      <c r="E2618" s="5">
        <f>DIEM_4D!C1990</f>
        <v>0</v>
      </c>
      <c r="F2618" s="5">
        <f>DIEM_4D!D1990</f>
        <v>0</v>
      </c>
      <c r="G2618" s="5">
        <f>DIEM_4D!E1990</f>
        <v>0</v>
      </c>
      <c r="H2618" s="36">
        <f t="shared" si="31"/>
        <v>0</v>
      </c>
      <c r="I2618" s="5" t="str">
        <f t="shared" si="32"/>
        <v/>
      </c>
      <c r="J2618" s="5">
        <f t="shared" si="33"/>
        <v>0</v>
      </c>
      <c r="K2618" s="5" t="str">
        <f t="shared" si="34"/>
        <v/>
      </c>
      <c r="L2618" s="5">
        <f t="shared" si="35"/>
        <v>0</v>
      </c>
      <c r="M2618" s="5"/>
      <c r="N2618" s="5"/>
      <c r="O2618" s="5"/>
      <c r="P2618" s="5"/>
      <c r="Q2618" s="5"/>
      <c r="R2618" s="5"/>
      <c r="S2618" s="5"/>
    </row>
    <row r="2619" ht="15.75" customHeight="1">
      <c r="A2619" s="5">
        <v>1990.0</v>
      </c>
      <c r="B2619" s="35" t="str">
        <f>DIEM_4D!A1991</f>
        <v/>
      </c>
      <c r="C2619" s="35" t="str">
        <f>DIEM_4D!B1991</f>
        <v/>
      </c>
      <c r="D2619" s="5" t="str">
        <f t="shared" si="30"/>
        <v>4D-5</v>
      </c>
      <c r="E2619" s="5">
        <f>DIEM_4D!C1991</f>
        <v>0</v>
      </c>
      <c r="F2619" s="5">
        <f>DIEM_4D!D1991</f>
        <v>0</v>
      </c>
      <c r="G2619" s="5">
        <f>DIEM_4D!E1991</f>
        <v>0</v>
      </c>
      <c r="H2619" s="36">
        <f t="shared" si="31"/>
        <v>0</v>
      </c>
      <c r="I2619" s="5" t="str">
        <f t="shared" si="32"/>
        <v/>
      </c>
      <c r="J2619" s="5">
        <f t="shared" si="33"/>
        <v>0</v>
      </c>
      <c r="K2619" s="5" t="str">
        <f t="shared" si="34"/>
        <v/>
      </c>
      <c r="L2619" s="5">
        <f t="shared" si="35"/>
        <v>0</v>
      </c>
      <c r="M2619" s="5"/>
      <c r="N2619" s="5"/>
      <c r="O2619" s="5"/>
      <c r="P2619" s="5"/>
      <c r="Q2619" s="5"/>
      <c r="R2619" s="5"/>
      <c r="S2619" s="5"/>
    </row>
    <row r="2620" ht="15.75" customHeight="1">
      <c r="A2620" s="5">
        <v>1991.0</v>
      </c>
      <c r="B2620" s="35" t="str">
        <f>DIEM_4D!A1992</f>
        <v/>
      </c>
      <c r="C2620" s="35" t="str">
        <f>DIEM_4D!B1992</f>
        <v/>
      </c>
      <c r="D2620" s="5" t="str">
        <f t="shared" si="30"/>
        <v>4D-1</v>
      </c>
      <c r="E2620" s="5">
        <f>DIEM_4D!C1992</f>
        <v>0</v>
      </c>
      <c r="F2620" s="5">
        <f>DIEM_4D!D1992</f>
        <v>0</v>
      </c>
      <c r="G2620" s="5">
        <f>DIEM_4D!E1992</f>
        <v>0</v>
      </c>
      <c r="H2620" s="36">
        <f t="shared" si="31"/>
        <v>0</v>
      </c>
      <c r="I2620" s="5" t="str">
        <f t="shared" si="32"/>
        <v/>
      </c>
      <c r="J2620" s="5">
        <f t="shared" si="33"/>
        <v>0</v>
      </c>
      <c r="K2620" s="5" t="str">
        <f t="shared" si="34"/>
        <v/>
      </c>
      <c r="L2620" s="5">
        <f t="shared" si="35"/>
        <v>0</v>
      </c>
      <c r="M2620" s="5"/>
      <c r="N2620" s="5"/>
      <c r="O2620" s="5"/>
      <c r="P2620" s="5"/>
      <c r="Q2620" s="5"/>
      <c r="R2620" s="5"/>
      <c r="S2620" s="5"/>
    </row>
    <row r="2621" ht="15.75" customHeight="1">
      <c r="A2621" s="5">
        <v>1992.0</v>
      </c>
      <c r="B2621" s="35" t="str">
        <f>DIEM_4D!A1993</f>
        <v/>
      </c>
      <c r="C2621" s="35" t="str">
        <f>DIEM_4D!B1993</f>
        <v/>
      </c>
      <c r="D2621" s="5" t="str">
        <f t="shared" si="30"/>
        <v>4D-2</v>
      </c>
      <c r="E2621" s="5">
        <f>DIEM_4D!C1993</f>
        <v>0</v>
      </c>
      <c r="F2621" s="5">
        <f>DIEM_4D!D1993</f>
        <v>0</v>
      </c>
      <c r="G2621" s="5">
        <f>DIEM_4D!E1993</f>
        <v>0</v>
      </c>
      <c r="H2621" s="36">
        <f t="shared" si="31"/>
        <v>0</v>
      </c>
      <c r="I2621" s="5" t="str">
        <f t="shared" si="32"/>
        <v/>
      </c>
      <c r="J2621" s="5">
        <f t="shared" si="33"/>
        <v>0</v>
      </c>
      <c r="K2621" s="5" t="str">
        <f t="shared" si="34"/>
        <v/>
      </c>
      <c r="L2621" s="5">
        <f t="shared" si="35"/>
        <v>0</v>
      </c>
      <c r="M2621" s="5"/>
      <c r="N2621" s="5"/>
      <c r="O2621" s="5"/>
      <c r="P2621" s="5"/>
      <c r="Q2621" s="5"/>
      <c r="R2621" s="5"/>
      <c r="S2621" s="5"/>
    </row>
    <row r="2622" ht="15.75" customHeight="1">
      <c r="A2622" s="5">
        <v>1993.0</v>
      </c>
      <c r="B2622" s="35" t="str">
        <f>DIEM_4D!A1994</f>
        <v/>
      </c>
      <c r="C2622" s="35" t="str">
        <f>DIEM_4D!B1994</f>
        <v/>
      </c>
      <c r="D2622" s="5" t="str">
        <f t="shared" si="30"/>
        <v>4D-3</v>
      </c>
      <c r="E2622" s="5">
        <f>DIEM_4D!C1994</f>
        <v>0</v>
      </c>
      <c r="F2622" s="5">
        <f>DIEM_4D!D1994</f>
        <v>0</v>
      </c>
      <c r="G2622" s="5">
        <f>DIEM_4D!E1994</f>
        <v>0</v>
      </c>
      <c r="H2622" s="36">
        <f t="shared" si="31"/>
        <v>0</v>
      </c>
      <c r="I2622" s="5" t="str">
        <f t="shared" si="32"/>
        <v/>
      </c>
      <c r="J2622" s="5">
        <f t="shared" si="33"/>
        <v>0</v>
      </c>
      <c r="K2622" s="5" t="str">
        <f t="shared" si="34"/>
        <v/>
      </c>
      <c r="L2622" s="5">
        <f t="shared" si="35"/>
        <v>0</v>
      </c>
      <c r="M2622" s="5"/>
      <c r="N2622" s="5"/>
      <c r="O2622" s="5"/>
      <c r="P2622" s="5"/>
      <c r="Q2622" s="5"/>
      <c r="R2622" s="5"/>
      <c r="S2622" s="5"/>
    </row>
    <row r="2623" ht="15.75" customHeight="1">
      <c r="A2623" s="5">
        <v>1994.0</v>
      </c>
      <c r="B2623" s="35" t="str">
        <f>DIEM_4D!A1995</f>
        <v/>
      </c>
      <c r="C2623" s="35" t="str">
        <f>DIEM_4D!B1995</f>
        <v/>
      </c>
      <c r="D2623" s="5" t="str">
        <f t="shared" si="30"/>
        <v>4D-4</v>
      </c>
      <c r="E2623" s="5">
        <f>DIEM_4D!C1995</f>
        <v>0</v>
      </c>
      <c r="F2623" s="5">
        <f>DIEM_4D!D1995</f>
        <v>0</v>
      </c>
      <c r="G2623" s="5">
        <f>DIEM_4D!E1995</f>
        <v>0</v>
      </c>
      <c r="H2623" s="36">
        <f t="shared" si="31"/>
        <v>0</v>
      </c>
      <c r="I2623" s="5" t="str">
        <f t="shared" si="32"/>
        <v/>
      </c>
      <c r="J2623" s="5">
        <f t="shared" si="33"/>
        <v>0</v>
      </c>
      <c r="K2623" s="5" t="str">
        <f t="shared" si="34"/>
        <v/>
      </c>
      <c r="L2623" s="5">
        <f t="shared" si="35"/>
        <v>0</v>
      </c>
      <c r="M2623" s="5"/>
      <c r="N2623" s="5"/>
      <c r="O2623" s="5"/>
      <c r="P2623" s="5"/>
      <c r="Q2623" s="5"/>
      <c r="R2623" s="5"/>
      <c r="S2623" s="5"/>
    </row>
    <row r="2624" ht="15.75" customHeight="1">
      <c r="A2624" s="5">
        <v>1995.0</v>
      </c>
      <c r="B2624" s="35" t="str">
        <f>DIEM_4D!A1996</f>
        <v/>
      </c>
      <c r="C2624" s="35" t="str">
        <f>DIEM_4D!B1996</f>
        <v/>
      </c>
      <c r="D2624" s="5" t="str">
        <f t="shared" si="30"/>
        <v>4D-5</v>
      </c>
      <c r="E2624" s="5">
        <f>DIEM_4D!C1996</f>
        <v>0</v>
      </c>
      <c r="F2624" s="5">
        <f>DIEM_4D!D1996</f>
        <v>0</v>
      </c>
      <c r="G2624" s="5">
        <f>DIEM_4D!E1996</f>
        <v>0</v>
      </c>
      <c r="H2624" s="36">
        <f t="shared" si="31"/>
        <v>0</v>
      </c>
      <c r="I2624" s="5" t="str">
        <f t="shared" si="32"/>
        <v/>
      </c>
      <c r="J2624" s="5">
        <f t="shared" si="33"/>
        <v>0</v>
      </c>
      <c r="K2624" s="5" t="str">
        <f t="shared" si="34"/>
        <v/>
      </c>
      <c r="L2624" s="5">
        <f t="shared" si="35"/>
        <v>0</v>
      </c>
      <c r="M2624" s="5"/>
      <c r="N2624" s="5"/>
      <c r="O2624" s="5"/>
      <c r="P2624" s="5"/>
      <c r="Q2624" s="5"/>
      <c r="R2624" s="5"/>
      <c r="S2624" s="5"/>
    </row>
    <row r="2625" ht="15.75" customHeight="1">
      <c r="A2625" s="5">
        <v>1996.0</v>
      </c>
      <c r="B2625" s="35" t="str">
        <f>DIEM_4D!A1997</f>
        <v/>
      </c>
      <c r="C2625" s="35" t="str">
        <f>DIEM_4D!B1997</f>
        <v/>
      </c>
      <c r="D2625" s="5" t="str">
        <f t="shared" si="30"/>
        <v>4D-1</v>
      </c>
      <c r="E2625" s="5">
        <f>DIEM_4D!C1997</f>
        <v>0</v>
      </c>
      <c r="F2625" s="5">
        <f>DIEM_4D!D1997</f>
        <v>0</v>
      </c>
      <c r="G2625" s="5">
        <f>DIEM_4D!E1997</f>
        <v>0</v>
      </c>
      <c r="H2625" s="36">
        <f t="shared" si="31"/>
        <v>0</v>
      </c>
      <c r="I2625" s="5" t="str">
        <f t="shared" si="32"/>
        <v/>
      </c>
      <c r="J2625" s="5">
        <f t="shared" si="33"/>
        <v>0</v>
      </c>
      <c r="K2625" s="5" t="str">
        <f t="shared" si="34"/>
        <v/>
      </c>
      <c r="L2625" s="5">
        <f t="shared" si="35"/>
        <v>0</v>
      </c>
      <c r="M2625" s="5"/>
      <c r="N2625" s="5"/>
      <c r="O2625" s="5"/>
      <c r="P2625" s="5"/>
      <c r="Q2625" s="5"/>
      <c r="R2625" s="5"/>
      <c r="S2625" s="5"/>
    </row>
    <row r="2626" ht="15.75" customHeight="1">
      <c r="A2626" s="5">
        <v>1997.0</v>
      </c>
      <c r="B2626" s="35" t="str">
        <f>DIEM_4D!A1998</f>
        <v/>
      </c>
      <c r="C2626" s="35" t="str">
        <f>DIEM_4D!B1998</f>
        <v/>
      </c>
      <c r="D2626" s="5" t="str">
        <f t="shared" si="30"/>
        <v>4D-2</v>
      </c>
      <c r="E2626" s="5">
        <f>DIEM_4D!C1998</f>
        <v>0</v>
      </c>
      <c r="F2626" s="5">
        <f>DIEM_4D!D1998</f>
        <v>0</v>
      </c>
      <c r="G2626" s="5">
        <f>DIEM_4D!E1998</f>
        <v>0</v>
      </c>
      <c r="H2626" s="36">
        <f t="shared" si="31"/>
        <v>0</v>
      </c>
      <c r="I2626" s="5" t="str">
        <f t="shared" si="32"/>
        <v/>
      </c>
      <c r="J2626" s="5">
        <f t="shared" si="33"/>
        <v>0</v>
      </c>
      <c r="K2626" s="5" t="str">
        <f t="shared" si="34"/>
        <v/>
      </c>
      <c r="L2626" s="5">
        <f t="shared" si="35"/>
        <v>0</v>
      </c>
      <c r="M2626" s="5"/>
      <c r="N2626" s="5"/>
      <c r="O2626" s="5"/>
      <c r="P2626" s="5"/>
      <c r="Q2626" s="5"/>
      <c r="R2626" s="5"/>
      <c r="S2626" s="5"/>
    </row>
    <row r="2627" ht="15.75" customHeight="1">
      <c r="A2627" s="5">
        <v>1998.0</v>
      </c>
      <c r="B2627" s="35" t="str">
        <f>DIEM_4D!A1999</f>
        <v/>
      </c>
      <c r="C2627" s="35" t="str">
        <f>DIEM_4D!B1999</f>
        <v/>
      </c>
      <c r="D2627" s="5" t="str">
        <f t="shared" si="30"/>
        <v>4D-3</v>
      </c>
      <c r="E2627" s="5">
        <f>DIEM_4D!C1999</f>
        <v>0</v>
      </c>
      <c r="F2627" s="5">
        <f>DIEM_4D!D1999</f>
        <v>0</v>
      </c>
      <c r="G2627" s="5">
        <f>DIEM_4D!E1999</f>
        <v>0</v>
      </c>
      <c r="H2627" s="36">
        <f t="shared" si="31"/>
        <v>0</v>
      </c>
      <c r="I2627" s="5" t="str">
        <f t="shared" si="32"/>
        <v/>
      </c>
      <c r="J2627" s="5">
        <f t="shared" si="33"/>
        <v>0</v>
      </c>
      <c r="K2627" s="5" t="str">
        <f t="shared" si="34"/>
        <v/>
      </c>
      <c r="L2627" s="5">
        <f t="shared" si="35"/>
        <v>0</v>
      </c>
      <c r="M2627" s="5"/>
      <c r="N2627" s="5"/>
      <c r="O2627" s="5"/>
      <c r="P2627" s="5"/>
      <c r="Q2627" s="5"/>
      <c r="R2627" s="5"/>
      <c r="S2627" s="5"/>
    </row>
    <row r="2628" ht="15.75" customHeight="1">
      <c r="A2628" s="5">
        <v>1999.0</v>
      </c>
      <c r="B2628" s="35" t="str">
        <f>DIEM_4D!A2000</f>
        <v/>
      </c>
      <c r="C2628" s="35" t="str">
        <f>DIEM_4D!B2000</f>
        <v/>
      </c>
      <c r="D2628" s="5" t="str">
        <f t="shared" si="30"/>
        <v>4D-4</v>
      </c>
      <c r="E2628" s="5">
        <f>DIEM_4D!C2000</f>
        <v>0</v>
      </c>
      <c r="F2628" s="5">
        <f>DIEM_4D!D2000</f>
        <v>0</v>
      </c>
      <c r="G2628" s="5">
        <f>DIEM_4D!E2000</f>
        <v>0</v>
      </c>
      <c r="H2628" s="36">
        <f t="shared" si="31"/>
        <v>0</v>
      </c>
      <c r="I2628" s="5" t="str">
        <f t="shared" si="32"/>
        <v/>
      </c>
      <c r="J2628" s="5">
        <f t="shared" si="33"/>
        <v>0</v>
      </c>
      <c r="K2628" s="5" t="str">
        <f t="shared" si="34"/>
        <v/>
      </c>
      <c r="L2628" s="5">
        <f t="shared" si="35"/>
        <v>0</v>
      </c>
      <c r="M2628" s="5"/>
      <c r="N2628" s="5"/>
      <c r="O2628" s="5"/>
      <c r="P2628" s="5"/>
      <c r="Q2628" s="5"/>
      <c r="R2628" s="5"/>
      <c r="S2628" s="5"/>
    </row>
    <row r="2629" ht="15.75" customHeight="1">
      <c r="A2629" s="5">
        <v>2000.0</v>
      </c>
      <c r="B2629" s="35" t="str">
        <f>DIEM_4D!A2001</f>
        <v/>
      </c>
      <c r="C2629" s="35" t="str">
        <f>DIEM_4D!B2001</f>
        <v/>
      </c>
      <c r="D2629" s="5" t="str">
        <f t="shared" si="30"/>
        <v>4D-5</v>
      </c>
      <c r="E2629" s="5">
        <f>DIEM_4D!C2001</f>
        <v>0</v>
      </c>
      <c r="F2629" s="5">
        <f>DIEM_4D!D2001</f>
        <v>0</v>
      </c>
      <c r="G2629" s="5">
        <f>DIEM_4D!E2001</f>
        <v>0</v>
      </c>
      <c r="H2629" s="36">
        <f t="shared" si="31"/>
        <v>0</v>
      </c>
      <c r="I2629" s="5" t="str">
        <f t="shared" si="32"/>
        <v/>
      </c>
      <c r="J2629" s="5">
        <f t="shared" si="33"/>
        <v>0</v>
      </c>
      <c r="K2629" s="5" t="str">
        <f t="shared" si="34"/>
        <v/>
      </c>
      <c r="L2629" s="5">
        <f t="shared" si="35"/>
        <v>0</v>
      </c>
      <c r="M2629" s="5"/>
      <c r="N2629" s="5"/>
      <c r="O2629" s="5"/>
      <c r="P2629" s="5"/>
      <c r="Q2629" s="5"/>
      <c r="R2629" s="5"/>
      <c r="S2629" s="5"/>
    </row>
    <row r="2630" ht="15.75" customHeight="1">
      <c r="A2630" s="5">
        <v>2001.0</v>
      </c>
      <c r="B2630" s="35" t="str">
        <f>DIEM_4D!A2002</f>
        <v/>
      </c>
      <c r="C2630" s="35" t="str">
        <f>DIEM_4D!B2002</f>
        <v/>
      </c>
      <c r="D2630" s="5" t="str">
        <f t="shared" si="30"/>
        <v>4D-1</v>
      </c>
      <c r="E2630" s="5">
        <f>DIEM_4D!C2002</f>
        <v>0</v>
      </c>
      <c r="F2630" s="5">
        <f>DIEM_4D!D2002</f>
        <v>0</v>
      </c>
      <c r="G2630" s="5">
        <f>DIEM_4D!E2002</f>
        <v>0</v>
      </c>
      <c r="H2630" s="36">
        <f t="shared" si="31"/>
        <v>0</v>
      </c>
      <c r="I2630" s="5" t="str">
        <f t="shared" si="32"/>
        <v/>
      </c>
      <c r="J2630" s="5">
        <f t="shared" si="33"/>
        <v>0</v>
      </c>
      <c r="K2630" s="5" t="str">
        <f t="shared" si="34"/>
        <v/>
      </c>
      <c r="L2630" s="5">
        <f t="shared" si="35"/>
        <v>0</v>
      </c>
      <c r="M2630" s="5"/>
      <c r="N2630" s="5"/>
      <c r="O2630" s="5"/>
      <c r="P2630" s="5"/>
      <c r="Q2630" s="5"/>
      <c r="R2630" s="5"/>
      <c r="S2630" s="5"/>
    </row>
    <row r="2631" ht="15.75" customHeight="1">
      <c r="A2631" s="5">
        <v>2002.0</v>
      </c>
      <c r="B2631" s="35" t="str">
        <f>DIEM_4D!A2003</f>
        <v/>
      </c>
      <c r="C2631" s="35" t="str">
        <f>DIEM_4D!B2003</f>
        <v/>
      </c>
      <c r="D2631" s="5" t="str">
        <f t="shared" si="30"/>
        <v>4D-2</v>
      </c>
      <c r="E2631" s="5">
        <f>DIEM_4D!C2003</f>
        <v>0</v>
      </c>
      <c r="F2631" s="5">
        <f>DIEM_4D!D2003</f>
        <v>0</v>
      </c>
      <c r="G2631" s="5">
        <f>DIEM_4D!E2003</f>
        <v>0</v>
      </c>
      <c r="H2631" s="36">
        <f t="shared" si="31"/>
        <v>0</v>
      </c>
      <c r="I2631" s="5" t="str">
        <f t="shared" si="32"/>
        <v/>
      </c>
      <c r="J2631" s="5">
        <f t="shared" si="33"/>
        <v>0</v>
      </c>
      <c r="K2631" s="5" t="str">
        <f t="shared" si="34"/>
        <v/>
      </c>
      <c r="L2631" s="5">
        <f t="shared" si="35"/>
        <v>0</v>
      </c>
      <c r="M2631" s="5"/>
      <c r="N2631" s="5"/>
      <c r="O2631" s="5"/>
      <c r="P2631" s="5"/>
      <c r="Q2631" s="5"/>
      <c r="R2631" s="5"/>
      <c r="S2631" s="5"/>
    </row>
    <row r="2632" ht="15.75" customHeight="1">
      <c r="A2632" s="5">
        <v>2003.0</v>
      </c>
      <c r="B2632" s="35" t="str">
        <f>DIEM_4D!A2004</f>
        <v/>
      </c>
      <c r="C2632" s="35" t="str">
        <f>DIEM_4D!B2004</f>
        <v/>
      </c>
      <c r="D2632" s="5" t="str">
        <f t="shared" si="30"/>
        <v>4D-3</v>
      </c>
      <c r="E2632" s="5">
        <f>DIEM_4D!C2004</f>
        <v>0</v>
      </c>
      <c r="F2632" s="5">
        <f>DIEM_4D!D2004</f>
        <v>0</v>
      </c>
      <c r="G2632" s="5">
        <f>DIEM_4D!E2004</f>
        <v>0</v>
      </c>
      <c r="H2632" s="36">
        <f t="shared" si="31"/>
        <v>0</v>
      </c>
      <c r="I2632" s="5" t="str">
        <f t="shared" si="32"/>
        <v/>
      </c>
      <c r="J2632" s="5">
        <f t="shared" si="33"/>
        <v>0</v>
      </c>
      <c r="K2632" s="5" t="str">
        <f t="shared" si="34"/>
        <v/>
      </c>
      <c r="L2632" s="5">
        <f t="shared" si="35"/>
        <v>0</v>
      </c>
      <c r="M2632" s="5"/>
      <c r="N2632" s="5"/>
      <c r="O2632" s="5"/>
      <c r="P2632" s="5"/>
      <c r="Q2632" s="5"/>
      <c r="R2632" s="5"/>
      <c r="S2632" s="5"/>
    </row>
    <row r="2633" ht="15.75" customHeight="1">
      <c r="A2633" s="5">
        <v>2004.0</v>
      </c>
      <c r="B2633" s="35" t="str">
        <f>DIEM_4D!A2005</f>
        <v/>
      </c>
      <c r="C2633" s="35" t="str">
        <f>DIEM_4D!B2005</f>
        <v/>
      </c>
      <c r="D2633" s="5" t="str">
        <f t="shared" si="30"/>
        <v>4D-4</v>
      </c>
      <c r="E2633" s="5">
        <f>DIEM_4D!C2005</f>
        <v>0</v>
      </c>
      <c r="F2633" s="5">
        <f>DIEM_4D!D2005</f>
        <v>0</v>
      </c>
      <c r="G2633" s="5">
        <f>DIEM_4D!E2005</f>
        <v>0</v>
      </c>
      <c r="H2633" s="36">
        <f t="shared" si="31"/>
        <v>0</v>
      </c>
      <c r="I2633" s="5" t="str">
        <f t="shared" si="32"/>
        <v/>
      </c>
      <c r="J2633" s="5">
        <f t="shared" si="33"/>
        <v>0</v>
      </c>
      <c r="K2633" s="5" t="str">
        <f t="shared" si="34"/>
        <v/>
      </c>
      <c r="L2633" s="5">
        <f t="shared" si="35"/>
        <v>0</v>
      </c>
      <c r="M2633" s="5"/>
      <c r="N2633" s="5"/>
      <c r="O2633" s="5"/>
      <c r="P2633" s="5"/>
      <c r="Q2633" s="5"/>
      <c r="R2633" s="5"/>
      <c r="S2633" s="5"/>
    </row>
    <row r="2634" ht="15.75" customHeight="1">
      <c r="A2634" s="5">
        <v>2005.0</v>
      </c>
      <c r="B2634" s="35" t="str">
        <f>DIEM_4D!A2006</f>
        <v/>
      </c>
      <c r="C2634" s="35" t="str">
        <f>DIEM_4D!B2006</f>
        <v/>
      </c>
      <c r="D2634" s="5" t="str">
        <f t="shared" si="30"/>
        <v>4D-5</v>
      </c>
      <c r="E2634" s="5">
        <f>DIEM_4D!C2006</f>
        <v>0</v>
      </c>
      <c r="F2634" s="5">
        <f>DIEM_4D!D2006</f>
        <v>0</v>
      </c>
      <c r="G2634" s="5">
        <f>DIEM_4D!E2006</f>
        <v>0</v>
      </c>
      <c r="H2634" s="36">
        <f t="shared" si="31"/>
        <v>0</v>
      </c>
      <c r="I2634" s="5" t="str">
        <f t="shared" si="32"/>
        <v/>
      </c>
      <c r="J2634" s="5">
        <f t="shared" si="33"/>
        <v>0</v>
      </c>
      <c r="K2634" s="5" t="str">
        <f t="shared" si="34"/>
        <v/>
      </c>
      <c r="L2634" s="5">
        <f t="shared" si="35"/>
        <v>0</v>
      </c>
      <c r="M2634" s="5"/>
      <c r="N2634" s="5"/>
      <c r="O2634" s="5"/>
      <c r="P2634" s="5"/>
      <c r="Q2634" s="5"/>
      <c r="R2634" s="5"/>
      <c r="S2634" s="5"/>
    </row>
    <row r="2635" ht="15.75" customHeight="1">
      <c r="A2635" s="5">
        <v>2006.0</v>
      </c>
      <c r="B2635" s="35" t="str">
        <f>DIEM_4D!A2007</f>
        <v/>
      </c>
      <c r="C2635" s="35" t="str">
        <f>DIEM_4D!B2007</f>
        <v/>
      </c>
      <c r="D2635" s="5" t="str">
        <f t="shared" si="30"/>
        <v>4D-1</v>
      </c>
      <c r="E2635" s="5">
        <f>DIEM_4D!C2007</f>
        <v>0</v>
      </c>
      <c r="F2635" s="5">
        <f>DIEM_4D!D2007</f>
        <v>0</v>
      </c>
      <c r="G2635" s="5">
        <f>DIEM_4D!E2007</f>
        <v>0</v>
      </c>
      <c r="H2635" s="36">
        <f t="shared" si="31"/>
        <v>0</v>
      </c>
      <c r="I2635" s="5" t="str">
        <f t="shared" si="32"/>
        <v/>
      </c>
      <c r="J2635" s="5">
        <f t="shared" si="33"/>
        <v>0</v>
      </c>
      <c r="K2635" s="5" t="str">
        <f t="shared" si="34"/>
        <v/>
      </c>
      <c r="L2635" s="5">
        <f t="shared" si="35"/>
        <v>0</v>
      </c>
      <c r="M2635" s="5"/>
      <c r="N2635" s="5"/>
      <c r="O2635" s="5"/>
      <c r="P2635" s="5"/>
      <c r="Q2635" s="5"/>
      <c r="R2635" s="5"/>
      <c r="S2635" s="5"/>
    </row>
    <row r="2636" ht="15.75" customHeight="1">
      <c r="A2636" s="5">
        <v>2007.0</v>
      </c>
      <c r="B2636" s="35" t="str">
        <f>DIEM_4D!A2008</f>
        <v/>
      </c>
      <c r="C2636" s="35" t="str">
        <f>DIEM_4D!B2008</f>
        <v/>
      </c>
      <c r="D2636" s="5" t="str">
        <f t="shared" si="30"/>
        <v>4D-2</v>
      </c>
      <c r="E2636" s="5">
        <f>DIEM_4D!C2008</f>
        <v>0</v>
      </c>
      <c r="F2636" s="5">
        <f>DIEM_4D!D2008</f>
        <v>0</v>
      </c>
      <c r="G2636" s="5">
        <f>DIEM_4D!E2008</f>
        <v>0</v>
      </c>
      <c r="H2636" s="36">
        <f t="shared" si="31"/>
        <v>0</v>
      </c>
      <c r="I2636" s="5" t="str">
        <f t="shared" si="32"/>
        <v/>
      </c>
      <c r="J2636" s="5">
        <f t="shared" si="33"/>
        <v>0</v>
      </c>
      <c r="K2636" s="5" t="str">
        <f t="shared" si="34"/>
        <v/>
      </c>
      <c r="L2636" s="5">
        <f t="shared" si="35"/>
        <v>0</v>
      </c>
      <c r="M2636" s="5"/>
      <c r="N2636" s="5"/>
      <c r="O2636" s="5"/>
      <c r="P2636" s="5"/>
      <c r="Q2636" s="5"/>
      <c r="R2636" s="5"/>
      <c r="S2636" s="5"/>
    </row>
    <row r="2637" ht="15.75" customHeight="1">
      <c r="A2637" s="5">
        <v>2008.0</v>
      </c>
      <c r="B2637" s="35" t="str">
        <f>DIEM_4D!A2009</f>
        <v/>
      </c>
      <c r="C2637" s="35" t="str">
        <f>DIEM_4D!B2009</f>
        <v/>
      </c>
      <c r="D2637" s="5" t="str">
        <f t="shared" si="30"/>
        <v>4D-3</v>
      </c>
      <c r="E2637" s="5">
        <f>DIEM_4D!C2009</f>
        <v>0</v>
      </c>
      <c r="F2637" s="5">
        <f>DIEM_4D!D2009</f>
        <v>0</v>
      </c>
      <c r="G2637" s="5">
        <f>DIEM_4D!E2009</f>
        <v>0</v>
      </c>
      <c r="H2637" s="36">
        <f t="shared" si="31"/>
        <v>0</v>
      </c>
      <c r="I2637" s="5" t="str">
        <f t="shared" si="32"/>
        <v/>
      </c>
      <c r="J2637" s="5">
        <f t="shared" si="33"/>
        <v>0</v>
      </c>
      <c r="K2637" s="5" t="str">
        <f t="shared" si="34"/>
        <v/>
      </c>
      <c r="L2637" s="5">
        <f t="shared" si="35"/>
        <v>0</v>
      </c>
      <c r="M2637" s="5"/>
      <c r="N2637" s="5"/>
      <c r="O2637" s="5"/>
      <c r="P2637" s="5"/>
      <c r="Q2637" s="5"/>
      <c r="R2637" s="5"/>
      <c r="S2637" s="5"/>
    </row>
    <row r="2638" ht="15.75" customHeight="1">
      <c r="A2638" s="5">
        <v>2009.0</v>
      </c>
      <c r="B2638" s="35" t="str">
        <f>DIEM_4D!A2010</f>
        <v/>
      </c>
      <c r="C2638" s="35" t="str">
        <f>DIEM_4D!B2010</f>
        <v/>
      </c>
      <c r="D2638" s="5" t="str">
        <f t="shared" si="30"/>
        <v>4D-4</v>
      </c>
      <c r="E2638" s="5">
        <f>DIEM_4D!C2010</f>
        <v>0</v>
      </c>
      <c r="F2638" s="5">
        <f>DIEM_4D!D2010</f>
        <v>0</v>
      </c>
      <c r="G2638" s="5">
        <f>DIEM_4D!E2010</f>
        <v>0</v>
      </c>
      <c r="H2638" s="36">
        <f t="shared" si="31"/>
        <v>0</v>
      </c>
      <c r="I2638" s="5" t="str">
        <f t="shared" si="32"/>
        <v/>
      </c>
      <c r="J2638" s="5">
        <f t="shared" si="33"/>
        <v>0</v>
      </c>
      <c r="K2638" s="5" t="str">
        <f t="shared" si="34"/>
        <v/>
      </c>
      <c r="L2638" s="5">
        <f t="shared" si="35"/>
        <v>0</v>
      </c>
      <c r="M2638" s="5"/>
      <c r="N2638" s="5"/>
      <c r="O2638" s="5"/>
      <c r="P2638" s="5"/>
      <c r="Q2638" s="5"/>
      <c r="R2638" s="5"/>
      <c r="S2638" s="5"/>
    </row>
    <row r="2639" ht="15.75" customHeight="1">
      <c r="A2639" s="5">
        <v>2010.0</v>
      </c>
      <c r="B2639" s="35" t="str">
        <f>DIEM_4D!A2011</f>
        <v/>
      </c>
      <c r="C2639" s="35" t="str">
        <f>DIEM_4D!B2011</f>
        <v/>
      </c>
      <c r="D2639" s="5" t="str">
        <f t="shared" si="30"/>
        <v>4D-5</v>
      </c>
      <c r="E2639" s="5">
        <f>DIEM_4D!C2011</f>
        <v>0</v>
      </c>
      <c r="F2639" s="5">
        <f>DIEM_4D!D2011</f>
        <v>0</v>
      </c>
      <c r="G2639" s="5">
        <f>DIEM_4D!E2011</f>
        <v>0</v>
      </c>
      <c r="H2639" s="36">
        <f t="shared" si="31"/>
        <v>0</v>
      </c>
      <c r="I2639" s="5" t="str">
        <f t="shared" si="32"/>
        <v/>
      </c>
      <c r="J2639" s="5">
        <f t="shared" si="33"/>
        <v>0</v>
      </c>
      <c r="K2639" s="5" t="str">
        <f t="shared" si="34"/>
        <v/>
      </c>
      <c r="L2639" s="5">
        <f t="shared" si="35"/>
        <v>0</v>
      </c>
      <c r="M2639" s="5"/>
      <c r="N2639" s="5"/>
      <c r="O2639" s="5"/>
      <c r="P2639" s="5"/>
      <c r="Q2639" s="5"/>
      <c r="R2639" s="5"/>
      <c r="S2639" s="5"/>
    </row>
    <row r="2640" ht="15.75" customHeight="1">
      <c r="A2640" s="5">
        <v>2011.0</v>
      </c>
      <c r="B2640" s="35" t="str">
        <f>DIEM_4D!A2012</f>
        <v>2967</v>
      </c>
      <c r="C2640" s="35" t="str">
        <f>DIEM_4D!B2012</f>
        <v>67</v>
      </c>
      <c r="D2640" s="5" t="str">
        <f t="shared" si="30"/>
        <v>4D-1</v>
      </c>
      <c r="E2640" s="5">
        <f>DIEM_4D!C2012</f>
        <v>2</v>
      </c>
      <c r="F2640" s="5">
        <f>DIEM_4D!D2012</f>
        <v>1</v>
      </c>
      <c r="G2640" s="5">
        <f>DIEM_4D!E2012</f>
        <v>3</v>
      </c>
      <c r="H2640" s="36">
        <f t="shared" si="31"/>
        <v>1112.4</v>
      </c>
      <c r="I2640" s="5" t="str">
        <f t="shared" si="32"/>
        <v>TRUNG BÌNH</v>
      </c>
      <c r="J2640" s="5">
        <f t="shared" si="33"/>
        <v>115.24</v>
      </c>
      <c r="K2640" s="5" t="str">
        <f t="shared" si="34"/>
        <v>YẾU</v>
      </c>
      <c r="L2640" s="5">
        <f t="shared" si="35"/>
        <v>115242967</v>
      </c>
      <c r="M2640" s="5"/>
      <c r="N2640" s="5"/>
      <c r="O2640" s="5"/>
      <c r="P2640" s="5"/>
      <c r="Q2640" s="5"/>
      <c r="R2640" s="5"/>
      <c r="S2640" s="5"/>
    </row>
    <row r="2641" ht="15.75" customHeight="1">
      <c r="A2641" s="5">
        <v>2012.0</v>
      </c>
      <c r="B2641" s="35" t="str">
        <f>DIEM_4D!A2013</f>
        <v>2267</v>
      </c>
      <c r="C2641" s="35" t="str">
        <f>DIEM_4D!B2013</f>
        <v>67</v>
      </c>
      <c r="D2641" s="5" t="str">
        <f t="shared" si="30"/>
        <v>4D-2</v>
      </c>
      <c r="E2641" s="5">
        <f>DIEM_4D!C2013</f>
        <v>2</v>
      </c>
      <c r="F2641" s="5">
        <f>DIEM_4D!D2013</f>
        <v>1</v>
      </c>
      <c r="G2641" s="5">
        <f>DIEM_4D!E2013</f>
        <v>3</v>
      </c>
      <c r="H2641" s="36">
        <f t="shared" si="31"/>
        <v>1180.8</v>
      </c>
      <c r="I2641" s="5" t="str">
        <f t="shared" si="32"/>
        <v>MẠNH</v>
      </c>
      <c r="J2641" s="5">
        <f t="shared" si="33"/>
        <v>123.08</v>
      </c>
      <c r="K2641" s="5" t="str">
        <f t="shared" si="34"/>
        <v>YẾU</v>
      </c>
      <c r="L2641" s="5">
        <f t="shared" si="35"/>
        <v>123082267</v>
      </c>
      <c r="M2641" s="5"/>
      <c r="N2641" s="5"/>
      <c r="O2641" s="5"/>
      <c r="P2641" s="5"/>
      <c r="Q2641" s="5"/>
      <c r="R2641" s="5"/>
      <c r="S2641" s="5"/>
    </row>
    <row r="2642" ht="15.75" customHeight="1">
      <c r="A2642" s="5">
        <v>2013.0</v>
      </c>
      <c r="B2642" s="35" t="str">
        <f>DIEM_4D!A2014</f>
        <v>267</v>
      </c>
      <c r="C2642" s="35" t="str">
        <f>DIEM_4D!B2014</f>
        <v>67</v>
      </c>
      <c r="D2642" s="5" t="str">
        <f t="shared" si="30"/>
        <v>4D-3</v>
      </c>
      <c r="E2642" s="5">
        <f>DIEM_4D!C2014</f>
        <v>2</v>
      </c>
      <c r="F2642" s="5">
        <f>DIEM_4D!D2014</f>
        <v>8</v>
      </c>
      <c r="G2642" s="5">
        <f>DIEM_4D!E2014</f>
        <v>10</v>
      </c>
      <c r="H2642" s="36">
        <f t="shared" si="31"/>
        <v>1163.7</v>
      </c>
      <c r="I2642" s="5" t="str">
        <f t="shared" si="32"/>
        <v>MẠNH</v>
      </c>
      <c r="J2642" s="5">
        <f t="shared" si="33"/>
        <v>128.37</v>
      </c>
      <c r="K2642" s="5" t="str">
        <f t="shared" si="34"/>
        <v>YẾU</v>
      </c>
      <c r="L2642" s="5">
        <f t="shared" si="35"/>
        <v>128370267</v>
      </c>
      <c r="M2642" s="5"/>
      <c r="N2642" s="5"/>
      <c r="O2642" s="5"/>
      <c r="P2642" s="5"/>
      <c r="Q2642" s="5"/>
      <c r="R2642" s="5"/>
      <c r="S2642" s="5"/>
    </row>
    <row r="2643" ht="15.75" customHeight="1">
      <c r="A2643" s="5">
        <v>2014.0</v>
      </c>
      <c r="B2643" s="35" t="str">
        <f>DIEM_4D!A2015</f>
        <v>267</v>
      </c>
      <c r="C2643" s="35" t="str">
        <f>DIEM_4D!B2015</f>
        <v>67</v>
      </c>
      <c r="D2643" s="5" t="str">
        <f t="shared" si="30"/>
        <v>4D-4</v>
      </c>
      <c r="E2643" s="5">
        <f>DIEM_4D!C2015</f>
        <v>2</v>
      </c>
      <c r="F2643" s="5">
        <f>DIEM_4D!D2015</f>
        <v>8</v>
      </c>
      <c r="G2643" s="5">
        <f>DIEM_4D!E2015</f>
        <v>10</v>
      </c>
      <c r="H2643" s="36">
        <f t="shared" si="31"/>
        <v>1163.7</v>
      </c>
      <c r="I2643" s="5" t="str">
        <f t="shared" si="32"/>
        <v>MẠNH</v>
      </c>
      <c r="J2643" s="5">
        <f t="shared" si="33"/>
        <v>128.37</v>
      </c>
      <c r="K2643" s="5" t="str">
        <f t="shared" si="34"/>
        <v>YẾU</v>
      </c>
      <c r="L2643" s="5">
        <f t="shared" si="35"/>
        <v>128370267</v>
      </c>
      <c r="M2643" s="5"/>
      <c r="N2643" s="5"/>
      <c r="O2643" s="5"/>
      <c r="P2643" s="5"/>
      <c r="Q2643" s="5"/>
      <c r="R2643" s="5"/>
      <c r="S2643" s="5"/>
    </row>
    <row r="2644" ht="15.75" customHeight="1">
      <c r="A2644" s="5">
        <v>2015.0</v>
      </c>
      <c r="B2644" s="35" t="str">
        <f>DIEM_4D!A2016</f>
        <v>267</v>
      </c>
      <c r="C2644" s="35" t="str">
        <f>DIEM_4D!B2016</f>
        <v>67</v>
      </c>
      <c r="D2644" s="5" t="str">
        <f t="shared" si="30"/>
        <v>4D-5</v>
      </c>
      <c r="E2644" s="5">
        <f>DIEM_4D!C2016</f>
        <v>2</v>
      </c>
      <c r="F2644" s="5">
        <f>DIEM_4D!D2016</f>
        <v>8</v>
      </c>
      <c r="G2644" s="5">
        <f>DIEM_4D!E2016</f>
        <v>10</v>
      </c>
      <c r="H2644" s="36">
        <f t="shared" si="31"/>
        <v>1163.7</v>
      </c>
      <c r="I2644" s="5" t="str">
        <f t="shared" si="32"/>
        <v>MẠNH</v>
      </c>
      <c r="J2644" s="5">
        <f t="shared" si="33"/>
        <v>128.37</v>
      </c>
      <c r="K2644" s="5" t="str">
        <f t="shared" si="34"/>
        <v>YẾU</v>
      </c>
      <c r="L2644" s="5">
        <f t="shared" si="35"/>
        <v>128370267</v>
      </c>
      <c r="M2644" s="5"/>
      <c r="N2644" s="5"/>
      <c r="O2644" s="5"/>
      <c r="P2644" s="5"/>
      <c r="Q2644" s="5"/>
      <c r="R2644" s="5"/>
      <c r="S2644" s="5"/>
    </row>
    <row r="2645" ht="15.75" customHeight="1">
      <c r="A2645" s="5">
        <v>2016.0</v>
      </c>
      <c r="B2645" s="35" t="str">
        <f>DIEM_4D!A2017</f>
        <v>267</v>
      </c>
      <c r="C2645" s="35" t="str">
        <f>DIEM_4D!B2017</f>
        <v>67</v>
      </c>
      <c r="D2645" s="5" t="str">
        <f t="shared" si="30"/>
        <v>4D-1</v>
      </c>
      <c r="E2645" s="5">
        <f>DIEM_4D!C2017</f>
        <v>2</v>
      </c>
      <c r="F2645" s="5">
        <f>DIEM_4D!D2017</f>
        <v>8</v>
      </c>
      <c r="G2645" s="5">
        <f>DIEM_4D!E2017</f>
        <v>10</v>
      </c>
      <c r="H2645" s="36">
        <f t="shared" si="31"/>
        <v>1112.4</v>
      </c>
      <c r="I2645" s="5" t="str">
        <f t="shared" si="32"/>
        <v>TRUNG BÌNH</v>
      </c>
      <c r="J2645" s="5">
        <f t="shared" si="33"/>
        <v>122.24</v>
      </c>
      <c r="K2645" s="5" t="str">
        <f t="shared" si="34"/>
        <v>YẾU</v>
      </c>
      <c r="L2645" s="5">
        <f t="shared" si="35"/>
        <v>122240267</v>
      </c>
      <c r="M2645" s="5"/>
      <c r="N2645" s="5"/>
      <c r="O2645" s="5"/>
      <c r="P2645" s="5"/>
      <c r="Q2645" s="5"/>
      <c r="R2645" s="5"/>
      <c r="S2645" s="5"/>
    </row>
    <row r="2646" ht="15.75" customHeight="1">
      <c r="A2646" s="5">
        <v>2017.0</v>
      </c>
      <c r="B2646" s="35" t="str">
        <f>DIEM_4D!A2018</f>
        <v>967</v>
      </c>
      <c r="C2646" s="35" t="str">
        <f>DIEM_4D!B2018</f>
        <v>67</v>
      </c>
      <c r="D2646" s="5" t="str">
        <f t="shared" si="30"/>
        <v>4D-2</v>
      </c>
      <c r="E2646" s="5">
        <f>DIEM_4D!C2018</f>
        <v>2</v>
      </c>
      <c r="F2646" s="5">
        <f>DIEM_4D!D2018</f>
        <v>4</v>
      </c>
      <c r="G2646" s="5">
        <f>DIEM_4D!E2018</f>
        <v>6</v>
      </c>
      <c r="H2646" s="36">
        <f t="shared" si="31"/>
        <v>1180.8</v>
      </c>
      <c r="I2646" s="5" t="str">
        <f t="shared" si="32"/>
        <v>MẠNH</v>
      </c>
      <c r="J2646" s="5">
        <f t="shared" si="33"/>
        <v>126.08</v>
      </c>
      <c r="K2646" s="5" t="str">
        <f t="shared" si="34"/>
        <v>YẾU</v>
      </c>
      <c r="L2646" s="5">
        <f t="shared" si="35"/>
        <v>126080967</v>
      </c>
      <c r="M2646" s="5"/>
      <c r="N2646" s="5"/>
      <c r="O2646" s="5"/>
      <c r="P2646" s="5"/>
      <c r="Q2646" s="5"/>
      <c r="R2646" s="5"/>
      <c r="S2646" s="5"/>
    </row>
    <row r="2647" ht="15.75" customHeight="1">
      <c r="A2647" s="5">
        <v>2018.0</v>
      </c>
      <c r="B2647" s="35" t="str">
        <f>DIEM_4D!A2019</f>
        <v>267</v>
      </c>
      <c r="C2647" s="35" t="str">
        <f>DIEM_4D!B2019</f>
        <v>67</v>
      </c>
      <c r="D2647" s="5" t="str">
        <f t="shared" si="30"/>
        <v>4D-3</v>
      </c>
      <c r="E2647" s="5">
        <f>DIEM_4D!C2019</f>
        <v>2</v>
      </c>
      <c r="F2647" s="5">
        <f>DIEM_4D!D2019</f>
        <v>8</v>
      </c>
      <c r="G2647" s="5">
        <f>DIEM_4D!E2019</f>
        <v>10</v>
      </c>
      <c r="H2647" s="36">
        <f t="shared" si="31"/>
        <v>1163.7</v>
      </c>
      <c r="I2647" s="5" t="str">
        <f t="shared" si="32"/>
        <v>MẠNH</v>
      </c>
      <c r="J2647" s="5">
        <f t="shared" si="33"/>
        <v>128.37</v>
      </c>
      <c r="K2647" s="5" t="str">
        <f t="shared" si="34"/>
        <v>YẾU</v>
      </c>
      <c r="L2647" s="5">
        <f t="shared" si="35"/>
        <v>128370267</v>
      </c>
      <c r="M2647" s="5"/>
      <c r="N2647" s="5"/>
      <c r="O2647" s="5"/>
      <c r="P2647" s="5"/>
      <c r="Q2647" s="5"/>
      <c r="R2647" s="5"/>
      <c r="S2647" s="5"/>
    </row>
    <row r="2648" ht="15.75" customHeight="1">
      <c r="A2648" s="5">
        <v>2019.0</v>
      </c>
      <c r="B2648" s="35" t="str">
        <f>DIEM_4D!A2020</f>
        <v>67</v>
      </c>
      <c r="C2648" s="35" t="str">
        <f>DIEM_4D!B2020</f>
        <v>67</v>
      </c>
      <c r="D2648" s="5" t="str">
        <f t="shared" si="30"/>
        <v>4D-4</v>
      </c>
      <c r="E2648" s="5">
        <f>DIEM_4D!C2020</f>
        <v>2</v>
      </c>
      <c r="F2648" s="5">
        <f>DIEM_4D!D2020</f>
        <v>16</v>
      </c>
      <c r="G2648" s="5">
        <f>DIEM_4D!E2020</f>
        <v>18</v>
      </c>
      <c r="H2648" s="36">
        <f t="shared" si="31"/>
        <v>1163.7</v>
      </c>
      <c r="I2648" s="5" t="str">
        <f t="shared" si="32"/>
        <v>MẠNH</v>
      </c>
      <c r="J2648" s="5">
        <f t="shared" si="33"/>
        <v>136.37</v>
      </c>
      <c r="K2648" s="5" t="str">
        <f t="shared" si="34"/>
        <v>YẾU</v>
      </c>
      <c r="L2648" s="5">
        <f t="shared" si="35"/>
        <v>136370067</v>
      </c>
      <c r="M2648" s="5"/>
      <c r="N2648" s="5"/>
      <c r="O2648" s="5"/>
      <c r="P2648" s="5"/>
      <c r="Q2648" s="5"/>
      <c r="R2648" s="5"/>
      <c r="S2648" s="5"/>
    </row>
    <row r="2649" ht="15.75" customHeight="1">
      <c r="A2649" s="5">
        <v>2020.0</v>
      </c>
      <c r="B2649" s="35" t="str">
        <f>DIEM_4D!A2021</f>
        <v>67</v>
      </c>
      <c r="C2649" s="35" t="str">
        <f>DIEM_4D!B2021</f>
        <v>67</v>
      </c>
      <c r="D2649" s="5" t="str">
        <f t="shared" si="30"/>
        <v>4D-5</v>
      </c>
      <c r="E2649" s="5">
        <f>DIEM_4D!C2021</f>
        <v>2</v>
      </c>
      <c r="F2649" s="5">
        <f>DIEM_4D!D2021</f>
        <v>16</v>
      </c>
      <c r="G2649" s="5">
        <f>DIEM_4D!E2021</f>
        <v>18</v>
      </c>
      <c r="H2649" s="36">
        <f t="shared" si="31"/>
        <v>1163.7</v>
      </c>
      <c r="I2649" s="5" t="str">
        <f t="shared" si="32"/>
        <v>MẠNH</v>
      </c>
      <c r="J2649" s="5">
        <f t="shared" si="33"/>
        <v>136.37</v>
      </c>
      <c r="K2649" s="5" t="str">
        <f t="shared" si="34"/>
        <v>YẾU</v>
      </c>
      <c r="L2649" s="5">
        <f t="shared" si="35"/>
        <v>136370067</v>
      </c>
      <c r="M2649" s="5"/>
      <c r="N2649" s="5"/>
      <c r="O2649" s="5"/>
      <c r="P2649" s="5"/>
      <c r="Q2649" s="5"/>
      <c r="R2649" s="5"/>
      <c r="S2649" s="5"/>
    </row>
    <row r="2650" ht="15.75" customHeight="1">
      <c r="A2650" s="5">
        <v>2021.0</v>
      </c>
      <c r="B2650" s="35" t="str">
        <f>DIEM_4D!A2022</f>
        <v>67</v>
      </c>
      <c r="C2650" s="35" t="str">
        <f>DIEM_4D!B2022</f>
        <v>67</v>
      </c>
      <c r="D2650" s="5" t="str">
        <f t="shared" si="30"/>
        <v>4D-1</v>
      </c>
      <c r="E2650" s="5">
        <f>DIEM_4D!C2022</f>
        <v>2</v>
      </c>
      <c r="F2650" s="5">
        <f>DIEM_4D!D2022</f>
        <v>16</v>
      </c>
      <c r="G2650" s="5">
        <f>DIEM_4D!E2022</f>
        <v>18</v>
      </c>
      <c r="H2650" s="36">
        <f t="shared" si="31"/>
        <v>1112.4</v>
      </c>
      <c r="I2650" s="5" t="str">
        <f t="shared" si="32"/>
        <v>TRUNG BÌNH</v>
      </c>
      <c r="J2650" s="5">
        <f t="shared" si="33"/>
        <v>130.24</v>
      </c>
      <c r="K2650" s="5" t="str">
        <f t="shared" si="34"/>
        <v>YẾU</v>
      </c>
      <c r="L2650" s="5">
        <f t="shared" si="35"/>
        <v>130240067</v>
      </c>
      <c r="M2650" s="5"/>
      <c r="N2650" s="5"/>
      <c r="O2650" s="5"/>
      <c r="P2650" s="5"/>
      <c r="Q2650" s="5"/>
      <c r="R2650" s="5"/>
      <c r="S2650" s="5"/>
    </row>
    <row r="2651" ht="15.75" customHeight="1">
      <c r="A2651" s="5">
        <v>2022.0</v>
      </c>
      <c r="B2651" s="35" t="str">
        <f>DIEM_4D!A2023</f>
        <v>67</v>
      </c>
      <c r="C2651" s="35" t="str">
        <f>DIEM_4D!B2023</f>
        <v>67</v>
      </c>
      <c r="D2651" s="5" t="str">
        <f t="shared" si="30"/>
        <v>4D-2</v>
      </c>
      <c r="E2651" s="5">
        <f>DIEM_4D!C2023</f>
        <v>2</v>
      </c>
      <c r="F2651" s="5">
        <f>DIEM_4D!D2023</f>
        <v>16</v>
      </c>
      <c r="G2651" s="5">
        <f>DIEM_4D!E2023</f>
        <v>18</v>
      </c>
      <c r="H2651" s="36">
        <f t="shared" si="31"/>
        <v>1180.8</v>
      </c>
      <c r="I2651" s="5" t="str">
        <f t="shared" si="32"/>
        <v>MẠNH</v>
      </c>
      <c r="J2651" s="5">
        <f t="shared" si="33"/>
        <v>138.08</v>
      </c>
      <c r="K2651" s="5" t="str">
        <f t="shared" si="34"/>
        <v>MẠNH</v>
      </c>
      <c r="L2651" s="5">
        <f t="shared" si="35"/>
        <v>138080067</v>
      </c>
      <c r="M2651" s="5"/>
      <c r="N2651" s="5"/>
      <c r="O2651" s="5"/>
      <c r="P2651" s="5"/>
      <c r="Q2651" s="5"/>
      <c r="R2651" s="5"/>
      <c r="S2651" s="5"/>
    </row>
    <row r="2652" ht="15.75" customHeight="1">
      <c r="A2652" s="5">
        <v>2023.0</v>
      </c>
      <c r="B2652" s="35" t="str">
        <f>DIEM_4D!A2024</f>
        <v>967</v>
      </c>
      <c r="C2652" s="35" t="str">
        <f>DIEM_4D!B2024</f>
        <v>67</v>
      </c>
      <c r="D2652" s="5" t="str">
        <f t="shared" si="30"/>
        <v>4D-3</v>
      </c>
      <c r="E2652" s="5">
        <f>DIEM_4D!C2024</f>
        <v>2</v>
      </c>
      <c r="F2652" s="5">
        <f>DIEM_4D!D2024</f>
        <v>4</v>
      </c>
      <c r="G2652" s="5">
        <f>DIEM_4D!E2024</f>
        <v>6</v>
      </c>
      <c r="H2652" s="36">
        <f t="shared" si="31"/>
        <v>1163.7</v>
      </c>
      <c r="I2652" s="5" t="str">
        <f t="shared" si="32"/>
        <v>MẠNH</v>
      </c>
      <c r="J2652" s="5">
        <f t="shared" si="33"/>
        <v>124.37</v>
      </c>
      <c r="K2652" s="5" t="str">
        <f t="shared" si="34"/>
        <v>YẾU</v>
      </c>
      <c r="L2652" s="5">
        <f t="shared" si="35"/>
        <v>124370967</v>
      </c>
      <c r="M2652" s="5"/>
      <c r="N2652" s="5"/>
      <c r="O2652" s="5"/>
      <c r="P2652" s="5"/>
      <c r="Q2652" s="5"/>
      <c r="R2652" s="5"/>
      <c r="S2652" s="5"/>
    </row>
    <row r="2653" ht="15.75" customHeight="1">
      <c r="A2653" s="5">
        <v>2024.0</v>
      </c>
      <c r="B2653" s="35" t="str">
        <f>DIEM_4D!A2025</f>
        <v>267</v>
      </c>
      <c r="C2653" s="35" t="str">
        <f>DIEM_4D!B2025</f>
        <v>67</v>
      </c>
      <c r="D2653" s="5" t="str">
        <f t="shared" si="30"/>
        <v>4D-4</v>
      </c>
      <c r="E2653" s="5">
        <f>DIEM_4D!C2025</f>
        <v>2</v>
      </c>
      <c r="F2653" s="5">
        <f>DIEM_4D!D2025</f>
        <v>8</v>
      </c>
      <c r="G2653" s="5">
        <f>DIEM_4D!E2025</f>
        <v>10</v>
      </c>
      <c r="H2653" s="36">
        <f t="shared" si="31"/>
        <v>1163.7</v>
      </c>
      <c r="I2653" s="5" t="str">
        <f t="shared" si="32"/>
        <v>MẠNH</v>
      </c>
      <c r="J2653" s="5">
        <f t="shared" si="33"/>
        <v>128.37</v>
      </c>
      <c r="K2653" s="5" t="str">
        <f t="shared" si="34"/>
        <v>YẾU</v>
      </c>
      <c r="L2653" s="5">
        <f t="shared" si="35"/>
        <v>128370267</v>
      </c>
      <c r="M2653" s="5"/>
      <c r="N2653" s="5"/>
      <c r="O2653" s="5"/>
      <c r="P2653" s="5"/>
      <c r="Q2653" s="5"/>
      <c r="R2653" s="5"/>
      <c r="S2653" s="5"/>
    </row>
    <row r="2654" ht="15.75" customHeight="1">
      <c r="A2654" s="5">
        <v>2025.0</v>
      </c>
      <c r="B2654" s="35" t="str">
        <f>DIEM_4D!A2026</f>
        <v>67</v>
      </c>
      <c r="C2654" s="35" t="str">
        <f>DIEM_4D!B2026</f>
        <v>67</v>
      </c>
      <c r="D2654" s="5" t="str">
        <f t="shared" si="30"/>
        <v>4D-5</v>
      </c>
      <c r="E2654" s="5">
        <f>DIEM_4D!C2026</f>
        <v>2</v>
      </c>
      <c r="F2654" s="5">
        <f>DIEM_4D!D2026</f>
        <v>16</v>
      </c>
      <c r="G2654" s="5">
        <f>DIEM_4D!E2026</f>
        <v>18</v>
      </c>
      <c r="H2654" s="36">
        <f t="shared" si="31"/>
        <v>1163.7</v>
      </c>
      <c r="I2654" s="5" t="str">
        <f t="shared" si="32"/>
        <v>MẠNH</v>
      </c>
      <c r="J2654" s="5">
        <f t="shared" si="33"/>
        <v>136.37</v>
      </c>
      <c r="K2654" s="5" t="str">
        <f t="shared" si="34"/>
        <v>YẾU</v>
      </c>
      <c r="L2654" s="5">
        <f t="shared" si="35"/>
        <v>136370067</v>
      </c>
      <c r="M2654" s="5"/>
      <c r="N2654" s="5"/>
      <c r="O2654" s="5"/>
      <c r="P2654" s="5"/>
      <c r="Q2654" s="5"/>
      <c r="R2654" s="5"/>
      <c r="S2654" s="5"/>
    </row>
    <row r="2655" ht="15.75" customHeight="1">
      <c r="A2655" s="5">
        <v>2026.0</v>
      </c>
      <c r="B2655" s="35" t="str">
        <f>DIEM_4D!A2027</f>
        <v>67</v>
      </c>
      <c r="C2655" s="35" t="str">
        <f>DIEM_4D!B2027</f>
        <v>67</v>
      </c>
      <c r="D2655" s="5" t="str">
        <f t="shared" si="30"/>
        <v>4D-1</v>
      </c>
      <c r="E2655" s="5">
        <f>DIEM_4D!C2027</f>
        <v>2</v>
      </c>
      <c r="F2655" s="5">
        <f>DIEM_4D!D2027</f>
        <v>16</v>
      </c>
      <c r="G2655" s="5">
        <f>DIEM_4D!E2027</f>
        <v>18</v>
      </c>
      <c r="H2655" s="36">
        <f t="shared" si="31"/>
        <v>1112.4</v>
      </c>
      <c r="I2655" s="5" t="str">
        <f t="shared" si="32"/>
        <v>TRUNG BÌNH</v>
      </c>
      <c r="J2655" s="5">
        <f t="shared" si="33"/>
        <v>130.24</v>
      </c>
      <c r="K2655" s="5" t="str">
        <f t="shared" si="34"/>
        <v>YẾU</v>
      </c>
      <c r="L2655" s="5">
        <f t="shared" si="35"/>
        <v>130240067</v>
      </c>
      <c r="M2655" s="5"/>
      <c r="N2655" s="5"/>
      <c r="O2655" s="5"/>
      <c r="P2655" s="5"/>
      <c r="Q2655" s="5"/>
      <c r="R2655" s="5"/>
      <c r="S2655" s="5"/>
    </row>
    <row r="2656" ht="15.75" customHeight="1">
      <c r="A2656" s="5">
        <v>2027.0</v>
      </c>
      <c r="B2656" s="35" t="str">
        <f>DIEM_4D!A2028</f>
        <v>67</v>
      </c>
      <c r="C2656" s="35" t="str">
        <f>DIEM_4D!B2028</f>
        <v>67</v>
      </c>
      <c r="D2656" s="5" t="str">
        <f t="shared" si="30"/>
        <v>4D-2</v>
      </c>
      <c r="E2656" s="5">
        <f>DIEM_4D!C2028</f>
        <v>2</v>
      </c>
      <c r="F2656" s="5">
        <f>DIEM_4D!D2028</f>
        <v>16</v>
      </c>
      <c r="G2656" s="5">
        <f>DIEM_4D!E2028</f>
        <v>18</v>
      </c>
      <c r="H2656" s="36">
        <f t="shared" si="31"/>
        <v>1180.8</v>
      </c>
      <c r="I2656" s="5" t="str">
        <f t="shared" si="32"/>
        <v>MẠNH</v>
      </c>
      <c r="J2656" s="5">
        <f t="shared" si="33"/>
        <v>138.08</v>
      </c>
      <c r="K2656" s="5" t="str">
        <f t="shared" si="34"/>
        <v>MẠNH</v>
      </c>
      <c r="L2656" s="5">
        <f t="shared" si="35"/>
        <v>138080067</v>
      </c>
      <c r="M2656" s="5"/>
      <c r="N2656" s="5"/>
      <c r="O2656" s="5"/>
      <c r="P2656" s="5"/>
      <c r="Q2656" s="5"/>
      <c r="R2656" s="5"/>
      <c r="S2656" s="5"/>
    </row>
    <row r="2657" ht="15.75" customHeight="1">
      <c r="A2657" s="5">
        <v>2028.0</v>
      </c>
      <c r="B2657" s="35" t="str">
        <f>DIEM_4D!A2029</f>
        <v>67</v>
      </c>
      <c r="C2657" s="35" t="str">
        <f>DIEM_4D!B2029</f>
        <v>67</v>
      </c>
      <c r="D2657" s="5" t="str">
        <f t="shared" si="30"/>
        <v>4D-3</v>
      </c>
      <c r="E2657" s="5">
        <f>DIEM_4D!C2029</f>
        <v>2</v>
      </c>
      <c r="F2657" s="5">
        <f>DIEM_4D!D2029</f>
        <v>16</v>
      </c>
      <c r="G2657" s="5">
        <f>DIEM_4D!E2029</f>
        <v>18</v>
      </c>
      <c r="H2657" s="36">
        <f t="shared" si="31"/>
        <v>1163.7</v>
      </c>
      <c r="I2657" s="5" t="str">
        <f t="shared" si="32"/>
        <v>MẠNH</v>
      </c>
      <c r="J2657" s="5">
        <f t="shared" si="33"/>
        <v>136.37</v>
      </c>
      <c r="K2657" s="5" t="str">
        <f t="shared" si="34"/>
        <v>YẾU</v>
      </c>
      <c r="L2657" s="5">
        <f t="shared" si="35"/>
        <v>136370067</v>
      </c>
      <c r="M2657" s="5"/>
      <c r="N2657" s="5"/>
      <c r="O2657" s="5"/>
      <c r="P2657" s="5"/>
      <c r="Q2657" s="5"/>
      <c r="R2657" s="5"/>
      <c r="S2657" s="5"/>
    </row>
    <row r="2658" ht="15.75" customHeight="1">
      <c r="A2658" s="5">
        <v>2029.0</v>
      </c>
      <c r="B2658" s="35" t="str">
        <f>DIEM_4D!A2030</f>
        <v>967</v>
      </c>
      <c r="C2658" s="35" t="str">
        <f>DIEM_4D!B2030</f>
        <v>67</v>
      </c>
      <c r="D2658" s="5" t="str">
        <f t="shared" si="30"/>
        <v>4D-4</v>
      </c>
      <c r="E2658" s="5">
        <f>DIEM_4D!C2030</f>
        <v>2</v>
      </c>
      <c r="F2658" s="5">
        <f>DIEM_4D!D2030</f>
        <v>4</v>
      </c>
      <c r="G2658" s="5">
        <f>DIEM_4D!E2030</f>
        <v>6</v>
      </c>
      <c r="H2658" s="36">
        <f t="shared" si="31"/>
        <v>1163.7</v>
      </c>
      <c r="I2658" s="5" t="str">
        <f t="shared" si="32"/>
        <v>MẠNH</v>
      </c>
      <c r="J2658" s="5">
        <f t="shared" si="33"/>
        <v>124.37</v>
      </c>
      <c r="K2658" s="5" t="str">
        <f t="shared" si="34"/>
        <v>YẾU</v>
      </c>
      <c r="L2658" s="5">
        <f t="shared" si="35"/>
        <v>124370967</v>
      </c>
      <c r="M2658" s="5"/>
      <c r="N2658" s="5"/>
      <c r="O2658" s="5"/>
      <c r="P2658" s="5"/>
      <c r="Q2658" s="5"/>
      <c r="R2658" s="5"/>
      <c r="S2658" s="5"/>
    </row>
    <row r="2659" ht="15.75" customHeight="1">
      <c r="A2659" s="5">
        <v>2030.0</v>
      </c>
      <c r="B2659" s="35" t="str">
        <f>DIEM_4D!A2031</f>
        <v>267</v>
      </c>
      <c r="C2659" s="35" t="str">
        <f>DIEM_4D!B2031</f>
        <v>67</v>
      </c>
      <c r="D2659" s="5" t="str">
        <f t="shared" si="30"/>
        <v>4D-5</v>
      </c>
      <c r="E2659" s="5">
        <f>DIEM_4D!C2031</f>
        <v>2</v>
      </c>
      <c r="F2659" s="5">
        <f>DIEM_4D!D2031</f>
        <v>8</v>
      </c>
      <c r="G2659" s="5">
        <f>DIEM_4D!E2031</f>
        <v>10</v>
      </c>
      <c r="H2659" s="36">
        <f t="shared" si="31"/>
        <v>1163.7</v>
      </c>
      <c r="I2659" s="5" t="str">
        <f t="shared" si="32"/>
        <v>MẠNH</v>
      </c>
      <c r="J2659" s="5">
        <f t="shared" si="33"/>
        <v>128.37</v>
      </c>
      <c r="K2659" s="5" t="str">
        <f t="shared" si="34"/>
        <v>YẾU</v>
      </c>
      <c r="L2659" s="5">
        <f t="shared" si="35"/>
        <v>128370267</v>
      </c>
      <c r="M2659" s="5"/>
      <c r="N2659" s="5"/>
      <c r="O2659" s="5"/>
      <c r="P2659" s="5"/>
      <c r="Q2659" s="5"/>
      <c r="R2659" s="5"/>
      <c r="S2659" s="5"/>
    </row>
    <row r="2660" ht="15.75" customHeight="1">
      <c r="A2660" s="5">
        <v>2031.0</v>
      </c>
      <c r="B2660" s="35" t="str">
        <f>DIEM_4D!A2032</f>
        <v>67</v>
      </c>
      <c r="C2660" s="35" t="str">
        <f>DIEM_4D!B2032</f>
        <v>67</v>
      </c>
      <c r="D2660" s="5" t="str">
        <f t="shared" si="30"/>
        <v>4D-1</v>
      </c>
      <c r="E2660" s="5">
        <f>DIEM_4D!C2032</f>
        <v>2</v>
      </c>
      <c r="F2660" s="5">
        <f>DIEM_4D!D2032</f>
        <v>16</v>
      </c>
      <c r="G2660" s="5">
        <f>DIEM_4D!E2032</f>
        <v>18</v>
      </c>
      <c r="H2660" s="36">
        <f t="shared" si="31"/>
        <v>1112.4</v>
      </c>
      <c r="I2660" s="5" t="str">
        <f t="shared" si="32"/>
        <v>TRUNG BÌNH</v>
      </c>
      <c r="J2660" s="5">
        <f t="shared" si="33"/>
        <v>130.24</v>
      </c>
      <c r="K2660" s="5" t="str">
        <f t="shared" si="34"/>
        <v>YẾU</v>
      </c>
      <c r="L2660" s="5">
        <f t="shared" si="35"/>
        <v>130240067</v>
      </c>
      <c r="M2660" s="5"/>
      <c r="N2660" s="5"/>
      <c r="O2660" s="5"/>
      <c r="P2660" s="5"/>
      <c r="Q2660" s="5"/>
      <c r="R2660" s="5"/>
      <c r="S2660" s="5"/>
    </row>
    <row r="2661" ht="15.75" customHeight="1">
      <c r="A2661" s="5">
        <v>2032.0</v>
      </c>
      <c r="B2661" s="35" t="str">
        <f>DIEM_4D!A2033</f>
        <v>67</v>
      </c>
      <c r="C2661" s="35" t="str">
        <f>DIEM_4D!B2033</f>
        <v>67</v>
      </c>
      <c r="D2661" s="5" t="str">
        <f t="shared" si="30"/>
        <v>4D-2</v>
      </c>
      <c r="E2661" s="5">
        <f>DIEM_4D!C2033</f>
        <v>2</v>
      </c>
      <c r="F2661" s="5">
        <f>DIEM_4D!D2033</f>
        <v>16</v>
      </c>
      <c r="G2661" s="5">
        <f>DIEM_4D!E2033</f>
        <v>18</v>
      </c>
      <c r="H2661" s="36">
        <f t="shared" si="31"/>
        <v>1180.8</v>
      </c>
      <c r="I2661" s="5" t="str">
        <f t="shared" si="32"/>
        <v>MẠNH</v>
      </c>
      <c r="J2661" s="5">
        <f t="shared" si="33"/>
        <v>138.08</v>
      </c>
      <c r="K2661" s="5" t="str">
        <f t="shared" si="34"/>
        <v>MẠNH</v>
      </c>
      <c r="L2661" s="5">
        <f t="shared" si="35"/>
        <v>138080067</v>
      </c>
      <c r="M2661" s="5"/>
      <c r="N2661" s="5"/>
      <c r="O2661" s="5"/>
      <c r="P2661" s="5"/>
      <c r="Q2661" s="5"/>
      <c r="R2661" s="5"/>
      <c r="S2661" s="5"/>
    </row>
    <row r="2662" ht="15.75" customHeight="1">
      <c r="A2662" s="5">
        <v>2033.0</v>
      </c>
      <c r="B2662" s="35" t="str">
        <f>DIEM_4D!A2034</f>
        <v>67</v>
      </c>
      <c r="C2662" s="35" t="str">
        <f>DIEM_4D!B2034</f>
        <v>67</v>
      </c>
      <c r="D2662" s="5" t="str">
        <f t="shared" si="30"/>
        <v>4D-3</v>
      </c>
      <c r="E2662" s="5">
        <f>DIEM_4D!C2034</f>
        <v>2</v>
      </c>
      <c r="F2662" s="5">
        <f>DIEM_4D!D2034</f>
        <v>16</v>
      </c>
      <c r="G2662" s="5">
        <f>DIEM_4D!E2034</f>
        <v>18</v>
      </c>
      <c r="H2662" s="36">
        <f t="shared" si="31"/>
        <v>1163.7</v>
      </c>
      <c r="I2662" s="5" t="str">
        <f t="shared" si="32"/>
        <v>MẠNH</v>
      </c>
      <c r="J2662" s="5">
        <f t="shared" si="33"/>
        <v>136.37</v>
      </c>
      <c r="K2662" s="5" t="str">
        <f t="shared" si="34"/>
        <v>YẾU</v>
      </c>
      <c r="L2662" s="5">
        <f t="shared" si="35"/>
        <v>136370067</v>
      </c>
      <c r="M2662" s="5"/>
      <c r="N2662" s="5"/>
      <c r="O2662" s="5"/>
      <c r="P2662" s="5"/>
      <c r="Q2662" s="5"/>
      <c r="R2662" s="5"/>
      <c r="S2662" s="5"/>
    </row>
    <row r="2663" ht="15.75" customHeight="1">
      <c r="A2663" s="5">
        <v>2034.0</v>
      </c>
      <c r="B2663" s="35" t="str">
        <f>DIEM_4D!A2035</f>
        <v>67</v>
      </c>
      <c r="C2663" s="35" t="str">
        <f>DIEM_4D!B2035</f>
        <v>67</v>
      </c>
      <c r="D2663" s="5" t="str">
        <f t="shared" si="30"/>
        <v>4D-4</v>
      </c>
      <c r="E2663" s="5">
        <f>DIEM_4D!C2035</f>
        <v>2</v>
      </c>
      <c r="F2663" s="5">
        <f>DIEM_4D!D2035</f>
        <v>16</v>
      </c>
      <c r="G2663" s="5">
        <f>DIEM_4D!E2035</f>
        <v>18</v>
      </c>
      <c r="H2663" s="36">
        <f t="shared" si="31"/>
        <v>1163.7</v>
      </c>
      <c r="I2663" s="5" t="str">
        <f t="shared" si="32"/>
        <v>MẠNH</v>
      </c>
      <c r="J2663" s="5">
        <f t="shared" si="33"/>
        <v>136.37</v>
      </c>
      <c r="K2663" s="5" t="str">
        <f t="shared" si="34"/>
        <v>YẾU</v>
      </c>
      <c r="L2663" s="5">
        <f t="shared" si="35"/>
        <v>136370067</v>
      </c>
      <c r="M2663" s="5"/>
      <c r="N2663" s="5"/>
      <c r="O2663" s="5"/>
      <c r="P2663" s="5"/>
      <c r="Q2663" s="5"/>
      <c r="R2663" s="5"/>
      <c r="S2663" s="5"/>
    </row>
    <row r="2664" ht="15.75" customHeight="1">
      <c r="A2664" s="5">
        <v>2035.0</v>
      </c>
      <c r="B2664" s="35" t="str">
        <f>DIEM_4D!A2036</f>
        <v>967</v>
      </c>
      <c r="C2664" s="35" t="str">
        <f>DIEM_4D!B2036</f>
        <v>67</v>
      </c>
      <c r="D2664" s="5" t="str">
        <f t="shared" si="30"/>
        <v>4D-5</v>
      </c>
      <c r="E2664" s="5">
        <f>DIEM_4D!C2036</f>
        <v>2</v>
      </c>
      <c r="F2664" s="5">
        <f>DIEM_4D!D2036</f>
        <v>4</v>
      </c>
      <c r="G2664" s="5">
        <f>DIEM_4D!E2036</f>
        <v>6</v>
      </c>
      <c r="H2664" s="36">
        <f t="shared" si="31"/>
        <v>1163.7</v>
      </c>
      <c r="I2664" s="5" t="str">
        <f t="shared" si="32"/>
        <v>MẠNH</v>
      </c>
      <c r="J2664" s="5">
        <f t="shared" si="33"/>
        <v>124.37</v>
      </c>
      <c r="K2664" s="5" t="str">
        <f t="shared" si="34"/>
        <v>YẾU</v>
      </c>
      <c r="L2664" s="5">
        <f t="shared" si="35"/>
        <v>124370967</v>
      </c>
      <c r="M2664" s="5"/>
      <c r="N2664" s="5"/>
      <c r="O2664" s="5"/>
      <c r="P2664" s="5"/>
      <c r="Q2664" s="5"/>
      <c r="R2664" s="5"/>
      <c r="S2664" s="5"/>
    </row>
    <row r="2665" ht="15.75" customHeight="1">
      <c r="A2665" s="5">
        <v>2036.0</v>
      </c>
      <c r="B2665" s="35" t="str">
        <f>DIEM_4D!A2037</f>
        <v>267</v>
      </c>
      <c r="C2665" s="35" t="str">
        <f>DIEM_4D!B2037</f>
        <v>67</v>
      </c>
      <c r="D2665" s="5" t="str">
        <f t="shared" si="30"/>
        <v>4D-1</v>
      </c>
      <c r="E2665" s="5">
        <f>DIEM_4D!C2037</f>
        <v>2</v>
      </c>
      <c r="F2665" s="5">
        <f>DIEM_4D!D2037</f>
        <v>8</v>
      </c>
      <c r="G2665" s="5">
        <f>DIEM_4D!E2037</f>
        <v>10</v>
      </c>
      <c r="H2665" s="36">
        <f t="shared" si="31"/>
        <v>1112.4</v>
      </c>
      <c r="I2665" s="5" t="str">
        <f t="shared" si="32"/>
        <v>TRUNG BÌNH</v>
      </c>
      <c r="J2665" s="5">
        <f t="shared" si="33"/>
        <v>122.24</v>
      </c>
      <c r="K2665" s="5" t="str">
        <f t="shared" si="34"/>
        <v>YẾU</v>
      </c>
      <c r="L2665" s="5">
        <f t="shared" si="35"/>
        <v>122240267</v>
      </c>
      <c r="M2665" s="5"/>
      <c r="N2665" s="5"/>
      <c r="O2665" s="5"/>
      <c r="P2665" s="5"/>
      <c r="Q2665" s="5"/>
      <c r="R2665" s="5"/>
      <c r="S2665" s="5"/>
    </row>
    <row r="2666" ht="15.75" customHeight="1">
      <c r="A2666" s="5">
        <v>2037.0</v>
      </c>
      <c r="B2666" s="35" t="str">
        <f>DIEM_4D!A2038</f>
        <v>67</v>
      </c>
      <c r="C2666" s="35" t="str">
        <f>DIEM_4D!B2038</f>
        <v>67</v>
      </c>
      <c r="D2666" s="5" t="str">
        <f t="shared" si="30"/>
        <v>4D-2</v>
      </c>
      <c r="E2666" s="5">
        <f>DIEM_4D!C2038</f>
        <v>2</v>
      </c>
      <c r="F2666" s="5">
        <f>DIEM_4D!D2038</f>
        <v>16</v>
      </c>
      <c r="G2666" s="5">
        <f>DIEM_4D!E2038</f>
        <v>18</v>
      </c>
      <c r="H2666" s="36">
        <f t="shared" si="31"/>
        <v>1180.8</v>
      </c>
      <c r="I2666" s="5" t="str">
        <f t="shared" si="32"/>
        <v>MẠNH</v>
      </c>
      <c r="J2666" s="5">
        <f t="shared" si="33"/>
        <v>138.08</v>
      </c>
      <c r="K2666" s="5" t="str">
        <f t="shared" si="34"/>
        <v>MẠNH</v>
      </c>
      <c r="L2666" s="5">
        <f t="shared" si="35"/>
        <v>138080067</v>
      </c>
      <c r="M2666" s="5"/>
      <c r="N2666" s="5"/>
      <c r="O2666" s="5"/>
      <c r="P2666" s="5"/>
      <c r="Q2666" s="5"/>
      <c r="R2666" s="5"/>
      <c r="S2666" s="5"/>
    </row>
    <row r="2667" ht="15.75" customHeight="1">
      <c r="A2667" s="5">
        <v>2038.0</v>
      </c>
      <c r="B2667" s="35" t="str">
        <f>DIEM_4D!A2039</f>
        <v>67</v>
      </c>
      <c r="C2667" s="35" t="str">
        <f>DIEM_4D!B2039</f>
        <v>67</v>
      </c>
      <c r="D2667" s="5" t="str">
        <f t="shared" si="30"/>
        <v>4D-3</v>
      </c>
      <c r="E2667" s="5">
        <f>DIEM_4D!C2039</f>
        <v>2</v>
      </c>
      <c r="F2667" s="5">
        <f>DIEM_4D!D2039</f>
        <v>16</v>
      </c>
      <c r="G2667" s="5">
        <f>DIEM_4D!E2039</f>
        <v>18</v>
      </c>
      <c r="H2667" s="36">
        <f t="shared" si="31"/>
        <v>1163.7</v>
      </c>
      <c r="I2667" s="5" t="str">
        <f t="shared" si="32"/>
        <v>MẠNH</v>
      </c>
      <c r="J2667" s="5">
        <f t="shared" si="33"/>
        <v>136.37</v>
      </c>
      <c r="K2667" s="5" t="str">
        <f t="shared" si="34"/>
        <v>YẾU</v>
      </c>
      <c r="L2667" s="5">
        <f t="shared" si="35"/>
        <v>136370067</v>
      </c>
      <c r="M2667" s="5"/>
      <c r="N2667" s="5"/>
      <c r="O2667" s="5"/>
      <c r="P2667" s="5"/>
      <c r="Q2667" s="5"/>
      <c r="R2667" s="5"/>
      <c r="S2667" s="5"/>
    </row>
    <row r="2668" ht="15.75" customHeight="1">
      <c r="A2668" s="5">
        <v>2039.0</v>
      </c>
      <c r="B2668" s="35" t="str">
        <f>DIEM_4D!A2040</f>
        <v>67</v>
      </c>
      <c r="C2668" s="35" t="str">
        <f>DIEM_4D!B2040</f>
        <v>67</v>
      </c>
      <c r="D2668" s="5" t="str">
        <f t="shared" si="30"/>
        <v>4D-4</v>
      </c>
      <c r="E2668" s="5">
        <f>DIEM_4D!C2040</f>
        <v>2</v>
      </c>
      <c r="F2668" s="5">
        <f>DIEM_4D!D2040</f>
        <v>16</v>
      </c>
      <c r="G2668" s="5">
        <f>DIEM_4D!E2040</f>
        <v>18</v>
      </c>
      <c r="H2668" s="36">
        <f t="shared" si="31"/>
        <v>1163.7</v>
      </c>
      <c r="I2668" s="5" t="str">
        <f t="shared" si="32"/>
        <v>MẠNH</v>
      </c>
      <c r="J2668" s="5">
        <f t="shared" si="33"/>
        <v>136.37</v>
      </c>
      <c r="K2668" s="5" t="str">
        <f t="shared" si="34"/>
        <v>YẾU</v>
      </c>
      <c r="L2668" s="5">
        <f t="shared" si="35"/>
        <v>136370067</v>
      </c>
      <c r="M2668" s="5"/>
      <c r="N2668" s="5"/>
      <c r="O2668" s="5"/>
      <c r="P2668" s="5"/>
      <c r="Q2668" s="5"/>
      <c r="R2668" s="5"/>
      <c r="S2668" s="5"/>
    </row>
    <row r="2669" ht="15.75" customHeight="1">
      <c r="A2669" s="5">
        <v>2040.0</v>
      </c>
      <c r="B2669" s="35" t="str">
        <f>DIEM_4D!A2041</f>
        <v>67</v>
      </c>
      <c r="C2669" s="35" t="str">
        <f>DIEM_4D!B2041</f>
        <v>67</v>
      </c>
      <c r="D2669" s="5" t="str">
        <f t="shared" si="30"/>
        <v>4D-5</v>
      </c>
      <c r="E2669" s="5">
        <f>DIEM_4D!C2041</f>
        <v>2</v>
      </c>
      <c r="F2669" s="5">
        <f>DIEM_4D!D2041</f>
        <v>16</v>
      </c>
      <c r="G2669" s="5">
        <f>DIEM_4D!E2041</f>
        <v>18</v>
      </c>
      <c r="H2669" s="36">
        <f t="shared" si="31"/>
        <v>1163.7</v>
      </c>
      <c r="I2669" s="5" t="str">
        <f t="shared" si="32"/>
        <v>MẠNH</v>
      </c>
      <c r="J2669" s="5">
        <f t="shared" si="33"/>
        <v>136.37</v>
      </c>
      <c r="K2669" s="5" t="str">
        <f t="shared" si="34"/>
        <v>YẾU</v>
      </c>
      <c r="L2669" s="5">
        <f t="shared" si="35"/>
        <v>136370067</v>
      </c>
      <c r="M2669" s="5"/>
      <c r="N2669" s="5"/>
      <c r="O2669" s="5"/>
      <c r="P2669" s="5"/>
      <c r="Q2669" s="5"/>
      <c r="R2669" s="5"/>
      <c r="S2669" s="5"/>
    </row>
    <row r="2670" ht="15.75" customHeight="1">
      <c r="A2670" s="5">
        <v>2041.0</v>
      </c>
      <c r="B2670" s="35" t="str">
        <f>DIEM_4D!A2042</f>
        <v/>
      </c>
      <c r="C2670" s="35" t="str">
        <f>DIEM_4D!B2042</f>
        <v/>
      </c>
      <c r="D2670" s="5" t="str">
        <f t="shared" si="30"/>
        <v>4D-1</v>
      </c>
      <c r="E2670" s="5">
        <f>DIEM_4D!C2042</f>
        <v>0</v>
      </c>
      <c r="F2670" s="5">
        <f>DIEM_4D!D2042</f>
        <v>0</v>
      </c>
      <c r="G2670" s="5">
        <f>DIEM_4D!E2042</f>
        <v>0</v>
      </c>
      <c r="H2670" s="36">
        <f t="shared" si="31"/>
        <v>0</v>
      </c>
      <c r="I2670" s="5" t="str">
        <f t="shared" si="32"/>
        <v/>
      </c>
      <c r="J2670" s="5">
        <f t="shared" si="33"/>
        <v>0</v>
      </c>
      <c r="K2670" s="5" t="str">
        <f t="shared" si="34"/>
        <v/>
      </c>
      <c r="L2670" s="5">
        <f t="shared" si="35"/>
        <v>0</v>
      </c>
      <c r="M2670" s="5"/>
      <c r="N2670" s="5"/>
      <c r="O2670" s="5"/>
      <c r="P2670" s="5"/>
      <c r="Q2670" s="5"/>
      <c r="R2670" s="5"/>
      <c r="S2670" s="5"/>
    </row>
    <row r="2671" ht="15.75" customHeight="1">
      <c r="A2671" s="5">
        <v>2042.0</v>
      </c>
      <c r="B2671" s="35" t="str">
        <f>DIEM_4D!A2043</f>
        <v/>
      </c>
      <c r="C2671" s="35" t="str">
        <f>DIEM_4D!B2043</f>
        <v/>
      </c>
      <c r="D2671" s="5" t="str">
        <f t="shared" si="30"/>
        <v>4D-2</v>
      </c>
      <c r="E2671" s="5">
        <f>DIEM_4D!C2043</f>
        <v>0</v>
      </c>
      <c r="F2671" s="5">
        <f>DIEM_4D!D2043</f>
        <v>0</v>
      </c>
      <c r="G2671" s="5">
        <f>DIEM_4D!E2043</f>
        <v>0</v>
      </c>
      <c r="H2671" s="36">
        <f t="shared" si="31"/>
        <v>0</v>
      </c>
      <c r="I2671" s="5" t="str">
        <f t="shared" si="32"/>
        <v/>
      </c>
      <c r="J2671" s="5">
        <f t="shared" si="33"/>
        <v>0</v>
      </c>
      <c r="K2671" s="5" t="str">
        <f t="shared" si="34"/>
        <v/>
      </c>
      <c r="L2671" s="5">
        <f t="shared" si="35"/>
        <v>0</v>
      </c>
      <c r="M2671" s="5"/>
      <c r="N2671" s="5"/>
      <c r="O2671" s="5"/>
      <c r="P2671" s="5"/>
      <c r="Q2671" s="5"/>
      <c r="R2671" s="5"/>
      <c r="S2671" s="5"/>
    </row>
    <row r="2672" ht="15.75" customHeight="1">
      <c r="A2672" s="5">
        <v>2043.0</v>
      </c>
      <c r="B2672" s="35" t="str">
        <f>DIEM_4D!A2044</f>
        <v/>
      </c>
      <c r="C2672" s="35" t="str">
        <f>DIEM_4D!B2044</f>
        <v/>
      </c>
      <c r="D2672" s="5" t="str">
        <f t="shared" si="30"/>
        <v>4D-3</v>
      </c>
      <c r="E2672" s="5">
        <f>DIEM_4D!C2044</f>
        <v>0</v>
      </c>
      <c r="F2672" s="5">
        <f>DIEM_4D!D2044</f>
        <v>0</v>
      </c>
      <c r="G2672" s="5">
        <f>DIEM_4D!E2044</f>
        <v>0</v>
      </c>
      <c r="H2672" s="36">
        <f t="shared" si="31"/>
        <v>0</v>
      </c>
      <c r="I2672" s="5" t="str">
        <f t="shared" si="32"/>
        <v/>
      </c>
      <c r="J2672" s="5">
        <f t="shared" si="33"/>
        <v>0</v>
      </c>
      <c r="K2672" s="5" t="str">
        <f t="shared" si="34"/>
        <v/>
      </c>
      <c r="L2672" s="5">
        <f t="shared" si="35"/>
        <v>0</v>
      </c>
      <c r="M2672" s="5"/>
      <c r="N2672" s="5"/>
      <c r="O2672" s="5"/>
      <c r="P2672" s="5"/>
      <c r="Q2672" s="5"/>
      <c r="R2672" s="5"/>
      <c r="S2672" s="5"/>
    </row>
    <row r="2673" ht="15.75" customHeight="1">
      <c r="A2673" s="5">
        <v>2044.0</v>
      </c>
      <c r="B2673" s="35" t="str">
        <f>DIEM_4D!A2045</f>
        <v/>
      </c>
      <c r="C2673" s="35" t="str">
        <f>DIEM_4D!B2045</f>
        <v/>
      </c>
      <c r="D2673" s="5" t="str">
        <f t="shared" si="30"/>
        <v>4D-4</v>
      </c>
      <c r="E2673" s="5">
        <f>DIEM_4D!C2045</f>
        <v>0</v>
      </c>
      <c r="F2673" s="5">
        <f>DIEM_4D!D2045</f>
        <v>0</v>
      </c>
      <c r="G2673" s="5">
        <f>DIEM_4D!E2045</f>
        <v>0</v>
      </c>
      <c r="H2673" s="36">
        <f t="shared" si="31"/>
        <v>0</v>
      </c>
      <c r="I2673" s="5" t="str">
        <f t="shared" si="32"/>
        <v/>
      </c>
      <c r="J2673" s="5">
        <f t="shared" si="33"/>
        <v>0</v>
      </c>
      <c r="K2673" s="5" t="str">
        <f t="shared" si="34"/>
        <v/>
      </c>
      <c r="L2673" s="5">
        <f t="shared" si="35"/>
        <v>0</v>
      </c>
      <c r="M2673" s="5"/>
      <c r="N2673" s="5"/>
      <c r="O2673" s="5"/>
      <c r="P2673" s="5"/>
      <c r="Q2673" s="5"/>
      <c r="R2673" s="5"/>
      <c r="S2673" s="5"/>
    </row>
    <row r="2674" ht="15.75" customHeight="1">
      <c r="A2674" s="5">
        <v>2045.0</v>
      </c>
      <c r="B2674" s="35" t="str">
        <f>DIEM_4D!A2046</f>
        <v/>
      </c>
      <c r="C2674" s="35" t="str">
        <f>DIEM_4D!B2046</f>
        <v/>
      </c>
      <c r="D2674" s="5" t="str">
        <f t="shared" si="30"/>
        <v>4D-5</v>
      </c>
      <c r="E2674" s="5">
        <f>DIEM_4D!C2046</f>
        <v>0</v>
      </c>
      <c r="F2674" s="5">
        <f>DIEM_4D!D2046</f>
        <v>0</v>
      </c>
      <c r="G2674" s="5">
        <f>DIEM_4D!E2046</f>
        <v>0</v>
      </c>
      <c r="H2674" s="36">
        <f t="shared" si="31"/>
        <v>0</v>
      </c>
      <c r="I2674" s="5" t="str">
        <f t="shared" si="32"/>
        <v/>
      </c>
      <c r="J2674" s="5">
        <f t="shared" si="33"/>
        <v>0</v>
      </c>
      <c r="K2674" s="5" t="str">
        <f t="shared" si="34"/>
        <v/>
      </c>
      <c r="L2674" s="5">
        <f t="shared" si="35"/>
        <v>0</v>
      </c>
      <c r="M2674" s="5"/>
      <c r="N2674" s="5"/>
      <c r="O2674" s="5"/>
      <c r="P2674" s="5"/>
      <c r="Q2674" s="5"/>
      <c r="R2674" s="5"/>
      <c r="S2674" s="5"/>
    </row>
    <row r="2675" ht="15.75" customHeight="1">
      <c r="A2675" s="5">
        <v>2046.0</v>
      </c>
      <c r="B2675" s="35" t="str">
        <f>DIEM_4D!A2047</f>
        <v/>
      </c>
      <c r="C2675" s="35" t="str">
        <f>DIEM_4D!B2047</f>
        <v/>
      </c>
      <c r="D2675" s="5" t="str">
        <f t="shared" si="30"/>
        <v>4D-1</v>
      </c>
      <c r="E2675" s="5">
        <f>DIEM_4D!C2047</f>
        <v>0</v>
      </c>
      <c r="F2675" s="5">
        <f>DIEM_4D!D2047</f>
        <v>0</v>
      </c>
      <c r="G2675" s="5">
        <f>DIEM_4D!E2047</f>
        <v>0</v>
      </c>
      <c r="H2675" s="36">
        <f t="shared" si="31"/>
        <v>0</v>
      </c>
      <c r="I2675" s="5" t="str">
        <f t="shared" si="32"/>
        <v/>
      </c>
      <c r="J2675" s="5">
        <f t="shared" si="33"/>
        <v>0</v>
      </c>
      <c r="K2675" s="5" t="str">
        <f t="shared" si="34"/>
        <v/>
      </c>
      <c r="L2675" s="5">
        <f t="shared" si="35"/>
        <v>0</v>
      </c>
      <c r="M2675" s="5"/>
      <c r="N2675" s="5"/>
      <c r="O2675" s="5"/>
      <c r="P2675" s="5"/>
      <c r="Q2675" s="5"/>
      <c r="R2675" s="5"/>
      <c r="S2675" s="5"/>
    </row>
    <row r="2676" ht="15.75" customHeight="1">
      <c r="A2676" s="5">
        <v>2047.0</v>
      </c>
      <c r="B2676" s="35" t="str">
        <f>DIEM_4D!A2048</f>
        <v/>
      </c>
      <c r="C2676" s="35" t="str">
        <f>DIEM_4D!B2048</f>
        <v/>
      </c>
      <c r="D2676" s="5" t="str">
        <f t="shared" si="30"/>
        <v>4D-2</v>
      </c>
      <c r="E2676" s="5">
        <f>DIEM_4D!C2048</f>
        <v>0</v>
      </c>
      <c r="F2676" s="5">
        <f>DIEM_4D!D2048</f>
        <v>0</v>
      </c>
      <c r="G2676" s="5">
        <f>DIEM_4D!E2048</f>
        <v>0</v>
      </c>
      <c r="H2676" s="36">
        <f t="shared" si="31"/>
        <v>0</v>
      </c>
      <c r="I2676" s="5" t="str">
        <f t="shared" si="32"/>
        <v/>
      </c>
      <c r="J2676" s="5">
        <f t="shared" si="33"/>
        <v>0</v>
      </c>
      <c r="K2676" s="5" t="str">
        <f t="shared" si="34"/>
        <v/>
      </c>
      <c r="L2676" s="5">
        <f t="shared" si="35"/>
        <v>0</v>
      </c>
      <c r="M2676" s="5"/>
      <c r="N2676" s="5"/>
      <c r="O2676" s="5"/>
      <c r="P2676" s="5"/>
      <c r="Q2676" s="5"/>
      <c r="R2676" s="5"/>
      <c r="S2676" s="5"/>
    </row>
    <row r="2677" ht="15.75" customHeight="1">
      <c r="A2677" s="5">
        <v>2048.0</v>
      </c>
      <c r="B2677" s="35" t="str">
        <f>DIEM_4D!A2049</f>
        <v/>
      </c>
      <c r="C2677" s="35" t="str">
        <f>DIEM_4D!B2049</f>
        <v/>
      </c>
      <c r="D2677" s="5" t="str">
        <f t="shared" si="30"/>
        <v>4D-3</v>
      </c>
      <c r="E2677" s="5">
        <f>DIEM_4D!C2049</f>
        <v>0</v>
      </c>
      <c r="F2677" s="5">
        <f>DIEM_4D!D2049</f>
        <v>0</v>
      </c>
      <c r="G2677" s="5">
        <f>DIEM_4D!E2049</f>
        <v>0</v>
      </c>
      <c r="H2677" s="36">
        <f t="shared" si="31"/>
        <v>0</v>
      </c>
      <c r="I2677" s="5" t="str">
        <f t="shared" si="32"/>
        <v/>
      </c>
      <c r="J2677" s="5">
        <f t="shared" si="33"/>
        <v>0</v>
      </c>
      <c r="K2677" s="5" t="str">
        <f t="shared" si="34"/>
        <v/>
      </c>
      <c r="L2677" s="5">
        <f t="shared" si="35"/>
        <v>0</v>
      </c>
      <c r="M2677" s="5"/>
      <c r="N2677" s="5"/>
      <c r="O2677" s="5"/>
      <c r="P2677" s="5"/>
      <c r="Q2677" s="5"/>
      <c r="R2677" s="5"/>
      <c r="S2677" s="5"/>
    </row>
    <row r="2678" ht="15.75" customHeight="1">
      <c r="A2678" s="5">
        <v>2049.0</v>
      </c>
      <c r="B2678" s="35" t="str">
        <f>DIEM_4D!A2050</f>
        <v/>
      </c>
      <c r="C2678" s="35" t="str">
        <f>DIEM_4D!B2050</f>
        <v/>
      </c>
      <c r="D2678" s="5" t="str">
        <f t="shared" si="30"/>
        <v>4D-4</v>
      </c>
      <c r="E2678" s="5">
        <f>DIEM_4D!C2050</f>
        <v>0</v>
      </c>
      <c r="F2678" s="5">
        <f>DIEM_4D!D2050</f>
        <v>0</v>
      </c>
      <c r="G2678" s="5">
        <f>DIEM_4D!E2050</f>
        <v>0</v>
      </c>
      <c r="H2678" s="36">
        <f t="shared" si="31"/>
        <v>0</v>
      </c>
      <c r="I2678" s="5" t="str">
        <f t="shared" si="32"/>
        <v/>
      </c>
      <c r="J2678" s="5">
        <f t="shared" si="33"/>
        <v>0</v>
      </c>
      <c r="K2678" s="5" t="str">
        <f t="shared" si="34"/>
        <v/>
      </c>
      <c r="L2678" s="5">
        <f t="shared" si="35"/>
        <v>0</v>
      </c>
      <c r="M2678" s="5"/>
      <c r="N2678" s="5"/>
      <c r="O2678" s="5"/>
      <c r="P2678" s="5"/>
      <c r="Q2678" s="5"/>
      <c r="R2678" s="5"/>
      <c r="S2678" s="5"/>
    </row>
    <row r="2679" ht="15.75" customHeight="1">
      <c r="A2679" s="5">
        <v>2050.0</v>
      </c>
      <c r="B2679" s="35" t="str">
        <f>DIEM_4D!A2051</f>
        <v/>
      </c>
      <c r="C2679" s="35" t="str">
        <f>DIEM_4D!B2051</f>
        <v/>
      </c>
      <c r="D2679" s="5" t="str">
        <f t="shared" si="30"/>
        <v>4D-5</v>
      </c>
      <c r="E2679" s="5">
        <f>DIEM_4D!C2051</f>
        <v>0</v>
      </c>
      <c r="F2679" s="5">
        <f>DIEM_4D!D2051</f>
        <v>0</v>
      </c>
      <c r="G2679" s="5">
        <f>DIEM_4D!E2051</f>
        <v>0</v>
      </c>
      <c r="H2679" s="36">
        <f t="shared" si="31"/>
        <v>0</v>
      </c>
      <c r="I2679" s="5" t="str">
        <f t="shared" si="32"/>
        <v/>
      </c>
      <c r="J2679" s="5">
        <f t="shared" si="33"/>
        <v>0</v>
      </c>
      <c r="K2679" s="5" t="str">
        <f t="shared" si="34"/>
        <v/>
      </c>
      <c r="L2679" s="5">
        <f t="shared" si="35"/>
        <v>0</v>
      </c>
      <c r="M2679" s="5"/>
      <c r="N2679" s="5"/>
      <c r="O2679" s="5"/>
      <c r="P2679" s="5"/>
      <c r="Q2679" s="5"/>
      <c r="R2679" s="5"/>
      <c r="S2679" s="5"/>
    </row>
    <row r="2680" ht="15.75" customHeight="1">
      <c r="A2680" s="5">
        <v>2051.0</v>
      </c>
      <c r="B2680" s="35" t="str">
        <f>DIEM_4D!A2052</f>
        <v/>
      </c>
      <c r="C2680" s="35" t="str">
        <f>DIEM_4D!B2052</f>
        <v/>
      </c>
      <c r="D2680" s="5" t="str">
        <f t="shared" si="30"/>
        <v>4D-1</v>
      </c>
      <c r="E2680" s="5">
        <f>DIEM_4D!C2052</f>
        <v>0</v>
      </c>
      <c r="F2680" s="5">
        <f>DIEM_4D!D2052</f>
        <v>0</v>
      </c>
      <c r="G2680" s="5">
        <f>DIEM_4D!E2052</f>
        <v>0</v>
      </c>
      <c r="H2680" s="36">
        <f t="shared" si="31"/>
        <v>0</v>
      </c>
      <c r="I2680" s="5" t="str">
        <f t="shared" si="32"/>
        <v/>
      </c>
      <c r="J2680" s="5">
        <f t="shared" si="33"/>
        <v>0</v>
      </c>
      <c r="K2680" s="5" t="str">
        <f t="shared" si="34"/>
        <v/>
      </c>
      <c r="L2680" s="5">
        <f t="shared" si="35"/>
        <v>0</v>
      </c>
      <c r="M2680" s="5"/>
      <c r="N2680" s="5"/>
      <c r="O2680" s="5"/>
      <c r="P2680" s="5"/>
      <c r="Q2680" s="5"/>
      <c r="R2680" s="5"/>
      <c r="S2680" s="5"/>
    </row>
    <row r="2681" ht="15.75" customHeight="1">
      <c r="A2681" s="5">
        <v>2052.0</v>
      </c>
      <c r="B2681" s="35" t="str">
        <f>DIEM_4D!A2053</f>
        <v/>
      </c>
      <c r="C2681" s="35" t="str">
        <f>DIEM_4D!B2053</f>
        <v/>
      </c>
      <c r="D2681" s="5" t="str">
        <f t="shared" si="30"/>
        <v>4D-2</v>
      </c>
      <c r="E2681" s="5">
        <f>DIEM_4D!C2053</f>
        <v>0</v>
      </c>
      <c r="F2681" s="5">
        <f>DIEM_4D!D2053</f>
        <v>0</v>
      </c>
      <c r="G2681" s="5">
        <f>DIEM_4D!E2053</f>
        <v>0</v>
      </c>
      <c r="H2681" s="36">
        <f t="shared" si="31"/>
        <v>0</v>
      </c>
      <c r="I2681" s="5" t="str">
        <f t="shared" si="32"/>
        <v/>
      </c>
      <c r="J2681" s="5">
        <f t="shared" si="33"/>
        <v>0</v>
      </c>
      <c r="K2681" s="5" t="str">
        <f t="shared" si="34"/>
        <v/>
      </c>
      <c r="L2681" s="5">
        <f t="shared" si="35"/>
        <v>0</v>
      </c>
      <c r="M2681" s="5"/>
      <c r="N2681" s="5"/>
      <c r="O2681" s="5"/>
      <c r="P2681" s="5"/>
      <c r="Q2681" s="5"/>
      <c r="R2681" s="5"/>
      <c r="S2681" s="5"/>
    </row>
    <row r="2682" ht="15.75" customHeight="1">
      <c r="A2682" s="5">
        <v>2053.0</v>
      </c>
      <c r="B2682" s="35" t="str">
        <f>DIEM_4D!A2054</f>
        <v/>
      </c>
      <c r="C2682" s="35" t="str">
        <f>DIEM_4D!B2054</f>
        <v/>
      </c>
      <c r="D2682" s="5" t="str">
        <f t="shared" si="30"/>
        <v>4D-3</v>
      </c>
      <c r="E2682" s="5">
        <f>DIEM_4D!C2054</f>
        <v>0</v>
      </c>
      <c r="F2682" s="5">
        <f>DIEM_4D!D2054</f>
        <v>0</v>
      </c>
      <c r="G2682" s="5">
        <f>DIEM_4D!E2054</f>
        <v>0</v>
      </c>
      <c r="H2682" s="36">
        <f t="shared" si="31"/>
        <v>0</v>
      </c>
      <c r="I2682" s="5" t="str">
        <f t="shared" si="32"/>
        <v/>
      </c>
      <c r="J2682" s="5">
        <f t="shared" si="33"/>
        <v>0</v>
      </c>
      <c r="K2682" s="5" t="str">
        <f t="shared" si="34"/>
        <v/>
      </c>
      <c r="L2682" s="5">
        <f t="shared" si="35"/>
        <v>0</v>
      </c>
      <c r="M2682" s="5"/>
      <c r="N2682" s="5"/>
      <c r="O2682" s="5"/>
      <c r="P2682" s="5"/>
      <c r="Q2682" s="5"/>
      <c r="R2682" s="5"/>
      <c r="S2682" s="5"/>
    </row>
    <row r="2683" ht="15.75" customHeight="1">
      <c r="A2683" s="5">
        <v>2054.0</v>
      </c>
      <c r="B2683" s="35" t="str">
        <f>DIEM_4D!A2055</f>
        <v/>
      </c>
      <c r="C2683" s="35" t="str">
        <f>DIEM_4D!B2055</f>
        <v/>
      </c>
      <c r="D2683" s="5" t="str">
        <f t="shared" si="30"/>
        <v>4D-4</v>
      </c>
      <c r="E2683" s="5">
        <f>DIEM_4D!C2055</f>
        <v>0</v>
      </c>
      <c r="F2683" s="5">
        <f>DIEM_4D!D2055</f>
        <v>0</v>
      </c>
      <c r="G2683" s="5">
        <f>DIEM_4D!E2055</f>
        <v>0</v>
      </c>
      <c r="H2683" s="36">
        <f t="shared" si="31"/>
        <v>0</v>
      </c>
      <c r="I2683" s="5" t="str">
        <f t="shared" si="32"/>
        <v/>
      </c>
      <c r="J2683" s="5">
        <f t="shared" si="33"/>
        <v>0</v>
      </c>
      <c r="K2683" s="5" t="str">
        <f t="shared" si="34"/>
        <v/>
      </c>
      <c r="L2683" s="5">
        <f t="shared" si="35"/>
        <v>0</v>
      </c>
      <c r="M2683" s="5"/>
      <c r="N2683" s="5"/>
      <c r="O2683" s="5"/>
      <c r="P2683" s="5"/>
      <c r="Q2683" s="5"/>
      <c r="R2683" s="5"/>
      <c r="S2683" s="5"/>
    </row>
    <row r="2684" ht="15.75" customHeight="1">
      <c r="A2684" s="5">
        <v>2055.0</v>
      </c>
      <c r="B2684" s="35" t="str">
        <f>DIEM_4D!A2056</f>
        <v/>
      </c>
      <c r="C2684" s="35" t="str">
        <f>DIEM_4D!B2056</f>
        <v/>
      </c>
      <c r="D2684" s="5" t="str">
        <f t="shared" si="30"/>
        <v>4D-5</v>
      </c>
      <c r="E2684" s="5">
        <f>DIEM_4D!C2056</f>
        <v>0</v>
      </c>
      <c r="F2684" s="5">
        <f>DIEM_4D!D2056</f>
        <v>0</v>
      </c>
      <c r="G2684" s="5">
        <f>DIEM_4D!E2056</f>
        <v>0</v>
      </c>
      <c r="H2684" s="36">
        <f t="shared" si="31"/>
        <v>0</v>
      </c>
      <c r="I2684" s="5" t="str">
        <f t="shared" si="32"/>
        <v/>
      </c>
      <c r="J2684" s="5">
        <f t="shared" si="33"/>
        <v>0</v>
      </c>
      <c r="K2684" s="5" t="str">
        <f t="shared" si="34"/>
        <v/>
      </c>
      <c r="L2684" s="5">
        <f t="shared" si="35"/>
        <v>0</v>
      </c>
      <c r="M2684" s="5"/>
      <c r="N2684" s="5"/>
      <c r="O2684" s="5"/>
      <c r="P2684" s="5"/>
      <c r="Q2684" s="5"/>
      <c r="R2684" s="5"/>
      <c r="S2684" s="5"/>
    </row>
    <row r="2685" ht="15.75" customHeight="1">
      <c r="A2685" s="5">
        <v>2056.0</v>
      </c>
      <c r="B2685" s="35" t="str">
        <f>DIEM_4D!A2057</f>
        <v/>
      </c>
      <c r="C2685" s="35" t="str">
        <f>DIEM_4D!B2057</f>
        <v/>
      </c>
      <c r="D2685" s="5" t="str">
        <f t="shared" si="30"/>
        <v>4D-1</v>
      </c>
      <c r="E2685" s="5">
        <f>DIEM_4D!C2057</f>
        <v>0</v>
      </c>
      <c r="F2685" s="5">
        <f>DIEM_4D!D2057</f>
        <v>0</v>
      </c>
      <c r="G2685" s="5">
        <f>DIEM_4D!E2057</f>
        <v>0</v>
      </c>
      <c r="H2685" s="36">
        <f t="shared" si="31"/>
        <v>0</v>
      </c>
      <c r="I2685" s="5" t="str">
        <f t="shared" si="32"/>
        <v/>
      </c>
      <c r="J2685" s="5">
        <f t="shared" si="33"/>
        <v>0</v>
      </c>
      <c r="K2685" s="5" t="str">
        <f t="shared" si="34"/>
        <v/>
      </c>
      <c r="L2685" s="5">
        <f t="shared" si="35"/>
        <v>0</v>
      </c>
      <c r="M2685" s="5"/>
      <c r="N2685" s="5"/>
      <c r="O2685" s="5"/>
      <c r="P2685" s="5"/>
      <c r="Q2685" s="5"/>
      <c r="R2685" s="5"/>
      <c r="S2685" s="5"/>
    </row>
    <row r="2686" ht="15.75" customHeight="1">
      <c r="A2686" s="5">
        <v>2057.0</v>
      </c>
      <c r="B2686" s="35" t="str">
        <f>DIEM_4D!A2058</f>
        <v/>
      </c>
      <c r="C2686" s="35" t="str">
        <f>DIEM_4D!B2058</f>
        <v/>
      </c>
      <c r="D2686" s="5" t="str">
        <f t="shared" si="30"/>
        <v>4D-2</v>
      </c>
      <c r="E2686" s="5">
        <f>DIEM_4D!C2058</f>
        <v>0</v>
      </c>
      <c r="F2686" s="5">
        <f>DIEM_4D!D2058</f>
        <v>0</v>
      </c>
      <c r="G2686" s="5">
        <f>DIEM_4D!E2058</f>
        <v>0</v>
      </c>
      <c r="H2686" s="36">
        <f t="shared" si="31"/>
        <v>0</v>
      </c>
      <c r="I2686" s="5" t="str">
        <f t="shared" si="32"/>
        <v/>
      </c>
      <c r="J2686" s="5">
        <f t="shared" si="33"/>
        <v>0</v>
      </c>
      <c r="K2686" s="5" t="str">
        <f t="shared" si="34"/>
        <v/>
      </c>
      <c r="L2686" s="5">
        <f t="shared" si="35"/>
        <v>0</v>
      </c>
      <c r="M2686" s="5"/>
      <c r="N2686" s="5"/>
      <c r="O2686" s="5"/>
      <c r="P2686" s="5"/>
      <c r="Q2686" s="5"/>
      <c r="R2686" s="5"/>
      <c r="S2686" s="5"/>
    </row>
    <row r="2687" ht="15.75" customHeight="1">
      <c r="A2687" s="5">
        <v>2058.0</v>
      </c>
      <c r="B2687" s="35" t="str">
        <f>DIEM_4D!A2059</f>
        <v/>
      </c>
      <c r="C2687" s="35" t="str">
        <f>DIEM_4D!B2059</f>
        <v/>
      </c>
      <c r="D2687" s="5" t="str">
        <f t="shared" si="30"/>
        <v>4D-3</v>
      </c>
      <c r="E2687" s="5">
        <f>DIEM_4D!C2059</f>
        <v>0</v>
      </c>
      <c r="F2687" s="5">
        <f>DIEM_4D!D2059</f>
        <v>0</v>
      </c>
      <c r="G2687" s="5">
        <f>DIEM_4D!E2059</f>
        <v>0</v>
      </c>
      <c r="H2687" s="36">
        <f t="shared" si="31"/>
        <v>0</v>
      </c>
      <c r="I2687" s="5" t="str">
        <f t="shared" si="32"/>
        <v/>
      </c>
      <c r="J2687" s="5">
        <f t="shared" si="33"/>
        <v>0</v>
      </c>
      <c r="K2687" s="5" t="str">
        <f t="shared" si="34"/>
        <v/>
      </c>
      <c r="L2687" s="5">
        <f t="shared" si="35"/>
        <v>0</v>
      </c>
      <c r="M2687" s="5"/>
      <c r="N2687" s="5"/>
      <c r="O2687" s="5"/>
      <c r="P2687" s="5"/>
      <c r="Q2687" s="5"/>
      <c r="R2687" s="5"/>
      <c r="S2687" s="5"/>
    </row>
    <row r="2688" ht="15.75" customHeight="1">
      <c r="A2688" s="5">
        <v>2059.0</v>
      </c>
      <c r="B2688" s="35" t="str">
        <f>DIEM_4D!A2060</f>
        <v/>
      </c>
      <c r="C2688" s="35" t="str">
        <f>DIEM_4D!B2060</f>
        <v/>
      </c>
      <c r="D2688" s="5" t="str">
        <f t="shared" si="30"/>
        <v>4D-4</v>
      </c>
      <c r="E2688" s="5">
        <f>DIEM_4D!C2060</f>
        <v>0</v>
      </c>
      <c r="F2688" s="5">
        <f>DIEM_4D!D2060</f>
        <v>0</v>
      </c>
      <c r="G2688" s="5">
        <f>DIEM_4D!E2060</f>
        <v>0</v>
      </c>
      <c r="H2688" s="36">
        <f t="shared" si="31"/>
        <v>0</v>
      </c>
      <c r="I2688" s="5" t="str">
        <f t="shared" si="32"/>
        <v/>
      </c>
      <c r="J2688" s="5">
        <f t="shared" si="33"/>
        <v>0</v>
      </c>
      <c r="K2688" s="5" t="str">
        <f t="shared" si="34"/>
        <v/>
      </c>
      <c r="L2688" s="5">
        <f t="shared" si="35"/>
        <v>0</v>
      </c>
      <c r="M2688" s="5"/>
      <c r="N2688" s="5"/>
      <c r="O2688" s="5"/>
      <c r="P2688" s="5"/>
      <c r="Q2688" s="5"/>
      <c r="R2688" s="5"/>
      <c r="S2688" s="5"/>
    </row>
    <row r="2689" ht="15.75" customHeight="1">
      <c r="A2689" s="5">
        <v>2060.0</v>
      </c>
      <c r="B2689" s="35" t="str">
        <f>DIEM_4D!A2061</f>
        <v/>
      </c>
      <c r="C2689" s="35" t="str">
        <f>DIEM_4D!B2061</f>
        <v/>
      </c>
      <c r="D2689" s="5" t="str">
        <f t="shared" si="30"/>
        <v>4D-5</v>
      </c>
      <c r="E2689" s="5">
        <f>DIEM_4D!C2061</f>
        <v>0</v>
      </c>
      <c r="F2689" s="5">
        <f>DIEM_4D!D2061</f>
        <v>0</v>
      </c>
      <c r="G2689" s="5">
        <f>DIEM_4D!E2061</f>
        <v>0</v>
      </c>
      <c r="H2689" s="36">
        <f t="shared" si="31"/>
        <v>0</v>
      </c>
      <c r="I2689" s="5" t="str">
        <f t="shared" si="32"/>
        <v/>
      </c>
      <c r="J2689" s="5">
        <f t="shared" si="33"/>
        <v>0</v>
      </c>
      <c r="K2689" s="5" t="str">
        <f t="shared" si="34"/>
        <v/>
      </c>
      <c r="L2689" s="5">
        <f t="shared" si="35"/>
        <v>0</v>
      </c>
      <c r="M2689" s="5"/>
      <c r="N2689" s="5"/>
      <c r="O2689" s="5"/>
      <c r="P2689" s="5"/>
      <c r="Q2689" s="5"/>
      <c r="R2689" s="5"/>
      <c r="S2689" s="5"/>
    </row>
    <row r="2690" ht="15.75" customHeight="1">
      <c r="A2690" s="5">
        <v>2061.0</v>
      </c>
      <c r="B2690" s="35" t="str">
        <f>DIEM_4D!A2062</f>
        <v/>
      </c>
      <c r="C2690" s="35" t="str">
        <f>DIEM_4D!B2062</f>
        <v/>
      </c>
      <c r="D2690" s="5" t="str">
        <f t="shared" si="30"/>
        <v>4D-1</v>
      </c>
      <c r="E2690" s="5">
        <f>DIEM_4D!C2062</f>
        <v>0</v>
      </c>
      <c r="F2690" s="5">
        <f>DIEM_4D!D2062</f>
        <v>0</v>
      </c>
      <c r="G2690" s="5">
        <f>DIEM_4D!E2062</f>
        <v>0</v>
      </c>
      <c r="H2690" s="36">
        <f t="shared" si="31"/>
        <v>0</v>
      </c>
      <c r="I2690" s="5" t="str">
        <f t="shared" si="32"/>
        <v/>
      </c>
      <c r="J2690" s="5">
        <f t="shared" si="33"/>
        <v>0</v>
      </c>
      <c r="K2690" s="5" t="str">
        <f t="shared" si="34"/>
        <v/>
      </c>
      <c r="L2690" s="5">
        <f t="shared" si="35"/>
        <v>0</v>
      </c>
      <c r="M2690" s="5"/>
      <c r="N2690" s="5"/>
      <c r="O2690" s="5"/>
      <c r="P2690" s="5"/>
      <c r="Q2690" s="5"/>
      <c r="R2690" s="5"/>
      <c r="S2690" s="5"/>
    </row>
    <row r="2691" ht="15.75" customHeight="1">
      <c r="A2691" s="5">
        <v>2062.0</v>
      </c>
      <c r="B2691" s="35" t="str">
        <f>DIEM_4D!A2063</f>
        <v/>
      </c>
      <c r="C2691" s="35" t="str">
        <f>DIEM_4D!B2063</f>
        <v/>
      </c>
      <c r="D2691" s="5" t="str">
        <f t="shared" si="30"/>
        <v>4D-2</v>
      </c>
      <c r="E2691" s="5">
        <f>DIEM_4D!C2063</f>
        <v>0</v>
      </c>
      <c r="F2691" s="5">
        <f>DIEM_4D!D2063</f>
        <v>0</v>
      </c>
      <c r="G2691" s="5">
        <f>DIEM_4D!E2063</f>
        <v>0</v>
      </c>
      <c r="H2691" s="36">
        <f t="shared" si="31"/>
        <v>0</v>
      </c>
      <c r="I2691" s="5" t="str">
        <f t="shared" si="32"/>
        <v/>
      </c>
      <c r="J2691" s="5">
        <f t="shared" si="33"/>
        <v>0</v>
      </c>
      <c r="K2691" s="5" t="str">
        <f t="shared" si="34"/>
        <v/>
      </c>
      <c r="L2691" s="5">
        <f t="shared" si="35"/>
        <v>0</v>
      </c>
      <c r="M2691" s="5"/>
      <c r="N2691" s="5"/>
      <c r="O2691" s="5"/>
      <c r="P2691" s="5"/>
      <c r="Q2691" s="5"/>
      <c r="R2691" s="5"/>
      <c r="S2691" s="5"/>
    </row>
    <row r="2692" ht="15.75" customHeight="1">
      <c r="A2692" s="5">
        <v>2063.0</v>
      </c>
      <c r="B2692" s="35" t="str">
        <f>DIEM_4D!A2064</f>
        <v/>
      </c>
      <c r="C2692" s="35" t="str">
        <f>DIEM_4D!B2064</f>
        <v/>
      </c>
      <c r="D2692" s="5" t="str">
        <f t="shared" si="30"/>
        <v>4D-3</v>
      </c>
      <c r="E2692" s="5">
        <f>DIEM_4D!C2064</f>
        <v>0</v>
      </c>
      <c r="F2692" s="5">
        <f>DIEM_4D!D2064</f>
        <v>0</v>
      </c>
      <c r="G2692" s="5">
        <f>DIEM_4D!E2064</f>
        <v>0</v>
      </c>
      <c r="H2692" s="36">
        <f t="shared" si="31"/>
        <v>0</v>
      </c>
      <c r="I2692" s="5" t="str">
        <f t="shared" si="32"/>
        <v/>
      </c>
      <c r="J2692" s="5">
        <f t="shared" si="33"/>
        <v>0</v>
      </c>
      <c r="K2692" s="5" t="str">
        <f t="shared" si="34"/>
        <v/>
      </c>
      <c r="L2692" s="5">
        <f t="shared" si="35"/>
        <v>0</v>
      </c>
      <c r="M2692" s="5"/>
      <c r="N2692" s="5"/>
      <c r="O2692" s="5"/>
      <c r="P2692" s="5"/>
      <c r="Q2692" s="5"/>
      <c r="R2692" s="5"/>
      <c r="S2692" s="5"/>
    </row>
    <row r="2693" ht="15.75" customHeight="1">
      <c r="A2693" s="5">
        <v>2064.0</v>
      </c>
      <c r="B2693" s="35" t="str">
        <f>DIEM_4D!A2065</f>
        <v/>
      </c>
      <c r="C2693" s="35" t="str">
        <f>DIEM_4D!B2065</f>
        <v/>
      </c>
      <c r="D2693" s="5" t="str">
        <f t="shared" si="30"/>
        <v>4D-4</v>
      </c>
      <c r="E2693" s="5">
        <f>DIEM_4D!C2065</f>
        <v>0</v>
      </c>
      <c r="F2693" s="5">
        <f>DIEM_4D!D2065</f>
        <v>0</v>
      </c>
      <c r="G2693" s="5">
        <f>DIEM_4D!E2065</f>
        <v>0</v>
      </c>
      <c r="H2693" s="36">
        <f t="shared" si="31"/>
        <v>0</v>
      </c>
      <c r="I2693" s="5" t="str">
        <f t="shared" si="32"/>
        <v/>
      </c>
      <c r="J2693" s="5">
        <f t="shared" si="33"/>
        <v>0</v>
      </c>
      <c r="K2693" s="5" t="str">
        <f t="shared" si="34"/>
        <v/>
      </c>
      <c r="L2693" s="5">
        <f t="shared" si="35"/>
        <v>0</v>
      </c>
      <c r="M2693" s="5"/>
      <c r="N2693" s="5"/>
      <c r="O2693" s="5"/>
      <c r="P2693" s="5"/>
      <c r="Q2693" s="5"/>
      <c r="R2693" s="5"/>
      <c r="S2693" s="5"/>
    </row>
    <row r="2694" ht="15.75" customHeight="1">
      <c r="A2694" s="5">
        <v>2065.0</v>
      </c>
      <c r="B2694" s="35" t="str">
        <f>DIEM_4D!A2066</f>
        <v/>
      </c>
      <c r="C2694" s="35" t="str">
        <f>DIEM_4D!B2066</f>
        <v/>
      </c>
      <c r="D2694" s="5" t="str">
        <f t="shared" si="30"/>
        <v>4D-5</v>
      </c>
      <c r="E2694" s="5">
        <f>DIEM_4D!C2066</f>
        <v>0</v>
      </c>
      <c r="F2694" s="5">
        <f>DIEM_4D!D2066</f>
        <v>0</v>
      </c>
      <c r="G2694" s="5">
        <f>DIEM_4D!E2066</f>
        <v>0</v>
      </c>
      <c r="H2694" s="36">
        <f t="shared" si="31"/>
        <v>0</v>
      </c>
      <c r="I2694" s="5" t="str">
        <f t="shared" si="32"/>
        <v/>
      </c>
      <c r="J2694" s="5">
        <f t="shared" si="33"/>
        <v>0</v>
      </c>
      <c r="K2694" s="5" t="str">
        <f t="shared" si="34"/>
        <v/>
      </c>
      <c r="L2694" s="5">
        <f t="shared" si="35"/>
        <v>0</v>
      </c>
      <c r="M2694" s="5"/>
      <c r="N2694" s="5"/>
      <c r="O2694" s="5"/>
      <c r="P2694" s="5"/>
      <c r="Q2694" s="5"/>
      <c r="R2694" s="5"/>
      <c r="S2694" s="5"/>
    </row>
    <row r="2695" ht="15.75" customHeight="1">
      <c r="A2695" s="5">
        <v>2066.0</v>
      </c>
      <c r="B2695" s="35" t="str">
        <f>DIEM_4D!A2067</f>
        <v/>
      </c>
      <c r="C2695" s="35" t="str">
        <f>DIEM_4D!B2067</f>
        <v/>
      </c>
      <c r="D2695" s="5" t="str">
        <f t="shared" si="30"/>
        <v>4D-1</v>
      </c>
      <c r="E2695" s="5">
        <f>DIEM_4D!C2067</f>
        <v>0</v>
      </c>
      <c r="F2695" s="5">
        <f>DIEM_4D!D2067</f>
        <v>0</v>
      </c>
      <c r="G2695" s="5">
        <f>DIEM_4D!E2067</f>
        <v>0</v>
      </c>
      <c r="H2695" s="36">
        <f t="shared" si="31"/>
        <v>0</v>
      </c>
      <c r="I2695" s="5" t="str">
        <f t="shared" si="32"/>
        <v/>
      </c>
      <c r="J2695" s="5">
        <f t="shared" si="33"/>
        <v>0</v>
      </c>
      <c r="K2695" s="5" t="str">
        <f t="shared" si="34"/>
        <v/>
      </c>
      <c r="L2695" s="5">
        <f t="shared" si="35"/>
        <v>0</v>
      </c>
      <c r="M2695" s="5"/>
      <c r="N2695" s="5"/>
      <c r="O2695" s="5"/>
      <c r="P2695" s="5"/>
      <c r="Q2695" s="5"/>
      <c r="R2695" s="5"/>
      <c r="S2695" s="5"/>
    </row>
    <row r="2696" ht="15.75" customHeight="1">
      <c r="A2696" s="5">
        <v>2067.0</v>
      </c>
      <c r="B2696" s="35" t="str">
        <f>DIEM_4D!A2068</f>
        <v/>
      </c>
      <c r="C2696" s="35" t="str">
        <f>DIEM_4D!B2068</f>
        <v/>
      </c>
      <c r="D2696" s="5" t="str">
        <f t="shared" si="30"/>
        <v>4D-2</v>
      </c>
      <c r="E2696" s="5">
        <f>DIEM_4D!C2068</f>
        <v>0</v>
      </c>
      <c r="F2696" s="5">
        <f>DIEM_4D!D2068</f>
        <v>0</v>
      </c>
      <c r="G2696" s="5">
        <f>DIEM_4D!E2068</f>
        <v>0</v>
      </c>
      <c r="H2696" s="36">
        <f t="shared" si="31"/>
        <v>0</v>
      </c>
      <c r="I2696" s="5" t="str">
        <f t="shared" si="32"/>
        <v/>
      </c>
      <c r="J2696" s="5">
        <f t="shared" si="33"/>
        <v>0</v>
      </c>
      <c r="K2696" s="5" t="str">
        <f t="shared" si="34"/>
        <v/>
      </c>
      <c r="L2696" s="5">
        <f t="shared" si="35"/>
        <v>0</v>
      </c>
      <c r="M2696" s="5"/>
      <c r="N2696" s="5"/>
      <c r="O2696" s="5"/>
      <c r="P2696" s="5"/>
      <c r="Q2696" s="5"/>
      <c r="R2696" s="5"/>
      <c r="S2696" s="5"/>
    </row>
    <row r="2697" ht="15.75" customHeight="1">
      <c r="A2697" s="5">
        <v>2068.0</v>
      </c>
      <c r="B2697" s="35" t="str">
        <f>DIEM_4D!A2069</f>
        <v/>
      </c>
      <c r="C2697" s="35" t="str">
        <f>DIEM_4D!B2069</f>
        <v/>
      </c>
      <c r="D2697" s="5" t="str">
        <f t="shared" si="30"/>
        <v>4D-3</v>
      </c>
      <c r="E2697" s="5">
        <f>DIEM_4D!C2069</f>
        <v>0</v>
      </c>
      <c r="F2697" s="5">
        <f>DIEM_4D!D2069</f>
        <v>0</v>
      </c>
      <c r="G2697" s="5">
        <f>DIEM_4D!E2069</f>
        <v>0</v>
      </c>
      <c r="H2697" s="36">
        <f t="shared" si="31"/>
        <v>0</v>
      </c>
      <c r="I2697" s="5" t="str">
        <f t="shared" si="32"/>
        <v/>
      </c>
      <c r="J2697" s="5">
        <f t="shared" si="33"/>
        <v>0</v>
      </c>
      <c r="K2697" s="5" t="str">
        <f t="shared" si="34"/>
        <v/>
      </c>
      <c r="L2697" s="5">
        <f t="shared" si="35"/>
        <v>0</v>
      </c>
      <c r="M2697" s="5"/>
      <c r="N2697" s="5"/>
      <c r="O2697" s="5"/>
      <c r="P2697" s="5"/>
      <c r="Q2697" s="5"/>
      <c r="R2697" s="5"/>
      <c r="S2697" s="5"/>
    </row>
    <row r="2698" ht="15.75" customHeight="1">
      <c r="A2698" s="5">
        <v>2069.0</v>
      </c>
      <c r="B2698" s="35" t="str">
        <f>DIEM_4D!A2070</f>
        <v/>
      </c>
      <c r="C2698" s="35" t="str">
        <f>DIEM_4D!B2070</f>
        <v/>
      </c>
      <c r="D2698" s="5" t="str">
        <f t="shared" si="30"/>
        <v>4D-4</v>
      </c>
      <c r="E2698" s="5">
        <f>DIEM_4D!C2070</f>
        <v>0</v>
      </c>
      <c r="F2698" s="5">
        <f>DIEM_4D!D2070</f>
        <v>0</v>
      </c>
      <c r="G2698" s="5">
        <f>DIEM_4D!E2070</f>
        <v>0</v>
      </c>
      <c r="H2698" s="36">
        <f t="shared" si="31"/>
        <v>0</v>
      </c>
      <c r="I2698" s="5" t="str">
        <f t="shared" si="32"/>
        <v/>
      </c>
      <c r="J2698" s="5">
        <f t="shared" si="33"/>
        <v>0</v>
      </c>
      <c r="K2698" s="5" t="str">
        <f t="shared" si="34"/>
        <v/>
      </c>
      <c r="L2698" s="5">
        <f t="shared" si="35"/>
        <v>0</v>
      </c>
      <c r="M2698" s="5"/>
      <c r="N2698" s="5"/>
      <c r="O2698" s="5"/>
      <c r="P2698" s="5"/>
      <c r="Q2698" s="5"/>
      <c r="R2698" s="5"/>
      <c r="S2698" s="5"/>
    </row>
    <row r="2699" ht="15.75" customHeight="1">
      <c r="A2699" s="5">
        <v>2070.0</v>
      </c>
      <c r="B2699" s="35" t="str">
        <f>DIEM_4D!A2071</f>
        <v/>
      </c>
      <c r="C2699" s="35" t="str">
        <f>DIEM_4D!B2071</f>
        <v/>
      </c>
      <c r="D2699" s="5" t="str">
        <f t="shared" si="30"/>
        <v>4D-5</v>
      </c>
      <c r="E2699" s="5">
        <f>DIEM_4D!C2071</f>
        <v>0</v>
      </c>
      <c r="F2699" s="5">
        <f>DIEM_4D!D2071</f>
        <v>0</v>
      </c>
      <c r="G2699" s="5">
        <f>DIEM_4D!E2071</f>
        <v>0</v>
      </c>
      <c r="H2699" s="36">
        <f t="shared" si="31"/>
        <v>0</v>
      </c>
      <c r="I2699" s="5" t="str">
        <f t="shared" si="32"/>
        <v/>
      </c>
      <c r="J2699" s="5">
        <f t="shared" si="33"/>
        <v>0</v>
      </c>
      <c r="K2699" s="5" t="str">
        <f t="shared" si="34"/>
        <v/>
      </c>
      <c r="L2699" s="5">
        <f t="shared" si="35"/>
        <v>0</v>
      </c>
      <c r="M2699" s="5"/>
      <c r="N2699" s="5"/>
      <c r="O2699" s="5"/>
      <c r="P2699" s="5"/>
      <c r="Q2699" s="5"/>
      <c r="R2699" s="5"/>
      <c r="S2699" s="5"/>
    </row>
    <row r="2700" ht="15.75" customHeight="1">
      <c r="A2700" s="5">
        <v>2071.0</v>
      </c>
      <c r="B2700" s="35" t="str">
        <f>DIEM_4D!A2072</f>
        <v/>
      </c>
      <c r="C2700" s="35" t="str">
        <f>DIEM_4D!B2072</f>
        <v/>
      </c>
      <c r="D2700" s="5" t="str">
        <f t="shared" si="30"/>
        <v>4D-1</v>
      </c>
      <c r="E2700" s="5">
        <f>DIEM_4D!C2072</f>
        <v>0</v>
      </c>
      <c r="F2700" s="5">
        <f>DIEM_4D!D2072</f>
        <v>0</v>
      </c>
      <c r="G2700" s="5">
        <f>DIEM_4D!E2072</f>
        <v>0</v>
      </c>
      <c r="H2700" s="36">
        <f t="shared" si="31"/>
        <v>0</v>
      </c>
      <c r="I2700" s="5" t="str">
        <f t="shared" si="32"/>
        <v/>
      </c>
      <c r="J2700" s="5">
        <f t="shared" si="33"/>
        <v>0</v>
      </c>
      <c r="K2700" s="5" t="str">
        <f t="shared" si="34"/>
        <v/>
      </c>
      <c r="L2700" s="5">
        <f t="shared" si="35"/>
        <v>0</v>
      </c>
      <c r="M2700" s="5"/>
      <c r="N2700" s="5"/>
      <c r="O2700" s="5"/>
      <c r="P2700" s="5"/>
      <c r="Q2700" s="5"/>
      <c r="R2700" s="5"/>
      <c r="S2700" s="5"/>
    </row>
    <row r="2701" ht="15.75" customHeight="1">
      <c r="A2701" s="5">
        <v>2072.0</v>
      </c>
      <c r="B2701" s="35" t="str">
        <f>DIEM_4D!A2073</f>
        <v/>
      </c>
      <c r="C2701" s="35" t="str">
        <f>DIEM_4D!B2073</f>
        <v/>
      </c>
      <c r="D2701" s="5" t="str">
        <f t="shared" si="30"/>
        <v>4D-2</v>
      </c>
      <c r="E2701" s="5">
        <f>DIEM_4D!C2073</f>
        <v>0</v>
      </c>
      <c r="F2701" s="5">
        <f>DIEM_4D!D2073</f>
        <v>0</v>
      </c>
      <c r="G2701" s="5">
        <f>DIEM_4D!E2073</f>
        <v>0</v>
      </c>
      <c r="H2701" s="36">
        <f t="shared" si="31"/>
        <v>0</v>
      </c>
      <c r="I2701" s="5" t="str">
        <f t="shared" si="32"/>
        <v/>
      </c>
      <c r="J2701" s="5">
        <f t="shared" si="33"/>
        <v>0</v>
      </c>
      <c r="K2701" s="5" t="str">
        <f t="shared" si="34"/>
        <v/>
      </c>
      <c r="L2701" s="5">
        <f t="shared" si="35"/>
        <v>0</v>
      </c>
      <c r="M2701" s="5"/>
      <c r="N2701" s="5"/>
      <c r="O2701" s="5"/>
      <c r="P2701" s="5"/>
      <c r="Q2701" s="5"/>
      <c r="R2701" s="5"/>
      <c r="S2701" s="5"/>
    </row>
    <row r="2702" ht="15.75" customHeight="1">
      <c r="A2702" s="5">
        <v>2073.0</v>
      </c>
      <c r="B2702" s="35" t="str">
        <f>DIEM_4D!A2074</f>
        <v/>
      </c>
      <c r="C2702" s="35" t="str">
        <f>DIEM_4D!B2074</f>
        <v/>
      </c>
      <c r="D2702" s="5" t="str">
        <f t="shared" si="30"/>
        <v>4D-3</v>
      </c>
      <c r="E2702" s="5">
        <f>DIEM_4D!C2074</f>
        <v>0</v>
      </c>
      <c r="F2702" s="5">
        <f>DIEM_4D!D2074</f>
        <v>0</v>
      </c>
      <c r="G2702" s="5">
        <f>DIEM_4D!E2074</f>
        <v>0</v>
      </c>
      <c r="H2702" s="36">
        <f t="shared" si="31"/>
        <v>0</v>
      </c>
      <c r="I2702" s="5" t="str">
        <f t="shared" si="32"/>
        <v/>
      </c>
      <c r="J2702" s="5">
        <f t="shared" si="33"/>
        <v>0</v>
      </c>
      <c r="K2702" s="5" t="str">
        <f t="shared" si="34"/>
        <v/>
      </c>
      <c r="L2702" s="5">
        <f t="shared" si="35"/>
        <v>0</v>
      </c>
      <c r="M2702" s="5"/>
      <c r="N2702" s="5"/>
      <c r="O2702" s="5"/>
      <c r="P2702" s="5"/>
      <c r="Q2702" s="5"/>
      <c r="R2702" s="5"/>
      <c r="S2702" s="5"/>
    </row>
    <row r="2703" ht="15.75" customHeight="1">
      <c r="A2703" s="5">
        <v>2074.0</v>
      </c>
      <c r="B2703" s="35" t="str">
        <f>DIEM_4D!A2075</f>
        <v/>
      </c>
      <c r="C2703" s="35" t="str">
        <f>DIEM_4D!B2075</f>
        <v/>
      </c>
      <c r="D2703" s="5" t="str">
        <f t="shared" si="30"/>
        <v>4D-4</v>
      </c>
      <c r="E2703" s="5">
        <f>DIEM_4D!C2075</f>
        <v>0</v>
      </c>
      <c r="F2703" s="5">
        <f>DIEM_4D!D2075</f>
        <v>0</v>
      </c>
      <c r="G2703" s="5">
        <f>DIEM_4D!E2075</f>
        <v>0</v>
      </c>
      <c r="H2703" s="36">
        <f t="shared" si="31"/>
        <v>0</v>
      </c>
      <c r="I2703" s="5" t="str">
        <f t="shared" si="32"/>
        <v/>
      </c>
      <c r="J2703" s="5">
        <f t="shared" si="33"/>
        <v>0</v>
      </c>
      <c r="K2703" s="5" t="str">
        <f t="shared" si="34"/>
        <v/>
      </c>
      <c r="L2703" s="5">
        <f t="shared" si="35"/>
        <v>0</v>
      </c>
      <c r="M2703" s="5"/>
      <c r="N2703" s="5"/>
      <c r="O2703" s="5"/>
      <c r="P2703" s="5"/>
      <c r="Q2703" s="5"/>
      <c r="R2703" s="5"/>
      <c r="S2703" s="5"/>
    </row>
    <row r="2704" ht="15.75" customHeight="1">
      <c r="A2704" s="5">
        <v>2075.0</v>
      </c>
      <c r="B2704" s="35" t="str">
        <f>DIEM_4D!A2076</f>
        <v/>
      </c>
      <c r="C2704" s="35" t="str">
        <f>DIEM_4D!B2076</f>
        <v/>
      </c>
      <c r="D2704" s="5" t="str">
        <f t="shared" si="30"/>
        <v>4D-5</v>
      </c>
      <c r="E2704" s="5">
        <f>DIEM_4D!C2076</f>
        <v>0</v>
      </c>
      <c r="F2704" s="5">
        <f>DIEM_4D!D2076</f>
        <v>0</v>
      </c>
      <c r="G2704" s="5">
        <f>DIEM_4D!E2076</f>
        <v>0</v>
      </c>
      <c r="H2704" s="36">
        <f t="shared" si="31"/>
        <v>0</v>
      </c>
      <c r="I2704" s="5" t="str">
        <f t="shared" si="32"/>
        <v/>
      </c>
      <c r="J2704" s="5">
        <f t="shared" si="33"/>
        <v>0</v>
      </c>
      <c r="K2704" s="5" t="str">
        <f t="shared" si="34"/>
        <v/>
      </c>
      <c r="L2704" s="5">
        <f t="shared" si="35"/>
        <v>0</v>
      </c>
      <c r="M2704" s="5"/>
      <c r="N2704" s="5"/>
      <c r="O2704" s="5"/>
      <c r="P2704" s="5"/>
      <c r="Q2704" s="5"/>
      <c r="R2704" s="5"/>
      <c r="S2704" s="5"/>
    </row>
    <row r="2705" ht="15.75" customHeight="1">
      <c r="A2705" s="5">
        <v>2076.0</v>
      </c>
      <c r="B2705" s="35" t="str">
        <f>DIEM_4D!A2077</f>
        <v/>
      </c>
      <c r="C2705" s="35" t="str">
        <f>DIEM_4D!B2077</f>
        <v/>
      </c>
      <c r="D2705" s="5" t="str">
        <f t="shared" si="30"/>
        <v>4D-1</v>
      </c>
      <c r="E2705" s="5">
        <f>DIEM_4D!C2077</f>
        <v>0</v>
      </c>
      <c r="F2705" s="5">
        <f>DIEM_4D!D2077</f>
        <v>0</v>
      </c>
      <c r="G2705" s="5">
        <f>DIEM_4D!E2077</f>
        <v>0</v>
      </c>
      <c r="H2705" s="36">
        <f t="shared" si="31"/>
        <v>0</v>
      </c>
      <c r="I2705" s="5" t="str">
        <f t="shared" si="32"/>
        <v/>
      </c>
      <c r="J2705" s="5">
        <f t="shared" si="33"/>
        <v>0</v>
      </c>
      <c r="K2705" s="5" t="str">
        <f t="shared" si="34"/>
        <v/>
      </c>
      <c r="L2705" s="5">
        <f t="shared" si="35"/>
        <v>0</v>
      </c>
      <c r="M2705" s="5"/>
      <c r="N2705" s="5"/>
      <c r="O2705" s="5"/>
      <c r="P2705" s="5"/>
      <c r="Q2705" s="5"/>
      <c r="R2705" s="5"/>
      <c r="S2705" s="5"/>
    </row>
    <row r="2706" ht="15.75" customHeight="1">
      <c r="A2706" s="5">
        <v>2077.0</v>
      </c>
      <c r="B2706" s="35" t="str">
        <f>DIEM_4D!A2078</f>
        <v/>
      </c>
      <c r="C2706" s="35" t="str">
        <f>DIEM_4D!B2078</f>
        <v/>
      </c>
      <c r="D2706" s="5" t="str">
        <f t="shared" si="30"/>
        <v>4D-2</v>
      </c>
      <c r="E2706" s="5">
        <f>DIEM_4D!C2078</f>
        <v>0</v>
      </c>
      <c r="F2706" s="5">
        <f>DIEM_4D!D2078</f>
        <v>0</v>
      </c>
      <c r="G2706" s="5">
        <f>DIEM_4D!E2078</f>
        <v>0</v>
      </c>
      <c r="H2706" s="36">
        <f t="shared" si="31"/>
        <v>0</v>
      </c>
      <c r="I2706" s="5" t="str">
        <f t="shared" si="32"/>
        <v/>
      </c>
      <c r="J2706" s="5">
        <f t="shared" si="33"/>
        <v>0</v>
      </c>
      <c r="K2706" s="5" t="str">
        <f t="shared" si="34"/>
        <v/>
      </c>
      <c r="L2706" s="5">
        <f t="shared" si="35"/>
        <v>0</v>
      </c>
      <c r="M2706" s="5"/>
      <c r="N2706" s="5"/>
      <c r="O2706" s="5"/>
      <c r="P2706" s="5"/>
      <c r="Q2706" s="5"/>
      <c r="R2706" s="5"/>
      <c r="S2706" s="5"/>
    </row>
    <row r="2707" ht="15.75" customHeight="1">
      <c r="A2707" s="5">
        <v>2078.0</v>
      </c>
      <c r="B2707" s="35" t="str">
        <f>DIEM_4D!A2079</f>
        <v/>
      </c>
      <c r="C2707" s="35" t="str">
        <f>DIEM_4D!B2079</f>
        <v/>
      </c>
      <c r="D2707" s="5" t="str">
        <f t="shared" si="30"/>
        <v>4D-3</v>
      </c>
      <c r="E2707" s="5">
        <f>DIEM_4D!C2079</f>
        <v>0</v>
      </c>
      <c r="F2707" s="5">
        <f>DIEM_4D!D2079</f>
        <v>0</v>
      </c>
      <c r="G2707" s="5">
        <f>DIEM_4D!E2079</f>
        <v>0</v>
      </c>
      <c r="H2707" s="36">
        <f t="shared" si="31"/>
        <v>0</v>
      </c>
      <c r="I2707" s="5" t="str">
        <f t="shared" si="32"/>
        <v/>
      </c>
      <c r="J2707" s="5">
        <f t="shared" si="33"/>
        <v>0</v>
      </c>
      <c r="K2707" s="5" t="str">
        <f t="shared" si="34"/>
        <v/>
      </c>
      <c r="L2707" s="5">
        <f t="shared" si="35"/>
        <v>0</v>
      </c>
      <c r="M2707" s="5"/>
      <c r="N2707" s="5"/>
      <c r="O2707" s="5"/>
      <c r="P2707" s="5"/>
      <c r="Q2707" s="5"/>
      <c r="R2707" s="5"/>
      <c r="S2707" s="5"/>
    </row>
    <row r="2708" ht="15.75" customHeight="1">
      <c r="A2708" s="5">
        <v>2079.0</v>
      </c>
      <c r="B2708" s="35" t="str">
        <f>DIEM_4D!A2080</f>
        <v/>
      </c>
      <c r="C2708" s="35" t="str">
        <f>DIEM_4D!B2080</f>
        <v/>
      </c>
      <c r="D2708" s="5" t="str">
        <f t="shared" si="30"/>
        <v>4D-4</v>
      </c>
      <c r="E2708" s="5">
        <f>DIEM_4D!C2080</f>
        <v>0</v>
      </c>
      <c r="F2708" s="5">
        <f>DIEM_4D!D2080</f>
        <v>0</v>
      </c>
      <c r="G2708" s="5">
        <f>DIEM_4D!E2080</f>
        <v>0</v>
      </c>
      <c r="H2708" s="36">
        <f t="shared" si="31"/>
        <v>0</v>
      </c>
      <c r="I2708" s="5" t="str">
        <f t="shared" si="32"/>
        <v/>
      </c>
      <c r="J2708" s="5">
        <f t="shared" si="33"/>
        <v>0</v>
      </c>
      <c r="K2708" s="5" t="str">
        <f t="shared" si="34"/>
        <v/>
      </c>
      <c r="L2708" s="5">
        <f t="shared" si="35"/>
        <v>0</v>
      </c>
      <c r="M2708" s="5"/>
      <c r="N2708" s="5"/>
      <c r="O2708" s="5"/>
      <c r="P2708" s="5"/>
      <c r="Q2708" s="5"/>
      <c r="R2708" s="5"/>
      <c r="S2708" s="5"/>
    </row>
    <row r="2709" ht="15.75" customHeight="1">
      <c r="A2709" s="5">
        <v>2080.0</v>
      </c>
      <c r="B2709" s="35" t="str">
        <f>DIEM_4D!A2081</f>
        <v/>
      </c>
      <c r="C2709" s="35" t="str">
        <f>DIEM_4D!B2081</f>
        <v/>
      </c>
      <c r="D2709" s="5" t="str">
        <f t="shared" si="30"/>
        <v>4D-5</v>
      </c>
      <c r="E2709" s="5">
        <f>DIEM_4D!C2081</f>
        <v>0</v>
      </c>
      <c r="F2709" s="5">
        <f>DIEM_4D!D2081</f>
        <v>0</v>
      </c>
      <c r="G2709" s="5">
        <f>DIEM_4D!E2081</f>
        <v>0</v>
      </c>
      <c r="H2709" s="36">
        <f t="shared" si="31"/>
        <v>0</v>
      </c>
      <c r="I2709" s="5" t="str">
        <f t="shared" si="32"/>
        <v/>
      </c>
      <c r="J2709" s="5">
        <f t="shared" si="33"/>
        <v>0</v>
      </c>
      <c r="K2709" s="5" t="str">
        <f t="shared" si="34"/>
        <v/>
      </c>
      <c r="L2709" s="5">
        <f t="shared" si="35"/>
        <v>0</v>
      </c>
      <c r="M2709" s="5"/>
      <c r="N2709" s="5"/>
      <c r="O2709" s="5"/>
      <c r="P2709" s="5"/>
      <c r="Q2709" s="5"/>
      <c r="R2709" s="5"/>
      <c r="S2709" s="5"/>
    </row>
    <row r="2710" ht="15.75" customHeight="1">
      <c r="A2710" s="5">
        <v>2081.0</v>
      </c>
      <c r="B2710" s="35" t="str">
        <f>DIEM_4D!A2082</f>
        <v/>
      </c>
      <c r="C2710" s="35" t="str">
        <f>DIEM_4D!B2082</f>
        <v/>
      </c>
      <c r="D2710" s="5" t="str">
        <f t="shared" si="30"/>
        <v>4D-1</v>
      </c>
      <c r="E2710" s="5">
        <f>DIEM_4D!C2082</f>
        <v>0</v>
      </c>
      <c r="F2710" s="5">
        <f>DIEM_4D!D2082</f>
        <v>0</v>
      </c>
      <c r="G2710" s="5">
        <f>DIEM_4D!E2082</f>
        <v>0</v>
      </c>
      <c r="H2710" s="36">
        <f t="shared" si="31"/>
        <v>0</v>
      </c>
      <c r="I2710" s="5" t="str">
        <f t="shared" si="32"/>
        <v/>
      </c>
      <c r="J2710" s="5">
        <f t="shared" si="33"/>
        <v>0</v>
      </c>
      <c r="K2710" s="5" t="str">
        <f t="shared" si="34"/>
        <v/>
      </c>
      <c r="L2710" s="5">
        <f t="shared" si="35"/>
        <v>0</v>
      </c>
      <c r="M2710" s="5"/>
      <c r="N2710" s="5"/>
      <c r="O2710" s="5"/>
      <c r="P2710" s="5"/>
      <c r="Q2710" s="5"/>
      <c r="R2710" s="5"/>
      <c r="S2710" s="5"/>
    </row>
    <row r="2711" ht="15.75" customHeight="1">
      <c r="A2711" s="5">
        <v>2082.0</v>
      </c>
      <c r="B2711" s="35" t="str">
        <f>DIEM_4D!A2083</f>
        <v/>
      </c>
      <c r="C2711" s="35" t="str">
        <f>DIEM_4D!B2083</f>
        <v/>
      </c>
      <c r="D2711" s="5" t="str">
        <f t="shared" si="30"/>
        <v>4D-2</v>
      </c>
      <c r="E2711" s="5">
        <f>DIEM_4D!C2083</f>
        <v>0</v>
      </c>
      <c r="F2711" s="5">
        <f>DIEM_4D!D2083</f>
        <v>0</v>
      </c>
      <c r="G2711" s="5">
        <f>DIEM_4D!E2083</f>
        <v>0</v>
      </c>
      <c r="H2711" s="36">
        <f t="shared" si="31"/>
        <v>0</v>
      </c>
      <c r="I2711" s="5" t="str">
        <f t="shared" si="32"/>
        <v/>
      </c>
      <c r="J2711" s="5">
        <f t="shared" si="33"/>
        <v>0</v>
      </c>
      <c r="K2711" s="5" t="str">
        <f t="shared" si="34"/>
        <v/>
      </c>
      <c r="L2711" s="5">
        <f t="shared" si="35"/>
        <v>0</v>
      </c>
      <c r="M2711" s="5"/>
      <c r="N2711" s="5"/>
      <c r="O2711" s="5"/>
      <c r="P2711" s="5"/>
      <c r="Q2711" s="5"/>
      <c r="R2711" s="5"/>
      <c r="S2711" s="5"/>
    </row>
    <row r="2712" ht="15.75" customHeight="1">
      <c r="A2712" s="5">
        <v>2083.0</v>
      </c>
      <c r="B2712" s="35" t="str">
        <f>DIEM_4D!A2084</f>
        <v/>
      </c>
      <c r="C2712" s="35" t="str">
        <f>DIEM_4D!B2084</f>
        <v/>
      </c>
      <c r="D2712" s="5" t="str">
        <f t="shared" si="30"/>
        <v>4D-3</v>
      </c>
      <c r="E2712" s="5">
        <f>DIEM_4D!C2084</f>
        <v>0</v>
      </c>
      <c r="F2712" s="5">
        <f>DIEM_4D!D2084</f>
        <v>0</v>
      </c>
      <c r="G2712" s="5">
        <f>DIEM_4D!E2084</f>
        <v>0</v>
      </c>
      <c r="H2712" s="36">
        <f t="shared" si="31"/>
        <v>0</v>
      </c>
      <c r="I2712" s="5" t="str">
        <f t="shared" si="32"/>
        <v/>
      </c>
      <c r="J2712" s="5">
        <f t="shared" si="33"/>
        <v>0</v>
      </c>
      <c r="K2712" s="5" t="str">
        <f t="shared" si="34"/>
        <v/>
      </c>
      <c r="L2712" s="5">
        <f t="shared" si="35"/>
        <v>0</v>
      </c>
      <c r="M2712" s="5"/>
      <c r="N2712" s="5"/>
      <c r="O2712" s="5"/>
      <c r="P2712" s="5"/>
      <c r="Q2712" s="5"/>
      <c r="R2712" s="5"/>
      <c r="S2712" s="5"/>
    </row>
    <row r="2713" ht="15.75" customHeight="1">
      <c r="A2713" s="5">
        <v>2084.0</v>
      </c>
      <c r="B2713" s="35" t="str">
        <f>DIEM_4D!A2085</f>
        <v/>
      </c>
      <c r="C2713" s="35" t="str">
        <f>DIEM_4D!B2085</f>
        <v/>
      </c>
      <c r="D2713" s="5" t="str">
        <f t="shared" si="30"/>
        <v>4D-4</v>
      </c>
      <c r="E2713" s="5">
        <f>DIEM_4D!C2085</f>
        <v>0</v>
      </c>
      <c r="F2713" s="5">
        <f>DIEM_4D!D2085</f>
        <v>0</v>
      </c>
      <c r="G2713" s="5">
        <f>DIEM_4D!E2085</f>
        <v>0</v>
      </c>
      <c r="H2713" s="36">
        <f t="shared" si="31"/>
        <v>0</v>
      </c>
      <c r="I2713" s="5" t="str">
        <f t="shared" si="32"/>
        <v/>
      </c>
      <c r="J2713" s="5">
        <f t="shared" si="33"/>
        <v>0</v>
      </c>
      <c r="K2713" s="5" t="str">
        <f t="shared" si="34"/>
        <v/>
      </c>
      <c r="L2713" s="5">
        <f t="shared" si="35"/>
        <v>0</v>
      </c>
      <c r="M2713" s="5"/>
      <c r="N2713" s="5"/>
      <c r="O2713" s="5"/>
      <c r="P2713" s="5"/>
      <c r="Q2713" s="5"/>
      <c r="R2713" s="5"/>
      <c r="S2713" s="5"/>
    </row>
    <row r="2714" ht="15.75" customHeight="1">
      <c r="A2714" s="5">
        <v>2085.0</v>
      </c>
      <c r="B2714" s="35" t="str">
        <f>DIEM_4D!A2086</f>
        <v/>
      </c>
      <c r="C2714" s="35" t="str">
        <f>DIEM_4D!B2086</f>
        <v/>
      </c>
      <c r="D2714" s="5" t="str">
        <f t="shared" si="30"/>
        <v>4D-5</v>
      </c>
      <c r="E2714" s="5">
        <f>DIEM_4D!C2086</f>
        <v>0</v>
      </c>
      <c r="F2714" s="5">
        <f>DIEM_4D!D2086</f>
        <v>0</v>
      </c>
      <c r="G2714" s="5">
        <f>DIEM_4D!E2086</f>
        <v>0</v>
      </c>
      <c r="H2714" s="36">
        <f t="shared" si="31"/>
        <v>0</v>
      </c>
      <c r="I2714" s="5" t="str">
        <f t="shared" si="32"/>
        <v/>
      </c>
      <c r="J2714" s="5">
        <f t="shared" si="33"/>
        <v>0</v>
      </c>
      <c r="K2714" s="5" t="str">
        <f t="shared" si="34"/>
        <v/>
      </c>
      <c r="L2714" s="5">
        <f t="shared" si="35"/>
        <v>0</v>
      </c>
      <c r="M2714" s="5"/>
      <c r="N2714" s="5"/>
      <c r="O2714" s="5"/>
      <c r="P2714" s="5"/>
      <c r="Q2714" s="5"/>
      <c r="R2714" s="5"/>
      <c r="S2714" s="5"/>
    </row>
    <row r="2715" ht="15.75" customHeight="1">
      <c r="A2715" s="5">
        <v>2086.0</v>
      </c>
      <c r="B2715" s="35" t="str">
        <f>DIEM_4D!A2087</f>
        <v/>
      </c>
      <c r="C2715" s="35" t="str">
        <f>DIEM_4D!B2087</f>
        <v/>
      </c>
      <c r="D2715" s="5" t="str">
        <f t="shared" si="30"/>
        <v>4D-1</v>
      </c>
      <c r="E2715" s="5">
        <f>DIEM_4D!C2087</f>
        <v>0</v>
      </c>
      <c r="F2715" s="5">
        <f>DIEM_4D!D2087</f>
        <v>0</v>
      </c>
      <c r="G2715" s="5">
        <f>DIEM_4D!E2087</f>
        <v>0</v>
      </c>
      <c r="H2715" s="36">
        <f t="shared" si="31"/>
        <v>0</v>
      </c>
      <c r="I2715" s="5" t="str">
        <f t="shared" si="32"/>
        <v/>
      </c>
      <c r="J2715" s="5">
        <f t="shared" si="33"/>
        <v>0</v>
      </c>
      <c r="K2715" s="5" t="str">
        <f t="shared" si="34"/>
        <v/>
      </c>
      <c r="L2715" s="5">
        <f t="shared" si="35"/>
        <v>0</v>
      </c>
      <c r="M2715" s="5"/>
      <c r="N2715" s="5"/>
      <c r="O2715" s="5"/>
      <c r="P2715" s="5"/>
      <c r="Q2715" s="5"/>
      <c r="R2715" s="5"/>
      <c r="S2715" s="5"/>
    </row>
    <row r="2716" ht="15.75" customHeight="1">
      <c r="A2716" s="5">
        <v>2087.0</v>
      </c>
      <c r="B2716" s="35" t="str">
        <f>DIEM_4D!A2088</f>
        <v/>
      </c>
      <c r="C2716" s="35" t="str">
        <f>DIEM_4D!B2088</f>
        <v/>
      </c>
      <c r="D2716" s="5" t="str">
        <f t="shared" si="30"/>
        <v>4D-2</v>
      </c>
      <c r="E2716" s="5">
        <f>DIEM_4D!C2088</f>
        <v>0</v>
      </c>
      <c r="F2716" s="5">
        <f>DIEM_4D!D2088</f>
        <v>0</v>
      </c>
      <c r="G2716" s="5">
        <f>DIEM_4D!E2088</f>
        <v>0</v>
      </c>
      <c r="H2716" s="36">
        <f t="shared" si="31"/>
        <v>0</v>
      </c>
      <c r="I2716" s="5" t="str">
        <f t="shared" si="32"/>
        <v/>
      </c>
      <c r="J2716" s="5">
        <f t="shared" si="33"/>
        <v>0</v>
      </c>
      <c r="K2716" s="5" t="str">
        <f t="shared" si="34"/>
        <v/>
      </c>
      <c r="L2716" s="5">
        <f t="shared" si="35"/>
        <v>0</v>
      </c>
      <c r="M2716" s="5"/>
      <c r="N2716" s="5"/>
      <c r="O2716" s="5"/>
      <c r="P2716" s="5"/>
      <c r="Q2716" s="5"/>
      <c r="R2716" s="5"/>
      <c r="S2716" s="5"/>
    </row>
    <row r="2717" ht="15.75" customHeight="1">
      <c r="A2717" s="5">
        <v>2088.0</v>
      </c>
      <c r="B2717" s="35" t="str">
        <f>DIEM_4D!A2089</f>
        <v/>
      </c>
      <c r="C2717" s="35" t="str">
        <f>DIEM_4D!B2089</f>
        <v/>
      </c>
      <c r="D2717" s="5" t="str">
        <f t="shared" si="30"/>
        <v>4D-3</v>
      </c>
      <c r="E2717" s="5">
        <f>DIEM_4D!C2089</f>
        <v>0</v>
      </c>
      <c r="F2717" s="5">
        <f>DIEM_4D!D2089</f>
        <v>0</v>
      </c>
      <c r="G2717" s="5">
        <f>DIEM_4D!E2089</f>
        <v>0</v>
      </c>
      <c r="H2717" s="36">
        <f t="shared" si="31"/>
        <v>0</v>
      </c>
      <c r="I2717" s="5" t="str">
        <f t="shared" si="32"/>
        <v/>
      </c>
      <c r="J2717" s="5">
        <f t="shared" si="33"/>
        <v>0</v>
      </c>
      <c r="K2717" s="5" t="str">
        <f t="shared" si="34"/>
        <v/>
      </c>
      <c r="L2717" s="5">
        <f t="shared" si="35"/>
        <v>0</v>
      </c>
      <c r="M2717" s="5"/>
      <c r="N2717" s="5"/>
      <c r="O2717" s="5"/>
      <c r="P2717" s="5"/>
      <c r="Q2717" s="5"/>
      <c r="R2717" s="5"/>
      <c r="S2717" s="5"/>
    </row>
    <row r="2718" ht="15.75" customHeight="1">
      <c r="A2718" s="5">
        <v>2089.0</v>
      </c>
      <c r="B2718" s="35" t="str">
        <f>DIEM_4D!A2090</f>
        <v/>
      </c>
      <c r="C2718" s="35" t="str">
        <f>DIEM_4D!B2090</f>
        <v/>
      </c>
      <c r="D2718" s="5" t="str">
        <f t="shared" si="30"/>
        <v>4D-4</v>
      </c>
      <c r="E2718" s="5">
        <f>DIEM_4D!C2090</f>
        <v>0</v>
      </c>
      <c r="F2718" s="5">
        <f>DIEM_4D!D2090</f>
        <v>0</v>
      </c>
      <c r="G2718" s="5">
        <f>DIEM_4D!E2090</f>
        <v>0</v>
      </c>
      <c r="H2718" s="36">
        <f t="shared" si="31"/>
        <v>0</v>
      </c>
      <c r="I2718" s="5" t="str">
        <f t="shared" si="32"/>
        <v/>
      </c>
      <c r="J2718" s="5">
        <f t="shared" si="33"/>
        <v>0</v>
      </c>
      <c r="K2718" s="5" t="str">
        <f t="shared" si="34"/>
        <v/>
      </c>
      <c r="L2718" s="5">
        <f t="shared" si="35"/>
        <v>0</v>
      </c>
      <c r="M2718" s="5"/>
      <c r="N2718" s="5"/>
      <c r="O2718" s="5"/>
      <c r="P2718" s="5"/>
      <c r="Q2718" s="5"/>
      <c r="R2718" s="5"/>
      <c r="S2718" s="5"/>
    </row>
    <row r="2719" ht="15.75" customHeight="1">
      <c r="A2719" s="5">
        <v>2090.0</v>
      </c>
      <c r="B2719" s="35" t="str">
        <f>DIEM_4D!A2091</f>
        <v/>
      </c>
      <c r="C2719" s="35" t="str">
        <f>DIEM_4D!B2091</f>
        <v/>
      </c>
      <c r="D2719" s="5" t="str">
        <f t="shared" si="30"/>
        <v>4D-5</v>
      </c>
      <c r="E2719" s="5">
        <f>DIEM_4D!C2091</f>
        <v>0</v>
      </c>
      <c r="F2719" s="5">
        <f>DIEM_4D!D2091</f>
        <v>0</v>
      </c>
      <c r="G2719" s="5">
        <f>DIEM_4D!E2091</f>
        <v>0</v>
      </c>
      <c r="H2719" s="36">
        <f t="shared" si="31"/>
        <v>0</v>
      </c>
      <c r="I2719" s="5" t="str">
        <f t="shared" si="32"/>
        <v/>
      </c>
      <c r="J2719" s="5">
        <f t="shared" si="33"/>
        <v>0</v>
      </c>
      <c r="K2719" s="5" t="str">
        <f t="shared" si="34"/>
        <v/>
      </c>
      <c r="L2719" s="5">
        <f t="shared" si="35"/>
        <v>0</v>
      </c>
      <c r="M2719" s="5"/>
      <c r="N2719" s="5"/>
      <c r="O2719" s="5"/>
      <c r="P2719" s="5"/>
      <c r="Q2719" s="5"/>
      <c r="R2719" s="5"/>
      <c r="S2719" s="5"/>
    </row>
    <row r="2720" ht="15.75" customHeight="1">
      <c r="A2720" s="5">
        <v>2091.0</v>
      </c>
      <c r="B2720" s="35" t="str">
        <f>DIEM_4D!A2092</f>
        <v/>
      </c>
      <c r="C2720" s="35" t="str">
        <f>DIEM_4D!B2092</f>
        <v/>
      </c>
      <c r="D2720" s="5" t="str">
        <f t="shared" si="30"/>
        <v>4D-1</v>
      </c>
      <c r="E2720" s="5">
        <f>DIEM_4D!C2092</f>
        <v>0</v>
      </c>
      <c r="F2720" s="5">
        <f>DIEM_4D!D2092</f>
        <v>0</v>
      </c>
      <c r="G2720" s="5">
        <f>DIEM_4D!E2092</f>
        <v>0</v>
      </c>
      <c r="H2720" s="36">
        <f t="shared" si="31"/>
        <v>0</v>
      </c>
      <c r="I2720" s="5" t="str">
        <f t="shared" si="32"/>
        <v/>
      </c>
      <c r="J2720" s="5">
        <f t="shared" si="33"/>
        <v>0</v>
      </c>
      <c r="K2720" s="5" t="str">
        <f t="shared" si="34"/>
        <v/>
      </c>
      <c r="L2720" s="5">
        <f t="shared" si="35"/>
        <v>0</v>
      </c>
      <c r="M2720" s="5"/>
      <c r="N2720" s="5"/>
      <c r="O2720" s="5"/>
      <c r="P2720" s="5"/>
      <c r="Q2720" s="5"/>
      <c r="R2720" s="5"/>
      <c r="S2720" s="5"/>
    </row>
    <row r="2721" ht="15.75" customHeight="1">
      <c r="A2721" s="5">
        <v>2092.0</v>
      </c>
      <c r="B2721" s="35" t="str">
        <f>DIEM_4D!A2093</f>
        <v/>
      </c>
      <c r="C2721" s="35" t="str">
        <f>DIEM_4D!B2093</f>
        <v/>
      </c>
      <c r="D2721" s="5" t="str">
        <f t="shared" si="30"/>
        <v>4D-2</v>
      </c>
      <c r="E2721" s="5">
        <f>DIEM_4D!C2093</f>
        <v>0</v>
      </c>
      <c r="F2721" s="5">
        <f>DIEM_4D!D2093</f>
        <v>0</v>
      </c>
      <c r="G2721" s="5">
        <f>DIEM_4D!E2093</f>
        <v>0</v>
      </c>
      <c r="H2721" s="36">
        <f t="shared" si="31"/>
        <v>0</v>
      </c>
      <c r="I2721" s="5" t="str">
        <f t="shared" si="32"/>
        <v/>
      </c>
      <c r="J2721" s="5">
        <f t="shared" si="33"/>
        <v>0</v>
      </c>
      <c r="K2721" s="5" t="str">
        <f t="shared" si="34"/>
        <v/>
      </c>
      <c r="L2721" s="5">
        <f t="shared" si="35"/>
        <v>0</v>
      </c>
      <c r="M2721" s="5"/>
      <c r="N2721" s="5"/>
      <c r="O2721" s="5"/>
      <c r="P2721" s="5"/>
      <c r="Q2721" s="5"/>
      <c r="R2721" s="5"/>
      <c r="S2721" s="5"/>
    </row>
    <row r="2722" ht="15.75" customHeight="1">
      <c r="A2722" s="5">
        <v>2093.0</v>
      </c>
      <c r="B2722" s="35" t="str">
        <f>DIEM_4D!A2094</f>
        <v/>
      </c>
      <c r="C2722" s="35" t="str">
        <f>DIEM_4D!B2094</f>
        <v/>
      </c>
      <c r="D2722" s="5" t="str">
        <f t="shared" si="30"/>
        <v>4D-3</v>
      </c>
      <c r="E2722" s="5">
        <f>DIEM_4D!C2094</f>
        <v>0</v>
      </c>
      <c r="F2722" s="5">
        <f>DIEM_4D!D2094</f>
        <v>0</v>
      </c>
      <c r="G2722" s="5">
        <f>DIEM_4D!E2094</f>
        <v>0</v>
      </c>
      <c r="H2722" s="36">
        <f t="shared" si="31"/>
        <v>0</v>
      </c>
      <c r="I2722" s="5" t="str">
        <f t="shared" si="32"/>
        <v/>
      </c>
      <c r="J2722" s="5">
        <f t="shared" si="33"/>
        <v>0</v>
      </c>
      <c r="K2722" s="5" t="str">
        <f t="shared" si="34"/>
        <v/>
      </c>
      <c r="L2722" s="5">
        <f t="shared" si="35"/>
        <v>0</v>
      </c>
      <c r="M2722" s="5"/>
      <c r="N2722" s="5"/>
      <c r="O2722" s="5"/>
      <c r="P2722" s="5"/>
      <c r="Q2722" s="5"/>
      <c r="R2722" s="5"/>
      <c r="S2722" s="5"/>
    </row>
    <row r="2723" ht="15.75" customHeight="1">
      <c r="A2723" s="5">
        <v>2094.0</v>
      </c>
      <c r="B2723" s="35" t="str">
        <f>DIEM_4D!A2095</f>
        <v/>
      </c>
      <c r="C2723" s="35" t="str">
        <f>DIEM_4D!B2095</f>
        <v/>
      </c>
      <c r="D2723" s="5" t="str">
        <f t="shared" si="30"/>
        <v>4D-4</v>
      </c>
      <c r="E2723" s="5">
        <f>DIEM_4D!C2095</f>
        <v>0</v>
      </c>
      <c r="F2723" s="5">
        <f>DIEM_4D!D2095</f>
        <v>0</v>
      </c>
      <c r="G2723" s="5">
        <f>DIEM_4D!E2095</f>
        <v>0</v>
      </c>
      <c r="H2723" s="36">
        <f t="shared" si="31"/>
        <v>0</v>
      </c>
      <c r="I2723" s="5" t="str">
        <f t="shared" si="32"/>
        <v/>
      </c>
      <c r="J2723" s="5">
        <f t="shared" si="33"/>
        <v>0</v>
      </c>
      <c r="K2723" s="5" t="str">
        <f t="shared" si="34"/>
        <v/>
      </c>
      <c r="L2723" s="5">
        <f t="shared" si="35"/>
        <v>0</v>
      </c>
      <c r="M2723" s="5"/>
      <c r="N2723" s="5"/>
      <c r="O2723" s="5"/>
      <c r="P2723" s="5"/>
      <c r="Q2723" s="5"/>
      <c r="R2723" s="5"/>
      <c r="S2723" s="5"/>
    </row>
    <row r="2724" ht="15.75" customHeight="1">
      <c r="A2724" s="5">
        <v>2095.0</v>
      </c>
      <c r="B2724" s="35" t="str">
        <f>DIEM_4D!A2096</f>
        <v/>
      </c>
      <c r="C2724" s="35" t="str">
        <f>DIEM_4D!B2096</f>
        <v/>
      </c>
      <c r="D2724" s="5" t="str">
        <f t="shared" si="30"/>
        <v>4D-5</v>
      </c>
      <c r="E2724" s="5">
        <f>DIEM_4D!C2096</f>
        <v>0</v>
      </c>
      <c r="F2724" s="5">
        <f>DIEM_4D!D2096</f>
        <v>0</v>
      </c>
      <c r="G2724" s="5">
        <f>DIEM_4D!E2096</f>
        <v>0</v>
      </c>
      <c r="H2724" s="36">
        <f t="shared" si="31"/>
        <v>0</v>
      </c>
      <c r="I2724" s="5" t="str">
        <f t="shared" si="32"/>
        <v/>
      </c>
      <c r="J2724" s="5">
        <f t="shared" si="33"/>
        <v>0</v>
      </c>
      <c r="K2724" s="5" t="str">
        <f t="shared" si="34"/>
        <v/>
      </c>
      <c r="L2724" s="5">
        <f t="shared" si="35"/>
        <v>0</v>
      </c>
      <c r="M2724" s="5"/>
      <c r="N2724" s="5"/>
      <c r="O2724" s="5"/>
      <c r="P2724" s="5"/>
      <c r="Q2724" s="5"/>
      <c r="R2724" s="5"/>
      <c r="S2724" s="5"/>
    </row>
    <row r="2725" ht="15.75" customHeight="1">
      <c r="A2725" s="5">
        <v>2096.0</v>
      </c>
      <c r="B2725" s="35" t="str">
        <f>DIEM_4D!A2097</f>
        <v/>
      </c>
      <c r="C2725" s="35" t="str">
        <f>DIEM_4D!B2097</f>
        <v/>
      </c>
      <c r="D2725" s="5" t="str">
        <f t="shared" si="30"/>
        <v>4D-1</v>
      </c>
      <c r="E2725" s="5">
        <f>DIEM_4D!C2097</f>
        <v>0</v>
      </c>
      <c r="F2725" s="5">
        <f>DIEM_4D!D2097</f>
        <v>0</v>
      </c>
      <c r="G2725" s="5">
        <f>DIEM_4D!E2097</f>
        <v>0</v>
      </c>
      <c r="H2725" s="36">
        <f t="shared" si="31"/>
        <v>0</v>
      </c>
      <c r="I2725" s="5" t="str">
        <f t="shared" si="32"/>
        <v/>
      </c>
      <c r="J2725" s="5">
        <f t="shared" si="33"/>
        <v>0</v>
      </c>
      <c r="K2725" s="5" t="str">
        <f t="shared" si="34"/>
        <v/>
      </c>
      <c r="L2725" s="5">
        <f t="shared" si="35"/>
        <v>0</v>
      </c>
      <c r="M2725" s="5"/>
      <c r="N2725" s="5"/>
      <c r="O2725" s="5"/>
      <c r="P2725" s="5"/>
      <c r="Q2725" s="5"/>
      <c r="R2725" s="5"/>
      <c r="S2725" s="5"/>
    </row>
    <row r="2726" ht="15.75" customHeight="1">
      <c r="A2726" s="5">
        <v>2097.0</v>
      </c>
      <c r="B2726" s="35" t="str">
        <f>DIEM_4D!A2098</f>
        <v/>
      </c>
      <c r="C2726" s="35" t="str">
        <f>DIEM_4D!B2098</f>
        <v/>
      </c>
      <c r="D2726" s="5" t="str">
        <f t="shared" si="30"/>
        <v>4D-2</v>
      </c>
      <c r="E2726" s="5">
        <f>DIEM_4D!C2098</f>
        <v>0</v>
      </c>
      <c r="F2726" s="5">
        <f>DIEM_4D!D2098</f>
        <v>0</v>
      </c>
      <c r="G2726" s="5">
        <f>DIEM_4D!E2098</f>
        <v>0</v>
      </c>
      <c r="H2726" s="36">
        <f t="shared" si="31"/>
        <v>0</v>
      </c>
      <c r="I2726" s="5" t="str">
        <f t="shared" si="32"/>
        <v/>
      </c>
      <c r="J2726" s="5">
        <f t="shared" si="33"/>
        <v>0</v>
      </c>
      <c r="K2726" s="5" t="str">
        <f t="shared" si="34"/>
        <v/>
      </c>
      <c r="L2726" s="5">
        <f t="shared" si="35"/>
        <v>0</v>
      </c>
      <c r="M2726" s="5"/>
      <c r="N2726" s="5"/>
      <c r="O2726" s="5"/>
      <c r="P2726" s="5"/>
      <c r="Q2726" s="5"/>
      <c r="R2726" s="5"/>
      <c r="S2726" s="5"/>
    </row>
    <row r="2727" ht="15.75" customHeight="1">
      <c r="A2727" s="5">
        <v>2098.0</v>
      </c>
      <c r="B2727" s="35" t="str">
        <f>DIEM_4D!A2099</f>
        <v/>
      </c>
      <c r="C2727" s="35" t="str">
        <f>DIEM_4D!B2099</f>
        <v/>
      </c>
      <c r="D2727" s="5" t="str">
        <f t="shared" si="30"/>
        <v>4D-3</v>
      </c>
      <c r="E2727" s="5">
        <f>DIEM_4D!C2099</f>
        <v>0</v>
      </c>
      <c r="F2727" s="5">
        <f>DIEM_4D!D2099</f>
        <v>0</v>
      </c>
      <c r="G2727" s="5">
        <f>DIEM_4D!E2099</f>
        <v>0</v>
      </c>
      <c r="H2727" s="36">
        <f t="shared" si="31"/>
        <v>0</v>
      </c>
      <c r="I2727" s="5" t="str">
        <f t="shared" si="32"/>
        <v/>
      </c>
      <c r="J2727" s="5">
        <f t="shared" si="33"/>
        <v>0</v>
      </c>
      <c r="K2727" s="5" t="str">
        <f t="shared" si="34"/>
        <v/>
      </c>
      <c r="L2727" s="5">
        <f t="shared" si="35"/>
        <v>0</v>
      </c>
      <c r="M2727" s="5"/>
      <c r="N2727" s="5"/>
      <c r="O2727" s="5"/>
      <c r="P2727" s="5"/>
      <c r="Q2727" s="5"/>
      <c r="R2727" s="5"/>
      <c r="S2727" s="5"/>
    </row>
    <row r="2728" ht="15.75" customHeight="1">
      <c r="A2728" s="5">
        <v>2099.0</v>
      </c>
      <c r="B2728" s="35" t="str">
        <f>DIEM_4D!A2100</f>
        <v/>
      </c>
      <c r="C2728" s="35" t="str">
        <f>DIEM_4D!B2100</f>
        <v/>
      </c>
      <c r="D2728" s="5" t="str">
        <f t="shared" si="30"/>
        <v>4D-4</v>
      </c>
      <c r="E2728" s="5">
        <f>DIEM_4D!C2100</f>
        <v>0</v>
      </c>
      <c r="F2728" s="5">
        <f>DIEM_4D!D2100</f>
        <v>0</v>
      </c>
      <c r="G2728" s="5">
        <f>DIEM_4D!E2100</f>
        <v>0</v>
      </c>
      <c r="H2728" s="36">
        <f t="shared" si="31"/>
        <v>0</v>
      </c>
      <c r="I2728" s="5" t="str">
        <f t="shared" si="32"/>
        <v/>
      </c>
      <c r="J2728" s="5">
        <f t="shared" si="33"/>
        <v>0</v>
      </c>
      <c r="K2728" s="5" t="str">
        <f t="shared" si="34"/>
        <v/>
      </c>
      <c r="L2728" s="5">
        <f t="shared" si="35"/>
        <v>0</v>
      </c>
      <c r="M2728" s="5"/>
      <c r="N2728" s="5"/>
      <c r="O2728" s="5"/>
      <c r="P2728" s="5"/>
      <c r="Q2728" s="5"/>
      <c r="R2728" s="5"/>
      <c r="S2728" s="5"/>
    </row>
    <row r="2729" ht="15.75" customHeight="1">
      <c r="A2729" s="5">
        <v>2100.0</v>
      </c>
      <c r="B2729" s="35" t="str">
        <f>DIEM_4D!A2101</f>
        <v/>
      </c>
      <c r="C2729" s="35" t="str">
        <f>DIEM_4D!B2101</f>
        <v/>
      </c>
      <c r="D2729" s="5" t="str">
        <f t="shared" si="30"/>
        <v>4D-5</v>
      </c>
      <c r="E2729" s="5">
        <f>DIEM_4D!C2101</f>
        <v>0</v>
      </c>
      <c r="F2729" s="5">
        <f>DIEM_4D!D2101</f>
        <v>0</v>
      </c>
      <c r="G2729" s="5">
        <f>DIEM_4D!E2101</f>
        <v>0</v>
      </c>
      <c r="H2729" s="36">
        <f t="shared" si="31"/>
        <v>0</v>
      </c>
      <c r="I2729" s="5" t="str">
        <f t="shared" si="32"/>
        <v/>
      </c>
      <c r="J2729" s="5">
        <f t="shared" si="33"/>
        <v>0</v>
      </c>
      <c r="K2729" s="5" t="str">
        <f t="shared" si="34"/>
        <v/>
      </c>
      <c r="L2729" s="5">
        <f t="shared" si="35"/>
        <v>0</v>
      </c>
      <c r="M2729" s="5"/>
      <c r="N2729" s="5"/>
      <c r="O2729" s="5"/>
      <c r="P2729" s="5"/>
      <c r="Q2729" s="5"/>
      <c r="R2729" s="5"/>
      <c r="S2729" s="5"/>
    </row>
    <row r="2730" ht="15.75" customHeight="1">
      <c r="A2730" s="5">
        <v>2101.0</v>
      </c>
      <c r="B2730" s="35" t="str">
        <f>DIEM_4D!A2102</f>
        <v/>
      </c>
      <c r="C2730" s="35" t="str">
        <f>DIEM_4D!B2102</f>
        <v/>
      </c>
      <c r="D2730" s="5" t="str">
        <f t="shared" si="30"/>
        <v>4D-1</v>
      </c>
      <c r="E2730" s="5">
        <f>DIEM_4D!C2102</f>
        <v>0</v>
      </c>
      <c r="F2730" s="5">
        <f>DIEM_4D!D2102</f>
        <v>0</v>
      </c>
      <c r="G2730" s="5">
        <f>DIEM_4D!E2102</f>
        <v>0</v>
      </c>
      <c r="H2730" s="36">
        <f t="shared" si="31"/>
        <v>0</v>
      </c>
      <c r="I2730" s="5" t="str">
        <f t="shared" si="32"/>
        <v/>
      </c>
      <c r="J2730" s="5">
        <f t="shared" si="33"/>
        <v>0</v>
      </c>
      <c r="K2730" s="5" t="str">
        <f t="shared" si="34"/>
        <v/>
      </c>
      <c r="L2730" s="5">
        <f t="shared" si="35"/>
        <v>0</v>
      </c>
      <c r="M2730" s="5"/>
      <c r="N2730" s="5"/>
      <c r="O2730" s="5"/>
      <c r="P2730" s="5"/>
      <c r="Q2730" s="5"/>
      <c r="R2730" s="5"/>
      <c r="S2730" s="5"/>
    </row>
    <row r="2731" ht="15.75" customHeight="1">
      <c r="A2731" s="5">
        <v>2102.0</v>
      </c>
      <c r="B2731" s="35" t="str">
        <f>DIEM_4D!A2103</f>
        <v/>
      </c>
      <c r="C2731" s="35" t="str">
        <f>DIEM_4D!B2103</f>
        <v/>
      </c>
      <c r="D2731" s="5" t="str">
        <f t="shared" si="30"/>
        <v>4D-2</v>
      </c>
      <c r="E2731" s="5">
        <f>DIEM_4D!C2103</f>
        <v>0</v>
      </c>
      <c r="F2731" s="5">
        <f>DIEM_4D!D2103</f>
        <v>0</v>
      </c>
      <c r="G2731" s="5">
        <f>DIEM_4D!E2103</f>
        <v>0</v>
      </c>
      <c r="H2731" s="36">
        <f t="shared" si="31"/>
        <v>0</v>
      </c>
      <c r="I2731" s="5" t="str">
        <f t="shared" si="32"/>
        <v/>
      </c>
      <c r="J2731" s="5">
        <f t="shared" si="33"/>
        <v>0</v>
      </c>
      <c r="K2731" s="5" t="str">
        <f t="shared" si="34"/>
        <v/>
      </c>
      <c r="L2731" s="5">
        <f t="shared" si="35"/>
        <v>0</v>
      </c>
      <c r="M2731" s="5"/>
      <c r="N2731" s="5"/>
      <c r="O2731" s="5"/>
      <c r="P2731" s="5"/>
      <c r="Q2731" s="5"/>
      <c r="R2731" s="5"/>
      <c r="S2731" s="5"/>
    </row>
    <row r="2732" ht="15.75" customHeight="1">
      <c r="A2732" s="5">
        <v>2103.0</v>
      </c>
      <c r="B2732" s="35" t="str">
        <f>DIEM_4D!A2104</f>
        <v/>
      </c>
      <c r="C2732" s="35" t="str">
        <f>DIEM_4D!B2104</f>
        <v/>
      </c>
      <c r="D2732" s="5" t="str">
        <f t="shared" si="30"/>
        <v>4D-3</v>
      </c>
      <c r="E2732" s="5">
        <f>DIEM_4D!C2104</f>
        <v>0</v>
      </c>
      <c r="F2732" s="5">
        <f>DIEM_4D!D2104</f>
        <v>0</v>
      </c>
      <c r="G2732" s="5">
        <f>DIEM_4D!E2104</f>
        <v>0</v>
      </c>
      <c r="H2732" s="36">
        <f t="shared" si="31"/>
        <v>0</v>
      </c>
      <c r="I2732" s="5" t="str">
        <f t="shared" si="32"/>
        <v/>
      </c>
      <c r="J2732" s="5">
        <f t="shared" si="33"/>
        <v>0</v>
      </c>
      <c r="K2732" s="5" t="str">
        <f t="shared" si="34"/>
        <v/>
      </c>
      <c r="L2732" s="5">
        <f t="shared" si="35"/>
        <v>0</v>
      </c>
      <c r="M2732" s="5"/>
      <c r="N2732" s="5"/>
      <c r="O2732" s="5"/>
      <c r="P2732" s="5"/>
      <c r="Q2732" s="5"/>
      <c r="R2732" s="5"/>
      <c r="S2732" s="5"/>
    </row>
    <row r="2733" ht="15.75" customHeight="1">
      <c r="A2733" s="5">
        <v>2104.0</v>
      </c>
      <c r="B2733" s="35" t="str">
        <f>DIEM_4D!A2105</f>
        <v/>
      </c>
      <c r="C2733" s="35" t="str">
        <f>DIEM_4D!B2105</f>
        <v/>
      </c>
      <c r="D2733" s="5" t="str">
        <f t="shared" si="30"/>
        <v>4D-4</v>
      </c>
      <c r="E2733" s="5">
        <f>DIEM_4D!C2105</f>
        <v>0</v>
      </c>
      <c r="F2733" s="5">
        <f>DIEM_4D!D2105</f>
        <v>0</v>
      </c>
      <c r="G2733" s="5">
        <f>DIEM_4D!E2105</f>
        <v>0</v>
      </c>
      <c r="H2733" s="36">
        <f t="shared" si="31"/>
        <v>0</v>
      </c>
      <c r="I2733" s="5" t="str">
        <f t="shared" si="32"/>
        <v/>
      </c>
      <c r="J2733" s="5">
        <f t="shared" si="33"/>
        <v>0</v>
      </c>
      <c r="K2733" s="5" t="str">
        <f t="shared" si="34"/>
        <v/>
      </c>
      <c r="L2733" s="5">
        <f t="shared" si="35"/>
        <v>0</v>
      </c>
      <c r="M2733" s="5"/>
      <c r="N2733" s="5"/>
      <c r="O2733" s="5"/>
      <c r="P2733" s="5"/>
      <c r="Q2733" s="5"/>
      <c r="R2733" s="5"/>
      <c r="S2733" s="5"/>
    </row>
    <row r="2734" ht="15.75" customHeight="1">
      <c r="A2734" s="5">
        <v>2105.0</v>
      </c>
      <c r="B2734" s="35" t="str">
        <f>DIEM_4D!A2106</f>
        <v/>
      </c>
      <c r="C2734" s="35" t="str">
        <f>DIEM_4D!B2106</f>
        <v/>
      </c>
      <c r="D2734" s="5" t="str">
        <f t="shared" si="30"/>
        <v>4D-5</v>
      </c>
      <c r="E2734" s="5">
        <f>DIEM_4D!C2106</f>
        <v>0</v>
      </c>
      <c r="F2734" s="5">
        <f>DIEM_4D!D2106</f>
        <v>0</v>
      </c>
      <c r="G2734" s="5">
        <f>DIEM_4D!E2106</f>
        <v>0</v>
      </c>
      <c r="H2734" s="36">
        <f t="shared" si="31"/>
        <v>0</v>
      </c>
      <c r="I2734" s="5" t="str">
        <f t="shared" si="32"/>
        <v/>
      </c>
      <c r="J2734" s="5">
        <f t="shared" si="33"/>
        <v>0</v>
      </c>
      <c r="K2734" s="5" t="str">
        <f t="shared" si="34"/>
        <v/>
      </c>
      <c r="L2734" s="5">
        <f t="shared" si="35"/>
        <v>0</v>
      </c>
      <c r="M2734" s="5"/>
      <c r="N2734" s="5"/>
      <c r="O2734" s="5"/>
      <c r="P2734" s="5"/>
      <c r="Q2734" s="5"/>
      <c r="R2734" s="5"/>
      <c r="S2734" s="5"/>
    </row>
    <row r="2735" ht="15.75" customHeight="1">
      <c r="A2735" s="5">
        <v>2106.0</v>
      </c>
      <c r="B2735" s="35" t="str">
        <f>DIEM_4D!A2107</f>
        <v/>
      </c>
      <c r="C2735" s="35" t="str">
        <f>DIEM_4D!B2107</f>
        <v/>
      </c>
      <c r="D2735" s="5" t="str">
        <f t="shared" si="30"/>
        <v>4D-1</v>
      </c>
      <c r="E2735" s="5">
        <f>DIEM_4D!C2107</f>
        <v>0</v>
      </c>
      <c r="F2735" s="5">
        <f>DIEM_4D!D2107</f>
        <v>0</v>
      </c>
      <c r="G2735" s="5">
        <f>DIEM_4D!E2107</f>
        <v>0</v>
      </c>
      <c r="H2735" s="36">
        <f t="shared" si="31"/>
        <v>0</v>
      </c>
      <c r="I2735" s="5" t="str">
        <f t="shared" si="32"/>
        <v/>
      </c>
      <c r="J2735" s="5">
        <f t="shared" si="33"/>
        <v>0</v>
      </c>
      <c r="K2735" s="5" t="str">
        <f t="shared" si="34"/>
        <v/>
      </c>
      <c r="L2735" s="5">
        <f t="shared" si="35"/>
        <v>0</v>
      </c>
      <c r="M2735" s="5"/>
      <c r="N2735" s="5"/>
      <c r="O2735" s="5"/>
      <c r="P2735" s="5"/>
      <c r="Q2735" s="5"/>
      <c r="R2735" s="5"/>
      <c r="S2735" s="5"/>
    </row>
    <row r="2736" ht="15.75" customHeight="1">
      <c r="A2736" s="5">
        <v>2107.0</v>
      </c>
      <c r="B2736" s="35" t="str">
        <f>DIEM_4D!A2108</f>
        <v/>
      </c>
      <c r="C2736" s="35" t="str">
        <f>DIEM_4D!B2108</f>
        <v/>
      </c>
      <c r="D2736" s="5" t="str">
        <f t="shared" si="30"/>
        <v>4D-2</v>
      </c>
      <c r="E2736" s="5">
        <f>DIEM_4D!C2108</f>
        <v>0</v>
      </c>
      <c r="F2736" s="5">
        <f>DIEM_4D!D2108</f>
        <v>0</v>
      </c>
      <c r="G2736" s="5">
        <f>DIEM_4D!E2108</f>
        <v>0</v>
      </c>
      <c r="H2736" s="36">
        <f t="shared" si="31"/>
        <v>0</v>
      </c>
      <c r="I2736" s="5" t="str">
        <f t="shared" si="32"/>
        <v/>
      </c>
      <c r="J2736" s="5">
        <f t="shared" si="33"/>
        <v>0</v>
      </c>
      <c r="K2736" s="5" t="str">
        <f t="shared" si="34"/>
        <v/>
      </c>
      <c r="L2736" s="5">
        <f t="shared" si="35"/>
        <v>0</v>
      </c>
      <c r="M2736" s="5"/>
      <c r="N2736" s="5"/>
      <c r="O2736" s="5"/>
      <c r="P2736" s="5"/>
      <c r="Q2736" s="5"/>
      <c r="R2736" s="5"/>
      <c r="S2736" s="5"/>
    </row>
    <row r="2737" ht="15.75" customHeight="1">
      <c r="A2737" s="5">
        <v>2108.0</v>
      </c>
      <c r="B2737" s="35" t="str">
        <f>DIEM_4D!A2109</f>
        <v/>
      </c>
      <c r="C2737" s="35" t="str">
        <f>DIEM_4D!B2109</f>
        <v/>
      </c>
      <c r="D2737" s="5" t="str">
        <f t="shared" si="30"/>
        <v>4D-3</v>
      </c>
      <c r="E2737" s="5">
        <f>DIEM_4D!C2109</f>
        <v>0</v>
      </c>
      <c r="F2737" s="5">
        <f>DIEM_4D!D2109</f>
        <v>0</v>
      </c>
      <c r="G2737" s="5">
        <f>DIEM_4D!E2109</f>
        <v>0</v>
      </c>
      <c r="H2737" s="36">
        <f t="shared" si="31"/>
        <v>0</v>
      </c>
      <c r="I2737" s="5" t="str">
        <f t="shared" si="32"/>
        <v/>
      </c>
      <c r="J2737" s="5">
        <f t="shared" si="33"/>
        <v>0</v>
      </c>
      <c r="K2737" s="5" t="str">
        <f t="shared" si="34"/>
        <v/>
      </c>
      <c r="L2737" s="5">
        <f t="shared" si="35"/>
        <v>0</v>
      </c>
      <c r="M2737" s="5"/>
      <c r="N2737" s="5"/>
      <c r="O2737" s="5"/>
      <c r="P2737" s="5"/>
      <c r="Q2737" s="5"/>
      <c r="R2737" s="5"/>
      <c r="S2737" s="5"/>
    </row>
    <row r="2738" ht="15.75" customHeight="1">
      <c r="A2738" s="5">
        <v>2109.0</v>
      </c>
      <c r="B2738" s="35" t="str">
        <f>DIEM_4D!A2110</f>
        <v/>
      </c>
      <c r="C2738" s="35" t="str">
        <f>DIEM_4D!B2110</f>
        <v/>
      </c>
      <c r="D2738" s="5" t="str">
        <f t="shared" si="30"/>
        <v>4D-4</v>
      </c>
      <c r="E2738" s="5">
        <f>DIEM_4D!C2110</f>
        <v>0</v>
      </c>
      <c r="F2738" s="5">
        <f>DIEM_4D!D2110</f>
        <v>0</v>
      </c>
      <c r="G2738" s="5">
        <f>DIEM_4D!E2110</f>
        <v>0</v>
      </c>
      <c r="H2738" s="36">
        <f t="shared" si="31"/>
        <v>0</v>
      </c>
      <c r="I2738" s="5" t="str">
        <f t="shared" si="32"/>
        <v/>
      </c>
      <c r="J2738" s="5">
        <f t="shared" si="33"/>
        <v>0</v>
      </c>
      <c r="K2738" s="5" t="str">
        <f t="shared" si="34"/>
        <v/>
      </c>
      <c r="L2738" s="5">
        <f t="shared" si="35"/>
        <v>0</v>
      </c>
      <c r="M2738" s="5"/>
      <c r="N2738" s="5"/>
      <c r="O2738" s="5"/>
      <c r="P2738" s="5"/>
      <c r="Q2738" s="5"/>
      <c r="R2738" s="5"/>
      <c r="S2738" s="5"/>
    </row>
    <row r="2739" ht="15.75" customHeight="1">
      <c r="A2739" s="5">
        <v>2110.0</v>
      </c>
      <c r="B2739" s="35" t="str">
        <f>DIEM_4D!A2111</f>
        <v/>
      </c>
      <c r="C2739" s="35" t="str">
        <f>DIEM_4D!B2111</f>
        <v/>
      </c>
      <c r="D2739" s="5" t="str">
        <f t="shared" si="30"/>
        <v>4D-5</v>
      </c>
      <c r="E2739" s="5">
        <f>DIEM_4D!C2111</f>
        <v>0</v>
      </c>
      <c r="F2739" s="5">
        <f>DIEM_4D!D2111</f>
        <v>0</v>
      </c>
      <c r="G2739" s="5">
        <f>DIEM_4D!E2111</f>
        <v>0</v>
      </c>
      <c r="H2739" s="36">
        <f t="shared" si="31"/>
        <v>0</v>
      </c>
      <c r="I2739" s="5" t="str">
        <f t="shared" si="32"/>
        <v/>
      </c>
      <c r="J2739" s="5">
        <f t="shared" si="33"/>
        <v>0</v>
      </c>
      <c r="K2739" s="5" t="str">
        <f t="shared" si="34"/>
        <v/>
      </c>
      <c r="L2739" s="5">
        <f t="shared" si="35"/>
        <v>0</v>
      </c>
      <c r="M2739" s="5"/>
      <c r="N2739" s="5"/>
      <c r="O2739" s="5"/>
      <c r="P2739" s="5"/>
      <c r="Q2739" s="5"/>
      <c r="R2739" s="5"/>
      <c r="S2739" s="5"/>
    </row>
    <row r="2740" ht="15.75" customHeight="1">
      <c r="A2740" s="5">
        <v>2111.0</v>
      </c>
      <c r="B2740" s="35" t="str">
        <f>DIEM_4D!A2112</f>
        <v/>
      </c>
      <c r="C2740" s="35" t="str">
        <f>DIEM_4D!B2112</f>
        <v/>
      </c>
      <c r="D2740" s="5" t="str">
        <f t="shared" si="30"/>
        <v>4D-1</v>
      </c>
      <c r="E2740" s="5">
        <f>DIEM_4D!C2112</f>
        <v>0</v>
      </c>
      <c r="F2740" s="5">
        <f>DIEM_4D!D2112</f>
        <v>0</v>
      </c>
      <c r="G2740" s="5">
        <f>DIEM_4D!E2112</f>
        <v>0</v>
      </c>
      <c r="H2740" s="36">
        <f t="shared" si="31"/>
        <v>0</v>
      </c>
      <c r="I2740" s="5" t="str">
        <f t="shared" si="32"/>
        <v/>
      </c>
      <c r="J2740" s="5">
        <f t="shared" si="33"/>
        <v>0</v>
      </c>
      <c r="K2740" s="5" t="str">
        <f t="shared" si="34"/>
        <v/>
      </c>
      <c r="L2740" s="5">
        <f t="shared" si="35"/>
        <v>0</v>
      </c>
      <c r="M2740" s="5"/>
      <c r="N2740" s="5"/>
      <c r="O2740" s="5"/>
      <c r="P2740" s="5"/>
      <c r="Q2740" s="5"/>
      <c r="R2740" s="5"/>
      <c r="S2740" s="5"/>
    </row>
    <row r="2741" ht="15.75" customHeight="1">
      <c r="A2741" s="5">
        <v>2112.0</v>
      </c>
      <c r="B2741" s="35" t="str">
        <f>DIEM_4D!A2113</f>
        <v/>
      </c>
      <c r="C2741" s="35" t="str">
        <f>DIEM_4D!B2113</f>
        <v/>
      </c>
      <c r="D2741" s="5" t="str">
        <f t="shared" si="30"/>
        <v>4D-2</v>
      </c>
      <c r="E2741" s="5">
        <f>DIEM_4D!C2113</f>
        <v>0</v>
      </c>
      <c r="F2741" s="5">
        <f>DIEM_4D!D2113</f>
        <v>0</v>
      </c>
      <c r="G2741" s="5">
        <f>DIEM_4D!E2113</f>
        <v>0</v>
      </c>
      <c r="H2741" s="36">
        <f t="shared" si="31"/>
        <v>0</v>
      </c>
      <c r="I2741" s="5" t="str">
        <f t="shared" si="32"/>
        <v/>
      </c>
      <c r="J2741" s="5">
        <f t="shared" si="33"/>
        <v>0</v>
      </c>
      <c r="K2741" s="5" t="str">
        <f t="shared" si="34"/>
        <v/>
      </c>
      <c r="L2741" s="5">
        <f t="shared" si="35"/>
        <v>0</v>
      </c>
      <c r="M2741" s="5"/>
      <c r="N2741" s="5"/>
      <c r="O2741" s="5"/>
      <c r="P2741" s="5"/>
      <c r="Q2741" s="5"/>
      <c r="R2741" s="5"/>
      <c r="S2741" s="5"/>
    </row>
    <row r="2742" ht="15.75" customHeight="1">
      <c r="A2742" s="5">
        <v>2113.0</v>
      </c>
      <c r="B2742" s="35" t="str">
        <f>DIEM_4D!A2114</f>
        <v/>
      </c>
      <c r="C2742" s="35" t="str">
        <f>DIEM_4D!B2114</f>
        <v/>
      </c>
      <c r="D2742" s="5" t="str">
        <f t="shared" si="30"/>
        <v>4D-3</v>
      </c>
      <c r="E2742" s="5">
        <f>DIEM_4D!C2114</f>
        <v>0</v>
      </c>
      <c r="F2742" s="5">
        <f>DIEM_4D!D2114</f>
        <v>0</v>
      </c>
      <c r="G2742" s="5">
        <f>DIEM_4D!E2114</f>
        <v>0</v>
      </c>
      <c r="H2742" s="36">
        <f t="shared" si="31"/>
        <v>0</v>
      </c>
      <c r="I2742" s="5" t="str">
        <f t="shared" si="32"/>
        <v/>
      </c>
      <c r="J2742" s="5">
        <f t="shared" si="33"/>
        <v>0</v>
      </c>
      <c r="K2742" s="5" t="str">
        <f t="shared" si="34"/>
        <v/>
      </c>
      <c r="L2742" s="5">
        <f t="shared" si="35"/>
        <v>0</v>
      </c>
      <c r="M2742" s="5"/>
      <c r="N2742" s="5"/>
      <c r="O2742" s="5"/>
      <c r="P2742" s="5"/>
      <c r="Q2742" s="5"/>
      <c r="R2742" s="5"/>
      <c r="S2742" s="5"/>
    </row>
    <row r="2743" ht="15.75" customHeight="1">
      <c r="A2743" s="5">
        <v>2114.0</v>
      </c>
      <c r="B2743" s="35" t="str">
        <f>DIEM_4D!A2115</f>
        <v/>
      </c>
      <c r="C2743" s="35" t="str">
        <f>DIEM_4D!B2115</f>
        <v/>
      </c>
      <c r="D2743" s="5" t="str">
        <f t="shared" si="30"/>
        <v>4D-4</v>
      </c>
      <c r="E2743" s="5">
        <f>DIEM_4D!C2115</f>
        <v>0</v>
      </c>
      <c r="F2743" s="5">
        <f>DIEM_4D!D2115</f>
        <v>0</v>
      </c>
      <c r="G2743" s="5">
        <f>DIEM_4D!E2115</f>
        <v>0</v>
      </c>
      <c r="H2743" s="36">
        <f t="shared" si="31"/>
        <v>0</v>
      </c>
      <c r="I2743" s="5" t="str">
        <f t="shared" si="32"/>
        <v/>
      </c>
      <c r="J2743" s="5">
        <f t="shared" si="33"/>
        <v>0</v>
      </c>
      <c r="K2743" s="5" t="str">
        <f t="shared" si="34"/>
        <v/>
      </c>
      <c r="L2743" s="5">
        <f t="shared" si="35"/>
        <v>0</v>
      </c>
      <c r="M2743" s="5"/>
      <c r="N2743" s="5"/>
      <c r="O2743" s="5"/>
      <c r="P2743" s="5"/>
      <c r="Q2743" s="5"/>
      <c r="R2743" s="5"/>
      <c r="S2743" s="5"/>
    </row>
    <row r="2744" ht="15.75" customHeight="1">
      <c r="A2744" s="5">
        <v>2115.0</v>
      </c>
      <c r="B2744" s="35" t="str">
        <f>DIEM_4D!A2116</f>
        <v/>
      </c>
      <c r="C2744" s="35" t="str">
        <f>DIEM_4D!B2116</f>
        <v/>
      </c>
      <c r="D2744" s="5" t="str">
        <f t="shared" si="30"/>
        <v>4D-5</v>
      </c>
      <c r="E2744" s="5">
        <f>DIEM_4D!C2116</f>
        <v>0</v>
      </c>
      <c r="F2744" s="5">
        <f>DIEM_4D!D2116</f>
        <v>0</v>
      </c>
      <c r="G2744" s="5">
        <f>DIEM_4D!E2116</f>
        <v>0</v>
      </c>
      <c r="H2744" s="36">
        <f t="shared" si="31"/>
        <v>0</v>
      </c>
      <c r="I2744" s="5" t="str">
        <f t="shared" si="32"/>
        <v/>
      </c>
      <c r="J2744" s="5">
        <f t="shared" si="33"/>
        <v>0</v>
      </c>
      <c r="K2744" s="5" t="str">
        <f t="shared" si="34"/>
        <v/>
      </c>
      <c r="L2744" s="5">
        <f t="shared" si="35"/>
        <v>0</v>
      </c>
      <c r="M2744" s="5"/>
      <c r="N2744" s="5"/>
      <c r="O2744" s="5"/>
      <c r="P2744" s="5"/>
      <c r="Q2744" s="5"/>
      <c r="R2744" s="5"/>
      <c r="S2744" s="5"/>
    </row>
    <row r="2745" ht="15.75" customHeight="1">
      <c r="A2745" s="5">
        <v>2116.0</v>
      </c>
      <c r="B2745" s="35" t="str">
        <f>DIEM_4D!A2117</f>
        <v/>
      </c>
      <c r="C2745" s="35" t="str">
        <f>DIEM_4D!B2117</f>
        <v/>
      </c>
      <c r="D2745" s="5" t="str">
        <f t="shared" si="30"/>
        <v>4D-1</v>
      </c>
      <c r="E2745" s="5">
        <f>DIEM_4D!C2117</f>
        <v>0</v>
      </c>
      <c r="F2745" s="5">
        <f>DIEM_4D!D2117</f>
        <v>0</v>
      </c>
      <c r="G2745" s="5">
        <f>DIEM_4D!E2117</f>
        <v>0</v>
      </c>
      <c r="H2745" s="36">
        <f t="shared" si="31"/>
        <v>0</v>
      </c>
      <c r="I2745" s="5" t="str">
        <f t="shared" si="32"/>
        <v/>
      </c>
      <c r="J2745" s="5">
        <f t="shared" si="33"/>
        <v>0</v>
      </c>
      <c r="K2745" s="5" t="str">
        <f t="shared" si="34"/>
        <v/>
      </c>
      <c r="L2745" s="5">
        <f t="shared" si="35"/>
        <v>0</v>
      </c>
      <c r="M2745" s="5"/>
      <c r="N2745" s="5"/>
      <c r="O2745" s="5"/>
      <c r="P2745" s="5"/>
      <c r="Q2745" s="5"/>
      <c r="R2745" s="5"/>
      <c r="S2745" s="5"/>
    </row>
    <row r="2746" ht="15.75" customHeight="1">
      <c r="A2746" s="5">
        <v>2117.0</v>
      </c>
      <c r="B2746" s="35" t="str">
        <f>DIEM_4D!A2118</f>
        <v/>
      </c>
      <c r="C2746" s="35" t="str">
        <f>DIEM_4D!B2118</f>
        <v/>
      </c>
      <c r="D2746" s="5" t="str">
        <f t="shared" si="30"/>
        <v>4D-2</v>
      </c>
      <c r="E2746" s="5">
        <f>DIEM_4D!C2118</f>
        <v>0</v>
      </c>
      <c r="F2746" s="5">
        <f>DIEM_4D!D2118</f>
        <v>0</v>
      </c>
      <c r="G2746" s="5">
        <f>DIEM_4D!E2118</f>
        <v>0</v>
      </c>
      <c r="H2746" s="36">
        <f t="shared" si="31"/>
        <v>0</v>
      </c>
      <c r="I2746" s="5" t="str">
        <f t="shared" si="32"/>
        <v/>
      </c>
      <c r="J2746" s="5">
        <f t="shared" si="33"/>
        <v>0</v>
      </c>
      <c r="K2746" s="5" t="str">
        <f t="shared" si="34"/>
        <v/>
      </c>
      <c r="L2746" s="5">
        <f t="shared" si="35"/>
        <v>0</v>
      </c>
      <c r="M2746" s="5"/>
      <c r="N2746" s="5"/>
      <c r="O2746" s="5"/>
      <c r="P2746" s="5"/>
      <c r="Q2746" s="5"/>
      <c r="R2746" s="5"/>
      <c r="S2746" s="5"/>
    </row>
    <row r="2747" ht="15.75" customHeight="1">
      <c r="A2747" s="5">
        <v>2118.0</v>
      </c>
      <c r="B2747" s="35" t="str">
        <f>DIEM_4D!A2119</f>
        <v/>
      </c>
      <c r="C2747" s="35" t="str">
        <f>DIEM_4D!B2119</f>
        <v/>
      </c>
      <c r="D2747" s="5" t="str">
        <f t="shared" si="30"/>
        <v>4D-3</v>
      </c>
      <c r="E2747" s="5">
        <f>DIEM_4D!C2119</f>
        <v>0</v>
      </c>
      <c r="F2747" s="5">
        <f>DIEM_4D!D2119</f>
        <v>0</v>
      </c>
      <c r="G2747" s="5">
        <f>DIEM_4D!E2119</f>
        <v>0</v>
      </c>
      <c r="H2747" s="36">
        <f t="shared" si="31"/>
        <v>0</v>
      </c>
      <c r="I2747" s="5" t="str">
        <f t="shared" si="32"/>
        <v/>
      </c>
      <c r="J2747" s="5">
        <f t="shared" si="33"/>
        <v>0</v>
      </c>
      <c r="K2747" s="5" t="str">
        <f t="shared" si="34"/>
        <v/>
      </c>
      <c r="L2747" s="5">
        <f t="shared" si="35"/>
        <v>0</v>
      </c>
      <c r="M2747" s="5"/>
      <c r="N2747" s="5"/>
      <c r="O2747" s="5"/>
      <c r="P2747" s="5"/>
      <c r="Q2747" s="5"/>
      <c r="R2747" s="5"/>
      <c r="S2747" s="5"/>
    </row>
    <row r="2748" ht="15.75" customHeight="1">
      <c r="A2748" s="5">
        <v>2119.0</v>
      </c>
      <c r="B2748" s="35" t="str">
        <f>DIEM_4D!A2120</f>
        <v/>
      </c>
      <c r="C2748" s="35" t="str">
        <f>DIEM_4D!B2120</f>
        <v/>
      </c>
      <c r="D2748" s="5" t="str">
        <f t="shared" si="30"/>
        <v>4D-4</v>
      </c>
      <c r="E2748" s="5">
        <f>DIEM_4D!C2120</f>
        <v>0</v>
      </c>
      <c r="F2748" s="5">
        <f>DIEM_4D!D2120</f>
        <v>0</v>
      </c>
      <c r="G2748" s="5">
        <f>DIEM_4D!E2120</f>
        <v>0</v>
      </c>
      <c r="H2748" s="36">
        <f t="shared" si="31"/>
        <v>0</v>
      </c>
      <c r="I2748" s="5" t="str">
        <f t="shared" si="32"/>
        <v/>
      </c>
      <c r="J2748" s="5">
        <f t="shared" si="33"/>
        <v>0</v>
      </c>
      <c r="K2748" s="5" t="str">
        <f t="shared" si="34"/>
        <v/>
      </c>
      <c r="L2748" s="5">
        <f t="shared" si="35"/>
        <v>0</v>
      </c>
      <c r="M2748" s="5"/>
      <c r="N2748" s="5"/>
      <c r="O2748" s="5"/>
      <c r="P2748" s="5"/>
      <c r="Q2748" s="5"/>
      <c r="R2748" s="5"/>
      <c r="S2748" s="5"/>
    </row>
    <row r="2749" ht="15.75" customHeight="1">
      <c r="A2749" s="5">
        <v>2120.0</v>
      </c>
      <c r="B2749" s="35" t="str">
        <f>DIEM_4D!A2121</f>
        <v/>
      </c>
      <c r="C2749" s="35" t="str">
        <f>DIEM_4D!B2121</f>
        <v/>
      </c>
      <c r="D2749" s="5" t="str">
        <f t="shared" si="30"/>
        <v>4D-5</v>
      </c>
      <c r="E2749" s="5">
        <f>DIEM_4D!C2121</f>
        <v>0</v>
      </c>
      <c r="F2749" s="5">
        <f>DIEM_4D!D2121</f>
        <v>0</v>
      </c>
      <c r="G2749" s="5">
        <f>DIEM_4D!E2121</f>
        <v>0</v>
      </c>
      <c r="H2749" s="36">
        <f t="shared" si="31"/>
        <v>0</v>
      </c>
      <c r="I2749" s="5" t="str">
        <f t="shared" si="32"/>
        <v/>
      </c>
      <c r="J2749" s="5">
        <f t="shared" si="33"/>
        <v>0</v>
      </c>
      <c r="K2749" s="5" t="str">
        <f t="shared" si="34"/>
        <v/>
      </c>
      <c r="L2749" s="5">
        <f t="shared" si="35"/>
        <v>0</v>
      </c>
      <c r="M2749" s="5"/>
      <c r="N2749" s="5"/>
      <c r="O2749" s="5"/>
      <c r="P2749" s="5"/>
      <c r="Q2749" s="5"/>
      <c r="R2749" s="5"/>
      <c r="S2749" s="5"/>
    </row>
    <row r="2750" ht="15.75" customHeight="1">
      <c r="A2750" s="5">
        <v>2121.0</v>
      </c>
      <c r="B2750" s="35" t="str">
        <f>DIEM_4D!A2122</f>
        <v/>
      </c>
      <c r="C2750" s="35" t="str">
        <f>DIEM_4D!B2122</f>
        <v/>
      </c>
      <c r="D2750" s="5" t="str">
        <f t="shared" si="30"/>
        <v>4D-1</v>
      </c>
      <c r="E2750" s="5">
        <f>DIEM_4D!C2122</f>
        <v>0</v>
      </c>
      <c r="F2750" s="5">
        <f>DIEM_4D!D2122</f>
        <v>0</v>
      </c>
      <c r="G2750" s="5">
        <f>DIEM_4D!E2122</f>
        <v>0</v>
      </c>
      <c r="H2750" s="36">
        <f t="shared" si="31"/>
        <v>0</v>
      </c>
      <c r="I2750" s="5" t="str">
        <f t="shared" si="32"/>
        <v/>
      </c>
      <c r="J2750" s="5">
        <f t="shared" si="33"/>
        <v>0</v>
      </c>
      <c r="K2750" s="5" t="str">
        <f t="shared" si="34"/>
        <v/>
      </c>
      <c r="L2750" s="5">
        <f t="shared" si="35"/>
        <v>0</v>
      </c>
      <c r="M2750" s="5"/>
      <c r="N2750" s="5"/>
      <c r="O2750" s="5"/>
      <c r="P2750" s="5"/>
      <c r="Q2750" s="5"/>
      <c r="R2750" s="5"/>
      <c r="S2750" s="5"/>
    </row>
    <row r="2751" ht="15.75" customHeight="1">
      <c r="A2751" s="5">
        <v>2122.0</v>
      </c>
      <c r="B2751" s="35" t="str">
        <f>DIEM_4D!A2123</f>
        <v/>
      </c>
      <c r="C2751" s="35" t="str">
        <f>DIEM_4D!B2123</f>
        <v/>
      </c>
      <c r="D2751" s="5" t="str">
        <f t="shared" si="30"/>
        <v>4D-2</v>
      </c>
      <c r="E2751" s="5">
        <f>DIEM_4D!C2123</f>
        <v>0</v>
      </c>
      <c r="F2751" s="5">
        <f>DIEM_4D!D2123</f>
        <v>0</v>
      </c>
      <c r="G2751" s="5">
        <f>DIEM_4D!E2123</f>
        <v>0</v>
      </c>
      <c r="H2751" s="36">
        <f t="shared" si="31"/>
        <v>0</v>
      </c>
      <c r="I2751" s="5" t="str">
        <f t="shared" si="32"/>
        <v/>
      </c>
      <c r="J2751" s="5">
        <f t="shared" si="33"/>
        <v>0</v>
      </c>
      <c r="K2751" s="5" t="str">
        <f t="shared" si="34"/>
        <v/>
      </c>
      <c r="L2751" s="5">
        <f t="shared" si="35"/>
        <v>0</v>
      </c>
      <c r="M2751" s="5"/>
      <c r="N2751" s="5"/>
      <c r="O2751" s="5"/>
      <c r="P2751" s="5"/>
      <c r="Q2751" s="5"/>
      <c r="R2751" s="5"/>
      <c r="S2751" s="5"/>
    </row>
    <row r="2752" ht="15.75" customHeight="1">
      <c r="A2752" s="5">
        <v>2123.0</v>
      </c>
      <c r="B2752" s="35" t="str">
        <f>DIEM_4D!A2124</f>
        <v/>
      </c>
      <c r="C2752" s="35" t="str">
        <f>DIEM_4D!B2124</f>
        <v/>
      </c>
      <c r="D2752" s="5" t="str">
        <f t="shared" si="30"/>
        <v>4D-3</v>
      </c>
      <c r="E2752" s="5">
        <f>DIEM_4D!C2124</f>
        <v>0</v>
      </c>
      <c r="F2752" s="5">
        <f>DIEM_4D!D2124</f>
        <v>0</v>
      </c>
      <c r="G2752" s="5">
        <f>DIEM_4D!E2124</f>
        <v>0</v>
      </c>
      <c r="H2752" s="36">
        <f t="shared" si="31"/>
        <v>0</v>
      </c>
      <c r="I2752" s="5" t="str">
        <f t="shared" si="32"/>
        <v/>
      </c>
      <c r="J2752" s="5">
        <f t="shared" si="33"/>
        <v>0</v>
      </c>
      <c r="K2752" s="5" t="str">
        <f t="shared" si="34"/>
        <v/>
      </c>
      <c r="L2752" s="5">
        <f t="shared" si="35"/>
        <v>0</v>
      </c>
      <c r="M2752" s="5"/>
      <c r="N2752" s="5"/>
      <c r="O2752" s="5"/>
      <c r="P2752" s="5"/>
      <c r="Q2752" s="5"/>
      <c r="R2752" s="5"/>
      <c r="S2752" s="5"/>
    </row>
    <row r="2753" ht="15.75" customHeight="1">
      <c r="A2753" s="5">
        <v>2124.0</v>
      </c>
      <c r="B2753" s="35" t="str">
        <f>DIEM_4D!A2125</f>
        <v/>
      </c>
      <c r="C2753" s="35" t="str">
        <f>DIEM_4D!B2125</f>
        <v/>
      </c>
      <c r="D2753" s="5" t="str">
        <f t="shared" si="30"/>
        <v>4D-4</v>
      </c>
      <c r="E2753" s="5">
        <f>DIEM_4D!C2125</f>
        <v>0</v>
      </c>
      <c r="F2753" s="5">
        <f>DIEM_4D!D2125</f>
        <v>0</v>
      </c>
      <c r="G2753" s="5">
        <f>DIEM_4D!E2125</f>
        <v>0</v>
      </c>
      <c r="H2753" s="36">
        <f t="shared" si="31"/>
        <v>0</v>
      </c>
      <c r="I2753" s="5" t="str">
        <f t="shared" si="32"/>
        <v/>
      </c>
      <c r="J2753" s="5">
        <f t="shared" si="33"/>
        <v>0</v>
      </c>
      <c r="K2753" s="5" t="str">
        <f t="shared" si="34"/>
        <v/>
      </c>
      <c r="L2753" s="5">
        <f t="shared" si="35"/>
        <v>0</v>
      </c>
      <c r="M2753" s="5"/>
      <c r="N2753" s="5"/>
      <c r="O2753" s="5"/>
      <c r="P2753" s="5"/>
      <c r="Q2753" s="5"/>
      <c r="R2753" s="5"/>
      <c r="S2753" s="5"/>
    </row>
    <row r="2754" ht="15.75" customHeight="1">
      <c r="A2754" s="5">
        <v>2125.0</v>
      </c>
      <c r="B2754" s="35" t="str">
        <f>DIEM_4D!A2126</f>
        <v/>
      </c>
      <c r="C2754" s="35" t="str">
        <f>DIEM_4D!B2126</f>
        <v/>
      </c>
      <c r="D2754" s="5" t="str">
        <f t="shared" si="30"/>
        <v>4D-5</v>
      </c>
      <c r="E2754" s="5">
        <f>DIEM_4D!C2126</f>
        <v>0</v>
      </c>
      <c r="F2754" s="5">
        <f>DIEM_4D!D2126</f>
        <v>0</v>
      </c>
      <c r="G2754" s="5">
        <f>DIEM_4D!E2126</f>
        <v>0</v>
      </c>
      <c r="H2754" s="36">
        <f t="shared" si="31"/>
        <v>0</v>
      </c>
      <c r="I2754" s="5" t="str">
        <f t="shared" si="32"/>
        <v/>
      </c>
      <c r="J2754" s="5">
        <f t="shared" si="33"/>
        <v>0</v>
      </c>
      <c r="K2754" s="5" t="str">
        <f t="shared" si="34"/>
        <v/>
      </c>
      <c r="L2754" s="5">
        <f t="shared" si="35"/>
        <v>0</v>
      </c>
      <c r="M2754" s="5"/>
      <c r="N2754" s="5"/>
      <c r="O2754" s="5"/>
      <c r="P2754" s="5"/>
      <c r="Q2754" s="5"/>
      <c r="R2754" s="5"/>
      <c r="S2754" s="5"/>
    </row>
    <row r="2755" ht="15.75" customHeight="1">
      <c r="A2755" s="5">
        <v>2126.0</v>
      </c>
      <c r="B2755" s="35" t="str">
        <f>DIEM_4D!A2127</f>
        <v/>
      </c>
      <c r="C2755" s="35" t="str">
        <f>DIEM_4D!B2127</f>
        <v/>
      </c>
      <c r="D2755" s="5" t="str">
        <f t="shared" si="30"/>
        <v>4D-1</v>
      </c>
      <c r="E2755" s="5">
        <f>DIEM_4D!C2127</f>
        <v>0</v>
      </c>
      <c r="F2755" s="5">
        <f>DIEM_4D!D2127</f>
        <v>0</v>
      </c>
      <c r="G2755" s="5">
        <f>DIEM_4D!E2127</f>
        <v>0</v>
      </c>
      <c r="H2755" s="36">
        <f t="shared" si="31"/>
        <v>0</v>
      </c>
      <c r="I2755" s="5" t="str">
        <f t="shared" si="32"/>
        <v/>
      </c>
      <c r="J2755" s="5">
        <f t="shared" si="33"/>
        <v>0</v>
      </c>
      <c r="K2755" s="5" t="str">
        <f t="shared" si="34"/>
        <v/>
      </c>
      <c r="L2755" s="5">
        <f t="shared" si="35"/>
        <v>0</v>
      </c>
      <c r="M2755" s="5"/>
      <c r="N2755" s="5"/>
      <c r="O2755" s="5"/>
      <c r="P2755" s="5"/>
      <c r="Q2755" s="5"/>
      <c r="R2755" s="5"/>
      <c r="S2755" s="5"/>
    </row>
    <row r="2756" ht="15.75" customHeight="1">
      <c r="A2756" s="5">
        <v>2127.0</v>
      </c>
      <c r="B2756" s="35" t="str">
        <f>DIEM_4D!A2128</f>
        <v/>
      </c>
      <c r="C2756" s="35" t="str">
        <f>DIEM_4D!B2128</f>
        <v/>
      </c>
      <c r="D2756" s="5" t="str">
        <f t="shared" si="30"/>
        <v>4D-2</v>
      </c>
      <c r="E2756" s="5">
        <f>DIEM_4D!C2128</f>
        <v>0</v>
      </c>
      <c r="F2756" s="5">
        <f>DIEM_4D!D2128</f>
        <v>0</v>
      </c>
      <c r="G2756" s="5">
        <f>DIEM_4D!E2128</f>
        <v>0</v>
      </c>
      <c r="H2756" s="36">
        <f t="shared" si="31"/>
        <v>0</v>
      </c>
      <c r="I2756" s="5" t="str">
        <f t="shared" si="32"/>
        <v/>
      </c>
      <c r="J2756" s="5">
        <f t="shared" si="33"/>
        <v>0</v>
      </c>
      <c r="K2756" s="5" t="str">
        <f t="shared" si="34"/>
        <v/>
      </c>
      <c r="L2756" s="5">
        <f t="shared" si="35"/>
        <v>0</v>
      </c>
      <c r="M2756" s="5"/>
      <c r="N2756" s="5"/>
      <c r="O2756" s="5"/>
      <c r="P2756" s="5"/>
      <c r="Q2756" s="5"/>
      <c r="R2756" s="5"/>
      <c r="S2756" s="5"/>
    </row>
    <row r="2757" ht="15.75" customHeight="1">
      <c r="A2757" s="5">
        <v>2128.0</v>
      </c>
      <c r="B2757" s="35" t="str">
        <f>DIEM_4D!A2129</f>
        <v/>
      </c>
      <c r="C2757" s="35" t="str">
        <f>DIEM_4D!B2129</f>
        <v/>
      </c>
      <c r="D2757" s="5" t="str">
        <f t="shared" si="30"/>
        <v>4D-3</v>
      </c>
      <c r="E2757" s="5">
        <f>DIEM_4D!C2129</f>
        <v>0</v>
      </c>
      <c r="F2757" s="5">
        <f>DIEM_4D!D2129</f>
        <v>0</v>
      </c>
      <c r="G2757" s="5">
        <f>DIEM_4D!E2129</f>
        <v>0</v>
      </c>
      <c r="H2757" s="36">
        <f t="shared" si="31"/>
        <v>0</v>
      </c>
      <c r="I2757" s="5" t="str">
        <f t="shared" si="32"/>
        <v/>
      </c>
      <c r="J2757" s="5">
        <f t="shared" si="33"/>
        <v>0</v>
      </c>
      <c r="K2757" s="5" t="str">
        <f t="shared" si="34"/>
        <v/>
      </c>
      <c r="L2757" s="5">
        <f t="shared" si="35"/>
        <v>0</v>
      </c>
      <c r="M2757" s="5"/>
      <c r="N2757" s="5"/>
      <c r="O2757" s="5"/>
      <c r="P2757" s="5"/>
      <c r="Q2757" s="5"/>
      <c r="R2757" s="5"/>
      <c r="S2757" s="5"/>
    </row>
    <row r="2758" ht="15.75" customHeight="1">
      <c r="A2758" s="5">
        <v>2129.0</v>
      </c>
      <c r="B2758" s="35" t="str">
        <f>DIEM_4D!A2130</f>
        <v/>
      </c>
      <c r="C2758" s="35" t="str">
        <f>DIEM_4D!B2130</f>
        <v/>
      </c>
      <c r="D2758" s="5" t="str">
        <f t="shared" si="30"/>
        <v>4D-4</v>
      </c>
      <c r="E2758" s="5">
        <f>DIEM_4D!C2130</f>
        <v>0</v>
      </c>
      <c r="F2758" s="5">
        <f>DIEM_4D!D2130</f>
        <v>0</v>
      </c>
      <c r="G2758" s="5">
        <f>DIEM_4D!E2130</f>
        <v>0</v>
      </c>
      <c r="H2758" s="36">
        <f t="shared" si="31"/>
        <v>0</v>
      </c>
      <c r="I2758" s="5" t="str">
        <f t="shared" si="32"/>
        <v/>
      </c>
      <c r="J2758" s="5">
        <f t="shared" si="33"/>
        <v>0</v>
      </c>
      <c r="K2758" s="5" t="str">
        <f t="shared" si="34"/>
        <v/>
      </c>
      <c r="L2758" s="5">
        <f t="shared" si="35"/>
        <v>0</v>
      </c>
      <c r="M2758" s="5"/>
      <c r="N2758" s="5"/>
      <c r="O2758" s="5"/>
      <c r="P2758" s="5"/>
      <c r="Q2758" s="5"/>
      <c r="R2758" s="5"/>
      <c r="S2758" s="5"/>
    </row>
    <row r="2759" ht="15.75" customHeight="1">
      <c r="A2759" s="5">
        <v>2130.0</v>
      </c>
      <c r="B2759" s="35" t="str">
        <f>DIEM_4D!A2131</f>
        <v/>
      </c>
      <c r="C2759" s="35" t="str">
        <f>DIEM_4D!B2131</f>
        <v/>
      </c>
      <c r="D2759" s="5" t="str">
        <f t="shared" si="30"/>
        <v>4D-5</v>
      </c>
      <c r="E2759" s="5">
        <f>DIEM_4D!C2131</f>
        <v>0</v>
      </c>
      <c r="F2759" s="5">
        <f>DIEM_4D!D2131</f>
        <v>0</v>
      </c>
      <c r="G2759" s="5">
        <f>DIEM_4D!E2131</f>
        <v>0</v>
      </c>
      <c r="H2759" s="36">
        <f t="shared" si="31"/>
        <v>0</v>
      </c>
      <c r="I2759" s="5" t="str">
        <f t="shared" si="32"/>
        <v/>
      </c>
      <c r="J2759" s="5">
        <f t="shared" si="33"/>
        <v>0</v>
      </c>
      <c r="K2759" s="5" t="str">
        <f t="shared" si="34"/>
        <v/>
      </c>
      <c r="L2759" s="5">
        <f t="shared" si="35"/>
        <v>0</v>
      </c>
      <c r="M2759" s="5"/>
      <c r="N2759" s="5"/>
      <c r="O2759" s="5"/>
      <c r="P2759" s="5"/>
      <c r="Q2759" s="5"/>
      <c r="R2759" s="5"/>
      <c r="S2759" s="5"/>
    </row>
    <row r="2760" ht="15.75" customHeight="1">
      <c r="A2760" s="5">
        <v>2131.0</v>
      </c>
      <c r="B2760" s="35" t="str">
        <f>DIEM_4D!A2132</f>
        <v>2971</v>
      </c>
      <c r="C2760" s="35" t="str">
        <f>DIEM_4D!B2132</f>
        <v>71</v>
      </c>
      <c r="D2760" s="5" t="str">
        <f t="shared" si="30"/>
        <v>4D-1</v>
      </c>
      <c r="E2760" s="5">
        <f>DIEM_4D!C2132</f>
        <v>2</v>
      </c>
      <c r="F2760" s="5">
        <f>DIEM_4D!D2132</f>
        <v>1</v>
      </c>
      <c r="G2760" s="5">
        <f>DIEM_4D!E2132</f>
        <v>3</v>
      </c>
      <c r="H2760" s="36">
        <f t="shared" si="31"/>
        <v>1112.4</v>
      </c>
      <c r="I2760" s="5" t="str">
        <f t="shared" si="32"/>
        <v>TRUNG BÌNH</v>
      </c>
      <c r="J2760" s="5">
        <f t="shared" si="33"/>
        <v>115.24</v>
      </c>
      <c r="K2760" s="5" t="str">
        <f t="shared" si="34"/>
        <v>YẾU</v>
      </c>
      <c r="L2760" s="5">
        <f t="shared" si="35"/>
        <v>115242971</v>
      </c>
      <c r="M2760" s="5"/>
      <c r="N2760" s="5"/>
      <c r="O2760" s="5"/>
      <c r="P2760" s="5"/>
      <c r="Q2760" s="5"/>
      <c r="R2760" s="5"/>
      <c r="S2760" s="5"/>
    </row>
    <row r="2761" ht="15.75" customHeight="1">
      <c r="A2761" s="5">
        <v>2132.0</v>
      </c>
      <c r="B2761" s="35" t="str">
        <f>DIEM_4D!A2133</f>
        <v>2271</v>
      </c>
      <c r="C2761" s="35" t="str">
        <f>DIEM_4D!B2133</f>
        <v>71</v>
      </c>
      <c r="D2761" s="5" t="str">
        <f t="shared" si="30"/>
        <v>4D-2</v>
      </c>
      <c r="E2761" s="5">
        <f>DIEM_4D!C2133</f>
        <v>2</v>
      </c>
      <c r="F2761" s="5">
        <f>DIEM_4D!D2133</f>
        <v>1</v>
      </c>
      <c r="G2761" s="5">
        <f>DIEM_4D!E2133</f>
        <v>3</v>
      </c>
      <c r="H2761" s="36">
        <f t="shared" si="31"/>
        <v>1180.8</v>
      </c>
      <c r="I2761" s="5" t="str">
        <f t="shared" si="32"/>
        <v>MẠNH</v>
      </c>
      <c r="J2761" s="5">
        <f t="shared" si="33"/>
        <v>123.08</v>
      </c>
      <c r="K2761" s="5" t="str">
        <f t="shared" si="34"/>
        <v>YẾU</v>
      </c>
      <c r="L2761" s="5">
        <f t="shared" si="35"/>
        <v>123082271</v>
      </c>
      <c r="M2761" s="5"/>
      <c r="N2761" s="5"/>
      <c r="O2761" s="5"/>
      <c r="P2761" s="5"/>
      <c r="Q2761" s="5"/>
      <c r="R2761" s="5"/>
      <c r="S2761" s="5"/>
    </row>
    <row r="2762" ht="15.75" customHeight="1">
      <c r="A2762" s="5">
        <v>2133.0</v>
      </c>
      <c r="B2762" s="35" t="str">
        <f>DIEM_4D!A2134</f>
        <v>271</v>
      </c>
      <c r="C2762" s="35" t="str">
        <f>DIEM_4D!B2134</f>
        <v>71</v>
      </c>
      <c r="D2762" s="5" t="str">
        <f t="shared" si="30"/>
        <v>4D-3</v>
      </c>
      <c r="E2762" s="5">
        <f>DIEM_4D!C2134</f>
        <v>2</v>
      </c>
      <c r="F2762" s="5">
        <f>DIEM_4D!D2134</f>
        <v>8</v>
      </c>
      <c r="G2762" s="5">
        <f>DIEM_4D!E2134</f>
        <v>10</v>
      </c>
      <c r="H2762" s="36">
        <f t="shared" si="31"/>
        <v>1163.7</v>
      </c>
      <c r="I2762" s="5" t="str">
        <f t="shared" si="32"/>
        <v>MẠNH</v>
      </c>
      <c r="J2762" s="5">
        <f t="shared" si="33"/>
        <v>128.37</v>
      </c>
      <c r="K2762" s="5" t="str">
        <f t="shared" si="34"/>
        <v>YẾU</v>
      </c>
      <c r="L2762" s="5">
        <f t="shared" si="35"/>
        <v>128370271</v>
      </c>
      <c r="M2762" s="5"/>
      <c r="N2762" s="5"/>
      <c r="O2762" s="5"/>
      <c r="P2762" s="5"/>
      <c r="Q2762" s="5"/>
      <c r="R2762" s="5"/>
      <c r="S2762" s="5"/>
    </row>
    <row r="2763" ht="15.75" customHeight="1">
      <c r="A2763" s="5">
        <v>2134.0</v>
      </c>
      <c r="B2763" s="35" t="str">
        <f>DIEM_4D!A2135</f>
        <v>271</v>
      </c>
      <c r="C2763" s="35" t="str">
        <f>DIEM_4D!B2135</f>
        <v>71</v>
      </c>
      <c r="D2763" s="5" t="str">
        <f t="shared" si="30"/>
        <v>4D-4</v>
      </c>
      <c r="E2763" s="5">
        <f>DIEM_4D!C2135</f>
        <v>2</v>
      </c>
      <c r="F2763" s="5">
        <f>DIEM_4D!D2135</f>
        <v>8</v>
      </c>
      <c r="G2763" s="5">
        <f>DIEM_4D!E2135</f>
        <v>10</v>
      </c>
      <c r="H2763" s="36">
        <f t="shared" si="31"/>
        <v>1163.7</v>
      </c>
      <c r="I2763" s="5" t="str">
        <f t="shared" si="32"/>
        <v>MẠNH</v>
      </c>
      <c r="J2763" s="5">
        <f t="shared" si="33"/>
        <v>128.37</v>
      </c>
      <c r="K2763" s="5" t="str">
        <f t="shared" si="34"/>
        <v>YẾU</v>
      </c>
      <c r="L2763" s="5">
        <f t="shared" si="35"/>
        <v>128370271</v>
      </c>
      <c r="M2763" s="5"/>
      <c r="N2763" s="5"/>
      <c r="O2763" s="5"/>
      <c r="P2763" s="5"/>
      <c r="Q2763" s="5"/>
      <c r="R2763" s="5"/>
      <c r="S2763" s="5"/>
    </row>
    <row r="2764" ht="15.75" customHeight="1">
      <c r="A2764" s="5">
        <v>2135.0</v>
      </c>
      <c r="B2764" s="35" t="str">
        <f>DIEM_4D!A2136</f>
        <v>271</v>
      </c>
      <c r="C2764" s="35" t="str">
        <f>DIEM_4D!B2136</f>
        <v>71</v>
      </c>
      <c r="D2764" s="5" t="str">
        <f t="shared" si="30"/>
        <v>4D-5</v>
      </c>
      <c r="E2764" s="5">
        <f>DIEM_4D!C2136</f>
        <v>2</v>
      </c>
      <c r="F2764" s="5">
        <f>DIEM_4D!D2136</f>
        <v>8</v>
      </c>
      <c r="G2764" s="5">
        <f>DIEM_4D!E2136</f>
        <v>10</v>
      </c>
      <c r="H2764" s="36">
        <f t="shared" si="31"/>
        <v>1163.7</v>
      </c>
      <c r="I2764" s="5" t="str">
        <f t="shared" si="32"/>
        <v>MẠNH</v>
      </c>
      <c r="J2764" s="5">
        <f t="shared" si="33"/>
        <v>128.37</v>
      </c>
      <c r="K2764" s="5" t="str">
        <f t="shared" si="34"/>
        <v>YẾU</v>
      </c>
      <c r="L2764" s="5">
        <f t="shared" si="35"/>
        <v>128370271</v>
      </c>
      <c r="M2764" s="5"/>
      <c r="N2764" s="5"/>
      <c r="O2764" s="5"/>
      <c r="P2764" s="5"/>
      <c r="Q2764" s="5"/>
      <c r="R2764" s="5"/>
      <c r="S2764" s="5"/>
    </row>
    <row r="2765" ht="15.75" customHeight="1">
      <c r="A2765" s="5">
        <v>2136.0</v>
      </c>
      <c r="B2765" s="35" t="str">
        <f>DIEM_4D!A2137</f>
        <v>271</v>
      </c>
      <c r="C2765" s="35" t="str">
        <f>DIEM_4D!B2137</f>
        <v>71</v>
      </c>
      <c r="D2765" s="5" t="str">
        <f t="shared" si="30"/>
        <v>4D-1</v>
      </c>
      <c r="E2765" s="5">
        <f>DIEM_4D!C2137</f>
        <v>2</v>
      </c>
      <c r="F2765" s="5">
        <f>DIEM_4D!D2137</f>
        <v>8</v>
      </c>
      <c r="G2765" s="5">
        <f>DIEM_4D!E2137</f>
        <v>10</v>
      </c>
      <c r="H2765" s="36">
        <f t="shared" si="31"/>
        <v>1112.4</v>
      </c>
      <c r="I2765" s="5" t="str">
        <f t="shared" si="32"/>
        <v>TRUNG BÌNH</v>
      </c>
      <c r="J2765" s="5">
        <f t="shared" si="33"/>
        <v>122.24</v>
      </c>
      <c r="K2765" s="5" t="str">
        <f t="shared" si="34"/>
        <v>YẾU</v>
      </c>
      <c r="L2765" s="5">
        <f t="shared" si="35"/>
        <v>122240271</v>
      </c>
      <c r="M2765" s="5"/>
      <c r="N2765" s="5"/>
      <c r="O2765" s="5"/>
      <c r="P2765" s="5"/>
      <c r="Q2765" s="5"/>
      <c r="R2765" s="5"/>
      <c r="S2765" s="5"/>
    </row>
    <row r="2766" ht="15.75" customHeight="1">
      <c r="A2766" s="5">
        <v>2137.0</v>
      </c>
      <c r="B2766" s="35" t="str">
        <f>DIEM_4D!A2138</f>
        <v>971</v>
      </c>
      <c r="C2766" s="35" t="str">
        <f>DIEM_4D!B2138</f>
        <v>71</v>
      </c>
      <c r="D2766" s="5" t="str">
        <f t="shared" si="30"/>
        <v>4D-2</v>
      </c>
      <c r="E2766" s="5">
        <f>DIEM_4D!C2138</f>
        <v>2</v>
      </c>
      <c r="F2766" s="5">
        <f>DIEM_4D!D2138</f>
        <v>4</v>
      </c>
      <c r="G2766" s="5">
        <f>DIEM_4D!E2138</f>
        <v>6</v>
      </c>
      <c r="H2766" s="36">
        <f t="shared" si="31"/>
        <v>1180.8</v>
      </c>
      <c r="I2766" s="5" t="str">
        <f t="shared" si="32"/>
        <v>MẠNH</v>
      </c>
      <c r="J2766" s="5">
        <f t="shared" si="33"/>
        <v>126.08</v>
      </c>
      <c r="K2766" s="5" t="str">
        <f t="shared" si="34"/>
        <v>YẾU</v>
      </c>
      <c r="L2766" s="5">
        <f t="shared" si="35"/>
        <v>126080971</v>
      </c>
      <c r="M2766" s="5"/>
      <c r="N2766" s="5"/>
      <c r="O2766" s="5"/>
      <c r="P2766" s="5"/>
      <c r="Q2766" s="5"/>
      <c r="R2766" s="5"/>
      <c r="S2766" s="5"/>
    </row>
    <row r="2767" ht="15.75" customHeight="1">
      <c r="A2767" s="5">
        <v>2138.0</v>
      </c>
      <c r="B2767" s="35" t="str">
        <f>DIEM_4D!A2139</f>
        <v>271</v>
      </c>
      <c r="C2767" s="35" t="str">
        <f>DIEM_4D!B2139</f>
        <v>71</v>
      </c>
      <c r="D2767" s="5" t="str">
        <f t="shared" si="30"/>
        <v>4D-3</v>
      </c>
      <c r="E2767" s="5">
        <f>DIEM_4D!C2139</f>
        <v>2</v>
      </c>
      <c r="F2767" s="5">
        <f>DIEM_4D!D2139</f>
        <v>8</v>
      </c>
      <c r="G2767" s="5">
        <f>DIEM_4D!E2139</f>
        <v>10</v>
      </c>
      <c r="H2767" s="36">
        <f t="shared" si="31"/>
        <v>1163.7</v>
      </c>
      <c r="I2767" s="5" t="str">
        <f t="shared" si="32"/>
        <v>MẠNH</v>
      </c>
      <c r="J2767" s="5">
        <f t="shared" si="33"/>
        <v>128.37</v>
      </c>
      <c r="K2767" s="5" t="str">
        <f t="shared" si="34"/>
        <v>YẾU</v>
      </c>
      <c r="L2767" s="5">
        <f t="shared" si="35"/>
        <v>128370271</v>
      </c>
      <c r="M2767" s="5"/>
      <c r="N2767" s="5"/>
      <c r="O2767" s="5"/>
      <c r="P2767" s="5"/>
      <c r="Q2767" s="5"/>
      <c r="R2767" s="5"/>
      <c r="S2767" s="5"/>
    </row>
    <row r="2768" ht="15.75" customHeight="1">
      <c r="A2768" s="5">
        <v>2139.0</v>
      </c>
      <c r="B2768" s="35" t="str">
        <f>DIEM_4D!A2140</f>
        <v>71</v>
      </c>
      <c r="C2768" s="35" t="str">
        <f>DIEM_4D!B2140</f>
        <v>71</v>
      </c>
      <c r="D2768" s="5" t="str">
        <f t="shared" si="30"/>
        <v>4D-4</v>
      </c>
      <c r="E2768" s="5">
        <f>DIEM_4D!C2140</f>
        <v>2</v>
      </c>
      <c r="F2768" s="5">
        <f>DIEM_4D!D2140</f>
        <v>16</v>
      </c>
      <c r="G2768" s="5">
        <f>DIEM_4D!E2140</f>
        <v>18</v>
      </c>
      <c r="H2768" s="36">
        <f t="shared" si="31"/>
        <v>1163.7</v>
      </c>
      <c r="I2768" s="5" t="str">
        <f t="shared" si="32"/>
        <v>MẠNH</v>
      </c>
      <c r="J2768" s="5">
        <f t="shared" si="33"/>
        <v>136.37</v>
      </c>
      <c r="K2768" s="5" t="str">
        <f t="shared" si="34"/>
        <v>YẾU</v>
      </c>
      <c r="L2768" s="5">
        <f t="shared" si="35"/>
        <v>136370071</v>
      </c>
      <c r="M2768" s="5"/>
      <c r="N2768" s="5"/>
      <c r="O2768" s="5"/>
      <c r="P2768" s="5"/>
      <c r="Q2768" s="5"/>
      <c r="R2768" s="5"/>
      <c r="S2768" s="5"/>
    </row>
    <row r="2769" ht="15.75" customHeight="1">
      <c r="A2769" s="5">
        <v>2140.0</v>
      </c>
      <c r="B2769" s="35" t="str">
        <f>DIEM_4D!A2141</f>
        <v>71</v>
      </c>
      <c r="C2769" s="35" t="str">
        <f>DIEM_4D!B2141</f>
        <v>71</v>
      </c>
      <c r="D2769" s="5" t="str">
        <f t="shared" si="30"/>
        <v>4D-5</v>
      </c>
      <c r="E2769" s="5">
        <f>DIEM_4D!C2141</f>
        <v>2</v>
      </c>
      <c r="F2769" s="5">
        <f>DIEM_4D!D2141</f>
        <v>16</v>
      </c>
      <c r="G2769" s="5">
        <f>DIEM_4D!E2141</f>
        <v>18</v>
      </c>
      <c r="H2769" s="36">
        <f t="shared" si="31"/>
        <v>1163.7</v>
      </c>
      <c r="I2769" s="5" t="str">
        <f t="shared" si="32"/>
        <v>MẠNH</v>
      </c>
      <c r="J2769" s="5">
        <f t="shared" si="33"/>
        <v>136.37</v>
      </c>
      <c r="K2769" s="5" t="str">
        <f t="shared" si="34"/>
        <v>YẾU</v>
      </c>
      <c r="L2769" s="5">
        <f t="shared" si="35"/>
        <v>136370071</v>
      </c>
      <c r="M2769" s="5"/>
      <c r="N2769" s="5"/>
      <c r="O2769" s="5"/>
      <c r="P2769" s="5"/>
      <c r="Q2769" s="5"/>
      <c r="R2769" s="5"/>
      <c r="S2769" s="5"/>
    </row>
    <row r="2770" ht="15.75" customHeight="1">
      <c r="A2770" s="5">
        <v>2141.0</v>
      </c>
      <c r="B2770" s="35" t="str">
        <f>DIEM_4D!A2142</f>
        <v>71</v>
      </c>
      <c r="C2770" s="35" t="str">
        <f>DIEM_4D!B2142</f>
        <v>71</v>
      </c>
      <c r="D2770" s="5" t="str">
        <f t="shared" si="30"/>
        <v>4D-1</v>
      </c>
      <c r="E2770" s="5">
        <f>DIEM_4D!C2142</f>
        <v>2</v>
      </c>
      <c r="F2770" s="5">
        <f>DIEM_4D!D2142</f>
        <v>16</v>
      </c>
      <c r="G2770" s="5">
        <f>DIEM_4D!E2142</f>
        <v>18</v>
      </c>
      <c r="H2770" s="36">
        <f t="shared" si="31"/>
        <v>1112.4</v>
      </c>
      <c r="I2770" s="5" t="str">
        <f t="shared" si="32"/>
        <v>TRUNG BÌNH</v>
      </c>
      <c r="J2770" s="5">
        <f t="shared" si="33"/>
        <v>130.24</v>
      </c>
      <c r="K2770" s="5" t="str">
        <f t="shared" si="34"/>
        <v>YẾU</v>
      </c>
      <c r="L2770" s="5">
        <f t="shared" si="35"/>
        <v>130240071</v>
      </c>
      <c r="M2770" s="5"/>
      <c r="N2770" s="5"/>
      <c r="O2770" s="5"/>
      <c r="P2770" s="5"/>
      <c r="Q2770" s="5"/>
      <c r="R2770" s="5"/>
      <c r="S2770" s="5"/>
    </row>
    <row r="2771" ht="15.75" customHeight="1">
      <c r="A2771" s="5">
        <v>2142.0</v>
      </c>
      <c r="B2771" s="35" t="str">
        <f>DIEM_4D!A2143</f>
        <v>71</v>
      </c>
      <c r="C2771" s="35" t="str">
        <f>DIEM_4D!B2143</f>
        <v>71</v>
      </c>
      <c r="D2771" s="5" t="str">
        <f t="shared" si="30"/>
        <v>4D-2</v>
      </c>
      <c r="E2771" s="5">
        <f>DIEM_4D!C2143</f>
        <v>2</v>
      </c>
      <c r="F2771" s="5">
        <f>DIEM_4D!D2143</f>
        <v>16</v>
      </c>
      <c r="G2771" s="5">
        <f>DIEM_4D!E2143</f>
        <v>18</v>
      </c>
      <c r="H2771" s="36">
        <f t="shared" si="31"/>
        <v>1180.8</v>
      </c>
      <c r="I2771" s="5" t="str">
        <f t="shared" si="32"/>
        <v>MẠNH</v>
      </c>
      <c r="J2771" s="5">
        <f t="shared" si="33"/>
        <v>138.08</v>
      </c>
      <c r="K2771" s="5" t="str">
        <f t="shared" si="34"/>
        <v>MẠNH</v>
      </c>
      <c r="L2771" s="5">
        <f t="shared" si="35"/>
        <v>138080071</v>
      </c>
      <c r="M2771" s="5"/>
      <c r="N2771" s="5"/>
      <c r="O2771" s="5"/>
      <c r="P2771" s="5"/>
      <c r="Q2771" s="5"/>
      <c r="R2771" s="5"/>
      <c r="S2771" s="5"/>
    </row>
    <row r="2772" ht="15.75" customHeight="1">
      <c r="A2772" s="5">
        <v>2143.0</v>
      </c>
      <c r="B2772" s="35" t="str">
        <f>DIEM_4D!A2144</f>
        <v>971</v>
      </c>
      <c r="C2772" s="35" t="str">
        <f>DIEM_4D!B2144</f>
        <v>71</v>
      </c>
      <c r="D2772" s="5" t="str">
        <f t="shared" si="30"/>
        <v>4D-3</v>
      </c>
      <c r="E2772" s="5">
        <f>DIEM_4D!C2144</f>
        <v>2</v>
      </c>
      <c r="F2772" s="5">
        <f>DIEM_4D!D2144</f>
        <v>4</v>
      </c>
      <c r="G2772" s="5">
        <f>DIEM_4D!E2144</f>
        <v>6</v>
      </c>
      <c r="H2772" s="36">
        <f t="shared" si="31"/>
        <v>1163.7</v>
      </c>
      <c r="I2772" s="5" t="str">
        <f t="shared" si="32"/>
        <v>MẠNH</v>
      </c>
      <c r="J2772" s="5">
        <f t="shared" si="33"/>
        <v>124.37</v>
      </c>
      <c r="K2772" s="5" t="str">
        <f t="shared" si="34"/>
        <v>YẾU</v>
      </c>
      <c r="L2772" s="5">
        <f t="shared" si="35"/>
        <v>124370971</v>
      </c>
      <c r="M2772" s="5"/>
      <c r="N2772" s="5"/>
      <c r="O2772" s="5"/>
      <c r="P2772" s="5"/>
      <c r="Q2772" s="5"/>
      <c r="R2772" s="5"/>
      <c r="S2772" s="5"/>
    </row>
    <row r="2773" ht="15.75" customHeight="1">
      <c r="A2773" s="5">
        <v>2144.0</v>
      </c>
      <c r="B2773" s="35" t="str">
        <f>DIEM_4D!A2145</f>
        <v>271</v>
      </c>
      <c r="C2773" s="35" t="str">
        <f>DIEM_4D!B2145</f>
        <v>71</v>
      </c>
      <c r="D2773" s="5" t="str">
        <f t="shared" si="30"/>
        <v>4D-4</v>
      </c>
      <c r="E2773" s="5">
        <f>DIEM_4D!C2145</f>
        <v>2</v>
      </c>
      <c r="F2773" s="5">
        <f>DIEM_4D!D2145</f>
        <v>8</v>
      </c>
      <c r="G2773" s="5">
        <f>DIEM_4D!E2145</f>
        <v>10</v>
      </c>
      <c r="H2773" s="36">
        <f t="shared" si="31"/>
        <v>1163.7</v>
      </c>
      <c r="I2773" s="5" t="str">
        <f t="shared" si="32"/>
        <v>MẠNH</v>
      </c>
      <c r="J2773" s="5">
        <f t="shared" si="33"/>
        <v>128.37</v>
      </c>
      <c r="K2773" s="5" t="str">
        <f t="shared" si="34"/>
        <v>YẾU</v>
      </c>
      <c r="L2773" s="5">
        <f t="shared" si="35"/>
        <v>128370271</v>
      </c>
      <c r="M2773" s="5"/>
      <c r="N2773" s="5"/>
      <c r="O2773" s="5"/>
      <c r="P2773" s="5"/>
      <c r="Q2773" s="5"/>
      <c r="R2773" s="5"/>
      <c r="S2773" s="5"/>
    </row>
    <row r="2774" ht="15.75" customHeight="1">
      <c r="A2774" s="5">
        <v>2145.0</v>
      </c>
      <c r="B2774" s="35" t="str">
        <f>DIEM_4D!A2146</f>
        <v>71</v>
      </c>
      <c r="C2774" s="35" t="str">
        <f>DIEM_4D!B2146</f>
        <v>71</v>
      </c>
      <c r="D2774" s="5" t="str">
        <f t="shared" si="30"/>
        <v>4D-5</v>
      </c>
      <c r="E2774" s="5">
        <f>DIEM_4D!C2146</f>
        <v>2</v>
      </c>
      <c r="F2774" s="5">
        <f>DIEM_4D!D2146</f>
        <v>16</v>
      </c>
      <c r="G2774" s="5">
        <f>DIEM_4D!E2146</f>
        <v>18</v>
      </c>
      <c r="H2774" s="36">
        <f t="shared" si="31"/>
        <v>1163.7</v>
      </c>
      <c r="I2774" s="5" t="str">
        <f t="shared" si="32"/>
        <v>MẠNH</v>
      </c>
      <c r="J2774" s="5">
        <f t="shared" si="33"/>
        <v>136.37</v>
      </c>
      <c r="K2774" s="5" t="str">
        <f t="shared" si="34"/>
        <v>YẾU</v>
      </c>
      <c r="L2774" s="5">
        <f t="shared" si="35"/>
        <v>136370071</v>
      </c>
      <c r="M2774" s="5"/>
      <c r="N2774" s="5"/>
      <c r="O2774" s="5"/>
      <c r="P2774" s="5"/>
      <c r="Q2774" s="5"/>
      <c r="R2774" s="5"/>
      <c r="S2774" s="5"/>
    </row>
    <row r="2775" ht="15.75" customHeight="1">
      <c r="A2775" s="5">
        <v>2146.0</v>
      </c>
      <c r="B2775" s="35" t="str">
        <f>DIEM_4D!A2147</f>
        <v>71</v>
      </c>
      <c r="C2775" s="35" t="str">
        <f>DIEM_4D!B2147</f>
        <v>71</v>
      </c>
      <c r="D2775" s="5" t="str">
        <f t="shared" si="30"/>
        <v>4D-1</v>
      </c>
      <c r="E2775" s="5">
        <f>DIEM_4D!C2147</f>
        <v>2</v>
      </c>
      <c r="F2775" s="5">
        <f>DIEM_4D!D2147</f>
        <v>16</v>
      </c>
      <c r="G2775" s="5">
        <f>DIEM_4D!E2147</f>
        <v>18</v>
      </c>
      <c r="H2775" s="36">
        <f t="shared" si="31"/>
        <v>1112.4</v>
      </c>
      <c r="I2775" s="5" t="str">
        <f t="shared" si="32"/>
        <v>TRUNG BÌNH</v>
      </c>
      <c r="J2775" s="5">
        <f t="shared" si="33"/>
        <v>130.24</v>
      </c>
      <c r="K2775" s="5" t="str">
        <f t="shared" si="34"/>
        <v>YẾU</v>
      </c>
      <c r="L2775" s="5">
        <f t="shared" si="35"/>
        <v>130240071</v>
      </c>
      <c r="M2775" s="5"/>
      <c r="N2775" s="5"/>
      <c r="O2775" s="5"/>
      <c r="P2775" s="5"/>
      <c r="Q2775" s="5"/>
      <c r="R2775" s="5"/>
      <c r="S2775" s="5"/>
    </row>
    <row r="2776" ht="15.75" customHeight="1">
      <c r="A2776" s="5">
        <v>2147.0</v>
      </c>
      <c r="B2776" s="35" t="str">
        <f>DIEM_4D!A2148</f>
        <v>71</v>
      </c>
      <c r="C2776" s="35" t="str">
        <f>DIEM_4D!B2148</f>
        <v>71</v>
      </c>
      <c r="D2776" s="5" t="str">
        <f t="shared" si="30"/>
        <v>4D-2</v>
      </c>
      <c r="E2776" s="5">
        <f>DIEM_4D!C2148</f>
        <v>2</v>
      </c>
      <c r="F2776" s="5">
        <f>DIEM_4D!D2148</f>
        <v>16</v>
      </c>
      <c r="G2776" s="5">
        <f>DIEM_4D!E2148</f>
        <v>18</v>
      </c>
      <c r="H2776" s="36">
        <f t="shared" si="31"/>
        <v>1180.8</v>
      </c>
      <c r="I2776" s="5" t="str">
        <f t="shared" si="32"/>
        <v>MẠNH</v>
      </c>
      <c r="J2776" s="5">
        <f t="shared" si="33"/>
        <v>138.08</v>
      </c>
      <c r="K2776" s="5" t="str">
        <f t="shared" si="34"/>
        <v>MẠNH</v>
      </c>
      <c r="L2776" s="5">
        <f t="shared" si="35"/>
        <v>138080071</v>
      </c>
      <c r="M2776" s="5"/>
      <c r="N2776" s="5"/>
      <c r="O2776" s="5"/>
      <c r="P2776" s="5"/>
      <c r="Q2776" s="5"/>
      <c r="R2776" s="5"/>
      <c r="S2776" s="5"/>
    </row>
    <row r="2777" ht="15.75" customHeight="1">
      <c r="A2777" s="5">
        <v>2148.0</v>
      </c>
      <c r="B2777" s="35" t="str">
        <f>DIEM_4D!A2149</f>
        <v>71</v>
      </c>
      <c r="C2777" s="35" t="str">
        <f>DIEM_4D!B2149</f>
        <v>71</v>
      </c>
      <c r="D2777" s="5" t="str">
        <f t="shared" si="30"/>
        <v>4D-3</v>
      </c>
      <c r="E2777" s="5">
        <f>DIEM_4D!C2149</f>
        <v>2</v>
      </c>
      <c r="F2777" s="5">
        <f>DIEM_4D!D2149</f>
        <v>16</v>
      </c>
      <c r="G2777" s="5">
        <f>DIEM_4D!E2149</f>
        <v>18</v>
      </c>
      <c r="H2777" s="36">
        <f t="shared" si="31"/>
        <v>1163.7</v>
      </c>
      <c r="I2777" s="5" t="str">
        <f t="shared" si="32"/>
        <v>MẠNH</v>
      </c>
      <c r="J2777" s="5">
        <f t="shared" si="33"/>
        <v>136.37</v>
      </c>
      <c r="K2777" s="5" t="str">
        <f t="shared" si="34"/>
        <v>YẾU</v>
      </c>
      <c r="L2777" s="5">
        <f t="shared" si="35"/>
        <v>136370071</v>
      </c>
      <c r="M2777" s="5"/>
      <c r="N2777" s="5"/>
      <c r="O2777" s="5"/>
      <c r="P2777" s="5"/>
      <c r="Q2777" s="5"/>
      <c r="R2777" s="5"/>
      <c r="S2777" s="5"/>
    </row>
    <row r="2778" ht="15.75" customHeight="1">
      <c r="A2778" s="5">
        <v>2149.0</v>
      </c>
      <c r="B2778" s="35" t="str">
        <f>DIEM_4D!A2150</f>
        <v>971</v>
      </c>
      <c r="C2778" s="35" t="str">
        <f>DIEM_4D!B2150</f>
        <v>71</v>
      </c>
      <c r="D2778" s="5" t="str">
        <f t="shared" si="30"/>
        <v>4D-4</v>
      </c>
      <c r="E2778" s="5">
        <f>DIEM_4D!C2150</f>
        <v>2</v>
      </c>
      <c r="F2778" s="5">
        <f>DIEM_4D!D2150</f>
        <v>4</v>
      </c>
      <c r="G2778" s="5">
        <f>DIEM_4D!E2150</f>
        <v>6</v>
      </c>
      <c r="H2778" s="36">
        <f t="shared" si="31"/>
        <v>1163.7</v>
      </c>
      <c r="I2778" s="5" t="str">
        <f t="shared" si="32"/>
        <v>MẠNH</v>
      </c>
      <c r="J2778" s="5">
        <f t="shared" si="33"/>
        <v>124.37</v>
      </c>
      <c r="K2778" s="5" t="str">
        <f t="shared" si="34"/>
        <v>YẾU</v>
      </c>
      <c r="L2778" s="5">
        <f t="shared" si="35"/>
        <v>124370971</v>
      </c>
      <c r="M2778" s="5"/>
      <c r="N2778" s="5"/>
      <c r="O2778" s="5"/>
      <c r="P2778" s="5"/>
      <c r="Q2778" s="5"/>
      <c r="R2778" s="5"/>
      <c r="S2778" s="5"/>
    </row>
    <row r="2779" ht="15.75" customHeight="1">
      <c r="A2779" s="5">
        <v>2150.0</v>
      </c>
      <c r="B2779" s="35" t="str">
        <f>DIEM_4D!A2151</f>
        <v>271</v>
      </c>
      <c r="C2779" s="35" t="str">
        <f>DIEM_4D!B2151</f>
        <v>71</v>
      </c>
      <c r="D2779" s="5" t="str">
        <f t="shared" si="30"/>
        <v>4D-5</v>
      </c>
      <c r="E2779" s="5">
        <f>DIEM_4D!C2151</f>
        <v>2</v>
      </c>
      <c r="F2779" s="5">
        <f>DIEM_4D!D2151</f>
        <v>8</v>
      </c>
      <c r="G2779" s="5">
        <f>DIEM_4D!E2151</f>
        <v>10</v>
      </c>
      <c r="H2779" s="36">
        <f t="shared" si="31"/>
        <v>1163.7</v>
      </c>
      <c r="I2779" s="5" t="str">
        <f t="shared" si="32"/>
        <v>MẠNH</v>
      </c>
      <c r="J2779" s="5">
        <f t="shared" si="33"/>
        <v>128.37</v>
      </c>
      <c r="K2779" s="5" t="str">
        <f t="shared" si="34"/>
        <v>YẾU</v>
      </c>
      <c r="L2779" s="5">
        <f t="shared" si="35"/>
        <v>128370271</v>
      </c>
      <c r="M2779" s="5"/>
      <c r="N2779" s="5"/>
      <c r="O2779" s="5"/>
      <c r="P2779" s="5"/>
      <c r="Q2779" s="5"/>
      <c r="R2779" s="5"/>
      <c r="S2779" s="5"/>
    </row>
    <row r="2780" ht="15.75" customHeight="1">
      <c r="A2780" s="5">
        <v>2151.0</v>
      </c>
      <c r="B2780" s="35" t="str">
        <f>DIEM_4D!A2152</f>
        <v>71</v>
      </c>
      <c r="C2780" s="35" t="str">
        <f>DIEM_4D!B2152</f>
        <v>71</v>
      </c>
      <c r="D2780" s="5" t="str">
        <f t="shared" si="30"/>
        <v>4D-1</v>
      </c>
      <c r="E2780" s="5">
        <f>DIEM_4D!C2152</f>
        <v>2</v>
      </c>
      <c r="F2780" s="5">
        <f>DIEM_4D!D2152</f>
        <v>16</v>
      </c>
      <c r="G2780" s="5">
        <f>DIEM_4D!E2152</f>
        <v>18</v>
      </c>
      <c r="H2780" s="36">
        <f t="shared" si="31"/>
        <v>1112.4</v>
      </c>
      <c r="I2780" s="5" t="str">
        <f t="shared" si="32"/>
        <v>TRUNG BÌNH</v>
      </c>
      <c r="J2780" s="5">
        <f t="shared" si="33"/>
        <v>130.24</v>
      </c>
      <c r="K2780" s="5" t="str">
        <f t="shared" si="34"/>
        <v>YẾU</v>
      </c>
      <c r="L2780" s="5">
        <f t="shared" si="35"/>
        <v>130240071</v>
      </c>
      <c r="M2780" s="5"/>
      <c r="N2780" s="5"/>
      <c r="O2780" s="5"/>
      <c r="P2780" s="5"/>
      <c r="Q2780" s="5"/>
      <c r="R2780" s="5"/>
      <c r="S2780" s="5"/>
    </row>
    <row r="2781" ht="15.75" customHeight="1">
      <c r="A2781" s="5">
        <v>2152.0</v>
      </c>
      <c r="B2781" s="35" t="str">
        <f>DIEM_4D!A2153</f>
        <v>71</v>
      </c>
      <c r="C2781" s="35" t="str">
        <f>DIEM_4D!B2153</f>
        <v>71</v>
      </c>
      <c r="D2781" s="5" t="str">
        <f t="shared" si="30"/>
        <v>4D-2</v>
      </c>
      <c r="E2781" s="5">
        <f>DIEM_4D!C2153</f>
        <v>2</v>
      </c>
      <c r="F2781" s="5">
        <f>DIEM_4D!D2153</f>
        <v>16</v>
      </c>
      <c r="G2781" s="5">
        <f>DIEM_4D!E2153</f>
        <v>18</v>
      </c>
      <c r="H2781" s="36">
        <f t="shared" si="31"/>
        <v>1180.8</v>
      </c>
      <c r="I2781" s="5" t="str">
        <f t="shared" si="32"/>
        <v>MẠNH</v>
      </c>
      <c r="J2781" s="5">
        <f t="shared" si="33"/>
        <v>138.08</v>
      </c>
      <c r="K2781" s="5" t="str">
        <f t="shared" si="34"/>
        <v>MẠNH</v>
      </c>
      <c r="L2781" s="5">
        <f t="shared" si="35"/>
        <v>138080071</v>
      </c>
      <c r="M2781" s="5"/>
      <c r="N2781" s="5"/>
      <c r="O2781" s="5"/>
      <c r="P2781" s="5"/>
      <c r="Q2781" s="5"/>
      <c r="R2781" s="5"/>
      <c r="S2781" s="5"/>
    </row>
    <row r="2782" ht="15.75" customHeight="1">
      <c r="A2782" s="5">
        <v>2153.0</v>
      </c>
      <c r="B2782" s="35" t="str">
        <f>DIEM_4D!A2154</f>
        <v>71</v>
      </c>
      <c r="C2782" s="35" t="str">
        <f>DIEM_4D!B2154</f>
        <v>71</v>
      </c>
      <c r="D2782" s="5" t="str">
        <f t="shared" si="30"/>
        <v>4D-3</v>
      </c>
      <c r="E2782" s="5">
        <f>DIEM_4D!C2154</f>
        <v>2</v>
      </c>
      <c r="F2782" s="5">
        <f>DIEM_4D!D2154</f>
        <v>16</v>
      </c>
      <c r="G2782" s="5">
        <f>DIEM_4D!E2154</f>
        <v>18</v>
      </c>
      <c r="H2782" s="36">
        <f t="shared" si="31"/>
        <v>1163.7</v>
      </c>
      <c r="I2782" s="5" t="str">
        <f t="shared" si="32"/>
        <v>MẠNH</v>
      </c>
      <c r="J2782" s="5">
        <f t="shared" si="33"/>
        <v>136.37</v>
      </c>
      <c r="K2782" s="5" t="str">
        <f t="shared" si="34"/>
        <v>YẾU</v>
      </c>
      <c r="L2782" s="5">
        <f t="shared" si="35"/>
        <v>136370071</v>
      </c>
      <c r="M2782" s="5"/>
      <c r="N2782" s="5"/>
      <c r="O2782" s="5"/>
      <c r="P2782" s="5"/>
      <c r="Q2782" s="5"/>
      <c r="R2782" s="5"/>
      <c r="S2782" s="5"/>
    </row>
    <row r="2783" ht="15.75" customHeight="1">
      <c r="A2783" s="5">
        <v>2154.0</v>
      </c>
      <c r="B2783" s="35" t="str">
        <f>DIEM_4D!A2155</f>
        <v>71</v>
      </c>
      <c r="C2783" s="35" t="str">
        <f>DIEM_4D!B2155</f>
        <v>71</v>
      </c>
      <c r="D2783" s="5" t="str">
        <f t="shared" si="30"/>
        <v>4D-4</v>
      </c>
      <c r="E2783" s="5">
        <f>DIEM_4D!C2155</f>
        <v>2</v>
      </c>
      <c r="F2783" s="5">
        <f>DIEM_4D!D2155</f>
        <v>16</v>
      </c>
      <c r="G2783" s="5">
        <f>DIEM_4D!E2155</f>
        <v>18</v>
      </c>
      <c r="H2783" s="36">
        <f t="shared" si="31"/>
        <v>1163.7</v>
      </c>
      <c r="I2783" s="5" t="str">
        <f t="shared" si="32"/>
        <v>MẠNH</v>
      </c>
      <c r="J2783" s="5">
        <f t="shared" si="33"/>
        <v>136.37</v>
      </c>
      <c r="K2783" s="5" t="str">
        <f t="shared" si="34"/>
        <v>YẾU</v>
      </c>
      <c r="L2783" s="5">
        <f t="shared" si="35"/>
        <v>136370071</v>
      </c>
      <c r="M2783" s="5"/>
      <c r="N2783" s="5"/>
      <c r="O2783" s="5"/>
      <c r="P2783" s="5"/>
      <c r="Q2783" s="5"/>
      <c r="R2783" s="5"/>
      <c r="S2783" s="5"/>
    </row>
    <row r="2784" ht="15.75" customHeight="1">
      <c r="A2784" s="5">
        <v>2155.0</v>
      </c>
      <c r="B2784" s="35" t="str">
        <f>DIEM_4D!A2156</f>
        <v>971</v>
      </c>
      <c r="C2784" s="35" t="str">
        <f>DIEM_4D!B2156</f>
        <v>71</v>
      </c>
      <c r="D2784" s="5" t="str">
        <f t="shared" si="30"/>
        <v>4D-5</v>
      </c>
      <c r="E2784" s="5">
        <f>DIEM_4D!C2156</f>
        <v>2</v>
      </c>
      <c r="F2784" s="5">
        <f>DIEM_4D!D2156</f>
        <v>4</v>
      </c>
      <c r="G2784" s="5">
        <f>DIEM_4D!E2156</f>
        <v>6</v>
      </c>
      <c r="H2784" s="36">
        <f t="shared" si="31"/>
        <v>1163.7</v>
      </c>
      <c r="I2784" s="5" t="str">
        <f t="shared" si="32"/>
        <v>MẠNH</v>
      </c>
      <c r="J2784" s="5">
        <f t="shared" si="33"/>
        <v>124.37</v>
      </c>
      <c r="K2784" s="5" t="str">
        <f t="shared" si="34"/>
        <v>YẾU</v>
      </c>
      <c r="L2784" s="5">
        <f t="shared" si="35"/>
        <v>124370971</v>
      </c>
      <c r="M2784" s="5"/>
      <c r="N2784" s="5"/>
      <c r="O2784" s="5"/>
      <c r="P2784" s="5"/>
      <c r="Q2784" s="5"/>
      <c r="R2784" s="5"/>
      <c r="S2784" s="5"/>
    </row>
    <row r="2785" ht="15.75" customHeight="1">
      <c r="A2785" s="5">
        <v>2156.0</v>
      </c>
      <c r="B2785" s="35" t="str">
        <f>DIEM_4D!A2157</f>
        <v>271</v>
      </c>
      <c r="C2785" s="35" t="str">
        <f>DIEM_4D!B2157</f>
        <v>71</v>
      </c>
      <c r="D2785" s="5" t="str">
        <f t="shared" si="30"/>
        <v>4D-1</v>
      </c>
      <c r="E2785" s="5">
        <f>DIEM_4D!C2157</f>
        <v>2</v>
      </c>
      <c r="F2785" s="5">
        <f>DIEM_4D!D2157</f>
        <v>8</v>
      </c>
      <c r="G2785" s="5">
        <f>DIEM_4D!E2157</f>
        <v>10</v>
      </c>
      <c r="H2785" s="36">
        <f t="shared" si="31"/>
        <v>1112.4</v>
      </c>
      <c r="I2785" s="5" t="str">
        <f t="shared" si="32"/>
        <v>TRUNG BÌNH</v>
      </c>
      <c r="J2785" s="5">
        <f t="shared" si="33"/>
        <v>122.24</v>
      </c>
      <c r="K2785" s="5" t="str">
        <f t="shared" si="34"/>
        <v>YẾU</v>
      </c>
      <c r="L2785" s="5">
        <f t="shared" si="35"/>
        <v>122240271</v>
      </c>
      <c r="M2785" s="5"/>
      <c r="N2785" s="5"/>
      <c r="O2785" s="5"/>
      <c r="P2785" s="5"/>
      <c r="Q2785" s="5"/>
      <c r="R2785" s="5"/>
      <c r="S2785" s="5"/>
    </row>
    <row r="2786" ht="15.75" customHeight="1">
      <c r="A2786" s="5">
        <v>2157.0</v>
      </c>
      <c r="B2786" s="35" t="str">
        <f>DIEM_4D!A2158</f>
        <v>71</v>
      </c>
      <c r="C2786" s="35" t="str">
        <f>DIEM_4D!B2158</f>
        <v>71</v>
      </c>
      <c r="D2786" s="5" t="str">
        <f t="shared" si="30"/>
        <v>4D-2</v>
      </c>
      <c r="E2786" s="5">
        <f>DIEM_4D!C2158</f>
        <v>2</v>
      </c>
      <c r="F2786" s="5">
        <f>DIEM_4D!D2158</f>
        <v>16</v>
      </c>
      <c r="G2786" s="5">
        <f>DIEM_4D!E2158</f>
        <v>18</v>
      </c>
      <c r="H2786" s="36">
        <f t="shared" si="31"/>
        <v>1180.8</v>
      </c>
      <c r="I2786" s="5" t="str">
        <f t="shared" si="32"/>
        <v>MẠNH</v>
      </c>
      <c r="J2786" s="5">
        <f t="shared" si="33"/>
        <v>138.08</v>
      </c>
      <c r="K2786" s="5" t="str">
        <f t="shared" si="34"/>
        <v>MẠNH</v>
      </c>
      <c r="L2786" s="5">
        <f t="shared" si="35"/>
        <v>138080071</v>
      </c>
      <c r="M2786" s="5"/>
      <c r="N2786" s="5"/>
      <c r="O2786" s="5"/>
      <c r="P2786" s="5"/>
      <c r="Q2786" s="5"/>
      <c r="R2786" s="5"/>
      <c r="S2786" s="5"/>
    </row>
    <row r="2787" ht="15.75" customHeight="1">
      <c r="A2787" s="5">
        <v>2158.0</v>
      </c>
      <c r="B2787" s="35" t="str">
        <f>DIEM_4D!A2159</f>
        <v>71</v>
      </c>
      <c r="C2787" s="35" t="str">
        <f>DIEM_4D!B2159</f>
        <v>71</v>
      </c>
      <c r="D2787" s="5" t="str">
        <f t="shared" si="30"/>
        <v>4D-3</v>
      </c>
      <c r="E2787" s="5">
        <f>DIEM_4D!C2159</f>
        <v>2</v>
      </c>
      <c r="F2787" s="5">
        <f>DIEM_4D!D2159</f>
        <v>16</v>
      </c>
      <c r="G2787" s="5">
        <f>DIEM_4D!E2159</f>
        <v>18</v>
      </c>
      <c r="H2787" s="36">
        <f t="shared" si="31"/>
        <v>1163.7</v>
      </c>
      <c r="I2787" s="5" t="str">
        <f t="shared" si="32"/>
        <v>MẠNH</v>
      </c>
      <c r="J2787" s="5">
        <f t="shared" si="33"/>
        <v>136.37</v>
      </c>
      <c r="K2787" s="5" t="str">
        <f t="shared" si="34"/>
        <v>YẾU</v>
      </c>
      <c r="L2787" s="5">
        <f t="shared" si="35"/>
        <v>136370071</v>
      </c>
      <c r="M2787" s="5"/>
      <c r="N2787" s="5"/>
      <c r="O2787" s="5"/>
      <c r="P2787" s="5"/>
      <c r="Q2787" s="5"/>
      <c r="R2787" s="5"/>
      <c r="S2787" s="5"/>
    </row>
    <row r="2788" ht="15.75" customHeight="1">
      <c r="A2788" s="5">
        <v>2159.0</v>
      </c>
      <c r="B2788" s="35" t="str">
        <f>DIEM_4D!A2160</f>
        <v>71</v>
      </c>
      <c r="C2788" s="35" t="str">
        <f>DIEM_4D!B2160</f>
        <v>71</v>
      </c>
      <c r="D2788" s="5" t="str">
        <f t="shared" si="30"/>
        <v>4D-4</v>
      </c>
      <c r="E2788" s="5">
        <f>DIEM_4D!C2160</f>
        <v>2</v>
      </c>
      <c r="F2788" s="5">
        <f>DIEM_4D!D2160</f>
        <v>16</v>
      </c>
      <c r="G2788" s="5">
        <f>DIEM_4D!E2160</f>
        <v>18</v>
      </c>
      <c r="H2788" s="36">
        <f t="shared" si="31"/>
        <v>1163.7</v>
      </c>
      <c r="I2788" s="5" t="str">
        <f t="shared" si="32"/>
        <v>MẠNH</v>
      </c>
      <c r="J2788" s="5">
        <f t="shared" si="33"/>
        <v>136.37</v>
      </c>
      <c r="K2788" s="5" t="str">
        <f t="shared" si="34"/>
        <v>YẾU</v>
      </c>
      <c r="L2788" s="5">
        <f t="shared" si="35"/>
        <v>136370071</v>
      </c>
      <c r="M2788" s="5"/>
      <c r="N2788" s="5"/>
      <c r="O2788" s="5"/>
      <c r="P2788" s="5"/>
      <c r="Q2788" s="5"/>
      <c r="R2788" s="5"/>
      <c r="S2788" s="5"/>
    </row>
    <row r="2789" ht="15.75" customHeight="1">
      <c r="A2789" s="5">
        <v>2160.0</v>
      </c>
      <c r="B2789" s="35" t="str">
        <f>DIEM_4D!A2161</f>
        <v>71</v>
      </c>
      <c r="C2789" s="35" t="str">
        <f>DIEM_4D!B2161</f>
        <v>71</v>
      </c>
      <c r="D2789" s="5" t="str">
        <f t="shared" si="30"/>
        <v>4D-5</v>
      </c>
      <c r="E2789" s="5">
        <f>DIEM_4D!C2161</f>
        <v>2</v>
      </c>
      <c r="F2789" s="5">
        <f>DIEM_4D!D2161</f>
        <v>16</v>
      </c>
      <c r="G2789" s="5">
        <f>DIEM_4D!E2161</f>
        <v>18</v>
      </c>
      <c r="H2789" s="36">
        <f t="shared" si="31"/>
        <v>1163.7</v>
      </c>
      <c r="I2789" s="5" t="str">
        <f t="shared" si="32"/>
        <v>MẠNH</v>
      </c>
      <c r="J2789" s="5">
        <f t="shared" si="33"/>
        <v>136.37</v>
      </c>
      <c r="K2789" s="5" t="str">
        <f t="shared" si="34"/>
        <v>YẾU</v>
      </c>
      <c r="L2789" s="5">
        <f t="shared" si="35"/>
        <v>136370071</v>
      </c>
      <c r="M2789" s="5"/>
      <c r="N2789" s="5"/>
      <c r="O2789" s="5"/>
      <c r="P2789" s="5"/>
      <c r="Q2789" s="5"/>
      <c r="R2789" s="5"/>
      <c r="S2789" s="5"/>
    </row>
    <row r="2790" ht="15.75" customHeight="1">
      <c r="A2790" s="5">
        <v>2161.0</v>
      </c>
      <c r="B2790" s="35" t="str">
        <f>DIEM_4D!A2162</f>
        <v>2972</v>
      </c>
      <c r="C2790" s="35" t="str">
        <f>DIEM_4D!B2162</f>
        <v>72</v>
      </c>
      <c r="D2790" s="5" t="str">
        <f t="shared" si="30"/>
        <v>4D-1</v>
      </c>
      <c r="E2790" s="5">
        <f>DIEM_4D!C2162</f>
        <v>2</v>
      </c>
      <c r="F2790" s="5">
        <f>DIEM_4D!D2162</f>
        <v>1</v>
      </c>
      <c r="G2790" s="5">
        <f>DIEM_4D!E2162</f>
        <v>3</v>
      </c>
      <c r="H2790" s="36">
        <f t="shared" si="31"/>
        <v>1112.4</v>
      </c>
      <c r="I2790" s="5" t="str">
        <f t="shared" si="32"/>
        <v>TRUNG BÌNH</v>
      </c>
      <c r="J2790" s="5">
        <f t="shared" si="33"/>
        <v>115.24</v>
      </c>
      <c r="K2790" s="5" t="str">
        <f t="shared" si="34"/>
        <v>YẾU</v>
      </c>
      <c r="L2790" s="5">
        <f t="shared" si="35"/>
        <v>115242972</v>
      </c>
      <c r="M2790" s="5"/>
      <c r="N2790" s="5"/>
      <c r="O2790" s="5"/>
      <c r="P2790" s="5"/>
      <c r="Q2790" s="5"/>
      <c r="R2790" s="5"/>
      <c r="S2790" s="5"/>
    </row>
    <row r="2791" ht="15.75" customHeight="1">
      <c r="A2791" s="5">
        <v>2162.0</v>
      </c>
      <c r="B2791" s="35" t="str">
        <f>DIEM_4D!A2163</f>
        <v>2272</v>
      </c>
      <c r="C2791" s="35" t="str">
        <f>DIEM_4D!B2163</f>
        <v>72</v>
      </c>
      <c r="D2791" s="5" t="str">
        <f t="shared" si="30"/>
        <v>4D-2</v>
      </c>
      <c r="E2791" s="5">
        <f>DIEM_4D!C2163</f>
        <v>2</v>
      </c>
      <c r="F2791" s="5">
        <f>DIEM_4D!D2163</f>
        <v>1</v>
      </c>
      <c r="G2791" s="5">
        <f>DIEM_4D!E2163</f>
        <v>3</v>
      </c>
      <c r="H2791" s="36">
        <f t="shared" si="31"/>
        <v>1180.8</v>
      </c>
      <c r="I2791" s="5" t="str">
        <f t="shared" si="32"/>
        <v>MẠNH</v>
      </c>
      <c r="J2791" s="5">
        <f t="shared" si="33"/>
        <v>123.08</v>
      </c>
      <c r="K2791" s="5" t="str">
        <f t="shared" si="34"/>
        <v>YẾU</v>
      </c>
      <c r="L2791" s="5">
        <f t="shared" si="35"/>
        <v>123082272</v>
      </c>
      <c r="M2791" s="5"/>
      <c r="N2791" s="5"/>
      <c r="O2791" s="5"/>
      <c r="P2791" s="5"/>
      <c r="Q2791" s="5"/>
      <c r="R2791" s="5"/>
      <c r="S2791" s="5"/>
    </row>
    <row r="2792" ht="15.75" customHeight="1">
      <c r="A2792" s="5">
        <v>2163.0</v>
      </c>
      <c r="B2792" s="35" t="str">
        <f>DIEM_4D!A2164</f>
        <v>272</v>
      </c>
      <c r="C2792" s="35" t="str">
        <f>DIEM_4D!B2164</f>
        <v>72</v>
      </c>
      <c r="D2792" s="5" t="str">
        <f t="shared" si="30"/>
        <v>4D-3</v>
      </c>
      <c r="E2792" s="5">
        <f>DIEM_4D!C2164</f>
        <v>2</v>
      </c>
      <c r="F2792" s="5">
        <f>DIEM_4D!D2164</f>
        <v>8</v>
      </c>
      <c r="G2792" s="5">
        <f>DIEM_4D!E2164</f>
        <v>10</v>
      </c>
      <c r="H2792" s="36">
        <f t="shared" si="31"/>
        <v>1163.7</v>
      </c>
      <c r="I2792" s="5" t="str">
        <f t="shared" si="32"/>
        <v>MẠNH</v>
      </c>
      <c r="J2792" s="5">
        <f t="shared" si="33"/>
        <v>128.37</v>
      </c>
      <c r="K2792" s="5" t="str">
        <f t="shared" si="34"/>
        <v>YẾU</v>
      </c>
      <c r="L2792" s="5">
        <f t="shared" si="35"/>
        <v>128370272</v>
      </c>
      <c r="M2792" s="5"/>
      <c r="N2792" s="5"/>
      <c r="O2792" s="5"/>
      <c r="P2792" s="5"/>
      <c r="Q2792" s="5"/>
      <c r="R2792" s="5"/>
      <c r="S2792" s="5"/>
    </row>
    <row r="2793" ht="15.75" customHeight="1">
      <c r="A2793" s="5">
        <v>2164.0</v>
      </c>
      <c r="B2793" s="35" t="str">
        <f>DIEM_4D!A2165</f>
        <v>272</v>
      </c>
      <c r="C2793" s="35" t="str">
        <f>DIEM_4D!B2165</f>
        <v>72</v>
      </c>
      <c r="D2793" s="5" t="str">
        <f t="shared" si="30"/>
        <v>4D-4</v>
      </c>
      <c r="E2793" s="5">
        <f>DIEM_4D!C2165</f>
        <v>2</v>
      </c>
      <c r="F2793" s="5">
        <f>DIEM_4D!D2165</f>
        <v>8</v>
      </c>
      <c r="G2793" s="5">
        <f>DIEM_4D!E2165</f>
        <v>10</v>
      </c>
      <c r="H2793" s="36">
        <f t="shared" si="31"/>
        <v>1163.7</v>
      </c>
      <c r="I2793" s="5" t="str">
        <f t="shared" si="32"/>
        <v>MẠNH</v>
      </c>
      <c r="J2793" s="5">
        <f t="shared" si="33"/>
        <v>128.37</v>
      </c>
      <c r="K2793" s="5" t="str">
        <f t="shared" si="34"/>
        <v>YẾU</v>
      </c>
      <c r="L2793" s="5">
        <f t="shared" si="35"/>
        <v>128370272</v>
      </c>
      <c r="M2793" s="5"/>
      <c r="N2793" s="5"/>
      <c r="O2793" s="5"/>
      <c r="P2793" s="5"/>
      <c r="Q2793" s="5"/>
      <c r="R2793" s="5"/>
      <c r="S2793" s="5"/>
    </row>
    <row r="2794" ht="15.75" customHeight="1">
      <c r="A2794" s="5">
        <v>2165.0</v>
      </c>
      <c r="B2794" s="35" t="str">
        <f>DIEM_4D!A2166</f>
        <v>272</v>
      </c>
      <c r="C2794" s="35" t="str">
        <f>DIEM_4D!B2166</f>
        <v>72</v>
      </c>
      <c r="D2794" s="5" t="str">
        <f t="shared" si="30"/>
        <v>4D-5</v>
      </c>
      <c r="E2794" s="5">
        <f>DIEM_4D!C2166</f>
        <v>2</v>
      </c>
      <c r="F2794" s="5">
        <f>DIEM_4D!D2166</f>
        <v>8</v>
      </c>
      <c r="G2794" s="5">
        <f>DIEM_4D!E2166</f>
        <v>10</v>
      </c>
      <c r="H2794" s="36">
        <f t="shared" si="31"/>
        <v>1163.7</v>
      </c>
      <c r="I2794" s="5" t="str">
        <f t="shared" si="32"/>
        <v>MẠNH</v>
      </c>
      <c r="J2794" s="5">
        <f t="shared" si="33"/>
        <v>128.37</v>
      </c>
      <c r="K2794" s="5" t="str">
        <f t="shared" si="34"/>
        <v>YẾU</v>
      </c>
      <c r="L2794" s="5">
        <f t="shared" si="35"/>
        <v>128370272</v>
      </c>
      <c r="M2794" s="5"/>
      <c r="N2794" s="5"/>
      <c r="O2794" s="5"/>
      <c r="P2794" s="5"/>
      <c r="Q2794" s="5"/>
      <c r="R2794" s="5"/>
      <c r="S2794" s="5"/>
    </row>
    <row r="2795" ht="15.75" customHeight="1">
      <c r="A2795" s="5">
        <v>2166.0</v>
      </c>
      <c r="B2795" s="35" t="str">
        <f>DIEM_4D!A2167</f>
        <v>272</v>
      </c>
      <c r="C2795" s="35" t="str">
        <f>DIEM_4D!B2167</f>
        <v>72</v>
      </c>
      <c r="D2795" s="5" t="str">
        <f t="shared" si="30"/>
        <v>4D-1</v>
      </c>
      <c r="E2795" s="5">
        <f>DIEM_4D!C2167</f>
        <v>2</v>
      </c>
      <c r="F2795" s="5">
        <f>DIEM_4D!D2167</f>
        <v>8</v>
      </c>
      <c r="G2795" s="5">
        <f>DIEM_4D!E2167</f>
        <v>10</v>
      </c>
      <c r="H2795" s="36">
        <f t="shared" si="31"/>
        <v>1112.4</v>
      </c>
      <c r="I2795" s="5" t="str">
        <f t="shared" si="32"/>
        <v>TRUNG BÌNH</v>
      </c>
      <c r="J2795" s="5">
        <f t="shared" si="33"/>
        <v>122.24</v>
      </c>
      <c r="K2795" s="5" t="str">
        <f t="shared" si="34"/>
        <v>YẾU</v>
      </c>
      <c r="L2795" s="5">
        <f t="shared" si="35"/>
        <v>122240272</v>
      </c>
      <c r="M2795" s="5"/>
      <c r="N2795" s="5"/>
      <c r="O2795" s="5"/>
      <c r="P2795" s="5"/>
      <c r="Q2795" s="5"/>
      <c r="R2795" s="5"/>
      <c r="S2795" s="5"/>
    </row>
    <row r="2796" ht="15.75" customHeight="1">
      <c r="A2796" s="5">
        <v>2167.0</v>
      </c>
      <c r="B2796" s="35" t="str">
        <f>DIEM_4D!A2168</f>
        <v>972</v>
      </c>
      <c r="C2796" s="35" t="str">
        <f>DIEM_4D!B2168</f>
        <v>72</v>
      </c>
      <c r="D2796" s="5" t="str">
        <f t="shared" si="30"/>
        <v>4D-2</v>
      </c>
      <c r="E2796" s="5">
        <f>DIEM_4D!C2168</f>
        <v>2</v>
      </c>
      <c r="F2796" s="5">
        <f>DIEM_4D!D2168</f>
        <v>4</v>
      </c>
      <c r="G2796" s="5">
        <f>DIEM_4D!E2168</f>
        <v>6</v>
      </c>
      <c r="H2796" s="36">
        <f t="shared" si="31"/>
        <v>1180.8</v>
      </c>
      <c r="I2796" s="5" t="str">
        <f t="shared" si="32"/>
        <v>MẠNH</v>
      </c>
      <c r="J2796" s="5">
        <f t="shared" si="33"/>
        <v>126.08</v>
      </c>
      <c r="K2796" s="5" t="str">
        <f t="shared" si="34"/>
        <v>YẾU</v>
      </c>
      <c r="L2796" s="5">
        <f t="shared" si="35"/>
        <v>126080972</v>
      </c>
      <c r="M2796" s="5"/>
      <c r="N2796" s="5"/>
      <c r="O2796" s="5"/>
      <c r="P2796" s="5"/>
      <c r="Q2796" s="5"/>
      <c r="R2796" s="5"/>
      <c r="S2796" s="5"/>
    </row>
    <row r="2797" ht="15.75" customHeight="1">
      <c r="A2797" s="5">
        <v>2168.0</v>
      </c>
      <c r="B2797" s="35" t="str">
        <f>DIEM_4D!A2169</f>
        <v>272</v>
      </c>
      <c r="C2797" s="35" t="str">
        <f>DIEM_4D!B2169</f>
        <v>72</v>
      </c>
      <c r="D2797" s="5" t="str">
        <f t="shared" si="30"/>
        <v>4D-3</v>
      </c>
      <c r="E2797" s="5">
        <f>DIEM_4D!C2169</f>
        <v>2</v>
      </c>
      <c r="F2797" s="5">
        <f>DIEM_4D!D2169</f>
        <v>8</v>
      </c>
      <c r="G2797" s="5">
        <f>DIEM_4D!E2169</f>
        <v>10</v>
      </c>
      <c r="H2797" s="36">
        <f t="shared" si="31"/>
        <v>1163.7</v>
      </c>
      <c r="I2797" s="5" t="str">
        <f t="shared" si="32"/>
        <v>MẠNH</v>
      </c>
      <c r="J2797" s="5">
        <f t="shared" si="33"/>
        <v>128.37</v>
      </c>
      <c r="K2797" s="5" t="str">
        <f t="shared" si="34"/>
        <v>YẾU</v>
      </c>
      <c r="L2797" s="5">
        <f t="shared" si="35"/>
        <v>128370272</v>
      </c>
      <c r="M2797" s="5"/>
      <c r="N2797" s="5"/>
      <c r="O2797" s="5"/>
      <c r="P2797" s="5"/>
      <c r="Q2797" s="5"/>
      <c r="R2797" s="5"/>
      <c r="S2797" s="5"/>
    </row>
    <row r="2798" ht="15.75" customHeight="1">
      <c r="A2798" s="5">
        <v>2169.0</v>
      </c>
      <c r="B2798" s="35" t="str">
        <f>DIEM_4D!A2170</f>
        <v>72</v>
      </c>
      <c r="C2798" s="35" t="str">
        <f>DIEM_4D!B2170</f>
        <v>72</v>
      </c>
      <c r="D2798" s="5" t="str">
        <f t="shared" si="30"/>
        <v>4D-4</v>
      </c>
      <c r="E2798" s="5">
        <f>DIEM_4D!C2170</f>
        <v>2</v>
      </c>
      <c r="F2798" s="5">
        <f>DIEM_4D!D2170</f>
        <v>16</v>
      </c>
      <c r="G2798" s="5">
        <f>DIEM_4D!E2170</f>
        <v>18</v>
      </c>
      <c r="H2798" s="36">
        <f t="shared" si="31"/>
        <v>1163.7</v>
      </c>
      <c r="I2798" s="5" t="str">
        <f t="shared" si="32"/>
        <v>MẠNH</v>
      </c>
      <c r="J2798" s="5">
        <f t="shared" si="33"/>
        <v>136.37</v>
      </c>
      <c r="K2798" s="5" t="str">
        <f t="shared" si="34"/>
        <v>YẾU</v>
      </c>
      <c r="L2798" s="5">
        <f t="shared" si="35"/>
        <v>136370072</v>
      </c>
      <c r="M2798" s="5"/>
      <c r="N2798" s="5"/>
      <c r="O2798" s="5"/>
      <c r="P2798" s="5"/>
      <c r="Q2798" s="5"/>
      <c r="R2798" s="5"/>
      <c r="S2798" s="5"/>
    </row>
    <row r="2799" ht="15.75" customHeight="1">
      <c r="A2799" s="5">
        <v>2170.0</v>
      </c>
      <c r="B2799" s="35" t="str">
        <f>DIEM_4D!A2171</f>
        <v>72</v>
      </c>
      <c r="C2799" s="35" t="str">
        <f>DIEM_4D!B2171</f>
        <v>72</v>
      </c>
      <c r="D2799" s="5" t="str">
        <f t="shared" si="30"/>
        <v>4D-5</v>
      </c>
      <c r="E2799" s="5">
        <f>DIEM_4D!C2171</f>
        <v>2</v>
      </c>
      <c r="F2799" s="5">
        <f>DIEM_4D!D2171</f>
        <v>16</v>
      </c>
      <c r="G2799" s="5">
        <f>DIEM_4D!E2171</f>
        <v>18</v>
      </c>
      <c r="H2799" s="36">
        <f t="shared" si="31"/>
        <v>1163.7</v>
      </c>
      <c r="I2799" s="5" t="str">
        <f t="shared" si="32"/>
        <v>MẠNH</v>
      </c>
      <c r="J2799" s="5">
        <f t="shared" si="33"/>
        <v>136.37</v>
      </c>
      <c r="K2799" s="5" t="str">
        <f t="shared" si="34"/>
        <v>YẾU</v>
      </c>
      <c r="L2799" s="5">
        <f t="shared" si="35"/>
        <v>136370072</v>
      </c>
      <c r="M2799" s="5"/>
      <c r="N2799" s="5"/>
      <c r="O2799" s="5"/>
      <c r="P2799" s="5"/>
      <c r="Q2799" s="5"/>
      <c r="R2799" s="5"/>
      <c r="S2799" s="5"/>
    </row>
    <row r="2800" ht="15.75" customHeight="1">
      <c r="A2800" s="5">
        <v>2171.0</v>
      </c>
      <c r="B2800" s="35" t="str">
        <f>DIEM_4D!A2172</f>
        <v>72</v>
      </c>
      <c r="C2800" s="35" t="str">
        <f>DIEM_4D!B2172</f>
        <v>72</v>
      </c>
      <c r="D2800" s="5" t="str">
        <f t="shared" si="30"/>
        <v>4D-1</v>
      </c>
      <c r="E2800" s="5">
        <f>DIEM_4D!C2172</f>
        <v>2</v>
      </c>
      <c r="F2800" s="5">
        <f>DIEM_4D!D2172</f>
        <v>16</v>
      </c>
      <c r="G2800" s="5">
        <f>DIEM_4D!E2172</f>
        <v>18</v>
      </c>
      <c r="H2800" s="36">
        <f t="shared" si="31"/>
        <v>1112.4</v>
      </c>
      <c r="I2800" s="5" t="str">
        <f t="shared" si="32"/>
        <v>TRUNG BÌNH</v>
      </c>
      <c r="J2800" s="5">
        <f t="shared" si="33"/>
        <v>130.24</v>
      </c>
      <c r="K2800" s="5" t="str">
        <f t="shared" si="34"/>
        <v>YẾU</v>
      </c>
      <c r="L2800" s="5">
        <f t="shared" si="35"/>
        <v>130240072</v>
      </c>
      <c r="M2800" s="5"/>
      <c r="N2800" s="5"/>
      <c r="O2800" s="5"/>
      <c r="P2800" s="5"/>
      <c r="Q2800" s="5"/>
      <c r="R2800" s="5"/>
      <c r="S2800" s="5"/>
    </row>
    <row r="2801" ht="15.75" customHeight="1">
      <c r="A2801" s="5">
        <v>2172.0</v>
      </c>
      <c r="B2801" s="35" t="str">
        <f>DIEM_4D!A2173</f>
        <v>72</v>
      </c>
      <c r="C2801" s="35" t="str">
        <f>DIEM_4D!B2173</f>
        <v>72</v>
      </c>
      <c r="D2801" s="5" t="str">
        <f t="shared" si="30"/>
        <v>4D-2</v>
      </c>
      <c r="E2801" s="5">
        <f>DIEM_4D!C2173</f>
        <v>2</v>
      </c>
      <c r="F2801" s="5">
        <f>DIEM_4D!D2173</f>
        <v>16</v>
      </c>
      <c r="G2801" s="5">
        <f>DIEM_4D!E2173</f>
        <v>18</v>
      </c>
      <c r="H2801" s="36">
        <f t="shared" si="31"/>
        <v>1180.8</v>
      </c>
      <c r="I2801" s="5" t="str">
        <f t="shared" si="32"/>
        <v>MẠNH</v>
      </c>
      <c r="J2801" s="5">
        <f t="shared" si="33"/>
        <v>138.08</v>
      </c>
      <c r="K2801" s="5" t="str">
        <f t="shared" si="34"/>
        <v>MẠNH</v>
      </c>
      <c r="L2801" s="5">
        <f t="shared" si="35"/>
        <v>138080072</v>
      </c>
      <c r="M2801" s="5"/>
      <c r="N2801" s="5"/>
      <c r="O2801" s="5"/>
      <c r="P2801" s="5"/>
      <c r="Q2801" s="5"/>
      <c r="R2801" s="5"/>
      <c r="S2801" s="5"/>
    </row>
    <row r="2802" ht="15.75" customHeight="1">
      <c r="A2802" s="5">
        <v>2173.0</v>
      </c>
      <c r="B2802" s="35" t="str">
        <f>DIEM_4D!A2174</f>
        <v>972</v>
      </c>
      <c r="C2802" s="35" t="str">
        <f>DIEM_4D!B2174</f>
        <v>72</v>
      </c>
      <c r="D2802" s="5" t="str">
        <f t="shared" si="30"/>
        <v>4D-3</v>
      </c>
      <c r="E2802" s="5">
        <f>DIEM_4D!C2174</f>
        <v>2</v>
      </c>
      <c r="F2802" s="5">
        <f>DIEM_4D!D2174</f>
        <v>4</v>
      </c>
      <c r="G2802" s="5">
        <f>DIEM_4D!E2174</f>
        <v>6</v>
      </c>
      <c r="H2802" s="36">
        <f t="shared" si="31"/>
        <v>1163.7</v>
      </c>
      <c r="I2802" s="5" t="str">
        <f t="shared" si="32"/>
        <v>MẠNH</v>
      </c>
      <c r="J2802" s="5">
        <f t="shared" si="33"/>
        <v>124.37</v>
      </c>
      <c r="K2802" s="5" t="str">
        <f t="shared" si="34"/>
        <v>YẾU</v>
      </c>
      <c r="L2802" s="5">
        <f t="shared" si="35"/>
        <v>124370972</v>
      </c>
      <c r="M2802" s="5"/>
      <c r="N2802" s="5"/>
      <c r="O2802" s="5"/>
      <c r="P2802" s="5"/>
      <c r="Q2802" s="5"/>
      <c r="R2802" s="5"/>
      <c r="S2802" s="5"/>
    </row>
    <row r="2803" ht="15.75" customHeight="1">
      <c r="A2803" s="5">
        <v>2174.0</v>
      </c>
      <c r="B2803" s="35" t="str">
        <f>DIEM_4D!A2175</f>
        <v>272</v>
      </c>
      <c r="C2803" s="35" t="str">
        <f>DIEM_4D!B2175</f>
        <v>72</v>
      </c>
      <c r="D2803" s="5" t="str">
        <f t="shared" si="30"/>
        <v>4D-4</v>
      </c>
      <c r="E2803" s="5">
        <f>DIEM_4D!C2175</f>
        <v>2</v>
      </c>
      <c r="F2803" s="5">
        <f>DIEM_4D!D2175</f>
        <v>8</v>
      </c>
      <c r="G2803" s="5">
        <f>DIEM_4D!E2175</f>
        <v>10</v>
      </c>
      <c r="H2803" s="36">
        <f t="shared" si="31"/>
        <v>1163.7</v>
      </c>
      <c r="I2803" s="5" t="str">
        <f t="shared" si="32"/>
        <v>MẠNH</v>
      </c>
      <c r="J2803" s="5">
        <f t="shared" si="33"/>
        <v>128.37</v>
      </c>
      <c r="K2803" s="5" t="str">
        <f t="shared" si="34"/>
        <v>YẾU</v>
      </c>
      <c r="L2803" s="5">
        <f t="shared" si="35"/>
        <v>128370272</v>
      </c>
      <c r="M2803" s="5"/>
      <c r="N2803" s="5"/>
      <c r="O2803" s="5"/>
      <c r="P2803" s="5"/>
      <c r="Q2803" s="5"/>
      <c r="R2803" s="5"/>
      <c r="S2803" s="5"/>
    </row>
    <row r="2804" ht="15.75" customHeight="1">
      <c r="A2804" s="5">
        <v>2175.0</v>
      </c>
      <c r="B2804" s="35" t="str">
        <f>DIEM_4D!A2176</f>
        <v>72</v>
      </c>
      <c r="C2804" s="35" t="str">
        <f>DIEM_4D!B2176</f>
        <v>72</v>
      </c>
      <c r="D2804" s="5" t="str">
        <f t="shared" si="30"/>
        <v>4D-5</v>
      </c>
      <c r="E2804" s="5">
        <f>DIEM_4D!C2176</f>
        <v>2</v>
      </c>
      <c r="F2804" s="5">
        <f>DIEM_4D!D2176</f>
        <v>16</v>
      </c>
      <c r="G2804" s="5">
        <f>DIEM_4D!E2176</f>
        <v>18</v>
      </c>
      <c r="H2804" s="36">
        <f t="shared" si="31"/>
        <v>1163.7</v>
      </c>
      <c r="I2804" s="5" t="str">
        <f t="shared" si="32"/>
        <v>MẠNH</v>
      </c>
      <c r="J2804" s="5">
        <f t="shared" si="33"/>
        <v>136.37</v>
      </c>
      <c r="K2804" s="5" t="str">
        <f t="shared" si="34"/>
        <v>YẾU</v>
      </c>
      <c r="L2804" s="5">
        <f t="shared" si="35"/>
        <v>136370072</v>
      </c>
      <c r="M2804" s="5"/>
      <c r="N2804" s="5"/>
      <c r="O2804" s="5"/>
      <c r="P2804" s="5"/>
      <c r="Q2804" s="5"/>
      <c r="R2804" s="5"/>
      <c r="S2804" s="5"/>
    </row>
    <row r="2805" ht="15.75" customHeight="1">
      <c r="A2805" s="5">
        <v>2176.0</v>
      </c>
      <c r="B2805" s="35" t="str">
        <f>DIEM_4D!A2177</f>
        <v>72</v>
      </c>
      <c r="C2805" s="35" t="str">
        <f>DIEM_4D!B2177</f>
        <v>72</v>
      </c>
      <c r="D2805" s="5" t="str">
        <f t="shared" si="30"/>
        <v>4D-1</v>
      </c>
      <c r="E2805" s="5">
        <f>DIEM_4D!C2177</f>
        <v>2</v>
      </c>
      <c r="F2805" s="5">
        <f>DIEM_4D!D2177</f>
        <v>16</v>
      </c>
      <c r="G2805" s="5">
        <f>DIEM_4D!E2177</f>
        <v>18</v>
      </c>
      <c r="H2805" s="36">
        <f t="shared" si="31"/>
        <v>1112.4</v>
      </c>
      <c r="I2805" s="5" t="str">
        <f t="shared" si="32"/>
        <v>TRUNG BÌNH</v>
      </c>
      <c r="J2805" s="5">
        <f t="shared" si="33"/>
        <v>130.24</v>
      </c>
      <c r="K2805" s="5" t="str">
        <f t="shared" si="34"/>
        <v>YẾU</v>
      </c>
      <c r="L2805" s="5">
        <f t="shared" si="35"/>
        <v>130240072</v>
      </c>
      <c r="M2805" s="5"/>
      <c r="N2805" s="5"/>
      <c r="O2805" s="5"/>
      <c r="P2805" s="5"/>
      <c r="Q2805" s="5"/>
      <c r="R2805" s="5"/>
      <c r="S2805" s="5"/>
    </row>
    <row r="2806" ht="15.75" customHeight="1">
      <c r="A2806" s="5">
        <v>2177.0</v>
      </c>
      <c r="B2806" s="35" t="str">
        <f>DIEM_4D!A2178</f>
        <v>72</v>
      </c>
      <c r="C2806" s="35" t="str">
        <f>DIEM_4D!B2178</f>
        <v>72</v>
      </c>
      <c r="D2806" s="5" t="str">
        <f t="shared" si="30"/>
        <v>4D-2</v>
      </c>
      <c r="E2806" s="5">
        <f>DIEM_4D!C2178</f>
        <v>2</v>
      </c>
      <c r="F2806" s="5">
        <f>DIEM_4D!D2178</f>
        <v>16</v>
      </c>
      <c r="G2806" s="5">
        <f>DIEM_4D!E2178</f>
        <v>18</v>
      </c>
      <c r="H2806" s="36">
        <f t="shared" si="31"/>
        <v>1180.8</v>
      </c>
      <c r="I2806" s="5" t="str">
        <f t="shared" si="32"/>
        <v>MẠNH</v>
      </c>
      <c r="J2806" s="5">
        <f t="shared" si="33"/>
        <v>138.08</v>
      </c>
      <c r="K2806" s="5" t="str">
        <f t="shared" si="34"/>
        <v>MẠNH</v>
      </c>
      <c r="L2806" s="5">
        <f t="shared" si="35"/>
        <v>138080072</v>
      </c>
      <c r="M2806" s="5"/>
      <c r="N2806" s="5"/>
      <c r="O2806" s="5"/>
      <c r="P2806" s="5"/>
      <c r="Q2806" s="5"/>
      <c r="R2806" s="5"/>
      <c r="S2806" s="5"/>
    </row>
    <row r="2807" ht="15.75" customHeight="1">
      <c r="A2807" s="5">
        <v>2178.0</v>
      </c>
      <c r="B2807" s="35" t="str">
        <f>DIEM_4D!A2179</f>
        <v>72</v>
      </c>
      <c r="C2807" s="35" t="str">
        <f>DIEM_4D!B2179</f>
        <v>72</v>
      </c>
      <c r="D2807" s="5" t="str">
        <f t="shared" si="30"/>
        <v>4D-3</v>
      </c>
      <c r="E2807" s="5">
        <f>DIEM_4D!C2179</f>
        <v>2</v>
      </c>
      <c r="F2807" s="5">
        <f>DIEM_4D!D2179</f>
        <v>16</v>
      </c>
      <c r="G2807" s="5">
        <f>DIEM_4D!E2179</f>
        <v>18</v>
      </c>
      <c r="H2807" s="36">
        <f t="shared" si="31"/>
        <v>1163.7</v>
      </c>
      <c r="I2807" s="5" t="str">
        <f t="shared" si="32"/>
        <v>MẠNH</v>
      </c>
      <c r="J2807" s="5">
        <f t="shared" si="33"/>
        <v>136.37</v>
      </c>
      <c r="K2807" s="5" t="str">
        <f t="shared" si="34"/>
        <v>YẾU</v>
      </c>
      <c r="L2807" s="5">
        <f t="shared" si="35"/>
        <v>136370072</v>
      </c>
      <c r="M2807" s="5"/>
      <c r="N2807" s="5"/>
      <c r="O2807" s="5"/>
      <c r="P2807" s="5"/>
      <c r="Q2807" s="5"/>
      <c r="R2807" s="5"/>
      <c r="S2807" s="5"/>
    </row>
    <row r="2808" ht="15.75" customHeight="1">
      <c r="A2808" s="5">
        <v>2179.0</v>
      </c>
      <c r="B2808" s="35" t="str">
        <f>DIEM_4D!A2180</f>
        <v>972</v>
      </c>
      <c r="C2808" s="35" t="str">
        <f>DIEM_4D!B2180</f>
        <v>72</v>
      </c>
      <c r="D2808" s="5" t="str">
        <f t="shared" si="30"/>
        <v>4D-4</v>
      </c>
      <c r="E2808" s="5">
        <f>DIEM_4D!C2180</f>
        <v>2</v>
      </c>
      <c r="F2808" s="5">
        <f>DIEM_4D!D2180</f>
        <v>4</v>
      </c>
      <c r="G2808" s="5">
        <f>DIEM_4D!E2180</f>
        <v>6</v>
      </c>
      <c r="H2808" s="36">
        <f t="shared" si="31"/>
        <v>1163.7</v>
      </c>
      <c r="I2808" s="5" t="str">
        <f t="shared" si="32"/>
        <v>MẠNH</v>
      </c>
      <c r="J2808" s="5">
        <f t="shared" si="33"/>
        <v>124.37</v>
      </c>
      <c r="K2808" s="5" t="str">
        <f t="shared" si="34"/>
        <v>YẾU</v>
      </c>
      <c r="L2808" s="5">
        <f t="shared" si="35"/>
        <v>124370972</v>
      </c>
      <c r="M2808" s="5"/>
      <c r="N2808" s="5"/>
      <c r="O2808" s="5"/>
      <c r="P2808" s="5"/>
      <c r="Q2808" s="5"/>
      <c r="R2808" s="5"/>
      <c r="S2808" s="5"/>
    </row>
    <row r="2809" ht="15.75" customHeight="1">
      <c r="A2809" s="5">
        <v>2180.0</v>
      </c>
      <c r="B2809" s="35" t="str">
        <f>DIEM_4D!A2181</f>
        <v>272</v>
      </c>
      <c r="C2809" s="35" t="str">
        <f>DIEM_4D!B2181</f>
        <v>72</v>
      </c>
      <c r="D2809" s="5" t="str">
        <f t="shared" si="30"/>
        <v>4D-5</v>
      </c>
      <c r="E2809" s="5">
        <f>DIEM_4D!C2181</f>
        <v>2</v>
      </c>
      <c r="F2809" s="5">
        <f>DIEM_4D!D2181</f>
        <v>8</v>
      </c>
      <c r="G2809" s="5">
        <f>DIEM_4D!E2181</f>
        <v>10</v>
      </c>
      <c r="H2809" s="36">
        <f t="shared" si="31"/>
        <v>1163.7</v>
      </c>
      <c r="I2809" s="5" t="str">
        <f t="shared" si="32"/>
        <v>MẠNH</v>
      </c>
      <c r="J2809" s="5">
        <f t="shared" si="33"/>
        <v>128.37</v>
      </c>
      <c r="K2809" s="5" t="str">
        <f t="shared" si="34"/>
        <v>YẾU</v>
      </c>
      <c r="L2809" s="5">
        <f t="shared" si="35"/>
        <v>128370272</v>
      </c>
      <c r="M2809" s="5"/>
      <c r="N2809" s="5"/>
      <c r="O2809" s="5"/>
      <c r="P2809" s="5"/>
      <c r="Q2809" s="5"/>
      <c r="R2809" s="5"/>
      <c r="S2809" s="5"/>
    </row>
    <row r="2810" ht="15.75" customHeight="1">
      <c r="A2810" s="5">
        <v>2181.0</v>
      </c>
      <c r="B2810" s="35" t="str">
        <f>DIEM_4D!A2182</f>
        <v>72</v>
      </c>
      <c r="C2810" s="35" t="str">
        <f>DIEM_4D!B2182</f>
        <v>72</v>
      </c>
      <c r="D2810" s="5" t="str">
        <f t="shared" si="30"/>
        <v>4D-1</v>
      </c>
      <c r="E2810" s="5">
        <f>DIEM_4D!C2182</f>
        <v>2</v>
      </c>
      <c r="F2810" s="5">
        <f>DIEM_4D!D2182</f>
        <v>16</v>
      </c>
      <c r="G2810" s="5">
        <f>DIEM_4D!E2182</f>
        <v>18</v>
      </c>
      <c r="H2810" s="36">
        <f t="shared" si="31"/>
        <v>1112.4</v>
      </c>
      <c r="I2810" s="5" t="str">
        <f t="shared" si="32"/>
        <v>TRUNG BÌNH</v>
      </c>
      <c r="J2810" s="5">
        <f t="shared" si="33"/>
        <v>130.24</v>
      </c>
      <c r="K2810" s="5" t="str">
        <f t="shared" si="34"/>
        <v>YẾU</v>
      </c>
      <c r="L2810" s="5">
        <f t="shared" si="35"/>
        <v>130240072</v>
      </c>
      <c r="M2810" s="5"/>
      <c r="N2810" s="5"/>
      <c r="O2810" s="5"/>
      <c r="P2810" s="5"/>
      <c r="Q2810" s="5"/>
      <c r="R2810" s="5"/>
      <c r="S2810" s="5"/>
    </row>
    <row r="2811" ht="15.75" customHeight="1">
      <c r="A2811" s="5">
        <v>2182.0</v>
      </c>
      <c r="B2811" s="35" t="str">
        <f>DIEM_4D!A2183</f>
        <v>72</v>
      </c>
      <c r="C2811" s="35" t="str">
        <f>DIEM_4D!B2183</f>
        <v>72</v>
      </c>
      <c r="D2811" s="5" t="str">
        <f t="shared" si="30"/>
        <v>4D-2</v>
      </c>
      <c r="E2811" s="5">
        <f>DIEM_4D!C2183</f>
        <v>2</v>
      </c>
      <c r="F2811" s="5">
        <f>DIEM_4D!D2183</f>
        <v>16</v>
      </c>
      <c r="G2811" s="5">
        <f>DIEM_4D!E2183</f>
        <v>18</v>
      </c>
      <c r="H2811" s="36">
        <f t="shared" si="31"/>
        <v>1180.8</v>
      </c>
      <c r="I2811" s="5" t="str">
        <f t="shared" si="32"/>
        <v>MẠNH</v>
      </c>
      <c r="J2811" s="5">
        <f t="shared" si="33"/>
        <v>138.08</v>
      </c>
      <c r="K2811" s="5" t="str">
        <f t="shared" si="34"/>
        <v>MẠNH</v>
      </c>
      <c r="L2811" s="5">
        <f t="shared" si="35"/>
        <v>138080072</v>
      </c>
      <c r="M2811" s="5"/>
      <c r="N2811" s="5"/>
      <c r="O2811" s="5"/>
      <c r="P2811" s="5"/>
      <c r="Q2811" s="5"/>
      <c r="R2811" s="5"/>
      <c r="S2811" s="5"/>
    </row>
    <row r="2812" ht="15.75" customHeight="1">
      <c r="A2812" s="5">
        <v>2183.0</v>
      </c>
      <c r="B2812" s="35" t="str">
        <f>DIEM_4D!A2184</f>
        <v>72</v>
      </c>
      <c r="C2812" s="35" t="str">
        <f>DIEM_4D!B2184</f>
        <v>72</v>
      </c>
      <c r="D2812" s="5" t="str">
        <f t="shared" si="30"/>
        <v>4D-3</v>
      </c>
      <c r="E2812" s="5">
        <f>DIEM_4D!C2184</f>
        <v>2</v>
      </c>
      <c r="F2812" s="5">
        <f>DIEM_4D!D2184</f>
        <v>16</v>
      </c>
      <c r="G2812" s="5">
        <f>DIEM_4D!E2184</f>
        <v>18</v>
      </c>
      <c r="H2812" s="36">
        <f t="shared" si="31"/>
        <v>1163.7</v>
      </c>
      <c r="I2812" s="5" t="str">
        <f t="shared" si="32"/>
        <v>MẠNH</v>
      </c>
      <c r="J2812" s="5">
        <f t="shared" si="33"/>
        <v>136.37</v>
      </c>
      <c r="K2812" s="5" t="str">
        <f t="shared" si="34"/>
        <v>YẾU</v>
      </c>
      <c r="L2812" s="5">
        <f t="shared" si="35"/>
        <v>136370072</v>
      </c>
      <c r="M2812" s="5"/>
      <c r="N2812" s="5"/>
      <c r="O2812" s="5"/>
      <c r="P2812" s="5"/>
      <c r="Q2812" s="5"/>
      <c r="R2812" s="5"/>
      <c r="S2812" s="5"/>
    </row>
    <row r="2813" ht="15.75" customHeight="1">
      <c r="A2813" s="5">
        <v>2184.0</v>
      </c>
      <c r="B2813" s="35" t="str">
        <f>DIEM_4D!A2185</f>
        <v>72</v>
      </c>
      <c r="C2813" s="35" t="str">
        <f>DIEM_4D!B2185</f>
        <v>72</v>
      </c>
      <c r="D2813" s="5" t="str">
        <f t="shared" si="30"/>
        <v>4D-4</v>
      </c>
      <c r="E2813" s="5">
        <f>DIEM_4D!C2185</f>
        <v>2</v>
      </c>
      <c r="F2813" s="5">
        <f>DIEM_4D!D2185</f>
        <v>16</v>
      </c>
      <c r="G2813" s="5">
        <f>DIEM_4D!E2185</f>
        <v>18</v>
      </c>
      <c r="H2813" s="36">
        <f t="shared" si="31"/>
        <v>1163.7</v>
      </c>
      <c r="I2813" s="5" t="str">
        <f t="shared" si="32"/>
        <v>MẠNH</v>
      </c>
      <c r="J2813" s="5">
        <f t="shared" si="33"/>
        <v>136.37</v>
      </c>
      <c r="K2813" s="5" t="str">
        <f t="shared" si="34"/>
        <v>YẾU</v>
      </c>
      <c r="L2813" s="5">
        <f t="shared" si="35"/>
        <v>136370072</v>
      </c>
      <c r="M2813" s="5"/>
      <c r="N2813" s="5"/>
      <c r="O2813" s="5"/>
      <c r="P2813" s="5"/>
      <c r="Q2813" s="5"/>
      <c r="R2813" s="5"/>
      <c r="S2813" s="5"/>
    </row>
    <row r="2814" ht="15.75" customHeight="1">
      <c r="A2814" s="5">
        <v>2185.0</v>
      </c>
      <c r="B2814" s="35" t="str">
        <f>DIEM_4D!A2186</f>
        <v>972</v>
      </c>
      <c r="C2814" s="35" t="str">
        <f>DIEM_4D!B2186</f>
        <v>72</v>
      </c>
      <c r="D2814" s="5" t="str">
        <f t="shared" si="30"/>
        <v>4D-5</v>
      </c>
      <c r="E2814" s="5">
        <f>DIEM_4D!C2186</f>
        <v>2</v>
      </c>
      <c r="F2814" s="5">
        <f>DIEM_4D!D2186</f>
        <v>4</v>
      </c>
      <c r="G2814" s="5">
        <f>DIEM_4D!E2186</f>
        <v>6</v>
      </c>
      <c r="H2814" s="36">
        <f t="shared" si="31"/>
        <v>1163.7</v>
      </c>
      <c r="I2814" s="5" t="str">
        <f t="shared" si="32"/>
        <v>MẠNH</v>
      </c>
      <c r="J2814" s="5">
        <f t="shared" si="33"/>
        <v>124.37</v>
      </c>
      <c r="K2814" s="5" t="str">
        <f t="shared" si="34"/>
        <v>YẾU</v>
      </c>
      <c r="L2814" s="5">
        <f t="shared" si="35"/>
        <v>124370972</v>
      </c>
      <c r="M2814" s="5"/>
      <c r="N2814" s="5"/>
      <c r="O2814" s="5"/>
      <c r="P2814" s="5"/>
      <c r="Q2814" s="5"/>
      <c r="R2814" s="5"/>
      <c r="S2814" s="5"/>
    </row>
    <row r="2815" ht="15.75" customHeight="1">
      <c r="A2815" s="5">
        <v>2186.0</v>
      </c>
      <c r="B2815" s="35" t="str">
        <f>DIEM_4D!A2187</f>
        <v>272</v>
      </c>
      <c r="C2815" s="35" t="str">
        <f>DIEM_4D!B2187</f>
        <v>72</v>
      </c>
      <c r="D2815" s="5" t="str">
        <f t="shared" si="30"/>
        <v>4D-1</v>
      </c>
      <c r="E2815" s="5">
        <f>DIEM_4D!C2187</f>
        <v>2</v>
      </c>
      <c r="F2815" s="5">
        <f>DIEM_4D!D2187</f>
        <v>8</v>
      </c>
      <c r="G2815" s="5">
        <f>DIEM_4D!E2187</f>
        <v>10</v>
      </c>
      <c r="H2815" s="36">
        <f t="shared" si="31"/>
        <v>1112.4</v>
      </c>
      <c r="I2815" s="5" t="str">
        <f t="shared" si="32"/>
        <v>TRUNG BÌNH</v>
      </c>
      <c r="J2815" s="5">
        <f t="shared" si="33"/>
        <v>122.24</v>
      </c>
      <c r="K2815" s="5" t="str">
        <f t="shared" si="34"/>
        <v>YẾU</v>
      </c>
      <c r="L2815" s="5">
        <f t="shared" si="35"/>
        <v>122240272</v>
      </c>
      <c r="M2815" s="5"/>
      <c r="N2815" s="5"/>
      <c r="O2815" s="5"/>
      <c r="P2815" s="5"/>
      <c r="Q2815" s="5"/>
      <c r="R2815" s="5"/>
      <c r="S2815" s="5"/>
    </row>
    <row r="2816" ht="15.75" customHeight="1">
      <c r="A2816" s="5">
        <v>2187.0</v>
      </c>
      <c r="B2816" s="35" t="str">
        <f>DIEM_4D!A2188</f>
        <v>72</v>
      </c>
      <c r="C2816" s="35" t="str">
        <f>DIEM_4D!B2188</f>
        <v>72</v>
      </c>
      <c r="D2816" s="5" t="str">
        <f t="shared" si="30"/>
        <v>4D-2</v>
      </c>
      <c r="E2816" s="5">
        <f>DIEM_4D!C2188</f>
        <v>2</v>
      </c>
      <c r="F2816" s="5">
        <f>DIEM_4D!D2188</f>
        <v>16</v>
      </c>
      <c r="G2816" s="5">
        <f>DIEM_4D!E2188</f>
        <v>18</v>
      </c>
      <c r="H2816" s="36">
        <f t="shared" si="31"/>
        <v>1180.8</v>
      </c>
      <c r="I2816" s="5" t="str">
        <f t="shared" si="32"/>
        <v>MẠNH</v>
      </c>
      <c r="J2816" s="5">
        <f t="shared" si="33"/>
        <v>138.08</v>
      </c>
      <c r="K2816" s="5" t="str">
        <f t="shared" si="34"/>
        <v>MẠNH</v>
      </c>
      <c r="L2816" s="5">
        <f t="shared" si="35"/>
        <v>138080072</v>
      </c>
      <c r="M2816" s="5"/>
      <c r="N2816" s="5"/>
      <c r="O2816" s="5"/>
      <c r="P2816" s="5"/>
      <c r="Q2816" s="5"/>
      <c r="R2816" s="5"/>
      <c r="S2816" s="5"/>
    </row>
    <row r="2817" ht="15.75" customHeight="1">
      <c r="A2817" s="5">
        <v>2188.0</v>
      </c>
      <c r="B2817" s="35" t="str">
        <f>DIEM_4D!A2189</f>
        <v>72</v>
      </c>
      <c r="C2817" s="35" t="str">
        <f>DIEM_4D!B2189</f>
        <v>72</v>
      </c>
      <c r="D2817" s="5" t="str">
        <f t="shared" si="30"/>
        <v>4D-3</v>
      </c>
      <c r="E2817" s="5">
        <f>DIEM_4D!C2189</f>
        <v>2</v>
      </c>
      <c r="F2817" s="5">
        <f>DIEM_4D!D2189</f>
        <v>16</v>
      </c>
      <c r="G2817" s="5">
        <f>DIEM_4D!E2189</f>
        <v>18</v>
      </c>
      <c r="H2817" s="36">
        <f t="shared" si="31"/>
        <v>1163.7</v>
      </c>
      <c r="I2817" s="5" t="str">
        <f t="shared" si="32"/>
        <v>MẠNH</v>
      </c>
      <c r="J2817" s="5">
        <f t="shared" si="33"/>
        <v>136.37</v>
      </c>
      <c r="K2817" s="5" t="str">
        <f t="shared" si="34"/>
        <v>YẾU</v>
      </c>
      <c r="L2817" s="5">
        <f t="shared" si="35"/>
        <v>136370072</v>
      </c>
      <c r="M2817" s="5"/>
      <c r="N2817" s="5"/>
      <c r="O2817" s="5"/>
      <c r="P2817" s="5"/>
      <c r="Q2817" s="5"/>
      <c r="R2817" s="5"/>
      <c r="S2817" s="5"/>
    </row>
    <row r="2818" ht="15.75" customHeight="1">
      <c r="A2818" s="5">
        <v>2189.0</v>
      </c>
      <c r="B2818" s="35" t="str">
        <f>DIEM_4D!A2190</f>
        <v>72</v>
      </c>
      <c r="C2818" s="35" t="str">
        <f>DIEM_4D!B2190</f>
        <v>72</v>
      </c>
      <c r="D2818" s="5" t="str">
        <f t="shared" si="30"/>
        <v>4D-4</v>
      </c>
      <c r="E2818" s="5">
        <f>DIEM_4D!C2190</f>
        <v>2</v>
      </c>
      <c r="F2818" s="5">
        <f>DIEM_4D!D2190</f>
        <v>16</v>
      </c>
      <c r="G2818" s="5">
        <f>DIEM_4D!E2190</f>
        <v>18</v>
      </c>
      <c r="H2818" s="36">
        <f t="shared" si="31"/>
        <v>1163.7</v>
      </c>
      <c r="I2818" s="5" t="str">
        <f t="shared" si="32"/>
        <v>MẠNH</v>
      </c>
      <c r="J2818" s="5">
        <f t="shared" si="33"/>
        <v>136.37</v>
      </c>
      <c r="K2818" s="5" t="str">
        <f t="shared" si="34"/>
        <v>YẾU</v>
      </c>
      <c r="L2818" s="5">
        <f t="shared" si="35"/>
        <v>136370072</v>
      </c>
      <c r="M2818" s="5"/>
      <c r="N2818" s="5"/>
      <c r="O2818" s="5"/>
      <c r="P2818" s="5"/>
      <c r="Q2818" s="5"/>
      <c r="R2818" s="5"/>
      <c r="S2818" s="5"/>
    </row>
    <row r="2819" ht="15.75" customHeight="1">
      <c r="A2819" s="5">
        <v>2190.0</v>
      </c>
      <c r="B2819" s="35" t="str">
        <f>DIEM_4D!A2191</f>
        <v>72</v>
      </c>
      <c r="C2819" s="35" t="str">
        <f>DIEM_4D!B2191</f>
        <v>72</v>
      </c>
      <c r="D2819" s="5" t="str">
        <f t="shared" si="30"/>
        <v>4D-5</v>
      </c>
      <c r="E2819" s="5">
        <f>DIEM_4D!C2191</f>
        <v>2</v>
      </c>
      <c r="F2819" s="5">
        <f>DIEM_4D!D2191</f>
        <v>16</v>
      </c>
      <c r="G2819" s="5">
        <f>DIEM_4D!E2191</f>
        <v>18</v>
      </c>
      <c r="H2819" s="36">
        <f t="shared" si="31"/>
        <v>1163.7</v>
      </c>
      <c r="I2819" s="5" t="str">
        <f t="shared" si="32"/>
        <v>MẠNH</v>
      </c>
      <c r="J2819" s="5">
        <f t="shared" si="33"/>
        <v>136.37</v>
      </c>
      <c r="K2819" s="5" t="str">
        <f t="shared" si="34"/>
        <v>YẾU</v>
      </c>
      <c r="L2819" s="5">
        <f t="shared" si="35"/>
        <v>136370072</v>
      </c>
      <c r="M2819" s="5"/>
      <c r="N2819" s="5"/>
      <c r="O2819" s="5"/>
      <c r="P2819" s="5"/>
      <c r="Q2819" s="5"/>
      <c r="R2819" s="5"/>
      <c r="S2819" s="5"/>
    </row>
    <row r="2820" ht="15.75" customHeight="1">
      <c r="A2820" s="5">
        <v>2191.0</v>
      </c>
      <c r="B2820" s="35" t="str">
        <f>DIEM_4D!A2192</f>
        <v/>
      </c>
      <c r="C2820" s="35" t="str">
        <f>DIEM_4D!B2192</f>
        <v/>
      </c>
      <c r="D2820" s="5" t="str">
        <f t="shared" si="30"/>
        <v>4D-1</v>
      </c>
      <c r="E2820" s="5">
        <f>DIEM_4D!C2192</f>
        <v>0</v>
      </c>
      <c r="F2820" s="5">
        <f>DIEM_4D!D2192</f>
        <v>0</v>
      </c>
      <c r="G2820" s="5">
        <f>DIEM_4D!E2192</f>
        <v>0</v>
      </c>
      <c r="H2820" s="36">
        <f t="shared" si="31"/>
        <v>0</v>
      </c>
      <c r="I2820" s="5" t="str">
        <f t="shared" si="32"/>
        <v/>
      </c>
      <c r="J2820" s="5">
        <f t="shared" si="33"/>
        <v>0</v>
      </c>
      <c r="K2820" s="5" t="str">
        <f t="shared" si="34"/>
        <v/>
      </c>
      <c r="L2820" s="5">
        <f t="shared" si="35"/>
        <v>0</v>
      </c>
      <c r="M2820" s="5"/>
      <c r="N2820" s="5"/>
      <c r="O2820" s="5"/>
      <c r="P2820" s="5"/>
      <c r="Q2820" s="5"/>
      <c r="R2820" s="5"/>
      <c r="S2820" s="5"/>
    </row>
    <row r="2821" ht="15.75" customHeight="1">
      <c r="A2821" s="5">
        <v>2192.0</v>
      </c>
      <c r="B2821" s="35" t="str">
        <f>DIEM_4D!A2193</f>
        <v/>
      </c>
      <c r="C2821" s="35" t="str">
        <f>DIEM_4D!B2193</f>
        <v/>
      </c>
      <c r="D2821" s="5" t="str">
        <f t="shared" si="30"/>
        <v>4D-2</v>
      </c>
      <c r="E2821" s="5">
        <f>DIEM_4D!C2193</f>
        <v>0</v>
      </c>
      <c r="F2821" s="5">
        <f>DIEM_4D!D2193</f>
        <v>0</v>
      </c>
      <c r="G2821" s="5">
        <f>DIEM_4D!E2193</f>
        <v>0</v>
      </c>
      <c r="H2821" s="36">
        <f t="shared" si="31"/>
        <v>0</v>
      </c>
      <c r="I2821" s="5" t="str">
        <f t="shared" si="32"/>
        <v/>
      </c>
      <c r="J2821" s="5">
        <f t="shared" si="33"/>
        <v>0</v>
      </c>
      <c r="K2821" s="5" t="str">
        <f t="shared" si="34"/>
        <v/>
      </c>
      <c r="L2821" s="5">
        <f t="shared" si="35"/>
        <v>0</v>
      </c>
      <c r="M2821" s="5"/>
      <c r="N2821" s="5"/>
      <c r="O2821" s="5"/>
      <c r="P2821" s="5"/>
      <c r="Q2821" s="5"/>
      <c r="R2821" s="5"/>
      <c r="S2821" s="5"/>
    </row>
    <row r="2822" ht="15.75" customHeight="1">
      <c r="A2822" s="5">
        <v>2193.0</v>
      </c>
      <c r="B2822" s="35" t="str">
        <f>DIEM_4D!A2194</f>
        <v/>
      </c>
      <c r="C2822" s="35" t="str">
        <f>DIEM_4D!B2194</f>
        <v/>
      </c>
      <c r="D2822" s="5" t="str">
        <f t="shared" si="30"/>
        <v>4D-3</v>
      </c>
      <c r="E2822" s="5">
        <f>DIEM_4D!C2194</f>
        <v>0</v>
      </c>
      <c r="F2822" s="5">
        <f>DIEM_4D!D2194</f>
        <v>0</v>
      </c>
      <c r="G2822" s="5">
        <f>DIEM_4D!E2194</f>
        <v>0</v>
      </c>
      <c r="H2822" s="36">
        <f t="shared" si="31"/>
        <v>0</v>
      </c>
      <c r="I2822" s="5" t="str">
        <f t="shared" si="32"/>
        <v/>
      </c>
      <c r="J2822" s="5">
        <f t="shared" si="33"/>
        <v>0</v>
      </c>
      <c r="K2822" s="5" t="str">
        <f t="shared" si="34"/>
        <v/>
      </c>
      <c r="L2822" s="5">
        <f t="shared" si="35"/>
        <v>0</v>
      </c>
      <c r="M2822" s="5"/>
      <c r="N2822" s="5"/>
      <c r="O2822" s="5"/>
      <c r="P2822" s="5"/>
      <c r="Q2822" s="5"/>
      <c r="R2822" s="5"/>
      <c r="S2822" s="5"/>
    </row>
    <row r="2823" ht="15.75" customHeight="1">
      <c r="A2823" s="5">
        <v>2194.0</v>
      </c>
      <c r="B2823" s="35" t="str">
        <f>DIEM_4D!A2195</f>
        <v/>
      </c>
      <c r="C2823" s="35" t="str">
        <f>DIEM_4D!B2195</f>
        <v/>
      </c>
      <c r="D2823" s="5" t="str">
        <f t="shared" si="30"/>
        <v>4D-4</v>
      </c>
      <c r="E2823" s="5">
        <f>DIEM_4D!C2195</f>
        <v>0</v>
      </c>
      <c r="F2823" s="5">
        <f>DIEM_4D!D2195</f>
        <v>0</v>
      </c>
      <c r="G2823" s="5">
        <f>DIEM_4D!E2195</f>
        <v>0</v>
      </c>
      <c r="H2823" s="36">
        <f t="shared" si="31"/>
        <v>0</v>
      </c>
      <c r="I2823" s="5" t="str">
        <f t="shared" si="32"/>
        <v/>
      </c>
      <c r="J2823" s="5">
        <f t="shared" si="33"/>
        <v>0</v>
      </c>
      <c r="K2823" s="5" t="str">
        <f t="shared" si="34"/>
        <v/>
      </c>
      <c r="L2823" s="5">
        <f t="shared" si="35"/>
        <v>0</v>
      </c>
      <c r="M2823" s="5"/>
      <c r="N2823" s="5"/>
      <c r="O2823" s="5"/>
      <c r="P2823" s="5"/>
      <c r="Q2823" s="5"/>
      <c r="R2823" s="5"/>
      <c r="S2823" s="5"/>
    </row>
    <row r="2824" ht="15.75" customHeight="1">
      <c r="A2824" s="5">
        <v>2195.0</v>
      </c>
      <c r="B2824" s="35" t="str">
        <f>DIEM_4D!A2196</f>
        <v/>
      </c>
      <c r="C2824" s="35" t="str">
        <f>DIEM_4D!B2196</f>
        <v/>
      </c>
      <c r="D2824" s="5" t="str">
        <f t="shared" si="30"/>
        <v>4D-5</v>
      </c>
      <c r="E2824" s="5">
        <f>DIEM_4D!C2196</f>
        <v>0</v>
      </c>
      <c r="F2824" s="5">
        <f>DIEM_4D!D2196</f>
        <v>0</v>
      </c>
      <c r="G2824" s="5">
        <f>DIEM_4D!E2196</f>
        <v>0</v>
      </c>
      <c r="H2824" s="36">
        <f t="shared" si="31"/>
        <v>0</v>
      </c>
      <c r="I2824" s="5" t="str">
        <f t="shared" si="32"/>
        <v/>
      </c>
      <c r="J2824" s="5">
        <f t="shared" si="33"/>
        <v>0</v>
      </c>
      <c r="K2824" s="5" t="str">
        <f t="shared" si="34"/>
        <v/>
      </c>
      <c r="L2824" s="5">
        <f t="shared" si="35"/>
        <v>0</v>
      </c>
      <c r="M2824" s="5"/>
      <c r="N2824" s="5"/>
      <c r="O2824" s="5"/>
      <c r="P2824" s="5"/>
      <c r="Q2824" s="5"/>
      <c r="R2824" s="5"/>
      <c r="S2824" s="5"/>
    </row>
    <row r="2825" ht="15.75" customHeight="1">
      <c r="A2825" s="5">
        <v>2196.0</v>
      </c>
      <c r="B2825" s="35" t="str">
        <f>DIEM_4D!A2197</f>
        <v/>
      </c>
      <c r="C2825" s="35" t="str">
        <f>DIEM_4D!B2197</f>
        <v/>
      </c>
      <c r="D2825" s="5" t="str">
        <f t="shared" si="30"/>
        <v>4D-1</v>
      </c>
      <c r="E2825" s="5">
        <f>DIEM_4D!C2197</f>
        <v>0</v>
      </c>
      <c r="F2825" s="5">
        <f>DIEM_4D!D2197</f>
        <v>0</v>
      </c>
      <c r="G2825" s="5">
        <f>DIEM_4D!E2197</f>
        <v>0</v>
      </c>
      <c r="H2825" s="36">
        <f t="shared" si="31"/>
        <v>0</v>
      </c>
      <c r="I2825" s="5" t="str">
        <f t="shared" si="32"/>
        <v/>
      </c>
      <c r="J2825" s="5">
        <f t="shared" si="33"/>
        <v>0</v>
      </c>
      <c r="K2825" s="5" t="str">
        <f t="shared" si="34"/>
        <v/>
      </c>
      <c r="L2825" s="5">
        <f t="shared" si="35"/>
        <v>0</v>
      </c>
      <c r="M2825" s="5"/>
      <c r="N2825" s="5"/>
      <c r="O2825" s="5"/>
      <c r="P2825" s="5"/>
      <c r="Q2825" s="5"/>
      <c r="R2825" s="5"/>
      <c r="S2825" s="5"/>
    </row>
    <row r="2826" ht="15.75" customHeight="1">
      <c r="A2826" s="5">
        <v>2197.0</v>
      </c>
      <c r="B2826" s="35" t="str">
        <f>DIEM_4D!A2198</f>
        <v/>
      </c>
      <c r="C2826" s="35" t="str">
        <f>DIEM_4D!B2198</f>
        <v/>
      </c>
      <c r="D2826" s="5" t="str">
        <f t="shared" si="30"/>
        <v>4D-2</v>
      </c>
      <c r="E2826" s="5">
        <f>DIEM_4D!C2198</f>
        <v>0</v>
      </c>
      <c r="F2826" s="5">
        <f>DIEM_4D!D2198</f>
        <v>0</v>
      </c>
      <c r="G2826" s="5">
        <f>DIEM_4D!E2198</f>
        <v>0</v>
      </c>
      <c r="H2826" s="36">
        <f t="shared" si="31"/>
        <v>0</v>
      </c>
      <c r="I2826" s="5" t="str">
        <f t="shared" si="32"/>
        <v/>
      </c>
      <c r="J2826" s="5">
        <f t="shared" si="33"/>
        <v>0</v>
      </c>
      <c r="K2826" s="5" t="str">
        <f t="shared" si="34"/>
        <v/>
      </c>
      <c r="L2826" s="5">
        <f t="shared" si="35"/>
        <v>0</v>
      </c>
      <c r="M2826" s="5"/>
      <c r="N2826" s="5"/>
      <c r="O2826" s="5"/>
      <c r="P2826" s="5"/>
      <c r="Q2826" s="5"/>
      <c r="R2826" s="5"/>
      <c r="S2826" s="5"/>
    </row>
    <row r="2827" ht="15.75" customHeight="1">
      <c r="A2827" s="5">
        <v>2198.0</v>
      </c>
      <c r="B2827" s="35" t="str">
        <f>DIEM_4D!A2199</f>
        <v/>
      </c>
      <c r="C2827" s="35" t="str">
        <f>DIEM_4D!B2199</f>
        <v/>
      </c>
      <c r="D2827" s="5" t="str">
        <f t="shared" si="30"/>
        <v>4D-3</v>
      </c>
      <c r="E2827" s="5">
        <f>DIEM_4D!C2199</f>
        <v>0</v>
      </c>
      <c r="F2827" s="5">
        <f>DIEM_4D!D2199</f>
        <v>0</v>
      </c>
      <c r="G2827" s="5">
        <f>DIEM_4D!E2199</f>
        <v>0</v>
      </c>
      <c r="H2827" s="36">
        <f t="shared" si="31"/>
        <v>0</v>
      </c>
      <c r="I2827" s="5" t="str">
        <f t="shared" si="32"/>
        <v/>
      </c>
      <c r="J2827" s="5">
        <f t="shared" si="33"/>
        <v>0</v>
      </c>
      <c r="K2827" s="5" t="str">
        <f t="shared" si="34"/>
        <v/>
      </c>
      <c r="L2827" s="5">
        <f t="shared" si="35"/>
        <v>0</v>
      </c>
      <c r="M2827" s="5"/>
      <c r="N2827" s="5"/>
      <c r="O2827" s="5"/>
      <c r="P2827" s="5"/>
      <c r="Q2827" s="5"/>
      <c r="R2827" s="5"/>
      <c r="S2827" s="5"/>
    </row>
    <row r="2828" ht="15.75" customHeight="1">
      <c r="A2828" s="5">
        <v>2199.0</v>
      </c>
      <c r="B2828" s="35" t="str">
        <f>DIEM_4D!A2200</f>
        <v/>
      </c>
      <c r="C2828" s="35" t="str">
        <f>DIEM_4D!B2200</f>
        <v/>
      </c>
      <c r="D2828" s="5" t="str">
        <f t="shared" si="30"/>
        <v>4D-4</v>
      </c>
      <c r="E2828" s="5">
        <f>DIEM_4D!C2200</f>
        <v>0</v>
      </c>
      <c r="F2828" s="5">
        <f>DIEM_4D!D2200</f>
        <v>0</v>
      </c>
      <c r="G2828" s="5">
        <f>DIEM_4D!E2200</f>
        <v>0</v>
      </c>
      <c r="H2828" s="36">
        <f t="shared" si="31"/>
        <v>0</v>
      </c>
      <c r="I2828" s="5" t="str">
        <f t="shared" si="32"/>
        <v/>
      </c>
      <c r="J2828" s="5">
        <f t="shared" si="33"/>
        <v>0</v>
      </c>
      <c r="K2828" s="5" t="str">
        <f t="shared" si="34"/>
        <v/>
      </c>
      <c r="L2828" s="5">
        <f t="shared" si="35"/>
        <v>0</v>
      </c>
      <c r="M2828" s="5"/>
      <c r="N2828" s="5"/>
      <c r="O2828" s="5"/>
      <c r="P2828" s="5"/>
      <c r="Q2828" s="5"/>
      <c r="R2828" s="5"/>
      <c r="S2828" s="5"/>
    </row>
    <row r="2829" ht="15.75" customHeight="1">
      <c r="A2829" s="5">
        <v>2200.0</v>
      </c>
      <c r="B2829" s="35" t="str">
        <f>DIEM_4D!A2201</f>
        <v/>
      </c>
      <c r="C2829" s="35" t="str">
        <f>DIEM_4D!B2201</f>
        <v/>
      </c>
      <c r="D2829" s="5" t="str">
        <f t="shared" si="30"/>
        <v>4D-5</v>
      </c>
      <c r="E2829" s="5">
        <f>DIEM_4D!C2201</f>
        <v>0</v>
      </c>
      <c r="F2829" s="5">
        <f>DIEM_4D!D2201</f>
        <v>0</v>
      </c>
      <c r="G2829" s="5">
        <f>DIEM_4D!E2201</f>
        <v>0</v>
      </c>
      <c r="H2829" s="36">
        <f t="shared" si="31"/>
        <v>0</v>
      </c>
      <c r="I2829" s="5" t="str">
        <f t="shared" si="32"/>
        <v/>
      </c>
      <c r="J2829" s="5">
        <f t="shared" si="33"/>
        <v>0</v>
      </c>
      <c r="K2829" s="5" t="str">
        <f t="shared" si="34"/>
        <v/>
      </c>
      <c r="L2829" s="5">
        <f t="shared" si="35"/>
        <v>0</v>
      </c>
      <c r="M2829" s="5"/>
      <c r="N2829" s="5"/>
      <c r="O2829" s="5"/>
      <c r="P2829" s="5"/>
      <c r="Q2829" s="5"/>
      <c r="R2829" s="5"/>
      <c r="S2829" s="5"/>
    </row>
    <row r="2830" ht="15.75" customHeight="1">
      <c r="A2830" s="5">
        <v>2201.0</v>
      </c>
      <c r="B2830" s="35" t="str">
        <f>DIEM_4D!A2202</f>
        <v/>
      </c>
      <c r="C2830" s="35" t="str">
        <f>DIEM_4D!B2202</f>
        <v/>
      </c>
      <c r="D2830" s="5" t="str">
        <f t="shared" si="30"/>
        <v>4D-1</v>
      </c>
      <c r="E2830" s="5">
        <f>DIEM_4D!C2202</f>
        <v>0</v>
      </c>
      <c r="F2830" s="5">
        <f>DIEM_4D!D2202</f>
        <v>0</v>
      </c>
      <c r="G2830" s="5">
        <f>DIEM_4D!E2202</f>
        <v>0</v>
      </c>
      <c r="H2830" s="36">
        <f t="shared" si="31"/>
        <v>0</v>
      </c>
      <c r="I2830" s="5" t="str">
        <f t="shared" si="32"/>
        <v/>
      </c>
      <c r="J2830" s="5">
        <f t="shared" si="33"/>
        <v>0</v>
      </c>
      <c r="K2830" s="5" t="str">
        <f t="shared" si="34"/>
        <v/>
      </c>
      <c r="L2830" s="5">
        <f t="shared" si="35"/>
        <v>0</v>
      </c>
      <c r="M2830" s="5"/>
      <c r="N2830" s="5"/>
      <c r="O2830" s="5"/>
      <c r="P2830" s="5"/>
      <c r="Q2830" s="5"/>
      <c r="R2830" s="5"/>
      <c r="S2830" s="5"/>
    </row>
    <row r="2831" ht="15.75" customHeight="1">
      <c r="A2831" s="5">
        <v>2202.0</v>
      </c>
      <c r="B2831" s="35" t="str">
        <f>DIEM_4D!A2203</f>
        <v/>
      </c>
      <c r="C2831" s="35" t="str">
        <f>DIEM_4D!B2203</f>
        <v/>
      </c>
      <c r="D2831" s="5" t="str">
        <f t="shared" si="30"/>
        <v>4D-2</v>
      </c>
      <c r="E2831" s="5">
        <f>DIEM_4D!C2203</f>
        <v>0</v>
      </c>
      <c r="F2831" s="5">
        <f>DIEM_4D!D2203</f>
        <v>0</v>
      </c>
      <c r="G2831" s="5">
        <f>DIEM_4D!E2203</f>
        <v>0</v>
      </c>
      <c r="H2831" s="36">
        <f t="shared" si="31"/>
        <v>0</v>
      </c>
      <c r="I2831" s="5" t="str">
        <f t="shared" si="32"/>
        <v/>
      </c>
      <c r="J2831" s="5">
        <f t="shared" si="33"/>
        <v>0</v>
      </c>
      <c r="K2831" s="5" t="str">
        <f t="shared" si="34"/>
        <v/>
      </c>
      <c r="L2831" s="5">
        <f t="shared" si="35"/>
        <v>0</v>
      </c>
      <c r="M2831" s="5"/>
      <c r="N2831" s="5"/>
      <c r="O2831" s="5"/>
      <c r="P2831" s="5"/>
      <c r="Q2831" s="5"/>
      <c r="R2831" s="5"/>
      <c r="S2831" s="5"/>
    </row>
    <row r="2832" ht="15.75" customHeight="1">
      <c r="A2832" s="5">
        <v>2203.0</v>
      </c>
      <c r="B2832" s="35" t="str">
        <f>DIEM_4D!A2204</f>
        <v/>
      </c>
      <c r="C2832" s="35" t="str">
        <f>DIEM_4D!B2204</f>
        <v/>
      </c>
      <c r="D2832" s="5" t="str">
        <f t="shared" si="30"/>
        <v>4D-3</v>
      </c>
      <c r="E2832" s="5">
        <f>DIEM_4D!C2204</f>
        <v>0</v>
      </c>
      <c r="F2832" s="5">
        <f>DIEM_4D!D2204</f>
        <v>0</v>
      </c>
      <c r="G2832" s="5">
        <f>DIEM_4D!E2204</f>
        <v>0</v>
      </c>
      <c r="H2832" s="36">
        <f t="shared" si="31"/>
        <v>0</v>
      </c>
      <c r="I2832" s="5" t="str">
        <f t="shared" si="32"/>
        <v/>
      </c>
      <c r="J2832" s="5">
        <f t="shared" si="33"/>
        <v>0</v>
      </c>
      <c r="K2832" s="5" t="str">
        <f t="shared" si="34"/>
        <v/>
      </c>
      <c r="L2832" s="5">
        <f t="shared" si="35"/>
        <v>0</v>
      </c>
      <c r="M2832" s="5"/>
      <c r="N2832" s="5"/>
      <c r="O2832" s="5"/>
      <c r="P2832" s="5"/>
      <c r="Q2832" s="5"/>
      <c r="R2832" s="5"/>
      <c r="S2832" s="5"/>
    </row>
    <row r="2833" ht="15.75" customHeight="1">
      <c r="A2833" s="5">
        <v>2204.0</v>
      </c>
      <c r="B2833" s="35" t="str">
        <f>DIEM_4D!A2205</f>
        <v/>
      </c>
      <c r="C2833" s="35" t="str">
        <f>DIEM_4D!B2205</f>
        <v/>
      </c>
      <c r="D2833" s="5" t="str">
        <f t="shared" si="30"/>
        <v>4D-4</v>
      </c>
      <c r="E2833" s="5">
        <f>DIEM_4D!C2205</f>
        <v>0</v>
      </c>
      <c r="F2833" s="5">
        <f>DIEM_4D!D2205</f>
        <v>0</v>
      </c>
      <c r="G2833" s="5">
        <f>DIEM_4D!E2205</f>
        <v>0</v>
      </c>
      <c r="H2833" s="36">
        <f t="shared" si="31"/>
        <v>0</v>
      </c>
      <c r="I2833" s="5" t="str">
        <f t="shared" si="32"/>
        <v/>
      </c>
      <c r="J2833" s="5">
        <f t="shared" si="33"/>
        <v>0</v>
      </c>
      <c r="K2833" s="5" t="str">
        <f t="shared" si="34"/>
        <v/>
      </c>
      <c r="L2833" s="5">
        <f t="shared" si="35"/>
        <v>0</v>
      </c>
      <c r="M2833" s="5"/>
      <c r="N2833" s="5"/>
      <c r="O2833" s="5"/>
      <c r="P2833" s="5"/>
      <c r="Q2833" s="5"/>
      <c r="R2833" s="5"/>
      <c r="S2833" s="5"/>
    </row>
    <row r="2834" ht="15.75" customHeight="1">
      <c r="A2834" s="5">
        <v>2205.0</v>
      </c>
      <c r="B2834" s="35" t="str">
        <f>DIEM_4D!A2206</f>
        <v/>
      </c>
      <c r="C2834" s="35" t="str">
        <f>DIEM_4D!B2206</f>
        <v/>
      </c>
      <c r="D2834" s="5" t="str">
        <f t="shared" si="30"/>
        <v>4D-5</v>
      </c>
      <c r="E2834" s="5">
        <f>DIEM_4D!C2206</f>
        <v>0</v>
      </c>
      <c r="F2834" s="5">
        <f>DIEM_4D!D2206</f>
        <v>0</v>
      </c>
      <c r="G2834" s="5">
        <f>DIEM_4D!E2206</f>
        <v>0</v>
      </c>
      <c r="H2834" s="36">
        <f t="shared" si="31"/>
        <v>0</v>
      </c>
      <c r="I2834" s="5" t="str">
        <f t="shared" si="32"/>
        <v/>
      </c>
      <c r="J2834" s="5">
        <f t="shared" si="33"/>
        <v>0</v>
      </c>
      <c r="K2834" s="5" t="str">
        <f t="shared" si="34"/>
        <v/>
      </c>
      <c r="L2834" s="5">
        <f t="shared" si="35"/>
        <v>0</v>
      </c>
      <c r="M2834" s="5"/>
      <c r="N2834" s="5"/>
      <c r="O2834" s="5"/>
      <c r="P2834" s="5"/>
      <c r="Q2834" s="5"/>
      <c r="R2834" s="5"/>
      <c r="S2834" s="5"/>
    </row>
    <row r="2835" ht="15.75" customHeight="1">
      <c r="A2835" s="5">
        <v>2206.0</v>
      </c>
      <c r="B2835" s="35" t="str">
        <f>DIEM_4D!A2207</f>
        <v/>
      </c>
      <c r="C2835" s="35" t="str">
        <f>DIEM_4D!B2207</f>
        <v/>
      </c>
      <c r="D2835" s="5" t="str">
        <f t="shared" si="30"/>
        <v>4D-1</v>
      </c>
      <c r="E2835" s="5">
        <f>DIEM_4D!C2207</f>
        <v>0</v>
      </c>
      <c r="F2835" s="5">
        <f>DIEM_4D!D2207</f>
        <v>0</v>
      </c>
      <c r="G2835" s="5">
        <f>DIEM_4D!E2207</f>
        <v>0</v>
      </c>
      <c r="H2835" s="36">
        <f t="shared" si="31"/>
        <v>0</v>
      </c>
      <c r="I2835" s="5" t="str">
        <f t="shared" si="32"/>
        <v/>
      </c>
      <c r="J2835" s="5">
        <f t="shared" si="33"/>
        <v>0</v>
      </c>
      <c r="K2835" s="5" t="str">
        <f t="shared" si="34"/>
        <v/>
      </c>
      <c r="L2835" s="5">
        <f t="shared" si="35"/>
        <v>0</v>
      </c>
      <c r="M2835" s="5"/>
      <c r="N2835" s="5"/>
      <c r="O2835" s="5"/>
      <c r="P2835" s="5"/>
      <c r="Q2835" s="5"/>
      <c r="R2835" s="5"/>
      <c r="S2835" s="5"/>
    </row>
    <row r="2836" ht="15.75" customHeight="1">
      <c r="A2836" s="5">
        <v>2207.0</v>
      </c>
      <c r="B2836" s="35" t="str">
        <f>DIEM_4D!A2208</f>
        <v/>
      </c>
      <c r="C2836" s="35" t="str">
        <f>DIEM_4D!B2208</f>
        <v/>
      </c>
      <c r="D2836" s="5" t="str">
        <f t="shared" si="30"/>
        <v>4D-2</v>
      </c>
      <c r="E2836" s="5">
        <f>DIEM_4D!C2208</f>
        <v>0</v>
      </c>
      <c r="F2836" s="5">
        <f>DIEM_4D!D2208</f>
        <v>0</v>
      </c>
      <c r="G2836" s="5">
        <f>DIEM_4D!E2208</f>
        <v>0</v>
      </c>
      <c r="H2836" s="36">
        <f t="shared" si="31"/>
        <v>0</v>
      </c>
      <c r="I2836" s="5" t="str">
        <f t="shared" si="32"/>
        <v/>
      </c>
      <c r="J2836" s="5">
        <f t="shared" si="33"/>
        <v>0</v>
      </c>
      <c r="K2836" s="5" t="str">
        <f t="shared" si="34"/>
        <v/>
      </c>
      <c r="L2836" s="5">
        <f t="shared" si="35"/>
        <v>0</v>
      </c>
      <c r="M2836" s="5"/>
      <c r="N2836" s="5"/>
      <c r="O2836" s="5"/>
      <c r="P2836" s="5"/>
      <c r="Q2836" s="5"/>
      <c r="R2836" s="5"/>
      <c r="S2836" s="5"/>
    </row>
    <row r="2837" ht="15.75" customHeight="1">
      <c r="A2837" s="5">
        <v>2208.0</v>
      </c>
      <c r="B2837" s="35" t="str">
        <f>DIEM_4D!A2209</f>
        <v/>
      </c>
      <c r="C2837" s="35" t="str">
        <f>DIEM_4D!B2209</f>
        <v/>
      </c>
      <c r="D2837" s="5" t="str">
        <f t="shared" si="30"/>
        <v>4D-3</v>
      </c>
      <c r="E2837" s="5">
        <f>DIEM_4D!C2209</f>
        <v>0</v>
      </c>
      <c r="F2837" s="5">
        <f>DIEM_4D!D2209</f>
        <v>0</v>
      </c>
      <c r="G2837" s="5">
        <f>DIEM_4D!E2209</f>
        <v>0</v>
      </c>
      <c r="H2837" s="36">
        <f t="shared" si="31"/>
        <v>0</v>
      </c>
      <c r="I2837" s="5" t="str">
        <f t="shared" si="32"/>
        <v/>
      </c>
      <c r="J2837" s="5">
        <f t="shared" si="33"/>
        <v>0</v>
      </c>
      <c r="K2837" s="5" t="str">
        <f t="shared" si="34"/>
        <v/>
      </c>
      <c r="L2837" s="5">
        <f t="shared" si="35"/>
        <v>0</v>
      </c>
      <c r="M2837" s="5"/>
      <c r="N2837" s="5"/>
      <c r="O2837" s="5"/>
      <c r="P2837" s="5"/>
      <c r="Q2837" s="5"/>
      <c r="R2837" s="5"/>
      <c r="S2837" s="5"/>
    </row>
    <row r="2838" ht="15.75" customHeight="1">
      <c r="A2838" s="5">
        <v>2209.0</v>
      </c>
      <c r="B2838" s="35" t="str">
        <f>DIEM_4D!A2210</f>
        <v/>
      </c>
      <c r="C2838" s="35" t="str">
        <f>DIEM_4D!B2210</f>
        <v/>
      </c>
      <c r="D2838" s="5" t="str">
        <f t="shared" si="30"/>
        <v>4D-4</v>
      </c>
      <c r="E2838" s="5">
        <f>DIEM_4D!C2210</f>
        <v>0</v>
      </c>
      <c r="F2838" s="5">
        <f>DIEM_4D!D2210</f>
        <v>0</v>
      </c>
      <c r="G2838" s="5">
        <f>DIEM_4D!E2210</f>
        <v>0</v>
      </c>
      <c r="H2838" s="36">
        <f t="shared" si="31"/>
        <v>0</v>
      </c>
      <c r="I2838" s="5" t="str">
        <f t="shared" si="32"/>
        <v/>
      </c>
      <c r="J2838" s="5">
        <f t="shared" si="33"/>
        <v>0</v>
      </c>
      <c r="K2838" s="5" t="str">
        <f t="shared" si="34"/>
        <v/>
      </c>
      <c r="L2838" s="5">
        <f t="shared" si="35"/>
        <v>0</v>
      </c>
      <c r="M2838" s="5"/>
      <c r="N2838" s="5"/>
      <c r="O2838" s="5"/>
      <c r="P2838" s="5"/>
      <c r="Q2838" s="5"/>
      <c r="R2838" s="5"/>
      <c r="S2838" s="5"/>
    </row>
    <row r="2839" ht="15.75" customHeight="1">
      <c r="A2839" s="5">
        <v>2210.0</v>
      </c>
      <c r="B2839" s="35" t="str">
        <f>DIEM_4D!A2211</f>
        <v/>
      </c>
      <c r="C2839" s="35" t="str">
        <f>DIEM_4D!B2211</f>
        <v/>
      </c>
      <c r="D2839" s="5" t="str">
        <f t="shared" si="30"/>
        <v>4D-5</v>
      </c>
      <c r="E2839" s="5">
        <f>DIEM_4D!C2211</f>
        <v>0</v>
      </c>
      <c r="F2839" s="5">
        <f>DIEM_4D!D2211</f>
        <v>0</v>
      </c>
      <c r="G2839" s="5">
        <f>DIEM_4D!E2211</f>
        <v>0</v>
      </c>
      <c r="H2839" s="36">
        <f t="shared" si="31"/>
        <v>0</v>
      </c>
      <c r="I2839" s="5" t="str">
        <f t="shared" si="32"/>
        <v/>
      </c>
      <c r="J2839" s="5">
        <f t="shared" si="33"/>
        <v>0</v>
      </c>
      <c r="K2839" s="5" t="str">
        <f t="shared" si="34"/>
        <v/>
      </c>
      <c r="L2839" s="5">
        <f t="shared" si="35"/>
        <v>0</v>
      </c>
      <c r="M2839" s="5"/>
      <c r="N2839" s="5"/>
      <c r="O2839" s="5"/>
      <c r="P2839" s="5"/>
      <c r="Q2839" s="5"/>
      <c r="R2839" s="5"/>
      <c r="S2839" s="5"/>
    </row>
    <row r="2840" ht="15.75" customHeight="1">
      <c r="A2840" s="5">
        <v>2211.0</v>
      </c>
      <c r="B2840" s="35" t="str">
        <f>DIEM_4D!A2212</f>
        <v/>
      </c>
      <c r="C2840" s="35" t="str">
        <f>DIEM_4D!B2212</f>
        <v/>
      </c>
      <c r="D2840" s="5" t="str">
        <f t="shared" si="30"/>
        <v>4D-1</v>
      </c>
      <c r="E2840" s="5">
        <f>DIEM_4D!C2212</f>
        <v>0</v>
      </c>
      <c r="F2840" s="5">
        <f>DIEM_4D!D2212</f>
        <v>0</v>
      </c>
      <c r="G2840" s="5">
        <f>DIEM_4D!E2212</f>
        <v>0</v>
      </c>
      <c r="H2840" s="36">
        <f t="shared" si="31"/>
        <v>0</v>
      </c>
      <c r="I2840" s="5" t="str">
        <f t="shared" si="32"/>
        <v/>
      </c>
      <c r="J2840" s="5">
        <f t="shared" si="33"/>
        <v>0</v>
      </c>
      <c r="K2840" s="5" t="str">
        <f t="shared" si="34"/>
        <v/>
      </c>
      <c r="L2840" s="5">
        <f t="shared" si="35"/>
        <v>0</v>
      </c>
      <c r="M2840" s="5"/>
      <c r="N2840" s="5"/>
      <c r="O2840" s="5"/>
      <c r="P2840" s="5"/>
      <c r="Q2840" s="5"/>
      <c r="R2840" s="5"/>
      <c r="S2840" s="5"/>
    </row>
    <row r="2841" ht="15.75" customHeight="1">
      <c r="A2841" s="5">
        <v>2212.0</v>
      </c>
      <c r="B2841" s="35" t="str">
        <f>DIEM_4D!A2213</f>
        <v/>
      </c>
      <c r="C2841" s="35" t="str">
        <f>DIEM_4D!B2213</f>
        <v/>
      </c>
      <c r="D2841" s="5" t="str">
        <f t="shared" si="30"/>
        <v>4D-2</v>
      </c>
      <c r="E2841" s="5">
        <f>DIEM_4D!C2213</f>
        <v>0</v>
      </c>
      <c r="F2841" s="5">
        <f>DIEM_4D!D2213</f>
        <v>0</v>
      </c>
      <c r="G2841" s="5">
        <f>DIEM_4D!E2213</f>
        <v>0</v>
      </c>
      <c r="H2841" s="36">
        <f t="shared" si="31"/>
        <v>0</v>
      </c>
      <c r="I2841" s="5" t="str">
        <f t="shared" si="32"/>
        <v/>
      </c>
      <c r="J2841" s="5">
        <f t="shared" si="33"/>
        <v>0</v>
      </c>
      <c r="K2841" s="5" t="str">
        <f t="shared" si="34"/>
        <v/>
      </c>
      <c r="L2841" s="5">
        <f t="shared" si="35"/>
        <v>0</v>
      </c>
      <c r="M2841" s="5"/>
      <c r="N2841" s="5"/>
      <c r="O2841" s="5"/>
      <c r="P2841" s="5"/>
      <c r="Q2841" s="5"/>
      <c r="R2841" s="5"/>
      <c r="S2841" s="5"/>
    </row>
    <row r="2842" ht="15.75" customHeight="1">
      <c r="A2842" s="5">
        <v>2213.0</v>
      </c>
      <c r="B2842" s="35" t="str">
        <f>DIEM_4D!A2214</f>
        <v/>
      </c>
      <c r="C2842" s="35" t="str">
        <f>DIEM_4D!B2214</f>
        <v/>
      </c>
      <c r="D2842" s="5" t="str">
        <f t="shared" si="30"/>
        <v>4D-3</v>
      </c>
      <c r="E2842" s="5">
        <f>DIEM_4D!C2214</f>
        <v>0</v>
      </c>
      <c r="F2842" s="5">
        <f>DIEM_4D!D2214</f>
        <v>0</v>
      </c>
      <c r="G2842" s="5">
        <f>DIEM_4D!E2214</f>
        <v>0</v>
      </c>
      <c r="H2842" s="36">
        <f t="shared" si="31"/>
        <v>0</v>
      </c>
      <c r="I2842" s="5" t="str">
        <f t="shared" si="32"/>
        <v/>
      </c>
      <c r="J2842" s="5">
        <f t="shared" si="33"/>
        <v>0</v>
      </c>
      <c r="K2842" s="5" t="str">
        <f t="shared" si="34"/>
        <v/>
      </c>
      <c r="L2842" s="5">
        <f t="shared" si="35"/>
        <v>0</v>
      </c>
      <c r="M2842" s="5"/>
      <c r="N2842" s="5"/>
      <c r="O2842" s="5"/>
      <c r="P2842" s="5"/>
      <c r="Q2842" s="5"/>
      <c r="R2842" s="5"/>
      <c r="S2842" s="5"/>
    </row>
    <row r="2843" ht="15.75" customHeight="1">
      <c r="A2843" s="5">
        <v>2214.0</v>
      </c>
      <c r="B2843" s="35" t="str">
        <f>DIEM_4D!A2215</f>
        <v/>
      </c>
      <c r="C2843" s="35" t="str">
        <f>DIEM_4D!B2215</f>
        <v/>
      </c>
      <c r="D2843" s="5" t="str">
        <f t="shared" si="30"/>
        <v>4D-4</v>
      </c>
      <c r="E2843" s="5">
        <f>DIEM_4D!C2215</f>
        <v>0</v>
      </c>
      <c r="F2843" s="5">
        <f>DIEM_4D!D2215</f>
        <v>0</v>
      </c>
      <c r="G2843" s="5">
        <f>DIEM_4D!E2215</f>
        <v>0</v>
      </c>
      <c r="H2843" s="36">
        <f t="shared" si="31"/>
        <v>0</v>
      </c>
      <c r="I2843" s="5" t="str">
        <f t="shared" si="32"/>
        <v/>
      </c>
      <c r="J2843" s="5">
        <f t="shared" si="33"/>
        <v>0</v>
      </c>
      <c r="K2843" s="5" t="str">
        <f t="shared" si="34"/>
        <v/>
      </c>
      <c r="L2843" s="5">
        <f t="shared" si="35"/>
        <v>0</v>
      </c>
      <c r="M2843" s="5"/>
      <c r="N2843" s="5"/>
      <c r="O2843" s="5"/>
      <c r="P2843" s="5"/>
      <c r="Q2843" s="5"/>
      <c r="R2843" s="5"/>
      <c r="S2843" s="5"/>
    </row>
    <row r="2844" ht="15.75" customHeight="1">
      <c r="A2844" s="5">
        <v>2215.0</v>
      </c>
      <c r="B2844" s="35" t="str">
        <f>DIEM_4D!A2216</f>
        <v/>
      </c>
      <c r="C2844" s="35" t="str">
        <f>DIEM_4D!B2216</f>
        <v/>
      </c>
      <c r="D2844" s="5" t="str">
        <f t="shared" si="30"/>
        <v>4D-5</v>
      </c>
      <c r="E2844" s="5">
        <f>DIEM_4D!C2216</f>
        <v>0</v>
      </c>
      <c r="F2844" s="5">
        <f>DIEM_4D!D2216</f>
        <v>0</v>
      </c>
      <c r="G2844" s="5">
        <f>DIEM_4D!E2216</f>
        <v>0</v>
      </c>
      <c r="H2844" s="36">
        <f t="shared" si="31"/>
        <v>0</v>
      </c>
      <c r="I2844" s="5" t="str">
        <f t="shared" si="32"/>
        <v/>
      </c>
      <c r="J2844" s="5">
        <f t="shared" si="33"/>
        <v>0</v>
      </c>
      <c r="K2844" s="5" t="str">
        <f t="shared" si="34"/>
        <v/>
      </c>
      <c r="L2844" s="5">
        <f t="shared" si="35"/>
        <v>0</v>
      </c>
      <c r="M2844" s="5"/>
      <c r="N2844" s="5"/>
      <c r="O2844" s="5"/>
      <c r="P2844" s="5"/>
      <c r="Q2844" s="5"/>
      <c r="R2844" s="5"/>
      <c r="S2844" s="5"/>
    </row>
    <row r="2845" ht="15.75" customHeight="1">
      <c r="A2845" s="5">
        <v>2216.0</v>
      </c>
      <c r="B2845" s="35" t="str">
        <f>DIEM_4D!A2217</f>
        <v/>
      </c>
      <c r="C2845" s="35" t="str">
        <f>DIEM_4D!B2217</f>
        <v/>
      </c>
      <c r="D2845" s="5" t="str">
        <f t="shared" si="30"/>
        <v>4D-1</v>
      </c>
      <c r="E2845" s="5">
        <f>DIEM_4D!C2217</f>
        <v>0</v>
      </c>
      <c r="F2845" s="5">
        <f>DIEM_4D!D2217</f>
        <v>0</v>
      </c>
      <c r="G2845" s="5">
        <f>DIEM_4D!E2217</f>
        <v>0</v>
      </c>
      <c r="H2845" s="36">
        <f t="shared" si="31"/>
        <v>0</v>
      </c>
      <c r="I2845" s="5" t="str">
        <f t="shared" si="32"/>
        <v/>
      </c>
      <c r="J2845" s="5">
        <f t="shared" si="33"/>
        <v>0</v>
      </c>
      <c r="K2845" s="5" t="str">
        <f t="shared" si="34"/>
        <v/>
      </c>
      <c r="L2845" s="5">
        <f t="shared" si="35"/>
        <v>0</v>
      </c>
      <c r="M2845" s="5"/>
      <c r="N2845" s="5"/>
      <c r="O2845" s="5"/>
      <c r="P2845" s="5"/>
      <c r="Q2845" s="5"/>
      <c r="R2845" s="5"/>
      <c r="S2845" s="5"/>
    </row>
    <row r="2846" ht="15.75" customHeight="1">
      <c r="A2846" s="5">
        <v>2217.0</v>
      </c>
      <c r="B2846" s="35" t="str">
        <f>DIEM_4D!A2218</f>
        <v/>
      </c>
      <c r="C2846" s="35" t="str">
        <f>DIEM_4D!B2218</f>
        <v/>
      </c>
      <c r="D2846" s="5" t="str">
        <f t="shared" si="30"/>
        <v>4D-2</v>
      </c>
      <c r="E2846" s="5">
        <f>DIEM_4D!C2218</f>
        <v>0</v>
      </c>
      <c r="F2846" s="5">
        <f>DIEM_4D!D2218</f>
        <v>0</v>
      </c>
      <c r="G2846" s="5">
        <f>DIEM_4D!E2218</f>
        <v>0</v>
      </c>
      <c r="H2846" s="36">
        <f t="shared" si="31"/>
        <v>0</v>
      </c>
      <c r="I2846" s="5" t="str">
        <f t="shared" si="32"/>
        <v/>
      </c>
      <c r="J2846" s="5">
        <f t="shared" si="33"/>
        <v>0</v>
      </c>
      <c r="K2846" s="5" t="str">
        <f t="shared" si="34"/>
        <v/>
      </c>
      <c r="L2846" s="5">
        <f t="shared" si="35"/>
        <v>0</v>
      </c>
      <c r="M2846" s="5"/>
      <c r="N2846" s="5"/>
      <c r="O2846" s="5"/>
      <c r="P2846" s="5"/>
      <c r="Q2846" s="5"/>
      <c r="R2846" s="5"/>
      <c r="S2846" s="5"/>
    </row>
    <row r="2847" ht="15.75" customHeight="1">
      <c r="A2847" s="5">
        <v>2218.0</v>
      </c>
      <c r="B2847" s="35" t="str">
        <f>DIEM_4D!A2219</f>
        <v/>
      </c>
      <c r="C2847" s="35" t="str">
        <f>DIEM_4D!B2219</f>
        <v/>
      </c>
      <c r="D2847" s="5" t="str">
        <f t="shared" si="30"/>
        <v>4D-3</v>
      </c>
      <c r="E2847" s="5">
        <f>DIEM_4D!C2219</f>
        <v>0</v>
      </c>
      <c r="F2847" s="5">
        <f>DIEM_4D!D2219</f>
        <v>0</v>
      </c>
      <c r="G2847" s="5">
        <f>DIEM_4D!E2219</f>
        <v>0</v>
      </c>
      <c r="H2847" s="36">
        <f t="shared" si="31"/>
        <v>0</v>
      </c>
      <c r="I2847" s="5" t="str">
        <f t="shared" si="32"/>
        <v/>
      </c>
      <c r="J2847" s="5">
        <f t="shared" si="33"/>
        <v>0</v>
      </c>
      <c r="K2847" s="5" t="str">
        <f t="shared" si="34"/>
        <v/>
      </c>
      <c r="L2847" s="5">
        <f t="shared" si="35"/>
        <v>0</v>
      </c>
      <c r="M2847" s="5"/>
      <c r="N2847" s="5"/>
      <c r="O2847" s="5"/>
      <c r="P2847" s="5"/>
      <c r="Q2847" s="5"/>
      <c r="R2847" s="5"/>
      <c r="S2847" s="5"/>
    </row>
    <row r="2848" ht="15.75" customHeight="1">
      <c r="A2848" s="5">
        <v>2219.0</v>
      </c>
      <c r="B2848" s="35" t="str">
        <f>DIEM_4D!A2220</f>
        <v/>
      </c>
      <c r="C2848" s="35" t="str">
        <f>DIEM_4D!B2220</f>
        <v/>
      </c>
      <c r="D2848" s="5" t="str">
        <f t="shared" si="30"/>
        <v>4D-4</v>
      </c>
      <c r="E2848" s="5">
        <f>DIEM_4D!C2220</f>
        <v>0</v>
      </c>
      <c r="F2848" s="5">
        <f>DIEM_4D!D2220</f>
        <v>0</v>
      </c>
      <c r="G2848" s="5">
        <f>DIEM_4D!E2220</f>
        <v>0</v>
      </c>
      <c r="H2848" s="36">
        <f t="shared" si="31"/>
        <v>0</v>
      </c>
      <c r="I2848" s="5" t="str">
        <f t="shared" si="32"/>
        <v/>
      </c>
      <c r="J2848" s="5">
        <f t="shared" si="33"/>
        <v>0</v>
      </c>
      <c r="K2848" s="5" t="str">
        <f t="shared" si="34"/>
        <v/>
      </c>
      <c r="L2848" s="5">
        <f t="shared" si="35"/>
        <v>0</v>
      </c>
      <c r="M2848" s="5"/>
      <c r="N2848" s="5"/>
      <c r="O2848" s="5"/>
      <c r="P2848" s="5"/>
      <c r="Q2848" s="5"/>
      <c r="R2848" s="5"/>
      <c r="S2848" s="5"/>
    </row>
    <row r="2849" ht="15.75" customHeight="1">
      <c r="A2849" s="5">
        <v>2220.0</v>
      </c>
      <c r="B2849" s="35" t="str">
        <f>DIEM_4D!A2221</f>
        <v/>
      </c>
      <c r="C2849" s="35" t="str">
        <f>DIEM_4D!B2221</f>
        <v/>
      </c>
      <c r="D2849" s="5" t="str">
        <f t="shared" si="30"/>
        <v>4D-5</v>
      </c>
      <c r="E2849" s="5">
        <f>DIEM_4D!C2221</f>
        <v>0</v>
      </c>
      <c r="F2849" s="5">
        <f>DIEM_4D!D2221</f>
        <v>0</v>
      </c>
      <c r="G2849" s="5">
        <f>DIEM_4D!E2221</f>
        <v>0</v>
      </c>
      <c r="H2849" s="36">
        <f t="shared" si="31"/>
        <v>0</v>
      </c>
      <c r="I2849" s="5" t="str">
        <f t="shared" si="32"/>
        <v/>
      </c>
      <c r="J2849" s="5">
        <f t="shared" si="33"/>
        <v>0</v>
      </c>
      <c r="K2849" s="5" t="str">
        <f t="shared" si="34"/>
        <v/>
      </c>
      <c r="L2849" s="5">
        <f t="shared" si="35"/>
        <v>0</v>
      </c>
      <c r="M2849" s="5"/>
      <c r="N2849" s="5"/>
      <c r="O2849" s="5"/>
      <c r="P2849" s="5"/>
      <c r="Q2849" s="5"/>
      <c r="R2849" s="5"/>
      <c r="S2849" s="5"/>
    </row>
    <row r="2850" ht="15.75" customHeight="1">
      <c r="A2850" s="5">
        <v>2221.0</v>
      </c>
      <c r="B2850" s="35" t="str">
        <f>DIEM_4D!A2222</f>
        <v>2974</v>
      </c>
      <c r="C2850" s="35" t="str">
        <f>DIEM_4D!B2222</f>
        <v>74</v>
      </c>
      <c r="D2850" s="5" t="str">
        <f t="shared" si="30"/>
        <v>4D-1</v>
      </c>
      <c r="E2850" s="5">
        <f>DIEM_4D!C2222</f>
        <v>1</v>
      </c>
      <c r="F2850" s="5">
        <f>DIEM_4D!D2222</f>
        <v>1</v>
      </c>
      <c r="G2850" s="5">
        <f>DIEM_4D!E2222</f>
        <v>2</v>
      </c>
      <c r="H2850" s="36">
        <f t="shared" si="31"/>
        <v>1112.4</v>
      </c>
      <c r="I2850" s="5" t="str">
        <f t="shared" si="32"/>
        <v>TRUNG BÌNH</v>
      </c>
      <c r="J2850" s="5">
        <f t="shared" si="33"/>
        <v>114.24</v>
      </c>
      <c r="K2850" s="5" t="str">
        <f t="shared" si="34"/>
        <v>YẾU</v>
      </c>
      <c r="L2850" s="5">
        <f t="shared" si="35"/>
        <v>114242974</v>
      </c>
      <c r="M2850" s="5"/>
      <c r="N2850" s="5"/>
      <c r="O2850" s="5"/>
      <c r="P2850" s="5"/>
      <c r="Q2850" s="5"/>
      <c r="R2850" s="5"/>
      <c r="S2850" s="5"/>
    </row>
    <row r="2851" ht="15.75" customHeight="1">
      <c r="A2851" s="5">
        <v>2222.0</v>
      </c>
      <c r="B2851" s="35" t="str">
        <f>DIEM_4D!A2223</f>
        <v>2274</v>
      </c>
      <c r="C2851" s="35" t="str">
        <f>DIEM_4D!B2223</f>
        <v>74</v>
      </c>
      <c r="D2851" s="5" t="str">
        <f t="shared" si="30"/>
        <v>4D-2</v>
      </c>
      <c r="E2851" s="5">
        <f>DIEM_4D!C2223</f>
        <v>1</v>
      </c>
      <c r="F2851" s="5">
        <f>DIEM_4D!D2223</f>
        <v>1</v>
      </c>
      <c r="G2851" s="5">
        <f>DIEM_4D!E2223</f>
        <v>2</v>
      </c>
      <c r="H2851" s="36">
        <f t="shared" si="31"/>
        <v>1180.8</v>
      </c>
      <c r="I2851" s="5" t="str">
        <f t="shared" si="32"/>
        <v>MẠNH</v>
      </c>
      <c r="J2851" s="5">
        <f t="shared" si="33"/>
        <v>122.08</v>
      </c>
      <c r="K2851" s="5" t="str">
        <f t="shared" si="34"/>
        <v>YẾU</v>
      </c>
      <c r="L2851" s="5">
        <f t="shared" si="35"/>
        <v>122082274</v>
      </c>
      <c r="M2851" s="5"/>
      <c r="N2851" s="5"/>
      <c r="O2851" s="5"/>
      <c r="P2851" s="5"/>
      <c r="Q2851" s="5"/>
      <c r="R2851" s="5"/>
      <c r="S2851" s="5"/>
    </row>
    <row r="2852" ht="15.75" customHeight="1">
      <c r="A2852" s="5">
        <v>2223.0</v>
      </c>
      <c r="B2852" s="35" t="str">
        <f>DIEM_4D!A2224</f>
        <v>274</v>
      </c>
      <c r="C2852" s="35" t="str">
        <f>DIEM_4D!B2224</f>
        <v>74</v>
      </c>
      <c r="D2852" s="5" t="str">
        <f t="shared" si="30"/>
        <v>4D-3</v>
      </c>
      <c r="E2852" s="5">
        <f>DIEM_4D!C2224</f>
        <v>1</v>
      </c>
      <c r="F2852" s="5">
        <f>DIEM_4D!D2224</f>
        <v>8</v>
      </c>
      <c r="G2852" s="5">
        <f>DIEM_4D!E2224</f>
        <v>9</v>
      </c>
      <c r="H2852" s="36">
        <f t="shared" si="31"/>
        <v>1163.7</v>
      </c>
      <c r="I2852" s="5" t="str">
        <f t="shared" si="32"/>
        <v>MẠNH</v>
      </c>
      <c r="J2852" s="5">
        <f t="shared" si="33"/>
        <v>127.37</v>
      </c>
      <c r="K2852" s="5" t="str">
        <f t="shared" si="34"/>
        <v>YẾU</v>
      </c>
      <c r="L2852" s="5">
        <f t="shared" si="35"/>
        <v>127370274</v>
      </c>
      <c r="M2852" s="5"/>
      <c r="N2852" s="5"/>
      <c r="O2852" s="5"/>
      <c r="P2852" s="5"/>
      <c r="Q2852" s="5"/>
      <c r="R2852" s="5"/>
      <c r="S2852" s="5"/>
    </row>
    <row r="2853" ht="15.75" customHeight="1">
      <c r="A2853" s="5">
        <v>2224.0</v>
      </c>
      <c r="B2853" s="35" t="str">
        <f>DIEM_4D!A2225</f>
        <v>274</v>
      </c>
      <c r="C2853" s="35" t="str">
        <f>DIEM_4D!B2225</f>
        <v>74</v>
      </c>
      <c r="D2853" s="5" t="str">
        <f t="shared" si="30"/>
        <v>4D-4</v>
      </c>
      <c r="E2853" s="5">
        <f>DIEM_4D!C2225</f>
        <v>1</v>
      </c>
      <c r="F2853" s="5">
        <f>DIEM_4D!D2225</f>
        <v>8</v>
      </c>
      <c r="G2853" s="5">
        <f>DIEM_4D!E2225</f>
        <v>9</v>
      </c>
      <c r="H2853" s="36">
        <f t="shared" si="31"/>
        <v>1163.7</v>
      </c>
      <c r="I2853" s="5" t="str">
        <f t="shared" si="32"/>
        <v>MẠNH</v>
      </c>
      <c r="J2853" s="5">
        <f t="shared" si="33"/>
        <v>127.37</v>
      </c>
      <c r="K2853" s="5" t="str">
        <f t="shared" si="34"/>
        <v>YẾU</v>
      </c>
      <c r="L2853" s="5">
        <f t="shared" si="35"/>
        <v>127370274</v>
      </c>
      <c r="M2853" s="5"/>
      <c r="N2853" s="5"/>
      <c r="O2853" s="5"/>
      <c r="P2853" s="5"/>
      <c r="Q2853" s="5"/>
      <c r="R2853" s="5"/>
      <c r="S2853" s="5"/>
    </row>
    <row r="2854" ht="15.75" customHeight="1">
      <c r="A2854" s="5">
        <v>2225.0</v>
      </c>
      <c r="B2854" s="35" t="str">
        <f>DIEM_4D!A2226</f>
        <v>274</v>
      </c>
      <c r="C2854" s="35" t="str">
        <f>DIEM_4D!B2226</f>
        <v>74</v>
      </c>
      <c r="D2854" s="5" t="str">
        <f t="shared" si="30"/>
        <v>4D-5</v>
      </c>
      <c r="E2854" s="5">
        <f>DIEM_4D!C2226</f>
        <v>1</v>
      </c>
      <c r="F2854" s="5">
        <f>DIEM_4D!D2226</f>
        <v>8</v>
      </c>
      <c r="G2854" s="5">
        <f>DIEM_4D!E2226</f>
        <v>9</v>
      </c>
      <c r="H2854" s="36">
        <f t="shared" si="31"/>
        <v>1163.7</v>
      </c>
      <c r="I2854" s="5" t="str">
        <f t="shared" si="32"/>
        <v>MẠNH</v>
      </c>
      <c r="J2854" s="5">
        <f t="shared" si="33"/>
        <v>127.37</v>
      </c>
      <c r="K2854" s="5" t="str">
        <f t="shared" si="34"/>
        <v>YẾU</v>
      </c>
      <c r="L2854" s="5">
        <f t="shared" si="35"/>
        <v>127370274</v>
      </c>
      <c r="M2854" s="5"/>
      <c r="N2854" s="5"/>
      <c r="O2854" s="5"/>
      <c r="P2854" s="5"/>
      <c r="Q2854" s="5"/>
      <c r="R2854" s="5"/>
      <c r="S2854" s="5"/>
    </row>
    <row r="2855" ht="15.75" customHeight="1">
      <c r="A2855" s="5">
        <v>2226.0</v>
      </c>
      <c r="B2855" s="35" t="str">
        <f>DIEM_4D!A2227</f>
        <v>274</v>
      </c>
      <c r="C2855" s="35" t="str">
        <f>DIEM_4D!B2227</f>
        <v>74</v>
      </c>
      <c r="D2855" s="5" t="str">
        <f t="shared" si="30"/>
        <v>4D-1</v>
      </c>
      <c r="E2855" s="5">
        <f>DIEM_4D!C2227</f>
        <v>1</v>
      </c>
      <c r="F2855" s="5">
        <f>DIEM_4D!D2227</f>
        <v>8</v>
      </c>
      <c r="G2855" s="5">
        <f>DIEM_4D!E2227</f>
        <v>9</v>
      </c>
      <c r="H2855" s="36">
        <f t="shared" si="31"/>
        <v>1112.4</v>
      </c>
      <c r="I2855" s="5" t="str">
        <f t="shared" si="32"/>
        <v>TRUNG BÌNH</v>
      </c>
      <c r="J2855" s="5">
        <f t="shared" si="33"/>
        <v>121.24</v>
      </c>
      <c r="K2855" s="5" t="str">
        <f t="shared" si="34"/>
        <v>YẾU</v>
      </c>
      <c r="L2855" s="5">
        <f t="shared" si="35"/>
        <v>121240274</v>
      </c>
      <c r="M2855" s="5"/>
      <c r="N2855" s="5"/>
      <c r="O2855" s="5"/>
      <c r="P2855" s="5"/>
      <c r="Q2855" s="5"/>
      <c r="R2855" s="5"/>
      <c r="S2855" s="5"/>
    </row>
    <row r="2856" ht="15.75" customHeight="1">
      <c r="A2856" s="5">
        <v>2227.0</v>
      </c>
      <c r="B2856" s="35" t="str">
        <f>DIEM_4D!A2228</f>
        <v>974</v>
      </c>
      <c r="C2856" s="35" t="str">
        <f>DIEM_4D!B2228</f>
        <v>74</v>
      </c>
      <c r="D2856" s="5" t="str">
        <f t="shared" si="30"/>
        <v>4D-2</v>
      </c>
      <c r="E2856" s="5">
        <f>DIEM_4D!C2228</f>
        <v>1</v>
      </c>
      <c r="F2856" s="5">
        <f>DIEM_4D!D2228</f>
        <v>4</v>
      </c>
      <c r="G2856" s="5">
        <f>DIEM_4D!E2228</f>
        <v>5</v>
      </c>
      <c r="H2856" s="36">
        <f t="shared" si="31"/>
        <v>1180.8</v>
      </c>
      <c r="I2856" s="5" t="str">
        <f t="shared" si="32"/>
        <v>MẠNH</v>
      </c>
      <c r="J2856" s="5">
        <f t="shared" si="33"/>
        <v>125.08</v>
      </c>
      <c r="K2856" s="5" t="str">
        <f t="shared" si="34"/>
        <v>YẾU</v>
      </c>
      <c r="L2856" s="5">
        <f t="shared" si="35"/>
        <v>125080974</v>
      </c>
      <c r="M2856" s="5"/>
      <c r="N2856" s="5"/>
      <c r="O2856" s="5"/>
      <c r="P2856" s="5"/>
      <c r="Q2856" s="5"/>
      <c r="R2856" s="5"/>
      <c r="S2856" s="5"/>
    </row>
    <row r="2857" ht="15.75" customHeight="1">
      <c r="A2857" s="5">
        <v>2228.0</v>
      </c>
      <c r="B2857" s="35" t="str">
        <f>DIEM_4D!A2229</f>
        <v>274</v>
      </c>
      <c r="C2857" s="35" t="str">
        <f>DIEM_4D!B2229</f>
        <v>74</v>
      </c>
      <c r="D2857" s="5" t="str">
        <f t="shared" si="30"/>
        <v>4D-3</v>
      </c>
      <c r="E2857" s="5">
        <f>DIEM_4D!C2229</f>
        <v>1</v>
      </c>
      <c r="F2857" s="5">
        <f>DIEM_4D!D2229</f>
        <v>8</v>
      </c>
      <c r="G2857" s="5">
        <f>DIEM_4D!E2229</f>
        <v>9</v>
      </c>
      <c r="H2857" s="36">
        <f t="shared" si="31"/>
        <v>1163.7</v>
      </c>
      <c r="I2857" s="5" t="str">
        <f t="shared" si="32"/>
        <v>MẠNH</v>
      </c>
      <c r="J2857" s="5">
        <f t="shared" si="33"/>
        <v>127.37</v>
      </c>
      <c r="K2857" s="5" t="str">
        <f t="shared" si="34"/>
        <v>YẾU</v>
      </c>
      <c r="L2857" s="5">
        <f t="shared" si="35"/>
        <v>127370274</v>
      </c>
      <c r="M2857" s="5"/>
      <c r="N2857" s="5"/>
      <c r="O2857" s="5"/>
      <c r="P2857" s="5"/>
      <c r="Q2857" s="5"/>
      <c r="R2857" s="5"/>
      <c r="S2857" s="5"/>
    </row>
    <row r="2858" ht="15.75" customHeight="1">
      <c r="A2858" s="5">
        <v>2229.0</v>
      </c>
      <c r="B2858" s="35" t="str">
        <f>DIEM_4D!A2230</f>
        <v>74</v>
      </c>
      <c r="C2858" s="35" t="str">
        <f>DIEM_4D!B2230</f>
        <v>74</v>
      </c>
      <c r="D2858" s="5" t="str">
        <f t="shared" si="30"/>
        <v>4D-4</v>
      </c>
      <c r="E2858" s="5">
        <f>DIEM_4D!C2230</f>
        <v>1</v>
      </c>
      <c r="F2858" s="5">
        <f>DIEM_4D!D2230</f>
        <v>16</v>
      </c>
      <c r="G2858" s="5">
        <f>DIEM_4D!E2230</f>
        <v>17</v>
      </c>
      <c r="H2858" s="36">
        <f t="shared" si="31"/>
        <v>1163.7</v>
      </c>
      <c r="I2858" s="5" t="str">
        <f t="shared" si="32"/>
        <v>MẠNH</v>
      </c>
      <c r="J2858" s="5">
        <f t="shared" si="33"/>
        <v>135.37</v>
      </c>
      <c r="K2858" s="5" t="str">
        <f t="shared" si="34"/>
        <v>YẾU</v>
      </c>
      <c r="L2858" s="5">
        <f t="shared" si="35"/>
        <v>135370074</v>
      </c>
      <c r="M2858" s="5"/>
      <c r="N2858" s="5"/>
      <c r="O2858" s="5"/>
      <c r="P2858" s="5"/>
      <c r="Q2858" s="5"/>
      <c r="R2858" s="5"/>
      <c r="S2858" s="5"/>
    </row>
    <row r="2859" ht="15.75" customHeight="1">
      <c r="A2859" s="5">
        <v>2230.0</v>
      </c>
      <c r="B2859" s="35" t="str">
        <f>DIEM_4D!A2231</f>
        <v>74</v>
      </c>
      <c r="C2859" s="35" t="str">
        <f>DIEM_4D!B2231</f>
        <v>74</v>
      </c>
      <c r="D2859" s="5" t="str">
        <f t="shared" si="30"/>
        <v>4D-5</v>
      </c>
      <c r="E2859" s="5">
        <f>DIEM_4D!C2231</f>
        <v>1</v>
      </c>
      <c r="F2859" s="5">
        <f>DIEM_4D!D2231</f>
        <v>16</v>
      </c>
      <c r="G2859" s="5">
        <f>DIEM_4D!E2231</f>
        <v>17</v>
      </c>
      <c r="H2859" s="36">
        <f t="shared" si="31"/>
        <v>1163.7</v>
      </c>
      <c r="I2859" s="5" t="str">
        <f t="shared" si="32"/>
        <v>MẠNH</v>
      </c>
      <c r="J2859" s="5">
        <f t="shared" si="33"/>
        <v>135.37</v>
      </c>
      <c r="K2859" s="5" t="str">
        <f t="shared" si="34"/>
        <v>YẾU</v>
      </c>
      <c r="L2859" s="5">
        <f t="shared" si="35"/>
        <v>135370074</v>
      </c>
      <c r="M2859" s="5"/>
      <c r="N2859" s="5"/>
      <c r="O2859" s="5"/>
      <c r="P2859" s="5"/>
      <c r="Q2859" s="5"/>
      <c r="R2859" s="5"/>
      <c r="S2859" s="5"/>
    </row>
    <row r="2860" ht="15.75" customHeight="1">
      <c r="A2860" s="5">
        <v>2231.0</v>
      </c>
      <c r="B2860" s="35" t="str">
        <f>DIEM_4D!A2232</f>
        <v>74</v>
      </c>
      <c r="C2860" s="35" t="str">
        <f>DIEM_4D!B2232</f>
        <v>74</v>
      </c>
      <c r="D2860" s="5" t="str">
        <f t="shared" si="30"/>
        <v>4D-1</v>
      </c>
      <c r="E2860" s="5">
        <f>DIEM_4D!C2232</f>
        <v>1</v>
      </c>
      <c r="F2860" s="5">
        <f>DIEM_4D!D2232</f>
        <v>16</v>
      </c>
      <c r="G2860" s="5">
        <f>DIEM_4D!E2232</f>
        <v>17</v>
      </c>
      <c r="H2860" s="36">
        <f t="shared" si="31"/>
        <v>1112.4</v>
      </c>
      <c r="I2860" s="5" t="str">
        <f t="shared" si="32"/>
        <v>TRUNG BÌNH</v>
      </c>
      <c r="J2860" s="5">
        <f t="shared" si="33"/>
        <v>129.24</v>
      </c>
      <c r="K2860" s="5" t="str">
        <f t="shared" si="34"/>
        <v>YẾU</v>
      </c>
      <c r="L2860" s="5">
        <f t="shared" si="35"/>
        <v>129240074</v>
      </c>
      <c r="M2860" s="5"/>
      <c r="N2860" s="5"/>
      <c r="O2860" s="5"/>
      <c r="P2860" s="5"/>
      <c r="Q2860" s="5"/>
      <c r="R2860" s="5"/>
      <c r="S2860" s="5"/>
    </row>
    <row r="2861" ht="15.75" customHeight="1">
      <c r="A2861" s="5">
        <v>2232.0</v>
      </c>
      <c r="B2861" s="35" t="str">
        <f>DIEM_4D!A2233</f>
        <v>74</v>
      </c>
      <c r="C2861" s="35" t="str">
        <f>DIEM_4D!B2233</f>
        <v>74</v>
      </c>
      <c r="D2861" s="5" t="str">
        <f t="shared" si="30"/>
        <v>4D-2</v>
      </c>
      <c r="E2861" s="5">
        <f>DIEM_4D!C2233</f>
        <v>1</v>
      </c>
      <c r="F2861" s="5">
        <f>DIEM_4D!D2233</f>
        <v>16</v>
      </c>
      <c r="G2861" s="5">
        <f>DIEM_4D!E2233</f>
        <v>17</v>
      </c>
      <c r="H2861" s="36">
        <f t="shared" si="31"/>
        <v>1180.8</v>
      </c>
      <c r="I2861" s="5" t="str">
        <f t="shared" si="32"/>
        <v>MẠNH</v>
      </c>
      <c r="J2861" s="5">
        <f t="shared" si="33"/>
        <v>137.08</v>
      </c>
      <c r="K2861" s="5" t="str">
        <f t="shared" si="34"/>
        <v>TRUNG BÌNH</v>
      </c>
      <c r="L2861" s="5">
        <f t="shared" si="35"/>
        <v>137080074</v>
      </c>
      <c r="M2861" s="5"/>
      <c r="N2861" s="5"/>
      <c r="O2861" s="5"/>
      <c r="P2861" s="5"/>
      <c r="Q2861" s="5"/>
      <c r="R2861" s="5"/>
      <c r="S2861" s="5"/>
    </row>
    <row r="2862" ht="15.75" customHeight="1">
      <c r="A2862" s="5">
        <v>2233.0</v>
      </c>
      <c r="B2862" s="35" t="str">
        <f>DIEM_4D!A2234</f>
        <v>974</v>
      </c>
      <c r="C2862" s="35" t="str">
        <f>DIEM_4D!B2234</f>
        <v>74</v>
      </c>
      <c r="D2862" s="5" t="str">
        <f t="shared" si="30"/>
        <v>4D-3</v>
      </c>
      <c r="E2862" s="5">
        <f>DIEM_4D!C2234</f>
        <v>1</v>
      </c>
      <c r="F2862" s="5">
        <f>DIEM_4D!D2234</f>
        <v>4</v>
      </c>
      <c r="G2862" s="5">
        <f>DIEM_4D!E2234</f>
        <v>5</v>
      </c>
      <c r="H2862" s="36">
        <f t="shared" si="31"/>
        <v>1163.7</v>
      </c>
      <c r="I2862" s="5" t="str">
        <f t="shared" si="32"/>
        <v>MẠNH</v>
      </c>
      <c r="J2862" s="5">
        <f t="shared" si="33"/>
        <v>123.37</v>
      </c>
      <c r="K2862" s="5" t="str">
        <f t="shared" si="34"/>
        <v>YẾU</v>
      </c>
      <c r="L2862" s="5">
        <f t="shared" si="35"/>
        <v>123370974</v>
      </c>
      <c r="M2862" s="5"/>
      <c r="N2862" s="5"/>
      <c r="O2862" s="5"/>
      <c r="P2862" s="5"/>
      <c r="Q2862" s="5"/>
      <c r="R2862" s="5"/>
      <c r="S2862" s="5"/>
    </row>
    <row r="2863" ht="15.75" customHeight="1">
      <c r="A2863" s="5">
        <v>2234.0</v>
      </c>
      <c r="B2863" s="35" t="str">
        <f>DIEM_4D!A2235</f>
        <v>274</v>
      </c>
      <c r="C2863" s="35" t="str">
        <f>DIEM_4D!B2235</f>
        <v>74</v>
      </c>
      <c r="D2863" s="5" t="str">
        <f t="shared" si="30"/>
        <v>4D-4</v>
      </c>
      <c r="E2863" s="5">
        <f>DIEM_4D!C2235</f>
        <v>1</v>
      </c>
      <c r="F2863" s="5">
        <f>DIEM_4D!D2235</f>
        <v>8</v>
      </c>
      <c r="G2863" s="5">
        <f>DIEM_4D!E2235</f>
        <v>9</v>
      </c>
      <c r="H2863" s="36">
        <f t="shared" si="31"/>
        <v>1163.7</v>
      </c>
      <c r="I2863" s="5" t="str">
        <f t="shared" si="32"/>
        <v>MẠNH</v>
      </c>
      <c r="J2863" s="5">
        <f t="shared" si="33"/>
        <v>127.37</v>
      </c>
      <c r="K2863" s="5" t="str">
        <f t="shared" si="34"/>
        <v>YẾU</v>
      </c>
      <c r="L2863" s="5">
        <f t="shared" si="35"/>
        <v>127370274</v>
      </c>
      <c r="M2863" s="5"/>
      <c r="N2863" s="5"/>
      <c r="O2863" s="5"/>
      <c r="P2863" s="5"/>
      <c r="Q2863" s="5"/>
      <c r="R2863" s="5"/>
      <c r="S2863" s="5"/>
    </row>
    <row r="2864" ht="15.75" customHeight="1">
      <c r="A2864" s="5">
        <v>2235.0</v>
      </c>
      <c r="B2864" s="35" t="str">
        <f>DIEM_4D!A2236</f>
        <v>74</v>
      </c>
      <c r="C2864" s="35" t="str">
        <f>DIEM_4D!B2236</f>
        <v>74</v>
      </c>
      <c r="D2864" s="5" t="str">
        <f t="shared" si="30"/>
        <v>4D-5</v>
      </c>
      <c r="E2864" s="5">
        <f>DIEM_4D!C2236</f>
        <v>1</v>
      </c>
      <c r="F2864" s="5">
        <f>DIEM_4D!D2236</f>
        <v>16</v>
      </c>
      <c r="G2864" s="5">
        <f>DIEM_4D!E2236</f>
        <v>17</v>
      </c>
      <c r="H2864" s="36">
        <f t="shared" si="31"/>
        <v>1163.7</v>
      </c>
      <c r="I2864" s="5" t="str">
        <f t="shared" si="32"/>
        <v>MẠNH</v>
      </c>
      <c r="J2864" s="5">
        <f t="shared" si="33"/>
        <v>135.37</v>
      </c>
      <c r="K2864" s="5" t="str">
        <f t="shared" si="34"/>
        <v>YẾU</v>
      </c>
      <c r="L2864" s="5">
        <f t="shared" si="35"/>
        <v>135370074</v>
      </c>
      <c r="M2864" s="5"/>
      <c r="N2864" s="5"/>
      <c r="O2864" s="5"/>
      <c r="P2864" s="5"/>
      <c r="Q2864" s="5"/>
      <c r="R2864" s="5"/>
      <c r="S2864" s="5"/>
    </row>
    <row r="2865" ht="15.75" customHeight="1">
      <c r="A2865" s="5">
        <v>2236.0</v>
      </c>
      <c r="B2865" s="35" t="str">
        <f>DIEM_4D!A2237</f>
        <v>74</v>
      </c>
      <c r="C2865" s="35" t="str">
        <f>DIEM_4D!B2237</f>
        <v>74</v>
      </c>
      <c r="D2865" s="5" t="str">
        <f t="shared" si="30"/>
        <v>4D-1</v>
      </c>
      <c r="E2865" s="5">
        <f>DIEM_4D!C2237</f>
        <v>1</v>
      </c>
      <c r="F2865" s="5">
        <f>DIEM_4D!D2237</f>
        <v>16</v>
      </c>
      <c r="G2865" s="5">
        <f>DIEM_4D!E2237</f>
        <v>17</v>
      </c>
      <c r="H2865" s="36">
        <f t="shared" si="31"/>
        <v>1112.4</v>
      </c>
      <c r="I2865" s="5" t="str">
        <f t="shared" si="32"/>
        <v>TRUNG BÌNH</v>
      </c>
      <c r="J2865" s="5">
        <f t="shared" si="33"/>
        <v>129.24</v>
      </c>
      <c r="K2865" s="5" t="str">
        <f t="shared" si="34"/>
        <v>YẾU</v>
      </c>
      <c r="L2865" s="5">
        <f t="shared" si="35"/>
        <v>129240074</v>
      </c>
      <c r="M2865" s="5"/>
      <c r="N2865" s="5"/>
      <c r="O2865" s="5"/>
      <c r="P2865" s="5"/>
      <c r="Q2865" s="5"/>
      <c r="R2865" s="5"/>
      <c r="S2865" s="5"/>
    </row>
    <row r="2866" ht="15.75" customHeight="1">
      <c r="A2866" s="5">
        <v>2237.0</v>
      </c>
      <c r="B2866" s="35" t="str">
        <f>DIEM_4D!A2238</f>
        <v>74</v>
      </c>
      <c r="C2866" s="35" t="str">
        <f>DIEM_4D!B2238</f>
        <v>74</v>
      </c>
      <c r="D2866" s="5" t="str">
        <f t="shared" si="30"/>
        <v>4D-2</v>
      </c>
      <c r="E2866" s="5">
        <f>DIEM_4D!C2238</f>
        <v>1</v>
      </c>
      <c r="F2866" s="5">
        <f>DIEM_4D!D2238</f>
        <v>16</v>
      </c>
      <c r="G2866" s="5">
        <f>DIEM_4D!E2238</f>
        <v>17</v>
      </c>
      <c r="H2866" s="36">
        <f t="shared" si="31"/>
        <v>1180.8</v>
      </c>
      <c r="I2866" s="5" t="str">
        <f t="shared" si="32"/>
        <v>MẠNH</v>
      </c>
      <c r="J2866" s="5">
        <f t="shared" si="33"/>
        <v>137.08</v>
      </c>
      <c r="K2866" s="5" t="str">
        <f t="shared" si="34"/>
        <v>TRUNG BÌNH</v>
      </c>
      <c r="L2866" s="5">
        <f t="shared" si="35"/>
        <v>137080074</v>
      </c>
      <c r="M2866" s="5"/>
      <c r="N2866" s="5"/>
      <c r="O2866" s="5"/>
      <c r="P2866" s="5"/>
      <c r="Q2866" s="5"/>
      <c r="R2866" s="5"/>
      <c r="S2866" s="5"/>
    </row>
    <row r="2867" ht="15.75" customHeight="1">
      <c r="A2867" s="5">
        <v>2238.0</v>
      </c>
      <c r="B2867" s="35" t="str">
        <f>DIEM_4D!A2239</f>
        <v>74</v>
      </c>
      <c r="C2867" s="35" t="str">
        <f>DIEM_4D!B2239</f>
        <v>74</v>
      </c>
      <c r="D2867" s="5" t="str">
        <f t="shared" si="30"/>
        <v>4D-3</v>
      </c>
      <c r="E2867" s="5">
        <f>DIEM_4D!C2239</f>
        <v>1</v>
      </c>
      <c r="F2867" s="5">
        <f>DIEM_4D!D2239</f>
        <v>16</v>
      </c>
      <c r="G2867" s="5">
        <f>DIEM_4D!E2239</f>
        <v>17</v>
      </c>
      <c r="H2867" s="36">
        <f t="shared" si="31"/>
        <v>1163.7</v>
      </c>
      <c r="I2867" s="5" t="str">
        <f t="shared" si="32"/>
        <v>MẠNH</v>
      </c>
      <c r="J2867" s="5">
        <f t="shared" si="33"/>
        <v>135.37</v>
      </c>
      <c r="K2867" s="5" t="str">
        <f t="shared" si="34"/>
        <v>YẾU</v>
      </c>
      <c r="L2867" s="5">
        <f t="shared" si="35"/>
        <v>135370074</v>
      </c>
      <c r="M2867" s="5"/>
      <c r="N2867" s="5"/>
      <c r="O2867" s="5"/>
      <c r="P2867" s="5"/>
      <c r="Q2867" s="5"/>
      <c r="R2867" s="5"/>
      <c r="S2867" s="5"/>
    </row>
    <row r="2868" ht="15.75" customHeight="1">
      <c r="A2868" s="5">
        <v>2239.0</v>
      </c>
      <c r="B2868" s="35" t="str">
        <f>DIEM_4D!A2240</f>
        <v>974</v>
      </c>
      <c r="C2868" s="35" t="str">
        <f>DIEM_4D!B2240</f>
        <v>74</v>
      </c>
      <c r="D2868" s="5" t="str">
        <f t="shared" si="30"/>
        <v>4D-4</v>
      </c>
      <c r="E2868" s="5">
        <f>DIEM_4D!C2240</f>
        <v>1</v>
      </c>
      <c r="F2868" s="5">
        <f>DIEM_4D!D2240</f>
        <v>4</v>
      </c>
      <c r="G2868" s="5">
        <f>DIEM_4D!E2240</f>
        <v>5</v>
      </c>
      <c r="H2868" s="36">
        <f t="shared" si="31"/>
        <v>1163.7</v>
      </c>
      <c r="I2868" s="5" t="str">
        <f t="shared" si="32"/>
        <v>MẠNH</v>
      </c>
      <c r="J2868" s="5">
        <f t="shared" si="33"/>
        <v>123.37</v>
      </c>
      <c r="K2868" s="5" t="str">
        <f t="shared" si="34"/>
        <v>YẾU</v>
      </c>
      <c r="L2868" s="5">
        <f t="shared" si="35"/>
        <v>123370974</v>
      </c>
      <c r="M2868" s="5"/>
      <c r="N2868" s="5"/>
      <c r="O2868" s="5"/>
      <c r="P2868" s="5"/>
      <c r="Q2868" s="5"/>
      <c r="R2868" s="5"/>
      <c r="S2868" s="5"/>
    </row>
    <row r="2869" ht="15.75" customHeight="1">
      <c r="A2869" s="5">
        <v>2240.0</v>
      </c>
      <c r="B2869" s="35" t="str">
        <f>DIEM_4D!A2241</f>
        <v>274</v>
      </c>
      <c r="C2869" s="35" t="str">
        <f>DIEM_4D!B2241</f>
        <v>74</v>
      </c>
      <c r="D2869" s="5" t="str">
        <f t="shared" si="30"/>
        <v>4D-5</v>
      </c>
      <c r="E2869" s="5">
        <f>DIEM_4D!C2241</f>
        <v>1</v>
      </c>
      <c r="F2869" s="5">
        <f>DIEM_4D!D2241</f>
        <v>8</v>
      </c>
      <c r="G2869" s="5">
        <f>DIEM_4D!E2241</f>
        <v>9</v>
      </c>
      <c r="H2869" s="36">
        <f t="shared" si="31"/>
        <v>1163.7</v>
      </c>
      <c r="I2869" s="5" t="str">
        <f t="shared" si="32"/>
        <v>MẠNH</v>
      </c>
      <c r="J2869" s="5">
        <f t="shared" si="33"/>
        <v>127.37</v>
      </c>
      <c r="K2869" s="5" t="str">
        <f t="shared" si="34"/>
        <v>YẾU</v>
      </c>
      <c r="L2869" s="5">
        <f t="shared" si="35"/>
        <v>127370274</v>
      </c>
      <c r="M2869" s="5"/>
      <c r="N2869" s="5"/>
      <c r="O2869" s="5"/>
      <c r="P2869" s="5"/>
      <c r="Q2869" s="5"/>
      <c r="R2869" s="5"/>
      <c r="S2869" s="5"/>
    </row>
    <row r="2870" ht="15.75" customHeight="1">
      <c r="A2870" s="5">
        <v>2241.0</v>
      </c>
      <c r="B2870" s="35" t="str">
        <f>DIEM_4D!A2242</f>
        <v>74</v>
      </c>
      <c r="C2870" s="35" t="str">
        <f>DIEM_4D!B2242</f>
        <v>74</v>
      </c>
      <c r="D2870" s="5" t="str">
        <f t="shared" si="30"/>
        <v>4D-1</v>
      </c>
      <c r="E2870" s="5">
        <f>DIEM_4D!C2242</f>
        <v>1</v>
      </c>
      <c r="F2870" s="5">
        <f>DIEM_4D!D2242</f>
        <v>16</v>
      </c>
      <c r="G2870" s="5">
        <f>DIEM_4D!E2242</f>
        <v>17</v>
      </c>
      <c r="H2870" s="36">
        <f t="shared" si="31"/>
        <v>1112.4</v>
      </c>
      <c r="I2870" s="5" t="str">
        <f t="shared" si="32"/>
        <v>TRUNG BÌNH</v>
      </c>
      <c r="J2870" s="5">
        <f t="shared" si="33"/>
        <v>129.24</v>
      </c>
      <c r="K2870" s="5" t="str">
        <f t="shared" si="34"/>
        <v>YẾU</v>
      </c>
      <c r="L2870" s="5">
        <f t="shared" si="35"/>
        <v>129240074</v>
      </c>
      <c r="M2870" s="5"/>
      <c r="N2870" s="5"/>
      <c r="O2870" s="5"/>
      <c r="P2870" s="5"/>
      <c r="Q2870" s="5"/>
      <c r="R2870" s="5"/>
      <c r="S2870" s="5"/>
    </row>
    <row r="2871" ht="15.75" customHeight="1">
      <c r="A2871" s="5">
        <v>2242.0</v>
      </c>
      <c r="B2871" s="35" t="str">
        <f>DIEM_4D!A2243</f>
        <v>74</v>
      </c>
      <c r="C2871" s="35" t="str">
        <f>DIEM_4D!B2243</f>
        <v>74</v>
      </c>
      <c r="D2871" s="5" t="str">
        <f t="shared" si="30"/>
        <v>4D-2</v>
      </c>
      <c r="E2871" s="5">
        <f>DIEM_4D!C2243</f>
        <v>1</v>
      </c>
      <c r="F2871" s="5">
        <f>DIEM_4D!D2243</f>
        <v>16</v>
      </c>
      <c r="G2871" s="5">
        <f>DIEM_4D!E2243</f>
        <v>17</v>
      </c>
      <c r="H2871" s="36">
        <f t="shared" si="31"/>
        <v>1180.8</v>
      </c>
      <c r="I2871" s="5" t="str">
        <f t="shared" si="32"/>
        <v>MẠNH</v>
      </c>
      <c r="J2871" s="5">
        <f t="shared" si="33"/>
        <v>137.08</v>
      </c>
      <c r="K2871" s="5" t="str">
        <f t="shared" si="34"/>
        <v>TRUNG BÌNH</v>
      </c>
      <c r="L2871" s="5">
        <f t="shared" si="35"/>
        <v>137080074</v>
      </c>
      <c r="M2871" s="5"/>
      <c r="N2871" s="5"/>
      <c r="O2871" s="5"/>
      <c r="P2871" s="5"/>
      <c r="Q2871" s="5"/>
      <c r="R2871" s="5"/>
      <c r="S2871" s="5"/>
    </row>
    <row r="2872" ht="15.75" customHeight="1">
      <c r="A2872" s="5">
        <v>2243.0</v>
      </c>
      <c r="B2872" s="35" t="str">
        <f>DIEM_4D!A2244</f>
        <v>74</v>
      </c>
      <c r="C2872" s="35" t="str">
        <f>DIEM_4D!B2244</f>
        <v>74</v>
      </c>
      <c r="D2872" s="5" t="str">
        <f t="shared" si="30"/>
        <v>4D-3</v>
      </c>
      <c r="E2872" s="5">
        <f>DIEM_4D!C2244</f>
        <v>1</v>
      </c>
      <c r="F2872" s="5">
        <f>DIEM_4D!D2244</f>
        <v>16</v>
      </c>
      <c r="G2872" s="5">
        <f>DIEM_4D!E2244</f>
        <v>17</v>
      </c>
      <c r="H2872" s="36">
        <f t="shared" si="31"/>
        <v>1163.7</v>
      </c>
      <c r="I2872" s="5" t="str">
        <f t="shared" si="32"/>
        <v>MẠNH</v>
      </c>
      <c r="J2872" s="5">
        <f t="shared" si="33"/>
        <v>135.37</v>
      </c>
      <c r="K2872" s="5" t="str">
        <f t="shared" si="34"/>
        <v>YẾU</v>
      </c>
      <c r="L2872" s="5">
        <f t="shared" si="35"/>
        <v>135370074</v>
      </c>
      <c r="M2872" s="5"/>
      <c r="N2872" s="5"/>
      <c r="O2872" s="5"/>
      <c r="P2872" s="5"/>
      <c r="Q2872" s="5"/>
      <c r="R2872" s="5"/>
      <c r="S2872" s="5"/>
    </row>
    <row r="2873" ht="15.75" customHeight="1">
      <c r="A2873" s="5">
        <v>2244.0</v>
      </c>
      <c r="B2873" s="35" t="str">
        <f>DIEM_4D!A2245</f>
        <v>74</v>
      </c>
      <c r="C2873" s="35" t="str">
        <f>DIEM_4D!B2245</f>
        <v>74</v>
      </c>
      <c r="D2873" s="5" t="str">
        <f t="shared" si="30"/>
        <v>4D-4</v>
      </c>
      <c r="E2873" s="5">
        <f>DIEM_4D!C2245</f>
        <v>1</v>
      </c>
      <c r="F2873" s="5">
        <f>DIEM_4D!D2245</f>
        <v>16</v>
      </c>
      <c r="G2873" s="5">
        <f>DIEM_4D!E2245</f>
        <v>17</v>
      </c>
      <c r="H2873" s="36">
        <f t="shared" si="31"/>
        <v>1163.7</v>
      </c>
      <c r="I2873" s="5" t="str">
        <f t="shared" si="32"/>
        <v>MẠNH</v>
      </c>
      <c r="J2873" s="5">
        <f t="shared" si="33"/>
        <v>135.37</v>
      </c>
      <c r="K2873" s="5" t="str">
        <f t="shared" si="34"/>
        <v>YẾU</v>
      </c>
      <c r="L2873" s="5">
        <f t="shared" si="35"/>
        <v>135370074</v>
      </c>
      <c r="M2873" s="5"/>
      <c r="N2873" s="5"/>
      <c r="O2873" s="5"/>
      <c r="P2873" s="5"/>
      <c r="Q2873" s="5"/>
      <c r="R2873" s="5"/>
      <c r="S2873" s="5"/>
    </row>
    <row r="2874" ht="15.75" customHeight="1">
      <c r="A2874" s="5">
        <v>2245.0</v>
      </c>
      <c r="B2874" s="35" t="str">
        <f>DIEM_4D!A2246</f>
        <v>974</v>
      </c>
      <c r="C2874" s="35" t="str">
        <f>DIEM_4D!B2246</f>
        <v>74</v>
      </c>
      <c r="D2874" s="5" t="str">
        <f t="shared" si="30"/>
        <v>4D-5</v>
      </c>
      <c r="E2874" s="5">
        <f>DIEM_4D!C2246</f>
        <v>1</v>
      </c>
      <c r="F2874" s="5">
        <f>DIEM_4D!D2246</f>
        <v>4</v>
      </c>
      <c r="G2874" s="5">
        <f>DIEM_4D!E2246</f>
        <v>5</v>
      </c>
      <c r="H2874" s="36">
        <f t="shared" si="31"/>
        <v>1163.7</v>
      </c>
      <c r="I2874" s="5" t="str">
        <f t="shared" si="32"/>
        <v>MẠNH</v>
      </c>
      <c r="J2874" s="5">
        <f t="shared" si="33"/>
        <v>123.37</v>
      </c>
      <c r="K2874" s="5" t="str">
        <f t="shared" si="34"/>
        <v>YẾU</v>
      </c>
      <c r="L2874" s="5">
        <f t="shared" si="35"/>
        <v>123370974</v>
      </c>
      <c r="M2874" s="5"/>
      <c r="N2874" s="5"/>
      <c r="O2874" s="5"/>
      <c r="P2874" s="5"/>
      <c r="Q2874" s="5"/>
      <c r="R2874" s="5"/>
      <c r="S2874" s="5"/>
    </row>
    <row r="2875" ht="15.75" customHeight="1">
      <c r="A2875" s="5">
        <v>2246.0</v>
      </c>
      <c r="B2875" s="35" t="str">
        <f>DIEM_4D!A2247</f>
        <v>274</v>
      </c>
      <c r="C2875" s="35" t="str">
        <f>DIEM_4D!B2247</f>
        <v>74</v>
      </c>
      <c r="D2875" s="5" t="str">
        <f t="shared" si="30"/>
        <v>4D-1</v>
      </c>
      <c r="E2875" s="5">
        <f>DIEM_4D!C2247</f>
        <v>1</v>
      </c>
      <c r="F2875" s="5">
        <f>DIEM_4D!D2247</f>
        <v>8</v>
      </c>
      <c r="G2875" s="5">
        <f>DIEM_4D!E2247</f>
        <v>9</v>
      </c>
      <c r="H2875" s="36">
        <f t="shared" si="31"/>
        <v>1112.4</v>
      </c>
      <c r="I2875" s="5" t="str">
        <f t="shared" si="32"/>
        <v>TRUNG BÌNH</v>
      </c>
      <c r="J2875" s="5">
        <f t="shared" si="33"/>
        <v>121.24</v>
      </c>
      <c r="K2875" s="5" t="str">
        <f t="shared" si="34"/>
        <v>YẾU</v>
      </c>
      <c r="L2875" s="5">
        <f t="shared" si="35"/>
        <v>121240274</v>
      </c>
      <c r="M2875" s="5"/>
      <c r="N2875" s="5"/>
      <c r="O2875" s="5"/>
      <c r="P2875" s="5"/>
      <c r="Q2875" s="5"/>
      <c r="R2875" s="5"/>
      <c r="S2875" s="5"/>
    </row>
    <row r="2876" ht="15.75" customHeight="1">
      <c r="A2876" s="5">
        <v>2247.0</v>
      </c>
      <c r="B2876" s="35" t="str">
        <f>DIEM_4D!A2248</f>
        <v>74</v>
      </c>
      <c r="C2876" s="35" t="str">
        <f>DIEM_4D!B2248</f>
        <v>74</v>
      </c>
      <c r="D2876" s="5" t="str">
        <f t="shared" si="30"/>
        <v>4D-2</v>
      </c>
      <c r="E2876" s="5">
        <f>DIEM_4D!C2248</f>
        <v>1</v>
      </c>
      <c r="F2876" s="5">
        <f>DIEM_4D!D2248</f>
        <v>16</v>
      </c>
      <c r="G2876" s="5">
        <f>DIEM_4D!E2248</f>
        <v>17</v>
      </c>
      <c r="H2876" s="36">
        <f t="shared" si="31"/>
        <v>1180.8</v>
      </c>
      <c r="I2876" s="5" t="str">
        <f t="shared" si="32"/>
        <v>MẠNH</v>
      </c>
      <c r="J2876" s="5">
        <f t="shared" si="33"/>
        <v>137.08</v>
      </c>
      <c r="K2876" s="5" t="str">
        <f t="shared" si="34"/>
        <v>TRUNG BÌNH</v>
      </c>
      <c r="L2876" s="5">
        <f t="shared" si="35"/>
        <v>137080074</v>
      </c>
      <c r="M2876" s="5"/>
      <c r="N2876" s="5"/>
      <c r="O2876" s="5"/>
      <c r="P2876" s="5"/>
      <c r="Q2876" s="5"/>
      <c r="R2876" s="5"/>
      <c r="S2876" s="5"/>
    </row>
    <row r="2877" ht="15.75" customHeight="1">
      <c r="A2877" s="5">
        <v>2248.0</v>
      </c>
      <c r="B2877" s="35" t="str">
        <f>DIEM_4D!A2249</f>
        <v>74</v>
      </c>
      <c r="C2877" s="35" t="str">
        <f>DIEM_4D!B2249</f>
        <v>74</v>
      </c>
      <c r="D2877" s="5" t="str">
        <f t="shared" si="30"/>
        <v>4D-3</v>
      </c>
      <c r="E2877" s="5">
        <f>DIEM_4D!C2249</f>
        <v>1</v>
      </c>
      <c r="F2877" s="5">
        <f>DIEM_4D!D2249</f>
        <v>16</v>
      </c>
      <c r="G2877" s="5">
        <f>DIEM_4D!E2249</f>
        <v>17</v>
      </c>
      <c r="H2877" s="36">
        <f t="shared" si="31"/>
        <v>1163.7</v>
      </c>
      <c r="I2877" s="5" t="str">
        <f t="shared" si="32"/>
        <v>MẠNH</v>
      </c>
      <c r="J2877" s="5">
        <f t="shared" si="33"/>
        <v>135.37</v>
      </c>
      <c r="K2877" s="5" t="str">
        <f t="shared" si="34"/>
        <v>YẾU</v>
      </c>
      <c r="L2877" s="5">
        <f t="shared" si="35"/>
        <v>135370074</v>
      </c>
      <c r="M2877" s="5"/>
      <c r="N2877" s="5"/>
      <c r="O2877" s="5"/>
      <c r="P2877" s="5"/>
      <c r="Q2877" s="5"/>
      <c r="R2877" s="5"/>
      <c r="S2877" s="5"/>
    </row>
    <row r="2878" ht="15.75" customHeight="1">
      <c r="A2878" s="5">
        <v>2249.0</v>
      </c>
      <c r="B2878" s="35" t="str">
        <f>DIEM_4D!A2250</f>
        <v>74</v>
      </c>
      <c r="C2878" s="35" t="str">
        <f>DIEM_4D!B2250</f>
        <v>74</v>
      </c>
      <c r="D2878" s="5" t="str">
        <f t="shared" si="30"/>
        <v>4D-4</v>
      </c>
      <c r="E2878" s="5">
        <f>DIEM_4D!C2250</f>
        <v>1</v>
      </c>
      <c r="F2878" s="5">
        <f>DIEM_4D!D2250</f>
        <v>16</v>
      </c>
      <c r="G2878" s="5">
        <f>DIEM_4D!E2250</f>
        <v>17</v>
      </c>
      <c r="H2878" s="36">
        <f t="shared" si="31"/>
        <v>1163.7</v>
      </c>
      <c r="I2878" s="5" t="str">
        <f t="shared" si="32"/>
        <v>MẠNH</v>
      </c>
      <c r="J2878" s="5">
        <f t="shared" si="33"/>
        <v>135.37</v>
      </c>
      <c r="K2878" s="5" t="str">
        <f t="shared" si="34"/>
        <v>YẾU</v>
      </c>
      <c r="L2878" s="5">
        <f t="shared" si="35"/>
        <v>135370074</v>
      </c>
      <c r="M2878" s="5"/>
      <c r="N2878" s="5"/>
      <c r="O2878" s="5"/>
      <c r="P2878" s="5"/>
      <c r="Q2878" s="5"/>
      <c r="R2878" s="5"/>
      <c r="S2878" s="5"/>
    </row>
    <row r="2879" ht="15.75" customHeight="1">
      <c r="A2879" s="5">
        <v>2250.0</v>
      </c>
      <c r="B2879" s="35" t="str">
        <f>DIEM_4D!A2251</f>
        <v>74</v>
      </c>
      <c r="C2879" s="35" t="str">
        <f>DIEM_4D!B2251</f>
        <v>74</v>
      </c>
      <c r="D2879" s="5" t="str">
        <f t="shared" si="30"/>
        <v>4D-5</v>
      </c>
      <c r="E2879" s="5">
        <f>DIEM_4D!C2251</f>
        <v>1</v>
      </c>
      <c r="F2879" s="5">
        <f>DIEM_4D!D2251</f>
        <v>16</v>
      </c>
      <c r="G2879" s="5">
        <f>DIEM_4D!E2251</f>
        <v>17</v>
      </c>
      <c r="H2879" s="36">
        <f t="shared" si="31"/>
        <v>1163.7</v>
      </c>
      <c r="I2879" s="5" t="str">
        <f t="shared" si="32"/>
        <v>MẠNH</v>
      </c>
      <c r="J2879" s="5">
        <f t="shared" si="33"/>
        <v>135.37</v>
      </c>
      <c r="K2879" s="5" t="str">
        <f t="shared" si="34"/>
        <v>YẾU</v>
      </c>
      <c r="L2879" s="5">
        <f t="shared" si="35"/>
        <v>135370074</v>
      </c>
      <c r="M2879" s="5"/>
      <c r="N2879" s="5"/>
      <c r="O2879" s="5"/>
      <c r="P2879" s="5"/>
      <c r="Q2879" s="5"/>
      <c r="R2879" s="5"/>
      <c r="S2879" s="5"/>
    </row>
    <row r="2880" ht="15.75" customHeight="1">
      <c r="A2880" s="5">
        <v>2251.0</v>
      </c>
      <c r="B2880" s="35" t="str">
        <f>DIEM_4D!A2252</f>
        <v/>
      </c>
      <c r="C2880" s="35" t="str">
        <f>DIEM_4D!B2252</f>
        <v/>
      </c>
      <c r="D2880" s="5" t="str">
        <f t="shared" si="30"/>
        <v>4D-1</v>
      </c>
      <c r="E2880" s="5">
        <f>DIEM_4D!C2252</f>
        <v>0</v>
      </c>
      <c r="F2880" s="5">
        <f>DIEM_4D!D2252</f>
        <v>0</v>
      </c>
      <c r="G2880" s="5">
        <f>DIEM_4D!E2252</f>
        <v>0</v>
      </c>
      <c r="H2880" s="36">
        <f t="shared" si="31"/>
        <v>0</v>
      </c>
      <c r="I2880" s="5" t="str">
        <f t="shared" si="32"/>
        <v/>
      </c>
      <c r="J2880" s="5">
        <f t="shared" si="33"/>
        <v>0</v>
      </c>
      <c r="K2880" s="5" t="str">
        <f t="shared" si="34"/>
        <v/>
      </c>
      <c r="L2880" s="5">
        <f t="shared" si="35"/>
        <v>0</v>
      </c>
      <c r="M2880" s="5"/>
      <c r="N2880" s="5"/>
      <c r="O2880" s="5"/>
      <c r="P2880" s="5"/>
      <c r="Q2880" s="5"/>
      <c r="R2880" s="5"/>
      <c r="S2880" s="5"/>
    </row>
    <row r="2881" ht="15.75" customHeight="1">
      <c r="A2881" s="5">
        <v>2252.0</v>
      </c>
      <c r="B2881" s="35" t="str">
        <f>DIEM_4D!A2253</f>
        <v/>
      </c>
      <c r="C2881" s="35" t="str">
        <f>DIEM_4D!B2253</f>
        <v/>
      </c>
      <c r="D2881" s="5" t="str">
        <f t="shared" si="30"/>
        <v>4D-2</v>
      </c>
      <c r="E2881" s="5">
        <f>DIEM_4D!C2253</f>
        <v>0</v>
      </c>
      <c r="F2881" s="5">
        <f>DIEM_4D!D2253</f>
        <v>0</v>
      </c>
      <c r="G2881" s="5">
        <f>DIEM_4D!E2253</f>
        <v>0</v>
      </c>
      <c r="H2881" s="36">
        <f t="shared" si="31"/>
        <v>0</v>
      </c>
      <c r="I2881" s="5" t="str">
        <f t="shared" si="32"/>
        <v/>
      </c>
      <c r="J2881" s="5">
        <f t="shared" si="33"/>
        <v>0</v>
      </c>
      <c r="K2881" s="5" t="str">
        <f t="shared" si="34"/>
        <v/>
      </c>
      <c r="L2881" s="5">
        <f t="shared" si="35"/>
        <v>0</v>
      </c>
      <c r="M2881" s="5"/>
      <c r="N2881" s="5"/>
      <c r="O2881" s="5"/>
      <c r="P2881" s="5"/>
      <c r="Q2881" s="5"/>
      <c r="R2881" s="5"/>
      <c r="S2881" s="5"/>
    </row>
    <row r="2882" ht="15.75" customHeight="1">
      <c r="A2882" s="5">
        <v>2253.0</v>
      </c>
      <c r="B2882" s="35" t="str">
        <f>DIEM_4D!A2254</f>
        <v/>
      </c>
      <c r="C2882" s="35" t="str">
        <f>DIEM_4D!B2254</f>
        <v/>
      </c>
      <c r="D2882" s="5" t="str">
        <f t="shared" si="30"/>
        <v>4D-3</v>
      </c>
      <c r="E2882" s="5">
        <f>DIEM_4D!C2254</f>
        <v>0</v>
      </c>
      <c r="F2882" s="5">
        <f>DIEM_4D!D2254</f>
        <v>0</v>
      </c>
      <c r="G2882" s="5">
        <f>DIEM_4D!E2254</f>
        <v>0</v>
      </c>
      <c r="H2882" s="36">
        <f t="shared" si="31"/>
        <v>0</v>
      </c>
      <c r="I2882" s="5" t="str">
        <f t="shared" si="32"/>
        <v/>
      </c>
      <c r="J2882" s="5">
        <f t="shared" si="33"/>
        <v>0</v>
      </c>
      <c r="K2882" s="5" t="str">
        <f t="shared" si="34"/>
        <v/>
      </c>
      <c r="L2882" s="5">
        <f t="shared" si="35"/>
        <v>0</v>
      </c>
      <c r="M2882" s="5"/>
      <c r="N2882" s="5"/>
      <c r="O2882" s="5"/>
      <c r="P2882" s="5"/>
      <c r="Q2882" s="5"/>
      <c r="R2882" s="5"/>
      <c r="S2882" s="5"/>
    </row>
    <row r="2883" ht="15.75" customHeight="1">
      <c r="A2883" s="5">
        <v>2254.0</v>
      </c>
      <c r="B2883" s="35" t="str">
        <f>DIEM_4D!A2255</f>
        <v/>
      </c>
      <c r="C2883" s="35" t="str">
        <f>DIEM_4D!B2255</f>
        <v/>
      </c>
      <c r="D2883" s="5" t="str">
        <f t="shared" si="30"/>
        <v>4D-4</v>
      </c>
      <c r="E2883" s="5">
        <f>DIEM_4D!C2255</f>
        <v>0</v>
      </c>
      <c r="F2883" s="5">
        <f>DIEM_4D!D2255</f>
        <v>0</v>
      </c>
      <c r="G2883" s="5">
        <f>DIEM_4D!E2255</f>
        <v>0</v>
      </c>
      <c r="H2883" s="36">
        <f t="shared" si="31"/>
        <v>0</v>
      </c>
      <c r="I2883" s="5" t="str">
        <f t="shared" si="32"/>
        <v/>
      </c>
      <c r="J2883" s="5">
        <f t="shared" si="33"/>
        <v>0</v>
      </c>
      <c r="K2883" s="5" t="str">
        <f t="shared" si="34"/>
        <v/>
      </c>
      <c r="L2883" s="5">
        <f t="shared" si="35"/>
        <v>0</v>
      </c>
      <c r="M2883" s="5"/>
      <c r="N2883" s="5"/>
      <c r="O2883" s="5"/>
      <c r="P2883" s="5"/>
      <c r="Q2883" s="5"/>
      <c r="R2883" s="5"/>
      <c r="S2883" s="5"/>
    </row>
    <row r="2884" ht="15.75" customHeight="1">
      <c r="A2884" s="5">
        <v>2255.0</v>
      </c>
      <c r="B2884" s="35" t="str">
        <f>DIEM_4D!A2256</f>
        <v/>
      </c>
      <c r="C2884" s="35" t="str">
        <f>DIEM_4D!B2256</f>
        <v/>
      </c>
      <c r="D2884" s="5" t="str">
        <f t="shared" si="30"/>
        <v>4D-5</v>
      </c>
      <c r="E2884" s="5">
        <f>DIEM_4D!C2256</f>
        <v>0</v>
      </c>
      <c r="F2884" s="5">
        <f>DIEM_4D!D2256</f>
        <v>0</v>
      </c>
      <c r="G2884" s="5">
        <f>DIEM_4D!E2256</f>
        <v>0</v>
      </c>
      <c r="H2884" s="36">
        <f t="shared" si="31"/>
        <v>0</v>
      </c>
      <c r="I2884" s="5" t="str">
        <f t="shared" si="32"/>
        <v/>
      </c>
      <c r="J2884" s="5">
        <f t="shared" si="33"/>
        <v>0</v>
      </c>
      <c r="K2884" s="5" t="str">
        <f t="shared" si="34"/>
        <v/>
      </c>
      <c r="L2884" s="5">
        <f t="shared" si="35"/>
        <v>0</v>
      </c>
      <c r="M2884" s="5"/>
      <c r="N2884" s="5"/>
      <c r="O2884" s="5"/>
      <c r="P2884" s="5"/>
      <c r="Q2884" s="5"/>
      <c r="R2884" s="5"/>
      <c r="S2884" s="5"/>
    </row>
    <row r="2885" ht="15.75" customHeight="1">
      <c r="A2885" s="5">
        <v>2256.0</v>
      </c>
      <c r="B2885" s="35" t="str">
        <f>DIEM_4D!A2257</f>
        <v/>
      </c>
      <c r="C2885" s="35" t="str">
        <f>DIEM_4D!B2257</f>
        <v/>
      </c>
      <c r="D2885" s="5" t="str">
        <f t="shared" si="30"/>
        <v>4D-1</v>
      </c>
      <c r="E2885" s="5">
        <f>DIEM_4D!C2257</f>
        <v>0</v>
      </c>
      <c r="F2885" s="5">
        <f>DIEM_4D!D2257</f>
        <v>0</v>
      </c>
      <c r="G2885" s="5">
        <f>DIEM_4D!E2257</f>
        <v>0</v>
      </c>
      <c r="H2885" s="36">
        <f t="shared" si="31"/>
        <v>0</v>
      </c>
      <c r="I2885" s="5" t="str">
        <f t="shared" si="32"/>
        <v/>
      </c>
      <c r="J2885" s="5">
        <f t="shared" si="33"/>
        <v>0</v>
      </c>
      <c r="K2885" s="5" t="str">
        <f t="shared" si="34"/>
        <v/>
      </c>
      <c r="L2885" s="5">
        <f t="shared" si="35"/>
        <v>0</v>
      </c>
      <c r="M2885" s="5"/>
      <c r="N2885" s="5"/>
      <c r="O2885" s="5"/>
      <c r="P2885" s="5"/>
      <c r="Q2885" s="5"/>
      <c r="R2885" s="5"/>
      <c r="S2885" s="5"/>
    </row>
    <row r="2886" ht="15.75" customHeight="1">
      <c r="A2886" s="5">
        <v>2257.0</v>
      </c>
      <c r="B2886" s="35" t="str">
        <f>DIEM_4D!A2258</f>
        <v/>
      </c>
      <c r="C2886" s="35" t="str">
        <f>DIEM_4D!B2258</f>
        <v/>
      </c>
      <c r="D2886" s="5" t="str">
        <f t="shared" si="30"/>
        <v>4D-2</v>
      </c>
      <c r="E2886" s="5">
        <f>DIEM_4D!C2258</f>
        <v>0</v>
      </c>
      <c r="F2886" s="5">
        <f>DIEM_4D!D2258</f>
        <v>0</v>
      </c>
      <c r="G2886" s="5">
        <f>DIEM_4D!E2258</f>
        <v>0</v>
      </c>
      <c r="H2886" s="36">
        <f t="shared" si="31"/>
        <v>0</v>
      </c>
      <c r="I2886" s="5" t="str">
        <f t="shared" si="32"/>
        <v/>
      </c>
      <c r="J2886" s="5">
        <f t="shared" si="33"/>
        <v>0</v>
      </c>
      <c r="K2886" s="5" t="str">
        <f t="shared" si="34"/>
        <v/>
      </c>
      <c r="L2886" s="5">
        <f t="shared" si="35"/>
        <v>0</v>
      </c>
      <c r="M2886" s="5"/>
      <c r="N2886" s="5"/>
      <c r="O2886" s="5"/>
      <c r="P2886" s="5"/>
      <c r="Q2886" s="5"/>
      <c r="R2886" s="5"/>
      <c r="S2886" s="5"/>
    </row>
    <row r="2887" ht="15.75" customHeight="1">
      <c r="A2887" s="5">
        <v>2258.0</v>
      </c>
      <c r="B2887" s="35" t="str">
        <f>DIEM_4D!A2259</f>
        <v/>
      </c>
      <c r="C2887" s="35" t="str">
        <f>DIEM_4D!B2259</f>
        <v/>
      </c>
      <c r="D2887" s="5" t="str">
        <f t="shared" si="30"/>
        <v>4D-3</v>
      </c>
      <c r="E2887" s="5">
        <f>DIEM_4D!C2259</f>
        <v>0</v>
      </c>
      <c r="F2887" s="5">
        <f>DIEM_4D!D2259</f>
        <v>0</v>
      </c>
      <c r="G2887" s="5">
        <f>DIEM_4D!E2259</f>
        <v>0</v>
      </c>
      <c r="H2887" s="36">
        <f t="shared" si="31"/>
        <v>0</v>
      </c>
      <c r="I2887" s="5" t="str">
        <f t="shared" si="32"/>
        <v/>
      </c>
      <c r="J2887" s="5">
        <f t="shared" si="33"/>
        <v>0</v>
      </c>
      <c r="K2887" s="5" t="str">
        <f t="shared" si="34"/>
        <v/>
      </c>
      <c r="L2887" s="5">
        <f t="shared" si="35"/>
        <v>0</v>
      </c>
      <c r="M2887" s="5"/>
      <c r="N2887" s="5"/>
      <c r="O2887" s="5"/>
      <c r="P2887" s="5"/>
      <c r="Q2887" s="5"/>
      <c r="R2887" s="5"/>
      <c r="S2887" s="5"/>
    </row>
    <row r="2888" ht="15.75" customHeight="1">
      <c r="A2888" s="5">
        <v>2259.0</v>
      </c>
      <c r="B2888" s="35" t="str">
        <f>DIEM_4D!A2260</f>
        <v/>
      </c>
      <c r="C2888" s="35" t="str">
        <f>DIEM_4D!B2260</f>
        <v/>
      </c>
      <c r="D2888" s="5" t="str">
        <f t="shared" si="30"/>
        <v>4D-4</v>
      </c>
      <c r="E2888" s="5">
        <f>DIEM_4D!C2260</f>
        <v>0</v>
      </c>
      <c r="F2888" s="5">
        <f>DIEM_4D!D2260</f>
        <v>0</v>
      </c>
      <c r="G2888" s="5">
        <f>DIEM_4D!E2260</f>
        <v>0</v>
      </c>
      <c r="H2888" s="36">
        <f t="shared" si="31"/>
        <v>0</v>
      </c>
      <c r="I2888" s="5" t="str">
        <f t="shared" si="32"/>
        <v/>
      </c>
      <c r="J2888" s="5">
        <f t="shared" si="33"/>
        <v>0</v>
      </c>
      <c r="K2888" s="5" t="str">
        <f t="shared" si="34"/>
        <v/>
      </c>
      <c r="L2888" s="5">
        <f t="shared" si="35"/>
        <v>0</v>
      </c>
      <c r="M2888" s="5"/>
      <c r="N2888" s="5"/>
      <c r="O2888" s="5"/>
      <c r="P2888" s="5"/>
      <c r="Q2888" s="5"/>
      <c r="R2888" s="5"/>
      <c r="S2888" s="5"/>
    </row>
    <row r="2889" ht="15.75" customHeight="1">
      <c r="A2889" s="5">
        <v>2260.0</v>
      </c>
      <c r="B2889" s="35" t="str">
        <f>DIEM_4D!A2261</f>
        <v/>
      </c>
      <c r="C2889" s="35" t="str">
        <f>DIEM_4D!B2261</f>
        <v/>
      </c>
      <c r="D2889" s="5" t="str">
        <f t="shared" si="30"/>
        <v>4D-5</v>
      </c>
      <c r="E2889" s="5">
        <f>DIEM_4D!C2261</f>
        <v>0</v>
      </c>
      <c r="F2889" s="5">
        <f>DIEM_4D!D2261</f>
        <v>0</v>
      </c>
      <c r="G2889" s="5">
        <f>DIEM_4D!E2261</f>
        <v>0</v>
      </c>
      <c r="H2889" s="36">
        <f t="shared" si="31"/>
        <v>0</v>
      </c>
      <c r="I2889" s="5" t="str">
        <f t="shared" si="32"/>
        <v/>
      </c>
      <c r="J2889" s="5">
        <f t="shared" si="33"/>
        <v>0</v>
      </c>
      <c r="K2889" s="5" t="str">
        <f t="shared" si="34"/>
        <v/>
      </c>
      <c r="L2889" s="5">
        <f t="shared" si="35"/>
        <v>0</v>
      </c>
      <c r="M2889" s="5"/>
      <c r="N2889" s="5"/>
      <c r="O2889" s="5"/>
      <c r="P2889" s="5"/>
      <c r="Q2889" s="5"/>
      <c r="R2889" s="5"/>
      <c r="S2889" s="5"/>
    </row>
    <row r="2890" ht="15.75" customHeight="1">
      <c r="A2890" s="5">
        <v>2261.0</v>
      </c>
      <c r="B2890" s="35" t="str">
        <f>DIEM_4D!A2262</f>
        <v/>
      </c>
      <c r="C2890" s="35" t="str">
        <f>DIEM_4D!B2262</f>
        <v/>
      </c>
      <c r="D2890" s="5" t="str">
        <f t="shared" si="30"/>
        <v>4D-1</v>
      </c>
      <c r="E2890" s="5">
        <f>DIEM_4D!C2262</f>
        <v>0</v>
      </c>
      <c r="F2890" s="5">
        <f>DIEM_4D!D2262</f>
        <v>0</v>
      </c>
      <c r="G2890" s="5">
        <f>DIEM_4D!E2262</f>
        <v>0</v>
      </c>
      <c r="H2890" s="36">
        <f t="shared" si="31"/>
        <v>0</v>
      </c>
      <c r="I2890" s="5" t="str">
        <f t="shared" si="32"/>
        <v/>
      </c>
      <c r="J2890" s="5">
        <f t="shared" si="33"/>
        <v>0</v>
      </c>
      <c r="K2890" s="5" t="str">
        <f t="shared" si="34"/>
        <v/>
      </c>
      <c r="L2890" s="5">
        <f t="shared" si="35"/>
        <v>0</v>
      </c>
      <c r="M2890" s="5"/>
      <c r="N2890" s="5"/>
      <c r="O2890" s="5"/>
      <c r="P2890" s="5"/>
      <c r="Q2890" s="5"/>
      <c r="R2890" s="5"/>
      <c r="S2890" s="5"/>
    </row>
    <row r="2891" ht="15.75" customHeight="1">
      <c r="A2891" s="5">
        <v>2262.0</v>
      </c>
      <c r="B2891" s="35" t="str">
        <f>DIEM_4D!A2263</f>
        <v/>
      </c>
      <c r="C2891" s="35" t="str">
        <f>DIEM_4D!B2263</f>
        <v/>
      </c>
      <c r="D2891" s="5" t="str">
        <f t="shared" si="30"/>
        <v>4D-2</v>
      </c>
      <c r="E2891" s="5">
        <f>DIEM_4D!C2263</f>
        <v>0</v>
      </c>
      <c r="F2891" s="5">
        <f>DIEM_4D!D2263</f>
        <v>0</v>
      </c>
      <c r="G2891" s="5">
        <f>DIEM_4D!E2263</f>
        <v>0</v>
      </c>
      <c r="H2891" s="36">
        <f t="shared" si="31"/>
        <v>0</v>
      </c>
      <c r="I2891" s="5" t="str">
        <f t="shared" si="32"/>
        <v/>
      </c>
      <c r="J2891" s="5">
        <f t="shared" si="33"/>
        <v>0</v>
      </c>
      <c r="K2891" s="5" t="str">
        <f t="shared" si="34"/>
        <v/>
      </c>
      <c r="L2891" s="5">
        <f t="shared" si="35"/>
        <v>0</v>
      </c>
      <c r="M2891" s="5"/>
      <c r="N2891" s="5"/>
      <c r="O2891" s="5"/>
      <c r="P2891" s="5"/>
      <c r="Q2891" s="5"/>
      <c r="R2891" s="5"/>
      <c r="S2891" s="5"/>
    </row>
    <row r="2892" ht="15.75" customHeight="1">
      <c r="A2892" s="5">
        <v>2263.0</v>
      </c>
      <c r="B2892" s="35" t="str">
        <f>DIEM_4D!A2264</f>
        <v/>
      </c>
      <c r="C2892" s="35" t="str">
        <f>DIEM_4D!B2264</f>
        <v/>
      </c>
      <c r="D2892" s="5" t="str">
        <f t="shared" si="30"/>
        <v>4D-3</v>
      </c>
      <c r="E2892" s="5">
        <f>DIEM_4D!C2264</f>
        <v>0</v>
      </c>
      <c r="F2892" s="5">
        <f>DIEM_4D!D2264</f>
        <v>0</v>
      </c>
      <c r="G2892" s="5">
        <f>DIEM_4D!E2264</f>
        <v>0</v>
      </c>
      <c r="H2892" s="36">
        <f t="shared" si="31"/>
        <v>0</v>
      </c>
      <c r="I2892" s="5" t="str">
        <f t="shared" si="32"/>
        <v/>
      </c>
      <c r="J2892" s="5">
        <f t="shared" si="33"/>
        <v>0</v>
      </c>
      <c r="K2892" s="5" t="str">
        <f t="shared" si="34"/>
        <v/>
      </c>
      <c r="L2892" s="5">
        <f t="shared" si="35"/>
        <v>0</v>
      </c>
      <c r="M2892" s="5"/>
      <c r="N2892" s="5"/>
      <c r="O2892" s="5"/>
      <c r="P2892" s="5"/>
      <c r="Q2892" s="5"/>
      <c r="R2892" s="5"/>
      <c r="S2892" s="5"/>
    </row>
    <row r="2893" ht="15.75" customHeight="1">
      <c r="A2893" s="5">
        <v>2264.0</v>
      </c>
      <c r="B2893" s="35" t="str">
        <f>DIEM_4D!A2265</f>
        <v/>
      </c>
      <c r="C2893" s="35" t="str">
        <f>DIEM_4D!B2265</f>
        <v/>
      </c>
      <c r="D2893" s="5" t="str">
        <f t="shared" si="30"/>
        <v>4D-4</v>
      </c>
      <c r="E2893" s="5">
        <f>DIEM_4D!C2265</f>
        <v>0</v>
      </c>
      <c r="F2893" s="5">
        <f>DIEM_4D!D2265</f>
        <v>0</v>
      </c>
      <c r="G2893" s="5">
        <f>DIEM_4D!E2265</f>
        <v>0</v>
      </c>
      <c r="H2893" s="36">
        <f t="shared" si="31"/>
        <v>0</v>
      </c>
      <c r="I2893" s="5" t="str">
        <f t="shared" si="32"/>
        <v/>
      </c>
      <c r="J2893" s="5">
        <f t="shared" si="33"/>
        <v>0</v>
      </c>
      <c r="K2893" s="5" t="str">
        <f t="shared" si="34"/>
        <v/>
      </c>
      <c r="L2893" s="5">
        <f t="shared" si="35"/>
        <v>0</v>
      </c>
      <c r="M2893" s="5"/>
      <c r="N2893" s="5"/>
      <c r="O2893" s="5"/>
      <c r="P2893" s="5"/>
      <c r="Q2893" s="5"/>
      <c r="R2893" s="5"/>
      <c r="S2893" s="5"/>
    </row>
    <row r="2894" ht="15.75" customHeight="1">
      <c r="A2894" s="5">
        <v>2265.0</v>
      </c>
      <c r="B2894" s="35" t="str">
        <f>DIEM_4D!A2266</f>
        <v/>
      </c>
      <c r="C2894" s="35" t="str">
        <f>DIEM_4D!B2266</f>
        <v/>
      </c>
      <c r="D2894" s="5" t="str">
        <f t="shared" si="30"/>
        <v>4D-5</v>
      </c>
      <c r="E2894" s="5">
        <f>DIEM_4D!C2266</f>
        <v>0</v>
      </c>
      <c r="F2894" s="5">
        <f>DIEM_4D!D2266</f>
        <v>0</v>
      </c>
      <c r="G2894" s="5">
        <f>DIEM_4D!E2266</f>
        <v>0</v>
      </c>
      <c r="H2894" s="36">
        <f t="shared" si="31"/>
        <v>0</v>
      </c>
      <c r="I2894" s="5" t="str">
        <f t="shared" si="32"/>
        <v/>
      </c>
      <c r="J2894" s="5">
        <f t="shared" si="33"/>
        <v>0</v>
      </c>
      <c r="K2894" s="5" t="str">
        <f t="shared" si="34"/>
        <v/>
      </c>
      <c r="L2894" s="5">
        <f t="shared" si="35"/>
        <v>0</v>
      </c>
      <c r="M2894" s="5"/>
      <c r="N2894" s="5"/>
      <c r="O2894" s="5"/>
      <c r="P2894" s="5"/>
      <c r="Q2894" s="5"/>
      <c r="R2894" s="5"/>
      <c r="S2894" s="5"/>
    </row>
    <row r="2895" ht="15.75" customHeight="1">
      <c r="A2895" s="5">
        <v>2266.0</v>
      </c>
      <c r="B2895" s="35" t="str">
        <f>DIEM_4D!A2267</f>
        <v/>
      </c>
      <c r="C2895" s="35" t="str">
        <f>DIEM_4D!B2267</f>
        <v/>
      </c>
      <c r="D2895" s="5" t="str">
        <f t="shared" si="30"/>
        <v>4D-1</v>
      </c>
      <c r="E2895" s="5">
        <f>DIEM_4D!C2267</f>
        <v>0</v>
      </c>
      <c r="F2895" s="5">
        <f>DIEM_4D!D2267</f>
        <v>0</v>
      </c>
      <c r="G2895" s="5">
        <f>DIEM_4D!E2267</f>
        <v>0</v>
      </c>
      <c r="H2895" s="36">
        <f t="shared" si="31"/>
        <v>0</v>
      </c>
      <c r="I2895" s="5" t="str">
        <f t="shared" si="32"/>
        <v/>
      </c>
      <c r="J2895" s="5">
        <f t="shared" si="33"/>
        <v>0</v>
      </c>
      <c r="K2895" s="5" t="str">
        <f t="shared" si="34"/>
        <v/>
      </c>
      <c r="L2895" s="5">
        <f t="shared" si="35"/>
        <v>0</v>
      </c>
      <c r="M2895" s="5"/>
      <c r="N2895" s="5"/>
      <c r="O2895" s="5"/>
      <c r="P2895" s="5"/>
      <c r="Q2895" s="5"/>
      <c r="R2895" s="5"/>
      <c r="S2895" s="5"/>
    </row>
    <row r="2896" ht="15.75" customHeight="1">
      <c r="A2896" s="5">
        <v>2267.0</v>
      </c>
      <c r="B2896" s="35" t="str">
        <f>DIEM_4D!A2268</f>
        <v/>
      </c>
      <c r="C2896" s="35" t="str">
        <f>DIEM_4D!B2268</f>
        <v/>
      </c>
      <c r="D2896" s="5" t="str">
        <f t="shared" si="30"/>
        <v>4D-2</v>
      </c>
      <c r="E2896" s="5">
        <f>DIEM_4D!C2268</f>
        <v>0</v>
      </c>
      <c r="F2896" s="5">
        <f>DIEM_4D!D2268</f>
        <v>0</v>
      </c>
      <c r="G2896" s="5">
        <f>DIEM_4D!E2268</f>
        <v>0</v>
      </c>
      <c r="H2896" s="36">
        <f t="shared" si="31"/>
        <v>0</v>
      </c>
      <c r="I2896" s="5" t="str">
        <f t="shared" si="32"/>
        <v/>
      </c>
      <c r="J2896" s="5">
        <f t="shared" si="33"/>
        <v>0</v>
      </c>
      <c r="K2896" s="5" t="str">
        <f t="shared" si="34"/>
        <v/>
      </c>
      <c r="L2896" s="5">
        <f t="shared" si="35"/>
        <v>0</v>
      </c>
      <c r="M2896" s="5"/>
      <c r="N2896" s="5"/>
      <c r="O2896" s="5"/>
      <c r="P2896" s="5"/>
      <c r="Q2896" s="5"/>
      <c r="R2896" s="5"/>
      <c r="S2896" s="5"/>
    </row>
    <row r="2897" ht="15.75" customHeight="1">
      <c r="A2897" s="5">
        <v>2268.0</v>
      </c>
      <c r="B2897" s="35" t="str">
        <f>DIEM_4D!A2269</f>
        <v/>
      </c>
      <c r="C2897" s="35" t="str">
        <f>DIEM_4D!B2269</f>
        <v/>
      </c>
      <c r="D2897" s="5" t="str">
        <f t="shared" si="30"/>
        <v>4D-3</v>
      </c>
      <c r="E2897" s="5">
        <f>DIEM_4D!C2269</f>
        <v>0</v>
      </c>
      <c r="F2897" s="5">
        <f>DIEM_4D!D2269</f>
        <v>0</v>
      </c>
      <c r="G2897" s="5">
        <f>DIEM_4D!E2269</f>
        <v>0</v>
      </c>
      <c r="H2897" s="36">
        <f t="shared" si="31"/>
        <v>0</v>
      </c>
      <c r="I2897" s="5" t="str">
        <f t="shared" si="32"/>
        <v/>
      </c>
      <c r="J2897" s="5">
        <f t="shared" si="33"/>
        <v>0</v>
      </c>
      <c r="K2897" s="5" t="str">
        <f t="shared" si="34"/>
        <v/>
      </c>
      <c r="L2897" s="5">
        <f t="shared" si="35"/>
        <v>0</v>
      </c>
      <c r="M2897" s="5"/>
      <c r="N2897" s="5"/>
      <c r="O2897" s="5"/>
      <c r="P2897" s="5"/>
      <c r="Q2897" s="5"/>
      <c r="R2897" s="5"/>
      <c r="S2897" s="5"/>
    </row>
    <row r="2898" ht="15.75" customHeight="1">
      <c r="A2898" s="5">
        <v>2269.0</v>
      </c>
      <c r="B2898" s="35" t="str">
        <f>DIEM_4D!A2270</f>
        <v/>
      </c>
      <c r="C2898" s="35" t="str">
        <f>DIEM_4D!B2270</f>
        <v/>
      </c>
      <c r="D2898" s="5" t="str">
        <f t="shared" si="30"/>
        <v>4D-4</v>
      </c>
      <c r="E2898" s="5">
        <f>DIEM_4D!C2270</f>
        <v>0</v>
      </c>
      <c r="F2898" s="5">
        <f>DIEM_4D!D2270</f>
        <v>0</v>
      </c>
      <c r="G2898" s="5">
        <f>DIEM_4D!E2270</f>
        <v>0</v>
      </c>
      <c r="H2898" s="36">
        <f t="shared" si="31"/>
        <v>0</v>
      </c>
      <c r="I2898" s="5" t="str">
        <f t="shared" si="32"/>
        <v/>
      </c>
      <c r="J2898" s="5">
        <f t="shared" si="33"/>
        <v>0</v>
      </c>
      <c r="K2898" s="5" t="str">
        <f t="shared" si="34"/>
        <v/>
      </c>
      <c r="L2898" s="5">
        <f t="shared" si="35"/>
        <v>0</v>
      </c>
      <c r="M2898" s="5"/>
      <c r="N2898" s="5"/>
      <c r="O2898" s="5"/>
      <c r="P2898" s="5"/>
      <c r="Q2898" s="5"/>
      <c r="R2898" s="5"/>
      <c r="S2898" s="5"/>
    </row>
    <row r="2899" ht="15.75" customHeight="1">
      <c r="A2899" s="5">
        <v>2270.0</v>
      </c>
      <c r="B2899" s="35" t="str">
        <f>DIEM_4D!A2271</f>
        <v/>
      </c>
      <c r="C2899" s="35" t="str">
        <f>DIEM_4D!B2271</f>
        <v/>
      </c>
      <c r="D2899" s="5" t="str">
        <f t="shared" si="30"/>
        <v>4D-5</v>
      </c>
      <c r="E2899" s="5">
        <f>DIEM_4D!C2271</f>
        <v>0</v>
      </c>
      <c r="F2899" s="5">
        <f>DIEM_4D!D2271</f>
        <v>0</v>
      </c>
      <c r="G2899" s="5">
        <f>DIEM_4D!E2271</f>
        <v>0</v>
      </c>
      <c r="H2899" s="36">
        <f t="shared" si="31"/>
        <v>0</v>
      </c>
      <c r="I2899" s="5" t="str">
        <f t="shared" si="32"/>
        <v/>
      </c>
      <c r="J2899" s="5">
        <f t="shared" si="33"/>
        <v>0</v>
      </c>
      <c r="K2899" s="5" t="str">
        <f t="shared" si="34"/>
        <v/>
      </c>
      <c r="L2899" s="5">
        <f t="shared" si="35"/>
        <v>0</v>
      </c>
      <c r="M2899" s="5"/>
      <c r="N2899" s="5"/>
      <c r="O2899" s="5"/>
      <c r="P2899" s="5"/>
      <c r="Q2899" s="5"/>
      <c r="R2899" s="5"/>
      <c r="S2899" s="5"/>
    </row>
    <row r="2900" ht="15.75" customHeight="1">
      <c r="A2900" s="5">
        <v>2271.0</v>
      </c>
      <c r="B2900" s="35" t="str">
        <f>DIEM_4D!A2272</f>
        <v/>
      </c>
      <c r="C2900" s="35" t="str">
        <f>DIEM_4D!B2272</f>
        <v/>
      </c>
      <c r="D2900" s="5" t="str">
        <f t="shared" si="30"/>
        <v>4D-1</v>
      </c>
      <c r="E2900" s="5">
        <f>DIEM_4D!C2272</f>
        <v>0</v>
      </c>
      <c r="F2900" s="5">
        <f>DIEM_4D!D2272</f>
        <v>0</v>
      </c>
      <c r="G2900" s="5">
        <f>DIEM_4D!E2272</f>
        <v>0</v>
      </c>
      <c r="H2900" s="36">
        <f t="shared" si="31"/>
        <v>0</v>
      </c>
      <c r="I2900" s="5" t="str">
        <f t="shared" si="32"/>
        <v/>
      </c>
      <c r="J2900" s="5">
        <f t="shared" si="33"/>
        <v>0</v>
      </c>
      <c r="K2900" s="5" t="str">
        <f t="shared" si="34"/>
        <v/>
      </c>
      <c r="L2900" s="5">
        <f t="shared" si="35"/>
        <v>0</v>
      </c>
      <c r="M2900" s="5"/>
      <c r="N2900" s="5"/>
      <c r="O2900" s="5"/>
      <c r="P2900" s="5"/>
      <c r="Q2900" s="5"/>
      <c r="R2900" s="5"/>
      <c r="S2900" s="5"/>
    </row>
    <row r="2901" ht="15.75" customHeight="1">
      <c r="A2901" s="5">
        <v>2272.0</v>
      </c>
      <c r="B2901" s="35" t="str">
        <f>DIEM_4D!A2273</f>
        <v/>
      </c>
      <c r="C2901" s="35" t="str">
        <f>DIEM_4D!B2273</f>
        <v/>
      </c>
      <c r="D2901" s="5" t="str">
        <f t="shared" si="30"/>
        <v>4D-2</v>
      </c>
      <c r="E2901" s="5">
        <f>DIEM_4D!C2273</f>
        <v>0</v>
      </c>
      <c r="F2901" s="5">
        <f>DIEM_4D!D2273</f>
        <v>0</v>
      </c>
      <c r="G2901" s="5">
        <f>DIEM_4D!E2273</f>
        <v>0</v>
      </c>
      <c r="H2901" s="36">
        <f t="shared" si="31"/>
        <v>0</v>
      </c>
      <c r="I2901" s="5" t="str">
        <f t="shared" si="32"/>
        <v/>
      </c>
      <c r="J2901" s="5">
        <f t="shared" si="33"/>
        <v>0</v>
      </c>
      <c r="K2901" s="5" t="str">
        <f t="shared" si="34"/>
        <v/>
      </c>
      <c r="L2901" s="5">
        <f t="shared" si="35"/>
        <v>0</v>
      </c>
      <c r="M2901" s="5"/>
      <c r="N2901" s="5"/>
      <c r="O2901" s="5"/>
      <c r="P2901" s="5"/>
      <c r="Q2901" s="5"/>
      <c r="R2901" s="5"/>
      <c r="S2901" s="5"/>
    </row>
    <row r="2902" ht="15.75" customHeight="1">
      <c r="A2902" s="5">
        <v>2273.0</v>
      </c>
      <c r="B2902" s="35" t="str">
        <f>DIEM_4D!A2274</f>
        <v/>
      </c>
      <c r="C2902" s="35" t="str">
        <f>DIEM_4D!B2274</f>
        <v/>
      </c>
      <c r="D2902" s="5" t="str">
        <f t="shared" si="30"/>
        <v>4D-3</v>
      </c>
      <c r="E2902" s="5">
        <f>DIEM_4D!C2274</f>
        <v>0</v>
      </c>
      <c r="F2902" s="5">
        <f>DIEM_4D!D2274</f>
        <v>0</v>
      </c>
      <c r="G2902" s="5">
        <f>DIEM_4D!E2274</f>
        <v>0</v>
      </c>
      <c r="H2902" s="36">
        <f t="shared" si="31"/>
        <v>0</v>
      </c>
      <c r="I2902" s="5" t="str">
        <f t="shared" si="32"/>
        <v/>
      </c>
      <c r="J2902" s="5">
        <f t="shared" si="33"/>
        <v>0</v>
      </c>
      <c r="K2902" s="5" t="str">
        <f t="shared" si="34"/>
        <v/>
      </c>
      <c r="L2902" s="5">
        <f t="shared" si="35"/>
        <v>0</v>
      </c>
      <c r="M2902" s="5"/>
      <c r="N2902" s="5"/>
      <c r="O2902" s="5"/>
      <c r="P2902" s="5"/>
      <c r="Q2902" s="5"/>
      <c r="R2902" s="5"/>
      <c r="S2902" s="5"/>
    </row>
    <row r="2903" ht="15.75" customHeight="1">
      <c r="A2903" s="5">
        <v>2274.0</v>
      </c>
      <c r="B2903" s="35" t="str">
        <f>DIEM_4D!A2275</f>
        <v/>
      </c>
      <c r="C2903" s="35" t="str">
        <f>DIEM_4D!B2275</f>
        <v/>
      </c>
      <c r="D2903" s="5" t="str">
        <f t="shared" si="30"/>
        <v>4D-4</v>
      </c>
      <c r="E2903" s="5">
        <f>DIEM_4D!C2275</f>
        <v>0</v>
      </c>
      <c r="F2903" s="5">
        <f>DIEM_4D!D2275</f>
        <v>0</v>
      </c>
      <c r="G2903" s="5">
        <f>DIEM_4D!E2275</f>
        <v>0</v>
      </c>
      <c r="H2903" s="36">
        <f t="shared" si="31"/>
        <v>0</v>
      </c>
      <c r="I2903" s="5" t="str">
        <f t="shared" si="32"/>
        <v/>
      </c>
      <c r="J2903" s="5">
        <f t="shared" si="33"/>
        <v>0</v>
      </c>
      <c r="K2903" s="5" t="str">
        <f t="shared" si="34"/>
        <v/>
      </c>
      <c r="L2903" s="5">
        <f t="shared" si="35"/>
        <v>0</v>
      </c>
      <c r="M2903" s="5"/>
      <c r="N2903" s="5"/>
      <c r="O2903" s="5"/>
      <c r="P2903" s="5"/>
      <c r="Q2903" s="5"/>
      <c r="R2903" s="5"/>
      <c r="S2903" s="5"/>
    </row>
    <row r="2904" ht="15.75" customHeight="1">
      <c r="A2904" s="5">
        <v>2275.0</v>
      </c>
      <c r="B2904" s="35" t="str">
        <f>DIEM_4D!A2276</f>
        <v/>
      </c>
      <c r="C2904" s="35" t="str">
        <f>DIEM_4D!B2276</f>
        <v/>
      </c>
      <c r="D2904" s="5" t="str">
        <f t="shared" si="30"/>
        <v>4D-5</v>
      </c>
      <c r="E2904" s="5">
        <f>DIEM_4D!C2276</f>
        <v>0</v>
      </c>
      <c r="F2904" s="5">
        <f>DIEM_4D!D2276</f>
        <v>0</v>
      </c>
      <c r="G2904" s="5">
        <f>DIEM_4D!E2276</f>
        <v>0</v>
      </c>
      <c r="H2904" s="36">
        <f t="shared" si="31"/>
        <v>0</v>
      </c>
      <c r="I2904" s="5" t="str">
        <f t="shared" si="32"/>
        <v/>
      </c>
      <c r="J2904" s="5">
        <f t="shared" si="33"/>
        <v>0</v>
      </c>
      <c r="K2904" s="5" t="str">
        <f t="shared" si="34"/>
        <v/>
      </c>
      <c r="L2904" s="5">
        <f t="shared" si="35"/>
        <v>0</v>
      </c>
      <c r="M2904" s="5"/>
      <c r="N2904" s="5"/>
      <c r="O2904" s="5"/>
      <c r="P2904" s="5"/>
      <c r="Q2904" s="5"/>
      <c r="R2904" s="5"/>
      <c r="S2904" s="5"/>
    </row>
    <row r="2905" ht="15.75" customHeight="1">
      <c r="A2905" s="5">
        <v>2276.0</v>
      </c>
      <c r="B2905" s="35" t="str">
        <f>DIEM_4D!A2277</f>
        <v/>
      </c>
      <c r="C2905" s="35" t="str">
        <f>DIEM_4D!B2277</f>
        <v/>
      </c>
      <c r="D2905" s="5" t="str">
        <f t="shared" si="30"/>
        <v>4D-1</v>
      </c>
      <c r="E2905" s="5">
        <f>DIEM_4D!C2277</f>
        <v>0</v>
      </c>
      <c r="F2905" s="5">
        <f>DIEM_4D!D2277</f>
        <v>0</v>
      </c>
      <c r="G2905" s="5">
        <f>DIEM_4D!E2277</f>
        <v>0</v>
      </c>
      <c r="H2905" s="36">
        <f t="shared" si="31"/>
        <v>0</v>
      </c>
      <c r="I2905" s="5" t="str">
        <f t="shared" si="32"/>
        <v/>
      </c>
      <c r="J2905" s="5">
        <f t="shared" si="33"/>
        <v>0</v>
      </c>
      <c r="K2905" s="5" t="str">
        <f t="shared" si="34"/>
        <v/>
      </c>
      <c r="L2905" s="5">
        <f t="shared" si="35"/>
        <v>0</v>
      </c>
      <c r="M2905" s="5"/>
      <c r="N2905" s="5"/>
      <c r="O2905" s="5"/>
      <c r="P2905" s="5"/>
      <c r="Q2905" s="5"/>
      <c r="R2905" s="5"/>
      <c r="S2905" s="5"/>
    </row>
    <row r="2906" ht="15.75" customHeight="1">
      <c r="A2906" s="5">
        <v>2277.0</v>
      </c>
      <c r="B2906" s="35" t="str">
        <f>DIEM_4D!A2278</f>
        <v/>
      </c>
      <c r="C2906" s="35" t="str">
        <f>DIEM_4D!B2278</f>
        <v/>
      </c>
      <c r="D2906" s="5" t="str">
        <f t="shared" si="30"/>
        <v>4D-2</v>
      </c>
      <c r="E2906" s="5">
        <f>DIEM_4D!C2278</f>
        <v>0</v>
      </c>
      <c r="F2906" s="5">
        <f>DIEM_4D!D2278</f>
        <v>0</v>
      </c>
      <c r="G2906" s="5">
        <f>DIEM_4D!E2278</f>
        <v>0</v>
      </c>
      <c r="H2906" s="36">
        <f t="shared" si="31"/>
        <v>0</v>
      </c>
      <c r="I2906" s="5" t="str">
        <f t="shared" si="32"/>
        <v/>
      </c>
      <c r="J2906" s="5">
        <f t="shared" si="33"/>
        <v>0</v>
      </c>
      <c r="K2906" s="5" t="str">
        <f t="shared" si="34"/>
        <v/>
      </c>
      <c r="L2906" s="5">
        <f t="shared" si="35"/>
        <v>0</v>
      </c>
      <c r="M2906" s="5"/>
      <c r="N2906" s="5"/>
      <c r="O2906" s="5"/>
      <c r="P2906" s="5"/>
      <c r="Q2906" s="5"/>
      <c r="R2906" s="5"/>
      <c r="S2906" s="5"/>
    </row>
    <row r="2907" ht="15.75" customHeight="1">
      <c r="A2907" s="5">
        <v>2278.0</v>
      </c>
      <c r="B2907" s="35" t="str">
        <f>DIEM_4D!A2279</f>
        <v/>
      </c>
      <c r="C2907" s="35" t="str">
        <f>DIEM_4D!B2279</f>
        <v/>
      </c>
      <c r="D2907" s="5" t="str">
        <f t="shared" si="30"/>
        <v>4D-3</v>
      </c>
      <c r="E2907" s="5">
        <f>DIEM_4D!C2279</f>
        <v>0</v>
      </c>
      <c r="F2907" s="5">
        <f>DIEM_4D!D2279</f>
        <v>0</v>
      </c>
      <c r="G2907" s="5">
        <f>DIEM_4D!E2279</f>
        <v>0</v>
      </c>
      <c r="H2907" s="36">
        <f t="shared" si="31"/>
        <v>0</v>
      </c>
      <c r="I2907" s="5" t="str">
        <f t="shared" si="32"/>
        <v/>
      </c>
      <c r="J2907" s="5">
        <f t="shared" si="33"/>
        <v>0</v>
      </c>
      <c r="K2907" s="5" t="str">
        <f t="shared" si="34"/>
        <v/>
      </c>
      <c r="L2907" s="5">
        <f t="shared" si="35"/>
        <v>0</v>
      </c>
      <c r="M2907" s="5"/>
      <c r="N2907" s="5"/>
      <c r="O2907" s="5"/>
      <c r="P2907" s="5"/>
      <c r="Q2907" s="5"/>
      <c r="R2907" s="5"/>
      <c r="S2907" s="5"/>
    </row>
    <row r="2908" ht="15.75" customHeight="1">
      <c r="A2908" s="5">
        <v>2279.0</v>
      </c>
      <c r="B2908" s="35" t="str">
        <f>DIEM_4D!A2280</f>
        <v/>
      </c>
      <c r="C2908" s="35" t="str">
        <f>DIEM_4D!B2280</f>
        <v/>
      </c>
      <c r="D2908" s="5" t="str">
        <f t="shared" si="30"/>
        <v>4D-4</v>
      </c>
      <c r="E2908" s="5">
        <f>DIEM_4D!C2280</f>
        <v>0</v>
      </c>
      <c r="F2908" s="5">
        <f>DIEM_4D!D2280</f>
        <v>0</v>
      </c>
      <c r="G2908" s="5">
        <f>DIEM_4D!E2280</f>
        <v>0</v>
      </c>
      <c r="H2908" s="36">
        <f t="shared" si="31"/>
        <v>0</v>
      </c>
      <c r="I2908" s="5" t="str">
        <f t="shared" si="32"/>
        <v/>
      </c>
      <c r="J2908" s="5">
        <f t="shared" si="33"/>
        <v>0</v>
      </c>
      <c r="K2908" s="5" t="str">
        <f t="shared" si="34"/>
        <v/>
      </c>
      <c r="L2908" s="5">
        <f t="shared" si="35"/>
        <v>0</v>
      </c>
      <c r="M2908" s="5"/>
      <c r="N2908" s="5"/>
      <c r="O2908" s="5"/>
      <c r="P2908" s="5"/>
      <c r="Q2908" s="5"/>
      <c r="R2908" s="5"/>
      <c r="S2908" s="5"/>
    </row>
    <row r="2909" ht="15.75" customHeight="1">
      <c r="A2909" s="5">
        <v>2280.0</v>
      </c>
      <c r="B2909" s="35" t="str">
        <f>DIEM_4D!A2281</f>
        <v/>
      </c>
      <c r="C2909" s="35" t="str">
        <f>DIEM_4D!B2281</f>
        <v/>
      </c>
      <c r="D2909" s="5" t="str">
        <f t="shared" si="30"/>
        <v>4D-5</v>
      </c>
      <c r="E2909" s="5">
        <f>DIEM_4D!C2281</f>
        <v>0</v>
      </c>
      <c r="F2909" s="5">
        <f>DIEM_4D!D2281</f>
        <v>0</v>
      </c>
      <c r="G2909" s="5">
        <f>DIEM_4D!E2281</f>
        <v>0</v>
      </c>
      <c r="H2909" s="36">
        <f t="shared" si="31"/>
        <v>0</v>
      </c>
      <c r="I2909" s="5" t="str">
        <f t="shared" si="32"/>
        <v/>
      </c>
      <c r="J2909" s="5">
        <f t="shared" si="33"/>
        <v>0</v>
      </c>
      <c r="K2909" s="5" t="str">
        <f t="shared" si="34"/>
        <v/>
      </c>
      <c r="L2909" s="5">
        <f t="shared" si="35"/>
        <v>0</v>
      </c>
      <c r="M2909" s="5"/>
      <c r="N2909" s="5"/>
      <c r="O2909" s="5"/>
      <c r="P2909" s="5"/>
      <c r="Q2909" s="5"/>
      <c r="R2909" s="5"/>
      <c r="S2909" s="5"/>
    </row>
    <row r="2910" ht="15.75" customHeight="1">
      <c r="A2910" s="5">
        <v>2281.0</v>
      </c>
      <c r="B2910" s="35" t="str">
        <f>DIEM_4D!A2282</f>
        <v>2976</v>
      </c>
      <c r="C2910" s="35" t="str">
        <f>DIEM_4D!B2282</f>
        <v>76</v>
      </c>
      <c r="D2910" s="5" t="str">
        <f t="shared" si="30"/>
        <v>4D-1</v>
      </c>
      <c r="E2910" s="5">
        <f>DIEM_4D!C2282</f>
        <v>2</v>
      </c>
      <c r="F2910" s="5">
        <f>DIEM_4D!D2282</f>
        <v>1</v>
      </c>
      <c r="G2910" s="5">
        <f>DIEM_4D!E2282</f>
        <v>3</v>
      </c>
      <c r="H2910" s="36">
        <f t="shared" si="31"/>
        <v>1112.4</v>
      </c>
      <c r="I2910" s="5" t="str">
        <f t="shared" si="32"/>
        <v>TRUNG BÌNH</v>
      </c>
      <c r="J2910" s="5">
        <f t="shared" si="33"/>
        <v>115.24</v>
      </c>
      <c r="K2910" s="5" t="str">
        <f t="shared" si="34"/>
        <v>YẾU</v>
      </c>
      <c r="L2910" s="5">
        <f t="shared" si="35"/>
        <v>115242976</v>
      </c>
      <c r="M2910" s="5"/>
      <c r="N2910" s="5"/>
      <c r="O2910" s="5"/>
      <c r="P2910" s="5"/>
      <c r="Q2910" s="5"/>
      <c r="R2910" s="5"/>
      <c r="S2910" s="5"/>
    </row>
    <row r="2911" ht="15.75" customHeight="1">
      <c r="A2911" s="5">
        <v>2282.0</v>
      </c>
      <c r="B2911" s="35" t="str">
        <f>DIEM_4D!A2283</f>
        <v>2276</v>
      </c>
      <c r="C2911" s="35" t="str">
        <f>DIEM_4D!B2283</f>
        <v>76</v>
      </c>
      <c r="D2911" s="5" t="str">
        <f t="shared" si="30"/>
        <v>4D-2</v>
      </c>
      <c r="E2911" s="5">
        <f>DIEM_4D!C2283</f>
        <v>2</v>
      </c>
      <c r="F2911" s="5">
        <f>DIEM_4D!D2283</f>
        <v>1</v>
      </c>
      <c r="G2911" s="5">
        <f>DIEM_4D!E2283</f>
        <v>3</v>
      </c>
      <c r="H2911" s="36">
        <f t="shared" si="31"/>
        <v>1180.8</v>
      </c>
      <c r="I2911" s="5" t="str">
        <f t="shared" si="32"/>
        <v>MẠNH</v>
      </c>
      <c r="J2911" s="5">
        <f t="shared" si="33"/>
        <v>123.08</v>
      </c>
      <c r="K2911" s="5" t="str">
        <f t="shared" si="34"/>
        <v>YẾU</v>
      </c>
      <c r="L2911" s="5">
        <f t="shared" si="35"/>
        <v>123082276</v>
      </c>
      <c r="M2911" s="5"/>
      <c r="N2911" s="5"/>
      <c r="O2911" s="5"/>
      <c r="P2911" s="5"/>
      <c r="Q2911" s="5"/>
      <c r="R2911" s="5"/>
      <c r="S2911" s="5"/>
    </row>
    <row r="2912" ht="15.75" customHeight="1">
      <c r="A2912" s="5">
        <v>2283.0</v>
      </c>
      <c r="B2912" s="35" t="str">
        <f>DIEM_4D!A2284</f>
        <v>276</v>
      </c>
      <c r="C2912" s="35" t="str">
        <f>DIEM_4D!B2284</f>
        <v>76</v>
      </c>
      <c r="D2912" s="5" t="str">
        <f t="shared" si="30"/>
        <v>4D-3</v>
      </c>
      <c r="E2912" s="5">
        <f>DIEM_4D!C2284</f>
        <v>2</v>
      </c>
      <c r="F2912" s="5">
        <f>DIEM_4D!D2284</f>
        <v>8</v>
      </c>
      <c r="G2912" s="5">
        <f>DIEM_4D!E2284</f>
        <v>10</v>
      </c>
      <c r="H2912" s="36">
        <f t="shared" si="31"/>
        <v>1163.7</v>
      </c>
      <c r="I2912" s="5" t="str">
        <f t="shared" si="32"/>
        <v>MẠNH</v>
      </c>
      <c r="J2912" s="5">
        <f t="shared" si="33"/>
        <v>128.37</v>
      </c>
      <c r="K2912" s="5" t="str">
        <f t="shared" si="34"/>
        <v>YẾU</v>
      </c>
      <c r="L2912" s="5">
        <f t="shared" si="35"/>
        <v>128370276</v>
      </c>
      <c r="M2912" s="5"/>
      <c r="N2912" s="5"/>
      <c r="O2912" s="5"/>
      <c r="P2912" s="5"/>
      <c r="Q2912" s="5"/>
      <c r="R2912" s="5"/>
      <c r="S2912" s="5"/>
    </row>
    <row r="2913" ht="15.75" customHeight="1">
      <c r="A2913" s="5">
        <v>2284.0</v>
      </c>
      <c r="B2913" s="35" t="str">
        <f>DIEM_4D!A2285</f>
        <v>276</v>
      </c>
      <c r="C2913" s="35" t="str">
        <f>DIEM_4D!B2285</f>
        <v>76</v>
      </c>
      <c r="D2913" s="5" t="str">
        <f t="shared" si="30"/>
        <v>4D-4</v>
      </c>
      <c r="E2913" s="5">
        <f>DIEM_4D!C2285</f>
        <v>2</v>
      </c>
      <c r="F2913" s="5">
        <f>DIEM_4D!D2285</f>
        <v>8</v>
      </c>
      <c r="G2913" s="5">
        <f>DIEM_4D!E2285</f>
        <v>10</v>
      </c>
      <c r="H2913" s="36">
        <f t="shared" si="31"/>
        <v>1163.7</v>
      </c>
      <c r="I2913" s="5" t="str">
        <f t="shared" si="32"/>
        <v>MẠNH</v>
      </c>
      <c r="J2913" s="5">
        <f t="shared" si="33"/>
        <v>128.37</v>
      </c>
      <c r="K2913" s="5" t="str">
        <f t="shared" si="34"/>
        <v>YẾU</v>
      </c>
      <c r="L2913" s="5">
        <f t="shared" si="35"/>
        <v>128370276</v>
      </c>
      <c r="M2913" s="5"/>
      <c r="N2913" s="5"/>
      <c r="O2913" s="5"/>
      <c r="P2913" s="5"/>
      <c r="Q2913" s="5"/>
      <c r="R2913" s="5"/>
      <c r="S2913" s="5"/>
    </row>
    <row r="2914" ht="15.75" customHeight="1">
      <c r="A2914" s="5">
        <v>2285.0</v>
      </c>
      <c r="B2914" s="35" t="str">
        <f>DIEM_4D!A2286</f>
        <v>276</v>
      </c>
      <c r="C2914" s="35" t="str">
        <f>DIEM_4D!B2286</f>
        <v>76</v>
      </c>
      <c r="D2914" s="5" t="str">
        <f t="shared" si="30"/>
        <v>4D-5</v>
      </c>
      <c r="E2914" s="5">
        <f>DIEM_4D!C2286</f>
        <v>2</v>
      </c>
      <c r="F2914" s="5">
        <f>DIEM_4D!D2286</f>
        <v>8</v>
      </c>
      <c r="G2914" s="5">
        <f>DIEM_4D!E2286</f>
        <v>10</v>
      </c>
      <c r="H2914" s="36">
        <f t="shared" si="31"/>
        <v>1163.7</v>
      </c>
      <c r="I2914" s="5" t="str">
        <f t="shared" si="32"/>
        <v>MẠNH</v>
      </c>
      <c r="J2914" s="5">
        <f t="shared" si="33"/>
        <v>128.37</v>
      </c>
      <c r="K2914" s="5" t="str">
        <f t="shared" si="34"/>
        <v>YẾU</v>
      </c>
      <c r="L2914" s="5">
        <f t="shared" si="35"/>
        <v>128370276</v>
      </c>
      <c r="M2914" s="5"/>
      <c r="N2914" s="5"/>
      <c r="O2914" s="5"/>
      <c r="P2914" s="5"/>
      <c r="Q2914" s="5"/>
      <c r="R2914" s="5"/>
      <c r="S2914" s="5"/>
    </row>
    <row r="2915" ht="15.75" customHeight="1">
      <c r="A2915" s="5">
        <v>2286.0</v>
      </c>
      <c r="B2915" s="35" t="str">
        <f>DIEM_4D!A2287</f>
        <v>276</v>
      </c>
      <c r="C2915" s="35" t="str">
        <f>DIEM_4D!B2287</f>
        <v>76</v>
      </c>
      <c r="D2915" s="5" t="str">
        <f t="shared" si="30"/>
        <v>4D-1</v>
      </c>
      <c r="E2915" s="5">
        <f>DIEM_4D!C2287</f>
        <v>2</v>
      </c>
      <c r="F2915" s="5">
        <f>DIEM_4D!D2287</f>
        <v>8</v>
      </c>
      <c r="G2915" s="5">
        <f>DIEM_4D!E2287</f>
        <v>10</v>
      </c>
      <c r="H2915" s="36">
        <f t="shared" si="31"/>
        <v>1112.4</v>
      </c>
      <c r="I2915" s="5" t="str">
        <f t="shared" si="32"/>
        <v>TRUNG BÌNH</v>
      </c>
      <c r="J2915" s="5">
        <f t="shared" si="33"/>
        <v>122.24</v>
      </c>
      <c r="K2915" s="5" t="str">
        <f t="shared" si="34"/>
        <v>YẾU</v>
      </c>
      <c r="L2915" s="5">
        <f t="shared" si="35"/>
        <v>122240276</v>
      </c>
      <c r="M2915" s="5"/>
      <c r="N2915" s="5"/>
      <c r="O2915" s="5"/>
      <c r="P2915" s="5"/>
      <c r="Q2915" s="5"/>
      <c r="R2915" s="5"/>
      <c r="S2915" s="5"/>
    </row>
    <row r="2916" ht="15.75" customHeight="1">
      <c r="A2916" s="5">
        <v>2287.0</v>
      </c>
      <c r="B2916" s="35" t="str">
        <f>DIEM_4D!A2288</f>
        <v>976</v>
      </c>
      <c r="C2916" s="35" t="str">
        <f>DIEM_4D!B2288</f>
        <v>76</v>
      </c>
      <c r="D2916" s="5" t="str">
        <f t="shared" si="30"/>
        <v>4D-2</v>
      </c>
      <c r="E2916" s="5">
        <f>DIEM_4D!C2288</f>
        <v>2</v>
      </c>
      <c r="F2916" s="5">
        <f>DIEM_4D!D2288</f>
        <v>4</v>
      </c>
      <c r="G2916" s="5">
        <f>DIEM_4D!E2288</f>
        <v>6</v>
      </c>
      <c r="H2916" s="36">
        <f t="shared" si="31"/>
        <v>1180.8</v>
      </c>
      <c r="I2916" s="5" t="str">
        <f t="shared" si="32"/>
        <v>MẠNH</v>
      </c>
      <c r="J2916" s="5">
        <f t="shared" si="33"/>
        <v>126.08</v>
      </c>
      <c r="K2916" s="5" t="str">
        <f t="shared" si="34"/>
        <v>YẾU</v>
      </c>
      <c r="L2916" s="5">
        <f t="shared" si="35"/>
        <v>126080976</v>
      </c>
      <c r="M2916" s="5"/>
      <c r="N2916" s="5"/>
      <c r="O2916" s="5"/>
      <c r="P2916" s="5"/>
      <c r="Q2916" s="5"/>
      <c r="R2916" s="5"/>
      <c r="S2916" s="5"/>
    </row>
    <row r="2917" ht="15.75" customHeight="1">
      <c r="A2917" s="5">
        <v>2288.0</v>
      </c>
      <c r="B2917" s="35" t="str">
        <f>DIEM_4D!A2289</f>
        <v>276</v>
      </c>
      <c r="C2917" s="35" t="str">
        <f>DIEM_4D!B2289</f>
        <v>76</v>
      </c>
      <c r="D2917" s="5" t="str">
        <f t="shared" si="30"/>
        <v>4D-3</v>
      </c>
      <c r="E2917" s="5">
        <f>DIEM_4D!C2289</f>
        <v>2</v>
      </c>
      <c r="F2917" s="5">
        <f>DIEM_4D!D2289</f>
        <v>8</v>
      </c>
      <c r="G2917" s="5">
        <f>DIEM_4D!E2289</f>
        <v>10</v>
      </c>
      <c r="H2917" s="36">
        <f t="shared" si="31"/>
        <v>1163.7</v>
      </c>
      <c r="I2917" s="5" t="str">
        <f t="shared" si="32"/>
        <v>MẠNH</v>
      </c>
      <c r="J2917" s="5">
        <f t="shared" si="33"/>
        <v>128.37</v>
      </c>
      <c r="K2917" s="5" t="str">
        <f t="shared" si="34"/>
        <v>YẾU</v>
      </c>
      <c r="L2917" s="5">
        <f t="shared" si="35"/>
        <v>128370276</v>
      </c>
      <c r="M2917" s="5"/>
      <c r="N2917" s="5"/>
      <c r="O2917" s="5"/>
      <c r="P2917" s="5"/>
      <c r="Q2917" s="5"/>
      <c r="R2917" s="5"/>
      <c r="S2917" s="5"/>
    </row>
    <row r="2918" ht="15.75" customHeight="1">
      <c r="A2918" s="5">
        <v>2289.0</v>
      </c>
      <c r="B2918" s="35" t="str">
        <f>DIEM_4D!A2290</f>
        <v>76</v>
      </c>
      <c r="C2918" s="35" t="str">
        <f>DIEM_4D!B2290</f>
        <v>76</v>
      </c>
      <c r="D2918" s="5" t="str">
        <f t="shared" si="30"/>
        <v>4D-4</v>
      </c>
      <c r="E2918" s="5">
        <f>DIEM_4D!C2290</f>
        <v>2</v>
      </c>
      <c r="F2918" s="5">
        <f>DIEM_4D!D2290</f>
        <v>16</v>
      </c>
      <c r="G2918" s="5">
        <f>DIEM_4D!E2290</f>
        <v>18</v>
      </c>
      <c r="H2918" s="36">
        <f t="shared" si="31"/>
        <v>1163.7</v>
      </c>
      <c r="I2918" s="5" t="str">
        <f t="shared" si="32"/>
        <v>MẠNH</v>
      </c>
      <c r="J2918" s="5">
        <f t="shared" si="33"/>
        <v>136.37</v>
      </c>
      <c r="K2918" s="5" t="str">
        <f t="shared" si="34"/>
        <v>YẾU</v>
      </c>
      <c r="L2918" s="5">
        <f t="shared" si="35"/>
        <v>136370076</v>
      </c>
      <c r="M2918" s="5"/>
      <c r="N2918" s="5"/>
      <c r="O2918" s="5"/>
      <c r="P2918" s="5"/>
      <c r="Q2918" s="5"/>
      <c r="R2918" s="5"/>
      <c r="S2918" s="5"/>
    </row>
    <row r="2919" ht="15.75" customHeight="1">
      <c r="A2919" s="5">
        <v>2290.0</v>
      </c>
      <c r="B2919" s="35" t="str">
        <f>DIEM_4D!A2291</f>
        <v>76</v>
      </c>
      <c r="C2919" s="35" t="str">
        <f>DIEM_4D!B2291</f>
        <v>76</v>
      </c>
      <c r="D2919" s="5" t="str">
        <f t="shared" si="30"/>
        <v>4D-5</v>
      </c>
      <c r="E2919" s="5">
        <f>DIEM_4D!C2291</f>
        <v>2</v>
      </c>
      <c r="F2919" s="5">
        <f>DIEM_4D!D2291</f>
        <v>16</v>
      </c>
      <c r="G2919" s="5">
        <f>DIEM_4D!E2291</f>
        <v>18</v>
      </c>
      <c r="H2919" s="36">
        <f t="shared" si="31"/>
        <v>1163.7</v>
      </c>
      <c r="I2919" s="5" t="str">
        <f t="shared" si="32"/>
        <v>MẠNH</v>
      </c>
      <c r="J2919" s="5">
        <f t="shared" si="33"/>
        <v>136.37</v>
      </c>
      <c r="K2919" s="5" t="str">
        <f t="shared" si="34"/>
        <v>YẾU</v>
      </c>
      <c r="L2919" s="5">
        <f t="shared" si="35"/>
        <v>136370076</v>
      </c>
      <c r="M2919" s="5"/>
      <c r="N2919" s="5"/>
      <c r="O2919" s="5"/>
      <c r="P2919" s="5"/>
      <c r="Q2919" s="5"/>
      <c r="R2919" s="5"/>
      <c r="S2919" s="5"/>
    </row>
    <row r="2920" ht="15.75" customHeight="1">
      <c r="A2920" s="5">
        <v>2291.0</v>
      </c>
      <c r="B2920" s="35" t="str">
        <f>DIEM_4D!A2292</f>
        <v>76</v>
      </c>
      <c r="C2920" s="35" t="str">
        <f>DIEM_4D!B2292</f>
        <v>76</v>
      </c>
      <c r="D2920" s="5" t="str">
        <f t="shared" si="30"/>
        <v>4D-1</v>
      </c>
      <c r="E2920" s="5">
        <f>DIEM_4D!C2292</f>
        <v>2</v>
      </c>
      <c r="F2920" s="5">
        <f>DIEM_4D!D2292</f>
        <v>16</v>
      </c>
      <c r="G2920" s="5">
        <f>DIEM_4D!E2292</f>
        <v>18</v>
      </c>
      <c r="H2920" s="36">
        <f t="shared" si="31"/>
        <v>1112.4</v>
      </c>
      <c r="I2920" s="5" t="str">
        <f t="shared" si="32"/>
        <v>TRUNG BÌNH</v>
      </c>
      <c r="J2920" s="5">
        <f t="shared" si="33"/>
        <v>130.24</v>
      </c>
      <c r="K2920" s="5" t="str">
        <f t="shared" si="34"/>
        <v>YẾU</v>
      </c>
      <c r="L2920" s="5">
        <f t="shared" si="35"/>
        <v>130240076</v>
      </c>
      <c r="M2920" s="5"/>
      <c r="N2920" s="5"/>
      <c r="O2920" s="5"/>
      <c r="P2920" s="5"/>
      <c r="Q2920" s="5"/>
      <c r="R2920" s="5"/>
      <c r="S2920" s="5"/>
    </row>
    <row r="2921" ht="15.75" customHeight="1">
      <c r="A2921" s="5">
        <v>2292.0</v>
      </c>
      <c r="B2921" s="35" t="str">
        <f>DIEM_4D!A2293</f>
        <v>76</v>
      </c>
      <c r="C2921" s="35" t="str">
        <f>DIEM_4D!B2293</f>
        <v>76</v>
      </c>
      <c r="D2921" s="5" t="str">
        <f t="shared" si="30"/>
        <v>4D-2</v>
      </c>
      <c r="E2921" s="5">
        <f>DIEM_4D!C2293</f>
        <v>2</v>
      </c>
      <c r="F2921" s="5">
        <f>DIEM_4D!D2293</f>
        <v>16</v>
      </c>
      <c r="G2921" s="5">
        <f>DIEM_4D!E2293</f>
        <v>18</v>
      </c>
      <c r="H2921" s="36">
        <f t="shared" si="31"/>
        <v>1180.8</v>
      </c>
      <c r="I2921" s="5" t="str">
        <f t="shared" si="32"/>
        <v>MẠNH</v>
      </c>
      <c r="J2921" s="5">
        <f t="shared" si="33"/>
        <v>138.08</v>
      </c>
      <c r="K2921" s="5" t="str">
        <f t="shared" si="34"/>
        <v>MẠNH</v>
      </c>
      <c r="L2921" s="5">
        <f t="shared" si="35"/>
        <v>138080076</v>
      </c>
      <c r="M2921" s="5"/>
      <c r="N2921" s="5"/>
      <c r="O2921" s="5"/>
      <c r="P2921" s="5"/>
      <c r="Q2921" s="5"/>
      <c r="R2921" s="5"/>
      <c r="S2921" s="5"/>
    </row>
    <row r="2922" ht="15.75" customHeight="1">
      <c r="A2922" s="5">
        <v>2293.0</v>
      </c>
      <c r="B2922" s="35" t="str">
        <f>DIEM_4D!A2294</f>
        <v>976</v>
      </c>
      <c r="C2922" s="35" t="str">
        <f>DIEM_4D!B2294</f>
        <v>76</v>
      </c>
      <c r="D2922" s="5" t="str">
        <f t="shared" si="30"/>
        <v>4D-3</v>
      </c>
      <c r="E2922" s="5">
        <f>DIEM_4D!C2294</f>
        <v>2</v>
      </c>
      <c r="F2922" s="5">
        <f>DIEM_4D!D2294</f>
        <v>4</v>
      </c>
      <c r="G2922" s="5">
        <f>DIEM_4D!E2294</f>
        <v>6</v>
      </c>
      <c r="H2922" s="36">
        <f t="shared" si="31"/>
        <v>1163.7</v>
      </c>
      <c r="I2922" s="5" t="str">
        <f t="shared" si="32"/>
        <v>MẠNH</v>
      </c>
      <c r="J2922" s="5">
        <f t="shared" si="33"/>
        <v>124.37</v>
      </c>
      <c r="K2922" s="5" t="str">
        <f t="shared" si="34"/>
        <v>YẾU</v>
      </c>
      <c r="L2922" s="5">
        <f t="shared" si="35"/>
        <v>124370976</v>
      </c>
      <c r="M2922" s="5"/>
      <c r="N2922" s="5"/>
      <c r="O2922" s="5"/>
      <c r="P2922" s="5"/>
      <c r="Q2922" s="5"/>
      <c r="R2922" s="5"/>
      <c r="S2922" s="5"/>
    </row>
    <row r="2923" ht="15.75" customHeight="1">
      <c r="A2923" s="5">
        <v>2294.0</v>
      </c>
      <c r="B2923" s="35" t="str">
        <f>DIEM_4D!A2295</f>
        <v>276</v>
      </c>
      <c r="C2923" s="35" t="str">
        <f>DIEM_4D!B2295</f>
        <v>76</v>
      </c>
      <c r="D2923" s="5" t="str">
        <f t="shared" si="30"/>
        <v>4D-4</v>
      </c>
      <c r="E2923" s="5">
        <f>DIEM_4D!C2295</f>
        <v>2</v>
      </c>
      <c r="F2923" s="5">
        <f>DIEM_4D!D2295</f>
        <v>8</v>
      </c>
      <c r="G2923" s="5">
        <f>DIEM_4D!E2295</f>
        <v>10</v>
      </c>
      <c r="H2923" s="36">
        <f t="shared" si="31"/>
        <v>1163.7</v>
      </c>
      <c r="I2923" s="5" t="str">
        <f t="shared" si="32"/>
        <v>MẠNH</v>
      </c>
      <c r="J2923" s="5">
        <f t="shared" si="33"/>
        <v>128.37</v>
      </c>
      <c r="K2923" s="5" t="str">
        <f t="shared" si="34"/>
        <v>YẾU</v>
      </c>
      <c r="L2923" s="5">
        <f t="shared" si="35"/>
        <v>128370276</v>
      </c>
      <c r="M2923" s="5"/>
      <c r="N2923" s="5"/>
      <c r="O2923" s="5"/>
      <c r="P2923" s="5"/>
      <c r="Q2923" s="5"/>
      <c r="R2923" s="5"/>
      <c r="S2923" s="5"/>
    </row>
    <row r="2924" ht="15.75" customHeight="1">
      <c r="A2924" s="5">
        <v>2295.0</v>
      </c>
      <c r="B2924" s="35" t="str">
        <f>DIEM_4D!A2296</f>
        <v>76</v>
      </c>
      <c r="C2924" s="35" t="str">
        <f>DIEM_4D!B2296</f>
        <v>76</v>
      </c>
      <c r="D2924" s="5" t="str">
        <f t="shared" si="30"/>
        <v>4D-5</v>
      </c>
      <c r="E2924" s="5">
        <f>DIEM_4D!C2296</f>
        <v>2</v>
      </c>
      <c r="F2924" s="5">
        <f>DIEM_4D!D2296</f>
        <v>16</v>
      </c>
      <c r="G2924" s="5">
        <f>DIEM_4D!E2296</f>
        <v>18</v>
      </c>
      <c r="H2924" s="36">
        <f t="shared" si="31"/>
        <v>1163.7</v>
      </c>
      <c r="I2924" s="5" t="str">
        <f t="shared" si="32"/>
        <v>MẠNH</v>
      </c>
      <c r="J2924" s="5">
        <f t="shared" si="33"/>
        <v>136.37</v>
      </c>
      <c r="K2924" s="5" t="str">
        <f t="shared" si="34"/>
        <v>YẾU</v>
      </c>
      <c r="L2924" s="5">
        <f t="shared" si="35"/>
        <v>136370076</v>
      </c>
      <c r="M2924" s="5"/>
      <c r="N2924" s="5"/>
      <c r="O2924" s="5"/>
      <c r="P2924" s="5"/>
      <c r="Q2924" s="5"/>
      <c r="R2924" s="5"/>
      <c r="S2924" s="5"/>
    </row>
    <row r="2925" ht="15.75" customHeight="1">
      <c r="A2925" s="5">
        <v>2296.0</v>
      </c>
      <c r="B2925" s="35" t="str">
        <f>DIEM_4D!A2297</f>
        <v>76</v>
      </c>
      <c r="C2925" s="35" t="str">
        <f>DIEM_4D!B2297</f>
        <v>76</v>
      </c>
      <c r="D2925" s="5" t="str">
        <f t="shared" si="30"/>
        <v>4D-1</v>
      </c>
      <c r="E2925" s="5">
        <f>DIEM_4D!C2297</f>
        <v>2</v>
      </c>
      <c r="F2925" s="5">
        <f>DIEM_4D!D2297</f>
        <v>16</v>
      </c>
      <c r="G2925" s="5">
        <f>DIEM_4D!E2297</f>
        <v>18</v>
      </c>
      <c r="H2925" s="36">
        <f t="shared" si="31"/>
        <v>1112.4</v>
      </c>
      <c r="I2925" s="5" t="str">
        <f t="shared" si="32"/>
        <v>TRUNG BÌNH</v>
      </c>
      <c r="J2925" s="5">
        <f t="shared" si="33"/>
        <v>130.24</v>
      </c>
      <c r="K2925" s="5" t="str">
        <f t="shared" si="34"/>
        <v>YẾU</v>
      </c>
      <c r="L2925" s="5">
        <f t="shared" si="35"/>
        <v>130240076</v>
      </c>
      <c r="M2925" s="5"/>
      <c r="N2925" s="5"/>
      <c r="O2925" s="5"/>
      <c r="P2925" s="5"/>
      <c r="Q2925" s="5"/>
      <c r="R2925" s="5"/>
      <c r="S2925" s="5"/>
    </row>
    <row r="2926" ht="15.75" customHeight="1">
      <c r="A2926" s="5">
        <v>2297.0</v>
      </c>
      <c r="B2926" s="35" t="str">
        <f>DIEM_4D!A2298</f>
        <v>76</v>
      </c>
      <c r="C2926" s="35" t="str">
        <f>DIEM_4D!B2298</f>
        <v>76</v>
      </c>
      <c r="D2926" s="5" t="str">
        <f t="shared" si="30"/>
        <v>4D-2</v>
      </c>
      <c r="E2926" s="5">
        <f>DIEM_4D!C2298</f>
        <v>2</v>
      </c>
      <c r="F2926" s="5">
        <f>DIEM_4D!D2298</f>
        <v>16</v>
      </c>
      <c r="G2926" s="5">
        <f>DIEM_4D!E2298</f>
        <v>18</v>
      </c>
      <c r="H2926" s="36">
        <f t="shared" si="31"/>
        <v>1180.8</v>
      </c>
      <c r="I2926" s="5" t="str">
        <f t="shared" si="32"/>
        <v>MẠNH</v>
      </c>
      <c r="J2926" s="5">
        <f t="shared" si="33"/>
        <v>138.08</v>
      </c>
      <c r="K2926" s="5" t="str">
        <f t="shared" si="34"/>
        <v>MẠNH</v>
      </c>
      <c r="L2926" s="5">
        <f t="shared" si="35"/>
        <v>138080076</v>
      </c>
      <c r="M2926" s="5"/>
      <c r="N2926" s="5"/>
      <c r="O2926" s="5"/>
      <c r="P2926" s="5"/>
      <c r="Q2926" s="5"/>
      <c r="R2926" s="5"/>
      <c r="S2926" s="5"/>
    </row>
    <row r="2927" ht="15.75" customHeight="1">
      <c r="A2927" s="5">
        <v>2298.0</v>
      </c>
      <c r="B2927" s="35" t="str">
        <f>DIEM_4D!A2299</f>
        <v>76</v>
      </c>
      <c r="C2927" s="35" t="str">
        <f>DIEM_4D!B2299</f>
        <v>76</v>
      </c>
      <c r="D2927" s="5" t="str">
        <f t="shared" si="30"/>
        <v>4D-3</v>
      </c>
      <c r="E2927" s="5">
        <f>DIEM_4D!C2299</f>
        <v>2</v>
      </c>
      <c r="F2927" s="5">
        <f>DIEM_4D!D2299</f>
        <v>16</v>
      </c>
      <c r="G2927" s="5">
        <f>DIEM_4D!E2299</f>
        <v>18</v>
      </c>
      <c r="H2927" s="36">
        <f t="shared" si="31"/>
        <v>1163.7</v>
      </c>
      <c r="I2927" s="5" t="str">
        <f t="shared" si="32"/>
        <v>MẠNH</v>
      </c>
      <c r="J2927" s="5">
        <f t="shared" si="33"/>
        <v>136.37</v>
      </c>
      <c r="K2927" s="5" t="str">
        <f t="shared" si="34"/>
        <v>YẾU</v>
      </c>
      <c r="L2927" s="5">
        <f t="shared" si="35"/>
        <v>136370076</v>
      </c>
      <c r="M2927" s="5"/>
      <c r="N2927" s="5"/>
      <c r="O2927" s="5"/>
      <c r="P2927" s="5"/>
      <c r="Q2927" s="5"/>
      <c r="R2927" s="5"/>
      <c r="S2927" s="5"/>
    </row>
    <row r="2928" ht="15.75" customHeight="1">
      <c r="A2928" s="5">
        <v>2299.0</v>
      </c>
      <c r="B2928" s="35" t="str">
        <f>DIEM_4D!A2300</f>
        <v>976</v>
      </c>
      <c r="C2928" s="35" t="str">
        <f>DIEM_4D!B2300</f>
        <v>76</v>
      </c>
      <c r="D2928" s="5" t="str">
        <f t="shared" si="30"/>
        <v>4D-4</v>
      </c>
      <c r="E2928" s="5">
        <f>DIEM_4D!C2300</f>
        <v>2</v>
      </c>
      <c r="F2928" s="5">
        <f>DIEM_4D!D2300</f>
        <v>4</v>
      </c>
      <c r="G2928" s="5">
        <f>DIEM_4D!E2300</f>
        <v>6</v>
      </c>
      <c r="H2928" s="36">
        <f t="shared" si="31"/>
        <v>1163.7</v>
      </c>
      <c r="I2928" s="5" t="str">
        <f t="shared" si="32"/>
        <v>MẠNH</v>
      </c>
      <c r="J2928" s="5">
        <f t="shared" si="33"/>
        <v>124.37</v>
      </c>
      <c r="K2928" s="5" t="str">
        <f t="shared" si="34"/>
        <v>YẾU</v>
      </c>
      <c r="L2928" s="5">
        <f t="shared" si="35"/>
        <v>124370976</v>
      </c>
      <c r="M2928" s="5"/>
      <c r="N2928" s="5"/>
      <c r="O2928" s="5"/>
      <c r="P2928" s="5"/>
      <c r="Q2928" s="5"/>
      <c r="R2928" s="5"/>
      <c r="S2928" s="5"/>
    </row>
    <row r="2929" ht="15.75" customHeight="1">
      <c r="A2929" s="5">
        <v>2300.0</v>
      </c>
      <c r="B2929" s="35" t="str">
        <f>DIEM_4D!A2301</f>
        <v>276</v>
      </c>
      <c r="C2929" s="35" t="str">
        <f>DIEM_4D!B2301</f>
        <v>76</v>
      </c>
      <c r="D2929" s="5" t="str">
        <f t="shared" si="30"/>
        <v>4D-5</v>
      </c>
      <c r="E2929" s="5">
        <f>DIEM_4D!C2301</f>
        <v>2</v>
      </c>
      <c r="F2929" s="5">
        <f>DIEM_4D!D2301</f>
        <v>8</v>
      </c>
      <c r="G2929" s="5">
        <f>DIEM_4D!E2301</f>
        <v>10</v>
      </c>
      <c r="H2929" s="36">
        <f t="shared" si="31"/>
        <v>1163.7</v>
      </c>
      <c r="I2929" s="5" t="str">
        <f t="shared" si="32"/>
        <v>MẠNH</v>
      </c>
      <c r="J2929" s="5">
        <f t="shared" si="33"/>
        <v>128.37</v>
      </c>
      <c r="K2929" s="5" t="str">
        <f t="shared" si="34"/>
        <v>YẾU</v>
      </c>
      <c r="L2929" s="5">
        <f t="shared" si="35"/>
        <v>128370276</v>
      </c>
      <c r="M2929" s="5"/>
      <c r="N2929" s="5"/>
      <c r="O2929" s="5"/>
      <c r="P2929" s="5"/>
      <c r="Q2929" s="5"/>
      <c r="R2929" s="5"/>
      <c r="S2929" s="5"/>
    </row>
    <row r="2930" ht="15.75" customHeight="1">
      <c r="A2930" s="5">
        <v>2301.0</v>
      </c>
      <c r="B2930" s="35" t="str">
        <f>DIEM_4D!A2302</f>
        <v>76</v>
      </c>
      <c r="C2930" s="35" t="str">
        <f>DIEM_4D!B2302</f>
        <v>76</v>
      </c>
      <c r="D2930" s="5" t="str">
        <f t="shared" si="30"/>
        <v>4D-1</v>
      </c>
      <c r="E2930" s="5">
        <f>DIEM_4D!C2302</f>
        <v>2</v>
      </c>
      <c r="F2930" s="5">
        <f>DIEM_4D!D2302</f>
        <v>16</v>
      </c>
      <c r="G2930" s="5">
        <f>DIEM_4D!E2302</f>
        <v>18</v>
      </c>
      <c r="H2930" s="36">
        <f t="shared" si="31"/>
        <v>1112.4</v>
      </c>
      <c r="I2930" s="5" t="str">
        <f t="shared" si="32"/>
        <v>TRUNG BÌNH</v>
      </c>
      <c r="J2930" s="5">
        <f t="shared" si="33"/>
        <v>130.24</v>
      </c>
      <c r="K2930" s="5" t="str">
        <f t="shared" si="34"/>
        <v>YẾU</v>
      </c>
      <c r="L2930" s="5">
        <f t="shared" si="35"/>
        <v>130240076</v>
      </c>
      <c r="M2930" s="5"/>
      <c r="N2930" s="5"/>
      <c r="O2930" s="5"/>
      <c r="P2930" s="5"/>
      <c r="Q2930" s="5"/>
      <c r="R2930" s="5"/>
      <c r="S2930" s="5"/>
    </row>
    <row r="2931" ht="15.75" customHeight="1">
      <c r="A2931" s="5">
        <v>2302.0</v>
      </c>
      <c r="B2931" s="35" t="str">
        <f>DIEM_4D!A2303</f>
        <v>76</v>
      </c>
      <c r="C2931" s="35" t="str">
        <f>DIEM_4D!B2303</f>
        <v>76</v>
      </c>
      <c r="D2931" s="5" t="str">
        <f t="shared" si="30"/>
        <v>4D-2</v>
      </c>
      <c r="E2931" s="5">
        <f>DIEM_4D!C2303</f>
        <v>2</v>
      </c>
      <c r="F2931" s="5">
        <f>DIEM_4D!D2303</f>
        <v>16</v>
      </c>
      <c r="G2931" s="5">
        <f>DIEM_4D!E2303</f>
        <v>18</v>
      </c>
      <c r="H2931" s="36">
        <f t="shared" si="31"/>
        <v>1180.8</v>
      </c>
      <c r="I2931" s="5" t="str">
        <f t="shared" si="32"/>
        <v>MẠNH</v>
      </c>
      <c r="J2931" s="5">
        <f t="shared" si="33"/>
        <v>138.08</v>
      </c>
      <c r="K2931" s="5" t="str">
        <f t="shared" si="34"/>
        <v>MẠNH</v>
      </c>
      <c r="L2931" s="5">
        <f t="shared" si="35"/>
        <v>138080076</v>
      </c>
      <c r="M2931" s="5"/>
      <c r="N2931" s="5"/>
      <c r="O2931" s="5"/>
      <c r="P2931" s="5"/>
      <c r="Q2931" s="5"/>
      <c r="R2931" s="5"/>
      <c r="S2931" s="5"/>
    </row>
    <row r="2932" ht="15.75" customHeight="1">
      <c r="A2932" s="5">
        <v>2303.0</v>
      </c>
      <c r="B2932" s="35" t="str">
        <f>DIEM_4D!A2304</f>
        <v>76</v>
      </c>
      <c r="C2932" s="35" t="str">
        <f>DIEM_4D!B2304</f>
        <v>76</v>
      </c>
      <c r="D2932" s="5" t="str">
        <f t="shared" si="30"/>
        <v>4D-3</v>
      </c>
      <c r="E2932" s="5">
        <f>DIEM_4D!C2304</f>
        <v>2</v>
      </c>
      <c r="F2932" s="5">
        <f>DIEM_4D!D2304</f>
        <v>16</v>
      </c>
      <c r="G2932" s="5">
        <f>DIEM_4D!E2304</f>
        <v>18</v>
      </c>
      <c r="H2932" s="36">
        <f t="shared" si="31"/>
        <v>1163.7</v>
      </c>
      <c r="I2932" s="5" t="str">
        <f t="shared" si="32"/>
        <v>MẠNH</v>
      </c>
      <c r="J2932" s="5">
        <f t="shared" si="33"/>
        <v>136.37</v>
      </c>
      <c r="K2932" s="5" t="str">
        <f t="shared" si="34"/>
        <v>YẾU</v>
      </c>
      <c r="L2932" s="5">
        <f t="shared" si="35"/>
        <v>136370076</v>
      </c>
      <c r="M2932" s="5"/>
      <c r="N2932" s="5"/>
      <c r="O2932" s="5"/>
      <c r="P2932" s="5"/>
      <c r="Q2932" s="5"/>
      <c r="R2932" s="5"/>
      <c r="S2932" s="5"/>
    </row>
    <row r="2933" ht="15.75" customHeight="1">
      <c r="A2933" s="5">
        <v>2304.0</v>
      </c>
      <c r="B2933" s="35" t="str">
        <f>DIEM_4D!A2305</f>
        <v>76</v>
      </c>
      <c r="C2933" s="35" t="str">
        <f>DIEM_4D!B2305</f>
        <v>76</v>
      </c>
      <c r="D2933" s="5" t="str">
        <f t="shared" si="30"/>
        <v>4D-4</v>
      </c>
      <c r="E2933" s="5">
        <f>DIEM_4D!C2305</f>
        <v>2</v>
      </c>
      <c r="F2933" s="5">
        <f>DIEM_4D!D2305</f>
        <v>16</v>
      </c>
      <c r="G2933" s="5">
        <f>DIEM_4D!E2305</f>
        <v>18</v>
      </c>
      <c r="H2933" s="36">
        <f t="shared" si="31"/>
        <v>1163.7</v>
      </c>
      <c r="I2933" s="5" t="str">
        <f t="shared" si="32"/>
        <v>MẠNH</v>
      </c>
      <c r="J2933" s="5">
        <f t="shared" si="33"/>
        <v>136.37</v>
      </c>
      <c r="K2933" s="5" t="str">
        <f t="shared" si="34"/>
        <v>YẾU</v>
      </c>
      <c r="L2933" s="5">
        <f t="shared" si="35"/>
        <v>136370076</v>
      </c>
      <c r="M2933" s="5"/>
      <c r="N2933" s="5"/>
      <c r="O2933" s="5"/>
      <c r="P2933" s="5"/>
      <c r="Q2933" s="5"/>
      <c r="R2933" s="5"/>
      <c r="S2933" s="5"/>
    </row>
    <row r="2934" ht="15.75" customHeight="1">
      <c r="A2934" s="5">
        <v>2305.0</v>
      </c>
      <c r="B2934" s="35" t="str">
        <f>DIEM_4D!A2306</f>
        <v>976</v>
      </c>
      <c r="C2934" s="35" t="str">
        <f>DIEM_4D!B2306</f>
        <v>76</v>
      </c>
      <c r="D2934" s="5" t="str">
        <f t="shared" si="30"/>
        <v>4D-5</v>
      </c>
      <c r="E2934" s="5">
        <f>DIEM_4D!C2306</f>
        <v>2</v>
      </c>
      <c r="F2934" s="5">
        <f>DIEM_4D!D2306</f>
        <v>4</v>
      </c>
      <c r="G2934" s="5">
        <f>DIEM_4D!E2306</f>
        <v>6</v>
      </c>
      <c r="H2934" s="36">
        <f t="shared" si="31"/>
        <v>1163.7</v>
      </c>
      <c r="I2934" s="5" t="str">
        <f t="shared" si="32"/>
        <v>MẠNH</v>
      </c>
      <c r="J2934" s="5">
        <f t="shared" si="33"/>
        <v>124.37</v>
      </c>
      <c r="K2934" s="5" t="str">
        <f t="shared" si="34"/>
        <v>YẾU</v>
      </c>
      <c r="L2934" s="5">
        <f t="shared" si="35"/>
        <v>124370976</v>
      </c>
      <c r="M2934" s="5"/>
      <c r="N2934" s="5"/>
      <c r="O2934" s="5"/>
      <c r="P2934" s="5"/>
      <c r="Q2934" s="5"/>
      <c r="R2934" s="5"/>
      <c r="S2934" s="5"/>
    </row>
    <row r="2935" ht="15.75" customHeight="1">
      <c r="A2935" s="5">
        <v>2306.0</v>
      </c>
      <c r="B2935" s="35" t="str">
        <f>DIEM_4D!A2307</f>
        <v>276</v>
      </c>
      <c r="C2935" s="35" t="str">
        <f>DIEM_4D!B2307</f>
        <v>76</v>
      </c>
      <c r="D2935" s="5" t="str">
        <f t="shared" si="30"/>
        <v>4D-1</v>
      </c>
      <c r="E2935" s="5">
        <f>DIEM_4D!C2307</f>
        <v>2</v>
      </c>
      <c r="F2935" s="5">
        <f>DIEM_4D!D2307</f>
        <v>8</v>
      </c>
      <c r="G2935" s="5">
        <f>DIEM_4D!E2307</f>
        <v>10</v>
      </c>
      <c r="H2935" s="36">
        <f t="shared" si="31"/>
        <v>1112.4</v>
      </c>
      <c r="I2935" s="5" t="str">
        <f t="shared" si="32"/>
        <v>TRUNG BÌNH</v>
      </c>
      <c r="J2935" s="5">
        <f t="shared" si="33"/>
        <v>122.24</v>
      </c>
      <c r="K2935" s="5" t="str">
        <f t="shared" si="34"/>
        <v>YẾU</v>
      </c>
      <c r="L2935" s="5">
        <f t="shared" si="35"/>
        <v>122240276</v>
      </c>
      <c r="M2935" s="5"/>
      <c r="N2935" s="5"/>
      <c r="O2935" s="5"/>
      <c r="P2935" s="5"/>
      <c r="Q2935" s="5"/>
      <c r="R2935" s="5"/>
      <c r="S2935" s="5"/>
    </row>
    <row r="2936" ht="15.75" customHeight="1">
      <c r="A2936" s="5">
        <v>2307.0</v>
      </c>
      <c r="B2936" s="35" t="str">
        <f>DIEM_4D!A2308</f>
        <v>76</v>
      </c>
      <c r="C2936" s="35" t="str">
        <f>DIEM_4D!B2308</f>
        <v>76</v>
      </c>
      <c r="D2936" s="5" t="str">
        <f t="shared" si="30"/>
        <v>4D-2</v>
      </c>
      <c r="E2936" s="5">
        <f>DIEM_4D!C2308</f>
        <v>2</v>
      </c>
      <c r="F2936" s="5">
        <f>DIEM_4D!D2308</f>
        <v>16</v>
      </c>
      <c r="G2936" s="5">
        <f>DIEM_4D!E2308</f>
        <v>18</v>
      </c>
      <c r="H2936" s="36">
        <f t="shared" si="31"/>
        <v>1180.8</v>
      </c>
      <c r="I2936" s="5" t="str">
        <f t="shared" si="32"/>
        <v>MẠNH</v>
      </c>
      <c r="J2936" s="5">
        <f t="shared" si="33"/>
        <v>138.08</v>
      </c>
      <c r="K2936" s="5" t="str">
        <f t="shared" si="34"/>
        <v>MẠNH</v>
      </c>
      <c r="L2936" s="5">
        <f t="shared" si="35"/>
        <v>138080076</v>
      </c>
      <c r="M2936" s="5"/>
      <c r="N2936" s="5"/>
      <c r="O2936" s="5"/>
      <c r="P2936" s="5"/>
      <c r="Q2936" s="5"/>
      <c r="R2936" s="5"/>
      <c r="S2936" s="5"/>
    </row>
    <row r="2937" ht="15.75" customHeight="1">
      <c r="A2937" s="5">
        <v>2308.0</v>
      </c>
      <c r="B2937" s="35" t="str">
        <f>DIEM_4D!A2309</f>
        <v>76</v>
      </c>
      <c r="C2937" s="35" t="str">
        <f>DIEM_4D!B2309</f>
        <v>76</v>
      </c>
      <c r="D2937" s="5" t="str">
        <f t="shared" si="30"/>
        <v>4D-3</v>
      </c>
      <c r="E2937" s="5">
        <f>DIEM_4D!C2309</f>
        <v>2</v>
      </c>
      <c r="F2937" s="5">
        <f>DIEM_4D!D2309</f>
        <v>16</v>
      </c>
      <c r="G2937" s="5">
        <f>DIEM_4D!E2309</f>
        <v>18</v>
      </c>
      <c r="H2937" s="36">
        <f t="shared" si="31"/>
        <v>1163.7</v>
      </c>
      <c r="I2937" s="5" t="str">
        <f t="shared" si="32"/>
        <v>MẠNH</v>
      </c>
      <c r="J2937" s="5">
        <f t="shared" si="33"/>
        <v>136.37</v>
      </c>
      <c r="K2937" s="5" t="str">
        <f t="shared" si="34"/>
        <v>YẾU</v>
      </c>
      <c r="L2937" s="5">
        <f t="shared" si="35"/>
        <v>136370076</v>
      </c>
      <c r="M2937" s="5"/>
      <c r="N2937" s="5"/>
      <c r="O2937" s="5"/>
      <c r="P2937" s="5"/>
      <c r="Q2937" s="5"/>
      <c r="R2937" s="5"/>
      <c r="S2937" s="5"/>
    </row>
    <row r="2938" ht="15.75" customHeight="1">
      <c r="A2938" s="5">
        <v>2309.0</v>
      </c>
      <c r="B2938" s="35" t="str">
        <f>DIEM_4D!A2310</f>
        <v>76</v>
      </c>
      <c r="C2938" s="35" t="str">
        <f>DIEM_4D!B2310</f>
        <v>76</v>
      </c>
      <c r="D2938" s="5" t="str">
        <f t="shared" si="30"/>
        <v>4D-4</v>
      </c>
      <c r="E2938" s="5">
        <f>DIEM_4D!C2310</f>
        <v>2</v>
      </c>
      <c r="F2938" s="5">
        <f>DIEM_4D!D2310</f>
        <v>16</v>
      </c>
      <c r="G2938" s="5">
        <f>DIEM_4D!E2310</f>
        <v>18</v>
      </c>
      <c r="H2938" s="36">
        <f t="shared" si="31"/>
        <v>1163.7</v>
      </c>
      <c r="I2938" s="5" t="str">
        <f t="shared" si="32"/>
        <v>MẠNH</v>
      </c>
      <c r="J2938" s="5">
        <f t="shared" si="33"/>
        <v>136.37</v>
      </c>
      <c r="K2938" s="5" t="str">
        <f t="shared" si="34"/>
        <v>YẾU</v>
      </c>
      <c r="L2938" s="5">
        <f t="shared" si="35"/>
        <v>136370076</v>
      </c>
      <c r="M2938" s="5"/>
      <c r="N2938" s="5"/>
      <c r="O2938" s="5"/>
      <c r="P2938" s="5"/>
      <c r="Q2938" s="5"/>
      <c r="R2938" s="5"/>
      <c r="S2938" s="5"/>
    </row>
    <row r="2939" ht="15.75" customHeight="1">
      <c r="A2939" s="5">
        <v>2310.0</v>
      </c>
      <c r="B2939" s="35" t="str">
        <f>DIEM_4D!A2311</f>
        <v>76</v>
      </c>
      <c r="C2939" s="35" t="str">
        <f>DIEM_4D!B2311</f>
        <v>76</v>
      </c>
      <c r="D2939" s="5" t="str">
        <f t="shared" si="30"/>
        <v>4D-5</v>
      </c>
      <c r="E2939" s="5">
        <f>DIEM_4D!C2311</f>
        <v>2</v>
      </c>
      <c r="F2939" s="5">
        <f>DIEM_4D!D2311</f>
        <v>16</v>
      </c>
      <c r="G2939" s="5">
        <f>DIEM_4D!E2311</f>
        <v>18</v>
      </c>
      <c r="H2939" s="36">
        <f t="shared" si="31"/>
        <v>1163.7</v>
      </c>
      <c r="I2939" s="5" t="str">
        <f t="shared" si="32"/>
        <v>MẠNH</v>
      </c>
      <c r="J2939" s="5">
        <f t="shared" si="33"/>
        <v>136.37</v>
      </c>
      <c r="K2939" s="5" t="str">
        <f t="shared" si="34"/>
        <v>YẾU</v>
      </c>
      <c r="L2939" s="5">
        <f t="shared" si="35"/>
        <v>136370076</v>
      </c>
      <c r="M2939" s="5"/>
      <c r="N2939" s="5"/>
      <c r="O2939" s="5"/>
      <c r="P2939" s="5"/>
      <c r="Q2939" s="5"/>
      <c r="R2939" s="5"/>
      <c r="S2939" s="5"/>
    </row>
    <row r="2940" ht="15.75" customHeight="1">
      <c r="A2940" s="5">
        <v>2311.0</v>
      </c>
      <c r="B2940" s="35" t="str">
        <f>DIEM_4D!A2312</f>
        <v/>
      </c>
      <c r="C2940" s="35" t="str">
        <f>DIEM_4D!B2312</f>
        <v/>
      </c>
      <c r="D2940" s="5" t="str">
        <f t="shared" si="30"/>
        <v>4D-1</v>
      </c>
      <c r="E2940" s="5">
        <f>DIEM_4D!C2312</f>
        <v>0</v>
      </c>
      <c r="F2940" s="5">
        <f>DIEM_4D!D2312</f>
        <v>0</v>
      </c>
      <c r="G2940" s="5">
        <f>DIEM_4D!E2312</f>
        <v>0</v>
      </c>
      <c r="H2940" s="36">
        <f t="shared" si="31"/>
        <v>0</v>
      </c>
      <c r="I2940" s="5" t="str">
        <f t="shared" si="32"/>
        <v/>
      </c>
      <c r="J2940" s="5">
        <f t="shared" si="33"/>
        <v>0</v>
      </c>
      <c r="K2940" s="5" t="str">
        <f t="shared" si="34"/>
        <v/>
      </c>
      <c r="L2940" s="5">
        <f t="shared" si="35"/>
        <v>0</v>
      </c>
      <c r="M2940" s="5"/>
      <c r="N2940" s="5"/>
      <c r="O2940" s="5"/>
      <c r="P2940" s="5"/>
      <c r="Q2940" s="5"/>
      <c r="R2940" s="5"/>
      <c r="S2940" s="5"/>
    </row>
    <row r="2941" ht="15.75" customHeight="1">
      <c r="A2941" s="5">
        <v>2312.0</v>
      </c>
      <c r="B2941" s="35" t="str">
        <f>DIEM_4D!A2313</f>
        <v/>
      </c>
      <c r="C2941" s="35" t="str">
        <f>DIEM_4D!B2313</f>
        <v/>
      </c>
      <c r="D2941" s="5" t="str">
        <f t="shared" si="30"/>
        <v>4D-2</v>
      </c>
      <c r="E2941" s="5">
        <f>DIEM_4D!C2313</f>
        <v>0</v>
      </c>
      <c r="F2941" s="5">
        <f>DIEM_4D!D2313</f>
        <v>0</v>
      </c>
      <c r="G2941" s="5">
        <f>DIEM_4D!E2313</f>
        <v>0</v>
      </c>
      <c r="H2941" s="36">
        <f t="shared" si="31"/>
        <v>0</v>
      </c>
      <c r="I2941" s="5" t="str">
        <f t="shared" si="32"/>
        <v/>
      </c>
      <c r="J2941" s="5">
        <f t="shared" si="33"/>
        <v>0</v>
      </c>
      <c r="K2941" s="5" t="str">
        <f t="shared" si="34"/>
        <v/>
      </c>
      <c r="L2941" s="5">
        <f t="shared" si="35"/>
        <v>0</v>
      </c>
      <c r="M2941" s="5"/>
      <c r="N2941" s="5"/>
      <c r="O2941" s="5"/>
      <c r="P2941" s="5"/>
      <c r="Q2941" s="5"/>
      <c r="R2941" s="5"/>
      <c r="S2941" s="5"/>
    </row>
    <row r="2942" ht="15.75" customHeight="1">
      <c r="A2942" s="5">
        <v>2313.0</v>
      </c>
      <c r="B2942" s="35" t="str">
        <f>DIEM_4D!A2314</f>
        <v/>
      </c>
      <c r="C2942" s="35" t="str">
        <f>DIEM_4D!B2314</f>
        <v/>
      </c>
      <c r="D2942" s="5" t="str">
        <f t="shared" si="30"/>
        <v>4D-3</v>
      </c>
      <c r="E2942" s="5">
        <f>DIEM_4D!C2314</f>
        <v>0</v>
      </c>
      <c r="F2942" s="5">
        <f>DIEM_4D!D2314</f>
        <v>0</v>
      </c>
      <c r="G2942" s="5">
        <f>DIEM_4D!E2314</f>
        <v>0</v>
      </c>
      <c r="H2942" s="36">
        <f t="shared" si="31"/>
        <v>0</v>
      </c>
      <c r="I2942" s="5" t="str">
        <f t="shared" si="32"/>
        <v/>
      </c>
      <c r="J2942" s="5">
        <f t="shared" si="33"/>
        <v>0</v>
      </c>
      <c r="K2942" s="5" t="str">
        <f t="shared" si="34"/>
        <v/>
      </c>
      <c r="L2942" s="5">
        <f t="shared" si="35"/>
        <v>0</v>
      </c>
      <c r="M2942" s="5"/>
      <c r="N2942" s="5"/>
      <c r="O2942" s="5"/>
      <c r="P2942" s="5"/>
      <c r="Q2942" s="5"/>
      <c r="R2942" s="5"/>
      <c r="S2942" s="5"/>
    </row>
    <row r="2943" ht="15.75" customHeight="1">
      <c r="A2943" s="5">
        <v>2314.0</v>
      </c>
      <c r="B2943" s="35" t="str">
        <f>DIEM_4D!A2315</f>
        <v/>
      </c>
      <c r="C2943" s="35" t="str">
        <f>DIEM_4D!B2315</f>
        <v/>
      </c>
      <c r="D2943" s="5" t="str">
        <f t="shared" si="30"/>
        <v>4D-4</v>
      </c>
      <c r="E2943" s="5">
        <f>DIEM_4D!C2315</f>
        <v>0</v>
      </c>
      <c r="F2943" s="5">
        <f>DIEM_4D!D2315</f>
        <v>0</v>
      </c>
      <c r="G2943" s="5">
        <f>DIEM_4D!E2315</f>
        <v>0</v>
      </c>
      <c r="H2943" s="36">
        <f t="shared" si="31"/>
        <v>0</v>
      </c>
      <c r="I2943" s="5" t="str">
        <f t="shared" si="32"/>
        <v/>
      </c>
      <c r="J2943" s="5">
        <f t="shared" si="33"/>
        <v>0</v>
      </c>
      <c r="K2943" s="5" t="str">
        <f t="shared" si="34"/>
        <v/>
      </c>
      <c r="L2943" s="5">
        <f t="shared" si="35"/>
        <v>0</v>
      </c>
      <c r="M2943" s="5"/>
      <c r="N2943" s="5"/>
      <c r="O2943" s="5"/>
      <c r="P2943" s="5"/>
      <c r="Q2943" s="5"/>
      <c r="R2943" s="5"/>
      <c r="S2943" s="5"/>
    </row>
    <row r="2944" ht="15.75" customHeight="1">
      <c r="A2944" s="5">
        <v>2315.0</v>
      </c>
      <c r="B2944" s="35" t="str">
        <f>DIEM_4D!A2316</f>
        <v/>
      </c>
      <c r="C2944" s="35" t="str">
        <f>DIEM_4D!B2316</f>
        <v/>
      </c>
      <c r="D2944" s="5" t="str">
        <f t="shared" si="30"/>
        <v>4D-5</v>
      </c>
      <c r="E2944" s="5">
        <f>DIEM_4D!C2316</f>
        <v>0</v>
      </c>
      <c r="F2944" s="5">
        <f>DIEM_4D!D2316</f>
        <v>0</v>
      </c>
      <c r="G2944" s="5">
        <f>DIEM_4D!E2316</f>
        <v>0</v>
      </c>
      <c r="H2944" s="36">
        <f t="shared" si="31"/>
        <v>0</v>
      </c>
      <c r="I2944" s="5" t="str">
        <f t="shared" si="32"/>
        <v/>
      </c>
      <c r="J2944" s="5">
        <f t="shared" si="33"/>
        <v>0</v>
      </c>
      <c r="K2944" s="5" t="str">
        <f t="shared" si="34"/>
        <v/>
      </c>
      <c r="L2944" s="5">
        <f t="shared" si="35"/>
        <v>0</v>
      </c>
      <c r="M2944" s="5"/>
      <c r="N2944" s="5"/>
      <c r="O2944" s="5"/>
      <c r="P2944" s="5"/>
      <c r="Q2944" s="5"/>
      <c r="R2944" s="5"/>
      <c r="S2944" s="5"/>
    </row>
    <row r="2945" ht="15.75" customHeight="1">
      <c r="A2945" s="5">
        <v>2316.0</v>
      </c>
      <c r="B2945" s="35" t="str">
        <f>DIEM_4D!A2317</f>
        <v/>
      </c>
      <c r="C2945" s="35" t="str">
        <f>DIEM_4D!B2317</f>
        <v/>
      </c>
      <c r="D2945" s="5" t="str">
        <f t="shared" si="30"/>
        <v>4D-1</v>
      </c>
      <c r="E2945" s="5">
        <f>DIEM_4D!C2317</f>
        <v>0</v>
      </c>
      <c r="F2945" s="5">
        <f>DIEM_4D!D2317</f>
        <v>0</v>
      </c>
      <c r="G2945" s="5">
        <f>DIEM_4D!E2317</f>
        <v>0</v>
      </c>
      <c r="H2945" s="36">
        <f t="shared" si="31"/>
        <v>0</v>
      </c>
      <c r="I2945" s="5" t="str">
        <f t="shared" si="32"/>
        <v/>
      </c>
      <c r="J2945" s="5">
        <f t="shared" si="33"/>
        <v>0</v>
      </c>
      <c r="K2945" s="5" t="str">
        <f t="shared" si="34"/>
        <v/>
      </c>
      <c r="L2945" s="5">
        <f t="shared" si="35"/>
        <v>0</v>
      </c>
      <c r="M2945" s="5"/>
      <c r="N2945" s="5"/>
      <c r="O2945" s="5"/>
      <c r="P2945" s="5"/>
      <c r="Q2945" s="5"/>
      <c r="R2945" s="5"/>
      <c r="S2945" s="5"/>
    </row>
    <row r="2946" ht="15.75" customHeight="1">
      <c r="A2946" s="5">
        <v>2317.0</v>
      </c>
      <c r="B2946" s="35" t="str">
        <f>DIEM_4D!A2318</f>
        <v/>
      </c>
      <c r="C2946" s="35" t="str">
        <f>DIEM_4D!B2318</f>
        <v/>
      </c>
      <c r="D2946" s="5" t="str">
        <f t="shared" si="30"/>
        <v>4D-2</v>
      </c>
      <c r="E2946" s="5">
        <f>DIEM_4D!C2318</f>
        <v>0</v>
      </c>
      <c r="F2946" s="5">
        <f>DIEM_4D!D2318</f>
        <v>0</v>
      </c>
      <c r="G2946" s="5">
        <f>DIEM_4D!E2318</f>
        <v>0</v>
      </c>
      <c r="H2946" s="36">
        <f t="shared" si="31"/>
        <v>0</v>
      </c>
      <c r="I2946" s="5" t="str">
        <f t="shared" si="32"/>
        <v/>
      </c>
      <c r="J2946" s="5">
        <f t="shared" si="33"/>
        <v>0</v>
      </c>
      <c r="K2946" s="5" t="str">
        <f t="shared" si="34"/>
        <v/>
      </c>
      <c r="L2946" s="5">
        <f t="shared" si="35"/>
        <v>0</v>
      </c>
      <c r="M2946" s="5"/>
      <c r="N2946" s="5"/>
      <c r="O2946" s="5"/>
      <c r="P2946" s="5"/>
      <c r="Q2946" s="5"/>
      <c r="R2946" s="5"/>
      <c r="S2946" s="5"/>
    </row>
    <row r="2947" ht="15.75" customHeight="1">
      <c r="A2947" s="5">
        <v>2318.0</v>
      </c>
      <c r="B2947" s="35" t="str">
        <f>DIEM_4D!A2319</f>
        <v/>
      </c>
      <c r="C2947" s="35" t="str">
        <f>DIEM_4D!B2319</f>
        <v/>
      </c>
      <c r="D2947" s="5" t="str">
        <f t="shared" si="30"/>
        <v>4D-3</v>
      </c>
      <c r="E2947" s="5">
        <f>DIEM_4D!C2319</f>
        <v>0</v>
      </c>
      <c r="F2947" s="5">
        <f>DIEM_4D!D2319</f>
        <v>0</v>
      </c>
      <c r="G2947" s="5">
        <f>DIEM_4D!E2319</f>
        <v>0</v>
      </c>
      <c r="H2947" s="36">
        <f t="shared" si="31"/>
        <v>0</v>
      </c>
      <c r="I2947" s="5" t="str">
        <f t="shared" si="32"/>
        <v/>
      </c>
      <c r="J2947" s="5">
        <f t="shared" si="33"/>
        <v>0</v>
      </c>
      <c r="K2947" s="5" t="str">
        <f t="shared" si="34"/>
        <v/>
      </c>
      <c r="L2947" s="5">
        <f t="shared" si="35"/>
        <v>0</v>
      </c>
      <c r="M2947" s="5"/>
      <c r="N2947" s="5"/>
      <c r="O2947" s="5"/>
      <c r="P2947" s="5"/>
      <c r="Q2947" s="5"/>
      <c r="R2947" s="5"/>
      <c r="S2947" s="5"/>
    </row>
    <row r="2948" ht="15.75" customHeight="1">
      <c r="A2948" s="5">
        <v>2319.0</v>
      </c>
      <c r="B2948" s="35" t="str">
        <f>DIEM_4D!A2320</f>
        <v/>
      </c>
      <c r="C2948" s="35" t="str">
        <f>DIEM_4D!B2320</f>
        <v/>
      </c>
      <c r="D2948" s="5" t="str">
        <f t="shared" si="30"/>
        <v>4D-4</v>
      </c>
      <c r="E2948" s="5">
        <f>DIEM_4D!C2320</f>
        <v>0</v>
      </c>
      <c r="F2948" s="5">
        <f>DIEM_4D!D2320</f>
        <v>0</v>
      </c>
      <c r="G2948" s="5">
        <f>DIEM_4D!E2320</f>
        <v>0</v>
      </c>
      <c r="H2948" s="36">
        <f t="shared" si="31"/>
        <v>0</v>
      </c>
      <c r="I2948" s="5" t="str">
        <f t="shared" si="32"/>
        <v/>
      </c>
      <c r="J2948" s="5">
        <f t="shared" si="33"/>
        <v>0</v>
      </c>
      <c r="K2948" s="5" t="str">
        <f t="shared" si="34"/>
        <v/>
      </c>
      <c r="L2948" s="5">
        <f t="shared" si="35"/>
        <v>0</v>
      </c>
      <c r="M2948" s="5"/>
      <c r="N2948" s="5"/>
      <c r="O2948" s="5"/>
      <c r="P2948" s="5"/>
      <c r="Q2948" s="5"/>
      <c r="R2948" s="5"/>
      <c r="S2948" s="5"/>
    </row>
    <row r="2949" ht="15.75" customHeight="1">
      <c r="A2949" s="5">
        <v>2320.0</v>
      </c>
      <c r="B2949" s="35" t="str">
        <f>DIEM_4D!A2321</f>
        <v/>
      </c>
      <c r="C2949" s="35" t="str">
        <f>DIEM_4D!B2321</f>
        <v/>
      </c>
      <c r="D2949" s="5" t="str">
        <f t="shared" si="30"/>
        <v>4D-5</v>
      </c>
      <c r="E2949" s="5">
        <f>DIEM_4D!C2321</f>
        <v>0</v>
      </c>
      <c r="F2949" s="5">
        <f>DIEM_4D!D2321</f>
        <v>0</v>
      </c>
      <c r="G2949" s="5">
        <f>DIEM_4D!E2321</f>
        <v>0</v>
      </c>
      <c r="H2949" s="36">
        <f t="shared" si="31"/>
        <v>0</v>
      </c>
      <c r="I2949" s="5" t="str">
        <f t="shared" si="32"/>
        <v/>
      </c>
      <c r="J2949" s="5">
        <f t="shared" si="33"/>
        <v>0</v>
      </c>
      <c r="K2949" s="5" t="str">
        <f t="shared" si="34"/>
        <v/>
      </c>
      <c r="L2949" s="5">
        <f t="shared" si="35"/>
        <v>0</v>
      </c>
      <c r="M2949" s="5"/>
      <c r="N2949" s="5"/>
      <c r="O2949" s="5"/>
      <c r="P2949" s="5"/>
      <c r="Q2949" s="5"/>
      <c r="R2949" s="5"/>
      <c r="S2949" s="5"/>
    </row>
    <row r="2950" ht="15.75" customHeight="1">
      <c r="A2950" s="5">
        <v>2321.0</v>
      </c>
      <c r="B2950" s="35" t="str">
        <f>DIEM_4D!A2322</f>
        <v/>
      </c>
      <c r="C2950" s="35" t="str">
        <f>DIEM_4D!B2322</f>
        <v/>
      </c>
      <c r="D2950" s="5" t="str">
        <f t="shared" si="30"/>
        <v>4D-1</v>
      </c>
      <c r="E2950" s="5">
        <f>DIEM_4D!C2322</f>
        <v>0</v>
      </c>
      <c r="F2950" s="5">
        <f>DIEM_4D!D2322</f>
        <v>0</v>
      </c>
      <c r="G2950" s="5">
        <f>DIEM_4D!E2322</f>
        <v>0</v>
      </c>
      <c r="H2950" s="36">
        <f t="shared" si="31"/>
        <v>0</v>
      </c>
      <c r="I2950" s="5" t="str">
        <f t="shared" si="32"/>
        <v/>
      </c>
      <c r="J2950" s="5">
        <f t="shared" si="33"/>
        <v>0</v>
      </c>
      <c r="K2950" s="5" t="str">
        <f t="shared" si="34"/>
        <v/>
      </c>
      <c r="L2950" s="5">
        <f t="shared" si="35"/>
        <v>0</v>
      </c>
      <c r="M2950" s="5"/>
      <c r="N2950" s="5"/>
      <c r="O2950" s="5"/>
      <c r="P2950" s="5"/>
      <c r="Q2950" s="5"/>
      <c r="R2950" s="5"/>
      <c r="S2950" s="5"/>
    </row>
    <row r="2951" ht="15.75" customHeight="1">
      <c r="A2951" s="5">
        <v>2322.0</v>
      </c>
      <c r="B2951" s="35" t="str">
        <f>DIEM_4D!A2323</f>
        <v/>
      </c>
      <c r="C2951" s="35" t="str">
        <f>DIEM_4D!B2323</f>
        <v/>
      </c>
      <c r="D2951" s="5" t="str">
        <f t="shared" si="30"/>
        <v>4D-2</v>
      </c>
      <c r="E2951" s="5">
        <f>DIEM_4D!C2323</f>
        <v>0</v>
      </c>
      <c r="F2951" s="5">
        <f>DIEM_4D!D2323</f>
        <v>0</v>
      </c>
      <c r="G2951" s="5">
        <f>DIEM_4D!E2323</f>
        <v>0</v>
      </c>
      <c r="H2951" s="36">
        <f t="shared" si="31"/>
        <v>0</v>
      </c>
      <c r="I2951" s="5" t="str">
        <f t="shared" si="32"/>
        <v/>
      </c>
      <c r="J2951" s="5">
        <f t="shared" si="33"/>
        <v>0</v>
      </c>
      <c r="K2951" s="5" t="str">
        <f t="shared" si="34"/>
        <v/>
      </c>
      <c r="L2951" s="5">
        <f t="shared" si="35"/>
        <v>0</v>
      </c>
      <c r="M2951" s="5"/>
      <c r="N2951" s="5"/>
      <c r="O2951" s="5"/>
      <c r="P2951" s="5"/>
      <c r="Q2951" s="5"/>
      <c r="R2951" s="5"/>
      <c r="S2951" s="5"/>
    </row>
    <row r="2952" ht="15.75" customHeight="1">
      <c r="A2952" s="5">
        <v>2323.0</v>
      </c>
      <c r="B2952" s="35" t="str">
        <f>DIEM_4D!A2324</f>
        <v/>
      </c>
      <c r="C2952" s="35" t="str">
        <f>DIEM_4D!B2324</f>
        <v/>
      </c>
      <c r="D2952" s="5" t="str">
        <f t="shared" si="30"/>
        <v>4D-3</v>
      </c>
      <c r="E2952" s="5">
        <f>DIEM_4D!C2324</f>
        <v>0</v>
      </c>
      <c r="F2952" s="5">
        <f>DIEM_4D!D2324</f>
        <v>0</v>
      </c>
      <c r="G2952" s="5">
        <f>DIEM_4D!E2324</f>
        <v>0</v>
      </c>
      <c r="H2952" s="36">
        <f t="shared" si="31"/>
        <v>0</v>
      </c>
      <c r="I2952" s="5" t="str">
        <f t="shared" si="32"/>
        <v/>
      </c>
      <c r="J2952" s="5">
        <f t="shared" si="33"/>
        <v>0</v>
      </c>
      <c r="K2952" s="5" t="str">
        <f t="shared" si="34"/>
        <v/>
      </c>
      <c r="L2952" s="5">
        <f t="shared" si="35"/>
        <v>0</v>
      </c>
      <c r="M2952" s="5"/>
      <c r="N2952" s="5"/>
      <c r="O2952" s="5"/>
      <c r="P2952" s="5"/>
      <c r="Q2952" s="5"/>
      <c r="R2952" s="5"/>
      <c r="S2952" s="5"/>
    </row>
    <row r="2953" ht="15.75" customHeight="1">
      <c r="A2953" s="5">
        <v>2324.0</v>
      </c>
      <c r="B2953" s="35" t="str">
        <f>DIEM_4D!A2325</f>
        <v/>
      </c>
      <c r="C2953" s="35" t="str">
        <f>DIEM_4D!B2325</f>
        <v/>
      </c>
      <c r="D2953" s="5" t="str">
        <f t="shared" si="30"/>
        <v>4D-4</v>
      </c>
      <c r="E2953" s="5">
        <f>DIEM_4D!C2325</f>
        <v>0</v>
      </c>
      <c r="F2953" s="5">
        <f>DIEM_4D!D2325</f>
        <v>0</v>
      </c>
      <c r="G2953" s="5">
        <f>DIEM_4D!E2325</f>
        <v>0</v>
      </c>
      <c r="H2953" s="36">
        <f t="shared" si="31"/>
        <v>0</v>
      </c>
      <c r="I2953" s="5" t="str">
        <f t="shared" si="32"/>
        <v/>
      </c>
      <c r="J2953" s="5">
        <f t="shared" si="33"/>
        <v>0</v>
      </c>
      <c r="K2953" s="5" t="str">
        <f t="shared" si="34"/>
        <v/>
      </c>
      <c r="L2953" s="5">
        <f t="shared" si="35"/>
        <v>0</v>
      </c>
      <c r="M2953" s="5"/>
      <c r="N2953" s="5"/>
      <c r="O2953" s="5"/>
      <c r="P2953" s="5"/>
      <c r="Q2953" s="5"/>
      <c r="R2953" s="5"/>
      <c r="S2953" s="5"/>
    </row>
    <row r="2954" ht="15.75" customHeight="1">
      <c r="A2954" s="5">
        <v>2325.0</v>
      </c>
      <c r="B2954" s="35" t="str">
        <f>DIEM_4D!A2326</f>
        <v/>
      </c>
      <c r="C2954" s="35" t="str">
        <f>DIEM_4D!B2326</f>
        <v/>
      </c>
      <c r="D2954" s="5" t="str">
        <f t="shared" si="30"/>
        <v>4D-5</v>
      </c>
      <c r="E2954" s="5">
        <f>DIEM_4D!C2326</f>
        <v>0</v>
      </c>
      <c r="F2954" s="5">
        <f>DIEM_4D!D2326</f>
        <v>0</v>
      </c>
      <c r="G2954" s="5">
        <f>DIEM_4D!E2326</f>
        <v>0</v>
      </c>
      <c r="H2954" s="36">
        <f t="shared" si="31"/>
        <v>0</v>
      </c>
      <c r="I2954" s="5" t="str">
        <f t="shared" si="32"/>
        <v/>
      </c>
      <c r="J2954" s="5">
        <f t="shared" si="33"/>
        <v>0</v>
      </c>
      <c r="K2954" s="5" t="str">
        <f t="shared" si="34"/>
        <v/>
      </c>
      <c r="L2954" s="5">
        <f t="shared" si="35"/>
        <v>0</v>
      </c>
      <c r="M2954" s="5"/>
      <c r="N2954" s="5"/>
      <c r="O2954" s="5"/>
      <c r="P2954" s="5"/>
      <c r="Q2954" s="5"/>
      <c r="R2954" s="5"/>
      <c r="S2954" s="5"/>
    </row>
    <row r="2955" ht="15.75" customHeight="1">
      <c r="A2955" s="5">
        <v>2326.0</v>
      </c>
      <c r="B2955" s="35" t="str">
        <f>DIEM_4D!A2327</f>
        <v/>
      </c>
      <c r="C2955" s="35" t="str">
        <f>DIEM_4D!B2327</f>
        <v/>
      </c>
      <c r="D2955" s="5" t="str">
        <f t="shared" si="30"/>
        <v>4D-1</v>
      </c>
      <c r="E2955" s="5">
        <f>DIEM_4D!C2327</f>
        <v>0</v>
      </c>
      <c r="F2955" s="5">
        <f>DIEM_4D!D2327</f>
        <v>0</v>
      </c>
      <c r="G2955" s="5">
        <f>DIEM_4D!E2327</f>
        <v>0</v>
      </c>
      <c r="H2955" s="36">
        <f t="shared" si="31"/>
        <v>0</v>
      </c>
      <c r="I2955" s="5" t="str">
        <f t="shared" si="32"/>
        <v/>
      </c>
      <c r="J2955" s="5">
        <f t="shared" si="33"/>
        <v>0</v>
      </c>
      <c r="K2955" s="5" t="str">
        <f t="shared" si="34"/>
        <v/>
      </c>
      <c r="L2955" s="5">
        <f t="shared" si="35"/>
        <v>0</v>
      </c>
      <c r="M2955" s="5"/>
      <c r="N2955" s="5"/>
      <c r="O2955" s="5"/>
      <c r="P2955" s="5"/>
      <c r="Q2955" s="5"/>
      <c r="R2955" s="5"/>
      <c r="S2955" s="5"/>
    </row>
    <row r="2956" ht="15.75" customHeight="1">
      <c r="A2956" s="5">
        <v>2327.0</v>
      </c>
      <c r="B2956" s="35" t="str">
        <f>DIEM_4D!A2328</f>
        <v/>
      </c>
      <c r="C2956" s="35" t="str">
        <f>DIEM_4D!B2328</f>
        <v/>
      </c>
      <c r="D2956" s="5" t="str">
        <f t="shared" si="30"/>
        <v>4D-2</v>
      </c>
      <c r="E2956" s="5">
        <f>DIEM_4D!C2328</f>
        <v>0</v>
      </c>
      <c r="F2956" s="5">
        <f>DIEM_4D!D2328</f>
        <v>0</v>
      </c>
      <c r="G2956" s="5">
        <f>DIEM_4D!E2328</f>
        <v>0</v>
      </c>
      <c r="H2956" s="36">
        <f t="shared" si="31"/>
        <v>0</v>
      </c>
      <c r="I2956" s="5" t="str">
        <f t="shared" si="32"/>
        <v/>
      </c>
      <c r="J2956" s="5">
        <f t="shared" si="33"/>
        <v>0</v>
      </c>
      <c r="K2956" s="5" t="str">
        <f t="shared" si="34"/>
        <v/>
      </c>
      <c r="L2956" s="5">
        <f t="shared" si="35"/>
        <v>0</v>
      </c>
      <c r="M2956" s="5"/>
      <c r="N2956" s="5"/>
      <c r="O2956" s="5"/>
      <c r="P2956" s="5"/>
      <c r="Q2956" s="5"/>
      <c r="R2956" s="5"/>
      <c r="S2956" s="5"/>
    </row>
    <row r="2957" ht="15.75" customHeight="1">
      <c r="A2957" s="5">
        <v>2328.0</v>
      </c>
      <c r="B2957" s="35" t="str">
        <f>DIEM_4D!A2329</f>
        <v/>
      </c>
      <c r="C2957" s="35" t="str">
        <f>DIEM_4D!B2329</f>
        <v/>
      </c>
      <c r="D2957" s="5" t="str">
        <f t="shared" si="30"/>
        <v>4D-3</v>
      </c>
      <c r="E2957" s="5">
        <f>DIEM_4D!C2329</f>
        <v>0</v>
      </c>
      <c r="F2957" s="5">
        <f>DIEM_4D!D2329</f>
        <v>0</v>
      </c>
      <c r="G2957" s="5">
        <f>DIEM_4D!E2329</f>
        <v>0</v>
      </c>
      <c r="H2957" s="36">
        <f t="shared" si="31"/>
        <v>0</v>
      </c>
      <c r="I2957" s="5" t="str">
        <f t="shared" si="32"/>
        <v/>
      </c>
      <c r="J2957" s="5">
        <f t="shared" si="33"/>
        <v>0</v>
      </c>
      <c r="K2957" s="5" t="str">
        <f t="shared" si="34"/>
        <v/>
      </c>
      <c r="L2957" s="5">
        <f t="shared" si="35"/>
        <v>0</v>
      </c>
      <c r="M2957" s="5"/>
      <c r="N2957" s="5"/>
      <c r="O2957" s="5"/>
      <c r="P2957" s="5"/>
      <c r="Q2957" s="5"/>
      <c r="R2957" s="5"/>
      <c r="S2957" s="5"/>
    </row>
    <row r="2958" ht="15.75" customHeight="1">
      <c r="A2958" s="5">
        <v>2329.0</v>
      </c>
      <c r="B2958" s="35" t="str">
        <f>DIEM_4D!A2330</f>
        <v/>
      </c>
      <c r="C2958" s="35" t="str">
        <f>DIEM_4D!B2330</f>
        <v/>
      </c>
      <c r="D2958" s="5" t="str">
        <f t="shared" si="30"/>
        <v>4D-4</v>
      </c>
      <c r="E2958" s="5">
        <f>DIEM_4D!C2330</f>
        <v>0</v>
      </c>
      <c r="F2958" s="5">
        <f>DIEM_4D!D2330</f>
        <v>0</v>
      </c>
      <c r="G2958" s="5">
        <f>DIEM_4D!E2330</f>
        <v>0</v>
      </c>
      <c r="H2958" s="36">
        <f t="shared" si="31"/>
        <v>0</v>
      </c>
      <c r="I2958" s="5" t="str">
        <f t="shared" si="32"/>
        <v/>
      </c>
      <c r="J2958" s="5">
        <f t="shared" si="33"/>
        <v>0</v>
      </c>
      <c r="K2958" s="5" t="str">
        <f t="shared" si="34"/>
        <v/>
      </c>
      <c r="L2958" s="5">
        <f t="shared" si="35"/>
        <v>0</v>
      </c>
      <c r="M2958" s="5"/>
      <c r="N2958" s="5"/>
      <c r="O2958" s="5"/>
      <c r="P2958" s="5"/>
      <c r="Q2958" s="5"/>
      <c r="R2958" s="5"/>
      <c r="S2958" s="5"/>
    </row>
    <row r="2959" ht="15.75" customHeight="1">
      <c r="A2959" s="5">
        <v>2330.0</v>
      </c>
      <c r="B2959" s="35" t="str">
        <f>DIEM_4D!A2331</f>
        <v/>
      </c>
      <c r="C2959" s="35" t="str">
        <f>DIEM_4D!B2331</f>
        <v/>
      </c>
      <c r="D2959" s="5" t="str">
        <f t="shared" si="30"/>
        <v>4D-5</v>
      </c>
      <c r="E2959" s="5">
        <f>DIEM_4D!C2331</f>
        <v>0</v>
      </c>
      <c r="F2959" s="5">
        <f>DIEM_4D!D2331</f>
        <v>0</v>
      </c>
      <c r="G2959" s="5">
        <f>DIEM_4D!E2331</f>
        <v>0</v>
      </c>
      <c r="H2959" s="36">
        <f t="shared" si="31"/>
        <v>0</v>
      </c>
      <c r="I2959" s="5" t="str">
        <f t="shared" si="32"/>
        <v/>
      </c>
      <c r="J2959" s="5">
        <f t="shared" si="33"/>
        <v>0</v>
      </c>
      <c r="K2959" s="5" t="str">
        <f t="shared" si="34"/>
        <v/>
      </c>
      <c r="L2959" s="5">
        <f t="shared" si="35"/>
        <v>0</v>
      </c>
      <c r="M2959" s="5"/>
      <c r="N2959" s="5"/>
      <c r="O2959" s="5"/>
      <c r="P2959" s="5"/>
      <c r="Q2959" s="5"/>
      <c r="R2959" s="5"/>
      <c r="S2959" s="5"/>
    </row>
    <row r="2960" ht="15.75" customHeight="1">
      <c r="A2960" s="5">
        <v>2331.0</v>
      </c>
      <c r="B2960" s="35" t="str">
        <f>DIEM_4D!A2332</f>
        <v/>
      </c>
      <c r="C2960" s="35" t="str">
        <f>DIEM_4D!B2332</f>
        <v/>
      </c>
      <c r="D2960" s="5" t="str">
        <f t="shared" si="30"/>
        <v>4D-1</v>
      </c>
      <c r="E2960" s="5">
        <f>DIEM_4D!C2332</f>
        <v>0</v>
      </c>
      <c r="F2960" s="5">
        <f>DIEM_4D!D2332</f>
        <v>0</v>
      </c>
      <c r="G2960" s="5">
        <f>DIEM_4D!E2332</f>
        <v>0</v>
      </c>
      <c r="H2960" s="36">
        <f t="shared" si="31"/>
        <v>0</v>
      </c>
      <c r="I2960" s="5" t="str">
        <f t="shared" si="32"/>
        <v/>
      </c>
      <c r="J2960" s="5">
        <f t="shared" si="33"/>
        <v>0</v>
      </c>
      <c r="K2960" s="5" t="str">
        <f t="shared" si="34"/>
        <v/>
      </c>
      <c r="L2960" s="5">
        <f t="shared" si="35"/>
        <v>0</v>
      </c>
      <c r="M2960" s="5"/>
      <c r="N2960" s="5"/>
      <c r="O2960" s="5"/>
      <c r="P2960" s="5"/>
      <c r="Q2960" s="5"/>
      <c r="R2960" s="5"/>
      <c r="S2960" s="5"/>
    </row>
    <row r="2961" ht="15.75" customHeight="1">
      <c r="A2961" s="5">
        <v>2332.0</v>
      </c>
      <c r="B2961" s="35" t="str">
        <f>DIEM_4D!A2333</f>
        <v/>
      </c>
      <c r="C2961" s="35" t="str">
        <f>DIEM_4D!B2333</f>
        <v/>
      </c>
      <c r="D2961" s="5" t="str">
        <f t="shared" si="30"/>
        <v>4D-2</v>
      </c>
      <c r="E2961" s="5">
        <f>DIEM_4D!C2333</f>
        <v>0</v>
      </c>
      <c r="F2961" s="5">
        <f>DIEM_4D!D2333</f>
        <v>0</v>
      </c>
      <c r="G2961" s="5">
        <f>DIEM_4D!E2333</f>
        <v>0</v>
      </c>
      <c r="H2961" s="36">
        <f t="shared" si="31"/>
        <v>0</v>
      </c>
      <c r="I2961" s="5" t="str">
        <f t="shared" si="32"/>
        <v/>
      </c>
      <c r="J2961" s="5">
        <f t="shared" si="33"/>
        <v>0</v>
      </c>
      <c r="K2961" s="5" t="str">
        <f t="shared" si="34"/>
        <v/>
      </c>
      <c r="L2961" s="5">
        <f t="shared" si="35"/>
        <v>0</v>
      </c>
      <c r="M2961" s="5"/>
      <c r="N2961" s="5"/>
      <c r="O2961" s="5"/>
      <c r="P2961" s="5"/>
      <c r="Q2961" s="5"/>
      <c r="R2961" s="5"/>
      <c r="S2961" s="5"/>
    </row>
    <row r="2962" ht="15.75" customHeight="1">
      <c r="A2962" s="5">
        <v>2333.0</v>
      </c>
      <c r="B2962" s="35" t="str">
        <f>DIEM_4D!A2334</f>
        <v/>
      </c>
      <c r="C2962" s="35" t="str">
        <f>DIEM_4D!B2334</f>
        <v/>
      </c>
      <c r="D2962" s="5" t="str">
        <f t="shared" si="30"/>
        <v>4D-3</v>
      </c>
      <c r="E2962" s="5">
        <f>DIEM_4D!C2334</f>
        <v>0</v>
      </c>
      <c r="F2962" s="5">
        <f>DIEM_4D!D2334</f>
        <v>0</v>
      </c>
      <c r="G2962" s="5">
        <f>DIEM_4D!E2334</f>
        <v>0</v>
      </c>
      <c r="H2962" s="36">
        <f t="shared" si="31"/>
        <v>0</v>
      </c>
      <c r="I2962" s="5" t="str">
        <f t="shared" si="32"/>
        <v/>
      </c>
      <c r="J2962" s="5">
        <f t="shared" si="33"/>
        <v>0</v>
      </c>
      <c r="K2962" s="5" t="str">
        <f t="shared" si="34"/>
        <v/>
      </c>
      <c r="L2962" s="5">
        <f t="shared" si="35"/>
        <v>0</v>
      </c>
      <c r="M2962" s="5"/>
      <c r="N2962" s="5"/>
      <c r="O2962" s="5"/>
      <c r="P2962" s="5"/>
      <c r="Q2962" s="5"/>
      <c r="R2962" s="5"/>
      <c r="S2962" s="5"/>
    </row>
    <row r="2963" ht="15.75" customHeight="1">
      <c r="A2963" s="5">
        <v>2334.0</v>
      </c>
      <c r="B2963" s="35" t="str">
        <f>DIEM_4D!A2335</f>
        <v/>
      </c>
      <c r="C2963" s="35" t="str">
        <f>DIEM_4D!B2335</f>
        <v/>
      </c>
      <c r="D2963" s="5" t="str">
        <f t="shared" si="30"/>
        <v>4D-4</v>
      </c>
      <c r="E2963" s="5">
        <f>DIEM_4D!C2335</f>
        <v>0</v>
      </c>
      <c r="F2963" s="5">
        <f>DIEM_4D!D2335</f>
        <v>0</v>
      </c>
      <c r="G2963" s="5">
        <f>DIEM_4D!E2335</f>
        <v>0</v>
      </c>
      <c r="H2963" s="36">
        <f t="shared" si="31"/>
        <v>0</v>
      </c>
      <c r="I2963" s="5" t="str">
        <f t="shared" si="32"/>
        <v/>
      </c>
      <c r="J2963" s="5">
        <f t="shared" si="33"/>
        <v>0</v>
      </c>
      <c r="K2963" s="5" t="str">
        <f t="shared" si="34"/>
        <v/>
      </c>
      <c r="L2963" s="5">
        <f t="shared" si="35"/>
        <v>0</v>
      </c>
      <c r="M2963" s="5"/>
      <c r="N2963" s="5"/>
      <c r="O2963" s="5"/>
      <c r="P2963" s="5"/>
      <c r="Q2963" s="5"/>
      <c r="R2963" s="5"/>
      <c r="S2963" s="5"/>
    </row>
    <row r="2964" ht="15.75" customHeight="1">
      <c r="A2964" s="5">
        <v>2335.0</v>
      </c>
      <c r="B2964" s="35" t="str">
        <f>DIEM_4D!A2336</f>
        <v/>
      </c>
      <c r="C2964" s="35" t="str">
        <f>DIEM_4D!B2336</f>
        <v/>
      </c>
      <c r="D2964" s="5" t="str">
        <f t="shared" si="30"/>
        <v>4D-5</v>
      </c>
      <c r="E2964" s="5">
        <f>DIEM_4D!C2336</f>
        <v>0</v>
      </c>
      <c r="F2964" s="5">
        <f>DIEM_4D!D2336</f>
        <v>0</v>
      </c>
      <c r="G2964" s="5">
        <f>DIEM_4D!E2336</f>
        <v>0</v>
      </c>
      <c r="H2964" s="36">
        <f t="shared" si="31"/>
        <v>0</v>
      </c>
      <c r="I2964" s="5" t="str">
        <f t="shared" si="32"/>
        <v/>
      </c>
      <c r="J2964" s="5">
        <f t="shared" si="33"/>
        <v>0</v>
      </c>
      <c r="K2964" s="5" t="str">
        <f t="shared" si="34"/>
        <v/>
      </c>
      <c r="L2964" s="5">
        <f t="shared" si="35"/>
        <v>0</v>
      </c>
      <c r="M2964" s="5"/>
      <c r="N2964" s="5"/>
      <c r="O2964" s="5"/>
      <c r="P2964" s="5"/>
      <c r="Q2964" s="5"/>
      <c r="R2964" s="5"/>
      <c r="S2964" s="5"/>
    </row>
    <row r="2965" ht="15.75" customHeight="1">
      <c r="A2965" s="5">
        <v>2336.0</v>
      </c>
      <c r="B2965" s="35" t="str">
        <f>DIEM_4D!A2337</f>
        <v/>
      </c>
      <c r="C2965" s="35" t="str">
        <f>DIEM_4D!B2337</f>
        <v/>
      </c>
      <c r="D2965" s="5" t="str">
        <f t="shared" si="30"/>
        <v>4D-1</v>
      </c>
      <c r="E2965" s="5">
        <f>DIEM_4D!C2337</f>
        <v>0</v>
      </c>
      <c r="F2965" s="5">
        <f>DIEM_4D!D2337</f>
        <v>0</v>
      </c>
      <c r="G2965" s="5">
        <f>DIEM_4D!E2337</f>
        <v>0</v>
      </c>
      <c r="H2965" s="36">
        <f t="shared" si="31"/>
        <v>0</v>
      </c>
      <c r="I2965" s="5" t="str">
        <f t="shared" si="32"/>
        <v/>
      </c>
      <c r="J2965" s="5">
        <f t="shared" si="33"/>
        <v>0</v>
      </c>
      <c r="K2965" s="5" t="str">
        <f t="shared" si="34"/>
        <v/>
      </c>
      <c r="L2965" s="5">
        <f t="shared" si="35"/>
        <v>0</v>
      </c>
      <c r="M2965" s="5"/>
      <c r="N2965" s="5"/>
      <c r="O2965" s="5"/>
      <c r="P2965" s="5"/>
      <c r="Q2965" s="5"/>
      <c r="R2965" s="5"/>
      <c r="S2965" s="5"/>
    </row>
    <row r="2966" ht="15.75" customHeight="1">
      <c r="A2966" s="5">
        <v>2337.0</v>
      </c>
      <c r="B2966" s="35" t="str">
        <f>DIEM_4D!A2338</f>
        <v/>
      </c>
      <c r="C2966" s="35" t="str">
        <f>DIEM_4D!B2338</f>
        <v/>
      </c>
      <c r="D2966" s="5" t="str">
        <f t="shared" si="30"/>
        <v>4D-2</v>
      </c>
      <c r="E2966" s="5">
        <f>DIEM_4D!C2338</f>
        <v>0</v>
      </c>
      <c r="F2966" s="5">
        <f>DIEM_4D!D2338</f>
        <v>0</v>
      </c>
      <c r="G2966" s="5">
        <f>DIEM_4D!E2338</f>
        <v>0</v>
      </c>
      <c r="H2966" s="36">
        <f t="shared" si="31"/>
        <v>0</v>
      </c>
      <c r="I2966" s="5" t="str">
        <f t="shared" si="32"/>
        <v/>
      </c>
      <c r="J2966" s="5">
        <f t="shared" si="33"/>
        <v>0</v>
      </c>
      <c r="K2966" s="5" t="str">
        <f t="shared" si="34"/>
        <v/>
      </c>
      <c r="L2966" s="5">
        <f t="shared" si="35"/>
        <v>0</v>
      </c>
      <c r="M2966" s="5"/>
      <c r="N2966" s="5"/>
      <c r="O2966" s="5"/>
      <c r="P2966" s="5"/>
      <c r="Q2966" s="5"/>
      <c r="R2966" s="5"/>
      <c r="S2966" s="5"/>
    </row>
    <row r="2967" ht="15.75" customHeight="1">
      <c r="A2967" s="5">
        <v>2338.0</v>
      </c>
      <c r="B2967" s="35" t="str">
        <f>DIEM_4D!A2339</f>
        <v/>
      </c>
      <c r="C2967" s="35" t="str">
        <f>DIEM_4D!B2339</f>
        <v/>
      </c>
      <c r="D2967" s="5" t="str">
        <f t="shared" si="30"/>
        <v>4D-3</v>
      </c>
      <c r="E2967" s="5">
        <f>DIEM_4D!C2339</f>
        <v>0</v>
      </c>
      <c r="F2967" s="5">
        <f>DIEM_4D!D2339</f>
        <v>0</v>
      </c>
      <c r="G2967" s="5">
        <f>DIEM_4D!E2339</f>
        <v>0</v>
      </c>
      <c r="H2967" s="36">
        <f t="shared" si="31"/>
        <v>0</v>
      </c>
      <c r="I2967" s="5" t="str">
        <f t="shared" si="32"/>
        <v/>
      </c>
      <c r="J2967" s="5">
        <f t="shared" si="33"/>
        <v>0</v>
      </c>
      <c r="K2967" s="5" t="str">
        <f t="shared" si="34"/>
        <v/>
      </c>
      <c r="L2967" s="5">
        <f t="shared" si="35"/>
        <v>0</v>
      </c>
      <c r="M2967" s="5"/>
      <c r="N2967" s="5"/>
      <c r="O2967" s="5"/>
      <c r="P2967" s="5"/>
      <c r="Q2967" s="5"/>
      <c r="R2967" s="5"/>
      <c r="S2967" s="5"/>
    </row>
    <row r="2968" ht="15.75" customHeight="1">
      <c r="A2968" s="5">
        <v>2339.0</v>
      </c>
      <c r="B2968" s="35" t="str">
        <f>DIEM_4D!A2340</f>
        <v/>
      </c>
      <c r="C2968" s="35" t="str">
        <f>DIEM_4D!B2340</f>
        <v/>
      </c>
      <c r="D2968" s="5" t="str">
        <f t="shared" si="30"/>
        <v>4D-4</v>
      </c>
      <c r="E2968" s="5">
        <f>DIEM_4D!C2340</f>
        <v>0</v>
      </c>
      <c r="F2968" s="5">
        <f>DIEM_4D!D2340</f>
        <v>0</v>
      </c>
      <c r="G2968" s="5">
        <f>DIEM_4D!E2340</f>
        <v>0</v>
      </c>
      <c r="H2968" s="36">
        <f t="shared" si="31"/>
        <v>0</v>
      </c>
      <c r="I2968" s="5" t="str">
        <f t="shared" si="32"/>
        <v/>
      </c>
      <c r="J2968" s="5">
        <f t="shared" si="33"/>
        <v>0</v>
      </c>
      <c r="K2968" s="5" t="str">
        <f t="shared" si="34"/>
        <v/>
      </c>
      <c r="L2968" s="5">
        <f t="shared" si="35"/>
        <v>0</v>
      </c>
      <c r="M2968" s="5"/>
      <c r="N2968" s="5"/>
      <c r="O2968" s="5"/>
      <c r="P2968" s="5"/>
      <c r="Q2968" s="5"/>
      <c r="R2968" s="5"/>
      <c r="S2968" s="5"/>
    </row>
    <row r="2969" ht="15.75" customHeight="1">
      <c r="A2969" s="5">
        <v>2340.0</v>
      </c>
      <c r="B2969" s="35" t="str">
        <f>DIEM_4D!A2341</f>
        <v/>
      </c>
      <c r="C2969" s="35" t="str">
        <f>DIEM_4D!B2341</f>
        <v/>
      </c>
      <c r="D2969" s="5" t="str">
        <f t="shared" si="30"/>
        <v>4D-5</v>
      </c>
      <c r="E2969" s="5">
        <f>DIEM_4D!C2341</f>
        <v>0</v>
      </c>
      <c r="F2969" s="5">
        <f>DIEM_4D!D2341</f>
        <v>0</v>
      </c>
      <c r="G2969" s="5">
        <f>DIEM_4D!E2341</f>
        <v>0</v>
      </c>
      <c r="H2969" s="36">
        <f t="shared" si="31"/>
        <v>0</v>
      </c>
      <c r="I2969" s="5" t="str">
        <f t="shared" si="32"/>
        <v/>
      </c>
      <c r="J2969" s="5">
        <f t="shared" si="33"/>
        <v>0</v>
      </c>
      <c r="K2969" s="5" t="str">
        <f t="shared" si="34"/>
        <v/>
      </c>
      <c r="L2969" s="5">
        <f t="shared" si="35"/>
        <v>0</v>
      </c>
      <c r="M2969" s="5"/>
      <c r="N2969" s="5"/>
      <c r="O2969" s="5"/>
      <c r="P2969" s="5"/>
      <c r="Q2969" s="5"/>
      <c r="R2969" s="5"/>
      <c r="S2969" s="5"/>
    </row>
    <row r="2970" ht="15.75" customHeight="1">
      <c r="A2970" s="5">
        <v>2341.0</v>
      </c>
      <c r="B2970" s="35" t="str">
        <f>DIEM_4D!A2342</f>
        <v/>
      </c>
      <c r="C2970" s="35" t="str">
        <f>DIEM_4D!B2342</f>
        <v/>
      </c>
      <c r="D2970" s="5" t="str">
        <f t="shared" si="30"/>
        <v>4D-1</v>
      </c>
      <c r="E2970" s="5">
        <f>DIEM_4D!C2342</f>
        <v>0</v>
      </c>
      <c r="F2970" s="5">
        <f>DIEM_4D!D2342</f>
        <v>0</v>
      </c>
      <c r="G2970" s="5">
        <f>DIEM_4D!E2342</f>
        <v>0</v>
      </c>
      <c r="H2970" s="36">
        <f t="shared" si="31"/>
        <v>0</v>
      </c>
      <c r="I2970" s="5" t="str">
        <f t="shared" si="32"/>
        <v/>
      </c>
      <c r="J2970" s="5">
        <f t="shared" si="33"/>
        <v>0</v>
      </c>
      <c r="K2970" s="5" t="str">
        <f t="shared" si="34"/>
        <v/>
      </c>
      <c r="L2970" s="5">
        <f t="shared" si="35"/>
        <v>0</v>
      </c>
      <c r="M2970" s="5"/>
      <c r="N2970" s="5"/>
      <c r="O2970" s="5"/>
      <c r="P2970" s="5"/>
      <c r="Q2970" s="5"/>
      <c r="R2970" s="5"/>
      <c r="S2970" s="5"/>
    </row>
    <row r="2971" ht="15.75" customHeight="1">
      <c r="A2971" s="5">
        <v>2342.0</v>
      </c>
      <c r="B2971" s="35" t="str">
        <f>DIEM_4D!A2343</f>
        <v/>
      </c>
      <c r="C2971" s="35" t="str">
        <f>DIEM_4D!B2343</f>
        <v/>
      </c>
      <c r="D2971" s="5" t="str">
        <f t="shared" si="30"/>
        <v>4D-2</v>
      </c>
      <c r="E2971" s="5">
        <f>DIEM_4D!C2343</f>
        <v>0</v>
      </c>
      <c r="F2971" s="5">
        <f>DIEM_4D!D2343</f>
        <v>0</v>
      </c>
      <c r="G2971" s="5">
        <f>DIEM_4D!E2343</f>
        <v>0</v>
      </c>
      <c r="H2971" s="36">
        <f t="shared" si="31"/>
        <v>0</v>
      </c>
      <c r="I2971" s="5" t="str">
        <f t="shared" si="32"/>
        <v/>
      </c>
      <c r="J2971" s="5">
        <f t="shared" si="33"/>
        <v>0</v>
      </c>
      <c r="K2971" s="5" t="str">
        <f t="shared" si="34"/>
        <v/>
      </c>
      <c r="L2971" s="5">
        <f t="shared" si="35"/>
        <v>0</v>
      </c>
      <c r="M2971" s="5"/>
      <c r="N2971" s="5"/>
      <c r="O2971" s="5"/>
      <c r="P2971" s="5"/>
      <c r="Q2971" s="5"/>
      <c r="R2971" s="5"/>
      <c r="S2971" s="5"/>
    </row>
    <row r="2972" ht="15.75" customHeight="1">
      <c r="A2972" s="5">
        <v>2343.0</v>
      </c>
      <c r="B2972" s="35" t="str">
        <f>DIEM_4D!A2344</f>
        <v/>
      </c>
      <c r="C2972" s="35" t="str">
        <f>DIEM_4D!B2344</f>
        <v/>
      </c>
      <c r="D2972" s="5" t="str">
        <f t="shared" si="30"/>
        <v>4D-3</v>
      </c>
      <c r="E2972" s="5">
        <f>DIEM_4D!C2344</f>
        <v>0</v>
      </c>
      <c r="F2972" s="5">
        <f>DIEM_4D!D2344</f>
        <v>0</v>
      </c>
      <c r="G2972" s="5">
        <f>DIEM_4D!E2344</f>
        <v>0</v>
      </c>
      <c r="H2972" s="36">
        <f t="shared" si="31"/>
        <v>0</v>
      </c>
      <c r="I2972" s="5" t="str">
        <f t="shared" si="32"/>
        <v/>
      </c>
      <c r="J2972" s="5">
        <f t="shared" si="33"/>
        <v>0</v>
      </c>
      <c r="K2972" s="5" t="str">
        <f t="shared" si="34"/>
        <v/>
      </c>
      <c r="L2972" s="5">
        <f t="shared" si="35"/>
        <v>0</v>
      </c>
      <c r="M2972" s="5"/>
      <c r="N2972" s="5"/>
      <c r="O2972" s="5"/>
      <c r="P2972" s="5"/>
      <c r="Q2972" s="5"/>
      <c r="R2972" s="5"/>
      <c r="S2972" s="5"/>
    </row>
    <row r="2973" ht="15.75" customHeight="1">
      <c r="A2973" s="5">
        <v>2344.0</v>
      </c>
      <c r="B2973" s="35" t="str">
        <f>DIEM_4D!A2345</f>
        <v/>
      </c>
      <c r="C2973" s="35" t="str">
        <f>DIEM_4D!B2345</f>
        <v/>
      </c>
      <c r="D2973" s="5" t="str">
        <f t="shared" si="30"/>
        <v>4D-4</v>
      </c>
      <c r="E2973" s="5">
        <f>DIEM_4D!C2345</f>
        <v>0</v>
      </c>
      <c r="F2973" s="5">
        <f>DIEM_4D!D2345</f>
        <v>0</v>
      </c>
      <c r="G2973" s="5">
        <f>DIEM_4D!E2345</f>
        <v>0</v>
      </c>
      <c r="H2973" s="36">
        <f t="shared" si="31"/>
        <v>0</v>
      </c>
      <c r="I2973" s="5" t="str">
        <f t="shared" si="32"/>
        <v/>
      </c>
      <c r="J2973" s="5">
        <f t="shared" si="33"/>
        <v>0</v>
      </c>
      <c r="K2973" s="5" t="str">
        <f t="shared" si="34"/>
        <v/>
      </c>
      <c r="L2973" s="5">
        <f t="shared" si="35"/>
        <v>0</v>
      </c>
      <c r="M2973" s="5"/>
      <c r="N2973" s="5"/>
      <c r="O2973" s="5"/>
      <c r="P2973" s="5"/>
      <c r="Q2973" s="5"/>
      <c r="R2973" s="5"/>
      <c r="S2973" s="5"/>
    </row>
    <row r="2974" ht="15.75" customHeight="1">
      <c r="A2974" s="5">
        <v>2345.0</v>
      </c>
      <c r="B2974" s="35" t="str">
        <f>DIEM_4D!A2346</f>
        <v/>
      </c>
      <c r="C2974" s="35" t="str">
        <f>DIEM_4D!B2346</f>
        <v/>
      </c>
      <c r="D2974" s="5" t="str">
        <f t="shared" si="30"/>
        <v>4D-5</v>
      </c>
      <c r="E2974" s="5">
        <f>DIEM_4D!C2346</f>
        <v>0</v>
      </c>
      <c r="F2974" s="5">
        <f>DIEM_4D!D2346</f>
        <v>0</v>
      </c>
      <c r="G2974" s="5">
        <f>DIEM_4D!E2346</f>
        <v>0</v>
      </c>
      <c r="H2974" s="36">
        <f t="shared" si="31"/>
        <v>0</v>
      </c>
      <c r="I2974" s="5" t="str">
        <f t="shared" si="32"/>
        <v/>
      </c>
      <c r="J2974" s="5">
        <f t="shared" si="33"/>
        <v>0</v>
      </c>
      <c r="K2974" s="5" t="str">
        <f t="shared" si="34"/>
        <v/>
      </c>
      <c r="L2974" s="5">
        <f t="shared" si="35"/>
        <v>0</v>
      </c>
      <c r="M2974" s="5"/>
      <c r="N2974" s="5"/>
      <c r="O2974" s="5"/>
      <c r="P2974" s="5"/>
      <c r="Q2974" s="5"/>
      <c r="R2974" s="5"/>
      <c r="S2974" s="5"/>
    </row>
    <row r="2975" ht="15.75" customHeight="1">
      <c r="A2975" s="5">
        <v>2346.0</v>
      </c>
      <c r="B2975" s="35" t="str">
        <f>DIEM_4D!A2347</f>
        <v/>
      </c>
      <c r="C2975" s="35" t="str">
        <f>DIEM_4D!B2347</f>
        <v/>
      </c>
      <c r="D2975" s="5" t="str">
        <f t="shared" si="30"/>
        <v>4D-1</v>
      </c>
      <c r="E2975" s="5">
        <f>DIEM_4D!C2347</f>
        <v>0</v>
      </c>
      <c r="F2975" s="5">
        <f>DIEM_4D!D2347</f>
        <v>0</v>
      </c>
      <c r="G2975" s="5">
        <f>DIEM_4D!E2347</f>
        <v>0</v>
      </c>
      <c r="H2975" s="36">
        <f t="shared" si="31"/>
        <v>0</v>
      </c>
      <c r="I2975" s="5" t="str">
        <f t="shared" si="32"/>
        <v/>
      </c>
      <c r="J2975" s="5">
        <f t="shared" si="33"/>
        <v>0</v>
      </c>
      <c r="K2975" s="5" t="str">
        <f t="shared" si="34"/>
        <v/>
      </c>
      <c r="L2975" s="5">
        <f t="shared" si="35"/>
        <v>0</v>
      </c>
      <c r="M2975" s="5"/>
      <c r="N2975" s="5"/>
      <c r="O2975" s="5"/>
      <c r="P2975" s="5"/>
      <c r="Q2975" s="5"/>
      <c r="R2975" s="5"/>
      <c r="S2975" s="5"/>
    </row>
    <row r="2976" ht="15.75" customHeight="1">
      <c r="A2976" s="5">
        <v>2347.0</v>
      </c>
      <c r="B2976" s="35" t="str">
        <f>DIEM_4D!A2348</f>
        <v/>
      </c>
      <c r="C2976" s="35" t="str">
        <f>DIEM_4D!B2348</f>
        <v/>
      </c>
      <c r="D2976" s="5" t="str">
        <f t="shared" si="30"/>
        <v>4D-2</v>
      </c>
      <c r="E2976" s="5">
        <f>DIEM_4D!C2348</f>
        <v>0</v>
      </c>
      <c r="F2976" s="5">
        <f>DIEM_4D!D2348</f>
        <v>0</v>
      </c>
      <c r="G2976" s="5">
        <f>DIEM_4D!E2348</f>
        <v>0</v>
      </c>
      <c r="H2976" s="36">
        <f t="shared" si="31"/>
        <v>0</v>
      </c>
      <c r="I2976" s="5" t="str">
        <f t="shared" si="32"/>
        <v/>
      </c>
      <c r="J2976" s="5">
        <f t="shared" si="33"/>
        <v>0</v>
      </c>
      <c r="K2976" s="5" t="str">
        <f t="shared" si="34"/>
        <v/>
      </c>
      <c r="L2976" s="5">
        <f t="shared" si="35"/>
        <v>0</v>
      </c>
      <c r="M2976" s="5"/>
      <c r="N2976" s="5"/>
      <c r="O2976" s="5"/>
      <c r="P2976" s="5"/>
      <c r="Q2976" s="5"/>
      <c r="R2976" s="5"/>
      <c r="S2976" s="5"/>
    </row>
    <row r="2977" ht="15.75" customHeight="1">
      <c r="A2977" s="5">
        <v>2348.0</v>
      </c>
      <c r="B2977" s="35" t="str">
        <f>DIEM_4D!A2349</f>
        <v/>
      </c>
      <c r="C2977" s="35" t="str">
        <f>DIEM_4D!B2349</f>
        <v/>
      </c>
      <c r="D2977" s="5" t="str">
        <f t="shared" si="30"/>
        <v>4D-3</v>
      </c>
      <c r="E2977" s="5">
        <f>DIEM_4D!C2349</f>
        <v>0</v>
      </c>
      <c r="F2977" s="5">
        <f>DIEM_4D!D2349</f>
        <v>0</v>
      </c>
      <c r="G2977" s="5">
        <f>DIEM_4D!E2349</f>
        <v>0</v>
      </c>
      <c r="H2977" s="36">
        <f t="shared" si="31"/>
        <v>0</v>
      </c>
      <c r="I2977" s="5" t="str">
        <f t="shared" si="32"/>
        <v/>
      </c>
      <c r="J2977" s="5">
        <f t="shared" si="33"/>
        <v>0</v>
      </c>
      <c r="K2977" s="5" t="str">
        <f t="shared" si="34"/>
        <v/>
      </c>
      <c r="L2977" s="5">
        <f t="shared" si="35"/>
        <v>0</v>
      </c>
      <c r="M2977" s="5"/>
      <c r="N2977" s="5"/>
      <c r="O2977" s="5"/>
      <c r="P2977" s="5"/>
      <c r="Q2977" s="5"/>
      <c r="R2977" s="5"/>
      <c r="S2977" s="5"/>
    </row>
    <row r="2978" ht="15.75" customHeight="1">
      <c r="A2978" s="5">
        <v>2349.0</v>
      </c>
      <c r="B2978" s="35" t="str">
        <f>DIEM_4D!A2350</f>
        <v/>
      </c>
      <c r="C2978" s="35" t="str">
        <f>DIEM_4D!B2350</f>
        <v/>
      </c>
      <c r="D2978" s="5" t="str">
        <f t="shared" si="30"/>
        <v>4D-4</v>
      </c>
      <c r="E2978" s="5">
        <f>DIEM_4D!C2350</f>
        <v>0</v>
      </c>
      <c r="F2978" s="5">
        <f>DIEM_4D!D2350</f>
        <v>0</v>
      </c>
      <c r="G2978" s="5">
        <f>DIEM_4D!E2350</f>
        <v>0</v>
      </c>
      <c r="H2978" s="36">
        <f t="shared" si="31"/>
        <v>0</v>
      </c>
      <c r="I2978" s="5" t="str">
        <f t="shared" si="32"/>
        <v/>
      </c>
      <c r="J2978" s="5">
        <f t="shared" si="33"/>
        <v>0</v>
      </c>
      <c r="K2978" s="5" t="str">
        <f t="shared" si="34"/>
        <v/>
      </c>
      <c r="L2978" s="5">
        <f t="shared" si="35"/>
        <v>0</v>
      </c>
      <c r="M2978" s="5"/>
      <c r="N2978" s="5"/>
      <c r="O2978" s="5"/>
      <c r="P2978" s="5"/>
      <c r="Q2978" s="5"/>
      <c r="R2978" s="5"/>
      <c r="S2978" s="5"/>
    </row>
    <row r="2979" ht="15.75" customHeight="1">
      <c r="A2979" s="5">
        <v>2350.0</v>
      </c>
      <c r="B2979" s="35" t="str">
        <f>DIEM_4D!A2351</f>
        <v/>
      </c>
      <c r="C2979" s="35" t="str">
        <f>DIEM_4D!B2351</f>
        <v/>
      </c>
      <c r="D2979" s="5" t="str">
        <f t="shared" si="30"/>
        <v>4D-5</v>
      </c>
      <c r="E2979" s="5">
        <f>DIEM_4D!C2351</f>
        <v>0</v>
      </c>
      <c r="F2979" s="5">
        <f>DIEM_4D!D2351</f>
        <v>0</v>
      </c>
      <c r="G2979" s="5">
        <f>DIEM_4D!E2351</f>
        <v>0</v>
      </c>
      <c r="H2979" s="36">
        <f t="shared" si="31"/>
        <v>0</v>
      </c>
      <c r="I2979" s="5" t="str">
        <f t="shared" si="32"/>
        <v/>
      </c>
      <c r="J2979" s="5">
        <f t="shared" si="33"/>
        <v>0</v>
      </c>
      <c r="K2979" s="5" t="str">
        <f t="shared" si="34"/>
        <v/>
      </c>
      <c r="L2979" s="5">
        <f t="shared" si="35"/>
        <v>0</v>
      </c>
      <c r="M2979" s="5"/>
      <c r="N2979" s="5"/>
      <c r="O2979" s="5"/>
      <c r="P2979" s="5"/>
      <c r="Q2979" s="5"/>
      <c r="R2979" s="5"/>
      <c r="S2979" s="5"/>
    </row>
    <row r="2980" ht="15.75" customHeight="1">
      <c r="A2980" s="5">
        <v>2351.0</v>
      </c>
      <c r="B2980" s="35" t="str">
        <f>DIEM_4D!A2352</f>
        <v/>
      </c>
      <c r="C2980" s="35" t="str">
        <f>DIEM_4D!B2352</f>
        <v/>
      </c>
      <c r="D2980" s="5" t="str">
        <f t="shared" si="30"/>
        <v>4D-1</v>
      </c>
      <c r="E2980" s="5">
        <f>DIEM_4D!C2352</f>
        <v>0</v>
      </c>
      <c r="F2980" s="5">
        <f>DIEM_4D!D2352</f>
        <v>0</v>
      </c>
      <c r="G2980" s="5">
        <f>DIEM_4D!E2352</f>
        <v>0</v>
      </c>
      <c r="H2980" s="36">
        <f t="shared" si="31"/>
        <v>0</v>
      </c>
      <c r="I2980" s="5" t="str">
        <f t="shared" si="32"/>
        <v/>
      </c>
      <c r="J2980" s="5">
        <f t="shared" si="33"/>
        <v>0</v>
      </c>
      <c r="K2980" s="5" t="str">
        <f t="shared" si="34"/>
        <v/>
      </c>
      <c r="L2980" s="5">
        <f t="shared" si="35"/>
        <v>0</v>
      </c>
      <c r="M2980" s="5"/>
      <c r="N2980" s="5"/>
      <c r="O2980" s="5"/>
      <c r="P2980" s="5"/>
      <c r="Q2980" s="5"/>
      <c r="R2980" s="5"/>
      <c r="S2980" s="5"/>
    </row>
    <row r="2981" ht="15.75" customHeight="1">
      <c r="A2981" s="5">
        <v>2352.0</v>
      </c>
      <c r="B2981" s="35" t="str">
        <f>DIEM_4D!A2353</f>
        <v/>
      </c>
      <c r="C2981" s="35" t="str">
        <f>DIEM_4D!B2353</f>
        <v/>
      </c>
      <c r="D2981" s="5" t="str">
        <f t="shared" si="30"/>
        <v>4D-2</v>
      </c>
      <c r="E2981" s="5">
        <f>DIEM_4D!C2353</f>
        <v>0</v>
      </c>
      <c r="F2981" s="5">
        <f>DIEM_4D!D2353</f>
        <v>0</v>
      </c>
      <c r="G2981" s="5">
        <f>DIEM_4D!E2353</f>
        <v>0</v>
      </c>
      <c r="H2981" s="36">
        <f t="shared" si="31"/>
        <v>0</v>
      </c>
      <c r="I2981" s="5" t="str">
        <f t="shared" si="32"/>
        <v/>
      </c>
      <c r="J2981" s="5">
        <f t="shared" si="33"/>
        <v>0</v>
      </c>
      <c r="K2981" s="5" t="str">
        <f t="shared" si="34"/>
        <v/>
      </c>
      <c r="L2981" s="5">
        <f t="shared" si="35"/>
        <v>0</v>
      </c>
      <c r="M2981" s="5"/>
      <c r="N2981" s="5"/>
      <c r="O2981" s="5"/>
      <c r="P2981" s="5"/>
      <c r="Q2981" s="5"/>
      <c r="R2981" s="5"/>
      <c r="S2981" s="5"/>
    </row>
    <row r="2982" ht="15.75" customHeight="1">
      <c r="A2982" s="5">
        <v>2353.0</v>
      </c>
      <c r="B2982" s="35" t="str">
        <f>DIEM_4D!A2354</f>
        <v/>
      </c>
      <c r="C2982" s="35" t="str">
        <f>DIEM_4D!B2354</f>
        <v/>
      </c>
      <c r="D2982" s="5" t="str">
        <f t="shared" si="30"/>
        <v>4D-3</v>
      </c>
      <c r="E2982" s="5">
        <f>DIEM_4D!C2354</f>
        <v>0</v>
      </c>
      <c r="F2982" s="5">
        <f>DIEM_4D!D2354</f>
        <v>0</v>
      </c>
      <c r="G2982" s="5">
        <f>DIEM_4D!E2354</f>
        <v>0</v>
      </c>
      <c r="H2982" s="36">
        <f t="shared" si="31"/>
        <v>0</v>
      </c>
      <c r="I2982" s="5" t="str">
        <f t="shared" si="32"/>
        <v/>
      </c>
      <c r="J2982" s="5">
        <f t="shared" si="33"/>
        <v>0</v>
      </c>
      <c r="K2982" s="5" t="str">
        <f t="shared" si="34"/>
        <v/>
      </c>
      <c r="L2982" s="5">
        <f t="shared" si="35"/>
        <v>0</v>
      </c>
      <c r="M2982" s="5"/>
      <c r="N2982" s="5"/>
      <c r="O2982" s="5"/>
      <c r="P2982" s="5"/>
      <c r="Q2982" s="5"/>
      <c r="R2982" s="5"/>
      <c r="S2982" s="5"/>
    </row>
    <row r="2983" ht="15.75" customHeight="1">
      <c r="A2983" s="5">
        <v>2354.0</v>
      </c>
      <c r="B2983" s="35" t="str">
        <f>DIEM_4D!A2355</f>
        <v/>
      </c>
      <c r="C2983" s="35" t="str">
        <f>DIEM_4D!B2355</f>
        <v/>
      </c>
      <c r="D2983" s="5" t="str">
        <f t="shared" si="30"/>
        <v>4D-4</v>
      </c>
      <c r="E2983" s="5">
        <f>DIEM_4D!C2355</f>
        <v>0</v>
      </c>
      <c r="F2983" s="5">
        <f>DIEM_4D!D2355</f>
        <v>0</v>
      </c>
      <c r="G2983" s="5">
        <f>DIEM_4D!E2355</f>
        <v>0</v>
      </c>
      <c r="H2983" s="36">
        <f t="shared" si="31"/>
        <v>0</v>
      </c>
      <c r="I2983" s="5" t="str">
        <f t="shared" si="32"/>
        <v/>
      </c>
      <c r="J2983" s="5">
        <f t="shared" si="33"/>
        <v>0</v>
      </c>
      <c r="K2983" s="5" t="str">
        <f t="shared" si="34"/>
        <v/>
      </c>
      <c r="L2983" s="5">
        <f t="shared" si="35"/>
        <v>0</v>
      </c>
      <c r="M2983" s="5"/>
      <c r="N2983" s="5"/>
      <c r="O2983" s="5"/>
      <c r="P2983" s="5"/>
      <c r="Q2983" s="5"/>
      <c r="R2983" s="5"/>
      <c r="S2983" s="5"/>
    </row>
    <row r="2984" ht="15.75" customHeight="1">
      <c r="A2984" s="5">
        <v>2355.0</v>
      </c>
      <c r="B2984" s="35" t="str">
        <f>DIEM_4D!A2356</f>
        <v/>
      </c>
      <c r="C2984" s="35" t="str">
        <f>DIEM_4D!B2356</f>
        <v/>
      </c>
      <c r="D2984" s="5" t="str">
        <f t="shared" si="30"/>
        <v>4D-5</v>
      </c>
      <c r="E2984" s="5">
        <f>DIEM_4D!C2356</f>
        <v>0</v>
      </c>
      <c r="F2984" s="5">
        <f>DIEM_4D!D2356</f>
        <v>0</v>
      </c>
      <c r="G2984" s="5">
        <f>DIEM_4D!E2356</f>
        <v>0</v>
      </c>
      <c r="H2984" s="36">
        <f t="shared" si="31"/>
        <v>0</v>
      </c>
      <c r="I2984" s="5" t="str">
        <f t="shared" si="32"/>
        <v/>
      </c>
      <c r="J2984" s="5">
        <f t="shared" si="33"/>
        <v>0</v>
      </c>
      <c r="K2984" s="5" t="str">
        <f t="shared" si="34"/>
        <v/>
      </c>
      <c r="L2984" s="5">
        <f t="shared" si="35"/>
        <v>0</v>
      </c>
      <c r="M2984" s="5"/>
      <c r="N2984" s="5"/>
      <c r="O2984" s="5"/>
      <c r="P2984" s="5"/>
      <c r="Q2984" s="5"/>
      <c r="R2984" s="5"/>
      <c r="S2984" s="5"/>
    </row>
    <row r="2985" ht="15.75" customHeight="1">
      <c r="A2985" s="5">
        <v>2356.0</v>
      </c>
      <c r="B2985" s="35" t="str">
        <f>DIEM_4D!A2357</f>
        <v/>
      </c>
      <c r="C2985" s="35" t="str">
        <f>DIEM_4D!B2357</f>
        <v/>
      </c>
      <c r="D2985" s="5" t="str">
        <f t="shared" si="30"/>
        <v>4D-1</v>
      </c>
      <c r="E2985" s="5">
        <f>DIEM_4D!C2357</f>
        <v>0</v>
      </c>
      <c r="F2985" s="5">
        <f>DIEM_4D!D2357</f>
        <v>0</v>
      </c>
      <c r="G2985" s="5">
        <f>DIEM_4D!E2357</f>
        <v>0</v>
      </c>
      <c r="H2985" s="36">
        <f t="shared" si="31"/>
        <v>0</v>
      </c>
      <c r="I2985" s="5" t="str">
        <f t="shared" si="32"/>
        <v/>
      </c>
      <c r="J2985" s="5">
        <f t="shared" si="33"/>
        <v>0</v>
      </c>
      <c r="K2985" s="5" t="str">
        <f t="shared" si="34"/>
        <v/>
      </c>
      <c r="L2985" s="5">
        <f t="shared" si="35"/>
        <v>0</v>
      </c>
      <c r="M2985" s="5"/>
      <c r="N2985" s="5"/>
      <c r="O2985" s="5"/>
      <c r="P2985" s="5"/>
      <c r="Q2985" s="5"/>
      <c r="R2985" s="5"/>
      <c r="S2985" s="5"/>
    </row>
    <row r="2986" ht="15.75" customHeight="1">
      <c r="A2986" s="5">
        <v>2357.0</v>
      </c>
      <c r="B2986" s="35" t="str">
        <f>DIEM_4D!A2358</f>
        <v/>
      </c>
      <c r="C2986" s="35" t="str">
        <f>DIEM_4D!B2358</f>
        <v/>
      </c>
      <c r="D2986" s="5" t="str">
        <f t="shared" si="30"/>
        <v>4D-2</v>
      </c>
      <c r="E2986" s="5">
        <f>DIEM_4D!C2358</f>
        <v>0</v>
      </c>
      <c r="F2986" s="5">
        <f>DIEM_4D!D2358</f>
        <v>0</v>
      </c>
      <c r="G2986" s="5">
        <f>DIEM_4D!E2358</f>
        <v>0</v>
      </c>
      <c r="H2986" s="36">
        <f t="shared" si="31"/>
        <v>0</v>
      </c>
      <c r="I2986" s="5" t="str">
        <f t="shared" si="32"/>
        <v/>
      </c>
      <c r="J2986" s="5">
        <f t="shared" si="33"/>
        <v>0</v>
      </c>
      <c r="K2986" s="5" t="str">
        <f t="shared" si="34"/>
        <v/>
      </c>
      <c r="L2986" s="5">
        <f t="shared" si="35"/>
        <v>0</v>
      </c>
      <c r="M2986" s="5"/>
      <c r="N2986" s="5"/>
      <c r="O2986" s="5"/>
      <c r="P2986" s="5"/>
      <c r="Q2986" s="5"/>
      <c r="R2986" s="5"/>
      <c r="S2986" s="5"/>
    </row>
    <row r="2987" ht="15.75" customHeight="1">
      <c r="A2987" s="5">
        <v>2358.0</v>
      </c>
      <c r="B2987" s="35" t="str">
        <f>DIEM_4D!A2359</f>
        <v/>
      </c>
      <c r="C2987" s="35" t="str">
        <f>DIEM_4D!B2359</f>
        <v/>
      </c>
      <c r="D2987" s="5" t="str">
        <f t="shared" si="30"/>
        <v>4D-3</v>
      </c>
      <c r="E2987" s="5">
        <f>DIEM_4D!C2359</f>
        <v>0</v>
      </c>
      <c r="F2987" s="5">
        <f>DIEM_4D!D2359</f>
        <v>0</v>
      </c>
      <c r="G2987" s="5">
        <f>DIEM_4D!E2359</f>
        <v>0</v>
      </c>
      <c r="H2987" s="36">
        <f t="shared" si="31"/>
        <v>0</v>
      </c>
      <c r="I2987" s="5" t="str">
        <f t="shared" si="32"/>
        <v/>
      </c>
      <c r="J2987" s="5">
        <f t="shared" si="33"/>
        <v>0</v>
      </c>
      <c r="K2987" s="5" t="str">
        <f t="shared" si="34"/>
        <v/>
      </c>
      <c r="L2987" s="5">
        <f t="shared" si="35"/>
        <v>0</v>
      </c>
      <c r="M2987" s="5"/>
      <c r="N2987" s="5"/>
      <c r="O2987" s="5"/>
      <c r="P2987" s="5"/>
      <c r="Q2987" s="5"/>
      <c r="R2987" s="5"/>
      <c r="S2987" s="5"/>
    </row>
    <row r="2988" ht="15.75" customHeight="1">
      <c r="A2988" s="5">
        <v>2359.0</v>
      </c>
      <c r="B2988" s="35" t="str">
        <f>DIEM_4D!A2360</f>
        <v/>
      </c>
      <c r="C2988" s="35" t="str">
        <f>DIEM_4D!B2360</f>
        <v/>
      </c>
      <c r="D2988" s="5" t="str">
        <f t="shared" si="30"/>
        <v>4D-4</v>
      </c>
      <c r="E2988" s="5">
        <f>DIEM_4D!C2360</f>
        <v>0</v>
      </c>
      <c r="F2988" s="5">
        <f>DIEM_4D!D2360</f>
        <v>0</v>
      </c>
      <c r="G2988" s="5">
        <f>DIEM_4D!E2360</f>
        <v>0</v>
      </c>
      <c r="H2988" s="36">
        <f t="shared" si="31"/>
        <v>0</v>
      </c>
      <c r="I2988" s="5" t="str">
        <f t="shared" si="32"/>
        <v/>
      </c>
      <c r="J2988" s="5">
        <f t="shared" si="33"/>
        <v>0</v>
      </c>
      <c r="K2988" s="5" t="str">
        <f t="shared" si="34"/>
        <v/>
      </c>
      <c r="L2988" s="5">
        <f t="shared" si="35"/>
        <v>0</v>
      </c>
      <c r="M2988" s="5"/>
      <c r="N2988" s="5"/>
      <c r="O2988" s="5"/>
      <c r="P2988" s="5"/>
      <c r="Q2988" s="5"/>
      <c r="R2988" s="5"/>
      <c r="S2988" s="5"/>
    </row>
    <row r="2989" ht="15.75" customHeight="1">
      <c r="A2989" s="5">
        <v>2360.0</v>
      </c>
      <c r="B2989" s="35" t="str">
        <f>DIEM_4D!A2361</f>
        <v/>
      </c>
      <c r="C2989" s="35" t="str">
        <f>DIEM_4D!B2361</f>
        <v/>
      </c>
      <c r="D2989" s="5" t="str">
        <f t="shared" si="30"/>
        <v>4D-5</v>
      </c>
      <c r="E2989" s="5">
        <f>DIEM_4D!C2361</f>
        <v>0</v>
      </c>
      <c r="F2989" s="5">
        <f>DIEM_4D!D2361</f>
        <v>0</v>
      </c>
      <c r="G2989" s="5">
        <f>DIEM_4D!E2361</f>
        <v>0</v>
      </c>
      <c r="H2989" s="36">
        <f t="shared" si="31"/>
        <v>0</v>
      </c>
      <c r="I2989" s="5" t="str">
        <f t="shared" si="32"/>
        <v/>
      </c>
      <c r="J2989" s="5">
        <f t="shared" si="33"/>
        <v>0</v>
      </c>
      <c r="K2989" s="5" t="str">
        <f t="shared" si="34"/>
        <v/>
      </c>
      <c r="L2989" s="5">
        <f t="shared" si="35"/>
        <v>0</v>
      </c>
      <c r="M2989" s="5"/>
      <c r="N2989" s="5"/>
      <c r="O2989" s="5"/>
      <c r="P2989" s="5"/>
      <c r="Q2989" s="5"/>
      <c r="R2989" s="5"/>
      <c r="S2989" s="5"/>
    </row>
    <row r="2990" ht="15.75" customHeight="1">
      <c r="A2990" s="5">
        <v>2361.0</v>
      </c>
      <c r="B2990" s="35" t="str">
        <f>DIEM_4D!A2362</f>
        <v/>
      </c>
      <c r="C2990" s="35" t="str">
        <f>DIEM_4D!B2362</f>
        <v/>
      </c>
      <c r="D2990" s="5" t="str">
        <f t="shared" si="30"/>
        <v>4D-1</v>
      </c>
      <c r="E2990" s="5">
        <f>DIEM_4D!C2362</f>
        <v>0</v>
      </c>
      <c r="F2990" s="5">
        <f>DIEM_4D!D2362</f>
        <v>0</v>
      </c>
      <c r="G2990" s="5">
        <f>DIEM_4D!E2362</f>
        <v>0</v>
      </c>
      <c r="H2990" s="36">
        <f t="shared" si="31"/>
        <v>0</v>
      </c>
      <c r="I2990" s="5" t="str">
        <f t="shared" si="32"/>
        <v/>
      </c>
      <c r="J2990" s="5">
        <f t="shared" si="33"/>
        <v>0</v>
      </c>
      <c r="K2990" s="5" t="str">
        <f t="shared" si="34"/>
        <v/>
      </c>
      <c r="L2990" s="5">
        <f t="shared" si="35"/>
        <v>0</v>
      </c>
      <c r="M2990" s="5"/>
      <c r="N2990" s="5"/>
      <c r="O2990" s="5"/>
      <c r="P2990" s="5"/>
      <c r="Q2990" s="5"/>
      <c r="R2990" s="5"/>
      <c r="S2990" s="5"/>
    </row>
    <row r="2991" ht="15.75" customHeight="1">
      <c r="A2991" s="5">
        <v>2362.0</v>
      </c>
      <c r="B2991" s="35" t="str">
        <f>DIEM_4D!A2363</f>
        <v/>
      </c>
      <c r="C2991" s="35" t="str">
        <f>DIEM_4D!B2363</f>
        <v/>
      </c>
      <c r="D2991" s="5" t="str">
        <f t="shared" si="30"/>
        <v>4D-2</v>
      </c>
      <c r="E2991" s="5">
        <f>DIEM_4D!C2363</f>
        <v>0</v>
      </c>
      <c r="F2991" s="5">
        <f>DIEM_4D!D2363</f>
        <v>0</v>
      </c>
      <c r="G2991" s="5">
        <f>DIEM_4D!E2363</f>
        <v>0</v>
      </c>
      <c r="H2991" s="36">
        <f t="shared" si="31"/>
        <v>0</v>
      </c>
      <c r="I2991" s="5" t="str">
        <f t="shared" si="32"/>
        <v/>
      </c>
      <c r="J2991" s="5">
        <f t="shared" si="33"/>
        <v>0</v>
      </c>
      <c r="K2991" s="5" t="str">
        <f t="shared" si="34"/>
        <v/>
      </c>
      <c r="L2991" s="5">
        <f t="shared" si="35"/>
        <v>0</v>
      </c>
      <c r="M2991" s="5"/>
      <c r="N2991" s="5"/>
      <c r="O2991" s="5"/>
      <c r="P2991" s="5"/>
      <c r="Q2991" s="5"/>
      <c r="R2991" s="5"/>
      <c r="S2991" s="5"/>
    </row>
    <row r="2992" ht="15.75" customHeight="1">
      <c r="A2992" s="5">
        <v>2363.0</v>
      </c>
      <c r="B2992" s="35" t="str">
        <f>DIEM_4D!A2364</f>
        <v/>
      </c>
      <c r="C2992" s="35" t="str">
        <f>DIEM_4D!B2364</f>
        <v/>
      </c>
      <c r="D2992" s="5" t="str">
        <f t="shared" si="30"/>
        <v>4D-3</v>
      </c>
      <c r="E2992" s="5">
        <f>DIEM_4D!C2364</f>
        <v>0</v>
      </c>
      <c r="F2992" s="5">
        <f>DIEM_4D!D2364</f>
        <v>0</v>
      </c>
      <c r="G2992" s="5">
        <f>DIEM_4D!E2364</f>
        <v>0</v>
      </c>
      <c r="H2992" s="36">
        <f t="shared" si="31"/>
        <v>0</v>
      </c>
      <c r="I2992" s="5" t="str">
        <f t="shared" si="32"/>
        <v/>
      </c>
      <c r="J2992" s="5">
        <f t="shared" si="33"/>
        <v>0</v>
      </c>
      <c r="K2992" s="5" t="str">
        <f t="shared" si="34"/>
        <v/>
      </c>
      <c r="L2992" s="5">
        <f t="shared" si="35"/>
        <v>0</v>
      </c>
      <c r="M2992" s="5"/>
      <c r="N2992" s="5"/>
      <c r="O2992" s="5"/>
      <c r="P2992" s="5"/>
      <c r="Q2992" s="5"/>
      <c r="R2992" s="5"/>
      <c r="S2992" s="5"/>
    </row>
    <row r="2993" ht="15.75" customHeight="1">
      <c r="A2993" s="5">
        <v>2364.0</v>
      </c>
      <c r="B2993" s="35" t="str">
        <f>DIEM_4D!A2365</f>
        <v/>
      </c>
      <c r="C2993" s="35" t="str">
        <f>DIEM_4D!B2365</f>
        <v/>
      </c>
      <c r="D2993" s="5" t="str">
        <f t="shared" si="30"/>
        <v>4D-4</v>
      </c>
      <c r="E2993" s="5">
        <f>DIEM_4D!C2365</f>
        <v>0</v>
      </c>
      <c r="F2993" s="5">
        <f>DIEM_4D!D2365</f>
        <v>0</v>
      </c>
      <c r="G2993" s="5">
        <f>DIEM_4D!E2365</f>
        <v>0</v>
      </c>
      <c r="H2993" s="36">
        <f t="shared" si="31"/>
        <v>0</v>
      </c>
      <c r="I2993" s="5" t="str">
        <f t="shared" si="32"/>
        <v/>
      </c>
      <c r="J2993" s="5">
        <f t="shared" si="33"/>
        <v>0</v>
      </c>
      <c r="K2993" s="5" t="str">
        <f t="shared" si="34"/>
        <v/>
      </c>
      <c r="L2993" s="5">
        <f t="shared" si="35"/>
        <v>0</v>
      </c>
      <c r="M2993" s="5"/>
      <c r="N2993" s="5"/>
      <c r="O2993" s="5"/>
      <c r="P2993" s="5"/>
      <c r="Q2993" s="5"/>
      <c r="R2993" s="5"/>
      <c r="S2993" s="5"/>
    </row>
    <row r="2994" ht="15.75" customHeight="1">
      <c r="A2994" s="5">
        <v>2365.0</v>
      </c>
      <c r="B2994" s="35" t="str">
        <f>DIEM_4D!A2366</f>
        <v/>
      </c>
      <c r="C2994" s="35" t="str">
        <f>DIEM_4D!B2366</f>
        <v/>
      </c>
      <c r="D2994" s="5" t="str">
        <f t="shared" si="30"/>
        <v>4D-5</v>
      </c>
      <c r="E2994" s="5">
        <f>DIEM_4D!C2366</f>
        <v>0</v>
      </c>
      <c r="F2994" s="5">
        <f>DIEM_4D!D2366</f>
        <v>0</v>
      </c>
      <c r="G2994" s="5">
        <f>DIEM_4D!E2366</f>
        <v>0</v>
      </c>
      <c r="H2994" s="36">
        <f t="shared" si="31"/>
        <v>0</v>
      </c>
      <c r="I2994" s="5" t="str">
        <f t="shared" si="32"/>
        <v/>
      </c>
      <c r="J2994" s="5">
        <f t="shared" si="33"/>
        <v>0</v>
      </c>
      <c r="K2994" s="5" t="str">
        <f t="shared" si="34"/>
        <v/>
      </c>
      <c r="L2994" s="5">
        <f t="shared" si="35"/>
        <v>0</v>
      </c>
      <c r="M2994" s="5"/>
      <c r="N2994" s="5"/>
      <c r="O2994" s="5"/>
      <c r="P2994" s="5"/>
      <c r="Q2994" s="5"/>
      <c r="R2994" s="5"/>
      <c r="S2994" s="5"/>
    </row>
    <row r="2995" ht="15.75" customHeight="1">
      <c r="A2995" s="5">
        <v>2366.0</v>
      </c>
      <c r="B2995" s="35" t="str">
        <f>DIEM_4D!A2367</f>
        <v/>
      </c>
      <c r="C2995" s="35" t="str">
        <f>DIEM_4D!B2367</f>
        <v/>
      </c>
      <c r="D2995" s="5" t="str">
        <f t="shared" si="30"/>
        <v>4D-1</v>
      </c>
      <c r="E2995" s="5">
        <f>DIEM_4D!C2367</f>
        <v>0</v>
      </c>
      <c r="F2995" s="5">
        <f>DIEM_4D!D2367</f>
        <v>0</v>
      </c>
      <c r="G2995" s="5">
        <f>DIEM_4D!E2367</f>
        <v>0</v>
      </c>
      <c r="H2995" s="36">
        <f t="shared" si="31"/>
        <v>0</v>
      </c>
      <c r="I2995" s="5" t="str">
        <f t="shared" si="32"/>
        <v/>
      </c>
      <c r="J2995" s="5">
        <f t="shared" si="33"/>
        <v>0</v>
      </c>
      <c r="K2995" s="5" t="str">
        <f t="shared" si="34"/>
        <v/>
      </c>
      <c r="L2995" s="5">
        <f t="shared" si="35"/>
        <v>0</v>
      </c>
      <c r="M2995" s="5"/>
      <c r="N2995" s="5"/>
      <c r="O2995" s="5"/>
      <c r="P2995" s="5"/>
      <c r="Q2995" s="5"/>
      <c r="R2995" s="5"/>
      <c r="S2995" s="5"/>
    </row>
    <row r="2996" ht="15.75" customHeight="1">
      <c r="A2996" s="5">
        <v>2367.0</v>
      </c>
      <c r="B2996" s="35" t="str">
        <f>DIEM_4D!A2368</f>
        <v/>
      </c>
      <c r="C2996" s="35" t="str">
        <f>DIEM_4D!B2368</f>
        <v/>
      </c>
      <c r="D2996" s="5" t="str">
        <f t="shared" si="30"/>
        <v>4D-2</v>
      </c>
      <c r="E2996" s="5">
        <f>DIEM_4D!C2368</f>
        <v>0</v>
      </c>
      <c r="F2996" s="5">
        <f>DIEM_4D!D2368</f>
        <v>0</v>
      </c>
      <c r="G2996" s="5">
        <f>DIEM_4D!E2368</f>
        <v>0</v>
      </c>
      <c r="H2996" s="36">
        <f t="shared" si="31"/>
        <v>0</v>
      </c>
      <c r="I2996" s="5" t="str">
        <f t="shared" si="32"/>
        <v/>
      </c>
      <c r="J2996" s="5">
        <f t="shared" si="33"/>
        <v>0</v>
      </c>
      <c r="K2996" s="5" t="str">
        <f t="shared" si="34"/>
        <v/>
      </c>
      <c r="L2996" s="5">
        <f t="shared" si="35"/>
        <v>0</v>
      </c>
      <c r="M2996" s="5"/>
      <c r="N2996" s="5"/>
      <c r="O2996" s="5"/>
      <c r="P2996" s="5"/>
      <c r="Q2996" s="5"/>
      <c r="R2996" s="5"/>
      <c r="S2996" s="5"/>
    </row>
    <row r="2997" ht="15.75" customHeight="1">
      <c r="A2997" s="5">
        <v>2368.0</v>
      </c>
      <c r="B2997" s="35" t="str">
        <f>DIEM_4D!A2369</f>
        <v/>
      </c>
      <c r="C2997" s="35" t="str">
        <f>DIEM_4D!B2369</f>
        <v/>
      </c>
      <c r="D2997" s="5" t="str">
        <f t="shared" si="30"/>
        <v>4D-3</v>
      </c>
      <c r="E2997" s="5">
        <f>DIEM_4D!C2369</f>
        <v>0</v>
      </c>
      <c r="F2997" s="5">
        <f>DIEM_4D!D2369</f>
        <v>0</v>
      </c>
      <c r="G2997" s="5">
        <f>DIEM_4D!E2369</f>
        <v>0</v>
      </c>
      <c r="H2997" s="36">
        <f t="shared" si="31"/>
        <v>0</v>
      </c>
      <c r="I2997" s="5" t="str">
        <f t="shared" si="32"/>
        <v/>
      </c>
      <c r="J2997" s="5">
        <f t="shared" si="33"/>
        <v>0</v>
      </c>
      <c r="K2997" s="5" t="str">
        <f t="shared" si="34"/>
        <v/>
      </c>
      <c r="L2997" s="5">
        <f t="shared" si="35"/>
        <v>0</v>
      </c>
      <c r="M2997" s="5"/>
      <c r="N2997" s="5"/>
      <c r="O2997" s="5"/>
      <c r="P2997" s="5"/>
      <c r="Q2997" s="5"/>
      <c r="R2997" s="5"/>
      <c r="S2997" s="5"/>
    </row>
    <row r="2998" ht="15.75" customHeight="1">
      <c r="A2998" s="5">
        <v>2369.0</v>
      </c>
      <c r="B2998" s="35" t="str">
        <f>DIEM_4D!A2370</f>
        <v/>
      </c>
      <c r="C2998" s="35" t="str">
        <f>DIEM_4D!B2370</f>
        <v/>
      </c>
      <c r="D2998" s="5" t="str">
        <f t="shared" si="30"/>
        <v>4D-4</v>
      </c>
      <c r="E2998" s="5">
        <f>DIEM_4D!C2370</f>
        <v>0</v>
      </c>
      <c r="F2998" s="5">
        <f>DIEM_4D!D2370</f>
        <v>0</v>
      </c>
      <c r="G2998" s="5">
        <f>DIEM_4D!E2370</f>
        <v>0</v>
      </c>
      <c r="H2998" s="36">
        <f t="shared" si="31"/>
        <v>0</v>
      </c>
      <c r="I2998" s="5" t="str">
        <f t="shared" si="32"/>
        <v/>
      </c>
      <c r="J2998" s="5">
        <f t="shared" si="33"/>
        <v>0</v>
      </c>
      <c r="K2998" s="5" t="str">
        <f t="shared" si="34"/>
        <v/>
      </c>
      <c r="L2998" s="5">
        <f t="shared" si="35"/>
        <v>0</v>
      </c>
      <c r="M2998" s="5"/>
      <c r="N2998" s="5"/>
      <c r="O2998" s="5"/>
      <c r="P2998" s="5"/>
      <c r="Q2998" s="5"/>
      <c r="R2998" s="5"/>
      <c r="S2998" s="5"/>
    </row>
    <row r="2999" ht="15.75" customHeight="1">
      <c r="A2999" s="5">
        <v>2370.0</v>
      </c>
      <c r="B2999" s="35" t="str">
        <f>DIEM_4D!A2371</f>
        <v/>
      </c>
      <c r="C2999" s="35" t="str">
        <f>DIEM_4D!B2371</f>
        <v/>
      </c>
      <c r="D2999" s="5" t="str">
        <f t="shared" si="30"/>
        <v>4D-5</v>
      </c>
      <c r="E2999" s="5">
        <f>DIEM_4D!C2371</f>
        <v>0</v>
      </c>
      <c r="F2999" s="5">
        <f>DIEM_4D!D2371</f>
        <v>0</v>
      </c>
      <c r="G2999" s="5">
        <f>DIEM_4D!E2371</f>
        <v>0</v>
      </c>
      <c r="H2999" s="36">
        <f t="shared" si="31"/>
        <v>0</v>
      </c>
      <c r="I2999" s="5" t="str">
        <f t="shared" si="32"/>
        <v/>
      </c>
      <c r="J2999" s="5">
        <f t="shared" si="33"/>
        <v>0</v>
      </c>
      <c r="K2999" s="5" t="str">
        <f t="shared" si="34"/>
        <v/>
      </c>
      <c r="L2999" s="5">
        <f t="shared" si="35"/>
        <v>0</v>
      </c>
      <c r="M2999" s="5"/>
      <c r="N2999" s="5"/>
      <c r="O2999" s="5"/>
      <c r="P2999" s="5"/>
      <c r="Q2999" s="5"/>
      <c r="R2999" s="5"/>
      <c r="S2999" s="5"/>
    </row>
    <row r="3000" ht="15.75" customHeight="1">
      <c r="A3000" s="5">
        <v>2371.0</v>
      </c>
      <c r="B3000" s="35" t="str">
        <f>DIEM_4D!A2372</f>
        <v/>
      </c>
      <c r="C3000" s="35" t="str">
        <f>DIEM_4D!B2372</f>
        <v/>
      </c>
      <c r="D3000" s="5" t="str">
        <f t="shared" si="30"/>
        <v>4D-1</v>
      </c>
      <c r="E3000" s="5">
        <f>DIEM_4D!C2372</f>
        <v>0</v>
      </c>
      <c r="F3000" s="5">
        <f>DIEM_4D!D2372</f>
        <v>0</v>
      </c>
      <c r="G3000" s="5">
        <f>DIEM_4D!E2372</f>
        <v>0</v>
      </c>
      <c r="H3000" s="36">
        <f t="shared" si="31"/>
        <v>0</v>
      </c>
      <c r="I3000" s="5" t="str">
        <f t="shared" si="32"/>
        <v/>
      </c>
      <c r="J3000" s="5">
        <f t="shared" si="33"/>
        <v>0</v>
      </c>
      <c r="K3000" s="5" t="str">
        <f t="shared" si="34"/>
        <v/>
      </c>
      <c r="L3000" s="5">
        <f t="shared" si="35"/>
        <v>0</v>
      </c>
      <c r="M3000" s="5"/>
      <c r="N3000" s="5"/>
      <c r="O3000" s="5"/>
      <c r="P3000" s="5"/>
      <c r="Q3000" s="5"/>
      <c r="R3000" s="5"/>
      <c r="S3000" s="5"/>
    </row>
    <row r="3001" ht="15.75" customHeight="1">
      <c r="A3001" s="5">
        <v>2372.0</v>
      </c>
      <c r="B3001" s="35" t="str">
        <f>DIEM_4D!A2373</f>
        <v/>
      </c>
      <c r="C3001" s="35" t="str">
        <f>DIEM_4D!B2373</f>
        <v/>
      </c>
      <c r="D3001" s="5" t="str">
        <f t="shared" si="30"/>
        <v>4D-2</v>
      </c>
      <c r="E3001" s="5">
        <f>DIEM_4D!C2373</f>
        <v>0</v>
      </c>
      <c r="F3001" s="5">
        <f>DIEM_4D!D2373</f>
        <v>0</v>
      </c>
      <c r="G3001" s="5">
        <f>DIEM_4D!E2373</f>
        <v>0</v>
      </c>
      <c r="H3001" s="36">
        <f t="shared" si="31"/>
        <v>0</v>
      </c>
      <c r="I3001" s="5" t="str">
        <f t="shared" si="32"/>
        <v/>
      </c>
      <c r="J3001" s="5">
        <f t="shared" si="33"/>
        <v>0</v>
      </c>
      <c r="K3001" s="5" t="str">
        <f t="shared" si="34"/>
        <v/>
      </c>
      <c r="L3001" s="5">
        <f t="shared" si="35"/>
        <v>0</v>
      </c>
      <c r="M3001" s="5"/>
      <c r="N3001" s="5"/>
      <c r="O3001" s="5"/>
      <c r="P3001" s="5"/>
      <c r="Q3001" s="5"/>
      <c r="R3001" s="5"/>
      <c r="S3001" s="5"/>
    </row>
    <row r="3002" ht="15.75" customHeight="1">
      <c r="A3002" s="5">
        <v>2373.0</v>
      </c>
      <c r="B3002" s="35" t="str">
        <f>DIEM_4D!A2374</f>
        <v/>
      </c>
      <c r="C3002" s="35" t="str">
        <f>DIEM_4D!B2374</f>
        <v/>
      </c>
      <c r="D3002" s="5" t="str">
        <f t="shared" si="30"/>
        <v>4D-3</v>
      </c>
      <c r="E3002" s="5">
        <f>DIEM_4D!C2374</f>
        <v>0</v>
      </c>
      <c r="F3002" s="5">
        <f>DIEM_4D!D2374</f>
        <v>0</v>
      </c>
      <c r="G3002" s="5">
        <f>DIEM_4D!E2374</f>
        <v>0</v>
      </c>
      <c r="H3002" s="36">
        <f t="shared" si="31"/>
        <v>0</v>
      </c>
      <c r="I3002" s="5" t="str">
        <f t="shared" si="32"/>
        <v/>
      </c>
      <c r="J3002" s="5">
        <f t="shared" si="33"/>
        <v>0</v>
      </c>
      <c r="K3002" s="5" t="str">
        <f t="shared" si="34"/>
        <v/>
      </c>
      <c r="L3002" s="5">
        <f t="shared" si="35"/>
        <v>0</v>
      </c>
      <c r="M3002" s="5"/>
      <c r="N3002" s="5"/>
      <c r="O3002" s="5"/>
      <c r="P3002" s="5"/>
      <c r="Q3002" s="5"/>
      <c r="R3002" s="5"/>
      <c r="S3002" s="5"/>
    </row>
    <row r="3003" ht="15.75" customHeight="1">
      <c r="A3003" s="5">
        <v>2374.0</v>
      </c>
      <c r="B3003" s="35" t="str">
        <f>DIEM_4D!A2375</f>
        <v/>
      </c>
      <c r="C3003" s="35" t="str">
        <f>DIEM_4D!B2375</f>
        <v/>
      </c>
      <c r="D3003" s="5" t="str">
        <f t="shared" si="30"/>
        <v>4D-4</v>
      </c>
      <c r="E3003" s="5">
        <f>DIEM_4D!C2375</f>
        <v>0</v>
      </c>
      <c r="F3003" s="5">
        <f>DIEM_4D!D2375</f>
        <v>0</v>
      </c>
      <c r="G3003" s="5">
        <f>DIEM_4D!E2375</f>
        <v>0</v>
      </c>
      <c r="H3003" s="36">
        <f t="shared" si="31"/>
        <v>0</v>
      </c>
      <c r="I3003" s="5" t="str">
        <f t="shared" si="32"/>
        <v/>
      </c>
      <c r="J3003" s="5">
        <f t="shared" si="33"/>
        <v>0</v>
      </c>
      <c r="K3003" s="5" t="str">
        <f t="shared" si="34"/>
        <v/>
      </c>
      <c r="L3003" s="5">
        <f t="shared" si="35"/>
        <v>0</v>
      </c>
      <c r="M3003" s="5"/>
      <c r="N3003" s="5"/>
      <c r="O3003" s="5"/>
      <c r="P3003" s="5"/>
      <c r="Q3003" s="5"/>
      <c r="R3003" s="5"/>
      <c r="S3003" s="5"/>
    </row>
    <row r="3004" ht="15.75" customHeight="1">
      <c r="A3004" s="5">
        <v>2375.0</v>
      </c>
      <c r="B3004" s="35" t="str">
        <f>DIEM_4D!A2376</f>
        <v/>
      </c>
      <c r="C3004" s="35" t="str">
        <f>DIEM_4D!B2376</f>
        <v/>
      </c>
      <c r="D3004" s="5" t="str">
        <f t="shared" si="30"/>
        <v>4D-5</v>
      </c>
      <c r="E3004" s="5">
        <f>DIEM_4D!C2376</f>
        <v>0</v>
      </c>
      <c r="F3004" s="5">
        <f>DIEM_4D!D2376</f>
        <v>0</v>
      </c>
      <c r="G3004" s="5">
        <f>DIEM_4D!E2376</f>
        <v>0</v>
      </c>
      <c r="H3004" s="36">
        <f t="shared" si="31"/>
        <v>0</v>
      </c>
      <c r="I3004" s="5" t="str">
        <f t="shared" si="32"/>
        <v/>
      </c>
      <c r="J3004" s="5">
        <f t="shared" si="33"/>
        <v>0</v>
      </c>
      <c r="K3004" s="5" t="str">
        <f t="shared" si="34"/>
        <v/>
      </c>
      <c r="L3004" s="5">
        <f t="shared" si="35"/>
        <v>0</v>
      </c>
      <c r="M3004" s="5"/>
      <c r="N3004" s="5"/>
      <c r="O3004" s="5"/>
      <c r="P3004" s="5"/>
      <c r="Q3004" s="5"/>
      <c r="R3004" s="5"/>
      <c r="S3004" s="5"/>
    </row>
    <row r="3005" ht="15.75" customHeight="1">
      <c r="A3005" s="5">
        <v>2376.0</v>
      </c>
      <c r="B3005" s="35" t="str">
        <f>DIEM_4D!A2377</f>
        <v/>
      </c>
      <c r="C3005" s="35" t="str">
        <f>DIEM_4D!B2377</f>
        <v/>
      </c>
      <c r="D3005" s="5" t="str">
        <f t="shared" si="30"/>
        <v>4D-1</v>
      </c>
      <c r="E3005" s="5">
        <f>DIEM_4D!C2377</f>
        <v>0</v>
      </c>
      <c r="F3005" s="5">
        <f>DIEM_4D!D2377</f>
        <v>0</v>
      </c>
      <c r="G3005" s="5">
        <f>DIEM_4D!E2377</f>
        <v>0</v>
      </c>
      <c r="H3005" s="36">
        <f t="shared" si="31"/>
        <v>0</v>
      </c>
      <c r="I3005" s="5" t="str">
        <f t="shared" si="32"/>
        <v/>
      </c>
      <c r="J3005" s="5">
        <f t="shared" si="33"/>
        <v>0</v>
      </c>
      <c r="K3005" s="5" t="str">
        <f t="shared" si="34"/>
        <v/>
      </c>
      <c r="L3005" s="5">
        <f t="shared" si="35"/>
        <v>0</v>
      </c>
      <c r="M3005" s="5"/>
      <c r="N3005" s="5"/>
      <c r="O3005" s="5"/>
      <c r="P3005" s="5"/>
      <c r="Q3005" s="5"/>
      <c r="R3005" s="5"/>
      <c r="S3005" s="5"/>
    </row>
    <row r="3006" ht="15.75" customHeight="1">
      <c r="A3006" s="5">
        <v>2377.0</v>
      </c>
      <c r="B3006" s="35" t="str">
        <f>DIEM_4D!A2378</f>
        <v/>
      </c>
      <c r="C3006" s="35" t="str">
        <f>DIEM_4D!B2378</f>
        <v/>
      </c>
      <c r="D3006" s="5" t="str">
        <f t="shared" si="30"/>
        <v>4D-2</v>
      </c>
      <c r="E3006" s="5">
        <f>DIEM_4D!C2378</f>
        <v>0</v>
      </c>
      <c r="F3006" s="5">
        <f>DIEM_4D!D2378</f>
        <v>0</v>
      </c>
      <c r="G3006" s="5">
        <f>DIEM_4D!E2378</f>
        <v>0</v>
      </c>
      <c r="H3006" s="36">
        <f t="shared" si="31"/>
        <v>0</v>
      </c>
      <c r="I3006" s="5" t="str">
        <f t="shared" si="32"/>
        <v/>
      </c>
      <c r="J3006" s="5">
        <f t="shared" si="33"/>
        <v>0</v>
      </c>
      <c r="K3006" s="5" t="str">
        <f t="shared" si="34"/>
        <v/>
      </c>
      <c r="L3006" s="5">
        <f t="shared" si="35"/>
        <v>0</v>
      </c>
      <c r="M3006" s="5"/>
      <c r="N3006" s="5"/>
      <c r="O3006" s="5"/>
      <c r="P3006" s="5"/>
      <c r="Q3006" s="5"/>
      <c r="R3006" s="5"/>
      <c r="S3006" s="5"/>
    </row>
    <row r="3007" ht="15.75" customHeight="1">
      <c r="A3007" s="5">
        <v>2378.0</v>
      </c>
      <c r="B3007" s="35" t="str">
        <f>DIEM_4D!A2379</f>
        <v/>
      </c>
      <c r="C3007" s="35" t="str">
        <f>DIEM_4D!B2379</f>
        <v/>
      </c>
      <c r="D3007" s="5" t="str">
        <f t="shared" si="30"/>
        <v>4D-3</v>
      </c>
      <c r="E3007" s="5">
        <f>DIEM_4D!C2379</f>
        <v>0</v>
      </c>
      <c r="F3007" s="5">
        <f>DIEM_4D!D2379</f>
        <v>0</v>
      </c>
      <c r="G3007" s="5">
        <f>DIEM_4D!E2379</f>
        <v>0</v>
      </c>
      <c r="H3007" s="36">
        <f t="shared" si="31"/>
        <v>0</v>
      </c>
      <c r="I3007" s="5" t="str">
        <f t="shared" si="32"/>
        <v/>
      </c>
      <c r="J3007" s="5">
        <f t="shared" si="33"/>
        <v>0</v>
      </c>
      <c r="K3007" s="5" t="str">
        <f t="shared" si="34"/>
        <v/>
      </c>
      <c r="L3007" s="5">
        <f t="shared" si="35"/>
        <v>0</v>
      </c>
      <c r="M3007" s="5"/>
      <c r="N3007" s="5"/>
      <c r="O3007" s="5"/>
      <c r="P3007" s="5"/>
      <c r="Q3007" s="5"/>
      <c r="R3007" s="5"/>
      <c r="S3007" s="5"/>
    </row>
    <row r="3008" ht="15.75" customHeight="1">
      <c r="A3008" s="5">
        <v>2379.0</v>
      </c>
      <c r="B3008" s="35" t="str">
        <f>DIEM_4D!A2380</f>
        <v/>
      </c>
      <c r="C3008" s="35" t="str">
        <f>DIEM_4D!B2380</f>
        <v/>
      </c>
      <c r="D3008" s="5" t="str">
        <f t="shared" si="30"/>
        <v>4D-4</v>
      </c>
      <c r="E3008" s="5">
        <f>DIEM_4D!C2380</f>
        <v>0</v>
      </c>
      <c r="F3008" s="5">
        <f>DIEM_4D!D2380</f>
        <v>0</v>
      </c>
      <c r="G3008" s="5">
        <f>DIEM_4D!E2380</f>
        <v>0</v>
      </c>
      <c r="H3008" s="36">
        <f t="shared" si="31"/>
        <v>0</v>
      </c>
      <c r="I3008" s="5" t="str">
        <f t="shared" si="32"/>
        <v/>
      </c>
      <c r="J3008" s="5">
        <f t="shared" si="33"/>
        <v>0</v>
      </c>
      <c r="K3008" s="5" t="str">
        <f t="shared" si="34"/>
        <v/>
      </c>
      <c r="L3008" s="5">
        <f t="shared" si="35"/>
        <v>0</v>
      </c>
      <c r="M3008" s="5"/>
      <c r="N3008" s="5"/>
      <c r="O3008" s="5"/>
      <c r="P3008" s="5"/>
      <c r="Q3008" s="5"/>
      <c r="R3008" s="5"/>
      <c r="S3008" s="5"/>
    </row>
    <row r="3009" ht="15.75" customHeight="1">
      <c r="A3009" s="5">
        <v>2380.0</v>
      </c>
      <c r="B3009" s="35" t="str">
        <f>DIEM_4D!A2381</f>
        <v/>
      </c>
      <c r="C3009" s="35" t="str">
        <f>DIEM_4D!B2381</f>
        <v/>
      </c>
      <c r="D3009" s="5" t="str">
        <f t="shared" si="30"/>
        <v>4D-5</v>
      </c>
      <c r="E3009" s="5">
        <f>DIEM_4D!C2381</f>
        <v>0</v>
      </c>
      <c r="F3009" s="5">
        <f>DIEM_4D!D2381</f>
        <v>0</v>
      </c>
      <c r="G3009" s="5">
        <f>DIEM_4D!E2381</f>
        <v>0</v>
      </c>
      <c r="H3009" s="36">
        <f t="shared" si="31"/>
        <v>0</v>
      </c>
      <c r="I3009" s="5" t="str">
        <f t="shared" si="32"/>
        <v/>
      </c>
      <c r="J3009" s="5">
        <f t="shared" si="33"/>
        <v>0</v>
      </c>
      <c r="K3009" s="5" t="str">
        <f t="shared" si="34"/>
        <v/>
      </c>
      <c r="L3009" s="5">
        <f t="shared" si="35"/>
        <v>0</v>
      </c>
      <c r="M3009" s="5"/>
      <c r="N3009" s="5"/>
      <c r="O3009" s="5"/>
      <c r="P3009" s="5"/>
      <c r="Q3009" s="5"/>
      <c r="R3009" s="5"/>
      <c r="S3009" s="5"/>
    </row>
    <row r="3010" ht="15.75" customHeight="1">
      <c r="A3010" s="5">
        <v>2381.0</v>
      </c>
      <c r="B3010" s="35" t="str">
        <f>DIEM_4D!A2382</f>
        <v/>
      </c>
      <c r="C3010" s="35" t="str">
        <f>DIEM_4D!B2382</f>
        <v/>
      </c>
      <c r="D3010" s="5" t="str">
        <f t="shared" si="30"/>
        <v>4D-1</v>
      </c>
      <c r="E3010" s="5">
        <f>DIEM_4D!C2382</f>
        <v>0</v>
      </c>
      <c r="F3010" s="5">
        <f>DIEM_4D!D2382</f>
        <v>0</v>
      </c>
      <c r="G3010" s="5">
        <f>DIEM_4D!E2382</f>
        <v>0</v>
      </c>
      <c r="H3010" s="36">
        <f t="shared" si="31"/>
        <v>0</v>
      </c>
      <c r="I3010" s="5" t="str">
        <f t="shared" si="32"/>
        <v/>
      </c>
      <c r="J3010" s="5">
        <f t="shared" si="33"/>
        <v>0</v>
      </c>
      <c r="K3010" s="5" t="str">
        <f t="shared" si="34"/>
        <v/>
      </c>
      <c r="L3010" s="5">
        <f t="shared" si="35"/>
        <v>0</v>
      </c>
      <c r="M3010" s="5"/>
      <c r="N3010" s="5"/>
      <c r="O3010" s="5"/>
      <c r="P3010" s="5"/>
      <c r="Q3010" s="5"/>
      <c r="R3010" s="5"/>
      <c r="S3010" s="5"/>
    </row>
    <row r="3011" ht="15.75" customHeight="1">
      <c r="A3011" s="5">
        <v>2382.0</v>
      </c>
      <c r="B3011" s="35" t="str">
        <f>DIEM_4D!A2383</f>
        <v/>
      </c>
      <c r="C3011" s="35" t="str">
        <f>DIEM_4D!B2383</f>
        <v/>
      </c>
      <c r="D3011" s="5" t="str">
        <f t="shared" si="30"/>
        <v>4D-2</v>
      </c>
      <c r="E3011" s="5">
        <f>DIEM_4D!C2383</f>
        <v>0</v>
      </c>
      <c r="F3011" s="5">
        <f>DIEM_4D!D2383</f>
        <v>0</v>
      </c>
      <c r="G3011" s="5">
        <f>DIEM_4D!E2383</f>
        <v>0</v>
      </c>
      <c r="H3011" s="36">
        <f t="shared" si="31"/>
        <v>0</v>
      </c>
      <c r="I3011" s="5" t="str">
        <f t="shared" si="32"/>
        <v/>
      </c>
      <c r="J3011" s="5">
        <f t="shared" si="33"/>
        <v>0</v>
      </c>
      <c r="K3011" s="5" t="str">
        <f t="shared" si="34"/>
        <v/>
      </c>
      <c r="L3011" s="5">
        <f t="shared" si="35"/>
        <v>0</v>
      </c>
      <c r="M3011" s="5"/>
      <c r="N3011" s="5"/>
      <c r="O3011" s="5"/>
      <c r="P3011" s="5"/>
      <c r="Q3011" s="5"/>
      <c r="R3011" s="5"/>
      <c r="S3011" s="5"/>
    </row>
    <row r="3012" ht="15.75" customHeight="1">
      <c r="A3012" s="5">
        <v>2383.0</v>
      </c>
      <c r="B3012" s="35" t="str">
        <f>DIEM_4D!A2384</f>
        <v/>
      </c>
      <c r="C3012" s="35" t="str">
        <f>DIEM_4D!B2384</f>
        <v/>
      </c>
      <c r="D3012" s="5" t="str">
        <f t="shared" si="30"/>
        <v>4D-3</v>
      </c>
      <c r="E3012" s="5">
        <f>DIEM_4D!C2384</f>
        <v>0</v>
      </c>
      <c r="F3012" s="5">
        <f>DIEM_4D!D2384</f>
        <v>0</v>
      </c>
      <c r="G3012" s="5">
        <f>DIEM_4D!E2384</f>
        <v>0</v>
      </c>
      <c r="H3012" s="36">
        <f t="shared" si="31"/>
        <v>0</v>
      </c>
      <c r="I3012" s="5" t="str">
        <f t="shared" si="32"/>
        <v/>
      </c>
      <c r="J3012" s="5">
        <f t="shared" si="33"/>
        <v>0</v>
      </c>
      <c r="K3012" s="5" t="str">
        <f t="shared" si="34"/>
        <v/>
      </c>
      <c r="L3012" s="5">
        <f t="shared" si="35"/>
        <v>0</v>
      </c>
      <c r="M3012" s="5"/>
      <c r="N3012" s="5"/>
      <c r="O3012" s="5"/>
      <c r="P3012" s="5"/>
      <c r="Q3012" s="5"/>
      <c r="R3012" s="5"/>
      <c r="S3012" s="5"/>
    </row>
    <row r="3013" ht="15.75" customHeight="1">
      <c r="A3013" s="5">
        <v>2384.0</v>
      </c>
      <c r="B3013" s="35" t="str">
        <f>DIEM_4D!A2385</f>
        <v/>
      </c>
      <c r="C3013" s="35" t="str">
        <f>DIEM_4D!B2385</f>
        <v/>
      </c>
      <c r="D3013" s="5" t="str">
        <f t="shared" si="30"/>
        <v>4D-4</v>
      </c>
      <c r="E3013" s="5">
        <f>DIEM_4D!C2385</f>
        <v>0</v>
      </c>
      <c r="F3013" s="5">
        <f>DIEM_4D!D2385</f>
        <v>0</v>
      </c>
      <c r="G3013" s="5">
        <f>DIEM_4D!E2385</f>
        <v>0</v>
      </c>
      <c r="H3013" s="36">
        <f t="shared" si="31"/>
        <v>0</v>
      </c>
      <c r="I3013" s="5" t="str">
        <f t="shared" si="32"/>
        <v/>
      </c>
      <c r="J3013" s="5">
        <f t="shared" si="33"/>
        <v>0</v>
      </c>
      <c r="K3013" s="5" t="str">
        <f t="shared" si="34"/>
        <v/>
      </c>
      <c r="L3013" s="5">
        <f t="shared" si="35"/>
        <v>0</v>
      </c>
      <c r="M3013" s="5"/>
      <c r="N3013" s="5"/>
      <c r="O3013" s="5"/>
      <c r="P3013" s="5"/>
      <c r="Q3013" s="5"/>
      <c r="R3013" s="5"/>
      <c r="S3013" s="5"/>
    </row>
    <row r="3014" ht="15.75" customHeight="1">
      <c r="A3014" s="5">
        <v>2385.0</v>
      </c>
      <c r="B3014" s="35" t="str">
        <f>DIEM_4D!A2386</f>
        <v/>
      </c>
      <c r="C3014" s="35" t="str">
        <f>DIEM_4D!B2386</f>
        <v/>
      </c>
      <c r="D3014" s="5" t="str">
        <f t="shared" si="30"/>
        <v>4D-5</v>
      </c>
      <c r="E3014" s="5">
        <f>DIEM_4D!C2386</f>
        <v>0</v>
      </c>
      <c r="F3014" s="5">
        <f>DIEM_4D!D2386</f>
        <v>0</v>
      </c>
      <c r="G3014" s="5">
        <f>DIEM_4D!E2386</f>
        <v>0</v>
      </c>
      <c r="H3014" s="36">
        <f t="shared" si="31"/>
        <v>0</v>
      </c>
      <c r="I3014" s="5" t="str">
        <f t="shared" si="32"/>
        <v/>
      </c>
      <c r="J3014" s="5">
        <f t="shared" si="33"/>
        <v>0</v>
      </c>
      <c r="K3014" s="5" t="str">
        <f t="shared" si="34"/>
        <v/>
      </c>
      <c r="L3014" s="5">
        <f t="shared" si="35"/>
        <v>0</v>
      </c>
      <c r="M3014" s="5"/>
      <c r="N3014" s="5"/>
      <c r="O3014" s="5"/>
      <c r="P3014" s="5"/>
      <c r="Q3014" s="5"/>
      <c r="R3014" s="5"/>
      <c r="S3014" s="5"/>
    </row>
    <row r="3015" ht="15.75" customHeight="1">
      <c r="A3015" s="5">
        <v>2386.0</v>
      </c>
      <c r="B3015" s="35" t="str">
        <f>DIEM_4D!A2387</f>
        <v/>
      </c>
      <c r="C3015" s="35" t="str">
        <f>DIEM_4D!B2387</f>
        <v/>
      </c>
      <c r="D3015" s="5" t="str">
        <f t="shared" si="30"/>
        <v>4D-1</v>
      </c>
      <c r="E3015" s="5">
        <f>DIEM_4D!C2387</f>
        <v>0</v>
      </c>
      <c r="F3015" s="5">
        <f>DIEM_4D!D2387</f>
        <v>0</v>
      </c>
      <c r="G3015" s="5">
        <f>DIEM_4D!E2387</f>
        <v>0</v>
      </c>
      <c r="H3015" s="36">
        <f t="shared" si="31"/>
        <v>0</v>
      </c>
      <c r="I3015" s="5" t="str">
        <f t="shared" si="32"/>
        <v/>
      </c>
      <c r="J3015" s="5">
        <f t="shared" si="33"/>
        <v>0</v>
      </c>
      <c r="K3015" s="5" t="str">
        <f t="shared" si="34"/>
        <v/>
      </c>
      <c r="L3015" s="5">
        <f t="shared" si="35"/>
        <v>0</v>
      </c>
      <c r="M3015" s="5"/>
      <c r="N3015" s="5"/>
      <c r="O3015" s="5"/>
      <c r="P3015" s="5"/>
      <c r="Q3015" s="5"/>
      <c r="R3015" s="5"/>
      <c r="S3015" s="5"/>
    </row>
    <row r="3016" ht="15.75" customHeight="1">
      <c r="A3016" s="5">
        <v>2387.0</v>
      </c>
      <c r="B3016" s="35" t="str">
        <f>DIEM_4D!A2388</f>
        <v/>
      </c>
      <c r="C3016" s="35" t="str">
        <f>DIEM_4D!B2388</f>
        <v/>
      </c>
      <c r="D3016" s="5" t="str">
        <f t="shared" si="30"/>
        <v>4D-2</v>
      </c>
      <c r="E3016" s="5">
        <f>DIEM_4D!C2388</f>
        <v>0</v>
      </c>
      <c r="F3016" s="5">
        <f>DIEM_4D!D2388</f>
        <v>0</v>
      </c>
      <c r="G3016" s="5">
        <f>DIEM_4D!E2388</f>
        <v>0</v>
      </c>
      <c r="H3016" s="36">
        <f t="shared" si="31"/>
        <v>0</v>
      </c>
      <c r="I3016" s="5" t="str">
        <f t="shared" si="32"/>
        <v/>
      </c>
      <c r="J3016" s="5">
        <f t="shared" si="33"/>
        <v>0</v>
      </c>
      <c r="K3016" s="5" t="str">
        <f t="shared" si="34"/>
        <v/>
      </c>
      <c r="L3016" s="5">
        <f t="shared" si="35"/>
        <v>0</v>
      </c>
      <c r="M3016" s="5"/>
      <c r="N3016" s="5"/>
      <c r="O3016" s="5"/>
      <c r="P3016" s="5"/>
      <c r="Q3016" s="5"/>
      <c r="R3016" s="5"/>
      <c r="S3016" s="5"/>
    </row>
    <row r="3017" ht="15.75" customHeight="1">
      <c r="A3017" s="5">
        <v>2388.0</v>
      </c>
      <c r="B3017" s="35" t="str">
        <f>DIEM_4D!A2389</f>
        <v/>
      </c>
      <c r="C3017" s="35" t="str">
        <f>DIEM_4D!B2389</f>
        <v/>
      </c>
      <c r="D3017" s="5" t="str">
        <f t="shared" si="30"/>
        <v>4D-3</v>
      </c>
      <c r="E3017" s="5">
        <f>DIEM_4D!C2389</f>
        <v>0</v>
      </c>
      <c r="F3017" s="5">
        <f>DIEM_4D!D2389</f>
        <v>0</v>
      </c>
      <c r="G3017" s="5">
        <f>DIEM_4D!E2389</f>
        <v>0</v>
      </c>
      <c r="H3017" s="36">
        <f t="shared" si="31"/>
        <v>0</v>
      </c>
      <c r="I3017" s="5" t="str">
        <f t="shared" si="32"/>
        <v/>
      </c>
      <c r="J3017" s="5">
        <f t="shared" si="33"/>
        <v>0</v>
      </c>
      <c r="K3017" s="5" t="str">
        <f t="shared" si="34"/>
        <v/>
      </c>
      <c r="L3017" s="5">
        <f t="shared" si="35"/>
        <v>0</v>
      </c>
      <c r="M3017" s="5"/>
      <c r="N3017" s="5"/>
      <c r="O3017" s="5"/>
      <c r="P3017" s="5"/>
      <c r="Q3017" s="5"/>
      <c r="R3017" s="5"/>
      <c r="S3017" s="5"/>
    </row>
    <row r="3018" ht="15.75" customHeight="1">
      <c r="A3018" s="5">
        <v>2389.0</v>
      </c>
      <c r="B3018" s="35" t="str">
        <f>DIEM_4D!A2390</f>
        <v/>
      </c>
      <c r="C3018" s="35" t="str">
        <f>DIEM_4D!B2390</f>
        <v/>
      </c>
      <c r="D3018" s="5" t="str">
        <f t="shared" si="30"/>
        <v>4D-4</v>
      </c>
      <c r="E3018" s="5">
        <f>DIEM_4D!C2390</f>
        <v>0</v>
      </c>
      <c r="F3018" s="5">
        <f>DIEM_4D!D2390</f>
        <v>0</v>
      </c>
      <c r="G3018" s="5">
        <f>DIEM_4D!E2390</f>
        <v>0</v>
      </c>
      <c r="H3018" s="36">
        <f t="shared" si="31"/>
        <v>0</v>
      </c>
      <c r="I3018" s="5" t="str">
        <f t="shared" si="32"/>
        <v/>
      </c>
      <c r="J3018" s="5">
        <f t="shared" si="33"/>
        <v>0</v>
      </c>
      <c r="K3018" s="5" t="str">
        <f t="shared" si="34"/>
        <v/>
      </c>
      <c r="L3018" s="5">
        <f t="shared" si="35"/>
        <v>0</v>
      </c>
      <c r="M3018" s="5"/>
      <c r="N3018" s="5"/>
      <c r="O3018" s="5"/>
      <c r="P3018" s="5"/>
      <c r="Q3018" s="5"/>
      <c r="R3018" s="5"/>
      <c r="S3018" s="5"/>
    </row>
    <row r="3019" ht="15.75" customHeight="1">
      <c r="A3019" s="5">
        <v>2390.0</v>
      </c>
      <c r="B3019" s="35" t="str">
        <f>DIEM_4D!A2391</f>
        <v/>
      </c>
      <c r="C3019" s="35" t="str">
        <f>DIEM_4D!B2391</f>
        <v/>
      </c>
      <c r="D3019" s="5" t="str">
        <f t="shared" si="30"/>
        <v>4D-5</v>
      </c>
      <c r="E3019" s="5">
        <f>DIEM_4D!C2391</f>
        <v>0</v>
      </c>
      <c r="F3019" s="5">
        <f>DIEM_4D!D2391</f>
        <v>0</v>
      </c>
      <c r="G3019" s="5">
        <f>DIEM_4D!E2391</f>
        <v>0</v>
      </c>
      <c r="H3019" s="36">
        <f t="shared" si="31"/>
        <v>0</v>
      </c>
      <c r="I3019" s="5" t="str">
        <f t="shared" si="32"/>
        <v/>
      </c>
      <c r="J3019" s="5">
        <f t="shared" si="33"/>
        <v>0</v>
      </c>
      <c r="K3019" s="5" t="str">
        <f t="shared" si="34"/>
        <v/>
      </c>
      <c r="L3019" s="5">
        <f t="shared" si="35"/>
        <v>0</v>
      </c>
      <c r="M3019" s="5"/>
      <c r="N3019" s="5"/>
      <c r="O3019" s="5"/>
      <c r="P3019" s="5"/>
      <c r="Q3019" s="5"/>
      <c r="R3019" s="5"/>
      <c r="S3019" s="5"/>
    </row>
    <row r="3020" ht="15.75" customHeight="1">
      <c r="A3020" s="5">
        <v>2391.0</v>
      </c>
      <c r="B3020" s="35" t="str">
        <f>DIEM_4D!A2392</f>
        <v/>
      </c>
      <c r="C3020" s="35" t="str">
        <f>DIEM_4D!B2392</f>
        <v/>
      </c>
      <c r="D3020" s="5" t="str">
        <f t="shared" si="30"/>
        <v>4D-1</v>
      </c>
      <c r="E3020" s="5">
        <f>DIEM_4D!C2392</f>
        <v>0</v>
      </c>
      <c r="F3020" s="5">
        <f>DIEM_4D!D2392</f>
        <v>0</v>
      </c>
      <c r="G3020" s="5">
        <f>DIEM_4D!E2392</f>
        <v>0</v>
      </c>
      <c r="H3020" s="36">
        <f t="shared" si="31"/>
        <v>0</v>
      </c>
      <c r="I3020" s="5" t="str">
        <f t="shared" si="32"/>
        <v/>
      </c>
      <c r="J3020" s="5">
        <f t="shared" si="33"/>
        <v>0</v>
      </c>
      <c r="K3020" s="5" t="str">
        <f t="shared" si="34"/>
        <v/>
      </c>
      <c r="L3020" s="5">
        <f t="shared" si="35"/>
        <v>0</v>
      </c>
      <c r="M3020" s="5"/>
      <c r="N3020" s="5"/>
      <c r="O3020" s="5"/>
      <c r="P3020" s="5"/>
      <c r="Q3020" s="5"/>
      <c r="R3020" s="5"/>
      <c r="S3020" s="5"/>
    </row>
    <row r="3021" ht="15.75" customHeight="1">
      <c r="A3021" s="5">
        <v>2392.0</v>
      </c>
      <c r="B3021" s="35" t="str">
        <f>DIEM_4D!A2393</f>
        <v/>
      </c>
      <c r="C3021" s="35" t="str">
        <f>DIEM_4D!B2393</f>
        <v/>
      </c>
      <c r="D3021" s="5" t="str">
        <f t="shared" si="30"/>
        <v>4D-2</v>
      </c>
      <c r="E3021" s="5">
        <f>DIEM_4D!C2393</f>
        <v>0</v>
      </c>
      <c r="F3021" s="5">
        <f>DIEM_4D!D2393</f>
        <v>0</v>
      </c>
      <c r="G3021" s="5">
        <f>DIEM_4D!E2393</f>
        <v>0</v>
      </c>
      <c r="H3021" s="36">
        <f t="shared" si="31"/>
        <v>0</v>
      </c>
      <c r="I3021" s="5" t="str">
        <f t="shared" si="32"/>
        <v/>
      </c>
      <c r="J3021" s="5">
        <f t="shared" si="33"/>
        <v>0</v>
      </c>
      <c r="K3021" s="5" t="str">
        <f t="shared" si="34"/>
        <v/>
      </c>
      <c r="L3021" s="5">
        <f t="shared" si="35"/>
        <v>0</v>
      </c>
      <c r="M3021" s="5"/>
      <c r="N3021" s="5"/>
      <c r="O3021" s="5"/>
      <c r="P3021" s="5"/>
      <c r="Q3021" s="5"/>
      <c r="R3021" s="5"/>
      <c r="S3021" s="5"/>
    </row>
    <row r="3022" ht="15.75" customHeight="1">
      <c r="A3022" s="5">
        <v>2393.0</v>
      </c>
      <c r="B3022" s="35" t="str">
        <f>DIEM_4D!A2394</f>
        <v/>
      </c>
      <c r="C3022" s="35" t="str">
        <f>DIEM_4D!B2394</f>
        <v/>
      </c>
      <c r="D3022" s="5" t="str">
        <f t="shared" si="30"/>
        <v>4D-3</v>
      </c>
      <c r="E3022" s="5">
        <f>DIEM_4D!C2394</f>
        <v>0</v>
      </c>
      <c r="F3022" s="5">
        <f>DIEM_4D!D2394</f>
        <v>0</v>
      </c>
      <c r="G3022" s="5">
        <f>DIEM_4D!E2394</f>
        <v>0</v>
      </c>
      <c r="H3022" s="36">
        <f t="shared" si="31"/>
        <v>0</v>
      </c>
      <c r="I3022" s="5" t="str">
        <f t="shared" si="32"/>
        <v/>
      </c>
      <c r="J3022" s="5">
        <f t="shared" si="33"/>
        <v>0</v>
      </c>
      <c r="K3022" s="5" t="str">
        <f t="shared" si="34"/>
        <v/>
      </c>
      <c r="L3022" s="5">
        <f t="shared" si="35"/>
        <v>0</v>
      </c>
      <c r="M3022" s="5"/>
      <c r="N3022" s="5"/>
      <c r="O3022" s="5"/>
      <c r="P3022" s="5"/>
      <c r="Q3022" s="5"/>
      <c r="R3022" s="5"/>
      <c r="S3022" s="5"/>
    </row>
    <row r="3023" ht="15.75" customHeight="1">
      <c r="A3023" s="5">
        <v>2394.0</v>
      </c>
      <c r="B3023" s="35" t="str">
        <f>DIEM_4D!A2395</f>
        <v/>
      </c>
      <c r="C3023" s="35" t="str">
        <f>DIEM_4D!B2395</f>
        <v/>
      </c>
      <c r="D3023" s="5" t="str">
        <f t="shared" si="30"/>
        <v>4D-4</v>
      </c>
      <c r="E3023" s="5">
        <f>DIEM_4D!C2395</f>
        <v>0</v>
      </c>
      <c r="F3023" s="5">
        <f>DIEM_4D!D2395</f>
        <v>0</v>
      </c>
      <c r="G3023" s="5">
        <f>DIEM_4D!E2395</f>
        <v>0</v>
      </c>
      <c r="H3023" s="36">
        <f t="shared" si="31"/>
        <v>0</v>
      </c>
      <c r="I3023" s="5" t="str">
        <f t="shared" si="32"/>
        <v/>
      </c>
      <c r="J3023" s="5">
        <f t="shared" si="33"/>
        <v>0</v>
      </c>
      <c r="K3023" s="5" t="str">
        <f t="shared" si="34"/>
        <v/>
      </c>
      <c r="L3023" s="5">
        <f t="shared" si="35"/>
        <v>0</v>
      </c>
      <c r="M3023" s="5"/>
      <c r="N3023" s="5"/>
      <c r="O3023" s="5"/>
      <c r="P3023" s="5"/>
      <c r="Q3023" s="5"/>
      <c r="R3023" s="5"/>
      <c r="S3023" s="5"/>
    </row>
    <row r="3024" ht="15.75" customHeight="1">
      <c r="A3024" s="5">
        <v>2395.0</v>
      </c>
      <c r="B3024" s="35" t="str">
        <f>DIEM_4D!A2396</f>
        <v/>
      </c>
      <c r="C3024" s="35" t="str">
        <f>DIEM_4D!B2396</f>
        <v/>
      </c>
      <c r="D3024" s="5" t="str">
        <f t="shared" si="30"/>
        <v>4D-5</v>
      </c>
      <c r="E3024" s="5">
        <f>DIEM_4D!C2396</f>
        <v>0</v>
      </c>
      <c r="F3024" s="5">
        <f>DIEM_4D!D2396</f>
        <v>0</v>
      </c>
      <c r="G3024" s="5">
        <f>DIEM_4D!E2396</f>
        <v>0</v>
      </c>
      <c r="H3024" s="36">
        <f t="shared" si="31"/>
        <v>0</v>
      </c>
      <c r="I3024" s="5" t="str">
        <f t="shared" si="32"/>
        <v/>
      </c>
      <c r="J3024" s="5">
        <f t="shared" si="33"/>
        <v>0</v>
      </c>
      <c r="K3024" s="5" t="str">
        <f t="shared" si="34"/>
        <v/>
      </c>
      <c r="L3024" s="5">
        <f t="shared" si="35"/>
        <v>0</v>
      </c>
      <c r="M3024" s="5"/>
      <c r="N3024" s="5"/>
      <c r="O3024" s="5"/>
      <c r="P3024" s="5"/>
      <c r="Q3024" s="5"/>
      <c r="R3024" s="5"/>
      <c r="S3024" s="5"/>
    </row>
    <row r="3025" ht="15.75" customHeight="1">
      <c r="A3025" s="5">
        <v>2396.0</v>
      </c>
      <c r="B3025" s="35" t="str">
        <f>DIEM_4D!A2397</f>
        <v/>
      </c>
      <c r="C3025" s="35" t="str">
        <f>DIEM_4D!B2397</f>
        <v/>
      </c>
      <c r="D3025" s="5" t="str">
        <f t="shared" si="30"/>
        <v>4D-1</v>
      </c>
      <c r="E3025" s="5">
        <f>DIEM_4D!C2397</f>
        <v>0</v>
      </c>
      <c r="F3025" s="5">
        <f>DIEM_4D!D2397</f>
        <v>0</v>
      </c>
      <c r="G3025" s="5">
        <f>DIEM_4D!E2397</f>
        <v>0</v>
      </c>
      <c r="H3025" s="36">
        <f t="shared" si="31"/>
        <v>0</v>
      </c>
      <c r="I3025" s="5" t="str">
        <f t="shared" si="32"/>
        <v/>
      </c>
      <c r="J3025" s="5">
        <f t="shared" si="33"/>
        <v>0</v>
      </c>
      <c r="K3025" s="5" t="str">
        <f t="shared" si="34"/>
        <v/>
      </c>
      <c r="L3025" s="5">
        <f t="shared" si="35"/>
        <v>0</v>
      </c>
      <c r="M3025" s="5"/>
      <c r="N3025" s="5"/>
      <c r="O3025" s="5"/>
      <c r="P3025" s="5"/>
      <c r="Q3025" s="5"/>
      <c r="R3025" s="5"/>
      <c r="S3025" s="5"/>
    </row>
    <row r="3026" ht="15.75" customHeight="1">
      <c r="A3026" s="5">
        <v>2397.0</v>
      </c>
      <c r="B3026" s="35" t="str">
        <f>DIEM_4D!A2398</f>
        <v/>
      </c>
      <c r="C3026" s="35" t="str">
        <f>DIEM_4D!B2398</f>
        <v/>
      </c>
      <c r="D3026" s="5" t="str">
        <f t="shared" si="30"/>
        <v>4D-2</v>
      </c>
      <c r="E3026" s="5">
        <f>DIEM_4D!C2398</f>
        <v>0</v>
      </c>
      <c r="F3026" s="5">
        <f>DIEM_4D!D2398</f>
        <v>0</v>
      </c>
      <c r="G3026" s="5">
        <f>DIEM_4D!E2398</f>
        <v>0</v>
      </c>
      <c r="H3026" s="36">
        <f t="shared" si="31"/>
        <v>0</v>
      </c>
      <c r="I3026" s="5" t="str">
        <f t="shared" si="32"/>
        <v/>
      </c>
      <c r="J3026" s="5">
        <f t="shared" si="33"/>
        <v>0</v>
      </c>
      <c r="K3026" s="5" t="str">
        <f t="shared" si="34"/>
        <v/>
      </c>
      <c r="L3026" s="5">
        <f t="shared" si="35"/>
        <v>0</v>
      </c>
      <c r="M3026" s="5"/>
      <c r="N3026" s="5"/>
      <c r="O3026" s="5"/>
      <c r="P3026" s="5"/>
      <c r="Q3026" s="5"/>
      <c r="R3026" s="5"/>
      <c r="S3026" s="5"/>
    </row>
    <row r="3027" ht="15.75" customHeight="1">
      <c r="A3027" s="5">
        <v>2398.0</v>
      </c>
      <c r="B3027" s="35" t="str">
        <f>DIEM_4D!A2399</f>
        <v/>
      </c>
      <c r="C3027" s="35" t="str">
        <f>DIEM_4D!B2399</f>
        <v/>
      </c>
      <c r="D3027" s="5" t="str">
        <f t="shared" si="30"/>
        <v>4D-3</v>
      </c>
      <c r="E3027" s="5">
        <f>DIEM_4D!C2399</f>
        <v>0</v>
      </c>
      <c r="F3027" s="5">
        <f>DIEM_4D!D2399</f>
        <v>0</v>
      </c>
      <c r="G3027" s="5">
        <f>DIEM_4D!E2399</f>
        <v>0</v>
      </c>
      <c r="H3027" s="36">
        <f t="shared" si="31"/>
        <v>0</v>
      </c>
      <c r="I3027" s="5" t="str">
        <f t="shared" si="32"/>
        <v/>
      </c>
      <c r="J3027" s="5">
        <f t="shared" si="33"/>
        <v>0</v>
      </c>
      <c r="K3027" s="5" t="str">
        <f t="shared" si="34"/>
        <v/>
      </c>
      <c r="L3027" s="5">
        <f t="shared" si="35"/>
        <v>0</v>
      </c>
      <c r="M3027" s="5"/>
      <c r="N3027" s="5"/>
      <c r="O3027" s="5"/>
      <c r="P3027" s="5"/>
      <c r="Q3027" s="5"/>
      <c r="R3027" s="5"/>
      <c r="S3027" s="5"/>
    </row>
    <row r="3028" ht="15.75" customHeight="1">
      <c r="A3028" s="5">
        <v>2399.0</v>
      </c>
      <c r="B3028" s="35" t="str">
        <f>DIEM_4D!A2400</f>
        <v/>
      </c>
      <c r="C3028" s="35" t="str">
        <f>DIEM_4D!B2400</f>
        <v/>
      </c>
      <c r="D3028" s="5" t="str">
        <f t="shared" si="30"/>
        <v>4D-4</v>
      </c>
      <c r="E3028" s="5">
        <f>DIEM_4D!C2400</f>
        <v>0</v>
      </c>
      <c r="F3028" s="5">
        <f>DIEM_4D!D2400</f>
        <v>0</v>
      </c>
      <c r="G3028" s="5">
        <f>DIEM_4D!E2400</f>
        <v>0</v>
      </c>
      <c r="H3028" s="36">
        <f t="shared" si="31"/>
        <v>0</v>
      </c>
      <c r="I3028" s="5" t="str">
        <f t="shared" si="32"/>
        <v/>
      </c>
      <c r="J3028" s="5">
        <f t="shared" si="33"/>
        <v>0</v>
      </c>
      <c r="K3028" s="5" t="str">
        <f t="shared" si="34"/>
        <v/>
      </c>
      <c r="L3028" s="5">
        <f t="shared" si="35"/>
        <v>0</v>
      </c>
      <c r="M3028" s="5"/>
      <c r="N3028" s="5"/>
      <c r="O3028" s="5"/>
      <c r="P3028" s="5"/>
      <c r="Q3028" s="5"/>
      <c r="R3028" s="5"/>
      <c r="S3028" s="5"/>
    </row>
    <row r="3029" ht="15.75" customHeight="1">
      <c r="A3029" s="5">
        <v>2400.0</v>
      </c>
      <c r="B3029" s="35" t="str">
        <f>DIEM_4D!A2401</f>
        <v/>
      </c>
      <c r="C3029" s="35" t="str">
        <f>DIEM_4D!B2401</f>
        <v/>
      </c>
      <c r="D3029" s="5" t="str">
        <f t="shared" si="30"/>
        <v>4D-5</v>
      </c>
      <c r="E3029" s="5">
        <f>DIEM_4D!C2401</f>
        <v>0</v>
      </c>
      <c r="F3029" s="5">
        <f>DIEM_4D!D2401</f>
        <v>0</v>
      </c>
      <c r="G3029" s="5">
        <f>DIEM_4D!E2401</f>
        <v>0</v>
      </c>
      <c r="H3029" s="36">
        <f t="shared" si="31"/>
        <v>0</v>
      </c>
      <c r="I3029" s="5" t="str">
        <f t="shared" si="32"/>
        <v/>
      </c>
      <c r="J3029" s="5">
        <f t="shared" si="33"/>
        <v>0</v>
      </c>
      <c r="K3029" s="5" t="str">
        <f t="shared" si="34"/>
        <v/>
      </c>
      <c r="L3029" s="5">
        <f t="shared" si="35"/>
        <v>0</v>
      </c>
      <c r="M3029" s="5"/>
      <c r="N3029" s="5"/>
      <c r="O3029" s="5"/>
      <c r="P3029" s="5"/>
      <c r="Q3029" s="5"/>
      <c r="R3029" s="5"/>
      <c r="S3029" s="5"/>
    </row>
    <row r="3030" ht="15.75" customHeight="1">
      <c r="A3030" s="5">
        <v>2401.0</v>
      </c>
      <c r="B3030" s="35" t="str">
        <f>DIEM_4D!A2402</f>
        <v>2980</v>
      </c>
      <c r="C3030" s="35" t="str">
        <f>DIEM_4D!B2402</f>
        <v>80</v>
      </c>
      <c r="D3030" s="5" t="str">
        <f t="shared" si="30"/>
        <v>4D-1</v>
      </c>
      <c r="E3030" s="5">
        <f>DIEM_4D!C2402</f>
        <v>1</v>
      </c>
      <c r="F3030" s="5">
        <f>DIEM_4D!D2402</f>
        <v>1</v>
      </c>
      <c r="G3030" s="5">
        <f>DIEM_4D!E2402</f>
        <v>2</v>
      </c>
      <c r="H3030" s="36">
        <f t="shared" si="31"/>
        <v>1112.4</v>
      </c>
      <c r="I3030" s="5" t="str">
        <f t="shared" si="32"/>
        <v>TRUNG BÌNH</v>
      </c>
      <c r="J3030" s="5">
        <f t="shared" si="33"/>
        <v>114.24</v>
      </c>
      <c r="K3030" s="5" t="str">
        <f t="shared" si="34"/>
        <v>YẾU</v>
      </c>
      <c r="L3030" s="5">
        <f t="shared" si="35"/>
        <v>114242980</v>
      </c>
      <c r="M3030" s="5"/>
      <c r="N3030" s="5"/>
      <c r="O3030" s="5"/>
      <c r="P3030" s="5"/>
      <c r="Q3030" s="5"/>
      <c r="R3030" s="5"/>
      <c r="S3030" s="5"/>
    </row>
    <row r="3031" ht="15.75" customHeight="1">
      <c r="A3031" s="5">
        <v>2402.0</v>
      </c>
      <c r="B3031" s="35" t="str">
        <f>DIEM_4D!A2403</f>
        <v>2280</v>
      </c>
      <c r="C3031" s="35" t="str">
        <f>DIEM_4D!B2403</f>
        <v>80</v>
      </c>
      <c r="D3031" s="5" t="str">
        <f t="shared" si="30"/>
        <v>4D-2</v>
      </c>
      <c r="E3031" s="5">
        <f>DIEM_4D!C2403</f>
        <v>1</v>
      </c>
      <c r="F3031" s="5">
        <f>DIEM_4D!D2403</f>
        <v>1</v>
      </c>
      <c r="G3031" s="5">
        <f>DIEM_4D!E2403</f>
        <v>2</v>
      </c>
      <c r="H3031" s="36">
        <f t="shared" si="31"/>
        <v>1180.8</v>
      </c>
      <c r="I3031" s="5" t="str">
        <f t="shared" si="32"/>
        <v>MẠNH</v>
      </c>
      <c r="J3031" s="5">
        <f t="shared" si="33"/>
        <v>122.08</v>
      </c>
      <c r="K3031" s="5" t="str">
        <f t="shared" si="34"/>
        <v>YẾU</v>
      </c>
      <c r="L3031" s="5">
        <f t="shared" si="35"/>
        <v>122082280</v>
      </c>
      <c r="M3031" s="5"/>
      <c r="N3031" s="5"/>
      <c r="O3031" s="5"/>
      <c r="P3031" s="5"/>
      <c r="Q3031" s="5"/>
      <c r="R3031" s="5"/>
      <c r="S3031" s="5"/>
    </row>
    <row r="3032" ht="15.75" customHeight="1">
      <c r="A3032" s="5">
        <v>2403.0</v>
      </c>
      <c r="B3032" s="35" t="str">
        <f>DIEM_4D!A2404</f>
        <v>280</v>
      </c>
      <c r="C3032" s="35" t="str">
        <f>DIEM_4D!B2404</f>
        <v>80</v>
      </c>
      <c r="D3032" s="5" t="str">
        <f t="shared" si="30"/>
        <v>4D-3</v>
      </c>
      <c r="E3032" s="5">
        <f>DIEM_4D!C2404</f>
        <v>1</v>
      </c>
      <c r="F3032" s="5">
        <f>DIEM_4D!D2404</f>
        <v>8</v>
      </c>
      <c r="G3032" s="5">
        <f>DIEM_4D!E2404</f>
        <v>9</v>
      </c>
      <c r="H3032" s="36">
        <f t="shared" si="31"/>
        <v>1163.7</v>
      </c>
      <c r="I3032" s="5" t="str">
        <f t="shared" si="32"/>
        <v>MẠNH</v>
      </c>
      <c r="J3032" s="5">
        <f t="shared" si="33"/>
        <v>127.37</v>
      </c>
      <c r="K3032" s="5" t="str">
        <f t="shared" si="34"/>
        <v>YẾU</v>
      </c>
      <c r="L3032" s="5">
        <f t="shared" si="35"/>
        <v>127370280</v>
      </c>
      <c r="M3032" s="5"/>
      <c r="N3032" s="5"/>
      <c r="O3032" s="5"/>
      <c r="P3032" s="5"/>
      <c r="Q3032" s="5"/>
      <c r="R3032" s="5"/>
      <c r="S3032" s="5"/>
    </row>
    <row r="3033" ht="15.75" customHeight="1">
      <c r="A3033" s="5">
        <v>2404.0</v>
      </c>
      <c r="B3033" s="35" t="str">
        <f>DIEM_4D!A2405</f>
        <v>280</v>
      </c>
      <c r="C3033" s="35" t="str">
        <f>DIEM_4D!B2405</f>
        <v>80</v>
      </c>
      <c r="D3033" s="5" t="str">
        <f t="shared" si="30"/>
        <v>4D-4</v>
      </c>
      <c r="E3033" s="5">
        <f>DIEM_4D!C2405</f>
        <v>1</v>
      </c>
      <c r="F3033" s="5">
        <f>DIEM_4D!D2405</f>
        <v>8</v>
      </c>
      <c r="G3033" s="5">
        <f>DIEM_4D!E2405</f>
        <v>9</v>
      </c>
      <c r="H3033" s="36">
        <f t="shared" si="31"/>
        <v>1163.7</v>
      </c>
      <c r="I3033" s="5" t="str">
        <f t="shared" si="32"/>
        <v>MẠNH</v>
      </c>
      <c r="J3033" s="5">
        <f t="shared" si="33"/>
        <v>127.37</v>
      </c>
      <c r="K3033" s="5" t="str">
        <f t="shared" si="34"/>
        <v>YẾU</v>
      </c>
      <c r="L3033" s="5">
        <f t="shared" si="35"/>
        <v>127370280</v>
      </c>
      <c r="M3033" s="5"/>
      <c r="N3033" s="5"/>
      <c r="O3033" s="5"/>
      <c r="P3033" s="5"/>
      <c r="Q3033" s="5"/>
      <c r="R3033" s="5"/>
      <c r="S3033" s="5"/>
    </row>
    <row r="3034" ht="15.75" customHeight="1">
      <c r="A3034" s="5">
        <v>2405.0</v>
      </c>
      <c r="B3034" s="35" t="str">
        <f>DIEM_4D!A2406</f>
        <v>280</v>
      </c>
      <c r="C3034" s="35" t="str">
        <f>DIEM_4D!B2406</f>
        <v>80</v>
      </c>
      <c r="D3034" s="5" t="str">
        <f t="shared" si="30"/>
        <v>4D-5</v>
      </c>
      <c r="E3034" s="5">
        <f>DIEM_4D!C2406</f>
        <v>1</v>
      </c>
      <c r="F3034" s="5">
        <f>DIEM_4D!D2406</f>
        <v>8</v>
      </c>
      <c r="G3034" s="5">
        <f>DIEM_4D!E2406</f>
        <v>9</v>
      </c>
      <c r="H3034" s="36">
        <f t="shared" si="31"/>
        <v>1163.7</v>
      </c>
      <c r="I3034" s="5" t="str">
        <f t="shared" si="32"/>
        <v>MẠNH</v>
      </c>
      <c r="J3034" s="5">
        <f t="shared" si="33"/>
        <v>127.37</v>
      </c>
      <c r="K3034" s="5" t="str">
        <f t="shared" si="34"/>
        <v>YẾU</v>
      </c>
      <c r="L3034" s="5">
        <f t="shared" si="35"/>
        <v>127370280</v>
      </c>
      <c r="M3034" s="5"/>
      <c r="N3034" s="5"/>
      <c r="O3034" s="5"/>
      <c r="P3034" s="5"/>
      <c r="Q3034" s="5"/>
      <c r="R3034" s="5"/>
      <c r="S3034" s="5"/>
    </row>
    <row r="3035" ht="15.75" customHeight="1">
      <c r="A3035" s="5">
        <v>2406.0</v>
      </c>
      <c r="B3035" s="35" t="str">
        <f>DIEM_4D!A2407</f>
        <v>280</v>
      </c>
      <c r="C3035" s="35" t="str">
        <f>DIEM_4D!B2407</f>
        <v>80</v>
      </c>
      <c r="D3035" s="5" t="str">
        <f t="shared" si="30"/>
        <v>4D-1</v>
      </c>
      <c r="E3035" s="5">
        <f>DIEM_4D!C2407</f>
        <v>1</v>
      </c>
      <c r="F3035" s="5">
        <f>DIEM_4D!D2407</f>
        <v>8</v>
      </c>
      <c r="G3035" s="5">
        <f>DIEM_4D!E2407</f>
        <v>9</v>
      </c>
      <c r="H3035" s="36">
        <f t="shared" si="31"/>
        <v>1112.4</v>
      </c>
      <c r="I3035" s="5" t="str">
        <f t="shared" si="32"/>
        <v>TRUNG BÌNH</v>
      </c>
      <c r="J3035" s="5">
        <f t="shared" si="33"/>
        <v>121.24</v>
      </c>
      <c r="K3035" s="5" t="str">
        <f t="shared" si="34"/>
        <v>YẾU</v>
      </c>
      <c r="L3035" s="5">
        <f t="shared" si="35"/>
        <v>121240280</v>
      </c>
      <c r="M3035" s="5"/>
      <c r="N3035" s="5"/>
      <c r="O3035" s="5"/>
      <c r="P3035" s="5"/>
      <c r="Q3035" s="5"/>
      <c r="R3035" s="5"/>
      <c r="S3035" s="5"/>
    </row>
    <row r="3036" ht="15.75" customHeight="1">
      <c r="A3036" s="5">
        <v>2407.0</v>
      </c>
      <c r="B3036" s="35" t="str">
        <f>DIEM_4D!A2408</f>
        <v>980</v>
      </c>
      <c r="C3036" s="35" t="str">
        <f>DIEM_4D!B2408</f>
        <v>80</v>
      </c>
      <c r="D3036" s="5" t="str">
        <f t="shared" si="30"/>
        <v>4D-2</v>
      </c>
      <c r="E3036" s="5">
        <f>DIEM_4D!C2408</f>
        <v>1</v>
      </c>
      <c r="F3036" s="5">
        <f>DIEM_4D!D2408</f>
        <v>4</v>
      </c>
      <c r="G3036" s="5">
        <f>DIEM_4D!E2408</f>
        <v>5</v>
      </c>
      <c r="H3036" s="36">
        <f t="shared" si="31"/>
        <v>1180.8</v>
      </c>
      <c r="I3036" s="5" t="str">
        <f t="shared" si="32"/>
        <v>MẠNH</v>
      </c>
      <c r="J3036" s="5">
        <f t="shared" si="33"/>
        <v>125.08</v>
      </c>
      <c r="K3036" s="5" t="str">
        <f t="shared" si="34"/>
        <v>YẾU</v>
      </c>
      <c r="L3036" s="5">
        <f t="shared" si="35"/>
        <v>125080980</v>
      </c>
      <c r="M3036" s="5"/>
      <c r="N3036" s="5"/>
      <c r="O3036" s="5"/>
      <c r="P3036" s="5"/>
      <c r="Q3036" s="5"/>
      <c r="R3036" s="5"/>
      <c r="S3036" s="5"/>
    </row>
    <row r="3037" ht="15.75" customHeight="1">
      <c r="A3037" s="5">
        <v>2408.0</v>
      </c>
      <c r="B3037" s="35" t="str">
        <f>DIEM_4D!A2409</f>
        <v>280</v>
      </c>
      <c r="C3037" s="35" t="str">
        <f>DIEM_4D!B2409</f>
        <v>80</v>
      </c>
      <c r="D3037" s="5" t="str">
        <f t="shared" si="30"/>
        <v>4D-3</v>
      </c>
      <c r="E3037" s="5">
        <f>DIEM_4D!C2409</f>
        <v>1</v>
      </c>
      <c r="F3037" s="5">
        <f>DIEM_4D!D2409</f>
        <v>8</v>
      </c>
      <c r="G3037" s="5">
        <f>DIEM_4D!E2409</f>
        <v>9</v>
      </c>
      <c r="H3037" s="36">
        <f t="shared" si="31"/>
        <v>1163.7</v>
      </c>
      <c r="I3037" s="5" t="str">
        <f t="shared" si="32"/>
        <v>MẠNH</v>
      </c>
      <c r="J3037" s="5">
        <f t="shared" si="33"/>
        <v>127.37</v>
      </c>
      <c r="K3037" s="5" t="str">
        <f t="shared" si="34"/>
        <v>YẾU</v>
      </c>
      <c r="L3037" s="5">
        <f t="shared" si="35"/>
        <v>127370280</v>
      </c>
      <c r="M3037" s="5"/>
      <c r="N3037" s="5"/>
      <c r="O3037" s="5"/>
      <c r="P3037" s="5"/>
      <c r="Q3037" s="5"/>
      <c r="R3037" s="5"/>
      <c r="S3037" s="5"/>
    </row>
    <row r="3038" ht="15.75" customHeight="1">
      <c r="A3038" s="5">
        <v>2409.0</v>
      </c>
      <c r="B3038" s="35" t="str">
        <f>DIEM_4D!A2410</f>
        <v>80</v>
      </c>
      <c r="C3038" s="35" t="str">
        <f>DIEM_4D!B2410</f>
        <v>80</v>
      </c>
      <c r="D3038" s="5" t="str">
        <f t="shared" si="30"/>
        <v>4D-4</v>
      </c>
      <c r="E3038" s="5">
        <f>DIEM_4D!C2410</f>
        <v>1</v>
      </c>
      <c r="F3038" s="5">
        <f>DIEM_4D!D2410</f>
        <v>16</v>
      </c>
      <c r="G3038" s="5">
        <f>DIEM_4D!E2410</f>
        <v>17</v>
      </c>
      <c r="H3038" s="36">
        <f t="shared" si="31"/>
        <v>1163.7</v>
      </c>
      <c r="I3038" s="5" t="str">
        <f t="shared" si="32"/>
        <v>MẠNH</v>
      </c>
      <c r="J3038" s="5">
        <f t="shared" si="33"/>
        <v>135.37</v>
      </c>
      <c r="K3038" s="5" t="str">
        <f t="shared" si="34"/>
        <v>YẾU</v>
      </c>
      <c r="L3038" s="5">
        <f t="shared" si="35"/>
        <v>135370080</v>
      </c>
      <c r="M3038" s="5"/>
      <c r="N3038" s="5"/>
      <c r="O3038" s="5"/>
      <c r="P3038" s="5"/>
      <c r="Q3038" s="5"/>
      <c r="R3038" s="5"/>
      <c r="S3038" s="5"/>
    </row>
    <row r="3039" ht="15.75" customHeight="1">
      <c r="A3039" s="5">
        <v>2410.0</v>
      </c>
      <c r="B3039" s="35" t="str">
        <f>DIEM_4D!A2411</f>
        <v>80</v>
      </c>
      <c r="C3039" s="35" t="str">
        <f>DIEM_4D!B2411</f>
        <v>80</v>
      </c>
      <c r="D3039" s="5" t="str">
        <f t="shared" si="30"/>
        <v>4D-5</v>
      </c>
      <c r="E3039" s="5">
        <f>DIEM_4D!C2411</f>
        <v>1</v>
      </c>
      <c r="F3039" s="5">
        <f>DIEM_4D!D2411</f>
        <v>16</v>
      </c>
      <c r="G3039" s="5">
        <f>DIEM_4D!E2411</f>
        <v>17</v>
      </c>
      <c r="H3039" s="36">
        <f t="shared" si="31"/>
        <v>1163.7</v>
      </c>
      <c r="I3039" s="5" t="str">
        <f t="shared" si="32"/>
        <v>MẠNH</v>
      </c>
      <c r="J3039" s="5">
        <f t="shared" si="33"/>
        <v>135.37</v>
      </c>
      <c r="K3039" s="5" t="str">
        <f t="shared" si="34"/>
        <v>YẾU</v>
      </c>
      <c r="L3039" s="5">
        <f t="shared" si="35"/>
        <v>135370080</v>
      </c>
      <c r="M3039" s="5"/>
      <c r="N3039" s="5"/>
      <c r="O3039" s="5"/>
      <c r="P3039" s="5"/>
      <c r="Q3039" s="5"/>
      <c r="R3039" s="5"/>
      <c r="S3039" s="5"/>
    </row>
    <row r="3040" ht="15.75" customHeight="1">
      <c r="A3040" s="5">
        <v>2411.0</v>
      </c>
      <c r="B3040" s="35" t="str">
        <f>DIEM_4D!A2412</f>
        <v>80</v>
      </c>
      <c r="C3040" s="35" t="str">
        <f>DIEM_4D!B2412</f>
        <v>80</v>
      </c>
      <c r="D3040" s="5" t="str">
        <f t="shared" si="30"/>
        <v>4D-1</v>
      </c>
      <c r="E3040" s="5">
        <f>DIEM_4D!C2412</f>
        <v>1</v>
      </c>
      <c r="F3040" s="5">
        <f>DIEM_4D!D2412</f>
        <v>16</v>
      </c>
      <c r="G3040" s="5">
        <f>DIEM_4D!E2412</f>
        <v>17</v>
      </c>
      <c r="H3040" s="36">
        <f t="shared" si="31"/>
        <v>1112.4</v>
      </c>
      <c r="I3040" s="5" t="str">
        <f t="shared" si="32"/>
        <v>TRUNG BÌNH</v>
      </c>
      <c r="J3040" s="5">
        <f t="shared" si="33"/>
        <v>129.24</v>
      </c>
      <c r="K3040" s="5" t="str">
        <f t="shared" si="34"/>
        <v>YẾU</v>
      </c>
      <c r="L3040" s="5">
        <f t="shared" si="35"/>
        <v>129240080</v>
      </c>
      <c r="M3040" s="5"/>
      <c r="N3040" s="5"/>
      <c r="O3040" s="5"/>
      <c r="P3040" s="5"/>
      <c r="Q3040" s="5"/>
      <c r="R3040" s="5"/>
      <c r="S3040" s="5"/>
    </row>
    <row r="3041" ht="15.75" customHeight="1">
      <c r="A3041" s="5">
        <v>2412.0</v>
      </c>
      <c r="B3041" s="35" t="str">
        <f>DIEM_4D!A2413</f>
        <v>80</v>
      </c>
      <c r="C3041" s="35" t="str">
        <f>DIEM_4D!B2413</f>
        <v>80</v>
      </c>
      <c r="D3041" s="5" t="str">
        <f t="shared" si="30"/>
        <v>4D-2</v>
      </c>
      <c r="E3041" s="5">
        <f>DIEM_4D!C2413</f>
        <v>1</v>
      </c>
      <c r="F3041" s="5">
        <f>DIEM_4D!D2413</f>
        <v>16</v>
      </c>
      <c r="G3041" s="5">
        <f>DIEM_4D!E2413</f>
        <v>17</v>
      </c>
      <c r="H3041" s="36">
        <f t="shared" si="31"/>
        <v>1180.8</v>
      </c>
      <c r="I3041" s="5" t="str">
        <f t="shared" si="32"/>
        <v>MẠNH</v>
      </c>
      <c r="J3041" s="5">
        <f t="shared" si="33"/>
        <v>137.08</v>
      </c>
      <c r="K3041" s="5" t="str">
        <f t="shared" si="34"/>
        <v>TRUNG BÌNH</v>
      </c>
      <c r="L3041" s="5">
        <f t="shared" si="35"/>
        <v>137080080</v>
      </c>
      <c r="M3041" s="5"/>
      <c r="N3041" s="5"/>
      <c r="O3041" s="5"/>
      <c r="P3041" s="5"/>
      <c r="Q3041" s="5"/>
      <c r="R3041" s="5"/>
      <c r="S3041" s="5"/>
    </row>
    <row r="3042" ht="15.75" customHeight="1">
      <c r="A3042" s="5">
        <v>2413.0</v>
      </c>
      <c r="B3042" s="35" t="str">
        <f>DIEM_4D!A2414</f>
        <v>980</v>
      </c>
      <c r="C3042" s="35" t="str">
        <f>DIEM_4D!B2414</f>
        <v>80</v>
      </c>
      <c r="D3042" s="5" t="str">
        <f t="shared" si="30"/>
        <v>4D-3</v>
      </c>
      <c r="E3042" s="5">
        <f>DIEM_4D!C2414</f>
        <v>1</v>
      </c>
      <c r="F3042" s="5">
        <f>DIEM_4D!D2414</f>
        <v>4</v>
      </c>
      <c r="G3042" s="5">
        <f>DIEM_4D!E2414</f>
        <v>5</v>
      </c>
      <c r="H3042" s="36">
        <f t="shared" si="31"/>
        <v>1163.7</v>
      </c>
      <c r="I3042" s="5" t="str">
        <f t="shared" si="32"/>
        <v>MẠNH</v>
      </c>
      <c r="J3042" s="5">
        <f t="shared" si="33"/>
        <v>123.37</v>
      </c>
      <c r="K3042" s="5" t="str">
        <f t="shared" si="34"/>
        <v>YẾU</v>
      </c>
      <c r="L3042" s="5">
        <f t="shared" si="35"/>
        <v>123370980</v>
      </c>
      <c r="M3042" s="5"/>
      <c r="N3042" s="5"/>
      <c r="O3042" s="5"/>
      <c r="P3042" s="5"/>
      <c r="Q3042" s="5"/>
      <c r="R3042" s="5"/>
      <c r="S3042" s="5"/>
    </row>
    <row r="3043" ht="15.75" customHeight="1">
      <c r="A3043" s="5">
        <v>2414.0</v>
      </c>
      <c r="B3043" s="35" t="str">
        <f>DIEM_4D!A2415</f>
        <v>280</v>
      </c>
      <c r="C3043" s="35" t="str">
        <f>DIEM_4D!B2415</f>
        <v>80</v>
      </c>
      <c r="D3043" s="5" t="str">
        <f t="shared" si="30"/>
        <v>4D-4</v>
      </c>
      <c r="E3043" s="5">
        <f>DIEM_4D!C2415</f>
        <v>1</v>
      </c>
      <c r="F3043" s="5">
        <f>DIEM_4D!D2415</f>
        <v>8</v>
      </c>
      <c r="G3043" s="5">
        <f>DIEM_4D!E2415</f>
        <v>9</v>
      </c>
      <c r="H3043" s="36">
        <f t="shared" si="31"/>
        <v>1163.7</v>
      </c>
      <c r="I3043" s="5" t="str">
        <f t="shared" si="32"/>
        <v>MẠNH</v>
      </c>
      <c r="J3043" s="5">
        <f t="shared" si="33"/>
        <v>127.37</v>
      </c>
      <c r="K3043" s="5" t="str">
        <f t="shared" si="34"/>
        <v>YẾU</v>
      </c>
      <c r="L3043" s="5">
        <f t="shared" si="35"/>
        <v>127370280</v>
      </c>
      <c r="M3043" s="5"/>
      <c r="N3043" s="5"/>
      <c r="O3043" s="5"/>
      <c r="P3043" s="5"/>
      <c r="Q3043" s="5"/>
      <c r="R3043" s="5"/>
      <c r="S3043" s="5"/>
    </row>
    <row r="3044" ht="15.75" customHeight="1">
      <c r="A3044" s="5">
        <v>2415.0</v>
      </c>
      <c r="B3044" s="35" t="str">
        <f>DIEM_4D!A2416</f>
        <v>80</v>
      </c>
      <c r="C3044" s="35" t="str">
        <f>DIEM_4D!B2416</f>
        <v>80</v>
      </c>
      <c r="D3044" s="5" t="str">
        <f t="shared" si="30"/>
        <v>4D-5</v>
      </c>
      <c r="E3044" s="5">
        <f>DIEM_4D!C2416</f>
        <v>1</v>
      </c>
      <c r="F3044" s="5">
        <f>DIEM_4D!D2416</f>
        <v>16</v>
      </c>
      <c r="G3044" s="5">
        <f>DIEM_4D!E2416</f>
        <v>17</v>
      </c>
      <c r="H3044" s="36">
        <f t="shared" si="31"/>
        <v>1163.7</v>
      </c>
      <c r="I3044" s="5" t="str">
        <f t="shared" si="32"/>
        <v>MẠNH</v>
      </c>
      <c r="J3044" s="5">
        <f t="shared" si="33"/>
        <v>135.37</v>
      </c>
      <c r="K3044" s="5" t="str">
        <f t="shared" si="34"/>
        <v>YẾU</v>
      </c>
      <c r="L3044" s="5">
        <f t="shared" si="35"/>
        <v>135370080</v>
      </c>
      <c r="M3044" s="5"/>
      <c r="N3044" s="5"/>
      <c r="O3044" s="5"/>
      <c r="P3044" s="5"/>
      <c r="Q3044" s="5"/>
      <c r="R3044" s="5"/>
      <c r="S3044" s="5"/>
    </row>
    <row r="3045" ht="15.75" customHeight="1">
      <c r="A3045" s="5">
        <v>2416.0</v>
      </c>
      <c r="B3045" s="35" t="str">
        <f>DIEM_4D!A2417</f>
        <v>80</v>
      </c>
      <c r="C3045" s="35" t="str">
        <f>DIEM_4D!B2417</f>
        <v>80</v>
      </c>
      <c r="D3045" s="5" t="str">
        <f t="shared" si="30"/>
        <v>4D-1</v>
      </c>
      <c r="E3045" s="5">
        <f>DIEM_4D!C2417</f>
        <v>1</v>
      </c>
      <c r="F3045" s="5">
        <f>DIEM_4D!D2417</f>
        <v>16</v>
      </c>
      <c r="G3045" s="5">
        <f>DIEM_4D!E2417</f>
        <v>17</v>
      </c>
      <c r="H3045" s="36">
        <f t="shared" si="31"/>
        <v>1112.4</v>
      </c>
      <c r="I3045" s="5" t="str">
        <f t="shared" si="32"/>
        <v>TRUNG BÌNH</v>
      </c>
      <c r="J3045" s="5">
        <f t="shared" si="33"/>
        <v>129.24</v>
      </c>
      <c r="K3045" s="5" t="str">
        <f t="shared" si="34"/>
        <v>YẾU</v>
      </c>
      <c r="L3045" s="5">
        <f t="shared" si="35"/>
        <v>129240080</v>
      </c>
      <c r="M3045" s="5"/>
      <c r="N3045" s="5"/>
      <c r="O3045" s="5"/>
      <c r="P3045" s="5"/>
      <c r="Q3045" s="5"/>
      <c r="R3045" s="5"/>
      <c r="S3045" s="5"/>
    </row>
    <row r="3046" ht="15.75" customHeight="1">
      <c r="A3046" s="5">
        <v>2417.0</v>
      </c>
      <c r="B3046" s="35" t="str">
        <f>DIEM_4D!A2418</f>
        <v>80</v>
      </c>
      <c r="C3046" s="35" t="str">
        <f>DIEM_4D!B2418</f>
        <v>80</v>
      </c>
      <c r="D3046" s="5" t="str">
        <f t="shared" si="30"/>
        <v>4D-2</v>
      </c>
      <c r="E3046" s="5">
        <f>DIEM_4D!C2418</f>
        <v>1</v>
      </c>
      <c r="F3046" s="5">
        <f>DIEM_4D!D2418</f>
        <v>16</v>
      </c>
      <c r="G3046" s="5">
        <f>DIEM_4D!E2418</f>
        <v>17</v>
      </c>
      <c r="H3046" s="36">
        <f t="shared" si="31"/>
        <v>1180.8</v>
      </c>
      <c r="I3046" s="5" t="str">
        <f t="shared" si="32"/>
        <v>MẠNH</v>
      </c>
      <c r="J3046" s="5">
        <f t="shared" si="33"/>
        <v>137.08</v>
      </c>
      <c r="K3046" s="5" t="str">
        <f t="shared" si="34"/>
        <v>TRUNG BÌNH</v>
      </c>
      <c r="L3046" s="5">
        <f t="shared" si="35"/>
        <v>137080080</v>
      </c>
      <c r="M3046" s="5"/>
      <c r="N3046" s="5"/>
      <c r="O3046" s="5"/>
      <c r="P3046" s="5"/>
      <c r="Q3046" s="5"/>
      <c r="R3046" s="5"/>
      <c r="S3046" s="5"/>
    </row>
    <row r="3047" ht="15.75" customHeight="1">
      <c r="A3047" s="5">
        <v>2418.0</v>
      </c>
      <c r="B3047" s="35" t="str">
        <f>DIEM_4D!A2419</f>
        <v>80</v>
      </c>
      <c r="C3047" s="35" t="str">
        <f>DIEM_4D!B2419</f>
        <v>80</v>
      </c>
      <c r="D3047" s="5" t="str">
        <f t="shared" si="30"/>
        <v>4D-3</v>
      </c>
      <c r="E3047" s="5">
        <f>DIEM_4D!C2419</f>
        <v>1</v>
      </c>
      <c r="F3047" s="5">
        <f>DIEM_4D!D2419</f>
        <v>16</v>
      </c>
      <c r="G3047" s="5">
        <f>DIEM_4D!E2419</f>
        <v>17</v>
      </c>
      <c r="H3047" s="36">
        <f t="shared" si="31"/>
        <v>1163.7</v>
      </c>
      <c r="I3047" s="5" t="str">
        <f t="shared" si="32"/>
        <v>MẠNH</v>
      </c>
      <c r="J3047" s="5">
        <f t="shared" si="33"/>
        <v>135.37</v>
      </c>
      <c r="K3047" s="5" t="str">
        <f t="shared" si="34"/>
        <v>YẾU</v>
      </c>
      <c r="L3047" s="5">
        <f t="shared" si="35"/>
        <v>135370080</v>
      </c>
      <c r="M3047" s="5"/>
      <c r="N3047" s="5"/>
      <c r="O3047" s="5"/>
      <c r="P3047" s="5"/>
      <c r="Q3047" s="5"/>
      <c r="R3047" s="5"/>
      <c r="S3047" s="5"/>
    </row>
    <row r="3048" ht="15.75" customHeight="1">
      <c r="A3048" s="5">
        <v>2419.0</v>
      </c>
      <c r="B3048" s="35" t="str">
        <f>DIEM_4D!A2420</f>
        <v>980</v>
      </c>
      <c r="C3048" s="35" t="str">
        <f>DIEM_4D!B2420</f>
        <v>80</v>
      </c>
      <c r="D3048" s="5" t="str">
        <f t="shared" si="30"/>
        <v>4D-4</v>
      </c>
      <c r="E3048" s="5">
        <f>DIEM_4D!C2420</f>
        <v>1</v>
      </c>
      <c r="F3048" s="5">
        <f>DIEM_4D!D2420</f>
        <v>4</v>
      </c>
      <c r="G3048" s="5">
        <f>DIEM_4D!E2420</f>
        <v>5</v>
      </c>
      <c r="H3048" s="36">
        <f t="shared" si="31"/>
        <v>1163.7</v>
      </c>
      <c r="I3048" s="5" t="str">
        <f t="shared" si="32"/>
        <v>MẠNH</v>
      </c>
      <c r="J3048" s="5">
        <f t="shared" si="33"/>
        <v>123.37</v>
      </c>
      <c r="K3048" s="5" t="str">
        <f t="shared" si="34"/>
        <v>YẾU</v>
      </c>
      <c r="L3048" s="5">
        <f t="shared" si="35"/>
        <v>123370980</v>
      </c>
      <c r="M3048" s="5"/>
      <c r="N3048" s="5"/>
      <c r="O3048" s="5"/>
      <c r="P3048" s="5"/>
      <c r="Q3048" s="5"/>
      <c r="R3048" s="5"/>
      <c r="S3048" s="5"/>
    </row>
    <row r="3049" ht="15.75" customHeight="1">
      <c r="A3049" s="5">
        <v>2420.0</v>
      </c>
      <c r="B3049" s="35" t="str">
        <f>DIEM_4D!A2421</f>
        <v>280</v>
      </c>
      <c r="C3049" s="35" t="str">
        <f>DIEM_4D!B2421</f>
        <v>80</v>
      </c>
      <c r="D3049" s="5" t="str">
        <f t="shared" si="30"/>
        <v>4D-5</v>
      </c>
      <c r="E3049" s="5">
        <f>DIEM_4D!C2421</f>
        <v>1</v>
      </c>
      <c r="F3049" s="5">
        <f>DIEM_4D!D2421</f>
        <v>8</v>
      </c>
      <c r="G3049" s="5">
        <f>DIEM_4D!E2421</f>
        <v>9</v>
      </c>
      <c r="H3049" s="36">
        <f t="shared" si="31"/>
        <v>1163.7</v>
      </c>
      <c r="I3049" s="5" t="str">
        <f t="shared" si="32"/>
        <v>MẠNH</v>
      </c>
      <c r="J3049" s="5">
        <f t="shared" si="33"/>
        <v>127.37</v>
      </c>
      <c r="K3049" s="5" t="str">
        <f t="shared" si="34"/>
        <v>YẾU</v>
      </c>
      <c r="L3049" s="5">
        <f t="shared" si="35"/>
        <v>127370280</v>
      </c>
      <c r="M3049" s="5"/>
      <c r="N3049" s="5"/>
      <c r="O3049" s="5"/>
      <c r="P3049" s="5"/>
      <c r="Q3049" s="5"/>
      <c r="R3049" s="5"/>
      <c r="S3049" s="5"/>
    </row>
    <row r="3050" ht="15.75" customHeight="1">
      <c r="A3050" s="5">
        <v>2421.0</v>
      </c>
      <c r="B3050" s="35" t="str">
        <f>DIEM_4D!A2422</f>
        <v>80</v>
      </c>
      <c r="C3050" s="35" t="str">
        <f>DIEM_4D!B2422</f>
        <v>80</v>
      </c>
      <c r="D3050" s="5" t="str">
        <f t="shared" si="30"/>
        <v>4D-1</v>
      </c>
      <c r="E3050" s="5">
        <f>DIEM_4D!C2422</f>
        <v>1</v>
      </c>
      <c r="F3050" s="5">
        <f>DIEM_4D!D2422</f>
        <v>16</v>
      </c>
      <c r="G3050" s="5">
        <f>DIEM_4D!E2422</f>
        <v>17</v>
      </c>
      <c r="H3050" s="36">
        <f t="shared" si="31"/>
        <v>1112.4</v>
      </c>
      <c r="I3050" s="5" t="str">
        <f t="shared" si="32"/>
        <v>TRUNG BÌNH</v>
      </c>
      <c r="J3050" s="5">
        <f t="shared" si="33"/>
        <v>129.24</v>
      </c>
      <c r="K3050" s="5" t="str">
        <f t="shared" si="34"/>
        <v>YẾU</v>
      </c>
      <c r="L3050" s="5">
        <f t="shared" si="35"/>
        <v>129240080</v>
      </c>
      <c r="M3050" s="5"/>
      <c r="N3050" s="5"/>
      <c r="O3050" s="5"/>
      <c r="P3050" s="5"/>
      <c r="Q3050" s="5"/>
      <c r="R3050" s="5"/>
      <c r="S3050" s="5"/>
    </row>
    <row r="3051" ht="15.75" customHeight="1">
      <c r="A3051" s="5">
        <v>2422.0</v>
      </c>
      <c r="B3051" s="35" t="str">
        <f>DIEM_4D!A2423</f>
        <v>80</v>
      </c>
      <c r="C3051" s="35" t="str">
        <f>DIEM_4D!B2423</f>
        <v>80</v>
      </c>
      <c r="D3051" s="5" t="str">
        <f t="shared" si="30"/>
        <v>4D-2</v>
      </c>
      <c r="E3051" s="5">
        <f>DIEM_4D!C2423</f>
        <v>1</v>
      </c>
      <c r="F3051" s="5">
        <f>DIEM_4D!D2423</f>
        <v>16</v>
      </c>
      <c r="G3051" s="5">
        <f>DIEM_4D!E2423</f>
        <v>17</v>
      </c>
      <c r="H3051" s="36">
        <f t="shared" si="31"/>
        <v>1180.8</v>
      </c>
      <c r="I3051" s="5" t="str">
        <f t="shared" si="32"/>
        <v>MẠNH</v>
      </c>
      <c r="J3051" s="5">
        <f t="shared" si="33"/>
        <v>137.08</v>
      </c>
      <c r="K3051" s="5" t="str">
        <f t="shared" si="34"/>
        <v>TRUNG BÌNH</v>
      </c>
      <c r="L3051" s="5">
        <f t="shared" si="35"/>
        <v>137080080</v>
      </c>
      <c r="M3051" s="5"/>
      <c r="N3051" s="5"/>
      <c r="O3051" s="5"/>
      <c r="P3051" s="5"/>
      <c r="Q3051" s="5"/>
      <c r="R3051" s="5"/>
      <c r="S3051" s="5"/>
    </row>
    <row r="3052" ht="15.75" customHeight="1">
      <c r="A3052" s="5">
        <v>2423.0</v>
      </c>
      <c r="B3052" s="35" t="str">
        <f>DIEM_4D!A2424</f>
        <v>80</v>
      </c>
      <c r="C3052" s="35" t="str">
        <f>DIEM_4D!B2424</f>
        <v>80</v>
      </c>
      <c r="D3052" s="5" t="str">
        <f t="shared" si="30"/>
        <v>4D-3</v>
      </c>
      <c r="E3052" s="5">
        <f>DIEM_4D!C2424</f>
        <v>1</v>
      </c>
      <c r="F3052" s="5">
        <f>DIEM_4D!D2424</f>
        <v>16</v>
      </c>
      <c r="G3052" s="5">
        <f>DIEM_4D!E2424</f>
        <v>17</v>
      </c>
      <c r="H3052" s="36">
        <f t="shared" si="31"/>
        <v>1163.7</v>
      </c>
      <c r="I3052" s="5" t="str">
        <f t="shared" si="32"/>
        <v>MẠNH</v>
      </c>
      <c r="J3052" s="5">
        <f t="shared" si="33"/>
        <v>135.37</v>
      </c>
      <c r="K3052" s="5" t="str">
        <f t="shared" si="34"/>
        <v>YẾU</v>
      </c>
      <c r="L3052" s="5">
        <f t="shared" si="35"/>
        <v>135370080</v>
      </c>
      <c r="M3052" s="5"/>
      <c r="N3052" s="5"/>
      <c r="O3052" s="5"/>
      <c r="P3052" s="5"/>
      <c r="Q3052" s="5"/>
      <c r="R3052" s="5"/>
      <c r="S3052" s="5"/>
    </row>
    <row r="3053" ht="15.75" customHeight="1">
      <c r="A3053" s="5">
        <v>2424.0</v>
      </c>
      <c r="B3053" s="35" t="str">
        <f>DIEM_4D!A2425</f>
        <v>80</v>
      </c>
      <c r="C3053" s="35" t="str">
        <f>DIEM_4D!B2425</f>
        <v>80</v>
      </c>
      <c r="D3053" s="5" t="str">
        <f t="shared" si="30"/>
        <v>4D-4</v>
      </c>
      <c r="E3053" s="5">
        <f>DIEM_4D!C2425</f>
        <v>1</v>
      </c>
      <c r="F3053" s="5">
        <f>DIEM_4D!D2425</f>
        <v>16</v>
      </c>
      <c r="G3053" s="5">
        <f>DIEM_4D!E2425</f>
        <v>17</v>
      </c>
      <c r="H3053" s="36">
        <f t="shared" si="31"/>
        <v>1163.7</v>
      </c>
      <c r="I3053" s="5" t="str">
        <f t="shared" si="32"/>
        <v>MẠNH</v>
      </c>
      <c r="J3053" s="5">
        <f t="shared" si="33"/>
        <v>135.37</v>
      </c>
      <c r="K3053" s="5" t="str">
        <f t="shared" si="34"/>
        <v>YẾU</v>
      </c>
      <c r="L3053" s="5">
        <f t="shared" si="35"/>
        <v>135370080</v>
      </c>
      <c r="M3053" s="5"/>
      <c r="N3053" s="5"/>
      <c r="O3053" s="5"/>
      <c r="P3053" s="5"/>
      <c r="Q3053" s="5"/>
      <c r="R3053" s="5"/>
      <c r="S3053" s="5"/>
    </row>
    <row r="3054" ht="15.75" customHeight="1">
      <c r="A3054" s="5">
        <v>2425.0</v>
      </c>
      <c r="B3054" s="35" t="str">
        <f>DIEM_4D!A2426</f>
        <v>980</v>
      </c>
      <c r="C3054" s="35" t="str">
        <f>DIEM_4D!B2426</f>
        <v>80</v>
      </c>
      <c r="D3054" s="5" t="str">
        <f t="shared" si="30"/>
        <v>4D-5</v>
      </c>
      <c r="E3054" s="5">
        <f>DIEM_4D!C2426</f>
        <v>1</v>
      </c>
      <c r="F3054" s="5">
        <f>DIEM_4D!D2426</f>
        <v>4</v>
      </c>
      <c r="G3054" s="5">
        <f>DIEM_4D!E2426</f>
        <v>5</v>
      </c>
      <c r="H3054" s="36">
        <f t="shared" si="31"/>
        <v>1163.7</v>
      </c>
      <c r="I3054" s="5" t="str">
        <f t="shared" si="32"/>
        <v>MẠNH</v>
      </c>
      <c r="J3054" s="5">
        <f t="shared" si="33"/>
        <v>123.37</v>
      </c>
      <c r="K3054" s="5" t="str">
        <f t="shared" si="34"/>
        <v>YẾU</v>
      </c>
      <c r="L3054" s="5">
        <f t="shared" si="35"/>
        <v>123370980</v>
      </c>
      <c r="M3054" s="5"/>
      <c r="N3054" s="5"/>
      <c r="O3054" s="5"/>
      <c r="P3054" s="5"/>
      <c r="Q3054" s="5"/>
      <c r="R3054" s="5"/>
      <c r="S3054" s="5"/>
    </row>
    <row r="3055" ht="15.75" customHeight="1">
      <c r="A3055" s="5">
        <v>2426.0</v>
      </c>
      <c r="B3055" s="35" t="str">
        <f>DIEM_4D!A2427</f>
        <v>280</v>
      </c>
      <c r="C3055" s="35" t="str">
        <f>DIEM_4D!B2427</f>
        <v>80</v>
      </c>
      <c r="D3055" s="5" t="str">
        <f t="shared" si="30"/>
        <v>4D-1</v>
      </c>
      <c r="E3055" s="5">
        <f>DIEM_4D!C2427</f>
        <v>1</v>
      </c>
      <c r="F3055" s="5">
        <f>DIEM_4D!D2427</f>
        <v>8</v>
      </c>
      <c r="G3055" s="5">
        <f>DIEM_4D!E2427</f>
        <v>9</v>
      </c>
      <c r="H3055" s="36">
        <f t="shared" si="31"/>
        <v>1112.4</v>
      </c>
      <c r="I3055" s="5" t="str">
        <f t="shared" si="32"/>
        <v>TRUNG BÌNH</v>
      </c>
      <c r="J3055" s="5">
        <f t="shared" si="33"/>
        <v>121.24</v>
      </c>
      <c r="K3055" s="5" t="str">
        <f t="shared" si="34"/>
        <v>YẾU</v>
      </c>
      <c r="L3055" s="5">
        <f t="shared" si="35"/>
        <v>121240280</v>
      </c>
      <c r="M3055" s="5"/>
      <c r="N3055" s="5"/>
      <c r="O3055" s="5"/>
      <c r="P3055" s="5"/>
      <c r="Q3055" s="5"/>
      <c r="R3055" s="5"/>
      <c r="S3055" s="5"/>
    </row>
    <row r="3056" ht="15.75" customHeight="1">
      <c r="A3056" s="5">
        <v>2427.0</v>
      </c>
      <c r="B3056" s="35" t="str">
        <f>DIEM_4D!A2428</f>
        <v>80</v>
      </c>
      <c r="C3056" s="35" t="str">
        <f>DIEM_4D!B2428</f>
        <v>80</v>
      </c>
      <c r="D3056" s="5" t="str">
        <f t="shared" si="30"/>
        <v>4D-2</v>
      </c>
      <c r="E3056" s="5">
        <f>DIEM_4D!C2428</f>
        <v>1</v>
      </c>
      <c r="F3056" s="5">
        <f>DIEM_4D!D2428</f>
        <v>16</v>
      </c>
      <c r="G3056" s="5">
        <f>DIEM_4D!E2428</f>
        <v>17</v>
      </c>
      <c r="H3056" s="36">
        <f t="shared" si="31"/>
        <v>1180.8</v>
      </c>
      <c r="I3056" s="5" t="str">
        <f t="shared" si="32"/>
        <v>MẠNH</v>
      </c>
      <c r="J3056" s="5">
        <f t="shared" si="33"/>
        <v>137.08</v>
      </c>
      <c r="K3056" s="5" t="str">
        <f t="shared" si="34"/>
        <v>TRUNG BÌNH</v>
      </c>
      <c r="L3056" s="5">
        <f t="shared" si="35"/>
        <v>137080080</v>
      </c>
      <c r="M3056" s="5"/>
      <c r="N3056" s="5"/>
      <c r="O3056" s="5"/>
      <c r="P3056" s="5"/>
      <c r="Q3056" s="5"/>
      <c r="R3056" s="5"/>
      <c r="S3056" s="5"/>
    </row>
    <row r="3057" ht="15.75" customHeight="1">
      <c r="A3057" s="5">
        <v>2428.0</v>
      </c>
      <c r="B3057" s="35" t="str">
        <f>DIEM_4D!A2429</f>
        <v>80</v>
      </c>
      <c r="C3057" s="35" t="str">
        <f>DIEM_4D!B2429</f>
        <v>80</v>
      </c>
      <c r="D3057" s="5" t="str">
        <f t="shared" si="30"/>
        <v>4D-3</v>
      </c>
      <c r="E3057" s="5">
        <f>DIEM_4D!C2429</f>
        <v>1</v>
      </c>
      <c r="F3057" s="5">
        <f>DIEM_4D!D2429</f>
        <v>16</v>
      </c>
      <c r="G3057" s="5">
        <f>DIEM_4D!E2429</f>
        <v>17</v>
      </c>
      <c r="H3057" s="36">
        <f t="shared" si="31"/>
        <v>1163.7</v>
      </c>
      <c r="I3057" s="5" t="str">
        <f t="shared" si="32"/>
        <v>MẠNH</v>
      </c>
      <c r="J3057" s="5">
        <f t="shared" si="33"/>
        <v>135.37</v>
      </c>
      <c r="K3057" s="5" t="str">
        <f t="shared" si="34"/>
        <v>YẾU</v>
      </c>
      <c r="L3057" s="5">
        <f t="shared" si="35"/>
        <v>135370080</v>
      </c>
      <c r="M3057" s="5"/>
      <c r="N3057" s="5"/>
      <c r="O3057" s="5"/>
      <c r="P3057" s="5"/>
      <c r="Q3057" s="5"/>
      <c r="R3057" s="5"/>
      <c r="S3057" s="5"/>
    </row>
    <row r="3058" ht="15.75" customHeight="1">
      <c r="A3058" s="5">
        <v>2429.0</v>
      </c>
      <c r="B3058" s="35" t="str">
        <f>DIEM_4D!A2430</f>
        <v>80</v>
      </c>
      <c r="C3058" s="35" t="str">
        <f>DIEM_4D!B2430</f>
        <v>80</v>
      </c>
      <c r="D3058" s="5" t="str">
        <f t="shared" si="30"/>
        <v>4D-4</v>
      </c>
      <c r="E3058" s="5">
        <f>DIEM_4D!C2430</f>
        <v>1</v>
      </c>
      <c r="F3058" s="5">
        <f>DIEM_4D!D2430</f>
        <v>16</v>
      </c>
      <c r="G3058" s="5">
        <f>DIEM_4D!E2430</f>
        <v>17</v>
      </c>
      <c r="H3058" s="36">
        <f t="shared" si="31"/>
        <v>1163.7</v>
      </c>
      <c r="I3058" s="5" t="str">
        <f t="shared" si="32"/>
        <v>MẠNH</v>
      </c>
      <c r="J3058" s="5">
        <f t="shared" si="33"/>
        <v>135.37</v>
      </c>
      <c r="K3058" s="5" t="str">
        <f t="shared" si="34"/>
        <v>YẾU</v>
      </c>
      <c r="L3058" s="5">
        <f t="shared" si="35"/>
        <v>135370080</v>
      </c>
      <c r="M3058" s="5"/>
      <c r="N3058" s="5"/>
      <c r="O3058" s="5"/>
      <c r="P3058" s="5"/>
      <c r="Q3058" s="5"/>
      <c r="R3058" s="5"/>
      <c r="S3058" s="5"/>
    </row>
    <row r="3059" ht="15.75" customHeight="1">
      <c r="A3059" s="5">
        <v>2430.0</v>
      </c>
      <c r="B3059" s="35" t="str">
        <f>DIEM_4D!A2431</f>
        <v>80</v>
      </c>
      <c r="C3059" s="35" t="str">
        <f>DIEM_4D!B2431</f>
        <v>80</v>
      </c>
      <c r="D3059" s="5" t="str">
        <f t="shared" si="30"/>
        <v>4D-5</v>
      </c>
      <c r="E3059" s="5">
        <f>DIEM_4D!C2431</f>
        <v>1</v>
      </c>
      <c r="F3059" s="5">
        <f>DIEM_4D!D2431</f>
        <v>16</v>
      </c>
      <c r="G3059" s="5">
        <f>DIEM_4D!E2431</f>
        <v>17</v>
      </c>
      <c r="H3059" s="36">
        <f t="shared" si="31"/>
        <v>1163.7</v>
      </c>
      <c r="I3059" s="5" t="str">
        <f t="shared" si="32"/>
        <v>MẠNH</v>
      </c>
      <c r="J3059" s="5">
        <f t="shared" si="33"/>
        <v>135.37</v>
      </c>
      <c r="K3059" s="5" t="str">
        <f t="shared" si="34"/>
        <v>YẾU</v>
      </c>
      <c r="L3059" s="5">
        <f t="shared" si="35"/>
        <v>135370080</v>
      </c>
      <c r="M3059" s="5"/>
      <c r="N3059" s="5"/>
      <c r="O3059" s="5"/>
      <c r="P3059" s="5"/>
      <c r="Q3059" s="5"/>
      <c r="R3059" s="5"/>
      <c r="S3059" s="5"/>
    </row>
    <row r="3060" ht="15.75" customHeight="1">
      <c r="A3060" s="5">
        <v>2431.0</v>
      </c>
      <c r="B3060" s="35" t="str">
        <f>DIEM_4D!A2432</f>
        <v>2981</v>
      </c>
      <c r="C3060" s="35" t="str">
        <f>DIEM_4D!B2432</f>
        <v>81</v>
      </c>
      <c r="D3060" s="5" t="str">
        <f t="shared" si="30"/>
        <v>4D-1</v>
      </c>
      <c r="E3060" s="5">
        <f>DIEM_4D!C2432</f>
        <v>2</v>
      </c>
      <c r="F3060" s="5">
        <f>DIEM_4D!D2432</f>
        <v>1</v>
      </c>
      <c r="G3060" s="5">
        <f>DIEM_4D!E2432</f>
        <v>3</v>
      </c>
      <c r="H3060" s="36">
        <f t="shared" si="31"/>
        <v>1112.4</v>
      </c>
      <c r="I3060" s="5" t="str">
        <f t="shared" si="32"/>
        <v>TRUNG BÌNH</v>
      </c>
      <c r="J3060" s="5">
        <f t="shared" si="33"/>
        <v>115.24</v>
      </c>
      <c r="K3060" s="5" t="str">
        <f t="shared" si="34"/>
        <v>YẾU</v>
      </c>
      <c r="L3060" s="5">
        <f t="shared" si="35"/>
        <v>115242981</v>
      </c>
      <c r="M3060" s="5"/>
      <c r="N3060" s="5"/>
      <c r="O3060" s="5"/>
      <c r="P3060" s="5"/>
      <c r="Q3060" s="5"/>
      <c r="R3060" s="5"/>
      <c r="S3060" s="5"/>
    </row>
    <row r="3061" ht="15.75" customHeight="1">
      <c r="A3061" s="5">
        <v>2432.0</v>
      </c>
      <c r="B3061" s="35" t="str">
        <f>DIEM_4D!A2433</f>
        <v>2281</v>
      </c>
      <c r="C3061" s="35" t="str">
        <f>DIEM_4D!B2433</f>
        <v>81</v>
      </c>
      <c r="D3061" s="5" t="str">
        <f t="shared" si="30"/>
        <v>4D-2</v>
      </c>
      <c r="E3061" s="5">
        <f>DIEM_4D!C2433</f>
        <v>2</v>
      </c>
      <c r="F3061" s="5">
        <f>DIEM_4D!D2433</f>
        <v>1</v>
      </c>
      <c r="G3061" s="5">
        <f>DIEM_4D!E2433</f>
        <v>3</v>
      </c>
      <c r="H3061" s="36">
        <f t="shared" si="31"/>
        <v>1180.8</v>
      </c>
      <c r="I3061" s="5" t="str">
        <f t="shared" si="32"/>
        <v>MẠNH</v>
      </c>
      <c r="J3061" s="5">
        <f t="shared" si="33"/>
        <v>123.08</v>
      </c>
      <c r="K3061" s="5" t="str">
        <f t="shared" si="34"/>
        <v>YẾU</v>
      </c>
      <c r="L3061" s="5">
        <f t="shared" si="35"/>
        <v>123082281</v>
      </c>
      <c r="M3061" s="5"/>
      <c r="N3061" s="5"/>
      <c r="O3061" s="5"/>
      <c r="P3061" s="5"/>
      <c r="Q3061" s="5"/>
      <c r="R3061" s="5"/>
      <c r="S3061" s="5"/>
    </row>
    <row r="3062" ht="15.75" customHeight="1">
      <c r="A3062" s="5">
        <v>2433.0</v>
      </c>
      <c r="B3062" s="35" t="str">
        <f>DIEM_4D!A2434</f>
        <v>281</v>
      </c>
      <c r="C3062" s="35" t="str">
        <f>DIEM_4D!B2434</f>
        <v>81</v>
      </c>
      <c r="D3062" s="5" t="str">
        <f t="shared" si="30"/>
        <v>4D-3</v>
      </c>
      <c r="E3062" s="5">
        <f>DIEM_4D!C2434</f>
        <v>2</v>
      </c>
      <c r="F3062" s="5">
        <f>DIEM_4D!D2434</f>
        <v>8</v>
      </c>
      <c r="G3062" s="5">
        <f>DIEM_4D!E2434</f>
        <v>10</v>
      </c>
      <c r="H3062" s="36">
        <f t="shared" si="31"/>
        <v>1163.7</v>
      </c>
      <c r="I3062" s="5" t="str">
        <f t="shared" si="32"/>
        <v>MẠNH</v>
      </c>
      <c r="J3062" s="5">
        <f t="shared" si="33"/>
        <v>128.37</v>
      </c>
      <c r="K3062" s="5" t="str">
        <f t="shared" si="34"/>
        <v>YẾU</v>
      </c>
      <c r="L3062" s="5">
        <f t="shared" si="35"/>
        <v>128370281</v>
      </c>
      <c r="M3062" s="5"/>
      <c r="N3062" s="5"/>
      <c r="O3062" s="5"/>
      <c r="P3062" s="5"/>
      <c r="Q3062" s="5"/>
      <c r="R3062" s="5"/>
      <c r="S3062" s="5"/>
    </row>
    <row r="3063" ht="15.75" customHeight="1">
      <c r="A3063" s="5">
        <v>2434.0</v>
      </c>
      <c r="B3063" s="35" t="str">
        <f>DIEM_4D!A2435</f>
        <v>281</v>
      </c>
      <c r="C3063" s="35" t="str">
        <f>DIEM_4D!B2435</f>
        <v>81</v>
      </c>
      <c r="D3063" s="5" t="str">
        <f t="shared" si="30"/>
        <v>4D-4</v>
      </c>
      <c r="E3063" s="5">
        <f>DIEM_4D!C2435</f>
        <v>2</v>
      </c>
      <c r="F3063" s="5">
        <f>DIEM_4D!D2435</f>
        <v>8</v>
      </c>
      <c r="G3063" s="5">
        <f>DIEM_4D!E2435</f>
        <v>10</v>
      </c>
      <c r="H3063" s="36">
        <f t="shared" si="31"/>
        <v>1163.7</v>
      </c>
      <c r="I3063" s="5" t="str">
        <f t="shared" si="32"/>
        <v>MẠNH</v>
      </c>
      <c r="J3063" s="5">
        <f t="shared" si="33"/>
        <v>128.37</v>
      </c>
      <c r="K3063" s="5" t="str">
        <f t="shared" si="34"/>
        <v>YẾU</v>
      </c>
      <c r="L3063" s="5">
        <f t="shared" si="35"/>
        <v>128370281</v>
      </c>
      <c r="M3063" s="5"/>
      <c r="N3063" s="5"/>
      <c r="O3063" s="5"/>
      <c r="P3063" s="5"/>
      <c r="Q3063" s="5"/>
      <c r="R3063" s="5"/>
      <c r="S3063" s="5"/>
    </row>
    <row r="3064" ht="15.75" customHeight="1">
      <c r="A3064" s="5">
        <v>2435.0</v>
      </c>
      <c r="B3064" s="35" t="str">
        <f>DIEM_4D!A2436</f>
        <v>281</v>
      </c>
      <c r="C3064" s="35" t="str">
        <f>DIEM_4D!B2436</f>
        <v>81</v>
      </c>
      <c r="D3064" s="5" t="str">
        <f t="shared" si="30"/>
        <v>4D-5</v>
      </c>
      <c r="E3064" s="5">
        <f>DIEM_4D!C2436</f>
        <v>2</v>
      </c>
      <c r="F3064" s="5">
        <f>DIEM_4D!D2436</f>
        <v>8</v>
      </c>
      <c r="G3064" s="5">
        <f>DIEM_4D!E2436</f>
        <v>10</v>
      </c>
      <c r="H3064" s="36">
        <f t="shared" si="31"/>
        <v>1163.7</v>
      </c>
      <c r="I3064" s="5" t="str">
        <f t="shared" si="32"/>
        <v>MẠNH</v>
      </c>
      <c r="J3064" s="5">
        <f t="shared" si="33"/>
        <v>128.37</v>
      </c>
      <c r="K3064" s="5" t="str">
        <f t="shared" si="34"/>
        <v>YẾU</v>
      </c>
      <c r="L3064" s="5">
        <f t="shared" si="35"/>
        <v>128370281</v>
      </c>
      <c r="M3064" s="5"/>
      <c r="N3064" s="5"/>
      <c r="O3064" s="5"/>
      <c r="P3064" s="5"/>
      <c r="Q3064" s="5"/>
      <c r="R3064" s="5"/>
      <c r="S3064" s="5"/>
    </row>
    <row r="3065" ht="15.75" customHeight="1">
      <c r="A3065" s="5">
        <v>2436.0</v>
      </c>
      <c r="B3065" s="35" t="str">
        <f>DIEM_4D!A2437</f>
        <v>281</v>
      </c>
      <c r="C3065" s="35" t="str">
        <f>DIEM_4D!B2437</f>
        <v>81</v>
      </c>
      <c r="D3065" s="5" t="str">
        <f t="shared" si="30"/>
        <v>4D-1</v>
      </c>
      <c r="E3065" s="5">
        <f>DIEM_4D!C2437</f>
        <v>2</v>
      </c>
      <c r="F3065" s="5">
        <f>DIEM_4D!D2437</f>
        <v>8</v>
      </c>
      <c r="G3065" s="5">
        <f>DIEM_4D!E2437</f>
        <v>10</v>
      </c>
      <c r="H3065" s="36">
        <f t="shared" si="31"/>
        <v>1112.4</v>
      </c>
      <c r="I3065" s="5" t="str">
        <f t="shared" si="32"/>
        <v>TRUNG BÌNH</v>
      </c>
      <c r="J3065" s="5">
        <f t="shared" si="33"/>
        <v>122.24</v>
      </c>
      <c r="K3065" s="5" t="str">
        <f t="shared" si="34"/>
        <v>YẾU</v>
      </c>
      <c r="L3065" s="5">
        <f t="shared" si="35"/>
        <v>122240281</v>
      </c>
      <c r="M3065" s="5"/>
      <c r="N3065" s="5"/>
      <c r="O3065" s="5"/>
      <c r="P3065" s="5"/>
      <c r="Q3065" s="5"/>
      <c r="R3065" s="5"/>
      <c r="S3065" s="5"/>
    </row>
    <row r="3066" ht="15.75" customHeight="1">
      <c r="A3066" s="5">
        <v>2437.0</v>
      </c>
      <c r="B3066" s="35" t="str">
        <f>DIEM_4D!A2438</f>
        <v>981</v>
      </c>
      <c r="C3066" s="35" t="str">
        <f>DIEM_4D!B2438</f>
        <v>81</v>
      </c>
      <c r="D3066" s="5" t="str">
        <f t="shared" si="30"/>
        <v>4D-2</v>
      </c>
      <c r="E3066" s="5">
        <f>DIEM_4D!C2438</f>
        <v>2</v>
      </c>
      <c r="F3066" s="5">
        <f>DIEM_4D!D2438</f>
        <v>4</v>
      </c>
      <c r="G3066" s="5">
        <f>DIEM_4D!E2438</f>
        <v>6</v>
      </c>
      <c r="H3066" s="36">
        <f t="shared" si="31"/>
        <v>1180.8</v>
      </c>
      <c r="I3066" s="5" t="str">
        <f t="shared" si="32"/>
        <v>MẠNH</v>
      </c>
      <c r="J3066" s="5">
        <f t="shared" si="33"/>
        <v>126.08</v>
      </c>
      <c r="K3066" s="5" t="str">
        <f t="shared" si="34"/>
        <v>YẾU</v>
      </c>
      <c r="L3066" s="5">
        <f t="shared" si="35"/>
        <v>126080981</v>
      </c>
      <c r="M3066" s="5"/>
      <c r="N3066" s="5"/>
      <c r="O3066" s="5"/>
      <c r="P3066" s="5"/>
      <c r="Q3066" s="5"/>
      <c r="R3066" s="5"/>
      <c r="S3066" s="5"/>
    </row>
    <row r="3067" ht="15.75" customHeight="1">
      <c r="A3067" s="5">
        <v>2438.0</v>
      </c>
      <c r="B3067" s="35" t="str">
        <f>DIEM_4D!A2439</f>
        <v>281</v>
      </c>
      <c r="C3067" s="35" t="str">
        <f>DIEM_4D!B2439</f>
        <v>81</v>
      </c>
      <c r="D3067" s="5" t="str">
        <f t="shared" si="30"/>
        <v>4D-3</v>
      </c>
      <c r="E3067" s="5">
        <f>DIEM_4D!C2439</f>
        <v>2</v>
      </c>
      <c r="F3067" s="5">
        <f>DIEM_4D!D2439</f>
        <v>8</v>
      </c>
      <c r="G3067" s="5">
        <f>DIEM_4D!E2439</f>
        <v>10</v>
      </c>
      <c r="H3067" s="36">
        <f t="shared" si="31"/>
        <v>1163.7</v>
      </c>
      <c r="I3067" s="5" t="str">
        <f t="shared" si="32"/>
        <v>MẠNH</v>
      </c>
      <c r="J3067" s="5">
        <f t="shared" si="33"/>
        <v>128.37</v>
      </c>
      <c r="K3067" s="5" t="str">
        <f t="shared" si="34"/>
        <v>YẾU</v>
      </c>
      <c r="L3067" s="5">
        <f t="shared" si="35"/>
        <v>128370281</v>
      </c>
      <c r="M3067" s="5"/>
      <c r="N3067" s="5"/>
      <c r="O3067" s="5"/>
      <c r="P3067" s="5"/>
      <c r="Q3067" s="5"/>
      <c r="R3067" s="5"/>
      <c r="S3067" s="5"/>
    </row>
    <row r="3068" ht="15.75" customHeight="1">
      <c r="A3068" s="5">
        <v>2439.0</v>
      </c>
      <c r="B3068" s="35" t="str">
        <f>DIEM_4D!A2440</f>
        <v>81</v>
      </c>
      <c r="C3068" s="35" t="str">
        <f>DIEM_4D!B2440</f>
        <v>81</v>
      </c>
      <c r="D3068" s="5" t="str">
        <f t="shared" si="30"/>
        <v>4D-4</v>
      </c>
      <c r="E3068" s="5">
        <f>DIEM_4D!C2440</f>
        <v>2</v>
      </c>
      <c r="F3068" s="5">
        <f>DIEM_4D!D2440</f>
        <v>16</v>
      </c>
      <c r="G3068" s="5">
        <f>DIEM_4D!E2440</f>
        <v>18</v>
      </c>
      <c r="H3068" s="36">
        <f t="shared" si="31"/>
        <v>1163.7</v>
      </c>
      <c r="I3068" s="5" t="str">
        <f t="shared" si="32"/>
        <v>MẠNH</v>
      </c>
      <c r="J3068" s="5">
        <f t="shared" si="33"/>
        <v>136.37</v>
      </c>
      <c r="K3068" s="5" t="str">
        <f t="shared" si="34"/>
        <v>YẾU</v>
      </c>
      <c r="L3068" s="5">
        <f t="shared" si="35"/>
        <v>136370081</v>
      </c>
      <c r="M3068" s="5"/>
      <c r="N3068" s="5"/>
      <c r="O3068" s="5"/>
      <c r="P3068" s="5"/>
      <c r="Q3068" s="5"/>
      <c r="R3068" s="5"/>
      <c r="S3068" s="5"/>
    </row>
    <row r="3069" ht="15.75" customHeight="1">
      <c r="A3069" s="5">
        <v>2440.0</v>
      </c>
      <c r="B3069" s="35" t="str">
        <f>DIEM_4D!A2441</f>
        <v>81</v>
      </c>
      <c r="C3069" s="35" t="str">
        <f>DIEM_4D!B2441</f>
        <v>81</v>
      </c>
      <c r="D3069" s="5" t="str">
        <f t="shared" si="30"/>
        <v>4D-5</v>
      </c>
      <c r="E3069" s="5">
        <f>DIEM_4D!C2441</f>
        <v>2</v>
      </c>
      <c r="F3069" s="5">
        <f>DIEM_4D!D2441</f>
        <v>16</v>
      </c>
      <c r="G3069" s="5">
        <f>DIEM_4D!E2441</f>
        <v>18</v>
      </c>
      <c r="H3069" s="36">
        <f t="shared" si="31"/>
        <v>1163.7</v>
      </c>
      <c r="I3069" s="5" t="str">
        <f t="shared" si="32"/>
        <v>MẠNH</v>
      </c>
      <c r="J3069" s="5">
        <f t="shared" si="33"/>
        <v>136.37</v>
      </c>
      <c r="K3069" s="5" t="str">
        <f t="shared" si="34"/>
        <v>YẾU</v>
      </c>
      <c r="L3069" s="5">
        <f t="shared" si="35"/>
        <v>136370081</v>
      </c>
      <c r="M3069" s="5"/>
      <c r="N3069" s="5"/>
      <c r="O3069" s="5"/>
      <c r="P3069" s="5"/>
      <c r="Q3069" s="5"/>
      <c r="R3069" s="5"/>
      <c r="S3069" s="5"/>
    </row>
    <row r="3070" ht="15.75" customHeight="1">
      <c r="A3070" s="5">
        <v>2441.0</v>
      </c>
      <c r="B3070" s="35" t="str">
        <f>DIEM_4D!A2442</f>
        <v>81</v>
      </c>
      <c r="C3070" s="35" t="str">
        <f>DIEM_4D!B2442</f>
        <v>81</v>
      </c>
      <c r="D3070" s="5" t="str">
        <f t="shared" si="30"/>
        <v>4D-1</v>
      </c>
      <c r="E3070" s="5">
        <f>DIEM_4D!C2442</f>
        <v>2</v>
      </c>
      <c r="F3070" s="5">
        <f>DIEM_4D!D2442</f>
        <v>16</v>
      </c>
      <c r="G3070" s="5">
        <f>DIEM_4D!E2442</f>
        <v>18</v>
      </c>
      <c r="H3070" s="36">
        <f t="shared" si="31"/>
        <v>1112.4</v>
      </c>
      <c r="I3070" s="5" t="str">
        <f t="shared" si="32"/>
        <v>TRUNG BÌNH</v>
      </c>
      <c r="J3070" s="5">
        <f t="shared" si="33"/>
        <v>130.24</v>
      </c>
      <c r="K3070" s="5" t="str">
        <f t="shared" si="34"/>
        <v>YẾU</v>
      </c>
      <c r="L3070" s="5">
        <f t="shared" si="35"/>
        <v>130240081</v>
      </c>
      <c r="M3070" s="5"/>
      <c r="N3070" s="5"/>
      <c r="O3070" s="5"/>
      <c r="P3070" s="5"/>
      <c r="Q3070" s="5"/>
      <c r="R3070" s="5"/>
      <c r="S3070" s="5"/>
    </row>
    <row r="3071" ht="15.75" customHeight="1">
      <c r="A3071" s="5">
        <v>2442.0</v>
      </c>
      <c r="B3071" s="35" t="str">
        <f>DIEM_4D!A2443</f>
        <v>81</v>
      </c>
      <c r="C3071" s="35" t="str">
        <f>DIEM_4D!B2443</f>
        <v>81</v>
      </c>
      <c r="D3071" s="5" t="str">
        <f t="shared" si="30"/>
        <v>4D-2</v>
      </c>
      <c r="E3071" s="5">
        <f>DIEM_4D!C2443</f>
        <v>2</v>
      </c>
      <c r="F3071" s="5">
        <f>DIEM_4D!D2443</f>
        <v>16</v>
      </c>
      <c r="G3071" s="5">
        <f>DIEM_4D!E2443</f>
        <v>18</v>
      </c>
      <c r="H3071" s="36">
        <f t="shared" si="31"/>
        <v>1180.8</v>
      </c>
      <c r="I3071" s="5" t="str">
        <f t="shared" si="32"/>
        <v>MẠNH</v>
      </c>
      <c r="J3071" s="5">
        <f t="shared" si="33"/>
        <v>138.08</v>
      </c>
      <c r="K3071" s="5" t="str">
        <f t="shared" si="34"/>
        <v>MẠNH</v>
      </c>
      <c r="L3071" s="5">
        <f t="shared" si="35"/>
        <v>138080081</v>
      </c>
      <c r="M3071" s="5"/>
      <c r="N3071" s="5"/>
      <c r="O3071" s="5"/>
      <c r="P3071" s="5"/>
      <c r="Q3071" s="5"/>
      <c r="R3071" s="5"/>
      <c r="S3071" s="5"/>
    </row>
    <row r="3072" ht="15.75" customHeight="1">
      <c r="A3072" s="5">
        <v>2443.0</v>
      </c>
      <c r="B3072" s="35" t="str">
        <f>DIEM_4D!A2444</f>
        <v>981</v>
      </c>
      <c r="C3072" s="35" t="str">
        <f>DIEM_4D!B2444</f>
        <v>81</v>
      </c>
      <c r="D3072" s="5" t="str">
        <f t="shared" si="30"/>
        <v>4D-3</v>
      </c>
      <c r="E3072" s="5">
        <f>DIEM_4D!C2444</f>
        <v>2</v>
      </c>
      <c r="F3072" s="5">
        <f>DIEM_4D!D2444</f>
        <v>4</v>
      </c>
      <c r="G3072" s="5">
        <f>DIEM_4D!E2444</f>
        <v>6</v>
      </c>
      <c r="H3072" s="36">
        <f t="shared" si="31"/>
        <v>1163.7</v>
      </c>
      <c r="I3072" s="5" t="str">
        <f t="shared" si="32"/>
        <v>MẠNH</v>
      </c>
      <c r="J3072" s="5">
        <f t="shared" si="33"/>
        <v>124.37</v>
      </c>
      <c r="K3072" s="5" t="str">
        <f t="shared" si="34"/>
        <v>YẾU</v>
      </c>
      <c r="L3072" s="5">
        <f t="shared" si="35"/>
        <v>124370981</v>
      </c>
      <c r="M3072" s="5"/>
      <c r="N3072" s="5"/>
      <c r="O3072" s="5"/>
      <c r="P3072" s="5"/>
      <c r="Q3072" s="5"/>
      <c r="R3072" s="5"/>
      <c r="S3072" s="5"/>
    </row>
    <row r="3073" ht="15.75" customHeight="1">
      <c r="A3073" s="5">
        <v>2444.0</v>
      </c>
      <c r="B3073" s="35" t="str">
        <f>DIEM_4D!A2445</f>
        <v>281</v>
      </c>
      <c r="C3073" s="35" t="str">
        <f>DIEM_4D!B2445</f>
        <v>81</v>
      </c>
      <c r="D3073" s="5" t="str">
        <f t="shared" si="30"/>
        <v>4D-4</v>
      </c>
      <c r="E3073" s="5">
        <f>DIEM_4D!C2445</f>
        <v>2</v>
      </c>
      <c r="F3073" s="5">
        <f>DIEM_4D!D2445</f>
        <v>8</v>
      </c>
      <c r="G3073" s="5">
        <f>DIEM_4D!E2445</f>
        <v>10</v>
      </c>
      <c r="H3073" s="36">
        <f t="shared" si="31"/>
        <v>1163.7</v>
      </c>
      <c r="I3073" s="5" t="str">
        <f t="shared" si="32"/>
        <v>MẠNH</v>
      </c>
      <c r="J3073" s="5">
        <f t="shared" si="33"/>
        <v>128.37</v>
      </c>
      <c r="K3073" s="5" t="str">
        <f t="shared" si="34"/>
        <v>YẾU</v>
      </c>
      <c r="L3073" s="5">
        <f t="shared" si="35"/>
        <v>128370281</v>
      </c>
      <c r="M3073" s="5"/>
      <c r="N3073" s="5"/>
      <c r="O3073" s="5"/>
      <c r="P3073" s="5"/>
      <c r="Q3073" s="5"/>
      <c r="R3073" s="5"/>
      <c r="S3073" s="5"/>
    </row>
    <row r="3074" ht="15.75" customHeight="1">
      <c r="A3074" s="5">
        <v>2445.0</v>
      </c>
      <c r="B3074" s="35" t="str">
        <f>DIEM_4D!A2446</f>
        <v>81</v>
      </c>
      <c r="C3074" s="35" t="str">
        <f>DIEM_4D!B2446</f>
        <v>81</v>
      </c>
      <c r="D3074" s="5" t="str">
        <f t="shared" si="30"/>
        <v>4D-5</v>
      </c>
      <c r="E3074" s="5">
        <f>DIEM_4D!C2446</f>
        <v>2</v>
      </c>
      <c r="F3074" s="5">
        <f>DIEM_4D!D2446</f>
        <v>16</v>
      </c>
      <c r="G3074" s="5">
        <f>DIEM_4D!E2446</f>
        <v>18</v>
      </c>
      <c r="H3074" s="36">
        <f t="shared" si="31"/>
        <v>1163.7</v>
      </c>
      <c r="I3074" s="5" t="str">
        <f t="shared" si="32"/>
        <v>MẠNH</v>
      </c>
      <c r="J3074" s="5">
        <f t="shared" si="33"/>
        <v>136.37</v>
      </c>
      <c r="K3074" s="5" t="str">
        <f t="shared" si="34"/>
        <v>YẾU</v>
      </c>
      <c r="L3074" s="5">
        <f t="shared" si="35"/>
        <v>136370081</v>
      </c>
      <c r="M3074" s="5"/>
      <c r="N3074" s="5"/>
      <c r="O3074" s="5"/>
      <c r="P3074" s="5"/>
      <c r="Q3074" s="5"/>
      <c r="R3074" s="5"/>
      <c r="S3074" s="5"/>
    </row>
    <row r="3075" ht="15.75" customHeight="1">
      <c r="A3075" s="5">
        <v>2446.0</v>
      </c>
      <c r="B3075" s="35" t="str">
        <f>DIEM_4D!A2447</f>
        <v>81</v>
      </c>
      <c r="C3075" s="35" t="str">
        <f>DIEM_4D!B2447</f>
        <v>81</v>
      </c>
      <c r="D3075" s="5" t="str">
        <f t="shared" si="30"/>
        <v>4D-1</v>
      </c>
      <c r="E3075" s="5">
        <f>DIEM_4D!C2447</f>
        <v>2</v>
      </c>
      <c r="F3075" s="5">
        <f>DIEM_4D!D2447</f>
        <v>16</v>
      </c>
      <c r="G3075" s="5">
        <f>DIEM_4D!E2447</f>
        <v>18</v>
      </c>
      <c r="H3075" s="36">
        <f t="shared" si="31"/>
        <v>1112.4</v>
      </c>
      <c r="I3075" s="5" t="str">
        <f t="shared" si="32"/>
        <v>TRUNG BÌNH</v>
      </c>
      <c r="J3075" s="5">
        <f t="shared" si="33"/>
        <v>130.24</v>
      </c>
      <c r="K3075" s="5" t="str">
        <f t="shared" si="34"/>
        <v>YẾU</v>
      </c>
      <c r="L3075" s="5">
        <f t="shared" si="35"/>
        <v>130240081</v>
      </c>
      <c r="M3075" s="5"/>
      <c r="N3075" s="5"/>
      <c r="O3075" s="5"/>
      <c r="P3075" s="5"/>
      <c r="Q3075" s="5"/>
      <c r="R3075" s="5"/>
      <c r="S3075" s="5"/>
    </row>
    <row r="3076" ht="15.75" customHeight="1">
      <c r="A3076" s="5">
        <v>2447.0</v>
      </c>
      <c r="B3076" s="35" t="str">
        <f>DIEM_4D!A2448</f>
        <v>81</v>
      </c>
      <c r="C3076" s="35" t="str">
        <f>DIEM_4D!B2448</f>
        <v>81</v>
      </c>
      <c r="D3076" s="5" t="str">
        <f t="shared" si="30"/>
        <v>4D-2</v>
      </c>
      <c r="E3076" s="5">
        <f>DIEM_4D!C2448</f>
        <v>2</v>
      </c>
      <c r="F3076" s="5">
        <f>DIEM_4D!D2448</f>
        <v>16</v>
      </c>
      <c r="G3076" s="5">
        <f>DIEM_4D!E2448</f>
        <v>18</v>
      </c>
      <c r="H3076" s="36">
        <f t="shared" si="31"/>
        <v>1180.8</v>
      </c>
      <c r="I3076" s="5" t="str">
        <f t="shared" si="32"/>
        <v>MẠNH</v>
      </c>
      <c r="J3076" s="5">
        <f t="shared" si="33"/>
        <v>138.08</v>
      </c>
      <c r="K3076" s="5" t="str">
        <f t="shared" si="34"/>
        <v>MẠNH</v>
      </c>
      <c r="L3076" s="5">
        <f t="shared" si="35"/>
        <v>138080081</v>
      </c>
      <c r="M3076" s="5"/>
      <c r="N3076" s="5"/>
      <c r="O3076" s="5"/>
      <c r="P3076" s="5"/>
      <c r="Q3076" s="5"/>
      <c r="R3076" s="5"/>
      <c r="S3076" s="5"/>
    </row>
    <row r="3077" ht="15.75" customHeight="1">
      <c r="A3077" s="5">
        <v>2448.0</v>
      </c>
      <c r="B3077" s="35" t="str">
        <f>DIEM_4D!A2449</f>
        <v>81</v>
      </c>
      <c r="C3077" s="35" t="str">
        <f>DIEM_4D!B2449</f>
        <v>81</v>
      </c>
      <c r="D3077" s="5" t="str">
        <f t="shared" si="30"/>
        <v>4D-3</v>
      </c>
      <c r="E3077" s="5">
        <f>DIEM_4D!C2449</f>
        <v>2</v>
      </c>
      <c r="F3077" s="5">
        <f>DIEM_4D!D2449</f>
        <v>16</v>
      </c>
      <c r="G3077" s="5">
        <f>DIEM_4D!E2449</f>
        <v>18</v>
      </c>
      <c r="H3077" s="36">
        <f t="shared" si="31"/>
        <v>1163.7</v>
      </c>
      <c r="I3077" s="5" t="str">
        <f t="shared" si="32"/>
        <v>MẠNH</v>
      </c>
      <c r="J3077" s="5">
        <f t="shared" si="33"/>
        <v>136.37</v>
      </c>
      <c r="K3077" s="5" t="str">
        <f t="shared" si="34"/>
        <v>YẾU</v>
      </c>
      <c r="L3077" s="5">
        <f t="shared" si="35"/>
        <v>136370081</v>
      </c>
      <c r="M3077" s="5"/>
      <c r="N3077" s="5"/>
      <c r="O3077" s="5"/>
      <c r="P3077" s="5"/>
      <c r="Q3077" s="5"/>
      <c r="R3077" s="5"/>
      <c r="S3077" s="5"/>
    </row>
    <row r="3078" ht="15.75" customHeight="1">
      <c r="A3078" s="5">
        <v>2449.0</v>
      </c>
      <c r="B3078" s="35" t="str">
        <f>DIEM_4D!A2450</f>
        <v>981</v>
      </c>
      <c r="C3078" s="35" t="str">
        <f>DIEM_4D!B2450</f>
        <v>81</v>
      </c>
      <c r="D3078" s="5" t="str">
        <f t="shared" si="30"/>
        <v>4D-4</v>
      </c>
      <c r="E3078" s="5">
        <f>DIEM_4D!C2450</f>
        <v>2</v>
      </c>
      <c r="F3078" s="5">
        <f>DIEM_4D!D2450</f>
        <v>4</v>
      </c>
      <c r="G3078" s="5">
        <f>DIEM_4D!E2450</f>
        <v>6</v>
      </c>
      <c r="H3078" s="36">
        <f t="shared" si="31"/>
        <v>1163.7</v>
      </c>
      <c r="I3078" s="5" t="str">
        <f t="shared" si="32"/>
        <v>MẠNH</v>
      </c>
      <c r="J3078" s="5">
        <f t="shared" si="33"/>
        <v>124.37</v>
      </c>
      <c r="K3078" s="5" t="str">
        <f t="shared" si="34"/>
        <v>YẾU</v>
      </c>
      <c r="L3078" s="5">
        <f t="shared" si="35"/>
        <v>124370981</v>
      </c>
      <c r="M3078" s="5"/>
      <c r="N3078" s="5"/>
      <c r="O3078" s="5"/>
      <c r="P3078" s="5"/>
      <c r="Q3078" s="5"/>
      <c r="R3078" s="5"/>
      <c r="S3078" s="5"/>
    </row>
    <row r="3079" ht="15.75" customHeight="1">
      <c r="A3079" s="5">
        <v>2450.0</v>
      </c>
      <c r="B3079" s="35" t="str">
        <f>DIEM_4D!A2451</f>
        <v>281</v>
      </c>
      <c r="C3079" s="35" t="str">
        <f>DIEM_4D!B2451</f>
        <v>81</v>
      </c>
      <c r="D3079" s="5" t="str">
        <f t="shared" si="30"/>
        <v>4D-5</v>
      </c>
      <c r="E3079" s="5">
        <f>DIEM_4D!C2451</f>
        <v>2</v>
      </c>
      <c r="F3079" s="5">
        <f>DIEM_4D!D2451</f>
        <v>8</v>
      </c>
      <c r="G3079" s="5">
        <f>DIEM_4D!E2451</f>
        <v>10</v>
      </c>
      <c r="H3079" s="36">
        <f t="shared" si="31"/>
        <v>1163.7</v>
      </c>
      <c r="I3079" s="5" t="str">
        <f t="shared" si="32"/>
        <v>MẠNH</v>
      </c>
      <c r="J3079" s="5">
        <f t="shared" si="33"/>
        <v>128.37</v>
      </c>
      <c r="K3079" s="5" t="str">
        <f t="shared" si="34"/>
        <v>YẾU</v>
      </c>
      <c r="L3079" s="5">
        <f t="shared" si="35"/>
        <v>128370281</v>
      </c>
      <c r="M3079" s="5"/>
      <c r="N3079" s="5"/>
      <c r="O3079" s="5"/>
      <c r="P3079" s="5"/>
      <c r="Q3079" s="5"/>
      <c r="R3079" s="5"/>
      <c r="S3079" s="5"/>
    </row>
    <row r="3080" ht="15.75" customHeight="1">
      <c r="A3080" s="5">
        <v>2451.0</v>
      </c>
      <c r="B3080" s="35" t="str">
        <f>DIEM_4D!A2452</f>
        <v>81</v>
      </c>
      <c r="C3080" s="35" t="str">
        <f>DIEM_4D!B2452</f>
        <v>81</v>
      </c>
      <c r="D3080" s="5" t="str">
        <f t="shared" si="30"/>
        <v>4D-1</v>
      </c>
      <c r="E3080" s="5">
        <f>DIEM_4D!C2452</f>
        <v>2</v>
      </c>
      <c r="F3080" s="5">
        <f>DIEM_4D!D2452</f>
        <v>16</v>
      </c>
      <c r="G3080" s="5">
        <f>DIEM_4D!E2452</f>
        <v>18</v>
      </c>
      <c r="H3080" s="36">
        <f t="shared" si="31"/>
        <v>1112.4</v>
      </c>
      <c r="I3080" s="5" t="str">
        <f t="shared" si="32"/>
        <v>TRUNG BÌNH</v>
      </c>
      <c r="J3080" s="5">
        <f t="shared" si="33"/>
        <v>130.24</v>
      </c>
      <c r="K3080" s="5" t="str">
        <f t="shared" si="34"/>
        <v>YẾU</v>
      </c>
      <c r="L3080" s="5">
        <f t="shared" si="35"/>
        <v>130240081</v>
      </c>
      <c r="M3080" s="5"/>
      <c r="N3080" s="5"/>
      <c r="O3080" s="5"/>
      <c r="P3080" s="5"/>
      <c r="Q3080" s="5"/>
      <c r="R3080" s="5"/>
      <c r="S3080" s="5"/>
    </row>
    <row r="3081" ht="15.75" customHeight="1">
      <c r="A3081" s="5">
        <v>2452.0</v>
      </c>
      <c r="B3081" s="35" t="str">
        <f>DIEM_4D!A2453</f>
        <v>81</v>
      </c>
      <c r="C3081" s="35" t="str">
        <f>DIEM_4D!B2453</f>
        <v>81</v>
      </c>
      <c r="D3081" s="5" t="str">
        <f t="shared" si="30"/>
        <v>4D-2</v>
      </c>
      <c r="E3081" s="5">
        <f>DIEM_4D!C2453</f>
        <v>2</v>
      </c>
      <c r="F3081" s="5">
        <f>DIEM_4D!D2453</f>
        <v>16</v>
      </c>
      <c r="G3081" s="5">
        <f>DIEM_4D!E2453</f>
        <v>18</v>
      </c>
      <c r="H3081" s="36">
        <f t="shared" si="31"/>
        <v>1180.8</v>
      </c>
      <c r="I3081" s="5" t="str">
        <f t="shared" si="32"/>
        <v>MẠNH</v>
      </c>
      <c r="J3081" s="5">
        <f t="shared" si="33"/>
        <v>138.08</v>
      </c>
      <c r="K3081" s="5" t="str">
        <f t="shared" si="34"/>
        <v>MẠNH</v>
      </c>
      <c r="L3081" s="5">
        <f t="shared" si="35"/>
        <v>138080081</v>
      </c>
      <c r="M3081" s="5"/>
      <c r="N3081" s="5"/>
      <c r="O3081" s="5"/>
      <c r="P3081" s="5"/>
      <c r="Q3081" s="5"/>
      <c r="R3081" s="5"/>
      <c r="S3081" s="5"/>
    </row>
    <row r="3082" ht="15.75" customHeight="1">
      <c r="A3082" s="5">
        <v>2453.0</v>
      </c>
      <c r="B3082" s="35" t="str">
        <f>DIEM_4D!A2454</f>
        <v>81</v>
      </c>
      <c r="C3082" s="35" t="str">
        <f>DIEM_4D!B2454</f>
        <v>81</v>
      </c>
      <c r="D3082" s="5" t="str">
        <f t="shared" si="30"/>
        <v>4D-3</v>
      </c>
      <c r="E3082" s="5">
        <f>DIEM_4D!C2454</f>
        <v>2</v>
      </c>
      <c r="F3082" s="5">
        <f>DIEM_4D!D2454</f>
        <v>16</v>
      </c>
      <c r="G3082" s="5">
        <f>DIEM_4D!E2454</f>
        <v>18</v>
      </c>
      <c r="H3082" s="36">
        <f t="shared" si="31"/>
        <v>1163.7</v>
      </c>
      <c r="I3082" s="5" t="str">
        <f t="shared" si="32"/>
        <v>MẠNH</v>
      </c>
      <c r="J3082" s="5">
        <f t="shared" si="33"/>
        <v>136.37</v>
      </c>
      <c r="K3082" s="5" t="str">
        <f t="shared" si="34"/>
        <v>YẾU</v>
      </c>
      <c r="L3082" s="5">
        <f t="shared" si="35"/>
        <v>136370081</v>
      </c>
      <c r="M3082" s="5"/>
      <c r="N3082" s="5"/>
      <c r="O3082" s="5"/>
      <c r="P3082" s="5"/>
      <c r="Q3082" s="5"/>
      <c r="R3082" s="5"/>
      <c r="S3082" s="5"/>
    </row>
    <row r="3083" ht="15.75" customHeight="1">
      <c r="A3083" s="5">
        <v>2454.0</v>
      </c>
      <c r="B3083" s="35" t="str">
        <f>DIEM_4D!A2455</f>
        <v>81</v>
      </c>
      <c r="C3083" s="35" t="str">
        <f>DIEM_4D!B2455</f>
        <v>81</v>
      </c>
      <c r="D3083" s="5" t="str">
        <f t="shared" si="30"/>
        <v>4D-4</v>
      </c>
      <c r="E3083" s="5">
        <f>DIEM_4D!C2455</f>
        <v>2</v>
      </c>
      <c r="F3083" s="5">
        <f>DIEM_4D!D2455</f>
        <v>16</v>
      </c>
      <c r="G3083" s="5">
        <f>DIEM_4D!E2455</f>
        <v>18</v>
      </c>
      <c r="H3083" s="36">
        <f t="shared" si="31"/>
        <v>1163.7</v>
      </c>
      <c r="I3083" s="5" t="str">
        <f t="shared" si="32"/>
        <v>MẠNH</v>
      </c>
      <c r="J3083" s="5">
        <f t="shared" si="33"/>
        <v>136.37</v>
      </c>
      <c r="K3083" s="5" t="str">
        <f t="shared" si="34"/>
        <v>YẾU</v>
      </c>
      <c r="L3083" s="5">
        <f t="shared" si="35"/>
        <v>136370081</v>
      </c>
      <c r="M3083" s="5"/>
      <c r="N3083" s="5"/>
      <c r="O3083" s="5"/>
      <c r="P3083" s="5"/>
      <c r="Q3083" s="5"/>
      <c r="R3083" s="5"/>
      <c r="S3083" s="5"/>
    </row>
    <row r="3084" ht="15.75" customHeight="1">
      <c r="A3084" s="5">
        <v>2455.0</v>
      </c>
      <c r="B3084" s="35" t="str">
        <f>DIEM_4D!A2456</f>
        <v>981</v>
      </c>
      <c r="C3084" s="35" t="str">
        <f>DIEM_4D!B2456</f>
        <v>81</v>
      </c>
      <c r="D3084" s="5" t="str">
        <f t="shared" si="30"/>
        <v>4D-5</v>
      </c>
      <c r="E3084" s="5">
        <f>DIEM_4D!C2456</f>
        <v>2</v>
      </c>
      <c r="F3084" s="5">
        <f>DIEM_4D!D2456</f>
        <v>4</v>
      </c>
      <c r="G3084" s="5">
        <f>DIEM_4D!E2456</f>
        <v>6</v>
      </c>
      <c r="H3084" s="36">
        <f t="shared" si="31"/>
        <v>1163.7</v>
      </c>
      <c r="I3084" s="5" t="str">
        <f t="shared" si="32"/>
        <v>MẠNH</v>
      </c>
      <c r="J3084" s="5">
        <f t="shared" si="33"/>
        <v>124.37</v>
      </c>
      <c r="K3084" s="5" t="str">
        <f t="shared" si="34"/>
        <v>YẾU</v>
      </c>
      <c r="L3084" s="5">
        <f t="shared" si="35"/>
        <v>124370981</v>
      </c>
      <c r="M3084" s="5"/>
      <c r="N3084" s="5"/>
      <c r="O3084" s="5"/>
      <c r="P3084" s="5"/>
      <c r="Q3084" s="5"/>
      <c r="R3084" s="5"/>
      <c r="S3084" s="5"/>
    </row>
    <row r="3085" ht="15.75" customHeight="1">
      <c r="A3085" s="5">
        <v>2456.0</v>
      </c>
      <c r="B3085" s="35" t="str">
        <f>DIEM_4D!A2457</f>
        <v>281</v>
      </c>
      <c r="C3085" s="35" t="str">
        <f>DIEM_4D!B2457</f>
        <v>81</v>
      </c>
      <c r="D3085" s="5" t="str">
        <f t="shared" si="30"/>
        <v>4D-1</v>
      </c>
      <c r="E3085" s="5">
        <f>DIEM_4D!C2457</f>
        <v>2</v>
      </c>
      <c r="F3085" s="5">
        <f>DIEM_4D!D2457</f>
        <v>8</v>
      </c>
      <c r="G3085" s="5">
        <f>DIEM_4D!E2457</f>
        <v>10</v>
      </c>
      <c r="H3085" s="36">
        <f t="shared" si="31"/>
        <v>1112.4</v>
      </c>
      <c r="I3085" s="5" t="str">
        <f t="shared" si="32"/>
        <v>TRUNG BÌNH</v>
      </c>
      <c r="J3085" s="5">
        <f t="shared" si="33"/>
        <v>122.24</v>
      </c>
      <c r="K3085" s="5" t="str">
        <f t="shared" si="34"/>
        <v>YẾU</v>
      </c>
      <c r="L3085" s="5">
        <f t="shared" si="35"/>
        <v>122240281</v>
      </c>
      <c r="M3085" s="5"/>
      <c r="N3085" s="5"/>
      <c r="O3085" s="5"/>
      <c r="P3085" s="5"/>
      <c r="Q3085" s="5"/>
      <c r="R3085" s="5"/>
      <c r="S3085" s="5"/>
    </row>
    <row r="3086" ht="15.75" customHeight="1">
      <c r="A3086" s="5">
        <v>2457.0</v>
      </c>
      <c r="B3086" s="35" t="str">
        <f>DIEM_4D!A2458</f>
        <v>81</v>
      </c>
      <c r="C3086" s="35" t="str">
        <f>DIEM_4D!B2458</f>
        <v>81</v>
      </c>
      <c r="D3086" s="5" t="str">
        <f t="shared" si="30"/>
        <v>4D-2</v>
      </c>
      <c r="E3086" s="5">
        <f>DIEM_4D!C2458</f>
        <v>2</v>
      </c>
      <c r="F3086" s="5">
        <f>DIEM_4D!D2458</f>
        <v>16</v>
      </c>
      <c r="G3086" s="5">
        <f>DIEM_4D!E2458</f>
        <v>18</v>
      </c>
      <c r="H3086" s="36">
        <f t="shared" si="31"/>
        <v>1180.8</v>
      </c>
      <c r="I3086" s="5" t="str">
        <f t="shared" si="32"/>
        <v>MẠNH</v>
      </c>
      <c r="J3086" s="5">
        <f t="shared" si="33"/>
        <v>138.08</v>
      </c>
      <c r="K3086" s="5" t="str">
        <f t="shared" si="34"/>
        <v>MẠNH</v>
      </c>
      <c r="L3086" s="5">
        <f t="shared" si="35"/>
        <v>138080081</v>
      </c>
      <c r="M3086" s="5"/>
      <c r="N3086" s="5"/>
      <c r="O3086" s="5"/>
      <c r="P3086" s="5"/>
      <c r="Q3086" s="5"/>
      <c r="R3086" s="5"/>
      <c r="S3086" s="5"/>
    </row>
    <row r="3087" ht="15.75" customHeight="1">
      <c r="A3087" s="5">
        <v>2458.0</v>
      </c>
      <c r="B3087" s="35" t="str">
        <f>DIEM_4D!A2459</f>
        <v>81</v>
      </c>
      <c r="C3087" s="35" t="str">
        <f>DIEM_4D!B2459</f>
        <v>81</v>
      </c>
      <c r="D3087" s="5" t="str">
        <f t="shared" si="30"/>
        <v>4D-3</v>
      </c>
      <c r="E3087" s="5">
        <f>DIEM_4D!C2459</f>
        <v>2</v>
      </c>
      <c r="F3087" s="5">
        <f>DIEM_4D!D2459</f>
        <v>16</v>
      </c>
      <c r="G3087" s="5">
        <f>DIEM_4D!E2459</f>
        <v>18</v>
      </c>
      <c r="H3087" s="36">
        <f t="shared" si="31"/>
        <v>1163.7</v>
      </c>
      <c r="I3087" s="5" t="str">
        <f t="shared" si="32"/>
        <v>MẠNH</v>
      </c>
      <c r="J3087" s="5">
        <f t="shared" si="33"/>
        <v>136.37</v>
      </c>
      <c r="K3087" s="5" t="str">
        <f t="shared" si="34"/>
        <v>YẾU</v>
      </c>
      <c r="L3087" s="5">
        <f t="shared" si="35"/>
        <v>136370081</v>
      </c>
      <c r="M3087" s="5"/>
      <c r="N3087" s="5"/>
      <c r="O3087" s="5"/>
      <c r="P3087" s="5"/>
      <c r="Q3087" s="5"/>
      <c r="R3087" s="5"/>
      <c r="S3087" s="5"/>
    </row>
    <row r="3088" ht="15.75" customHeight="1">
      <c r="A3088" s="5">
        <v>2459.0</v>
      </c>
      <c r="B3088" s="35" t="str">
        <f>DIEM_4D!A2460</f>
        <v>81</v>
      </c>
      <c r="C3088" s="35" t="str">
        <f>DIEM_4D!B2460</f>
        <v>81</v>
      </c>
      <c r="D3088" s="5" t="str">
        <f t="shared" si="30"/>
        <v>4D-4</v>
      </c>
      <c r="E3088" s="5">
        <f>DIEM_4D!C2460</f>
        <v>2</v>
      </c>
      <c r="F3088" s="5">
        <f>DIEM_4D!D2460</f>
        <v>16</v>
      </c>
      <c r="G3088" s="5">
        <f>DIEM_4D!E2460</f>
        <v>18</v>
      </c>
      <c r="H3088" s="36">
        <f t="shared" si="31"/>
        <v>1163.7</v>
      </c>
      <c r="I3088" s="5" t="str">
        <f t="shared" si="32"/>
        <v>MẠNH</v>
      </c>
      <c r="J3088" s="5">
        <f t="shared" si="33"/>
        <v>136.37</v>
      </c>
      <c r="K3088" s="5" t="str">
        <f t="shared" si="34"/>
        <v>YẾU</v>
      </c>
      <c r="L3088" s="5">
        <f t="shared" si="35"/>
        <v>136370081</v>
      </c>
      <c r="M3088" s="5"/>
      <c r="N3088" s="5"/>
      <c r="O3088" s="5"/>
      <c r="P3088" s="5"/>
      <c r="Q3088" s="5"/>
      <c r="R3088" s="5"/>
      <c r="S3088" s="5"/>
    </row>
    <row r="3089" ht="15.75" customHeight="1">
      <c r="A3089" s="5">
        <v>2460.0</v>
      </c>
      <c r="B3089" s="35" t="str">
        <f>DIEM_4D!A2461</f>
        <v>81</v>
      </c>
      <c r="C3089" s="35" t="str">
        <f>DIEM_4D!B2461</f>
        <v>81</v>
      </c>
      <c r="D3089" s="5" t="str">
        <f t="shared" si="30"/>
        <v>4D-5</v>
      </c>
      <c r="E3089" s="5">
        <f>DIEM_4D!C2461</f>
        <v>2</v>
      </c>
      <c r="F3089" s="5">
        <f>DIEM_4D!D2461</f>
        <v>16</v>
      </c>
      <c r="G3089" s="5">
        <f>DIEM_4D!E2461</f>
        <v>18</v>
      </c>
      <c r="H3089" s="36">
        <f t="shared" si="31"/>
        <v>1163.7</v>
      </c>
      <c r="I3089" s="5" t="str">
        <f t="shared" si="32"/>
        <v>MẠNH</v>
      </c>
      <c r="J3089" s="5">
        <f t="shared" si="33"/>
        <v>136.37</v>
      </c>
      <c r="K3089" s="5" t="str">
        <f t="shared" si="34"/>
        <v>YẾU</v>
      </c>
      <c r="L3089" s="5">
        <f t="shared" si="35"/>
        <v>136370081</v>
      </c>
      <c r="M3089" s="5"/>
      <c r="N3089" s="5"/>
      <c r="O3089" s="5"/>
      <c r="P3089" s="5"/>
      <c r="Q3089" s="5"/>
      <c r="R3089" s="5"/>
      <c r="S3089" s="5"/>
    </row>
    <row r="3090" ht="15.75" customHeight="1">
      <c r="A3090" s="5">
        <v>2461.0</v>
      </c>
      <c r="B3090" s="35" t="str">
        <f>DIEM_4D!A2462</f>
        <v/>
      </c>
      <c r="C3090" s="35" t="str">
        <f>DIEM_4D!B2462</f>
        <v/>
      </c>
      <c r="D3090" s="5" t="str">
        <f t="shared" si="30"/>
        <v>4D-1</v>
      </c>
      <c r="E3090" s="5">
        <f>DIEM_4D!C2462</f>
        <v>0</v>
      </c>
      <c r="F3090" s="5">
        <f>DIEM_4D!D2462</f>
        <v>0</v>
      </c>
      <c r="G3090" s="5">
        <f>DIEM_4D!E2462</f>
        <v>0</v>
      </c>
      <c r="H3090" s="36">
        <f t="shared" si="31"/>
        <v>0</v>
      </c>
      <c r="I3090" s="5" t="str">
        <f t="shared" si="32"/>
        <v/>
      </c>
      <c r="J3090" s="5">
        <f t="shared" si="33"/>
        <v>0</v>
      </c>
      <c r="K3090" s="5" t="str">
        <f t="shared" si="34"/>
        <v/>
      </c>
      <c r="L3090" s="5">
        <f t="shared" si="35"/>
        <v>0</v>
      </c>
      <c r="M3090" s="5"/>
      <c r="N3090" s="5"/>
      <c r="O3090" s="5"/>
      <c r="P3090" s="5"/>
      <c r="Q3090" s="5"/>
      <c r="R3090" s="5"/>
      <c r="S3090" s="5"/>
    </row>
    <row r="3091" ht="15.75" customHeight="1">
      <c r="A3091" s="5">
        <v>2462.0</v>
      </c>
      <c r="B3091" s="35" t="str">
        <f>DIEM_4D!A2463</f>
        <v/>
      </c>
      <c r="C3091" s="35" t="str">
        <f>DIEM_4D!B2463</f>
        <v/>
      </c>
      <c r="D3091" s="5" t="str">
        <f t="shared" si="30"/>
        <v>4D-2</v>
      </c>
      <c r="E3091" s="5">
        <f>DIEM_4D!C2463</f>
        <v>0</v>
      </c>
      <c r="F3091" s="5">
        <f>DIEM_4D!D2463</f>
        <v>0</v>
      </c>
      <c r="G3091" s="5">
        <f>DIEM_4D!E2463</f>
        <v>0</v>
      </c>
      <c r="H3091" s="36">
        <f t="shared" si="31"/>
        <v>0</v>
      </c>
      <c r="I3091" s="5" t="str">
        <f t="shared" si="32"/>
        <v/>
      </c>
      <c r="J3091" s="5">
        <f t="shared" si="33"/>
        <v>0</v>
      </c>
      <c r="K3091" s="5" t="str">
        <f t="shared" si="34"/>
        <v/>
      </c>
      <c r="L3091" s="5">
        <f t="shared" si="35"/>
        <v>0</v>
      </c>
      <c r="M3091" s="5"/>
      <c r="N3091" s="5"/>
      <c r="O3091" s="5"/>
      <c r="P3091" s="5"/>
      <c r="Q3091" s="5"/>
      <c r="R3091" s="5"/>
      <c r="S3091" s="5"/>
    </row>
    <row r="3092" ht="15.75" customHeight="1">
      <c r="A3092" s="5">
        <v>2463.0</v>
      </c>
      <c r="B3092" s="35" t="str">
        <f>DIEM_4D!A2464</f>
        <v/>
      </c>
      <c r="C3092" s="35" t="str">
        <f>DIEM_4D!B2464</f>
        <v/>
      </c>
      <c r="D3092" s="5" t="str">
        <f t="shared" si="30"/>
        <v>4D-3</v>
      </c>
      <c r="E3092" s="5">
        <f>DIEM_4D!C2464</f>
        <v>0</v>
      </c>
      <c r="F3092" s="5">
        <f>DIEM_4D!D2464</f>
        <v>0</v>
      </c>
      <c r="G3092" s="5">
        <f>DIEM_4D!E2464</f>
        <v>0</v>
      </c>
      <c r="H3092" s="36">
        <f t="shared" si="31"/>
        <v>0</v>
      </c>
      <c r="I3092" s="5" t="str">
        <f t="shared" si="32"/>
        <v/>
      </c>
      <c r="J3092" s="5">
        <f t="shared" si="33"/>
        <v>0</v>
      </c>
      <c r="K3092" s="5" t="str">
        <f t="shared" si="34"/>
        <v/>
      </c>
      <c r="L3092" s="5">
        <f t="shared" si="35"/>
        <v>0</v>
      </c>
      <c r="M3092" s="5"/>
      <c r="N3092" s="5"/>
      <c r="O3092" s="5"/>
      <c r="P3092" s="5"/>
      <c r="Q3092" s="5"/>
      <c r="R3092" s="5"/>
      <c r="S3092" s="5"/>
    </row>
    <row r="3093" ht="15.75" customHeight="1">
      <c r="A3093" s="5">
        <v>2464.0</v>
      </c>
      <c r="B3093" s="35" t="str">
        <f>DIEM_4D!A2465</f>
        <v/>
      </c>
      <c r="C3093" s="35" t="str">
        <f>DIEM_4D!B2465</f>
        <v/>
      </c>
      <c r="D3093" s="5" t="str">
        <f t="shared" si="30"/>
        <v>4D-4</v>
      </c>
      <c r="E3093" s="5">
        <f>DIEM_4D!C2465</f>
        <v>0</v>
      </c>
      <c r="F3093" s="5">
        <f>DIEM_4D!D2465</f>
        <v>0</v>
      </c>
      <c r="G3093" s="5">
        <f>DIEM_4D!E2465</f>
        <v>0</v>
      </c>
      <c r="H3093" s="36">
        <f t="shared" si="31"/>
        <v>0</v>
      </c>
      <c r="I3093" s="5" t="str">
        <f t="shared" si="32"/>
        <v/>
      </c>
      <c r="J3093" s="5">
        <f t="shared" si="33"/>
        <v>0</v>
      </c>
      <c r="K3093" s="5" t="str">
        <f t="shared" si="34"/>
        <v/>
      </c>
      <c r="L3093" s="5">
        <f t="shared" si="35"/>
        <v>0</v>
      </c>
      <c r="M3093" s="5"/>
      <c r="N3093" s="5"/>
      <c r="O3093" s="5"/>
      <c r="P3093" s="5"/>
      <c r="Q3093" s="5"/>
      <c r="R3093" s="5"/>
      <c r="S3093" s="5"/>
    </row>
    <row r="3094" ht="15.75" customHeight="1">
      <c r="A3094" s="5">
        <v>2465.0</v>
      </c>
      <c r="B3094" s="35" t="str">
        <f>DIEM_4D!A2466</f>
        <v/>
      </c>
      <c r="C3094" s="35" t="str">
        <f>DIEM_4D!B2466</f>
        <v/>
      </c>
      <c r="D3094" s="5" t="str">
        <f t="shared" si="30"/>
        <v>4D-5</v>
      </c>
      <c r="E3094" s="5">
        <f>DIEM_4D!C2466</f>
        <v>0</v>
      </c>
      <c r="F3094" s="5">
        <f>DIEM_4D!D2466</f>
        <v>0</v>
      </c>
      <c r="G3094" s="5">
        <f>DIEM_4D!E2466</f>
        <v>0</v>
      </c>
      <c r="H3094" s="36">
        <f t="shared" si="31"/>
        <v>0</v>
      </c>
      <c r="I3094" s="5" t="str">
        <f t="shared" si="32"/>
        <v/>
      </c>
      <c r="J3094" s="5">
        <f t="shared" si="33"/>
        <v>0</v>
      </c>
      <c r="K3094" s="5" t="str">
        <f t="shared" si="34"/>
        <v/>
      </c>
      <c r="L3094" s="5">
        <f t="shared" si="35"/>
        <v>0</v>
      </c>
      <c r="M3094" s="5"/>
      <c r="N3094" s="5"/>
      <c r="O3094" s="5"/>
      <c r="P3094" s="5"/>
      <c r="Q3094" s="5"/>
      <c r="R3094" s="5"/>
      <c r="S3094" s="5"/>
    </row>
    <row r="3095" ht="15.75" customHeight="1">
      <c r="A3095" s="5">
        <v>2466.0</v>
      </c>
      <c r="B3095" s="35" t="str">
        <f>DIEM_4D!A2467</f>
        <v/>
      </c>
      <c r="C3095" s="35" t="str">
        <f>DIEM_4D!B2467</f>
        <v/>
      </c>
      <c r="D3095" s="5" t="str">
        <f t="shared" si="30"/>
        <v>4D-1</v>
      </c>
      <c r="E3095" s="5">
        <f>DIEM_4D!C2467</f>
        <v>0</v>
      </c>
      <c r="F3095" s="5">
        <f>DIEM_4D!D2467</f>
        <v>0</v>
      </c>
      <c r="G3095" s="5">
        <f>DIEM_4D!E2467</f>
        <v>0</v>
      </c>
      <c r="H3095" s="36">
        <f t="shared" si="31"/>
        <v>0</v>
      </c>
      <c r="I3095" s="5" t="str">
        <f t="shared" si="32"/>
        <v/>
      </c>
      <c r="J3095" s="5">
        <f t="shared" si="33"/>
        <v>0</v>
      </c>
      <c r="K3095" s="5" t="str">
        <f t="shared" si="34"/>
        <v/>
      </c>
      <c r="L3095" s="5">
        <f t="shared" si="35"/>
        <v>0</v>
      </c>
      <c r="M3095" s="5"/>
      <c r="N3095" s="5"/>
      <c r="O3095" s="5"/>
      <c r="P3095" s="5"/>
      <c r="Q3095" s="5"/>
      <c r="R3095" s="5"/>
      <c r="S3095" s="5"/>
    </row>
    <row r="3096" ht="15.75" customHeight="1">
      <c r="A3096" s="5">
        <v>2467.0</v>
      </c>
      <c r="B3096" s="35" t="str">
        <f>DIEM_4D!A2468</f>
        <v/>
      </c>
      <c r="C3096" s="35" t="str">
        <f>DIEM_4D!B2468</f>
        <v/>
      </c>
      <c r="D3096" s="5" t="str">
        <f t="shared" si="30"/>
        <v>4D-2</v>
      </c>
      <c r="E3096" s="5">
        <f>DIEM_4D!C2468</f>
        <v>0</v>
      </c>
      <c r="F3096" s="5">
        <f>DIEM_4D!D2468</f>
        <v>0</v>
      </c>
      <c r="G3096" s="5">
        <f>DIEM_4D!E2468</f>
        <v>0</v>
      </c>
      <c r="H3096" s="36">
        <f t="shared" si="31"/>
        <v>0</v>
      </c>
      <c r="I3096" s="5" t="str">
        <f t="shared" si="32"/>
        <v/>
      </c>
      <c r="J3096" s="5">
        <f t="shared" si="33"/>
        <v>0</v>
      </c>
      <c r="K3096" s="5" t="str">
        <f t="shared" si="34"/>
        <v/>
      </c>
      <c r="L3096" s="5">
        <f t="shared" si="35"/>
        <v>0</v>
      </c>
      <c r="M3096" s="5"/>
      <c r="N3096" s="5"/>
      <c r="O3096" s="5"/>
      <c r="P3096" s="5"/>
      <c r="Q3096" s="5"/>
      <c r="R3096" s="5"/>
      <c r="S3096" s="5"/>
    </row>
    <row r="3097" ht="15.75" customHeight="1">
      <c r="A3097" s="5">
        <v>2468.0</v>
      </c>
      <c r="B3097" s="35" t="str">
        <f>DIEM_4D!A2469</f>
        <v/>
      </c>
      <c r="C3097" s="35" t="str">
        <f>DIEM_4D!B2469</f>
        <v/>
      </c>
      <c r="D3097" s="5" t="str">
        <f t="shared" si="30"/>
        <v>4D-3</v>
      </c>
      <c r="E3097" s="5">
        <f>DIEM_4D!C2469</f>
        <v>0</v>
      </c>
      <c r="F3097" s="5">
        <f>DIEM_4D!D2469</f>
        <v>0</v>
      </c>
      <c r="G3097" s="5">
        <f>DIEM_4D!E2469</f>
        <v>0</v>
      </c>
      <c r="H3097" s="36">
        <f t="shared" si="31"/>
        <v>0</v>
      </c>
      <c r="I3097" s="5" t="str">
        <f t="shared" si="32"/>
        <v/>
      </c>
      <c r="J3097" s="5">
        <f t="shared" si="33"/>
        <v>0</v>
      </c>
      <c r="K3097" s="5" t="str">
        <f t="shared" si="34"/>
        <v/>
      </c>
      <c r="L3097" s="5">
        <f t="shared" si="35"/>
        <v>0</v>
      </c>
      <c r="M3097" s="5"/>
      <c r="N3097" s="5"/>
      <c r="O3097" s="5"/>
      <c r="P3097" s="5"/>
      <c r="Q3097" s="5"/>
      <c r="R3097" s="5"/>
      <c r="S3097" s="5"/>
    </row>
    <row r="3098" ht="15.75" customHeight="1">
      <c r="A3098" s="5">
        <v>2469.0</v>
      </c>
      <c r="B3098" s="35" t="str">
        <f>DIEM_4D!A2470</f>
        <v/>
      </c>
      <c r="C3098" s="35" t="str">
        <f>DIEM_4D!B2470</f>
        <v/>
      </c>
      <c r="D3098" s="5" t="str">
        <f t="shared" si="30"/>
        <v>4D-4</v>
      </c>
      <c r="E3098" s="5">
        <f>DIEM_4D!C2470</f>
        <v>0</v>
      </c>
      <c r="F3098" s="5">
        <f>DIEM_4D!D2470</f>
        <v>0</v>
      </c>
      <c r="G3098" s="5">
        <f>DIEM_4D!E2470</f>
        <v>0</v>
      </c>
      <c r="H3098" s="36">
        <f t="shared" si="31"/>
        <v>0</v>
      </c>
      <c r="I3098" s="5" t="str">
        <f t="shared" si="32"/>
        <v/>
      </c>
      <c r="J3098" s="5">
        <f t="shared" si="33"/>
        <v>0</v>
      </c>
      <c r="K3098" s="5" t="str">
        <f t="shared" si="34"/>
        <v/>
      </c>
      <c r="L3098" s="5">
        <f t="shared" si="35"/>
        <v>0</v>
      </c>
      <c r="M3098" s="5"/>
      <c r="N3098" s="5"/>
      <c r="O3098" s="5"/>
      <c r="P3098" s="5"/>
      <c r="Q3098" s="5"/>
      <c r="R3098" s="5"/>
      <c r="S3098" s="5"/>
    </row>
    <row r="3099" ht="15.75" customHeight="1">
      <c r="A3099" s="5">
        <v>2470.0</v>
      </c>
      <c r="B3099" s="35" t="str">
        <f>DIEM_4D!A2471</f>
        <v/>
      </c>
      <c r="C3099" s="35" t="str">
        <f>DIEM_4D!B2471</f>
        <v/>
      </c>
      <c r="D3099" s="5" t="str">
        <f t="shared" si="30"/>
        <v>4D-5</v>
      </c>
      <c r="E3099" s="5">
        <f>DIEM_4D!C2471</f>
        <v>0</v>
      </c>
      <c r="F3099" s="5">
        <f>DIEM_4D!D2471</f>
        <v>0</v>
      </c>
      <c r="G3099" s="5">
        <f>DIEM_4D!E2471</f>
        <v>0</v>
      </c>
      <c r="H3099" s="36">
        <f t="shared" si="31"/>
        <v>0</v>
      </c>
      <c r="I3099" s="5" t="str">
        <f t="shared" si="32"/>
        <v/>
      </c>
      <c r="J3099" s="5">
        <f t="shared" si="33"/>
        <v>0</v>
      </c>
      <c r="K3099" s="5" t="str">
        <f t="shared" si="34"/>
        <v/>
      </c>
      <c r="L3099" s="5">
        <f t="shared" si="35"/>
        <v>0</v>
      </c>
      <c r="M3099" s="5"/>
      <c r="N3099" s="5"/>
      <c r="O3099" s="5"/>
      <c r="P3099" s="5"/>
      <c r="Q3099" s="5"/>
      <c r="R3099" s="5"/>
      <c r="S3099" s="5"/>
    </row>
    <row r="3100" ht="15.75" customHeight="1">
      <c r="A3100" s="5">
        <v>2471.0</v>
      </c>
      <c r="B3100" s="35" t="str">
        <f>DIEM_4D!A2472</f>
        <v/>
      </c>
      <c r="C3100" s="35" t="str">
        <f>DIEM_4D!B2472</f>
        <v/>
      </c>
      <c r="D3100" s="5" t="str">
        <f t="shared" si="30"/>
        <v>4D-1</v>
      </c>
      <c r="E3100" s="5">
        <f>DIEM_4D!C2472</f>
        <v>0</v>
      </c>
      <c r="F3100" s="5">
        <f>DIEM_4D!D2472</f>
        <v>0</v>
      </c>
      <c r="G3100" s="5">
        <f>DIEM_4D!E2472</f>
        <v>0</v>
      </c>
      <c r="H3100" s="36">
        <f t="shared" si="31"/>
        <v>0</v>
      </c>
      <c r="I3100" s="5" t="str">
        <f t="shared" si="32"/>
        <v/>
      </c>
      <c r="J3100" s="5">
        <f t="shared" si="33"/>
        <v>0</v>
      </c>
      <c r="K3100" s="5" t="str">
        <f t="shared" si="34"/>
        <v/>
      </c>
      <c r="L3100" s="5">
        <f t="shared" si="35"/>
        <v>0</v>
      </c>
      <c r="M3100" s="5"/>
      <c r="N3100" s="5"/>
      <c r="O3100" s="5"/>
      <c r="P3100" s="5"/>
      <c r="Q3100" s="5"/>
      <c r="R3100" s="5"/>
      <c r="S3100" s="5"/>
    </row>
    <row r="3101" ht="15.75" customHeight="1">
      <c r="A3101" s="5">
        <v>2472.0</v>
      </c>
      <c r="B3101" s="35" t="str">
        <f>DIEM_4D!A2473</f>
        <v/>
      </c>
      <c r="C3101" s="35" t="str">
        <f>DIEM_4D!B2473</f>
        <v/>
      </c>
      <c r="D3101" s="5" t="str">
        <f t="shared" si="30"/>
        <v>4D-2</v>
      </c>
      <c r="E3101" s="5">
        <f>DIEM_4D!C2473</f>
        <v>0</v>
      </c>
      <c r="F3101" s="5">
        <f>DIEM_4D!D2473</f>
        <v>0</v>
      </c>
      <c r="G3101" s="5">
        <f>DIEM_4D!E2473</f>
        <v>0</v>
      </c>
      <c r="H3101" s="36">
        <f t="shared" si="31"/>
        <v>0</v>
      </c>
      <c r="I3101" s="5" t="str">
        <f t="shared" si="32"/>
        <v/>
      </c>
      <c r="J3101" s="5">
        <f t="shared" si="33"/>
        <v>0</v>
      </c>
      <c r="K3101" s="5" t="str">
        <f t="shared" si="34"/>
        <v/>
      </c>
      <c r="L3101" s="5">
        <f t="shared" si="35"/>
        <v>0</v>
      </c>
      <c r="M3101" s="5"/>
      <c r="N3101" s="5"/>
      <c r="O3101" s="5"/>
      <c r="P3101" s="5"/>
      <c r="Q3101" s="5"/>
      <c r="R3101" s="5"/>
      <c r="S3101" s="5"/>
    </row>
    <row r="3102" ht="15.75" customHeight="1">
      <c r="A3102" s="5">
        <v>2473.0</v>
      </c>
      <c r="B3102" s="35" t="str">
        <f>DIEM_4D!A2474</f>
        <v/>
      </c>
      <c r="C3102" s="35" t="str">
        <f>DIEM_4D!B2474</f>
        <v/>
      </c>
      <c r="D3102" s="5" t="str">
        <f t="shared" si="30"/>
        <v>4D-3</v>
      </c>
      <c r="E3102" s="5">
        <f>DIEM_4D!C2474</f>
        <v>0</v>
      </c>
      <c r="F3102" s="5">
        <f>DIEM_4D!D2474</f>
        <v>0</v>
      </c>
      <c r="G3102" s="5">
        <f>DIEM_4D!E2474</f>
        <v>0</v>
      </c>
      <c r="H3102" s="36">
        <f t="shared" si="31"/>
        <v>0</v>
      </c>
      <c r="I3102" s="5" t="str">
        <f t="shared" si="32"/>
        <v/>
      </c>
      <c r="J3102" s="5">
        <f t="shared" si="33"/>
        <v>0</v>
      </c>
      <c r="K3102" s="5" t="str">
        <f t="shared" si="34"/>
        <v/>
      </c>
      <c r="L3102" s="5">
        <f t="shared" si="35"/>
        <v>0</v>
      </c>
      <c r="M3102" s="5"/>
      <c r="N3102" s="5"/>
      <c r="O3102" s="5"/>
      <c r="P3102" s="5"/>
      <c r="Q3102" s="5"/>
      <c r="R3102" s="5"/>
      <c r="S3102" s="5"/>
    </row>
    <row r="3103" ht="15.75" customHeight="1">
      <c r="A3103" s="5">
        <v>2474.0</v>
      </c>
      <c r="B3103" s="35" t="str">
        <f>DIEM_4D!A2475</f>
        <v/>
      </c>
      <c r="C3103" s="35" t="str">
        <f>DIEM_4D!B2475</f>
        <v/>
      </c>
      <c r="D3103" s="5" t="str">
        <f t="shared" si="30"/>
        <v>4D-4</v>
      </c>
      <c r="E3103" s="5">
        <f>DIEM_4D!C2475</f>
        <v>0</v>
      </c>
      <c r="F3103" s="5">
        <f>DIEM_4D!D2475</f>
        <v>0</v>
      </c>
      <c r="G3103" s="5">
        <f>DIEM_4D!E2475</f>
        <v>0</v>
      </c>
      <c r="H3103" s="36">
        <f t="shared" si="31"/>
        <v>0</v>
      </c>
      <c r="I3103" s="5" t="str">
        <f t="shared" si="32"/>
        <v/>
      </c>
      <c r="J3103" s="5">
        <f t="shared" si="33"/>
        <v>0</v>
      </c>
      <c r="K3103" s="5" t="str">
        <f t="shared" si="34"/>
        <v/>
      </c>
      <c r="L3103" s="5">
        <f t="shared" si="35"/>
        <v>0</v>
      </c>
      <c r="M3103" s="5"/>
      <c r="N3103" s="5"/>
      <c r="O3103" s="5"/>
      <c r="P3103" s="5"/>
      <c r="Q3103" s="5"/>
      <c r="R3103" s="5"/>
      <c r="S3103" s="5"/>
    </row>
    <row r="3104" ht="15.75" customHeight="1">
      <c r="A3104" s="5">
        <v>2475.0</v>
      </c>
      <c r="B3104" s="35" t="str">
        <f>DIEM_4D!A2476</f>
        <v/>
      </c>
      <c r="C3104" s="35" t="str">
        <f>DIEM_4D!B2476</f>
        <v/>
      </c>
      <c r="D3104" s="5" t="str">
        <f t="shared" si="30"/>
        <v>4D-5</v>
      </c>
      <c r="E3104" s="5">
        <f>DIEM_4D!C2476</f>
        <v>0</v>
      </c>
      <c r="F3104" s="5">
        <f>DIEM_4D!D2476</f>
        <v>0</v>
      </c>
      <c r="G3104" s="5">
        <f>DIEM_4D!E2476</f>
        <v>0</v>
      </c>
      <c r="H3104" s="36">
        <f t="shared" si="31"/>
        <v>0</v>
      </c>
      <c r="I3104" s="5" t="str">
        <f t="shared" si="32"/>
        <v/>
      </c>
      <c r="J3104" s="5">
        <f t="shared" si="33"/>
        <v>0</v>
      </c>
      <c r="K3104" s="5" t="str">
        <f t="shared" si="34"/>
        <v/>
      </c>
      <c r="L3104" s="5">
        <f t="shared" si="35"/>
        <v>0</v>
      </c>
      <c r="M3104" s="5"/>
      <c r="N3104" s="5"/>
      <c r="O3104" s="5"/>
      <c r="P3104" s="5"/>
      <c r="Q3104" s="5"/>
      <c r="R3104" s="5"/>
      <c r="S3104" s="5"/>
    </row>
    <row r="3105" ht="15.75" customHeight="1">
      <c r="A3105" s="5">
        <v>2476.0</v>
      </c>
      <c r="B3105" s="35" t="str">
        <f>DIEM_4D!A2477</f>
        <v/>
      </c>
      <c r="C3105" s="35" t="str">
        <f>DIEM_4D!B2477</f>
        <v/>
      </c>
      <c r="D3105" s="5" t="str">
        <f t="shared" si="30"/>
        <v>4D-1</v>
      </c>
      <c r="E3105" s="5">
        <f>DIEM_4D!C2477</f>
        <v>0</v>
      </c>
      <c r="F3105" s="5">
        <f>DIEM_4D!D2477</f>
        <v>0</v>
      </c>
      <c r="G3105" s="5">
        <f>DIEM_4D!E2477</f>
        <v>0</v>
      </c>
      <c r="H3105" s="36">
        <f t="shared" si="31"/>
        <v>0</v>
      </c>
      <c r="I3105" s="5" t="str">
        <f t="shared" si="32"/>
        <v/>
      </c>
      <c r="J3105" s="5">
        <f t="shared" si="33"/>
        <v>0</v>
      </c>
      <c r="K3105" s="5" t="str">
        <f t="shared" si="34"/>
        <v/>
      </c>
      <c r="L3105" s="5">
        <f t="shared" si="35"/>
        <v>0</v>
      </c>
      <c r="M3105" s="5"/>
      <c r="N3105" s="5"/>
      <c r="O3105" s="5"/>
      <c r="P3105" s="5"/>
      <c r="Q3105" s="5"/>
      <c r="R3105" s="5"/>
      <c r="S3105" s="5"/>
    </row>
    <row r="3106" ht="15.75" customHeight="1">
      <c r="A3106" s="5">
        <v>2477.0</v>
      </c>
      <c r="B3106" s="35" t="str">
        <f>DIEM_4D!A2478</f>
        <v/>
      </c>
      <c r="C3106" s="35" t="str">
        <f>DIEM_4D!B2478</f>
        <v/>
      </c>
      <c r="D3106" s="5" t="str">
        <f t="shared" si="30"/>
        <v>4D-2</v>
      </c>
      <c r="E3106" s="5">
        <f>DIEM_4D!C2478</f>
        <v>0</v>
      </c>
      <c r="F3106" s="5">
        <f>DIEM_4D!D2478</f>
        <v>0</v>
      </c>
      <c r="G3106" s="5">
        <f>DIEM_4D!E2478</f>
        <v>0</v>
      </c>
      <c r="H3106" s="36">
        <f t="shared" si="31"/>
        <v>0</v>
      </c>
      <c r="I3106" s="5" t="str">
        <f t="shared" si="32"/>
        <v/>
      </c>
      <c r="J3106" s="5">
        <f t="shared" si="33"/>
        <v>0</v>
      </c>
      <c r="K3106" s="5" t="str">
        <f t="shared" si="34"/>
        <v/>
      </c>
      <c r="L3106" s="5">
        <f t="shared" si="35"/>
        <v>0</v>
      </c>
      <c r="M3106" s="5"/>
      <c r="N3106" s="5"/>
      <c r="O3106" s="5"/>
      <c r="P3106" s="5"/>
      <c r="Q3106" s="5"/>
      <c r="R3106" s="5"/>
      <c r="S3106" s="5"/>
    </row>
    <row r="3107" ht="15.75" customHeight="1">
      <c r="A3107" s="5">
        <v>2478.0</v>
      </c>
      <c r="B3107" s="35" t="str">
        <f>DIEM_4D!A2479</f>
        <v/>
      </c>
      <c r="C3107" s="35" t="str">
        <f>DIEM_4D!B2479</f>
        <v/>
      </c>
      <c r="D3107" s="5" t="str">
        <f t="shared" si="30"/>
        <v>4D-3</v>
      </c>
      <c r="E3107" s="5">
        <f>DIEM_4D!C2479</f>
        <v>0</v>
      </c>
      <c r="F3107" s="5">
        <f>DIEM_4D!D2479</f>
        <v>0</v>
      </c>
      <c r="G3107" s="5">
        <f>DIEM_4D!E2479</f>
        <v>0</v>
      </c>
      <c r="H3107" s="36">
        <f t="shared" si="31"/>
        <v>0</v>
      </c>
      <c r="I3107" s="5" t="str">
        <f t="shared" si="32"/>
        <v/>
      </c>
      <c r="J3107" s="5">
        <f t="shared" si="33"/>
        <v>0</v>
      </c>
      <c r="K3107" s="5" t="str">
        <f t="shared" si="34"/>
        <v/>
      </c>
      <c r="L3107" s="5">
        <f t="shared" si="35"/>
        <v>0</v>
      </c>
      <c r="M3107" s="5"/>
      <c r="N3107" s="5"/>
      <c r="O3107" s="5"/>
      <c r="P3107" s="5"/>
      <c r="Q3107" s="5"/>
      <c r="R3107" s="5"/>
      <c r="S3107" s="5"/>
    </row>
    <row r="3108" ht="15.75" customHeight="1">
      <c r="A3108" s="5">
        <v>2479.0</v>
      </c>
      <c r="B3108" s="35" t="str">
        <f>DIEM_4D!A2480</f>
        <v/>
      </c>
      <c r="C3108" s="35" t="str">
        <f>DIEM_4D!B2480</f>
        <v/>
      </c>
      <c r="D3108" s="5" t="str">
        <f t="shared" si="30"/>
        <v>4D-4</v>
      </c>
      <c r="E3108" s="5">
        <f>DIEM_4D!C2480</f>
        <v>0</v>
      </c>
      <c r="F3108" s="5">
        <f>DIEM_4D!D2480</f>
        <v>0</v>
      </c>
      <c r="G3108" s="5">
        <f>DIEM_4D!E2480</f>
        <v>0</v>
      </c>
      <c r="H3108" s="36">
        <f t="shared" si="31"/>
        <v>0</v>
      </c>
      <c r="I3108" s="5" t="str">
        <f t="shared" si="32"/>
        <v/>
      </c>
      <c r="J3108" s="5">
        <f t="shared" si="33"/>
        <v>0</v>
      </c>
      <c r="K3108" s="5" t="str">
        <f t="shared" si="34"/>
        <v/>
      </c>
      <c r="L3108" s="5">
        <f t="shared" si="35"/>
        <v>0</v>
      </c>
      <c r="M3108" s="5"/>
      <c r="N3108" s="5"/>
      <c r="O3108" s="5"/>
      <c r="P3108" s="5"/>
      <c r="Q3108" s="5"/>
      <c r="R3108" s="5"/>
      <c r="S3108" s="5"/>
    </row>
    <row r="3109" ht="15.75" customHeight="1">
      <c r="A3109" s="5">
        <v>2480.0</v>
      </c>
      <c r="B3109" s="35" t="str">
        <f>DIEM_4D!A2481</f>
        <v/>
      </c>
      <c r="C3109" s="35" t="str">
        <f>DIEM_4D!B2481</f>
        <v/>
      </c>
      <c r="D3109" s="5" t="str">
        <f t="shared" si="30"/>
        <v>4D-5</v>
      </c>
      <c r="E3109" s="5">
        <f>DIEM_4D!C2481</f>
        <v>0</v>
      </c>
      <c r="F3109" s="5">
        <f>DIEM_4D!D2481</f>
        <v>0</v>
      </c>
      <c r="G3109" s="5">
        <f>DIEM_4D!E2481</f>
        <v>0</v>
      </c>
      <c r="H3109" s="36">
        <f t="shared" si="31"/>
        <v>0</v>
      </c>
      <c r="I3109" s="5" t="str">
        <f t="shared" si="32"/>
        <v/>
      </c>
      <c r="J3109" s="5">
        <f t="shared" si="33"/>
        <v>0</v>
      </c>
      <c r="K3109" s="5" t="str">
        <f t="shared" si="34"/>
        <v/>
      </c>
      <c r="L3109" s="5">
        <f t="shared" si="35"/>
        <v>0</v>
      </c>
      <c r="M3109" s="5"/>
      <c r="N3109" s="5"/>
      <c r="O3109" s="5"/>
      <c r="P3109" s="5"/>
      <c r="Q3109" s="5"/>
      <c r="R3109" s="5"/>
      <c r="S3109" s="5"/>
    </row>
    <row r="3110" ht="15.75" customHeight="1">
      <c r="A3110" s="5">
        <v>2481.0</v>
      </c>
      <c r="B3110" s="35" t="str">
        <f>DIEM_4D!A2482</f>
        <v/>
      </c>
      <c r="C3110" s="35" t="str">
        <f>DIEM_4D!B2482</f>
        <v/>
      </c>
      <c r="D3110" s="5" t="str">
        <f t="shared" si="30"/>
        <v>4D-1</v>
      </c>
      <c r="E3110" s="5">
        <f>DIEM_4D!C2482</f>
        <v>0</v>
      </c>
      <c r="F3110" s="5">
        <f>DIEM_4D!D2482</f>
        <v>0</v>
      </c>
      <c r="G3110" s="5">
        <f>DIEM_4D!E2482</f>
        <v>0</v>
      </c>
      <c r="H3110" s="36">
        <f t="shared" si="31"/>
        <v>0</v>
      </c>
      <c r="I3110" s="5" t="str">
        <f t="shared" si="32"/>
        <v/>
      </c>
      <c r="J3110" s="5">
        <f t="shared" si="33"/>
        <v>0</v>
      </c>
      <c r="K3110" s="5" t="str">
        <f t="shared" si="34"/>
        <v/>
      </c>
      <c r="L3110" s="5">
        <f t="shared" si="35"/>
        <v>0</v>
      </c>
      <c r="M3110" s="5"/>
      <c r="N3110" s="5"/>
      <c r="O3110" s="5"/>
      <c r="P3110" s="5"/>
      <c r="Q3110" s="5"/>
      <c r="R3110" s="5"/>
      <c r="S3110" s="5"/>
    </row>
    <row r="3111" ht="15.75" customHeight="1">
      <c r="A3111" s="5">
        <v>2482.0</v>
      </c>
      <c r="B3111" s="35" t="str">
        <f>DIEM_4D!A2483</f>
        <v/>
      </c>
      <c r="C3111" s="35" t="str">
        <f>DIEM_4D!B2483</f>
        <v/>
      </c>
      <c r="D3111" s="5" t="str">
        <f t="shared" si="30"/>
        <v>4D-2</v>
      </c>
      <c r="E3111" s="5">
        <f>DIEM_4D!C2483</f>
        <v>0</v>
      </c>
      <c r="F3111" s="5">
        <f>DIEM_4D!D2483</f>
        <v>0</v>
      </c>
      <c r="G3111" s="5">
        <f>DIEM_4D!E2483</f>
        <v>0</v>
      </c>
      <c r="H3111" s="36">
        <f t="shared" si="31"/>
        <v>0</v>
      </c>
      <c r="I3111" s="5" t="str">
        <f t="shared" si="32"/>
        <v/>
      </c>
      <c r="J3111" s="5">
        <f t="shared" si="33"/>
        <v>0</v>
      </c>
      <c r="K3111" s="5" t="str">
        <f t="shared" si="34"/>
        <v/>
      </c>
      <c r="L3111" s="5">
        <f t="shared" si="35"/>
        <v>0</v>
      </c>
      <c r="M3111" s="5"/>
      <c r="N3111" s="5"/>
      <c r="O3111" s="5"/>
      <c r="P3111" s="5"/>
      <c r="Q3111" s="5"/>
      <c r="R3111" s="5"/>
      <c r="S3111" s="5"/>
    </row>
    <row r="3112" ht="15.75" customHeight="1">
      <c r="A3112" s="5">
        <v>2483.0</v>
      </c>
      <c r="B3112" s="35" t="str">
        <f>DIEM_4D!A2484</f>
        <v/>
      </c>
      <c r="C3112" s="35" t="str">
        <f>DIEM_4D!B2484</f>
        <v/>
      </c>
      <c r="D3112" s="5" t="str">
        <f t="shared" si="30"/>
        <v>4D-3</v>
      </c>
      <c r="E3112" s="5">
        <f>DIEM_4D!C2484</f>
        <v>0</v>
      </c>
      <c r="F3112" s="5">
        <f>DIEM_4D!D2484</f>
        <v>0</v>
      </c>
      <c r="G3112" s="5">
        <f>DIEM_4D!E2484</f>
        <v>0</v>
      </c>
      <c r="H3112" s="36">
        <f t="shared" si="31"/>
        <v>0</v>
      </c>
      <c r="I3112" s="5" t="str">
        <f t="shared" si="32"/>
        <v/>
      </c>
      <c r="J3112" s="5">
        <f t="shared" si="33"/>
        <v>0</v>
      </c>
      <c r="K3112" s="5" t="str">
        <f t="shared" si="34"/>
        <v/>
      </c>
      <c r="L3112" s="5">
        <f t="shared" si="35"/>
        <v>0</v>
      </c>
      <c r="M3112" s="5"/>
      <c r="N3112" s="5"/>
      <c r="O3112" s="5"/>
      <c r="P3112" s="5"/>
      <c r="Q3112" s="5"/>
      <c r="R3112" s="5"/>
      <c r="S3112" s="5"/>
    </row>
    <row r="3113" ht="15.75" customHeight="1">
      <c r="A3113" s="5">
        <v>2484.0</v>
      </c>
      <c r="B3113" s="35" t="str">
        <f>DIEM_4D!A2485</f>
        <v/>
      </c>
      <c r="C3113" s="35" t="str">
        <f>DIEM_4D!B2485</f>
        <v/>
      </c>
      <c r="D3113" s="5" t="str">
        <f t="shared" si="30"/>
        <v>4D-4</v>
      </c>
      <c r="E3113" s="5">
        <f>DIEM_4D!C2485</f>
        <v>0</v>
      </c>
      <c r="F3113" s="5">
        <f>DIEM_4D!D2485</f>
        <v>0</v>
      </c>
      <c r="G3113" s="5">
        <f>DIEM_4D!E2485</f>
        <v>0</v>
      </c>
      <c r="H3113" s="36">
        <f t="shared" si="31"/>
        <v>0</v>
      </c>
      <c r="I3113" s="5" t="str">
        <f t="shared" si="32"/>
        <v/>
      </c>
      <c r="J3113" s="5">
        <f t="shared" si="33"/>
        <v>0</v>
      </c>
      <c r="K3113" s="5" t="str">
        <f t="shared" si="34"/>
        <v/>
      </c>
      <c r="L3113" s="5">
        <f t="shared" si="35"/>
        <v>0</v>
      </c>
      <c r="M3113" s="5"/>
      <c r="N3113" s="5"/>
      <c r="O3113" s="5"/>
      <c r="P3113" s="5"/>
      <c r="Q3113" s="5"/>
      <c r="R3113" s="5"/>
      <c r="S3113" s="5"/>
    </row>
    <row r="3114" ht="15.75" customHeight="1">
      <c r="A3114" s="5">
        <v>2485.0</v>
      </c>
      <c r="B3114" s="35" t="str">
        <f>DIEM_4D!A2486</f>
        <v/>
      </c>
      <c r="C3114" s="35" t="str">
        <f>DIEM_4D!B2486</f>
        <v/>
      </c>
      <c r="D3114" s="5" t="str">
        <f t="shared" si="30"/>
        <v>4D-5</v>
      </c>
      <c r="E3114" s="5">
        <f>DIEM_4D!C2486</f>
        <v>0</v>
      </c>
      <c r="F3114" s="5">
        <f>DIEM_4D!D2486</f>
        <v>0</v>
      </c>
      <c r="G3114" s="5">
        <f>DIEM_4D!E2486</f>
        <v>0</v>
      </c>
      <c r="H3114" s="36">
        <f t="shared" si="31"/>
        <v>0</v>
      </c>
      <c r="I3114" s="5" t="str">
        <f t="shared" si="32"/>
        <v/>
      </c>
      <c r="J3114" s="5">
        <f t="shared" si="33"/>
        <v>0</v>
      </c>
      <c r="K3114" s="5" t="str">
        <f t="shared" si="34"/>
        <v/>
      </c>
      <c r="L3114" s="5">
        <f t="shared" si="35"/>
        <v>0</v>
      </c>
      <c r="M3114" s="5"/>
      <c r="N3114" s="5"/>
      <c r="O3114" s="5"/>
      <c r="P3114" s="5"/>
      <c r="Q3114" s="5"/>
      <c r="R3114" s="5"/>
      <c r="S3114" s="5"/>
    </row>
    <row r="3115" ht="15.75" customHeight="1">
      <c r="A3115" s="5">
        <v>2486.0</v>
      </c>
      <c r="B3115" s="35" t="str">
        <f>DIEM_4D!A2487</f>
        <v/>
      </c>
      <c r="C3115" s="35" t="str">
        <f>DIEM_4D!B2487</f>
        <v/>
      </c>
      <c r="D3115" s="5" t="str">
        <f t="shared" si="30"/>
        <v>4D-1</v>
      </c>
      <c r="E3115" s="5">
        <f>DIEM_4D!C2487</f>
        <v>0</v>
      </c>
      <c r="F3115" s="5">
        <f>DIEM_4D!D2487</f>
        <v>0</v>
      </c>
      <c r="G3115" s="5">
        <f>DIEM_4D!E2487</f>
        <v>0</v>
      </c>
      <c r="H3115" s="36">
        <f t="shared" si="31"/>
        <v>0</v>
      </c>
      <c r="I3115" s="5" t="str">
        <f t="shared" si="32"/>
        <v/>
      </c>
      <c r="J3115" s="5">
        <f t="shared" si="33"/>
        <v>0</v>
      </c>
      <c r="K3115" s="5" t="str">
        <f t="shared" si="34"/>
        <v/>
      </c>
      <c r="L3115" s="5">
        <f t="shared" si="35"/>
        <v>0</v>
      </c>
      <c r="M3115" s="5"/>
      <c r="N3115" s="5"/>
      <c r="O3115" s="5"/>
      <c r="P3115" s="5"/>
      <c r="Q3115" s="5"/>
      <c r="R3115" s="5"/>
      <c r="S3115" s="5"/>
    </row>
    <row r="3116" ht="15.75" customHeight="1">
      <c r="A3116" s="5">
        <v>2487.0</v>
      </c>
      <c r="B3116" s="35" t="str">
        <f>DIEM_4D!A2488</f>
        <v/>
      </c>
      <c r="C3116" s="35" t="str">
        <f>DIEM_4D!B2488</f>
        <v/>
      </c>
      <c r="D3116" s="5" t="str">
        <f t="shared" si="30"/>
        <v>4D-2</v>
      </c>
      <c r="E3116" s="5">
        <f>DIEM_4D!C2488</f>
        <v>0</v>
      </c>
      <c r="F3116" s="5">
        <f>DIEM_4D!D2488</f>
        <v>0</v>
      </c>
      <c r="G3116" s="5">
        <f>DIEM_4D!E2488</f>
        <v>0</v>
      </c>
      <c r="H3116" s="36">
        <f t="shared" si="31"/>
        <v>0</v>
      </c>
      <c r="I3116" s="5" t="str">
        <f t="shared" si="32"/>
        <v/>
      </c>
      <c r="J3116" s="5">
        <f t="shared" si="33"/>
        <v>0</v>
      </c>
      <c r="K3116" s="5" t="str">
        <f t="shared" si="34"/>
        <v/>
      </c>
      <c r="L3116" s="5">
        <f t="shared" si="35"/>
        <v>0</v>
      </c>
      <c r="M3116" s="5"/>
      <c r="N3116" s="5"/>
      <c r="O3116" s="5"/>
      <c r="P3116" s="5"/>
      <c r="Q3116" s="5"/>
      <c r="R3116" s="5"/>
      <c r="S3116" s="5"/>
    </row>
    <row r="3117" ht="15.75" customHeight="1">
      <c r="A3117" s="5">
        <v>2488.0</v>
      </c>
      <c r="B3117" s="35" t="str">
        <f>DIEM_4D!A2489</f>
        <v/>
      </c>
      <c r="C3117" s="35" t="str">
        <f>DIEM_4D!B2489</f>
        <v/>
      </c>
      <c r="D3117" s="5" t="str">
        <f t="shared" si="30"/>
        <v>4D-3</v>
      </c>
      <c r="E3117" s="5">
        <f>DIEM_4D!C2489</f>
        <v>0</v>
      </c>
      <c r="F3117" s="5">
        <f>DIEM_4D!D2489</f>
        <v>0</v>
      </c>
      <c r="G3117" s="5">
        <f>DIEM_4D!E2489</f>
        <v>0</v>
      </c>
      <c r="H3117" s="36">
        <f t="shared" si="31"/>
        <v>0</v>
      </c>
      <c r="I3117" s="5" t="str">
        <f t="shared" si="32"/>
        <v/>
      </c>
      <c r="J3117" s="5">
        <f t="shared" si="33"/>
        <v>0</v>
      </c>
      <c r="K3117" s="5" t="str">
        <f t="shared" si="34"/>
        <v/>
      </c>
      <c r="L3117" s="5">
        <f t="shared" si="35"/>
        <v>0</v>
      </c>
      <c r="M3117" s="5"/>
      <c r="N3117" s="5"/>
      <c r="O3117" s="5"/>
      <c r="P3117" s="5"/>
      <c r="Q3117" s="5"/>
      <c r="R3117" s="5"/>
      <c r="S3117" s="5"/>
    </row>
    <row r="3118" ht="15.75" customHeight="1">
      <c r="A3118" s="5">
        <v>2489.0</v>
      </c>
      <c r="B3118" s="35" t="str">
        <f>DIEM_4D!A2490</f>
        <v/>
      </c>
      <c r="C3118" s="35" t="str">
        <f>DIEM_4D!B2490</f>
        <v/>
      </c>
      <c r="D3118" s="5" t="str">
        <f t="shared" si="30"/>
        <v>4D-4</v>
      </c>
      <c r="E3118" s="5">
        <f>DIEM_4D!C2490</f>
        <v>0</v>
      </c>
      <c r="F3118" s="5">
        <f>DIEM_4D!D2490</f>
        <v>0</v>
      </c>
      <c r="G3118" s="5">
        <f>DIEM_4D!E2490</f>
        <v>0</v>
      </c>
      <c r="H3118" s="36">
        <f t="shared" si="31"/>
        <v>0</v>
      </c>
      <c r="I3118" s="5" t="str">
        <f t="shared" si="32"/>
        <v/>
      </c>
      <c r="J3118" s="5">
        <f t="shared" si="33"/>
        <v>0</v>
      </c>
      <c r="K3118" s="5" t="str">
        <f t="shared" si="34"/>
        <v/>
      </c>
      <c r="L3118" s="5">
        <f t="shared" si="35"/>
        <v>0</v>
      </c>
      <c r="M3118" s="5"/>
      <c r="N3118" s="5"/>
      <c r="O3118" s="5"/>
      <c r="P3118" s="5"/>
      <c r="Q3118" s="5"/>
      <c r="R3118" s="5"/>
      <c r="S3118" s="5"/>
    </row>
    <row r="3119" ht="15.75" customHeight="1">
      <c r="A3119" s="5">
        <v>2490.0</v>
      </c>
      <c r="B3119" s="35" t="str">
        <f>DIEM_4D!A2491</f>
        <v/>
      </c>
      <c r="C3119" s="35" t="str">
        <f>DIEM_4D!B2491</f>
        <v/>
      </c>
      <c r="D3119" s="5" t="str">
        <f t="shared" si="30"/>
        <v>4D-5</v>
      </c>
      <c r="E3119" s="5">
        <f>DIEM_4D!C2491</f>
        <v>0</v>
      </c>
      <c r="F3119" s="5">
        <f>DIEM_4D!D2491</f>
        <v>0</v>
      </c>
      <c r="G3119" s="5">
        <f>DIEM_4D!E2491</f>
        <v>0</v>
      </c>
      <c r="H3119" s="36">
        <f t="shared" si="31"/>
        <v>0</v>
      </c>
      <c r="I3119" s="5" t="str">
        <f t="shared" si="32"/>
        <v/>
      </c>
      <c r="J3119" s="5">
        <f t="shared" si="33"/>
        <v>0</v>
      </c>
      <c r="K3119" s="5" t="str">
        <f t="shared" si="34"/>
        <v/>
      </c>
      <c r="L3119" s="5">
        <f t="shared" si="35"/>
        <v>0</v>
      </c>
      <c r="M3119" s="5"/>
      <c r="N3119" s="5"/>
      <c r="O3119" s="5"/>
      <c r="P3119" s="5"/>
      <c r="Q3119" s="5"/>
      <c r="R3119" s="5"/>
      <c r="S3119" s="5"/>
    </row>
    <row r="3120" ht="15.75" customHeight="1">
      <c r="A3120" s="5">
        <v>2491.0</v>
      </c>
      <c r="B3120" s="35" t="str">
        <f>DIEM_4D!A2492</f>
        <v>2983</v>
      </c>
      <c r="C3120" s="35" t="str">
        <f>DIEM_4D!B2492</f>
        <v>83</v>
      </c>
      <c r="D3120" s="5" t="str">
        <f t="shared" si="30"/>
        <v>4D-1</v>
      </c>
      <c r="E3120" s="5">
        <f>DIEM_4D!C2492</f>
        <v>2</v>
      </c>
      <c r="F3120" s="5">
        <f>DIEM_4D!D2492</f>
        <v>1</v>
      </c>
      <c r="G3120" s="5">
        <f>DIEM_4D!E2492</f>
        <v>3</v>
      </c>
      <c r="H3120" s="36">
        <f t="shared" si="31"/>
        <v>1112.4</v>
      </c>
      <c r="I3120" s="5" t="str">
        <f t="shared" si="32"/>
        <v>TRUNG BÌNH</v>
      </c>
      <c r="J3120" s="5">
        <f t="shared" si="33"/>
        <v>115.24</v>
      </c>
      <c r="K3120" s="5" t="str">
        <f t="shared" si="34"/>
        <v>YẾU</v>
      </c>
      <c r="L3120" s="5">
        <f t="shared" si="35"/>
        <v>115242983</v>
      </c>
      <c r="M3120" s="5"/>
      <c r="N3120" s="5"/>
      <c r="O3120" s="5"/>
      <c r="P3120" s="5"/>
      <c r="Q3120" s="5"/>
      <c r="R3120" s="5"/>
      <c r="S3120" s="5"/>
    </row>
    <row r="3121" ht="15.75" customHeight="1">
      <c r="A3121" s="5">
        <v>2492.0</v>
      </c>
      <c r="B3121" s="35" t="str">
        <f>DIEM_4D!A2493</f>
        <v>2283</v>
      </c>
      <c r="C3121" s="35" t="str">
        <f>DIEM_4D!B2493</f>
        <v>83</v>
      </c>
      <c r="D3121" s="5" t="str">
        <f t="shared" si="30"/>
        <v>4D-2</v>
      </c>
      <c r="E3121" s="5">
        <f>DIEM_4D!C2493</f>
        <v>2</v>
      </c>
      <c r="F3121" s="5">
        <f>DIEM_4D!D2493</f>
        <v>1</v>
      </c>
      <c r="G3121" s="5">
        <f>DIEM_4D!E2493</f>
        <v>3</v>
      </c>
      <c r="H3121" s="36">
        <f t="shared" si="31"/>
        <v>1180.8</v>
      </c>
      <c r="I3121" s="5" t="str">
        <f t="shared" si="32"/>
        <v>MẠNH</v>
      </c>
      <c r="J3121" s="5">
        <f t="shared" si="33"/>
        <v>123.08</v>
      </c>
      <c r="K3121" s="5" t="str">
        <f t="shared" si="34"/>
        <v>YẾU</v>
      </c>
      <c r="L3121" s="5">
        <f t="shared" si="35"/>
        <v>123082283</v>
      </c>
      <c r="M3121" s="5"/>
      <c r="N3121" s="5"/>
      <c r="O3121" s="5"/>
      <c r="P3121" s="5"/>
      <c r="Q3121" s="5"/>
      <c r="R3121" s="5"/>
      <c r="S3121" s="5"/>
    </row>
    <row r="3122" ht="15.75" customHeight="1">
      <c r="A3122" s="5">
        <v>2493.0</v>
      </c>
      <c r="B3122" s="35" t="str">
        <f>DIEM_4D!A2494</f>
        <v>283</v>
      </c>
      <c r="C3122" s="35" t="str">
        <f>DIEM_4D!B2494</f>
        <v>83</v>
      </c>
      <c r="D3122" s="5" t="str">
        <f t="shared" si="30"/>
        <v>4D-3</v>
      </c>
      <c r="E3122" s="5">
        <f>DIEM_4D!C2494</f>
        <v>2</v>
      </c>
      <c r="F3122" s="5">
        <f>DIEM_4D!D2494</f>
        <v>8</v>
      </c>
      <c r="G3122" s="5">
        <f>DIEM_4D!E2494</f>
        <v>10</v>
      </c>
      <c r="H3122" s="36">
        <f t="shared" si="31"/>
        <v>1163.7</v>
      </c>
      <c r="I3122" s="5" t="str">
        <f t="shared" si="32"/>
        <v>MẠNH</v>
      </c>
      <c r="J3122" s="5">
        <f t="shared" si="33"/>
        <v>128.37</v>
      </c>
      <c r="K3122" s="5" t="str">
        <f t="shared" si="34"/>
        <v>YẾU</v>
      </c>
      <c r="L3122" s="5">
        <f t="shared" si="35"/>
        <v>128370283</v>
      </c>
      <c r="M3122" s="5"/>
      <c r="N3122" s="5"/>
      <c r="O3122" s="5"/>
      <c r="P3122" s="5"/>
      <c r="Q3122" s="5"/>
      <c r="R3122" s="5"/>
      <c r="S3122" s="5"/>
    </row>
    <row r="3123" ht="15.75" customHeight="1">
      <c r="A3123" s="5">
        <v>2494.0</v>
      </c>
      <c r="B3123" s="35" t="str">
        <f>DIEM_4D!A2495</f>
        <v>283</v>
      </c>
      <c r="C3123" s="35" t="str">
        <f>DIEM_4D!B2495</f>
        <v>83</v>
      </c>
      <c r="D3123" s="5" t="str">
        <f t="shared" si="30"/>
        <v>4D-4</v>
      </c>
      <c r="E3123" s="5">
        <f>DIEM_4D!C2495</f>
        <v>2</v>
      </c>
      <c r="F3123" s="5">
        <f>DIEM_4D!D2495</f>
        <v>8</v>
      </c>
      <c r="G3123" s="5">
        <f>DIEM_4D!E2495</f>
        <v>10</v>
      </c>
      <c r="H3123" s="36">
        <f t="shared" si="31"/>
        <v>1163.7</v>
      </c>
      <c r="I3123" s="5" t="str">
        <f t="shared" si="32"/>
        <v>MẠNH</v>
      </c>
      <c r="J3123" s="5">
        <f t="shared" si="33"/>
        <v>128.37</v>
      </c>
      <c r="K3123" s="5" t="str">
        <f t="shared" si="34"/>
        <v>YẾU</v>
      </c>
      <c r="L3123" s="5">
        <f t="shared" si="35"/>
        <v>128370283</v>
      </c>
      <c r="M3123" s="5"/>
      <c r="N3123" s="5"/>
      <c r="O3123" s="5"/>
      <c r="P3123" s="5"/>
      <c r="Q3123" s="5"/>
      <c r="R3123" s="5"/>
      <c r="S3123" s="5"/>
    </row>
    <row r="3124" ht="15.75" customHeight="1">
      <c r="A3124" s="5">
        <v>2495.0</v>
      </c>
      <c r="B3124" s="35" t="str">
        <f>DIEM_4D!A2496</f>
        <v>283</v>
      </c>
      <c r="C3124" s="35" t="str">
        <f>DIEM_4D!B2496</f>
        <v>83</v>
      </c>
      <c r="D3124" s="5" t="str">
        <f t="shared" si="30"/>
        <v>4D-5</v>
      </c>
      <c r="E3124" s="5">
        <f>DIEM_4D!C2496</f>
        <v>2</v>
      </c>
      <c r="F3124" s="5">
        <f>DIEM_4D!D2496</f>
        <v>8</v>
      </c>
      <c r="G3124" s="5">
        <f>DIEM_4D!E2496</f>
        <v>10</v>
      </c>
      <c r="H3124" s="36">
        <f t="shared" si="31"/>
        <v>1163.7</v>
      </c>
      <c r="I3124" s="5" t="str">
        <f t="shared" si="32"/>
        <v>MẠNH</v>
      </c>
      <c r="J3124" s="5">
        <f t="shared" si="33"/>
        <v>128.37</v>
      </c>
      <c r="K3124" s="5" t="str">
        <f t="shared" si="34"/>
        <v>YẾU</v>
      </c>
      <c r="L3124" s="5">
        <f t="shared" si="35"/>
        <v>128370283</v>
      </c>
      <c r="M3124" s="5"/>
      <c r="N3124" s="5"/>
      <c r="O3124" s="5"/>
      <c r="P3124" s="5"/>
      <c r="Q3124" s="5"/>
      <c r="R3124" s="5"/>
      <c r="S3124" s="5"/>
    </row>
    <row r="3125" ht="15.75" customHeight="1">
      <c r="A3125" s="5">
        <v>2496.0</v>
      </c>
      <c r="B3125" s="35" t="str">
        <f>DIEM_4D!A2497</f>
        <v>283</v>
      </c>
      <c r="C3125" s="35" t="str">
        <f>DIEM_4D!B2497</f>
        <v>83</v>
      </c>
      <c r="D3125" s="5" t="str">
        <f t="shared" si="30"/>
        <v>4D-1</v>
      </c>
      <c r="E3125" s="5">
        <f>DIEM_4D!C2497</f>
        <v>2</v>
      </c>
      <c r="F3125" s="5">
        <f>DIEM_4D!D2497</f>
        <v>8</v>
      </c>
      <c r="G3125" s="5">
        <f>DIEM_4D!E2497</f>
        <v>10</v>
      </c>
      <c r="H3125" s="36">
        <f t="shared" si="31"/>
        <v>1112.4</v>
      </c>
      <c r="I3125" s="5" t="str">
        <f t="shared" si="32"/>
        <v>TRUNG BÌNH</v>
      </c>
      <c r="J3125" s="5">
        <f t="shared" si="33"/>
        <v>122.24</v>
      </c>
      <c r="K3125" s="5" t="str">
        <f t="shared" si="34"/>
        <v>YẾU</v>
      </c>
      <c r="L3125" s="5">
        <f t="shared" si="35"/>
        <v>122240283</v>
      </c>
      <c r="M3125" s="5"/>
      <c r="N3125" s="5"/>
      <c r="O3125" s="5"/>
      <c r="P3125" s="5"/>
      <c r="Q3125" s="5"/>
      <c r="R3125" s="5"/>
      <c r="S3125" s="5"/>
    </row>
    <row r="3126" ht="15.75" customHeight="1">
      <c r="A3126" s="5">
        <v>2497.0</v>
      </c>
      <c r="B3126" s="35" t="str">
        <f>DIEM_4D!A2498</f>
        <v>983</v>
      </c>
      <c r="C3126" s="35" t="str">
        <f>DIEM_4D!B2498</f>
        <v>83</v>
      </c>
      <c r="D3126" s="5" t="str">
        <f t="shared" si="30"/>
        <v>4D-2</v>
      </c>
      <c r="E3126" s="5">
        <f>DIEM_4D!C2498</f>
        <v>2</v>
      </c>
      <c r="F3126" s="5">
        <f>DIEM_4D!D2498</f>
        <v>4</v>
      </c>
      <c r="G3126" s="5">
        <f>DIEM_4D!E2498</f>
        <v>6</v>
      </c>
      <c r="H3126" s="36">
        <f t="shared" si="31"/>
        <v>1180.8</v>
      </c>
      <c r="I3126" s="5" t="str">
        <f t="shared" si="32"/>
        <v>MẠNH</v>
      </c>
      <c r="J3126" s="5">
        <f t="shared" si="33"/>
        <v>126.08</v>
      </c>
      <c r="K3126" s="5" t="str">
        <f t="shared" si="34"/>
        <v>YẾU</v>
      </c>
      <c r="L3126" s="5">
        <f t="shared" si="35"/>
        <v>126080983</v>
      </c>
      <c r="M3126" s="5"/>
      <c r="N3126" s="5"/>
      <c r="O3126" s="5"/>
      <c r="P3126" s="5"/>
      <c r="Q3126" s="5"/>
      <c r="R3126" s="5"/>
      <c r="S3126" s="5"/>
    </row>
    <row r="3127" ht="15.75" customHeight="1">
      <c r="A3127" s="5">
        <v>2498.0</v>
      </c>
      <c r="B3127" s="35" t="str">
        <f>DIEM_4D!A2499</f>
        <v>283</v>
      </c>
      <c r="C3127" s="35" t="str">
        <f>DIEM_4D!B2499</f>
        <v>83</v>
      </c>
      <c r="D3127" s="5" t="str">
        <f t="shared" si="30"/>
        <v>4D-3</v>
      </c>
      <c r="E3127" s="5">
        <f>DIEM_4D!C2499</f>
        <v>2</v>
      </c>
      <c r="F3127" s="5">
        <f>DIEM_4D!D2499</f>
        <v>8</v>
      </c>
      <c r="G3127" s="5">
        <f>DIEM_4D!E2499</f>
        <v>10</v>
      </c>
      <c r="H3127" s="36">
        <f t="shared" si="31"/>
        <v>1163.7</v>
      </c>
      <c r="I3127" s="5" t="str">
        <f t="shared" si="32"/>
        <v>MẠNH</v>
      </c>
      <c r="J3127" s="5">
        <f t="shared" si="33"/>
        <v>128.37</v>
      </c>
      <c r="K3127" s="5" t="str">
        <f t="shared" si="34"/>
        <v>YẾU</v>
      </c>
      <c r="L3127" s="5">
        <f t="shared" si="35"/>
        <v>128370283</v>
      </c>
      <c r="M3127" s="5"/>
      <c r="N3127" s="5"/>
      <c r="O3127" s="5"/>
      <c r="P3127" s="5"/>
      <c r="Q3127" s="5"/>
      <c r="R3127" s="5"/>
      <c r="S3127" s="5"/>
    </row>
    <row r="3128" ht="15.75" customHeight="1">
      <c r="A3128" s="5">
        <v>2499.0</v>
      </c>
      <c r="B3128" s="35" t="str">
        <f>DIEM_4D!A2500</f>
        <v>83</v>
      </c>
      <c r="C3128" s="35" t="str">
        <f>DIEM_4D!B2500</f>
        <v>83</v>
      </c>
      <c r="D3128" s="5" t="str">
        <f t="shared" si="30"/>
        <v>4D-4</v>
      </c>
      <c r="E3128" s="5">
        <f>DIEM_4D!C2500</f>
        <v>2</v>
      </c>
      <c r="F3128" s="5">
        <f>DIEM_4D!D2500</f>
        <v>16</v>
      </c>
      <c r="G3128" s="5">
        <f>DIEM_4D!E2500</f>
        <v>18</v>
      </c>
      <c r="H3128" s="36">
        <f t="shared" si="31"/>
        <v>1163.7</v>
      </c>
      <c r="I3128" s="5" t="str">
        <f t="shared" si="32"/>
        <v>MẠNH</v>
      </c>
      <c r="J3128" s="5">
        <f t="shared" si="33"/>
        <v>136.37</v>
      </c>
      <c r="K3128" s="5" t="str">
        <f t="shared" si="34"/>
        <v>YẾU</v>
      </c>
      <c r="L3128" s="5">
        <f t="shared" si="35"/>
        <v>136370083</v>
      </c>
      <c r="M3128" s="5"/>
      <c r="N3128" s="5"/>
      <c r="O3128" s="5"/>
      <c r="P3128" s="5"/>
      <c r="Q3128" s="5"/>
      <c r="R3128" s="5"/>
      <c r="S3128" s="5"/>
    </row>
    <row r="3129" ht="15.75" customHeight="1">
      <c r="A3129" s="5">
        <v>2500.0</v>
      </c>
      <c r="B3129" s="35" t="str">
        <f>DIEM_4D!A2501</f>
        <v>83</v>
      </c>
      <c r="C3129" s="35" t="str">
        <f>DIEM_4D!B2501</f>
        <v>83</v>
      </c>
      <c r="D3129" s="5" t="str">
        <f t="shared" si="30"/>
        <v>4D-5</v>
      </c>
      <c r="E3129" s="5">
        <f>DIEM_4D!C2501</f>
        <v>2</v>
      </c>
      <c r="F3129" s="5">
        <f>DIEM_4D!D2501</f>
        <v>16</v>
      </c>
      <c r="G3129" s="5">
        <f>DIEM_4D!E2501</f>
        <v>18</v>
      </c>
      <c r="H3129" s="36">
        <f t="shared" si="31"/>
        <v>1163.7</v>
      </c>
      <c r="I3129" s="5" t="str">
        <f t="shared" si="32"/>
        <v>MẠNH</v>
      </c>
      <c r="J3129" s="5">
        <f t="shared" si="33"/>
        <v>136.37</v>
      </c>
      <c r="K3129" s="5" t="str">
        <f t="shared" si="34"/>
        <v>YẾU</v>
      </c>
      <c r="L3129" s="5">
        <f t="shared" si="35"/>
        <v>136370083</v>
      </c>
      <c r="M3129" s="5"/>
      <c r="N3129" s="5"/>
      <c r="O3129" s="5"/>
      <c r="P3129" s="5"/>
      <c r="Q3129" s="5"/>
      <c r="R3129" s="5"/>
      <c r="S3129" s="5"/>
    </row>
    <row r="3130" ht="15.75" customHeight="1">
      <c r="A3130" s="5">
        <v>2501.0</v>
      </c>
      <c r="B3130" s="35" t="str">
        <f>DIEM_4D!A2502</f>
        <v>83</v>
      </c>
      <c r="C3130" s="35" t="str">
        <f>DIEM_4D!B2502</f>
        <v>83</v>
      </c>
      <c r="D3130" s="5" t="str">
        <f t="shared" si="30"/>
        <v>4D-1</v>
      </c>
      <c r="E3130" s="5">
        <f>DIEM_4D!C2502</f>
        <v>2</v>
      </c>
      <c r="F3130" s="5">
        <f>DIEM_4D!D2502</f>
        <v>16</v>
      </c>
      <c r="G3130" s="5">
        <f>DIEM_4D!E2502</f>
        <v>18</v>
      </c>
      <c r="H3130" s="36">
        <f t="shared" si="31"/>
        <v>1112.4</v>
      </c>
      <c r="I3130" s="5" t="str">
        <f t="shared" si="32"/>
        <v>TRUNG BÌNH</v>
      </c>
      <c r="J3130" s="5">
        <f t="shared" si="33"/>
        <v>130.24</v>
      </c>
      <c r="K3130" s="5" t="str">
        <f t="shared" si="34"/>
        <v>YẾU</v>
      </c>
      <c r="L3130" s="5">
        <f t="shared" si="35"/>
        <v>130240083</v>
      </c>
      <c r="M3130" s="5"/>
      <c r="N3130" s="5"/>
      <c r="O3130" s="5"/>
      <c r="P3130" s="5"/>
      <c r="Q3130" s="5"/>
      <c r="R3130" s="5"/>
      <c r="S3130" s="5"/>
    </row>
    <row r="3131" ht="15.75" customHeight="1">
      <c r="A3131" s="5">
        <v>2502.0</v>
      </c>
      <c r="B3131" s="35" t="str">
        <f>DIEM_4D!A2503</f>
        <v>83</v>
      </c>
      <c r="C3131" s="35" t="str">
        <f>DIEM_4D!B2503</f>
        <v>83</v>
      </c>
      <c r="D3131" s="5" t="str">
        <f t="shared" si="30"/>
        <v>4D-2</v>
      </c>
      <c r="E3131" s="5">
        <f>DIEM_4D!C2503</f>
        <v>2</v>
      </c>
      <c r="F3131" s="5">
        <f>DIEM_4D!D2503</f>
        <v>16</v>
      </c>
      <c r="G3131" s="5">
        <f>DIEM_4D!E2503</f>
        <v>18</v>
      </c>
      <c r="H3131" s="36">
        <f t="shared" si="31"/>
        <v>1180.8</v>
      </c>
      <c r="I3131" s="5" t="str">
        <f t="shared" si="32"/>
        <v>MẠNH</v>
      </c>
      <c r="J3131" s="5">
        <f t="shared" si="33"/>
        <v>138.08</v>
      </c>
      <c r="K3131" s="5" t="str">
        <f t="shared" si="34"/>
        <v>MẠNH</v>
      </c>
      <c r="L3131" s="5">
        <f t="shared" si="35"/>
        <v>138080083</v>
      </c>
      <c r="M3131" s="5"/>
      <c r="N3131" s="5"/>
      <c r="O3131" s="5"/>
      <c r="P3131" s="5"/>
      <c r="Q3131" s="5"/>
      <c r="R3131" s="5"/>
      <c r="S3131" s="5"/>
    </row>
    <row r="3132" ht="15.75" customHeight="1">
      <c r="A3132" s="5">
        <v>2503.0</v>
      </c>
      <c r="B3132" s="35" t="str">
        <f>DIEM_4D!A2504</f>
        <v>983</v>
      </c>
      <c r="C3132" s="35" t="str">
        <f>DIEM_4D!B2504</f>
        <v>83</v>
      </c>
      <c r="D3132" s="5" t="str">
        <f t="shared" si="30"/>
        <v>4D-3</v>
      </c>
      <c r="E3132" s="5">
        <f>DIEM_4D!C2504</f>
        <v>2</v>
      </c>
      <c r="F3132" s="5">
        <f>DIEM_4D!D2504</f>
        <v>4</v>
      </c>
      <c r="G3132" s="5">
        <f>DIEM_4D!E2504</f>
        <v>6</v>
      </c>
      <c r="H3132" s="36">
        <f t="shared" si="31"/>
        <v>1163.7</v>
      </c>
      <c r="I3132" s="5" t="str">
        <f t="shared" si="32"/>
        <v>MẠNH</v>
      </c>
      <c r="J3132" s="5">
        <f t="shared" si="33"/>
        <v>124.37</v>
      </c>
      <c r="K3132" s="5" t="str">
        <f t="shared" si="34"/>
        <v>YẾU</v>
      </c>
      <c r="L3132" s="5">
        <f t="shared" si="35"/>
        <v>124370983</v>
      </c>
      <c r="M3132" s="5"/>
      <c r="N3132" s="5"/>
      <c r="O3132" s="5"/>
      <c r="P3132" s="5"/>
      <c r="Q3132" s="5"/>
      <c r="R3132" s="5"/>
      <c r="S3132" s="5"/>
    </row>
    <row r="3133" ht="15.75" customHeight="1">
      <c r="A3133" s="5">
        <v>2504.0</v>
      </c>
      <c r="B3133" s="35" t="str">
        <f>DIEM_4D!A2505</f>
        <v>283</v>
      </c>
      <c r="C3133" s="35" t="str">
        <f>DIEM_4D!B2505</f>
        <v>83</v>
      </c>
      <c r="D3133" s="5" t="str">
        <f t="shared" si="30"/>
        <v>4D-4</v>
      </c>
      <c r="E3133" s="5">
        <f>DIEM_4D!C2505</f>
        <v>2</v>
      </c>
      <c r="F3133" s="5">
        <f>DIEM_4D!D2505</f>
        <v>8</v>
      </c>
      <c r="G3133" s="5">
        <f>DIEM_4D!E2505</f>
        <v>10</v>
      </c>
      <c r="H3133" s="36">
        <f t="shared" si="31"/>
        <v>1163.7</v>
      </c>
      <c r="I3133" s="5" t="str">
        <f t="shared" si="32"/>
        <v>MẠNH</v>
      </c>
      <c r="J3133" s="5">
        <f t="shared" si="33"/>
        <v>128.37</v>
      </c>
      <c r="K3133" s="5" t="str">
        <f t="shared" si="34"/>
        <v>YẾU</v>
      </c>
      <c r="L3133" s="5">
        <f t="shared" si="35"/>
        <v>128370283</v>
      </c>
      <c r="M3133" s="5"/>
      <c r="N3133" s="5"/>
      <c r="O3133" s="5"/>
      <c r="P3133" s="5"/>
      <c r="Q3133" s="5"/>
      <c r="R3133" s="5"/>
      <c r="S3133" s="5"/>
    </row>
    <row r="3134" ht="15.75" customHeight="1">
      <c r="A3134" s="5">
        <v>2505.0</v>
      </c>
      <c r="B3134" s="35" t="str">
        <f>DIEM_4D!A2506</f>
        <v>83</v>
      </c>
      <c r="C3134" s="35" t="str">
        <f>DIEM_4D!B2506</f>
        <v>83</v>
      </c>
      <c r="D3134" s="5" t="str">
        <f t="shared" si="30"/>
        <v>4D-5</v>
      </c>
      <c r="E3134" s="5">
        <f>DIEM_4D!C2506</f>
        <v>2</v>
      </c>
      <c r="F3134" s="5">
        <f>DIEM_4D!D2506</f>
        <v>16</v>
      </c>
      <c r="G3134" s="5">
        <f>DIEM_4D!E2506</f>
        <v>18</v>
      </c>
      <c r="H3134" s="36">
        <f t="shared" si="31"/>
        <v>1163.7</v>
      </c>
      <c r="I3134" s="5" t="str">
        <f t="shared" si="32"/>
        <v>MẠNH</v>
      </c>
      <c r="J3134" s="5">
        <f t="shared" si="33"/>
        <v>136.37</v>
      </c>
      <c r="K3134" s="5" t="str">
        <f t="shared" si="34"/>
        <v>YẾU</v>
      </c>
      <c r="L3134" s="5">
        <f t="shared" si="35"/>
        <v>136370083</v>
      </c>
      <c r="M3134" s="5"/>
      <c r="N3134" s="5"/>
      <c r="O3134" s="5"/>
      <c r="P3134" s="5"/>
      <c r="Q3134" s="5"/>
      <c r="R3134" s="5"/>
      <c r="S3134" s="5"/>
    </row>
    <row r="3135" ht="15.75" customHeight="1">
      <c r="A3135" s="5">
        <v>2506.0</v>
      </c>
      <c r="B3135" s="35" t="str">
        <f>DIEM_4D!A2507</f>
        <v>83</v>
      </c>
      <c r="C3135" s="35" t="str">
        <f>DIEM_4D!B2507</f>
        <v>83</v>
      </c>
      <c r="D3135" s="5" t="str">
        <f t="shared" si="30"/>
        <v>4D-1</v>
      </c>
      <c r="E3135" s="5">
        <f>DIEM_4D!C2507</f>
        <v>2</v>
      </c>
      <c r="F3135" s="5">
        <f>DIEM_4D!D2507</f>
        <v>16</v>
      </c>
      <c r="G3135" s="5">
        <f>DIEM_4D!E2507</f>
        <v>18</v>
      </c>
      <c r="H3135" s="36">
        <f t="shared" si="31"/>
        <v>1112.4</v>
      </c>
      <c r="I3135" s="5" t="str">
        <f t="shared" si="32"/>
        <v>TRUNG BÌNH</v>
      </c>
      <c r="J3135" s="5">
        <f t="shared" si="33"/>
        <v>130.24</v>
      </c>
      <c r="K3135" s="5" t="str">
        <f t="shared" si="34"/>
        <v>YẾU</v>
      </c>
      <c r="L3135" s="5">
        <f t="shared" si="35"/>
        <v>130240083</v>
      </c>
      <c r="M3135" s="5"/>
      <c r="N3135" s="5"/>
      <c r="O3135" s="5"/>
      <c r="P3135" s="5"/>
      <c r="Q3135" s="5"/>
      <c r="R3135" s="5"/>
      <c r="S3135" s="5"/>
    </row>
    <row r="3136" ht="15.75" customHeight="1">
      <c r="A3136" s="5">
        <v>2507.0</v>
      </c>
      <c r="B3136" s="35" t="str">
        <f>DIEM_4D!A2508</f>
        <v>83</v>
      </c>
      <c r="C3136" s="35" t="str">
        <f>DIEM_4D!B2508</f>
        <v>83</v>
      </c>
      <c r="D3136" s="5" t="str">
        <f t="shared" si="30"/>
        <v>4D-2</v>
      </c>
      <c r="E3136" s="5">
        <f>DIEM_4D!C2508</f>
        <v>2</v>
      </c>
      <c r="F3136" s="5">
        <f>DIEM_4D!D2508</f>
        <v>16</v>
      </c>
      <c r="G3136" s="5">
        <f>DIEM_4D!E2508</f>
        <v>18</v>
      </c>
      <c r="H3136" s="36">
        <f t="shared" si="31"/>
        <v>1180.8</v>
      </c>
      <c r="I3136" s="5" t="str">
        <f t="shared" si="32"/>
        <v>MẠNH</v>
      </c>
      <c r="J3136" s="5">
        <f t="shared" si="33"/>
        <v>138.08</v>
      </c>
      <c r="K3136" s="5" t="str">
        <f t="shared" si="34"/>
        <v>MẠNH</v>
      </c>
      <c r="L3136" s="5">
        <f t="shared" si="35"/>
        <v>138080083</v>
      </c>
      <c r="M3136" s="5"/>
      <c r="N3136" s="5"/>
      <c r="O3136" s="5"/>
      <c r="P3136" s="5"/>
      <c r="Q3136" s="5"/>
      <c r="R3136" s="5"/>
      <c r="S3136" s="5"/>
    </row>
    <row r="3137" ht="15.75" customHeight="1">
      <c r="A3137" s="5">
        <v>2508.0</v>
      </c>
      <c r="B3137" s="35" t="str">
        <f>DIEM_4D!A2509</f>
        <v>83</v>
      </c>
      <c r="C3137" s="35" t="str">
        <f>DIEM_4D!B2509</f>
        <v>83</v>
      </c>
      <c r="D3137" s="5" t="str">
        <f t="shared" si="30"/>
        <v>4D-3</v>
      </c>
      <c r="E3137" s="5">
        <f>DIEM_4D!C2509</f>
        <v>2</v>
      </c>
      <c r="F3137" s="5">
        <f>DIEM_4D!D2509</f>
        <v>16</v>
      </c>
      <c r="G3137" s="5">
        <f>DIEM_4D!E2509</f>
        <v>18</v>
      </c>
      <c r="H3137" s="36">
        <f t="shared" si="31"/>
        <v>1163.7</v>
      </c>
      <c r="I3137" s="5" t="str">
        <f t="shared" si="32"/>
        <v>MẠNH</v>
      </c>
      <c r="J3137" s="5">
        <f t="shared" si="33"/>
        <v>136.37</v>
      </c>
      <c r="K3137" s="5" t="str">
        <f t="shared" si="34"/>
        <v>YẾU</v>
      </c>
      <c r="L3137" s="5">
        <f t="shared" si="35"/>
        <v>136370083</v>
      </c>
      <c r="M3137" s="5"/>
      <c r="N3137" s="5"/>
      <c r="O3137" s="5"/>
      <c r="P3137" s="5"/>
      <c r="Q3137" s="5"/>
      <c r="R3137" s="5"/>
      <c r="S3137" s="5"/>
    </row>
    <row r="3138" ht="15.75" customHeight="1">
      <c r="A3138" s="5">
        <v>2509.0</v>
      </c>
      <c r="B3138" s="35" t="str">
        <f>DIEM_4D!A2510</f>
        <v>983</v>
      </c>
      <c r="C3138" s="35" t="str">
        <f>DIEM_4D!B2510</f>
        <v>83</v>
      </c>
      <c r="D3138" s="5" t="str">
        <f t="shared" si="30"/>
        <v>4D-4</v>
      </c>
      <c r="E3138" s="5">
        <f>DIEM_4D!C2510</f>
        <v>2</v>
      </c>
      <c r="F3138" s="5">
        <f>DIEM_4D!D2510</f>
        <v>4</v>
      </c>
      <c r="G3138" s="5">
        <f>DIEM_4D!E2510</f>
        <v>6</v>
      </c>
      <c r="H3138" s="36">
        <f t="shared" si="31"/>
        <v>1163.7</v>
      </c>
      <c r="I3138" s="5" t="str">
        <f t="shared" si="32"/>
        <v>MẠNH</v>
      </c>
      <c r="J3138" s="5">
        <f t="shared" si="33"/>
        <v>124.37</v>
      </c>
      <c r="K3138" s="5" t="str">
        <f t="shared" si="34"/>
        <v>YẾU</v>
      </c>
      <c r="L3138" s="5">
        <f t="shared" si="35"/>
        <v>124370983</v>
      </c>
      <c r="M3138" s="5"/>
      <c r="N3138" s="5"/>
      <c r="O3138" s="5"/>
      <c r="P3138" s="5"/>
      <c r="Q3138" s="5"/>
      <c r="R3138" s="5"/>
      <c r="S3138" s="5"/>
    </row>
    <row r="3139" ht="15.75" customHeight="1">
      <c r="A3139" s="5">
        <v>2510.0</v>
      </c>
      <c r="B3139" s="35" t="str">
        <f>DIEM_4D!A2511</f>
        <v>283</v>
      </c>
      <c r="C3139" s="35" t="str">
        <f>DIEM_4D!B2511</f>
        <v>83</v>
      </c>
      <c r="D3139" s="5" t="str">
        <f t="shared" si="30"/>
        <v>4D-5</v>
      </c>
      <c r="E3139" s="5">
        <f>DIEM_4D!C2511</f>
        <v>2</v>
      </c>
      <c r="F3139" s="5">
        <f>DIEM_4D!D2511</f>
        <v>8</v>
      </c>
      <c r="G3139" s="5">
        <f>DIEM_4D!E2511</f>
        <v>10</v>
      </c>
      <c r="H3139" s="36">
        <f t="shared" si="31"/>
        <v>1163.7</v>
      </c>
      <c r="I3139" s="5" t="str">
        <f t="shared" si="32"/>
        <v>MẠNH</v>
      </c>
      <c r="J3139" s="5">
        <f t="shared" si="33"/>
        <v>128.37</v>
      </c>
      <c r="K3139" s="5" t="str">
        <f t="shared" si="34"/>
        <v>YẾU</v>
      </c>
      <c r="L3139" s="5">
        <f t="shared" si="35"/>
        <v>128370283</v>
      </c>
      <c r="M3139" s="5"/>
      <c r="N3139" s="5"/>
      <c r="O3139" s="5"/>
      <c r="P3139" s="5"/>
      <c r="Q3139" s="5"/>
      <c r="R3139" s="5"/>
      <c r="S3139" s="5"/>
    </row>
    <row r="3140" ht="15.75" customHeight="1">
      <c r="A3140" s="5">
        <v>2511.0</v>
      </c>
      <c r="B3140" s="35" t="str">
        <f>DIEM_4D!A2512</f>
        <v>83</v>
      </c>
      <c r="C3140" s="35" t="str">
        <f>DIEM_4D!B2512</f>
        <v>83</v>
      </c>
      <c r="D3140" s="5" t="str">
        <f t="shared" si="30"/>
        <v>4D-1</v>
      </c>
      <c r="E3140" s="5">
        <f>DIEM_4D!C2512</f>
        <v>2</v>
      </c>
      <c r="F3140" s="5">
        <f>DIEM_4D!D2512</f>
        <v>16</v>
      </c>
      <c r="G3140" s="5">
        <f>DIEM_4D!E2512</f>
        <v>18</v>
      </c>
      <c r="H3140" s="36">
        <f t="shared" si="31"/>
        <v>1112.4</v>
      </c>
      <c r="I3140" s="5" t="str">
        <f t="shared" si="32"/>
        <v>TRUNG BÌNH</v>
      </c>
      <c r="J3140" s="5">
        <f t="shared" si="33"/>
        <v>130.24</v>
      </c>
      <c r="K3140" s="5" t="str">
        <f t="shared" si="34"/>
        <v>YẾU</v>
      </c>
      <c r="L3140" s="5">
        <f t="shared" si="35"/>
        <v>130240083</v>
      </c>
      <c r="M3140" s="5"/>
      <c r="N3140" s="5"/>
      <c r="O3140" s="5"/>
      <c r="P3140" s="5"/>
      <c r="Q3140" s="5"/>
      <c r="R3140" s="5"/>
      <c r="S3140" s="5"/>
    </row>
    <row r="3141" ht="15.75" customHeight="1">
      <c r="A3141" s="5">
        <v>2512.0</v>
      </c>
      <c r="B3141" s="35" t="str">
        <f>DIEM_4D!A2513</f>
        <v>83</v>
      </c>
      <c r="C3141" s="35" t="str">
        <f>DIEM_4D!B2513</f>
        <v>83</v>
      </c>
      <c r="D3141" s="5" t="str">
        <f t="shared" si="30"/>
        <v>4D-2</v>
      </c>
      <c r="E3141" s="5">
        <f>DIEM_4D!C2513</f>
        <v>2</v>
      </c>
      <c r="F3141" s="5">
        <f>DIEM_4D!D2513</f>
        <v>16</v>
      </c>
      <c r="G3141" s="5">
        <f>DIEM_4D!E2513</f>
        <v>18</v>
      </c>
      <c r="H3141" s="36">
        <f t="shared" si="31"/>
        <v>1180.8</v>
      </c>
      <c r="I3141" s="5" t="str">
        <f t="shared" si="32"/>
        <v>MẠNH</v>
      </c>
      <c r="J3141" s="5">
        <f t="shared" si="33"/>
        <v>138.08</v>
      </c>
      <c r="K3141" s="5" t="str">
        <f t="shared" si="34"/>
        <v>MẠNH</v>
      </c>
      <c r="L3141" s="5">
        <f t="shared" si="35"/>
        <v>138080083</v>
      </c>
      <c r="M3141" s="5"/>
      <c r="N3141" s="5"/>
      <c r="O3141" s="5"/>
      <c r="P3141" s="5"/>
      <c r="Q3141" s="5"/>
      <c r="R3141" s="5"/>
      <c r="S3141" s="5"/>
    </row>
    <row r="3142" ht="15.75" customHeight="1">
      <c r="A3142" s="5">
        <v>2513.0</v>
      </c>
      <c r="B3142" s="35" t="str">
        <f>DIEM_4D!A2514</f>
        <v>83</v>
      </c>
      <c r="C3142" s="35" t="str">
        <f>DIEM_4D!B2514</f>
        <v>83</v>
      </c>
      <c r="D3142" s="5" t="str">
        <f t="shared" si="30"/>
        <v>4D-3</v>
      </c>
      <c r="E3142" s="5">
        <f>DIEM_4D!C2514</f>
        <v>2</v>
      </c>
      <c r="F3142" s="5">
        <f>DIEM_4D!D2514</f>
        <v>16</v>
      </c>
      <c r="G3142" s="5">
        <f>DIEM_4D!E2514</f>
        <v>18</v>
      </c>
      <c r="H3142" s="36">
        <f t="shared" si="31"/>
        <v>1163.7</v>
      </c>
      <c r="I3142" s="5" t="str">
        <f t="shared" si="32"/>
        <v>MẠNH</v>
      </c>
      <c r="J3142" s="5">
        <f t="shared" si="33"/>
        <v>136.37</v>
      </c>
      <c r="K3142" s="5" t="str">
        <f t="shared" si="34"/>
        <v>YẾU</v>
      </c>
      <c r="L3142" s="5">
        <f t="shared" si="35"/>
        <v>136370083</v>
      </c>
      <c r="M3142" s="5"/>
      <c r="N3142" s="5"/>
      <c r="O3142" s="5"/>
      <c r="P3142" s="5"/>
      <c r="Q3142" s="5"/>
      <c r="R3142" s="5"/>
      <c r="S3142" s="5"/>
    </row>
    <row r="3143" ht="15.75" customHeight="1">
      <c r="A3143" s="5">
        <v>2514.0</v>
      </c>
      <c r="B3143" s="35" t="str">
        <f>DIEM_4D!A2515</f>
        <v>83</v>
      </c>
      <c r="C3143" s="35" t="str">
        <f>DIEM_4D!B2515</f>
        <v>83</v>
      </c>
      <c r="D3143" s="5" t="str">
        <f t="shared" si="30"/>
        <v>4D-4</v>
      </c>
      <c r="E3143" s="5">
        <f>DIEM_4D!C2515</f>
        <v>2</v>
      </c>
      <c r="F3143" s="5">
        <f>DIEM_4D!D2515</f>
        <v>16</v>
      </c>
      <c r="G3143" s="5">
        <f>DIEM_4D!E2515</f>
        <v>18</v>
      </c>
      <c r="H3143" s="36">
        <f t="shared" si="31"/>
        <v>1163.7</v>
      </c>
      <c r="I3143" s="5" t="str">
        <f t="shared" si="32"/>
        <v>MẠNH</v>
      </c>
      <c r="J3143" s="5">
        <f t="shared" si="33"/>
        <v>136.37</v>
      </c>
      <c r="K3143" s="5" t="str">
        <f t="shared" si="34"/>
        <v>YẾU</v>
      </c>
      <c r="L3143" s="5">
        <f t="shared" si="35"/>
        <v>136370083</v>
      </c>
      <c r="M3143" s="5"/>
      <c r="N3143" s="5"/>
      <c r="O3143" s="5"/>
      <c r="P3143" s="5"/>
      <c r="Q3143" s="5"/>
      <c r="R3143" s="5"/>
      <c r="S3143" s="5"/>
    </row>
    <row r="3144" ht="15.75" customHeight="1">
      <c r="A3144" s="5">
        <v>2515.0</v>
      </c>
      <c r="B3144" s="35" t="str">
        <f>DIEM_4D!A2516</f>
        <v>983</v>
      </c>
      <c r="C3144" s="35" t="str">
        <f>DIEM_4D!B2516</f>
        <v>83</v>
      </c>
      <c r="D3144" s="5" t="str">
        <f t="shared" si="30"/>
        <v>4D-5</v>
      </c>
      <c r="E3144" s="5">
        <f>DIEM_4D!C2516</f>
        <v>2</v>
      </c>
      <c r="F3144" s="5">
        <f>DIEM_4D!D2516</f>
        <v>4</v>
      </c>
      <c r="G3144" s="5">
        <f>DIEM_4D!E2516</f>
        <v>6</v>
      </c>
      <c r="H3144" s="36">
        <f t="shared" si="31"/>
        <v>1163.7</v>
      </c>
      <c r="I3144" s="5" t="str">
        <f t="shared" si="32"/>
        <v>MẠNH</v>
      </c>
      <c r="J3144" s="5">
        <f t="shared" si="33"/>
        <v>124.37</v>
      </c>
      <c r="K3144" s="5" t="str">
        <f t="shared" si="34"/>
        <v>YẾU</v>
      </c>
      <c r="L3144" s="5">
        <f t="shared" si="35"/>
        <v>124370983</v>
      </c>
      <c r="M3144" s="5"/>
      <c r="N3144" s="5"/>
      <c r="O3144" s="5"/>
      <c r="P3144" s="5"/>
      <c r="Q3144" s="5"/>
      <c r="R3144" s="5"/>
      <c r="S3144" s="5"/>
    </row>
    <row r="3145" ht="15.75" customHeight="1">
      <c r="A3145" s="5">
        <v>2516.0</v>
      </c>
      <c r="B3145" s="35" t="str">
        <f>DIEM_4D!A2517</f>
        <v>283</v>
      </c>
      <c r="C3145" s="35" t="str">
        <f>DIEM_4D!B2517</f>
        <v>83</v>
      </c>
      <c r="D3145" s="5" t="str">
        <f t="shared" si="30"/>
        <v>4D-1</v>
      </c>
      <c r="E3145" s="5">
        <f>DIEM_4D!C2517</f>
        <v>2</v>
      </c>
      <c r="F3145" s="5">
        <f>DIEM_4D!D2517</f>
        <v>8</v>
      </c>
      <c r="G3145" s="5">
        <f>DIEM_4D!E2517</f>
        <v>10</v>
      </c>
      <c r="H3145" s="36">
        <f t="shared" si="31"/>
        <v>1112.4</v>
      </c>
      <c r="I3145" s="5" t="str">
        <f t="shared" si="32"/>
        <v>TRUNG BÌNH</v>
      </c>
      <c r="J3145" s="5">
        <f t="shared" si="33"/>
        <v>122.24</v>
      </c>
      <c r="K3145" s="5" t="str">
        <f t="shared" si="34"/>
        <v>YẾU</v>
      </c>
      <c r="L3145" s="5">
        <f t="shared" si="35"/>
        <v>122240283</v>
      </c>
      <c r="M3145" s="5"/>
      <c r="N3145" s="5"/>
      <c r="O3145" s="5"/>
      <c r="P3145" s="5"/>
      <c r="Q3145" s="5"/>
      <c r="R3145" s="5"/>
      <c r="S3145" s="5"/>
    </row>
    <row r="3146" ht="15.75" customHeight="1">
      <c r="A3146" s="5">
        <v>2517.0</v>
      </c>
      <c r="B3146" s="35" t="str">
        <f>DIEM_4D!A2518</f>
        <v>83</v>
      </c>
      <c r="C3146" s="35" t="str">
        <f>DIEM_4D!B2518</f>
        <v>83</v>
      </c>
      <c r="D3146" s="5" t="str">
        <f t="shared" si="30"/>
        <v>4D-2</v>
      </c>
      <c r="E3146" s="5">
        <f>DIEM_4D!C2518</f>
        <v>2</v>
      </c>
      <c r="F3146" s="5">
        <f>DIEM_4D!D2518</f>
        <v>16</v>
      </c>
      <c r="G3146" s="5">
        <f>DIEM_4D!E2518</f>
        <v>18</v>
      </c>
      <c r="H3146" s="36">
        <f t="shared" si="31"/>
        <v>1180.8</v>
      </c>
      <c r="I3146" s="5" t="str">
        <f t="shared" si="32"/>
        <v>MẠNH</v>
      </c>
      <c r="J3146" s="5">
        <f t="shared" si="33"/>
        <v>138.08</v>
      </c>
      <c r="K3146" s="5" t="str">
        <f t="shared" si="34"/>
        <v>MẠNH</v>
      </c>
      <c r="L3146" s="5">
        <f t="shared" si="35"/>
        <v>138080083</v>
      </c>
      <c r="M3146" s="5"/>
      <c r="N3146" s="5"/>
      <c r="O3146" s="5"/>
      <c r="P3146" s="5"/>
      <c r="Q3146" s="5"/>
      <c r="R3146" s="5"/>
      <c r="S3146" s="5"/>
    </row>
    <row r="3147" ht="15.75" customHeight="1">
      <c r="A3147" s="5">
        <v>2518.0</v>
      </c>
      <c r="B3147" s="35" t="str">
        <f>DIEM_4D!A2519</f>
        <v>83</v>
      </c>
      <c r="C3147" s="35" t="str">
        <f>DIEM_4D!B2519</f>
        <v>83</v>
      </c>
      <c r="D3147" s="5" t="str">
        <f t="shared" si="30"/>
        <v>4D-3</v>
      </c>
      <c r="E3147" s="5">
        <f>DIEM_4D!C2519</f>
        <v>2</v>
      </c>
      <c r="F3147" s="5">
        <f>DIEM_4D!D2519</f>
        <v>16</v>
      </c>
      <c r="G3147" s="5">
        <f>DIEM_4D!E2519</f>
        <v>18</v>
      </c>
      <c r="H3147" s="36">
        <f t="shared" si="31"/>
        <v>1163.7</v>
      </c>
      <c r="I3147" s="5" t="str">
        <f t="shared" si="32"/>
        <v>MẠNH</v>
      </c>
      <c r="J3147" s="5">
        <f t="shared" si="33"/>
        <v>136.37</v>
      </c>
      <c r="K3147" s="5" t="str">
        <f t="shared" si="34"/>
        <v>YẾU</v>
      </c>
      <c r="L3147" s="5">
        <f t="shared" si="35"/>
        <v>136370083</v>
      </c>
      <c r="M3147" s="5"/>
      <c r="N3147" s="5"/>
      <c r="O3147" s="5"/>
      <c r="P3147" s="5"/>
      <c r="Q3147" s="5"/>
      <c r="R3147" s="5"/>
      <c r="S3147" s="5"/>
    </row>
    <row r="3148" ht="15.75" customHeight="1">
      <c r="A3148" s="5">
        <v>2519.0</v>
      </c>
      <c r="B3148" s="35" t="str">
        <f>DIEM_4D!A2520</f>
        <v>83</v>
      </c>
      <c r="C3148" s="35" t="str">
        <f>DIEM_4D!B2520</f>
        <v>83</v>
      </c>
      <c r="D3148" s="5" t="str">
        <f t="shared" si="30"/>
        <v>4D-4</v>
      </c>
      <c r="E3148" s="5">
        <f>DIEM_4D!C2520</f>
        <v>2</v>
      </c>
      <c r="F3148" s="5">
        <f>DIEM_4D!D2520</f>
        <v>16</v>
      </c>
      <c r="G3148" s="5">
        <f>DIEM_4D!E2520</f>
        <v>18</v>
      </c>
      <c r="H3148" s="36">
        <f t="shared" si="31"/>
        <v>1163.7</v>
      </c>
      <c r="I3148" s="5" t="str">
        <f t="shared" si="32"/>
        <v>MẠNH</v>
      </c>
      <c r="J3148" s="5">
        <f t="shared" si="33"/>
        <v>136.37</v>
      </c>
      <c r="K3148" s="5" t="str">
        <f t="shared" si="34"/>
        <v>YẾU</v>
      </c>
      <c r="L3148" s="5">
        <f t="shared" si="35"/>
        <v>136370083</v>
      </c>
      <c r="M3148" s="5"/>
      <c r="N3148" s="5"/>
      <c r="O3148" s="5"/>
      <c r="P3148" s="5"/>
      <c r="Q3148" s="5"/>
      <c r="R3148" s="5"/>
      <c r="S3148" s="5"/>
    </row>
    <row r="3149" ht="15.75" customHeight="1">
      <c r="A3149" s="5">
        <v>2520.0</v>
      </c>
      <c r="B3149" s="35" t="str">
        <f>DIEM_4D!A2521</f>
        <v>83</v>
      </c>
      <c r="C3149" s="35" t="str">
        <f>DIEM_4D!B2521</f>
        <v>83</v>
      </c>
      <c r="D3149" s="5" t="str">
        <f t="shared" si="30"/>
        <v>4D-5</v>
      </c>
      <c r="E3149" s="5">
        <f>DIEM_4D!C2521</f>
        <v>2</v>
      </c>
      <c r="F3149" s="5">
        <f>DIEM_4D!D2521</f>
        <v>16</v>
      </c>
      <c r="G3149" s="5">
        <f>DIEM_4D!E2521</f>
        <v>18</v>
      </c>
      <c r="H3149" s="36">
        <f t="shared" si="31"/>
        <v>1163.7</v>
      </c>
      <c r="I3149" s="5" t="str">
        <f t="shared" si="32"/>
        <v>MẠNH</v>
      </c>
      <c r="J3149" s="5">
        <f t="shared" si="33"/>
        <v>136.37</v>
      </c>
      <c r="K3149" s="5" t="str">
        <f t="shared" si="34"/>
        <v>YẾU</v>
      </c>
      <c r="L3149" s="5">
        <f t="shared" si="35"/>
        <v>136370083</v>
      </c>
      <c r="M3149" s="5"/>
      <c r="N3149" s="5"/>
      <c r="O3149" s="5"/>
      <c r="P3149" s="5"/>
      <c r="Q3149" s="5"/>
      <c r="R3149" s="5"/>
      <c r="S3149" s="5"/>
    </row>
    <row r="3150" ht="15.75" customHeight="1">
      <c r="A3150" s="5">
        <v>2521.0</v>
      </c>
      <c r="B3150" s="35" t="str">
        <f>DIEM_4D!A2522</f>
        <v/>
      </c>
      <c r="C3150" s="35" t="str">
        <f>DIEM_4D!B2522</f>
        <v/>
      </c>
      <c r="D3150" s="5" t="str">
        <f t="shared" si="30"/>
        <v>4D-1</v>
      </c>
      <c r="E3150" s="5">
        <f>DIEM_4D!C2522</f>
        <v>0</v>
      </c>
      <c r="F3150" s="5">
        <f>DIEM_4D!D2522</f>
        <v>0</v>
      </c>
      <c r="G3150" s="5">
        <f>DIEM_4D!E2522</f>
        <v>0</v>
      </c>
      <c r="H3150" s="36">
        <f t="shared" si="31"/>
        <v>0</v>
      </c>
      <c r="I3150" s="5" t="str">
        <f t="shared" si="32"/>
        <v/>
      </c>
      <c r="J3150" s="5">
        <f t="shared" si="33"/>
        <v>0</v>
      </c>
      <c r="K3150" s="5" t="str">
        <f t="shared" si="34"/>
        <v/>
      </c>
      <c r="L3150" s="5">
        <f t="shared" si="35"/>
        <v>0</v>
      </c>
      <c r="M3150" s="5"/>
      <c r="N3150" s="5"/>
      <c r="O3150" s="5"/>
      <c r="P3150" s="5"/>
      <c r="Q3150" s="5"/>
      <c r="R3150" s="5"/>
      <c r="S3150" s="5"/>
    </row>
    <row r="3151" ht="15.75" customHeight="1">
      <c r="A3151" s="5">
        <v>2522.0</v>
      </c>
      <c r="B3151" s="35" t="str">
        <f>DIEM_4D!A2523</f>
        <v/>
      </c>
      <c r="C3151" s="35" t="str">
        <f>DIEM_4D!B2523</f>
        <v/>
      </c>
      <c r="D3151" s="5" t="str">
        <f t="shared" si="30"/>
        <v>4D-2</v>
      </c>
      <c r="E3151" s="5">
        <f>DIEM_4D!C2523</f>
        <v>0</v>
      </c>
      <c r="F3151" s="5">
        <f>DIEM_4D!D2523</f>
        <v>0</v>
      </c>
      <c r="G3151" s="5">
        <f>DIEM_4D!E2523</f>
        <v>0</v>
      </c>
      <c r="H3151" s="36">
        <f t="shared" si="31"/>
        <v>0</v>
      </c>
      <c r="I3151" s="5" t="str">
        <f t="shared" si="32"/>
        <v/>
      </c>
      <c r="J3151" s="5">
        <f t="shared" si="33"/>
        <v>0</v>
      </c>
      <c r="K3151" s="5" t="str">
        <f t="shared" si="34"/>
        <v/>
      </c>
      <c r="L3151" s="5">
        <f t="shared" si="35"/>
        <v>0</v>
      </c>
      <c r="M3151" s="5"/>
      <c r="N3151" s="5"/>
      <c r="O3151" s="5"/>
      <c r="P3151" s="5"/>
      <c r="Q3151" s="5"/>
      <c r="R3151" s="5"/>
      <c r="S3151" s="5"/>
    </row>
    <row r="3152" ht="15.75" customHeight="1">
      <c r="A3152" s="5">
        <v>2523.0</v>
      </c>
      <c r="B3152" s="35" t="str">
        <f>DIEM_4D!A2524</f>
        <v/>
      </c>
      <c r="C3152" s="35" t="str">
        <f>DIEM_4D!B2524</f>
        <v/>
      </c>
      <c r="D3152" s="5" t="str">
        <f t="shared" si="30"/>
        <v>4D-3</v>
      </c>
      <c r="E3152" s="5">
        <f>DIEM_4D!C2524</f>
        <v>0</v>
      </c>
      <c r="F3152" s="5">
        <f>DIEM_4D!D2524</f>
        <v>0</v>
      </c>
      <c r="G3152" s="5">
        <f>DIEM_4D!E2524</f>
        <v>0</v>
      </c>
      <c r="H3152" s="36">
        <f t="shared" si="31"/>
        <v>0</v>
      </c>
      <c r="I3152" s="5" t="str">
        <f t="shared" si="32"/>
        <v/>
      </c>
      <c r="J3152" s="5">
        <f t="shared" si="33"/>
        <v>0</v>
      </c>
      <c r="K3152" s="5" t="str">
        <f t="shared" si="34"/>
        <v/>
      </c>
      <c r="L3152" s="5">
        <f t="shared" si="35"/>
        <v>0</v>
      </c>
      <c r="M3152" s="5"/>
      <c r="N3152" s="5"/>
      <c r="O3152" s="5"/>
      <c r="P3152" s="5"/>
      <c r="Q3152" s="5"/>
      <c r="R3152" s="5"/>
      <c r="S3152" s="5"/>
    </row>
    <row r="3153" ht="15.75" customHeight="1">
      <c r="A3153" s="5">
        <v>2524.0</v>
      </c>
      <c r="B3153" s="35" t="str">
        <f>DIEM_4D!A2525</f>
        <v/>
      </c>
      <c r="C3153" s="35" t="str">
        <f>DIEM_4D!B2525</f>
        <v/>
      </c>
      <c r="D3153" s="5" t="str">
        <f t="shared" si="30"/>
        <v>4D-4</v>
      </c>
      <c r="E3153" s="5">
        <f>DIEM_4D!C2525</f>
        <v>0</v>
      </c>
      <c r="F3153" s="5">
        <f>DIEM_4D!D2525</f>
        <v>0</v>
      </c>
      <c r="G3153" s="5">
        <f>DIEM_4D!E2525</f>
        <v>0</v>
      </c>
      <c r="H3153" s="36">
        <f t="shared" si="31"/>
        <v>0</v>
      </c>
      <c r="I3153" s="5" t="str">
        <f t="shared" si="32"/>
        <v/>
      </c>
      <c r="J3153" s="5">
        <f t="shared" si="33"/>
        <v>0</v>
      </c>
      <c r="K3153" s="5" t="str">
        <f t="shared" si="34"/>
        <v/>
      </c>
      <c r="L3153" s="5">
        <f t="shared" si="35"/>
        <v>0</v>
      </c>
      <c r="M3153" s="5"/>
      <c r="N3153" s="5"/>
      <c r="O3153" s="5"/>
      <c r="P3153" s="5"/>
      <c r="Q3153" s="5"/>
      <c r="R3153" s="5"/>
      <c r="S3153" s="5"/>
    </row>
    <row r="3154" ht="15.75" customHeight="1">
      <c r="A3154" s="5">
        <v>2525.0</v>
      </c>
      <c r="B3154" s="35" t="str">
        <f>DIEM_4D!A2526</f>
        <v/>
      </c>
      <c r="C3154" s="35" t="str">
        <f>DIEM_4D!B2526</f>
        <v/>
      </c>
      <c r="D3154" s="5" t="str">
        <f t="shared" si="30"/>
        <v>4D-5</v>
      </c>
      <c r="E3154" s="5">
        <f>DIEM_4D!C2526</f>
        <v>0</v>
      </c>
      <c r="F3154" s="5">
        <f>DIEM_4D!D2526</f>
        <v>0</v>
      </c>
      <c r="G3154" s="5">
        <f>DIEM_4D!E2526</f>
        <v>0</v>
      </c>
      <c r="H3154" s="36">
        <f t="shared" si="31"/>
        <v>0</v>
      </c>
      <c r="I3154" s="5" t="str">
        <f t="shared" si="32"/>
        <v/>
      </c>
      <c r="J3154" s="5">
        <f t="shared" si="33"/>
        <v>0</v>
      </c>
      <c r="K3154" s="5" t="str">
        <f t="shared" si="34"/>
        <v/>
      </c>
      <c r="L3154" s="5">
        <f t="shared" si="35"/>
        <v>0</v>
      </c>
      <c r="M3154" s="5"/>
      <c r="N3154" s="5"/>
      <c r="O3154" s="5"/>
      <c r="P3154" s="5"/>
      <c r="Q3154" s="5"/>
      <c r="R3154" s="5"/>
      <c r="S3154" s="5"/>
    </row>
    <row r="3155" ht="15.75" customHeight="1">
      <c r="A3155" s="5">
        <v>2526.0</v>
      </c>
      <c r="B3155" s="35" t="str">
        <f>DIEM_4D!A2527</f>
        <v/>
      </c>
      <c r="C3155" s="35" t="str">
        <f>DIEM_4D!B2527</f>
        <v/>
      </c>
      <c r="D3155" s="5" t="str">
        <f t="shared" si="30"/>
        <v>4D-1</v>
      </c>
      <c r="E3155" s="5">
        <f>DIEM_4D!C2527</f>
        <v>0</v>
      </c>
      <c r="F3155" s="5">
        <f>DIEM_4D!D2527</f>
        <v>0</v>
      </c>
      <c r="G3155" s="5">
        <f>DIEM_4D!E2527</f>
        <v>0</v>
      </c>
      <c r="H3155" s="36">
        <f t="shared" si="31"/>
        <v>0</v>
      </c>
      <c r="I3155" s="5" t="str">
        <f t="shared" si="32"/>
        <v/>
      </c>
      <c r="J3155" s="5">
        <f t="shared" si="33"/>
        <v>0</v>
      </c>
      <c r="K3155" s="5" t="str">
        <f t="shared" si="34"/>
        <v/>
      </c>
      <c r="L3155" s="5">
        <f t="shared" si="35"/>
        <v>0</v>
      </c>
      <c r="M3155" s="5"/>
      <c r="N3155" s="5"/>
      <c r="O3155" s="5"/>
      <c r="P3155" s="5"/>
      <c r="Q3155" s="5"/>
      <c r="R3155" s="5"/>
      <c r="S3155" s="5"/>
    </row>
    <row r="3156" ht="15.75" customHeight="1">
      <c r="A3156" s="5">
        <v>2527.0</v>
      </c>
      <c r="B3156" s="35" t="str">
        <f>DIEM_4D!A2528</f>
        <v/>
      </c>
      <c r="C3156" s="35" t="str">
        <f>DIEM_4D!B2528</f>
        <v/>
      </c>
      <c r="D3156" s="5" t="str">
        <f t="shared" si="30"/>
        <v>4D-2</v>
      </c>
      <c r="E3156" s="5">
        <f>DIEM_4D!C2528</f>
        <v>0</v>
      </c>
      <c r="F3156" s="5">
        <f>DIEM_4D!D2528</f>
        <v>0</v>
      </c>
      <c r="G3156" s="5">
        <f>DIEM_4D!E2528</f>
        <v>0</v>
      </c>
      <c r="H3156" s="36">
        <f t="shared" si="31"/>
        <v>0</v>
      </c>
      <c r="I3156" s="5" t="str">
        <f t="shared" si="32"/>
        <v/>
      </c>
      <c r="J3156" s="5">
        <f t="shared" si="33"/>
        <v>0</v>
      </c>
      <c r="K3156" s="5" t="str">
        <f t="shared" si="34"/>
        <v/>
      </c>
      <c r="L3156" s="5">
        <f t="shared" si="35"/>
        <v>0</v>
      </c>
      <c r="M3156" s="5"/>
      <c r="N3156" s="5"/>
      <c r="O3156" s="5"/>
      <c r="P3156" s="5"/>
      <c r="Q3156" s="5"/>
      <c r="R3156" s="5"/>
      <c r="S3156" s="5"/>
    </row>
    <row r="3157" ht="15.75" customHeight="1">
      <c r="A3157" s="5">
        <v>2528.0</v>
      </c>
      <c r="B3157" s="35" t="str">
        <f>DIEM_4D!A2529</f>
        <v/>
      </c>
      <c r="C3157" s="35" t="str">
        <f>DIEM_4D!B2529</f>
        <v/>
      </c>
      <c r="D3157" s="5" t="str">
        <f t="shared" si="30"/>
        <v>4D-3</v>
      </c>
      <c r="E3157" s="5">
        <f>DIEM_4D!C2529</f>
        <v>0</v>
      </c>
      <c r="F3157" s="5">
        <f>DIEM_4D!D2529</f>
        <v>0</v>
      </c>
      <c r="G3157" s="5">
        <f>DIEM_4D!E2529</f>
        <v>0</v>
      </c>
      <c r="H3157" s="36">
        <f t="shared" si="31"/>
        <v>0</v>
      </c>
      <c r="I3157" s="5" t="str">
        <f t="shared" si="32"/>
        <v/>
      </c>
      <c r="J3157" s="5">
        <f t="shared" si="33"/>
        <v>0</v>
      </c>
      <c r="K3157" s="5" t="str">
        <f t="shared" si="34"/>
        <v/>
      </c>
      <c r="L3157" s="5">
        <f t="shared" si="35"/>
        <v>0</v>
      </c>
      <c r="M3157" s="5"/>
      <c r="N3157" s="5"/>
      <c r="O3157" s="5"/>
      <c r="P3157" s="5"/>
      <c r="Q3157" s="5"/>
      <c r="R3157" s="5"/>
      <c r="S3157" s="5"/>
    </row>
    <row r="3158" ht="15.75" customHeight="1">
      <c r="A3158" s="5">
        <v>2529.0</v>
      </c>
      <c r="B3158" s="35" t="str">
        <f>DIEM_4D!A2530</f>
        <v/>
      </c>
      <c r="C3158" s="35" t="str">
        <f>DIEM_4D!B2530</f>
        <v/>
      </c>
      <c r="D3158" s="5" t="str">
        <f t="shared" si="30"/>
        <v>4D-4</v>
      </c>
      <c r="E3158" s="5">
        <f>DIEM_4D!C2530</f>
        <v>0</v>
      </c>
      <c r="F3158" s="5">
        <f>DIEM_4D!D2530</f>
        <v>0</v>
      </c>
      <c r="G3158" s="5">
        <f>DIEM_4D!E2530</f>
        <v>0</v>
      </c>
      <c r="H3158" s="36">
        <f t="shared" si="31"/>
        <v>0</v>
      </c>
      <c r="I3158" s="5" t="str">
        <f t="shared" si="32"/>
        <v/>
      </c>
      <c r="J3158" s="5">
        <f t="shared" si="33"/>
        <v>0</v>
      </c>
      <c r="K3158" s="5" t="str">
        <f t="shared" si="34"/>
        <v/>
      </c>
      <c r="L3158" s="5">
        <f t="shared" si="35"/>
        <v>0</v>
      </c>
      <c r="M3158" s="5"/>
      <c r="N3158" s="5"/>
      <c r="O3158" s="5"/>
      <c r="P3158" s="5"/>
      <c r="Q3158" s="5"/>
      <c r="R3158" s="5"/>
      <c r="S3158" s="5"/>
    </row>
    <row r="3159" ht="15.75" customHeight="1">
      <c r="A3159" s="5">
        <v>2530.0</v>
      </c>
      <c r="B3159" s="35" t="str">
        <f>DIEM_4D!A2531</f>
        <v/>
      </c>
      <c r="C3159" s="35" t="str">
        <f>DIEM_4D!B2531</f>
        <v/>
      </c>
      <c r="D3159" s="5" t="str">
        <f t="shared" si="30"/>
        <v>4D-5</v>
      </c>
      <c r="E3159" s="5">
        <f>DIEM_4D!C2531</f>
        <v>0</v>
      </c>
      <c r="F3159" s="5">
        <f>DIEM_4D!D2531</f>
        <v>0</v>
      </c>
      <c r="G3159" s="5">
        <f>DIEM_4D!E2531</f>
        <v>0</v>
      </c>
      <c r="H3159" s="36">
        <f t="shared" si="31"/>
        <v>0</v>
      </c>
      <c r="I3159" s="5" t="str">
        <f t="shared" si="32"/>
        <v/>
      </c>
      <c r="J3159" s="5">
        <f t="shared" si="33"/>
        <v>0</v>
      </c>
      <c r="K3159" s="5" t="str">
        <f t="shared" si="34"/>
        <v/>
      </c>
      <c r="L3159" s="5">
        <f t="shared" si="35"/>
        <v>0</v>
      </c>
      <c r="M3159" s="5"/>
      <c r="N3159" s="5"/>
      <c r="O3159" s="5"/>
      <c r="P3159" s="5"/>
      <c r="Q3159" s="5"/>
      <c r="R3159" s="5"/>
      <c r="S3159" s="5"/>
    </row>
    <row r="3160" ht="15.75" customHeight="1">
      <c r="A3160" s="5">
        <v>2531.0</v>
      </c>
      <c r="B3160" s="35" t="str">
        <f>DIEM_4D!A2532</f>
        <v/>
      </c>
      <c r="C3160" s="35" t="str">
        <f>DIEM_4D!B2532</f>
        <v/>
      </c>
      <c r="D3160" s="5" t="str">
        <f t="shared" si="30"/>
        <v>4D-1</v>
      </c>
      <c r="E3160" s="5">
        <f>DIEM_4D!C2532</f>
        <v>0</v>
      </c>
      <c r="F3160" s="5">
        <f>DIEM_4D!D2532</f>
        <v>0</v>
      </c>
      <c r="G3160" s="5">
        <f>DIEM_4D!E2532</f>
        <v>0</v>
      </c>
      <c r="H3160" s="36">
        <f t="shared" si="31"/>
        <v>0</v>
      </c>
      <c r="I3160" s="5" t="str">
        <f t="shared" si="32"/>
        <v/>
      </c>
      <c r="J3160" s="5">
        <f t="shared" si="33"/>
        <v>0</v>
      </c>
      <c r="K3160" s="5" t="str">
        <f t="shared" si="34"/>
        <v/>
      </c>
      <c r="L3160" s="5">
        <f t="shared" si="35"/>
        <v>0</v>
      </c>
      <c r="M3160" s="5"/>
      <c r="N3160" s="5"/>
      <c r="O3160" s="5"/>
      <c r="P3160" s="5"/>
      <c r="Q3160" s="5"/>
      <c r="R3160" s="5"/>
      <c r="S3160" s="5"/>
    </row>
    <row r="3161" ht="15.75" customHeight="1">
      <c r="A3161" s="5">
        <v>2532.0</v>
      </c>
      <c r="B3161" s="35" t="str">
        <f>DIEM_4D!A2533</f>
        <v/>
      </c>
      <c r="C3161" s="35" t="str">
        <f>DIEM_4D!B2533</f>
        <v/>
      </c>
      <c r="D3161" s="5" t="str">
        <f t="shared" si="30"/>
        <v>4D-2</v>
      </c>
      <c r="E3161" s="5">
        <f>DIEM_4D!C2533</f>
        <v>0</v>
      </c>
      <c r="F3161" s="5">
        <f>DIEM_4D!D2533</f>
        <v>0</v>
      </c>
      <c r="G3161" s="5">
        <f>DIEM_4D!E2533</f>
        <v>0</v>
      </c>
      <c r="H3161" s="36">
        <f t="shared" si="31"/>
        <v>0</v>
      </c>
      <c r="I3161" s="5" t="str">
        <f t="shared" si="32"/>
        <v/>
      </c>
      <c r="J3161" s="5">
        <f t="shared" si="33"/>
        <v>0</v>
      </c>
      <c r="K3161" s="5" t="str">
        <f t="shared" si="34"/>
        <v/>
      </c>
      <c r="L3161" s="5">
        <f t="shared" si="35"/>
        <v>0</v>
      </c>
      <c r="M3161" s="5"/>
      <c r="N3161" s="5"/>
      <c r="O3161" s="5"/>
      <c r="P3161" s="5"/>
      <c r="Q3161" s="5"/>
      <c r="R3161" s="5"/>
      <c r="S3161" s="5"/>
    </row>
    <row r="3162" ht="15.75" customHeight="1">
      <c r="A3162" s="5">
        <v>2533.0</v>
      </c>
      <c r="B3162" s="35" t="str">
        <f>DIEM_4D!A2534</f>
        <v/>
      </c>
      <c r="C3162" s="35" t="str">
        <f>DIEM_4D!B2534</f>
        <v/>
      </c>
      <c r="D3162" s="5" t="str">
        <f t="shared" si="30"/>
        <v>4D-3</v>
      </c>
      <c r="E3162" s="5">
        <f>DIEM_4D!C2534</f>
        <v>0</v>
      </c>
      <c r="F3162" s="5">
        <f>DIEM_4D!D2534</f>
        <v>0</v>
      </c>
      <c r="G3162" s="5">
        <f>DIEM_4D!E2534</f>
        <v>0</v>
      </c>
      <c r="H3162" s="36">
        <f t="shared" si="31"/>
        <v>0</v>
      </c>
      <c r="I3162" s="5" t="str">
        <f t="shared" si="32"/>
        <v/>
      </c>
      <c r="J3162" s="5">
        <f t="shared" si="33"/>
        <v>0</v>
      </c>
      <c r="K3162" s="5" t="str">
        <f t="shared" si="34"/>
        <v/>
      </c>
      <c r="L3162" s="5">
        <f t="shared" si="35"/>
        <v>0</v>
      </c>
      <c r="M3162" s="5"/>
      <c r="N3162" s="5"/>
      <c r="O3162" s="5"/>
      <c r="P3162" s="5"/>
      <c r="Q3162" s="5"/>
      <c r="R3162" s="5"/>
      <c r="S3162" s="5"/>
    </row>
    <row r="3163" ht="15.75" customHeight="1">
      <c r="A3163" s="5">
        <v>2534.0</v>
      </c>
      <c r="B3163" s="35" t="str">
        <f>DIEM_4D!A2535</f>
        <v/>
      </c>
      <c r="C3163" s="35" t="str">
        <f>DIEM_4D!B2535</f>
        <v/>
      </c>
      <c r="D3163" s="5" t="str">
        <f t="shared" si="30"/>
        <v>4D-4</v>
      </c>
      <c r="E3163" s="5">
        <f>DIEM_4D!C2535</f>
        <v>0</v>
      </c>
      <c r="F3163" s="5">
        <f>DIEM_4D!D2535</f>
        <v>0</v>
      </c>
      <c r="G3163" s="5">
        <f>DIEM_4D!E2535</f>
        <v>0</v>
      </c>
      <c r="H3163" s="36">
        <f t="shared" si="31"/>
        <v>0</v>
      </c>
      <c r="I3163" s="5" t="str">
        <f t="shared" si="32"/>
        <v/>
      </c>
      <c r="J3163" s="5">
        <f t="shared" si="33"/>
        <v>0</v>
      </c>
      <c r="K3163" s="5" t="str">
        <f t="shared" si="34"/>
        <v/>
      </c>
      <c r="L3163" s="5">
        <f t="shared" si="35"/>
        <v>0</v>
      </c>
      <c r="M3163" s="5"/>
      <c r="N3163" s="5"/>
      <c r="O3163" s="5"/>
      <c r="P3163" s="5"/>
      <c r="Q3163" s="5"/>
      <c r="R3163" s="5"/>
      <c r="S3163" s="5"/>
    </row>
    <row r="3164" ht="15.75" customHeight="1">
      <c r="A3164" s="5">
        <v>2535.0</v>
      </c>
      <c r="B3164" s="35" t="str">
        <f>DIEM_4D!A2536</f>
        <v/>
      </c>
      <c r="C3164" s="35" t="str">
        <f>DIEM_4D!B2536</f>
        <v/>
      </c>
      <c r="D3164" s="5" t="str">
        <f t="shared" si="30"/>
        <v>4D-5</v>
      </c>
      <c r="E3164" s="5">
        <f>DIEM_4D!C2536</f>
        <v>0</v>
      </c>
      <c r="F3164" s="5">
        <f>DIEM_4D!D2536</f>
        <v>0</v>
      </c>
      <c r="G3164" s="5">
        <f>DIEM_4D!E2536</f>
        <v>0</v>
      </c>
      <c r="H3164" s="36">
        <f t="shared" si="31"/>
        <v>0</v>
      </c>
      <c r="I3164" s="5" t="str">
        <f t="shared" si="32"/>
        <v/>
      </c>
      <c r="J3164" s="5">
        <f t="shared" si="33"/>
        <v>0</v>
      </c>
      <c r="K3164" s="5" t="str">
        <f t="shared" si="34"/>
        <v/>
      </c>
      <c r="L3164" s="5">
        <f t="shared" si="35"/>
        <v>0</v>
      </c>
      <c r="M3164" s="5"/>
      <c r="N3164" s="5"/>
      <c r="O3164" s="5"/>
      <c r="P3164" s="5"/>
      <c r="Q3164" s="5"/>
      <c r="R3164" s="5"/>
      <c r="S3164" s="5"/>
    </row>
    <row r="3165" ht="15.75" customHeight="1">
      <c r="A3165" s="5">
        <v>2536.0</v>
      </c>
      <c r="B3165" s="35" t="str">
        <f>DIEM_4D!A2537</f>
        <v/>
      </c>
      <c r="C3165" s="35" t="str">
        <f>DIEM_4D!B2537</f>
        <v/>
      </c>
      <c r="D3165" s="5" t="str">
        <f t="shared" si="30"/>
        <v>4D-1</v>
      </c>
      <c r="E3165" s="5">
        <f>DIEM_4D!C2537</f>
        <v>0</v>
      </c>
      <c r="F3165" s="5">
        <f>DIEM_4D!D2537</f>
        <v>0</v>
      </c>
      <c r="G3165" s="5">
        <f>DIEM_4D!E2537</f>
        <v>0</v>
      </c>
      <c r="H3165" s="36">
        <f t="shared" si="31"/>
        <v>0</v>
      </c>
      <c r="I3165" s="5" t="str">
        <f t="shared" si="32"/>
        <v/>
      </c>
      <c r="J3165" s="5">
        <f t="shared" si="33"/>
        <v>0</v>
      </c>
      <c r="K3165" s="5" t="str">
        <f t="shared" si="34"/>
        <v/>
      </c>
      <c r="L3165" s="5">
        <f t="shared" si="35"/>
        <v>0</v>
      </c>
      <c r="M3165" s="5"/>
      <c r="N3165" s="5"/>
      <c r="O3165" s="5"/>
      <c r="P3165" s="5"/>
      <c r="Q3165" s="5"/>
      <c r="R3165" s="5"/>
      <c r="S3165" s="5"/>
    </row>
    <row r="3166" ht="15.75" customHeight="1">
      <c r="A3166" s="5">
        <v>2537.0</v>
      </c>
      <c r="B3166" s="35" t="str">
        <f>DIEM_4D!A2538</f>
        <v/>
      </c>
      <c r="C3166" s="35" t="str">
        <f>DIEM_4D!B2538</f>
        <v/>
      </c>
      <c r="D3166" s="5" t="str">
        <f t="shared" si="30"/>
        <v>4D-2</v>
      </c>
      <c r="E3166" s="5">
        <f>DIEM_4D!C2538</f>
        <v>0</v>
      </c>
      <c r="F3166" s="5">
        <f>DIEM_4D!D2538</f>
        <v>0</v>
      </c>
      <c r="G3166" s="5">
        <f>DIEM_4D!E2538</f>
        <v>0</v>
      </c>
      <c r="H3166" s="36">
        <f t="shared" si="31"/>
        <v>0</v>
      </c>
      <c r="I3166" s="5" t="str">
        <f t="shared" si="32"/>
        <v/>
      </c>
      <c r="J3166" s="5">
        <f t="shared" si="33"/>
        <v>0</v>
      </c>
      <c r="K3166" s="5" t="str">
        <f t="shared" si="34"/>
        <v/>
      </c>
      <c r="L3166" s="5">
        <f t="shared" si="35"/>
        <v>0</v>
      </c>
      <c r="M3166" s="5"/>
      <c r="N3166" s="5"/>
      <c r="O3166" s="5"/>
      <c r="P3166" s="5"/>
      <c r="Q3166" s="5"/>
      <c r="R3166" s="5"/>
      <c r="S3166" s="5"/>
    </row>
    <row r="3167" ht="15.75" customHeight="1">
      <c r="A3167" s="5">
        <v>2538.0</v>
      </c>
      <c r="B3167" s="35" t="str">
        <f>DIEM_4D!A2539</f>
        <v/>
      </c>
      <c r="C3167" s="35" t="str">
        <f>DIEM_4D!B2539</f>
        <v/>
      </c>
      <c r="D3167" s="5" t="str">
        <f t="shared" si="30"/>
        <v>4D-3</v>
      </c>
      <c r="E3167" s="5">
        <f>DIEM_4D!C2539</f>
        <v>0</v>
      </c>
      <c r="F3167" s="5">
        <f>DIEM_4D!D2539</f>
        <v>0</v>
      </c>
      <c r="G3167" s="5">
        <f>DIEM_4D!E2539</f>
        <v>0</v>
      </c>
      <c r="H3167" s="36">
        <f t="shared" si="31"/>
        <v>0</v>
      </c>
      <c r="I3167" s="5" t="str">
        <f t="shared" si="32"/>
        <v/>
      </c>
      <c r="J3167" s="5">
        <f t="shared" si="33"/>
        <v>0</v>
      </c>
      <c r="K3167" s="5" t="str">
        <f t="shared" si="34"/>
        <v/>
      </c>
      <c r="L3167" s="5">
        <f t="shared" si="35"/>
        <v>0</v>
      </c>
      <c r="M3167" s="5"/>
      <c r="N3167" s="5"/>
      <c r="O3167" s="5"/>
      <c r="P3167" s="5"/>
      <c r="Q3167" s="5"/>
      <c r="R3167" s="5"/>
      <c r="S3167" s="5"/>
    </row>
    <row r="3168" ht="15.75" customHeight="1">
      <c r="A3168" s="5">
        <v>2539.0</v>
      </c>
      <c r="B3168" s="35" t="str">
        <f>DIEM_4D!A2540</f>
        <v/>
      </c>
      <c r="C3168" s="35" t="str">
        <f>DIEM_4D!B2540</f>
        <v/>
      </c>
      <c r="D3168" s="5" t="str">
        <f t="shared" si="30"/>
        <v>4D-4</v>
      </c>
      <c r="E3168" s="5">
        <f>DIEM_4D!C2540</f>
        <v>0</v>
      </c>
      <c r="F3168" s="5">
        <f>DIEM_4D!D2540</f>
        <v>0</v>
      </c>
      <c r="G3168" s="5">
        <f>DIEM_4D!E2540</f>
        <v>0</v>
      </c>
      <c r="H3168" s="36">
        <f t="shared" si="31"/>
        <v>0</v>
      </c>
      <c r="I3168" s="5" t="str">
        <f t="shared" si="32"/>
        <v/>
      </c>
      <c r="J3168" s="5">
        <f t="shared" si="33"/>
        <v>0</v>
      </c>
      <c r="K3168" s="5" t="str">
        <f t="shared" si="34"/>
        <v/>
      </c>
      <c r="L3168" s="5">
        <f t="shared" si="35"/>
        <v>0</v>
      </c>
      <c r="M3168" s="5"/>
      <c r="N3168" s="5"/>
      <c r="O3168" s="5"/>
      <c r="P3168" s="5"/>
      <c r="Q3168" s="5"/>
      <c r="R3168" s="5"/>
      <c r="S3168" s="5"/>
    </row>
    <row r="3169" ht="15.75" customHeight="1">
      <c r="A3169" s="5">
        <v>2540.0</v>
      </c>
      <c r="B3169" s="35" t="str">
        <f>DIEM_4D!A2541</f>
        <v/>
      </c>
      <c r="C3169" s="35" t="str">
        <f>DIEM_4D!B2541</f>
        <v/>
      </c>
      <c r="D3169" s="5" t="str">
        <f t="shared" si="30"/>
        <v>4D-5</v>
      </c>
      <c r="E3169" s="5">
        <f>DIEM_4D!C2541</f>
        <v>0</v>
      </c>
      <c r="F3169" s="5">
        <f>DIEM_4D!D2541</f>
        <v>0</v>
      </c>
      <c r="G3169" s="5">
        <f>DIEM_4D!E2541</f>
        <v>0</v>
      </c>
      <c r="H3169" s="36">
        <f t="shared" si="31"/>
        <v>0</v>
      </c>
      <c r="I3169" s="5" t="str">
        <f t="shared" si="32"/>
        <v/>
      </c>
      <c r="J3169" s="5">
        <f t="shared" si="33"/>
        <v>0</v>
      </c>
      <c r="K3169" s="5" t="str">
        <f t="shared" si="34"/>
        <v/>
      </c>
      <c r="L3169" s="5">
        <f t="shared" si="35"/>
        <v>0</v>
      </c>
      <c r="M3169" s="5"/>
      <c r="N3169" s="5"/>
      <c r="O3169" s="5"/>
      <c r="P3169" s="5"/>
      <c r="Q3169" s="5"/>
      <c r="R3169" s="5"/>
      <c r="S3169" s="5"/>
    </row>
    <row r="3170" ht="15.75" customHeight="1">
      <c r="A3170" s="5">
        <v>2541.0</v>
      </c>
      <c r="B3170" s="35" t="str">
        <f>DIEM_4D!A2542</f>
        <v/>
      </c>
      <c r="C3170" s="35" t="str">
        <f>DIEM_4D!B2542</f>
        <v/>
      </c>
      <c r="D3170" s="5" t="str">
        <f t="shared" si="30"/>
        <v>4D-1</v>
      </c>
      <c r="E3170" s="5">
        <f>DIEM_4D!C2542</f>
        <v>0</v>
      </c>
      <c r="F3170" s="5">
        <f>DIEM_4D!D2542</f>
        <v>0</v>
      </c>
      <c r="G3170" s="5">
        <f>DIEM_4D!E2542</f>
        <v>0</v>
      </c>
      <c r="H3170" s="36">
        <f t="shared" si="31"/>
        <v>0</v>
      </c>
      <c r="I3170" s="5" t="str">
        <f t="shared" si="32"/>
        <v/>
      </c>
      <c r="J3170" s="5">
        <f t="shared" si="33"/>
        <v>0</v>
      </c>
      <c r="K3170" s="5" t="str">
        <f t="shared" si="34"/>
        <v/>
      </c>
      <c r="L3170" s="5">
        <f t="shared" si="35"/>
        <v>0</v>
      </c>
      <c r="M3170" s="5"/>
      <c r="N3170" s="5"/>
      <c r="O3170" s="5"/>
      <c r="P3170" s="5"/>
      <c r="Q3170" s="5"/>
      <c r="R3170" s="5"/>
      <c r="S3170" s="5"/>
    </row>
    <row r="3171" ht="15.75" customHeight="1">
      <c r="A3171" s="5">
        <v>2542.0</v>
      </c>
      <c r="B3171" s="35" t="str">
        <f>DIEM_4D!A2543</f>
        <v/>
      </c>
      <c r="C3171" s="35" t="str">
        <f>DIEM_4D!B2543</f>
        <v/>
      </c>
      <c r="D3171" s="5" t="str">
        <f t="shared" si="30"/>
        <v>4D-2</v>
      </c>
      <c r="E3171" s="5">
        <f>DIEM_4D!C2543</f>
        <v>0</v>
      </c>
      <c r="F3171" s="5">
        <f>DIEM_4D!D2543</f>
        <v>0</v>
      </c>
      <c r="G3171" s="5">
        <f>DIEM_4D!E2543</f>
        <v>0</v>
      </c>
      <c r="H3171" s="36">
        <f t="shared" si="31"/>
        <v>0</v>
      </c>
      <c r="I3171" s="5" t="str">
        <f t="shared" si="32"/>
        <v/>
      </c>
      <c r="J3171" s="5">
        <f t="shared" si="33"/>
        <v>0</v>
      </c>
      <c r="K3171" s="5" t="str">
        <f t="shared" si="34"/>
        <v/>
      </c>
      <c r="L3171" s="5">
        <f t="shared" si="35"/>
        <v>0</v>
      </c>
      <c r="M3171" s="5"/>
      <c r="N3171" s="5"/>
      <c r="O3171" s="5"/>
      <c r="P3171" s="5"/>
      <c r="Q3171" s="5"/>
      <c r="R3171" s="5"/>
      <c r="S3171" s="5"/>
    </row>
    <row r="3172" ht="15.75" customHeight="1">
      <c r="A3172" s="5">
        <v>2543.0</v>
      </c>
      <c r="B3172" s="35" t="str">
        <f>DIEM_4D!A2544</f>
        <v/>
      </c>
      <c r="C3172" s="35" t="str">
        <f>DIEM_4D!B2544</f>
        <v/>
      </c>
      <c r="D3172" s="5" t="str">
        <f t="shared" si="30"/>
        <v>4D-3</v>
      </c>
      <c r="E3172" s="5">
        <f>DIEM_4D!C2544</f>
        <v>0</v>
      </c>
      <c r="F3172" s="5">
        <f>DIEM_4D!D2544</f>
        <v>0</v>
      </c>
      <c r="G3172" s="5">
        <f>DIEM_4D!E2544</f>
        <v>0</v>
      </c>
      <c r="H3172" s="36">
        <f t="shared" si="31"/>
        <v>0</v>
      </c>
      <c r="I3172" s="5" t="str">
        <f t="shared" si="32"/>
        <v/>
      </c>
      <c r="J3172" s="5">
        <f t="shared" si="33"/>
        <v>0</v>
      </c>
      <c r="K3172" s="5" t="str">
        <f t="shared" si="34"/>
        <v/>
      </c>
      <c r="L3172" s="5">
        <f t="shared" si="35"/>
        <v>0</v>
      </c>
      <c r="M3172" s="5"/>
      <c r="N3172" s="5"/>
      <c r="O3172" s="5"/>
      <c r="P3172" s="5"/>
      <c r="Q3172" s="5"/>
      <c r="R3172" s="5"/>
      <c r="S3172" s="5"/>
    </row>
    <row r="3173" ht="15.75" customHeight="1">
      <c r="A3173" s="5">
        <v>2544.0</v>
      </c>
      <c r="B3173" s="35" t="str">
        <f>DIEM_4D!A2545</f>
        <v/>
      </c>
      <c r="C3173" s="35" t="str">
        <f>DIEM_4D!B2545</f>
        <v/>
      </c>
      <c r="D3173" s="5" t="str">
        <f t="shared" si="30"/>
        <v>4D-4</v>
      </c>
      <c r="E3173" s="5">
        <f>DIEM_4D!C2545</f>
        <v>0</v>
      </c>
      <c r="F3173" s="5">
        <f>DIEM_4D!D2545</f>
        <v>0</v>
      </c>
      <c r="G3173" s="5">
        <f>DIEM_4D!E2545</f>
        <v>0</v>
      </c>
      <c r="H3173" s="36">
        <f t="shared" si="31"/>
        <v>0</v>
      </c>
      <c r="I3173" s="5" t="str">
        <f t="shared" si="32"/>
        <v/>
      </c>
      <c r="J3173" s="5">
        <f t="shared" si="33"/>
        <v>0</v>
      </c>
      <c r="K3173" s="5" t="str">
        <f t="shared" si="34"/>
        <v/>
      </c>
      <c r="L3173" s="5">
        <f t="shared" si="35"/>
        <v>0</v>
      </c>
      <c r="M3173" s="5"/>
      <c r="N3173" s="5"/>
      <c r="O3173" s="5"/>
      <c r="P3173" s="5"/>
      <c r="Q3173" s="5"/>
      <c r="R3173" s="5"/>
      <c r="S3173" s="5"/>
    </row>
    <row r="3174" ht="15.75" customHeight="1">
      <c r="A3174" s="5">
        <v>2545.0</v>
      </c>
      <c r="B3174" s="35" t="str">
        <f>DIEM_4D!A2546</f>
        <v/>
      </c>
      <c r="C3174" s="35" t="str">
        <f>DIEM_4D!B2546</f>
        <v/>
      </c>
      <c r="D3174" s="5" t="str">
        <f t="shared" si="30"/>
        <v>4D-5</v>
      </c>
      <c r="E3174" s="5">
        <f>DIEM_4D!C2546</f>
        <v>0</v>
      </c>
      <c r="F3174" s="5">
        <f>DIEM_4D!D2546</f>
        <v>0</v>
      </c>
      <c r="G3174" s="5">
        <f>DIEM_4D!E2546</f>
        <v>0</v>
      </c>
      <c r="H3174" s="36">
        <f t="shared" si="31"/>
        <v>0</v>
      </c>
      <c r="I3174" s="5" t="str">
        <f t="shared" si="32"/>
        <v/>
      </c>
      <c r="J3174" s="5">
        <f t="shared" si="33"/>
        <v>0</v>
      </c>
      <c r="K3174" s="5" t="str">
        <f t="shared" si="34"/>
        <v/>
      </c>
      <c r="L3174" s="5">
        <f t="shared" si="35"/>
        <v>0</v>
      </c>
      <c r="M3174" s="5"/>
      <c r="N3174" s="5"/>
      <c r="O3174" s="5"/>
      <c r="P3174" s="5"/>
      <c r="Q3174" s="5"/>
      <c r="R3174" s="5"/>
      <c r="S3174" s="5"/>
    </row>
    <row r="3175" ht="15.75" customHeight="1">
      <c r="A3175" s="5">
        <v>2546.0</v>
      </c>
      <c r="B3175" s="35" t="str">
        <f>DIEM_4D!A2547</f>
        <v/>
      </c>
      <c r="C3175" s="35" t="str">
        <f>DIEM_4D!B2547</f>
        <v/>
      </c>
      <c r="D3175" s="5" t="str">
        <f t="shared" si="30"/>
        <v>4D-1</v>
      </c>
      <c r="E3175" s="5">
        <f>DIEM_4D!C2547</f>
        <v>0</v>
      </c>
      <c r="F3175" s="5">
        <f>DIEM_4D!D2547</f>
        <v>0</v>
      </c>
      <c r="G3175" s="5">
        <f>DIEM_4D!E2547</f>
        <v>0</v>
      </c>
      <c r="H3175" s="36">
        <f t="shared" si="31"/>
        <v>0</v>
      </c>
      <c r="I3175" s="5" t="str">
        <f t="shared" si="32"/>
        <v/>
      </c>
      <c r="J3175" s="5">
        <f t="shared" si="33"/>
        <v>0</v>
      </c>
      <c r="K3175" s="5" t="str">
        <f t="shared" si="34"/>
        <v/>
      </c>
      <c r="L3175" s="5">
        <f t="shared" si="35"/>
        <v>0</v>
      </c>
      <c r="M3175" s="5"/>
      <c r="N3175" s="5"/>
      <c r="O3175" s="5"/>
      <c r="P3175" s="5"/>
      <c r="Q3175" s="5"/>
      <c r="R3175" s="5"/>
      <c r="S3175" s="5"/>
    </row>
    <row r="3176" ht="15.75" customHeight="1">
      <c r="A3176" s="5">
        <v>2547.0</v>
      </c>
      <c r="B3176" s="35" t="str">
        <f>DIEM_4D!A2548</f>
        <v/>
      </c>
      <c r="C3176" s="35" t="str">
        <f>DIEM_4D!B2548</f>
        <v/>
      </c>
      <c r="D3176" s="5" t="str">
        <f t="shared" si="30"/>
        <v>4D-2</v>
      </c>
      <c r="E3176" s="5">
        <f>DIEM_4D!C2548</f>
        <v>0</v>
      </c>
      <c r="F3176" s="5">
        <f>DIEM_4D!D2548</f>
        <v>0</v>
      </c>
      <c r="G3176" s="5">
        <f>DIEM_4D!E2548</f>
        <v>0</v>
      </c>
      <c r="H3176" s="36">
        <f t="shared" si="31"/>
        <v>0</v>
      </c>
      <c r="I3176" s="5" t="str">
        <f t="shared" si="32"/>
        <v/>
      </c>
      <c r="J3176" s="5">
        <f t="shared" si="33"/>
        <v>0</v>
      </c>
      <c r="K3176" s="5" t="str">
        <f t="shared" si="34"/>
        <v/>
      </c>
      <c r="L3176" s="5">
        <f t="shared" si="35"/>
        <v>0</v>
      </c>
      <c r="M3176" s="5"/>
      <c r="N3176" s="5"/>
      <c r="O3176" s="5"/>
      <c r="P3176" s="5"/>
      <c r="Q3176" s="5"/>
      <c r="R3176" s="5"/>
      <c r="S3176" s="5"/>
    </row>
    <row r="3177" ht="15.75" customHeight="1">
      <c r="A3177" s="5">
        <v>2548.0</v>
      </c>
      <c r="B3177" s="35" t="str">
        <f>DIEM_4D!A2549</f>
        <v/>
      </c>
      <c r="C3177" s="35" t="str">
        <f>DIEM_4D!B2549</f>
        <v/>
      </c>
      <c r="D3177" s="5" t="str">
        <f t="shared" si="30"/>
        <v>4D-3</v>
      </c>
      <c r="E3177" s="5">
        <f>DIEM_4D!C2549</f>
        <v>0</v>
      </c>
      <c r="F3177" s="5">
        <f>DIEM_4D!D2549</f>
        <v>0</v>
      </c>
      <c r="G3177" s="5">
        <f>DIEM_4D!E2549</f>
        <v>0</v>
      </c>
      <c r="H3177" s="36">
        <f t="shared" si="31"/>
        <v>0</v>
      </c>
      <c r="I3177" s="5" t="str">
        <f t="shared" si="32"/>
        <v/>
      </c>
      <c r="J3177" s="5">
        <f t="shared" si="33"/>
        <v>0</v>
      </c>
      <c r="K3177" s="5" t="str">
        <f t="shared" si="34"/>
        <v/>
      </c>
      <c r="L3177" s="5">
        <f t="shared" si="35"/>
        <v>0</v>
      </c>
      <c r="M3177" s="5"/>
      <c r="N3177" s="5"/>
      <c r="O3177" s="5"/>
      <c r="P3177" s="5"/>
      <c r="Q3177" s="5"/>
      <c r="R3177" s="5"/>
      <c r="S3177" s="5"/>
    </row>
    <row r="3178" ht="15.75" customHeight="1">
      <c r="A3178" s="5">
        <v>2549.0</v>
      </c>
      <c r="B3178" s="35" t="str">
        <f>DIEM_4D!A2550</f>
        <v/>
      </c>
      <c r="C3178" s="35" t="str">
        <f>DIEM_4D!B2550</f>
        <v/>
      </c>
      <c r="D3178" s="5" t="str">
        <f t="shared" si="30"/>
        <v>4D-4</v>
      </c>
      <c r="E3178" s="5">
        <f>DIEM_4D!C2550</f>
        <v>0</v>
      </c>
      <c r="F3178" s="5">
        <f>DIEM_4D!D2550</f>
        <v>0</v>
      </c>
      <c r="G3178" s="5">
        <f>DIEM_4D!E2550</f>
        <v>0</v>
      </c>
      <c r="H3178" s="36">
        <f t="shared" si="31"/>
        <v>0</v>
      </c>
      <c r="I3178" s="5" t="str">
        <f t="shared" si="32"/>
        <v/>
      </c>
      <c r="J3178" s="5">
        <f t="shared" si="33"/>
        <v>0</v>
      </c>
      <c r="K3178" s="5" t="str">
        <f t="shared" si="34"/>
        <v/>
      </c>
      <c r="L3178" s="5">
        <f t="shared" si="35"/>
        <v>0</v>
      </c>
      <c r="M3178" s="5"/>
      <c r="N3178" s="5"/>
      <c r="O3178" s="5"/>
      <c r="P3178" s="5"/>
      <c r="Q3178" s="5"/>
      <c r="R3178" s="5"/>
      <c r="S3178" s="5"/>
    </row>
    <row r="3179" ht="15.75" customHeight="1">
      <c r="A3179" s="5">
        <v>2550.0</v>
      </c>
      <c r="B3179" s="35" t="str">
        <f>DIEM_4D!A2551</f>
        <v/>
      </c>
      <c r="C3179" s="35" t="str">
        <f>DIEM_4D!B2551</f>
        <v/>
      </c>
      <c r="D3179" s="5" t="str">
        <f t="shared" si="30"/>
        <v>4D-5</v>
      </c>
      <c r="E3179" s="5">
        <f>DIEM_4D!C2551</f>
        <v>0</v>
      </c>
      <c r="F3179" s="5">
        <f>DIEM_4D!D2551</f>
        <v>0</v>
      </c>
      <c r="G3179" s="5">
        <f>DIEM_4D!E2551</f>
        <v>0</v>
      </c>
      <c r="H3179" s="36">
        <f t="shared" si="31"/>
        <v>0</v>
      </c>
      <c r="I3179" s="5" t="str">
        <f t="shared" si="32"/>
        <v/>
      </c>
      <c r="J3179" s="5">
        <f t="shared" si="33"/>
        <v>0</v>
      </c>
      <c r="K3179" s="5" t="str">
        <f t="shared" si="34"/>
        <v/>
      </c>
      <c r="L3179" s="5">
        <f t="shared" si="35"/>
        <v>0</v>
      </c>
      <c r="M3179" s="5"/>
      <c r="N3179" s="5"/>
      <c r="O3179" s="5"/>
      <c r="P3179" s="5"/>
      <c r="Q3179" s="5"/>
      <c r="R3179" s="5"/>
      <c r="S3179" s="5"/>
    </row>
    <row r="3180" ht="15.75" customHeight="1">
      <c r="A3180" s="5">
        <v>2551.0</v>
      </c>
      <c r="B3180" s="35" t="str">
        <f>DIEM_4D!A2552</f>
        <v>2985</v>
      </c>
      <c r="C3180" s="35" t="str">
        <f>DIEM_4D!B2552</f>
        <v>85</v>
      </c>
      <c r="D3180" s="5" t="str">
        <f t="shared" si="30"/>
        <v>4D-1</v>
      </c>
      <c r="E3180" s="5">
        <f>DIEM_4D!C2552</f>
        <v>1</v>
      </c>
      <c r="F3180" s="5">
        <f>DIEM_4D!D2552</f>
        <v>1</v>
      </c>
      <c r="G3180" s="5">
        <f>DIEM_4D!E2552</f>
        <v>2</v>
      </c>
      <c r="H3180" s="36">
        <f t="shared" si="31"/>
        <v>1112.4</v>
      </c>
      <c r="I3180" s="5" t="str">
        <f t="shared" si="32"/>
        <v>TRUNG BÌNH</v>
      </c>
      <c r="J3180" s="5">
        <f t="shared" si="33"/>
        <v>114.24</v>
      </c>
      <c r="K3180" s="5" t="str">
        <f t="shared" si="34"/>
        <v>YẾU</v>
      </c>
      <c r="L3180" s="5">
        <f t="shared" si="35"/>
        <v>114242985</v>
      </c>
      <c r="M3180" s="5"/>
      <c r="N3180" s="5"/>
      <c r="O3180" s="5"/>
      <c r="P3180" s="5"/>
      <c r="Q3180" s="5"/>
      <c r="R3180" s="5"/>
      <c r="S3180" s="5"/>
    </row>
    <row r="3181" ht="15.75" customHeight="1">
      <c r="A3181" s="5">
        <v>2552.0</v>
      </c>
      <c r="B3181" s="35" t="str">
        <f>DIEM_4D!A2553</f>
        <v>2285</v>
      </c>
      <c r="C3181" s="35" t="str">
        <f>DIEM_4D!B2553</f>
        <v>85</v>
      </c>
      <c r="D3181" s="5" t="str">
        <f t="shared" si="30"/>
        <v>4D-2</v>
      </c>
      <c r="E3181" s="5">
        <f>DIEM_4D!C2553</f>
        <v>1</v>
      </c>
      <c r="F3181" s="5">
        <f>DIEM_4D!D2553</f>
        <v>1</v>
      </c>
      <c r="G3181" s="5">
        <f>DIEM_4D!E2553</f>
        <v>2</v>
      </c>
      <c r="H3181" s="36">
        <f t="shared" si="31"/>
        <v>1180.8</v>
      </c>
      <c r="I3181" s="5" t="str">
        <f t="shared" si="32"/>
        <v>MẠNH</v>
      </c>
      <c r="J3181" s="5">
        <f t="shared" si="33"/>
        <v>122.08</v>
      </c>
      <c r="K3181" s="5" t="str">
        <f t="shared" si="34"/>
        <v>YẾU</v>
      </c>
      <c r="L3181" s="5">
        <f t="shared" si="35"/>
        <v>122082285</v>
      </c>
      <c r="M3181" s="5"/>
      <c r="N3181" s="5"/>
      <c r="O3181" s="5"/>
      <c r="P3181" s="5"/>
      <c r="Q3181" s="5"/>
      <c r="R3181" s="5"/>
      <c r="S3181" s="5"/>
    </row>
    <row r="3182" ht="15.75" customHeight="1">
      <c r="A3182" s="5">
        <v>2553.0</v>
      </c>
      <c r="B3182" s="35" t="str">
        <f>DIEM_4D!A2554</f>
        <v>285</v>
      </c>
      <c r="C3182" s="35" t="str">
        <f>DIEM_4D!B2554</f>
        <v>85</v>
      </c>
      <c r="D3182" s="5" t="str">
        <f t="shared" si="30"/>
        <v>4D-3</v>
      </c>
      <c r="E3182" s="5">
        <f>DIEM_4D!C2554</f>
        <v>1</v>
      </c>
      <c r="F3182" s="5">
        <f>DIEM_4D!D2554</f>
        <v>8</v>
      </c>
      <c r="G3182" s="5">
        <f>DIEM_4D!E2554</f>
        <v>9</v>
      </c>
      <c r="H3182" s="36">
        <f t="shared" si="31"/>
        <v>1163.7</v>
      </c>
      <c r="I3182" s="5" t="str">
        <f t="shared" si="32"/>
        <v>MẠNH</v>
      </c>
      <c r="J3182" s="5">
        <f t="shared" si="33"/>
        <v>127.37</v>
      </c>
      <c r="K3182" s="5" t="str">
        <f t="shared" si="34"/>
        <v>YẾU</v>
      </c>
      <c r="L3182" s="5">
        <f t="shared" si="35"/>
        <v>127370285</v>
      </c>
      <c r="M3182" s="5"/>
      <c r="N3182" s="5"/>
      <c r="O3182" s="5"/>
      <c r="P3182" s="5"/>
      <c r="Q3182" s="5"/>
      <c r="R3182" s="5"/>
      <c r="S3182" s="5"/>
    </row>
    <row r="3183" ht="15.75" customHeight="1">
      <c r="A3183" s="5">
        <v>2554.0</v>
      </c>
      <c r="B3183" s="35" t="str">
        <f>DIEM_4D!A2555</f>
        <v>285</v>
      </c>
      <c r="C3183" s="35" t="str">
        <f>DIEM_4D!B2555</f>
        <v>85</v>
      </c>
      <c r="D3183" s="5" t="str">
        <f t="shared" si="30"/>
        <v>4D-4</v>
      </c>
      <c r="E3183" s="5">
        <f>DIEM_4D!C2555</f>
        <v>1</v>
      </c>
      <c r="F3183" s="5">
        <f>DIEM_4D!D2555</f>
        <v>8</v>
      </c>
      <c r="G3183" s="5">
        <f>DIEM_4D!E2555</f>
        <v>9</v>
      </c>
      <c r="H3183" s="36">
        <f t="shared" si="31"/>
        <v>1163.7</v>
      </c>
      <c r="I3183" s="5" t="str">
        <f t="shared" si="32"/>
        <v>MẠNH</v>
      </c>
      <c r="J3183" s="5">
        <f t="shared" si="33"/>
        <v>127.37</v>
      </c>
      <c r="K3183" s="5" t="str">
        <f t="shared" si="34"/>
        <v>YẾU</v>
      </c>
      <c r="L3183" s="5">
        <f t="shared" si="35"/>
        <v>127370285</v>
      </c>
      <c r="M3183" s="5"/>
      <c r="N3183" s="5"/>
      <c r="O3183" s="5"/>
      <c r="P3183" s="5"/>
      <c r="Q3183" s="5"/>
      <c r="R3183" s="5"/>
      <c r="S3183" s="5"/>
    </row>
    <row r="3184" ht="15.75" customHeight="1">
      <c r="A3184" s="5">
        <v>2555.0</v>
      </c>
      <c r="B3184" s="35" t="str">
        <f>DIEM_4D!A2556</f>
        <v>285</v>
      </c>
      <c r="C3184" s="35" t="str">
        <f>DIEM_4D!B2556</f>
        <v>85</v>
      </c>
      <c r="D3184" s="5" t="str">
        <f t="shared" si="30"/>
        <v>4D-5</v>
      </c>
      <c r="E3184" s="5">
        <f>DIEM_4D!C2556</f>
        <v>1</v>
      </c>
      <c r="F3184" s="5">
        <f>DIEM_4D!D2556</f>
        <v>8</v>
      </c>
      <c r="G3184" s="5">
        <f>DIEM_4D!E2556</f>
        <v>9</v>
      </c>
      <c r="H3184" s="36">
        <f t="shared" si="31"/>
        <v>1163.7</v>
      </c>
      <c r="I3184" s="5" t="str">
        <f t="shared" si="32"/>
        <v>MẠNH</v>
      </c>
      <c r="J3184" s="5">
        <f t="shared" si="33"/>
        <v>127.37</v>
      </c>
      <c r="K3184" s="5" t="str">
        <f t="shared" si="34"/>
        <v>YẾU</v>
      </c>
      <c r="L3184" s="5">
        <f t="shared" si="35"/>
        <v>127370285</v>
      </c>
      <c r="M3184" s="5"/>
      <c r="N3184" s="5"/>
      <c r="O3184" s="5"/>
      <c r="P3184" s="5"/>
      <c r="Q3184" s="5"/>
      <c r="R3184" s="5"/>
      <c r="S3184" s="5"/>
    </row>
    <row r="3185" ht="15.75" customHeight="1">
      <c r="A3185" s="5">
        <v>2556.0</v>
      </c>
      <c r="B3185" s="35" t="str">
        <f>DIEM_4D!A2557</f>
        <v>285</v>
      </c>
      <c r="C3185" s="35" t="str">
        <f>DIEM_4D!B2557</f>
        <v>85</v>
      </c>
      <c r="D3185" s="5" t="str">
        <f t="shared" si="30"/>
        <v>4D-1</v>
      </c>
      <c r="E3185" s="5">
        <f>DIEM_4D!C2557</f>
        <v>1</v>
      </c>
      <c r="F3185" s="5">
        <f>DIEM_4D!D2557</f>
        <v>8</v>
      </c>
      <c r="G3185" s="5">
        <f>DIEM_4D!E2557</f>
        <v>9</v>
      </c>
      <c r="H3185" s="36">
        <f t="shared" si="31"/>
        <v>1112.4</v>
      </c>
      <c r="I3185" s="5" t="str">
        <f t="shared" si="32"/>
        <v>TRUNG BÌNH</v>
      </c>
      <c r="J3185" s="5">
        <f t="shared" si="33"/>
        <v>121.24</v>
      </c>
      <c r="K3185" s="5" t="str">
        <f t="shared" si="34"/>
        <v>YẾU</v>
      </c>
      <c r="L3185" s="5">
        <f t="shared" si="35"/>
        <v>121240285</v>
      </c>
      <c r="M3185" s="5"/>
      <c r="N3185" s="5"/>
      <c r="O3185" s="5"/>
      <c r="P3185" s="5"/>
      <c r="Q3185" s="5"/>
      <c r="R3185" s="5"/>
      <c r="S3185" s="5"/>
    </row>
    <row r="3186" ht="15.75" customHeight="1">
      <c r="A3186" s="5">
        <v>2557.0</v>
      </c>
      <c r="B3186" s="35" t="str">
        <f>DIEM_4D!A2558</f>
        <v>985</v>
      </c>
      <c r="C3186" s="35" t="str">
        <f>DIEM_4D!B2558</f>
        <v>85</v>
      </c>
      <c r="D3186" s="5" t="str">
        <f t="shared" si="30"/>
        <v>4D-2</v>
      </c>
      <c r="E3186" s="5">
        <f>DIEM_4D!C2558</f>
        <v>1</v>
      </c>
      <c r="F3186" s="5">
        <f>DIEM_4D!D2558</f>
        <v>4</v>
      </c>
      <c r="G3186" s="5">
        <f>DIEM_4D!E2558</f>
        <v>5</v>
      </c>
      <c r="H3186" s="36">
        <f t="shared" si="31"/>
        <v>1180.8</v>
      </c>
      <c r="I3186" s="5" t="str">
        <f t="shared" si="32"/>
        <v>MẠNH</v>
      </c>
      <c r="J3186" s="5">
        <f t="shared" si="33"/>
        <v>125.08</v>
      </c>
      <c r="K3186" s="5" t="str">
        <f t="shared" si="34"/>
        <v>YẾU</v>
      </c>
      <c r="L3186" s="5">
        <f t="shared" si="35"/>
        <v>125080985</v>
      </c>
      <c r="M3186" s="5"/>
      <c r="N3186" s="5"/>
      <c r="O3186" s="5"/>
      <c r="P3186" s="5"/>
      <c r="Q3186" s="5"/>
      <c r="R3186" s="5"/>
      <c r="S3186" s="5"/>
    </row>
    <row r="3187" ht="15.75" customHeight="1">
      <c r="A3187" s="5">
        <v>2558.0</v>
      </c>
      <c r="B3187" s="35" t="str">
        <f>DIEM_4D!A2559</f>
        <v>285</v>
      </c>
      <c r="C3187" s="35" t="str">
        <f>DIEM_4D!B2559</f>
        <v>85</v>
      </c>
      <c r="D3187" s="5" t="str">
        <f t="shared" si="30"/>
        <v>4D-3</v>
      </c>
      <c r="E3187" s="5">
        <f>DIEM_4D!C2559</f>
        <v>1</v>
      </c>
      <c r="F3187" s="5">
        <f>DIEM_4D!D2559</f>
        <v>8</v>
      </c>
      <c r="G3187" s="5">
        <f>DIEM_4D!E2559</f>
        <v>9</v>
      </c>
      <c r="H3187" s="36">
        <f t="shared" si="31"/>
        <v>1163.7</v>
      </c>
      <c r="I3187" s="5" t="str">
        <f t="shared" si="32"/>
        <v>MẠNH</v>
      </c>
      <c r="J3187" s="5">
        <f t="shared" si="33"/>
        <v>127.37</v>
      </c>
      <c r="K3187" s="5" t="str">
        <f t="shared" si="34"/>
        <v>YẾU</v>
      </c>
      <c r="L3187" s="5">
        <f t="shared" si="35"/>
        <v>127370285</v>
      </c>
      <c r="M3187" s="5"/>
      <c r="N3187" s="5"/>
      <c r="O3187" s="5"/>
      <c r="P3187" s="5"/>
      <c r="Q3187" s="5"/>
      <c r="R3187" s="5"/>
      <c r="S3187" s="5"/>
    </row>
    <row r="3188" ht="15.75" customHeight="1">
      <c r="A3188" s="5">
        <v>2559.0</v>
      </c>
      <c r="B3188" s="35" t="str">
        <f>DIEM_4D!A2560</f>
        <v>85</v>
      </c>
      <c r="C3188" s="35" t="str">
        <f>DIEM_4D!B2560</f>
        <v>85</v>
      </c>
      <c r="D3188" s="5" t="str">
        <f t="shared" si="30"/>
        <v>4D-4</v>
      </c>
      <c r="E3188" s="5">
        <f>DIEM_4D!C2560</f>
        <v>1</v>
      </c>
      <c r="F3188" s="5">
        <f>DIEM_4D!D2560</f>
        <v>16</v>
      </c>
      <c r="G3188" s="5">
        <f>DIEM_4D!E2560</f>
        <v>17</v>
      </c>
      <c r="H3188" s="36">
        <f t="shared" si="31"/>
        <v>1163.7</v>
      </c>
      <c r="I3188" s="5" t="str">
        <f t="shared" si="32"/>
        <v>MẠNH</v>
      </c>
      <c r="J3188" s="5">
        <f t="shared" si="33"/>
        <v>135.37</v>
      </c>
      <c r="K3188" s="5" t="str">
        <f t="shared" si="34"/>
        <v>YẾU</v>
      </c>
      <c r="L3188" s="5">
        <f t="shared" si="35"/>
        <v>135370085</v>
      </c>
      <c r="M3188" s="5"/>
      <c r="N3188" s="5"/>
      <c r="O3188" s="5"/>
      <c r="P3188" s="5"/>
      <c r="Q3188" s="5"/>
      <c r="R3188" s="5"/>
      <c r="S3188" s="5"/>
    </row>
    <row r="3189" ht="15.75" customHeight="1">
      <c r="A3189" s="5">
        <v>2560.0</v>
      </c>
      <c r="B3189" s="35" t="str">
        <f>DIEM_4D!A2561</f>
        <v>85</v>
      </c>
      <c r="C3189" s="35" t="str">
        <f>DIEM_4D!B2561</f>
        <v>85</v>
      </c>
      <c r="D3189" s="5" t="str">
        <f t="shared" si="30"/>
        <v>4D-5</v>
      </c>
      <c r="E3189" s="5">
        <f>DIEM_4D!C2561</f>
        <v>1</v>
      </c>
      <c r="F3189" s="5">
        <f>DIEM_4D!D2561</f>
        <v>16</v>
      </c>
      <c r="G3189" s="5">
        <f>DIEM_4D!E2561</f>
        <v>17</v>
      </c>
      <c r="H3189" s="36">
        <f t="shared" si="31"/>
        <v>1163.7</v>
      </c>
      <c r="I3189" s="5" t="str">
        <f t="shared" si="32"/>
        <v>MẠNH</v>
      </c>
      <c r="J3189" s="5">
        <f t="shared" si="33"/>
        <v>135.37</v>
      </c>
      <c r="K3189" s="5" t="str">
        <f t="shared" si="34"/>
        <v>YẾU</v>
      </c>
      <c r="L3189" s="5">
        <f t="shared" si="35"/>
        <v>135370085</v>
      </c>
      <c r="M3189" s="5"/>
      <c r="N3189" s="5"/>
      <c r="O3189" s="5"/>
      <c r="P3189" s="5"/>
      <c r="Q3189" s="5"/>
      <c r="R3189" s="5"/>
      <c r="S3189" s="5"/>
    </row>
    <row r="3190" ht="15.75" customHeight="1">
      <c r="A3190" s="5">
        <v>2561.0</v>
      </c>
      <c r="B3190" s="35" t="str">
        <f>DIEM_4D!A2562</f>
        <v>85</v>
      </c>
      <c r="C3190" s="35" t="str">
        <f>DIEM_4D!B2562</f>
        <v>85</v>
      </c>
      <c r="D3190" s="5" t="str">
        <f t="shared" si="30"/>
        <v>4D-1</v>
      </c>
      <c r="E3190" s="5">
        <f>DIEM_4D!C2562</f>
        <v>1</v>
      </c>
      <c r="F3190" s="5">
        <f>DIEM_4D!D2562</f>
        <v>16</v>
      </c>
      <c r="G3190" s="5">
        <f>DIEM_4D!E2562</f>
        <v>17</v>
      </c>
      <c r="H3190" s="36">
        <f t="shared" si="31"/>
        <v>1112.4</v>
      </c>
      <c r="I3190" s="5" t="str">
        <f t="shared" si="32"/>
        <v>TRUNG BÌNH</v>
      </c>
      <c r="J3190" s="5">
        <f t="shared" si="33"/>
        <v>129.24</v>
      </c>
      <c r="K3190" s="5" t="str">
        <f t="shared" si="34"/>
        <v>YẾU</v>
      </c>
      <c r="L3190" s="5">
        <f t="shared" si="35"/>
        <v>129240085</v>
      </c>
      <c r="M3190" s="5"/>
      <c r="N3190" s="5"/>
      <c r="O3190" s="5"/>
      <c r="P3190" s="5"/>
      <c r="Q3190" s="5"/>
      <c r="R3190" s="5"/>
      <c r="S3190" s="5"/>
    </row>
    <row r="3191" ht="15.75" customHeight="1">
      <c r="A3191" s="5">
        <v>2562.0</v>
      </c>
      <c r="B3191" s="35" t="str">
        <f>DIEM_4D!A2563</f>
        <v>85</v>
      </c>
      <c r="C3191" s="35" t="str">
        <f>DIEM_4D!B2563</f>
        <v>85</v>
      </c>
      <c r="D3191" s="5" t="str">
        <f t="shared" si="30"/>
        <v>4D-2</v>
      </c>
      <c r="E3191" s="5">
        <f>DIEM_4D!C2563</f>
        <v>1</v>
      </c>
      <c r="F3191" s="5">
        <f>DIEM_4D!D2563</f>
        <v>16</v>
      </c>
      <c r="G3191" s="5">
        <f>DIEM_4D!E2563</f>
        <v>17</v>
      </c>
      <c r="H3191" s="36">
        <f t="shared" si="31"/>
        <v>1180.8</v>
      </c>
      <c r="I3191" s="5" t="str">
        <f t="shared" si="32"/>
        <v>MẠNH</v>
      </c>
      <c r="J3191" s="5">
        <f t="shared" si="33"/>
        <v>137.08</v>
      </c>
      <c r="K3191" s="5" t="str">
        <f t="shared" si="34"/>
        <v>TRUNG BÌNH</v>
      </c>
      <c r="L3191" s="5">
        <f t="shared" si="35"/>
        <v>137080085</v>
      </c>
      <c r="M3191" s="5"/>
      <c r="N3191" s="5"/>
      <c r="O3191" s="5"/>
      <c r="P3191" s="5"/>
      <c r="Q3191" s="5"/>
      <c r="R3191" s="5"/>
      <c r="S3191" s="5"/>
    </row>
    <row r="3192" ht="15.75" customHeight="1">
      <c r="A3192" s="5">
        <v>2563.0</v>
      </c>
      <c r="B3192" s="35" t="str">
        <f>DIEM_4D!A2564</f>
        <v>985</v>
      </c>
      <c r="C3192" s="35" t="str">
        <f>DIEM_4D!B2564</f>
        <v>85</v>
      </c>
      <c r="D3192" s="5" t="str">
        <f t="shared" si="30"/>
        <v>4D-3</v>
      </c>
      <c r="E3192" s="5">
        <f>DIEM_4D!C2564</f>
        <v>1</v>
      </c>
      <c r="F3192" s="5">
        <f>DIEM_4D!D2564</f>
        <v>4</v>
      </c>
      <c r="G3192" s="5">
        <f>DIEM_4D!E2564</f>
        <v>5</v>
      </c>
      <c r="H3192" s="36">
        <f t="shared" si="31"/>
        <v>1163.7</v>
      </c>
      <c r="I3192" s="5" t="str">
        <f t="shared" si="32"/>
        <v>MẠNH</v>
      </c>
      <c r="J3192" s="5">
        <f t="shared" si="33"/>
        <v>123.37</v>
      </c>
      <c r="K3192" s="5" t="str">
        <f t="shared" si="34"/>
        <v>YẾU</v>
      </c>
      <c r="L3192" s="5">
        <f t="shared" si="35"/>
        <v>123370985</v>
      </c>
      <c r="M3192" s="5"/>
      <c r="N3192" s="5"/>
      <c r="O3192" s="5"/>
      <c r="P3192" s="5"/>
      <c r="Q3192" s="5"/>
      <c r="R3192" s="5"/>
      <c r="S3192" s="5"/>
    </row>
    <row r="3193" ht="15.75" customHeight="1">
      <c r="A3193" s="5">
        <v>2564.0</v>
      </c>
      <c r="B3193" s="35" t="str">
        <f>DIEM_4D!A2565</f>
        <v>285</v>
      </c>
      <c r="C3193" s="35" t="str">
        <f>DIEM_4D!B2565</f>
        <v>85</v>
      </c>
      <c r="D3193" s="5" t="str">
        <f t="shared" si="30"/>
        <v>4D-4</v>
      </c>
      <c r="E3193" s="5">
        <f>DIEM_4D!C2565</f>
        <v>1</v>
      </c>
      <c r="F3193" s="5">
        <f>DIEM_4D!D2565</f>
        <v>8</v>
      </c>
      <c r="G3193" s="5">
        <f>DIEM_4D!E2565</f>
        <v>9</v>
      </c>
      <c r="H3193" s="36">
        <f t="shared" si="31"/>
        <v>1163.7</v>
      </c>
      <c r="I3193" s="5" t="str">
        <f t="shared" si="32"/>
        <v>MẠNH</v>
      </c>
      <c r="J3193" s="5">
        <f t="shared" si="33"/>
        <v>127.37</v>
      </c>
      <c r="K3193" s="5" t="str">
        <f t="shared" si="34"/>
        <v>YẾU</v>
      </c>
      <c r="L3193" s="5">
        <f t="shared" si="35"/>
        <v>127370285</v>
      </c>
      <c r="M3193" s="5"/>
      <c r="N3193" s="5"/>
      <c r="O3193" s="5"/>
      <c r="P3193" s="5"/>
      <c r="Q3193" s="5"/>
      <c r="R3193" s="5"/>
      <c r="S3193" s="5"/>
    </row>
    <row r="3194" ht="15.75" customHeight="1">
      <c r="A3194" s="5">
        <v>2565.0</v>
      </c>
      <c r="B3194" s="35" t="str">
        <f>DIEM_4D!A2566</f>
        <v>85</v>
      </c>
      <c r="C3194" s="35" t="str">
        <f>DIEM_4D!B2566</f>
        <v>85</v>
      </c>
      <c r="D3194" s="5" t="str">
        <f t="shared" si="30"/>
        <v>4D-5</v>
      </c>
      <c r="E3194" s="5">
        <f>DIEM_4D!C2566</f>
        <v>1</v>
      </c>
      <c r="F3194" s="5">
        <f>DIEM_4D!D2566</f>
        <v>16</v>
      </c>
      <c r="G3194" s="5">
        <f>DIEM_4D!E2566</f>
        <v>17</v>
      </c>
      <c r="H3194" s="36">
        <f t="shared" si="31"/>
        <v>1163.7</v>
      </c>
      <c r="I3194" s="5" t="str">
        <f t="shared" si="32"/>
        <v>MẠNH</v>
      </c>
      <c r="J3194" s="5">
        <f t="shared" si="33"/>
        <v>135.37</v>
      </c>
      <c r="K3194" s="5" t="str">
        <f t="shared" si="34"/>
        <v>YẾU</v>
      </c>
      <c r="L3194" s="5">
        <f t="shared" si="35"/>
        <v>135370085</v>
      </c>
      <c r="M3194" s="5"/>
      <c r="N3194" s="5"/>
      <c r="O3194" s="5"/>
      <c r="P3194" s="5"/>
      <c r="Q3194" s="5"/>
      <c r="R3194" s="5"/>
      <c r="S3194" s="5"/>
    </row>
    <row r="3195" ht="15.75" customHeight="1">
      <c r="A3195" s="5">
        <v>2566.0</v>
      </c>
      <c r="B3195" s="35" t="str">
        <f>DIEM_4D!A2567</f>
        <v>85</v>
      </c>
      <c r="C3195" s="35" t="str">
        <f>DIEM_4D!B2567</f>
        <v>85</v>
      </c>
      <c r="D3195" s="5" t="str">
        <f t="shared" si="30"/>
        <v>4D-1</v>
      </c>
      <c r="E3195" s="5">
        <f>DIEM_4D!C2567</f>
        <v>1</v>
      </c>
      <c r="F3195" s="5">
        <f>DIEM_4D!D2567</f>
        <v>16</v>
      </c>
      <c r="G3195" s="5">
        <f>DIEM_4D!E2567</f>
        <v>17</v>
      </c>
      <c r="H3195" s="36">
        <f t="shared" si="31"/>
        <v>1112.4</v>
      </c>
      <c r="I3195" s="5" t="str">
        <f t="shared" si="32"/>
        <v>TRUNG BÌNH</v>
      </c>
      <c r="J3195" s="5">
        <f t="shared" si="33"/>
        <v>129.24</v>
      </c>
      <c r="K3195" s="5" t="str">
        <f t="shared" si="34"/>
        <v>YẾU</v>
      </c>
      <c r="L3195" s="5">
        <f t="shared" si="35"/>
        <v>129240085</v>
      </c>
      <c r="M3195" s="5"/>
      <c r="N3195" s="5"/>
      <c r="O3195" s="5"/>
      <c r="P3195" s="5"/>
      <c r="Q3195" s="5"/>
      <c r="R3195" s="5"/>
      <c r="S3195" s="5"/>
    </row>
    <row r="3196" ht="15.75" customHeight="1">
      <c r="A3196" s="5">
        <v>2567.0</v>
      </c>
      <c r="B3196" s="35" t="str">
        <f>DIEM_4D!A2568</f>
        <v>85</v>
      </c>
      <c r="C3196" s="35" t="str">
        <f>DIEM_4D!B2568</f>
        <v>85</v>
      </c>
      <c r="D3196" s="5" t="str">
        <f t="shared" si="30"/>
        <v>4D-2</v>
      </c>
      <c r="E3196" s="5">
        <f>DIEM_4D!C2568</f>
        <v>1</v>
      </c>
      <c r="F3196" s="5">
        <f>DIEM_4D!D2568</f>
        <v>16</v>
      </c>
      <c r="G3196" s="5">
        <f>DIEM_4D!E2568</f>
        <v>17</v>
      </c>
      <c r="H3196" s="36">
        <f t="shared" si="31"/>
        <v>1180.8</v>
      </c>
      <c r="I3196" s="5" t="str">
        <f t="shared" si="32"/>
        <v>MẠNH</v>
      </c>
      <c r="J3196" s="5">
        <f t="shared" si="33"/>
        <v>137.08</v>
      </c>
      <c r="K3196" s="5" t="str">
        <f t="shared" si="34"/>
        <v>TRUNG BÌNH</v>
      </c>
      <c r="L3196" s="5">
        <f t="shared" si="35"/>
        <v>137080085</v>
      </c>
      <c r="M3196" s="5"/>
      <c r="N3196" s="5"/>
      <c r="O3196" s="5"/>
      <c r="P3196" s="5"/>
      <c r="Q3196" s="5"/>
      <c r="R3196" s="5"/>
      <c r="S3196" s="5"/>
    </row>
    <row r="3197" ht="15.75" customHeight="1">
      <c r="A3197" s="5">
        <v>2568.0</v>
      </c>
      <c r="B3197" s="35" t="str">
        <f>DIEM_4D!A2569</f>
        <v>85</v>
      </c>
      <c r="C3197" s="35" t="str">
        <f>DIEM_4D!B2569</f>
        <v>85</v>
      </c>
      <c r="D3197" s="5" t="str">
        <f t="shared" si="30"/>
        <v>4D-3</v>
      </c>
      <c r="E3197" s="5">
        <f>DIEM_4D!C2569</f>
        <v>1</v>
      </c>
      <c r="F3197" s="5">
        <f>DIEM_4D!D2569</f>
        <v>16</v>
      </c>
      <c r="G3197" s="5">
        <f>DIEM_4D!E2569</f>
        <v>17</v>
      </c>
      <c r="H3197" s="36">
        <f t="shared" si="31"/>
        <v>1163.7</v>
      </c>
      <c r="I3197" s="5" t="str">
        <f t="shared" si="32"/>
        <v>MẠNH</v>
      </c>
      <c r="J3197" s="5">
        <f t="shared" si="33"/>
        <v>135.37</v>
      </c>
      <c r="K3197" s="5" t="str">
        <f t="shared" si="34"/>
        <v>YẾU</v>
      </c>
      <c r="L3197" s="5">
        <f t="shared" si="35"/>
        <v>135370085</v>
      </c>
      <c r="M3197" s="5"/>
      <c r="N3197" s="5"/>
      <c r="O3197" s="5"/>
      <c r="P3197" s="5"/>
      <c r="Q3197" s="5"/>
      <c r="R3197" s="5"/>
      <c r="S3197" s="5"/>
    </row>
    <row r="3198" ht="15.75" customHeight="1">
      <c r="A3198" s="5">
        <v>2569.0</v>
      </c>
      <c r="B3198" s="35" t="str">
        <f>DIEM_4D!A2570</f>
        <v>985</v>
      </c>
      <c r="C3198" s="35" t="str">
        <f>DIEM_4D!B2570</f>
        <v>85</v>
      </c>
      <c r="D3198" s="5" t="str">
        <f t="shared" si="30"/>
        <v>4D-4</v>
      </c>
      <c r="E3198" s="5">
        <f>DIEM_4D!C2570</f>
        <v>1</v>
      </c>
      <c r="F3198" s="5">
        <f>DIEM_4D!D2570</f>
        <v>4</v>
      </c>
      <c r="G3198" s="5">
        <f>DIEM_4D!E2570</f>
        <v>5</v>
      </c>
      <c r="H3198" s="36">
        <f t="shared" si="31"/>
        <v>1163.7</v>
      </c>
      <c r="I3198" s="5" t="str">
        <f t="shared" si="32"/>
        <v>MẠNH</v>
      </c>
      <c r="J3198" s="5">
        <f t="shared" si="33"/>
        <v>123.37</v>
      </c>
      <c r="K3198" s="5" t="str">
        <f t="shared" si="34"/>
        <v>YẾU</v>
      </c>
      <c r="L3198" s="5">
        <f t="shared" si="35"/>
        <v>123370985</v>
      </c>
      <c r="M3198" s="5"/>
      <c r="N3198" s="5"/>
      <c r="O3198" s="5"/>
      <c r="P3198" s="5"/>
      <c r="Q3198" s="5"/>
      <c r="R3198" s="5"/>
      <c r="S3198" s="5"/>
    </row>
    <row r="3199" ht="15.75" customHeight="1">
      <c r="A3199" s="5">
        <v>2570.0</v>
      </c>
      <c r="B3199" s="35" t="str">
        <f>DIEM_4D!A2571</f>
        <v>285</v>
      </c>
      <c r="C3199" s="35" t="str">
        <f>DIEM_4D!B2571</f>
        <v>85</v>
      </c>
      <c r="D3199" s="5" t="str">
        <f t="shared" si="30"/>
        <v>4D-5</v>
      </c>
      <c r="E3199" s="5">
        <f>DIEM_4D!C2571</f>
        <v>1</v>
      </c>
      <c r="F3199" s="5">
        <f>DIEM_4D!D2571</f>
        <v>8</v>
      </c>
      <c r="G3199" s="5">
        <f>DIEM_4D!E2571</f>
        <v>9</v>
      </c>
      <c r="H3199" s="36">
        <f t="shared" si="31"/>
        <v>1163.7</v>
      </c>
      <c r="I3199" s="5" t="str">
        <f t="shared" si="32"/>
        <v>MẠNH</v>
      </c>
      <c r="J3199" s="5">
        <f t="shared" si="33"/>
        <v>127.37</v>
      </c>
      <c r="K3199" s="5" t="str">
        <f t="shared" si="34"/>
        <v>YẾU</v>
      </c>
      <c r="L3199" s="5">
        <f t="shared" si="35"/>
        <v>127370285</v>
      </c>
      <c r="M3199" s="5"/>
      <c r="N3199" s="5"/>
      <c r="O3199" s="5"/>
      <c r="P3199" s="5"/>
      <c r="Q3199" s="5"/>
      <c r="R3199" s="5"/>
      <c r="S3199" s="5"/>
    </row>
    <row r="3200" ht="15.75" customHeight="1">
      <c r="A3200" s="5">
        <v>2571.0</v>
      </c>
      <c r="B3200" s="35" t="str">
        <f>DIEM_4D!A2572</f>
        <v>85</v>
      </c>
      <c r="C3200" s="35" t="str">
        <f>DIEM_4D!B2572</f>
        <v>85</v>
      </c>
      <c r="D3200" s="5" t="str">
        <f t="shared" si="30"/>
        <v>4D-1</v>
      </c>
      <c r="E3200" s="5">
        <f>DIEM_4D!C2572</f>
        <v>1</v>
      </c>
      <c r="F3200" s="5">
        <f>DIEM_4D!D2572</f>
        <v>16</v>
      </c>
      <c r="G3200" s="5">
        <f>DIEM_4D!E2572</f>
        <v>17</v>
      </c>
      <c r="H3200" s="36">
        <f t="shared" si="31"/>
        <v>1112.4</v>
      </c>
      <c r="I3200" s="5" t="str">
        <f t="shared" si="32"/>
        <v>TRUNG BÌNH</v>
      </c>
      <c r="J3200" s="5">
        <f t="shared" si="33"/>
        <v>129.24</v>
      </c>
      <c r="K3200" s="5" t="str">
        <f t="shared" si="34"/>
        <v>YẾU</v>
      </c>
      <c r="L3200" s="5">
        <f t="shared" si="35"/>
        <v>129240085</v>
      </c>
      <c r="M3200" s="5"/>
      <c r="N3200" s="5"/>
      <c r="O3200" s="5"/>
      <c r="P3200" s="5"/>
      <c r="Q3200" s="5"/>
      <c r="R3200" s="5"/>
      <c r="S3200" s="5"/>
    </row>
    <row r="3201" ht="15.75" customHeight="1">
      <c r="A3201" s="5">
        <v>2572.0</v>
      </c>
      <c r="B3201" s="35" t="str">
        <f>DIEM_4D!A2573</f>
        <v>85</v>
      </c>
      <c r="C3201" s="35" t="str">
        <f>DIEM_4D!B2573</f>
        <v>85</v>
      </c>
      <c r="D3201" s="5" t="str">
        <f t="shared" si="30"/>
        <v>4D-2</v>
      </c>
      <c r="E3201" s="5">
        <f>DIEM_4D!C2573</f>
        <v>1</v>
      </c>
      <c r="F3201" s="5">
        <f>DIEM_4D!D2573</f>
        <v>16</v>
      </c>
      <c r="G3201" s="5">
        <f>DIEM_4D!E2573</f>
        <v>17</v>
      </c>
      <c r="H3201" s="36">
        <f t="shared" si="31"/>
        <v>1180.8</v>
      </c>
      <c r="I3201" s="5" t="str">
        <f t="shared" si="32"/>
        <v>MẠNH</v>
      </c>
      <c r="J3201" s="5">
        <f t="shared" si="33"/>
        <v>137.08</v>
      </c>
      <c r="K3201" s="5" t="str">
        <f t="shared" si="34"/>
        <v>TRUNG BÌNH</v>
      </c>
      <c r="L3201" s="5">
        <f t="shared" si="35"/>
        <v>137080085</v>
      </c>
      <c r="M3201" s="5"/>
      <c r="N3201" s="5"/>
      <c r="O3201" s="5"/>
      <c r="P3201" s="5"/>
      <c r="Q3201" s="5"/>
      <c r="R3201" s="5"/>
      <c r="S3201" s="5"/>
    </row>
    <row r="3202" ht="15.75" customHeight="1">
      <c r="A3202" s="5">
        <v>2573.0</v>
      </c>
      <c r="B3202" s="35" t="str">
        <f>DIEM_4D!A2574</f>
        <v>85</v>
      </c>
      <c r="C3202" s="35" t="str">
        <f>DIEM_4D!B2574</f>
        <v>85</v>
      </c>
      <c r="D3202" s="5" t="str">
        <f t="shared" si="30"/>
        <v>4D-3</v>
      </c>
      <c r="E3202" s="5">
        <f>DIEM_4D!C2574</f>
        <v>1</v>
      </c>
      <c r="F3202" s="5">
        <f>DIEM_4D!D2574</f>
        <v>16</v>
      </c>
      <c r="G3202" s="5">
        <f>DIEM_4D!E2574</f>
        <v>17</v>
      </c>
      <c r="H3202" s="36">
        <f t="shared" si="31"/>
        <v>1163.7</v>
      </c>
      <c r="I3202" s="5" t="str">
        <f t="shared" si="32"/>
        <v>MẠNH</v>
      </c>
      <c r="J3202" s="5">
        <f t="shared" si="33"/>
        <v>135.37</v>
      </c>
      <c r="K3202" s="5" t="str">
        <f t="shared" si="34"/>
        <v>YẾU</v>
      </c>
      <c r="L3202" s="5">
        <f t="shared" si="35"/>
        <v>135370085</v>
      </c>
      <c r="M3202" s="5"/>
      <c r="N3202" s="5"/>
      <c r="O3202" s="5"/>
      <c r="P3202" s="5"/>
      <c r="Q3202" s="5"/>
      <c r="R3202" s="5"/>
      <c r="S3202" s="5"/>
    </row>
    <row r="3203" ht="15.75" customHeight="1">
      <c r="A3203" s="5">
        <v>2574.0</v>
      </c>
      <c r="B3203" s="35" t="str">
        <f>DIEM_4D!A2575</f>
        <v>85</v>
      </c>
      <c r="C3203" s="35" t="str">
        <f>DIEM_4D!B2575</f>
        <v>85</v>
      </c>
      <c r="D3203" s="5" t="str">
        <f t="shared" si="30"/>
        <v>4D-4</v>
      </c>
      <c r="E3203" s="5">
        <f>DIEM_4D!C2575</f>
        <v>1</v>
      </c>
      <c r="F3203" s="5">
        <f>DIEM_4D!D2575</f>
        <v>16</v>
      </c>
      <c r="G3203" s="5">
        <f>DIEM_4D!E2575</f>
        <v>17</v>
      </c>
      <c r="H3203" s="36">
        <f t="shared" si="31"/>
        <v>1163.7</v>
      </c>
      <c r="I3203" s="5" t="str">
        <f t="shared" si="32"/>
        <v>MẠNH</v>
      </c>
      <c r="J3203" s="5">
        <f t="shared" si="33"/>
        <v>135.37</v>
      </c>
      <c r="K3203" s="5" t="str">
        <f t="shared" si="34"/>
        <v>YẾU</v>
      </c>
      <c r="L3203" s="5">
        <f t="shared" si="35"/>
        <v>135370085</v>
      </c>
      <c r="M3203" s="5"/>
      <c r="N3203" s="5"/>
      <c r="O3203" s="5"/>
      <c r="P3203" s="5"/>
      <c r="Q3203" s="5"/>
      <c r="R3203" s="5"/>
      <c r="S3203" s="5"/>
    </row>
    <row r="3204" ht="15.75" customHeight="1">
      <c r="A3204" s="5">
        <v>2575.0</v>
      </c>
      <c r="B3204" s="35" t="str">
        <f>DIEM_4D!A2576</f>
        <v>985</v>
      </c>
      <c r="C3204" s="35" t="str">
        <f>DIEM_4D!B2576</f>
        <v>85</v>
      </c>
      <c r="D3204" s="5" t="str">
        <f t="shared" si="30"/>
        <v>4D-5</v>
      </c>
      <c r="E3204" s="5">
        <f>DIEM_4D!C2576</f>
        <v>1</v>
      </c>
      <c r="F3204" s="5">
        <f>DIEM_4D!D2576</f>
        <v>4</v>
      </c>
      <c r="G3204" s="5">
        <f>DIEM_4D!E2576</f>
        <v>5</v>
      </c>
      <c r="H3204" s="36">
        <f t="shared" si="31"/>
        <v>1163.7</v>
      </c>
      <c r="I3204" s="5" t="str">
        <f t="shared" si="32"/>
        <v>MẠNH</v>
      </c>
      <c r="J3204" s="5">
        <f t="shared" si="33"/>
        <v>123.37</v>
      </c>
      <c r="K3204" s="5" t="str">
        <f t="shared" si="34"/>
        <v>YẾU</v>
      </c>
      <c r="L3204" s="5">
        <f t="shared" si="35"/>
        <v>123370985</v>
      </c>
      <c r="M3204" s="5"/>
      <c r="N3204" s="5"/>
      <c r="O3204" s="5"/>
      <c r="P3204" s="5"/>
      <c r="Q3204" s="5"/>
      <c r="R3204" s="5"/>
      <c r="S3204" s="5"/>
    </row>
    <row r="3205" ht="15.75" customHeight="1">
      <c r="A3205" s="5">
        <v>2576.0</v>
      </c>
      <c r="B3205" s="35" t="str">
        <f>DIEM_4D!A2577</f>
        <v>285</v>
      </c>
      <c r="C3205" s="35" t="str">
        <f>DIEM_4D!B2577</f>
        <v>85</v>
      </c>
      <c r="D3205" s="5" t="str">
        <f t="shared" si="30"/>
        <v>4D-1</v>
      </c>
      <c r="E3205" s="5">
        <f>DIEM_4D!C2577</f>
        <v>1</v>
      </c>
      <c r="F3205" s="5">
        <f>DIEM_4D!D2577</f>
        <v>8</v>
      </c>
      <c r="G3205" s="5">
        <f>DIEM_4D!E2577</f>
        <v>9</v>
      </c>
      <c r="H3205" s="36">
        <f t="shared" si="31"/>
        <v>1112.4</v>
      </c>
      <c r="I3205" s="5" t="str">
        <f t="shared" si="32"/>
        <v>TRUNG BÌNH</v>
      </c>
      <c r="J3205" s="5">
        <f t="shared" si="33"/>
        <v>121.24</v>
      </c>
      <c r="K3205" s="5" t="str">
        <f t="shared" si="34"/>
        <v>YẾU</v>
      </c>
      <c r="L3205" s="5">
        <f t="shared" si="35"/>
        <v>121240285</v>
      </c>
      <c r="M3205" s="5"/>
      <c r="N3205" s="5"/>
      <c r="O3205" s="5"/>
      <c r="P3205" s="5"/>
      <c r="Q3205" s="5"/>
      <c r="R3205" s="5"/>
      <c r="S3205" s="5"/>
    </row>
    <row r="3206" ht="15.75" customHeight="1">
      <c r="A3206" s="5">
        <v>2577.0</v>
      </c>
      <c r="B3206" s="35" t="str">
        <f>DIEM_4D!A2578</f>
        <v>85</v>
      </c>
      <c r="C3206" s="35" t="str">
        <f>DIEM_4D!B2578</f>
        <v>85</v>
      </c>
      <c r="D3206" s="5" t="str">
        <f t="shared" si="30"/>
        <v>4D-2</v>
      </c>
      <c r="E3206" s="5">
        <f>DIEM_4D!C2578</f>
        <v>1</v>
      </c>
      <c r="F3206" s="5">
        <f>DIEM_4D!D2578</f>
        <v>16</v>
      </c>
      <c r="G3206" s="5">
        <f>DIEM_4D!E2578</f>
        <v>17</v>
      </c>
      <c r="H3206" s="36">
        <f t="shared" si="31"/>
        <v>1180.8</v>
      </c>
      <c r="I3206" s="5" t="str">
        <f t="shared" si="32"/>
        <v>MẠNH</v>
      </c>
      <c r="J3206" s="5">
        <f t="shared" si="33"/>
        <v>137.08</v>
      </c>
      <c r="K3206" s="5" t="str">
        <f t="shared" si="34"/>
        <v>TRUNG BÌNH</v>
      </c>
      <c r="L3206" s="5">
        <f t="shared" si="35"/>
        <v>137080085</v>
      </c>
      <c r="M3206" s="5"/>
      <c r="N3206" s="5"/>
      <c r="O3206" s="5"/>
      <c r="P3206" s="5"/>
      <c r="Q3206" s="5"/>
      <c r="R3206" s="5"/>
      <c r="S3206" s="5"/>
    </row>
    <row r="3207" ht="15.75" customHeight="1">
      <c r="A3207" s="5">
        <v>2578.0</v>
      </c>
      <c r="B3207" s="35" t="str">
        <f>DIEM_4D!A2579</f>
        <v>85</v>
      </c>
      <c r="C3207" s="35" t="str">
        <f>DIEM_4D!B2579</f>
        <v>85</v>
      </c>
      <c r="D3207" s="5" t="str">
        <f t="shared" si="30"/>
        <v>4D-3</v>
      </c>
      <c r="E3207" s="5">
        <f>DIEM_4D!C2579</f>
        <v>1</v>
      </c>
      <c r="F3207" s="5">
        <f>DIEM_4D!D2579</f>
        <v>16</v>
      </c>
      <c r="G3207" s="5">
        <f>DIEM_4D!E2579</f>
        <v>17</v>
      </c>
      <c r="H3207" s="36">
        <f t="shared" si="31"/>
        <v>1163.7</v>
      </c>
      <c r="I3207" s="5" t="str">
        <f t="shared" si="32"/>
        <v>MẠNH</v>
      </c>
      <c r="J3207" s="5">
        <f t="shared" si="33"/>
        <v>135.37</v>
      </c>
      <c r="K3207" s="5" t="str">
        <f t="shared" si="34"/>
        <v>YẾU</v>
      </c>
      <c r="L3207" s="5">
        <f t="shared" si="35"/>
        <v>135370085</v>
      </c>
      <c r="M3207" s="5"/>
      <c r="N3207" s="5"/>
      <c r="O3207" s="5"/>
      <c r="P3207" s="5"/>
      <c r="Q3207" s="5"/>
      <c r="R3207" s="5"/>
      <c r="S3207" s="5"/>
    </row>
    <row r="3208" ht="15.75" customHeight="1">
      <c r="A3208" s="5">
        <v>2579.0</v>
      </c>
      <c r="B3208" s="35" t="str">
        <f>DIEM_4D!A2580</f>
        <v>85</v>
      </c>
      <c r="C3208" s="35" t="str">
        <f>DIEM_4D!B2580</f>
        <v>85</v>
      </c>
      <c r="D3208" s="5" t="str">
        <f t="shared" si="30"/>
        <v>4D-4</v>
      </c>
      <c r="E3208" s="5">
        <f>DIEM_4D!C2580</f>
        <v>1</v>
      </c>
      <c r="F3208" s="5">
        <f>DIEM_4D!D2580</f>
        <v>16</v>
      </c>
      <c r="G3208" s="5">
        <f>DIEM_4D!E2580</f>
        <v>17</v>
      </c>
      <c r="H3208" s="36">
        <f t="shared" si="31"/>
        <v>1163.7</v>
      </c>
      <c r="I3208" s="5" t="str">
        <f t="shared" si="32"/>
        <v>MẠNH</v>
      </c>
      <c r="J3208" s="5">
        <f t="shared" si="33"/>
        <v>135.37</v>
      </c>
      <c r="K3208" s="5" t="str">
        <f t="shared" si="34"/>
        <v>YẾU</v>
      </c>
      <c r="L3208" s="5">
        <f t="shared" si="35"/>
        <v>135370085</v>
      </c>
      <c r="M3208" s="5"/>
      <c r="N3208" s="5"/>
      <c r="O3208" s="5"/>
      <c r="P3208" s="5"/>
      <c r="Q3208" s="5"/>
      <c r="R3208" s="5"/>
      <c r="S3208" s="5"/>
    </row>
    <row r="3209" ht="15.75" customHeight="1">
      <c r="A3209" s="5">
        <v>2580.0</v>
      </c>
      <c r="B3209" s="35" t="str">
        <f>DIEM_4D!A2581</f>
        <v>85</v>
      </c>
      <c r="C3209" s="35" t="str">
        <f>DIEM_4D!B2581</f>
        <v>85</v>
      </c>
      <c r="D3209" s="5" t="str">
        <f t="shared" si="30"/>
        <v>4D-5</v>
      </c>
      <c r="E3209" s="5">
        <f>DIEM_4D!C2581</f>
        <v>1</v>
      </c>
      <c r="F3209" s="5">
        <f>DIEM_4D!D2581</f>
        <v>16</v>
      </c>
      <c r="G3209" s="5">
        <f>DIEM_4D!E2581</f>
        <v>17</v>
      </c>
      <c r="H3209" s="36">
        <f t="shared" si="31"/>
        <v>1163.7</v>
      </c>
      <c r="I3209" s="5" t="str">
        <f t="shared" si="32"/>
        <v>MẠNH</v>
      </c>
      <c r="J3209" s="5">
        <f t="shared" si="33"/>
        <v>135.37</v>
      </c>
      <c r="K3209" s="5" t="str">
        <f t="shared" si="34"/>
        <v>YẾU</v>
      </c>
      <c r="L3209" s="5">
        <f t="shared" si="35"/>
        <v>135370085</v>
      </c>
      <c r="M3209" s="5"/>
      <c r="N3209" s="5"/>
      <c r="O3209" s="5"/>
      <c r="P3209" s="5"/>
      <c r="Q3209" s="5"/>
      <c r="R3209" s="5"/>
      <c r="S3209" s="5"/>
    </row>
    <row r="3210" ht="15.75" customHeight="1">
      <c r="A3210" s="5">
        <v>2581.0</v>
      </c>
      <c r="B3210" s="35" t="str">
        <f>DIEM_4D!A2582</f>
        <v/>
      </c>
      <c r="C3210" s="35" t="str">
        <f>DIEM_4D!B2582</f>
        <v/>
      </c>
      <c r="D3210" s="5" t="str">
        <f t="shared" si="30"/>
        <v>4D-1</v>
      </c>
      <c r="E3210" s="5">
        <f>DIEM_4D!C2582</f>
        <v>0</v>
      </c>
      <c r="F3210" s="5">
        <f>DIEM_4D!D2582</f>
        <v>0</v>
      </c>
      <c r="G3210" s="5">
        <f>DIEM_4D!E2582</f>
        <v>0</v>
      </c>
      <c r="H3210" s="36">
        <f t="shared" si="31"/>
        <v>0</v>
      </c>
      <c r="I3210" s="5" t="str">
        <f t="shared" si="32"/>
        <v/>
      </c>
      <c r="J3210" s="5">
        <f t="shared" si="33"/>
        <v>0</v>
      </c>
      <c r="K3210" s="5" t="str">
        <f t="shared" si="34"/>
        <v/>
      </c>
      <c r="L3210" s="5">
        <f t="shared" si="35"/>
        <v>0</v>
      </c>
      <c r="M3210" s="5"/>
      <c r="N3210" s="5"/>
      <c r="O3210" s="5"/>
      <c r="P3210" s="5"/>
      <c r="Q3210" s="5"/>
      <c r="R3210" s="5"/>
      <c r="S3210" s="5"/>
    </row>
    <row r="3211" ht="15.75" customHeight="1">
      <c r="A3211" s="5">
        <v>2582.0</v>
      </c>
      <c r="B3211" s="35" t="str">
        <f>DIEM_4D!A2583</f>
        <v/>
      </c>
      <c r="C3211" s="35" t="str">
        <f>DIEM_4D!B2583</f>
        <v/>
      </c>
      <c r="D3211" s="5" t="str">
        <f t="shared" si="30"/>
        <v>4D-2</v>
      </c>
      <c r="E3211" s="5">
        <f>DIEM_4D!C2583</f>
        <v>0</v>
      </c>
      <c r="F3211" s="5">
        <f>DIEM_4D!D2583</f>
        <v>0</v>
      </c>
      <c r="G3211" s="5">
        <f>DIEM_4D!E2583</f>
        <v>0</v>
      </c>
      <c r="H3211" s="36">
        <f t="shared" si="31"/>
        <v>0</v>
      </c>
      <c r="I3211" s="5" t="str">
        <f t="shared" si="32"/>
        <v/>
      </c>
      <c r="J3211" s="5">
        <f t="shared" si="33"/>
        <v>0</v>
      </c>
      <c r="K3211" s="5" t="str">
        <f t="shared" si="34"/>
        <v/>
      </c>
      <c r="L3211" s="5">
        <f t="shared" si="35"/>
        <v>0</v>
      </c>
      <c r="M3211" s="5"/>
      <c r="N3211" s="5"/>
      <c r="O3211" s="5"/>
      <c r="P3211" s="5"/>
      <c r="Q3211" s="5"/>
      <c r="R3211" s="5"/>
      <c r="S3211" s="5"/>
    </row>
    <row r="3212" ht="15.75" customHeight="1">
      <c r="A3212" s="5">
        <v>2583.0</v>
      </c>
      <c r="B3212" s="35" t="str">
        <f>DIEM_4D!A2584</f>
        <v/>
      </c>
      <c r="C3212" s="35" t="str">
        <f>DIEM_4D!B2584</f>
        <v/>
      </c>
      <c r="D3212" s="5" t="str">
        <f t="shared" si="30"/>
        <v>4D-3</v>
      </c>
      <c r="E3212" s="5">
        <f>DIEM_4D!C2584</f>
        <v>0</v>
      </c>
      <c r="F3212" s="5">
        <f>DIEM_4D!D2584</f>
        <v>0</v>
      </c>
      <c r="G3212" s="5">
        <f>DIEM_4D!E2584</f>
        <v>0</v>
      </c>
      <c r="H3212" s="36">
        <f t="shared" si="31"/>
        <v>0</v>
      </c>
      <c r="I3212" s="5" t="str">
        <f t="shared" si="32"/>
        <v/>
      </c>
      <c r="J3212" s="5">
        <f t="shared" si="33"/>
        <v>0</v>
      </c>
      <c r="K3212" s="5" t="str">
        <f t="shared" si="34"/>
        <v/>
      </c>
      <c r="L3212" s="5">
        <f t="shared" si="35"/>
        <v>0</v>
      </c>
      <c r="M3212" s="5"/>
      <c r="N3212" s="5"/>
      <c r="O3212" s="5"/>
      <c r="P3212" s="5"/>
      <c r="Q3212" s="5"/>
      <c r="R3212" s="5"/>
      <c r="S3212" s="5"/>
    </row>
    <row r="3213" ht="15.75" customHeight="1">
      <c r="A3213" s="5">
        <v>2584.0</v>
      </c>
      <c r="B3213" s="35" t="str">
        <f>DIEM_4D!A2585</f>
        <v/>
      </c>
      <c r="C3213" s="35" t="str">
        <f>DIEM_4D!B2585</f>
        <v/>
      </c>
      <c r="D3213" s="5" t="str">
        <f t="shared" si="30"/>
        <v>4D-4</v>
      </c>
      <c r="E3213" s="5">
        <f>DIEM_4D!C2585</f>
        <v>0</v>
      </c>
      <c r="F3213" s="5">
        <f>DIEM_4D!D2585</f>
        <v>0</v>
      </c>
      <c r="G3213" s="5">
        <f>DIEM_4D!E2585</f>
        <v>0</v>
      </c>
      <c r="H3213" s="36">
        <f t="shared" si="31"/>
        <v>0</v>
      </c>
      <c r="I3213" s="5" t="str">
        <f t="shared" si="32"/>
        <v/>
      </c>
      <c r="J3213" s="5">
        <f t="shared" si="33"/>
        <v>0</v>
      </c>
      <c r="K3213" s="5" t="str">
        <f t="shared" si="34"/>
        <v/>
      </c>
      <c r="L3213" s="5">
        <f t="shared" si="35"/>
        <v>0</v>
      </c>
      <c r="M3213" s="5"/>
      <c r="N3213" s="5"/>
      <c r="O3213" s="5"/>
      <c r="P3213" s="5"/>
      <c r="Q3213" s="5"/>
      <c r="R3213" s="5"/>
      <c r="S3213" s="5"/>
    </row>
    <row r="3214" ht="15.75" customHeight="1">
      <c r="A3214" s="5">
        <v>2585.0</v>
      </c>
      <c r="B3214" s="35" t="str">
        <f>DIEM_4D!A2586</f>
        <v/>
      </c>
      <c r="C3214" s="35" t="str">
        <f>DIEM_4D!B2586</f>
        <v/>
      </c>
      <c r="D3214" s="5" t="str">
        <f t="shared" si="30"/>
        <v>4D-5</v>
      </c>
      <c r="E3214" s="5">
        <f>DIEM_4D!C2586</f>
        <v>0</v>
      </c>
      <c r="F3214" s="5">
        <f>DIEM_4D!D2586</f>
        <v>0</v>
      </c>
      <c r="G3214" s="5">
        <f>DIEM_4D!E2586</f>
        <v>0</v>
      </c>
      <c r="H3214" s="36">
        <f t="shared" si="31"/>
        <v>0</v>
      </c>
      <c r="I3214" s="5" t="str">
        <f t="shared" si="32"/>
        <v/>
      </c>
      <c r="J3214" s="5">
        <f t="shared" si="33"/>
        <v>0</v>
      </c>
      <c r="K3214" s="5" t="str">
        <f t="shared" si="34"/>
        <v/>
      </c>
      <c r="L3214" s="5">
        <f t="shared" si="35"/>
        <v>0</v>
      </c>
      <c r="M3214" s="5"/>
      <c r="N3214" s="5"/>
      <c r="O3214" s="5"/>
      <c r="P3214" s="5"/>
      <c r="Q3214" s="5"/>
      <c r="R3214" s="5"/>
      <c r="S3214" s="5"/>
    </row>
    <row r="3215" ht="15.75" customHeight="1">
      <c r="A3215" s="5">
        <v>2586.0</v>
      </c>
      <c r="B3215" s="35" t="str">
        <f>DIEM_4D!A2587</f>
        <v/>
      </c>
      <c r="C3215" s="35" t="str">
        <f>DIEM_4D!B2587</f>
        <v/>
      </c>
      <c r="D3215" s="5" t="str">
        <f t="shared" si="30"/>
        <v>4D-1</v>
      </c>
      <c r="E3215" s="5">
        <f>DIEM_4D!C2587</f>
        <v>0</v>
      </c>
      <c r="F3215" s="5">
        <f>DIEM_4D!D2587</f>
        <v>0</v>
      </c>
      <c r="G3215" s="5">
        <f>DIEM_4D!E2587</f>
        <v>0</v>
      </c>
      <c r="H3215" s="36">
        <f t="shared" si="31"/>
        <v>0</v>
      </c>
      <c r="I3215" s="5" t="str">
        <f t="shared" si="32"/>
        <v/>
      </c>
      <c r="J3215" s="5">
        <f t="shared" si="33"/>
        <v>0</v>
      </c>
      <c r="K3215" s="5" t="str">
        <f t="shared" si="34"/>
        <v/>
      </c>
      <c r="L3215" s="5">
        <f t="shared" si="35"/>
        <v>0</v>
      </c>
      <c r="M3215" s="5"/>
      <c r="N3215" s="5"/>
      <c r="O3215" s="5"/>
      <c r="P3215" s="5"/>
      <c r="Q3215" s="5"/>
      <c r="R3215" s="5"/>
      <c r="S3215" s="5"/>
    </row>
    <row r="3216" ht="15.75" customHeight="1">
      <c r="A3216" s="5">
        <v>2587.0</v>
      </c>
      <c r="B3216" s="35" t="str">
        <f>DIEM_4D!A2588</f>
        <v/>
      </c>
      <c r="C3216" s="35" t="str">
        <f>DIEM_4D!B2588</f>
        <v/>
      </c>
      <c r="D3216" s="5" t="str">
        <f t="shared" si="30"/>
        <v>4D-2</v>
      </c>
      <c r="E3216" s="5">
        <f>DIEM_4D!C2588</f>
        <v>0</v>
      </c>
      <c r="F3216" s="5">
        <f>DIEM_4D!D2588</f>
        <v>0</v>
      </c>
      <c r="G3216" s="5">
        <f>DIEM_4D!E2588</f>
        <v>0</v>
      </c>
      <c r="H3216" s="36">
        <f t="shared" si="31"/>
        <v>0</v>
      </c>
      <c r="I3216" s="5" t="str">
        <f t="shared" si="32"/>
        <v/>
      </c>
      <c r="J3216" s="5">
        <f t="shared" si="33"/>
        <v>0</v>
      </c>
      <c r="K3216" s="5" t="str">
        <f t="shared" si="34"/>
        <v/>
      </c>
      <c r="L3216" s="5">
        <f t="shared" si="35"/>
        <v>0</v>
      </c>
      <c r="M3216" s="5"/>
      <c r="N3216" s="5"/>
      <c r="O3216" s="5"/>
      <c r="P3216" s="5"/>
      <c r="Q3216" s="5"/>
      <c r="R3216" s="5"/>
      <c r="S3216" s="5"/>
    </row>
    <row r="3217" ht="15.75" customHeight="1">
      <c r="A3217" s="5">
        <v>2588.0</v>
      </c>
      <c r="B3217" s="35" t="str">
        <f>DIEM_4D!A2589</f>
        <v/>
      </c>
      <c r="C3217" s="35" t="str">
        <f>DIEM_4D!B2589</f>
        <v/>
      </c>
      <c r="D3217" s="5" t="str">
        <f t="shared" si="30"/>
        <v>4D-3</v>
      </c>
      <c r="E3217" s="5">
        <f>DIEM_4D!C2589</f>
        <v>0</v>
      </c>
      <c r="F3217" s="5">
        <f>DIEM_4D!D2589</f>
        <v>0</v>
      </c>
      <c r="G3217" s="5">
        <f>DIEM_4D!E2589</f>
        <v>0</v>
      </c>
      <c r="H3217" s="36">
        <f t="shared" si="31"/>
        <v>0</v>
      </c>
      <c r="I3217" s="5" t="str">
        <f t="shared" si="32"/>
        <v/>
      </c>
      <c r="J3217" s="5">
        <f t="shared" si="33"/>
        <v>0</v>
      </c>
      <c r="K3217" s="5" t="str">
        <f t="shared" si="34"/>
        <v/>
      </c>
      <c r="L3217" s="5">
        <f t="shared" si="35"/>
        <v>0</v>
      </c>
      <c r="M3217" s="5"/>
      <c r="N3217" s="5"/>
      <c r="O3217" s="5"/>
      <c r="P3217" s="5"/>
      <c r="Q3217" s="5"/>
      <c r="R3217" s="5"/>
      <c r="S3217" s="5"/>
    </row>
    <row r="3218" ht="15.75" customHeight="1">
      <c r="A3218" s="5">
        <v>2589.0</v>
      </c>
      <c r="B3218" s="35" t="str">
        <f>DIEM_4D!A2590</f>
        <v/>
      </c>
      <c r="C3218" s="35" t="str">
        <f>DIEM_4D!B2590</f>
        <v/>
      </c>
      <c r="D3218" s="5" t="str">
        <f t="shared" si="30"/>
        <v>4D-4</v>
      </c>
      <c r="E3218" s="5">
        <f>DIEM_4D!C2590</f>
        <v>0</v>
      </c>
      <c r="F3218" s="5">
        <f>DIEM_4D!D2590</f>
        <v>0</v>
      </c>
      <c r="G3218" s="5">
        <f>DIEM_4D!E2590</f>
        <v>0</v>
      </c>
      <c r="H3218" s="36">
        <f t="shared" si="31"/>
        <v>0</v>
      </c>
      <c r="I3218" s="5" t="str">
        <f t="shared" si="32"/>
        <v/>
      </c>
      <c r="J3218" s="5">
        <f t="shared" si="33"/>
        <v>0</v>
      </c>
      <c r="K3218" s="5" t="str">
        <f t="shared" si="34"/>
        <v/>
      </c>
      <c r="L3218" s="5">
        <f t="shared" si="35"/>
        <v>0</v>
      </c>
      <c r="M3218" s="5"/>
      <c r="N3218" s="5"/>
      <c r="O3218" s="5"/>
      <c r="P3218" s="5"/>
      <c r="Q3218" s="5"/>
      <c r="R3218" s="5"/>
      <c r="S3218" s="5"/>
    </row>
    <row r="3219" ht="15.75" customHeight="1">
      <c r="A3219" s="5">
        <v>2590.0</v>
      </c>
      <c r="B3219" s="35" t="str">
        <f>DIEM_4D!A2591</f>
        <v/>
      </c>
      <c r="C3219" s="35" t="str">
        <f>DIEM_4D!B2591</f>
        <v/>
      </c>
      <c r="D3219" s="5" t="str">
        <f t="shared" si="30"/>
        <v>4D-5</v>
      </c>
      <c r="E3219" s="5">
        <f>DIEM_4D!C2591</f>
        <v>0</v>
      </c>
      <c r="F3219" s="5">
        <f>DIEM_4D!D2591</f>
        <v>0</v>
      </c>
      <c r="G3219" s="5">
        <f>DIEM_4D!E2591</f>
        <v>0</v>
      </c>
      <c r="H3219" s="36">
        <f t="shared" si="31"/>
        <v>0</v>
      </c>
      <c r="I3219" s="5" t="str">
        <f t="shared" si="32"/>
        <v/>
      </c>
      <c r="J3219" s="5">
        <f t="shared" si="33"/>
        <v>0</v>
      </c>
      <c r="K3219" s="5" t="str">
        <f t="shared" si="34"/>
        <v/>
      </c>
      <c r="L3219" s="5">
        <f t="shared" si="35"/>
        <v>0</v>
      </c>
      <c r="M3219" s="5"/>
      <c r="N3219" s="5"/>
      <c r="O3219" s="5"/>
      <c r="P3219" s="5"/>
      <c r="Q3219" s="5"/>
      <c r="R3219" s="5"/>
      <c r="S3219" s="5"/>
    </row>
    <row r="3220" ht="15.75" customHeight="1">
      <c r="A3220" s="5">
        <v>2591.0</v>
      </c>
      <c r="B3220" s="35" t="str">
        <f>DIEM_4D!A2592</f>
        <v/>
      </c>
      <c r="C3220" s="35" t="str">
        <f>DIEM_4D!B2592</f>
        <v/>
      </c>
      <c r="D3220" s="5" t="str">
        <f t="shared" si="30"/>
        <v>4D-1</v>
      </c>
      <c r="E3220" s="5">
        <f>DIEM_4D!C2592</f>
        <v>0</v>
      </c>
      <c r="F3220" s="5">
        <f>DIEM_4D!D2592</f>
        <v>0</v>
      </c>
      <c r="G3220" s="5">
        <f>DIEM_4D!E2592</f>
        <v>0</v>
      </c>
      <c r="H3220" s="36">
        <f t="shared" si="31"/>
        <v>0</v>
      </c>
      <c r="I3220" s="5" t="str">
        <f t="shared" si="32"/>
        <v/>
      </c>
      <c r="J3220" s="5">
        <f t="shared" si="33"/>
        <v>0</v>
      </c>
      <c r="K3220" s="5" t="str">
        <f t="shared" si="34"/>
        <v/>
      </c>
      <c r="L3220" s="5">
        <f t="shared" si="35"/>
        <v>0</v>
      </c>
      <c r="M3220" s="5"/>
      <c r="N3220" s="5"/>
      <c r="O3220" s="5"/>
      <c r="P3220" s="5"/>
      <c r="Q3220" s="5"/>
      <c r="R3220" s="5"/>
      <c r="S3220" s="5"/>
    </row>
    <row r="3221" ht="15.75" customHeight="1">
      <c r="A3221" s="5">
        <v>2592.0</v>
      </c>
      <c r="B3221" s="35" t="str">
        <f>DIEM_4D!A2593</f>
        <v/>
      </c>
      <c r="C3221" s="35" t="str">
        <f>DIEM_4D!B2593</f>
        <v/>
      </c>
      <c r="D3221" s="5" t="str">
        <f t="shared" si="30"/>
        <v>4D-2</v>
      </c>
      <c r="E3221" s="5">
        <f>DIEM_4D!C2593</f>
        <v>0</v>
      </c>
      <c r="F3221" s="5">
        <f>DIEM_4D!D2593</f>
        <v>0</v>
      </c>
      <c r="G3221" s="5">
        <f>DIEM_4D!E2593</f>
        <v>0</v>
      </c>
      <c r="H3221" s="36">
        <f t="shared" si="31"/>
        <v>0</v>
      </c>
      <c r="I3221" s="5" t="str">
        <f t="shared" si="32"/>
        <v/>
      </c>
      <c r="J3221" s="5">
        <f t="shared" si="33"/>
        <v>0</v>
      </c>
      <c r="K3221" s="5" t="str">
        <f t="shared" si="34"/>
        <v/>
      </c>
      <c r="L3221" s="5">
        <f t="shared" si="35"/>
        <v>0</v>
      </c>
      <c r="M3221" s="5"/>
      <c r="N3221" s="5"/>
      <c r="O3221" s="5"/>
      <c r="P3221" s="5"/>
      <c r="Q3221" s="5"/>
      <c r="R3221" s="5"/>
      <c r="S3221" s="5"/>
    </row>
    <row r="3222" ht="15.75" customHeight="1">
      <c r="A3222" s="5">
        <v>2593.0</v>
      </c>
      <c r="B3222" s="35" t="str">
        <f>DIEM_4D!A2594</f>
        <v/>
      </c>
      <c r="C3222" s="35" t="str">
        <f>DIEM_4D!B2594</f>
        <v/>
      </c>
      <c r="D3222" s="5" t="str">
        <f t="shared" si="30"/>
        <v>4D-3</v>
      </c>
      <c r="E3222" s="5">
        <f>DIEM_4D!C2594</f>
        <v>0</v>
      </c>
      <c r="F3222" s="5">
        <f>DIEM_4D!D2594</f>
        <v>0</v>
      </c>
      <c r="G3222" s="5">
        <f>DIEM_4D!E2594</f>
        <v>0</v>
      </c>
      <c r="H3222" s="36">
        <f t="shared" si="31"/>
        <v>0</v>
      </c>
      <c r="I3222" s="5" t="str">
        <f t="shared" si="32"/>
        <v/>
      </c>
      <c r="J3222" s="5">
        <f t="shared" si="33"/>
        <v>0</v>
      </c>
      <c r="K3222" s="5" t="str">
        <f t="shared" si="34"/>
        <v/>
      </c>
      <c r="L3222" s="5">
        <f t="shared" si="35"/>
        <v>0</v>
      </c>
      <c r="M3222" s="5"/>
      <c r="N3222" s="5"/>
      <c r="O3222" s="5"/>
      <c r="P3222" s="5"/>
      <c r="Q3222" s="5"/>
      <c r="R3222" s="5"/>
      <c r="S3222" s="5"/>
    </row>
    <row r="3223" ht="15.75" customHeight="1">
      <c r="A3223" s="5">
        <v>2594.0</v>
      </c>
      <c r="B3223" s="35" t="str">
        <f>DIEM_4D!A2595</f>
        <v/>
      </c>
      <c r="C3223" s="35" t="str">
        <f>DIEM_4D!B2595</f>
        <v/>
      </c>
      <c r="D3223" s="5" t="str">
        <f t="shared" si="30"/>
        <v>4D-4</v>
      </c>
      <c r="E3223" s="5">
        <f>DIEM_4D!C2595</f>
        <v>0</v>
      </c>
      <c r="F3223" s="5">
        <f>DIEM_4D!D2595</f>
        <v>0</v>
      </c>
      <c r="G3223" s="5">
        <f>DIEM_4D!E2595</f>
        <v>0</v>
      </c>
      <c r="H3223" s="36">
        <f t="shared" si="31"/>
        <v>0</v>
      </c>
      <c r="I3223" s="5" t="str">
        <f t="shared" si="32"/>
        <v/>
      </c>
      <c r="J3223" s="5">
        <f t="shared" si="33"/>
        <v>0</v>
      </c>
      <c r="K3223" s="5" t="str">
        <f t="shared" si="34"/>
        <v/>
      </c>
      <c r="L3223" s="5">
        <f t="shared" si="35"/>
        <v>0</v>
      </c>
      <c r="M3223" s="5"/>
      <c r="N3223" s="5"/>
      <c r="O3223" s="5"/>
      <c r="P3223" s="5"/>
      <c r="Q3223" s="5"/>
      <c r="R3223" s="5"/>
      <c r="S3223" s="5"/>
    </row>
    <row r="3224" ht="15.75" customHeight="1">
      <c r="A3224" s="5">
        <v>2595.0</v>
      </c>
      <c r="B3224" s="35" t="str">
        <f>DIEM_4D!A2596</f>
        <v/>
      </c>
      <c r="C3224" s="35" t="str">
        <f>DIEM_4D!B2596</f>
        <v/>
      </c>
      <c r="D3224" s="5" t="str">
        <f t="shared" si="30"/>
        <v>4D-5</v>
      </c>
      <c r="E3224" s="5">
        <f>DIEM_4D!C2596</f>
        <v>0</v>
      </c>
      <c r="F3224" s="5">
        <f>DIEM_4D!D2596</f>
        <v>0</v>
      </c>
      <c r="G3224" s="5">
        <f>DIEM_4D!E2596</f>
        <v>0</v>
      </c>
      <c r="H3224" s="36">
        <f t="shared" si="31"/>
        <v>0</v>
      </c>
      <c r="I3224" s="5" t="str">
        <f t="shared" si="32"/>
        <v/>
      </c>
      <c r="J3224" s="5">
        <f t="shared" si="33"/>
        <v>0</v>
      </c>
      <c r="K3224" s="5" t="str">
        <f t="shared" si="34"/>
        <v/>
      </c>
      <c r="L3224" s="5">
        <f t="shared" si="35"/>
        <v>0</v>
      </c>
      <c r="M3224" s="5"/>
      <c r="N3224" s="5"/>
      <c r="O3224" s="5"/>
      <c r="P3224" s="5"/>
      <c r="Q3224" s="5"/>
      <c r="R3224" s="5"/>
      <c r="S3224" s="5"/>
    </row>
    <row r="3225" ht="15.75" customHeight="1">
      <c r="A3225" s="5">
        <v>2596.0</v>
      </c>
      <c r="B3225" s="35" t="str">
        <f>DIEM_4D!A2597</f>
        <v/>
      </c>
      <c r="C3225" s="35" t="str">
        <f>DIEM_4D!B2597</f>
        <v/>
      </c>
      <c r="D3225" s="5" t="str">
        <f t="shared" si="30"/>
        <v>4D-1</v>
      </c>
      <c r="E3225" s="5">
        <f>DIEM_4D!C2597</f>
        <v>0</v>
      </c>
      <c r="F3225" s="5">
        <f>DIEM_4D!D2597</f>
        <v>0</v>
      </c>
      <c r="G3225" s="5">
        <f>DIEM_4D!E2597</f>
        <v>0</v>
      </c>
      <c r="H3225" s="36">
        <f t="shared" si="31"/>
        <v>0</v>
      </c>
      <c r="I3225" s="5" t="str">
        <f t="shared" si="32"/>
        <v/>
      </c>
      <c r="J3225" s="5">
        <f t="shared" si="33"/>
        <v>0</v>
      </c>
      <c r="K3225" s="5" t="str">
        <f t="shared" si="34"/>
        <v/>
      </c>
      <c r="L3225" s="5">
        <f t="shared" si="35"/>
        <v>0</v>
      </c>
      <c r="M3225" s="5"/>
      <c r="N3225" s="5"/>
      <c r="O3225" s="5"/>
      <c r="P3225" s="5"/>
      <c r="Q3225" s="5"/>
      <c r="R3225" s="5"/>
      <c r="S3225" s="5"/>
    </row>
    <row r="3226" ht="15.75" customHeight="1">
      <c r="A3226" s="5">
        <v>2597.0</v>
      </c>
      <c r="B3226" s="35" t="str">
        <f>DIEM_4D!A2598</f>
        <v/>
      </c>
      <c r="C3226" s="35" t="str">
        <f>DIEM_4D!B2598</f>
        <v/>
      </c>
      <c r="D3226" s="5" t="str">
        <f t="shared" si="30"/>
        <v>4D-2</v>
      </c>
      <c r="E3226" s="5">
        <f>DIEM_4D!C2598</f>
        <v>0</v>
      </c>
      <c r="F3226" s="5">
        <f>DIEM_4D!D2598</f>
        <v>0</v>
      </c>
      <c r="G3226" s="5">
        <f>DIEM_4D!E2598</f>
        <v>0</v>
      </c>
      <c r="H3226" s="36">
        <f t="shared" si="31"/>
        <v>0</v>
      </c>
      <c r="I3226" s="5" t="str">
        <f t="shared" si="32"/>
        <v/>
      </c>
      <c r="J3226" s="5">
        <f t="shared" si="33"/>
        <v>0</v>
      </c>
      <c r="K3226" s="5" t="str">
        <f t="shared" si="34"/>
        <v/>
      </c>
      <c r="L3226" s="5">
        <f t="shared" si="35"/>
        <v>0</v>
      </c>
      <c r="M3226" s="5"/>
      <c r="N3226" s="5"/>
      <c r="O3226" s="5"/>
      <c r="P3226" s="5"/>
      <c r="Q3226" s="5"/>
      <c r="R3226" s="5"/>
      <c r="S3226" s="5"/>
    </row>
    <row r="3227" ht="15.75" customHeight="1">
      <c r="A3227" s="5">
        <v>2598.0</v>
      </c>
      <c r="B3227" s="35" t="str">
        <f>DIEM_4D!A2599</f>
        <v/>
      </c>
      <c r="C3227" s="35" t="str">
        <f>DIEM_4D!B2599</f>
        <v/>
      </c>
      <c r="D3227" s="5" t="str">
        <f t="shared" si="30"/>
        <v>4D-3</v>
      </c>
      <c r="E3227" s="5">
        <f>DIEM_4D!C2599</f>
        <v>0</v>
      </c>
      <c r="F3227" s="5">
        <f>DIEM_4D!D2599</f>
        <v>0</v>
      </c>
      <c r="G3227" s="5">
        <f>DIEM_4D!E2599</f>
        <v>0</v>
      </c>
      <c r="H3227" s="36">
        <f t="shared" si="31"/>
        <v>0</v>
      </c>
      <c r="I3227" s="5" t="str">
        <f t="shared" si="32"/>
        <v/>
      </c>
      <c r="J3227" s="5">
        <f t="shared" si="33"/>
        <v>0</v>
      </c>
      <c r="K3227" s="5" t="str">
        <f t="shared" si="34"/>
        <v/>
      </c>
      <c r="L3227" s="5">
        <f t="shared" si="35"/>
        <v>0</v>
      </c>
      <c r="M3227" s="5"/>
      <c r="N3227" s="5"/>
      <c r="O3227" s="5"/>
      <c r="P3227" s="5"/>
      <c r="Q3227" s="5"/>
      <c r="R3227" s="5"/>
      <c r="S3227" s="5"/>
    </row>
    <row r="3228" ht="15.75" customHeight="1">
      <c r="A3228" s="5">
        <v>2599.0</v>
      </c>
      <c r="B3228" s="35" t="str">
        <f>DIEM_4D!A2600</f>
        <v/>
      </c>
      <c r="C3228" s="35" t="str">
        <f>DIEM_4D!B2600</f>
        <v/>
      </c>
      <c r="D3228" s="5" t="str">
        <f t="shared" si="30"/>
        <v>4D-4</v>
      </c>
      <c r="E3228" s="5">
        <f>DIEM_4D!C2600</f>
        <v>0</v>
      </c>
      <c r="F3228" s="5">
        <f>DIEM_4D!D2600</f>
        <v>0</v>
      </c>
      <c r="G3228" s="5">
        <f>DIEM_4D!E2600</f>
        <v>0</v>
      </c>
      <c r="H3228" s="36">
        <f t="shared" si="31"/>
        <v>0</v>
      </c>
      <c r="I3228" s="5" t="str">
        <f t="shared" si="32"/>
        <v/>
      </c>
      <c r="J3228" s="5">
        <f t="shared" si="33"/>
        <v>0</v>
      </c>
      <c r="K3228" s="5" t="str">
        <f t="shared" si="34"/>
        <v/>
      </c>
      <c r="L3228" s="5">
        <f t="shared" si="35"/>
        <v>0</v>
      </c>
      <c r="M3228" s="5"/>
      <c r="N3228" s="5"/>
      <c r="O3228" s="5"/>
      <c r="P3228" s="5"/>
      <c r="Q3228" s="5"/>
      <c r="R3228" s="5"/>
      <c r="S3228" s="5"/>
    </row>
    <row r="3229" ht="15.75" customHeight="1">
      <c r="A3229" s="5">
        <v>2600.0</v>
      </c>
      <c r="B3229" s="35" t="str">
        <f>DIEM_4D!A2601</f>
        <v/>
      </c>
      <c r="C3229" s="35" t="str">
        <f>DIEM_4D!B2601</f>
        <v/>
      </c>
      <c r="D3229" s="5" t="str">
        <f t="shared" si="30"/>
        <v>4D-5</v>
      </c>
      <c r="E3229" s="5">
        <f>DIEM_4D!C2601</f>
        <v>0</v>
      </c>
      <c r="F3229" s="5">
        <f>DIEM_4D!D2601</f>
        <v>0</v>
      </c>
      <c r="G3229" s="5">
        <f>DIEM_4D!E2601</f>
        <v>0</v>
      </c>
      <c r="H3229" s="36">
        <f t="shared" si="31"/>
        <v>0</v>
      </c>
      <c r="I3229" s="5" t="str">
        <f t="shared" si="32"/>
        <v/>
      </c>
      <c r="J3229" s="5">
        <f t="shared" si="33"/>
        <v>0</v>
      </c>
      <c r="K3229" s="5" t="str">
        <f t="shared" si="34"/>
        <v/>
      </c>
      <c r="L3229" s="5">
        <f t="shared" si="35"/>
        <v>0</v>
      </c>
      <c r="M3229" s="5"/>
      <c r="N3229" s="5"/>
      <c r="O3229" s="5"/>
      <c r="P3229" s="5"/>
      <c r="Q3229" s="5"/>
      <c r="R3229" s="5"/>
      <c r="S3229" s="5"/>
    </row>
    <row r="3230" ht="15.75" customHeight="1">
      <c r="A3230" s="5">
        <v>2601.0</v>
      </c>
      <c r="B3230" s="35" t="str">
        <f>DIEM_4D!A2602</f>
        <v/>
      </c>
      <c r="C3230" s="35" t="str">
        <f>DIEM_4D!B2602</f>
        <v/>
      </c>
      <c r="D3230" s="5" t="str">
        <f t="shared" si="30"/>
        <v>4D-1</v>
      </c>
      <c r="E3230" s="5">
        <f>DIEM_4D!C2602</f>
        <v>0</v>
      </c>
      <c r="F3230" s="5">
        <f>DIEM_4D!D2602</f>
        <v>0</v>
      </c>
      <c r="G3230" s="5">
        <f>DIEM_4D!E2602</f>
        <v>0</v>
      </c>
      <c r="H3230" s="36">
        <f t="shared" si="31"/>
        <v>0</v>
      </c>
      <c r="I3230" s="5" t="str">
        <f t="shared" si="32"/>
        <v/>
      </c>
      <c r="J3230" s="5">
        <f t="shared" si="33"/>
        <v>0</v>
      </c>
      <c r="K3230" s="5" t="str">
        <f t="shared" si="34"/>
        <v/>
      </c>
      <c r="L3230" s="5">
        <f t="shared" si="35"/>
        <v>0</v>
      </c>
      <c r="M3230" s="5"/>
      <c r="N3230" s="5"/>
      <c r="O3230" s="5"/>
      <c r="P3230" s="5"/>
      <c r="Q3230" s="5"/>
      <c r="R3230" s="5"/>
      <c r="S3230" s="5"/>
    </row>
    <row r="3231" ht="15.75" customHeight="1">
      <c r="A3231" s="5">
        <v>2602.0</v>
      </c>
      <c r="B3231" s="35" t="str">
        <f>DIEM_4D!A2603</f>
        <v/>
      </c>
      <c r="C3231" s="35" t="str">
        <f>DIEM_4D!B2603</f>
        <v/>
      </c>
      <c r="D3231" s="5" t="str">
        <f t="shared" si="30"/>
        <v>4D-2</v>
      </c>
      <c r="E3231" s="5">
        <f>DIEM_4D!C2603</f>
        <v>0</v>
      </c>
      <c r="F3231" s="5">
        <f>DIEM_4D!D2603</f>
        <v>0</v>
      </c>
      <c r="G3231" s="5">
        <f>DIEM_4D!E2603</f>
        <v>0</v>
      </c>
      <c r="H3231" s="36">
        <f t="shared" si="31"/>
        <v>0</v>
      </c>
      <c r="I3231" s="5" t="str">
        <f t="shared" si="32"/>
        <v/>
      </c>
      <c r="J3231" s="5">
        <f t="shared" si="33"/>
        <v>0</v>
      </c>
      <c r="K3231" s="5" t="str">
        <f t="shared" si="34"/>
        <v/>
      </c>
      <c r="L3231" s="5">
        <f t="shared" si="35"/>
        <v>0</v>
      </c>
      <c r="M3231" s="5"/>
      <c r="N3231" s="5"/>
      <c r="O3231" s="5"/>
      <c r="P3231" s="5"/>
      <c r="Q3231" s="5"/>
      <c r="R3231" s="5"/>
      <c r="S3231" s="5"/>
    </row>
    <row r="3232" ht="15.75" customHeight="1">
      <c r="A3232" s="5">
        <v>2603.0</v>
      </c>
      <c r="B3232" s="35" t="str">
        <f>DIEM_4D!A2604</f>
        <v/>
      </c>
      <c r="C3232" s="35" t="str">
        <f>DIEM_4D!B2604</f>
        <v/>
      </c>
      <c r="D3232" s="5" t="str">
        <f t="shared" si="30"/>
        <v>4D-3</v>
      </c>
      <c r="E3232" s="5">
        <f>DIEM_4D!C2604</f>
        <v>0</v>
      </c>
      <c r="F3232" s="5">
        <f>DIEM_4D!D2604</f>
        <v>0</v>
      </c>
      <c r="G3232" s="5">
        <f>DIEM_4D!E2604</f>
        <v>0</v>
      </c>
      <c r="H3232" s="36">
        <f t="shared" si="31"/>
        <v>0</v>
      </c>
      <c r="I3232" s="5" t="str">
        <f t="shared" si="32"/>
        <v/>
      </c>
      <c r="J3232" s="5">
        <f t="shared" si="33"/>
        <v>0</v>
      </c>
      <c r="K3232" s="5" t="str">
        <f t="shared" si="34"/>
        <v/>
      </c>
      <c r="L3232" s="5">
        <f t="shared" si="35"/>
        <v>0</v>
      </c>
      <c r="M3232" s="5"/>
      <c r="N3232" s="5"/>
      <c r="O3232" s="5"/>
      <c r="P3232" s="5"/>
      <c r="Q3232" s="5"/>
      <c r="R3232" s="5"/>
      <c r="S3232" s="5"/>
    </row>
    <row r="3233" ht="15.75" customHeight="1">
      <c r="A3233" s="5">
        <v>2604.0</v>
      </c>
      <c r="B3233" s="35" t="str">
        <f>DIEM_4D!A2605</f>
        <v/>
      </c>
      <c r="C3233" s="35" t="str">
        <f>DIEM_4D!B2605</f>
        <v/>
      </c>
      <c r="D3233" s="5" t="str">
        <f t="shared" si="30"/>
        <v>4D-4</v>
      </c>
      <c r="E3233" s="5">
        <f>DIEM_4D!C2605</f>
        <v>0</v>
      </c>
      <c r="F3233" s="5">
        <f>DIEM_4D!D2605</f>
        <v>0</v>
      </c>
      <c r="G3233" s="5">
        <f>DIEM_4D!E2605</f>
        <v>0</v>
      </c>
      <c r="H3233" s="36">
        <f t="shared" si="31"/>
        <v>0</v>
      </c>
      <c r="I3233" s="5" t="str">
        <f t="shared" si="32"/>
        <v/>
      </c>
      <c r="J3233" s="5">
        <f t="shared" si="33"/>
        <v>0</v>
      </c>
      <c r="K3233" s="5" t="str">
        <f t="shared" si="34"/>
        <v/>
      </c>
      <c r="L3233" s="5">
        <f t="shared" si="35"/>
        <v>0</v>
      </c>
      <c r="M3233" s="5"/>
      <c r="N3233" s="5"/>
      <c r="O3233" s="5"/>
      <c r="P3233" s="5"/>
      <c r="Q3233" s="5"/>
      <c r="R3233" s="5"/>
      <c r="S3233" s="5"/>
    </row>
    <row r="3234" ht="15.75" customHeight="1">
      <c r="A3234" s="5">
        <v>2605.0</v>
      </c>
      <c r="B3234" s="35" t="str">
        <f>DIEM_4D!A2606</f>
        <v/>
      </c>
      <c r="C3234" s="35" t="str">
        <f>DIEM_4D!B2606</f>
        <v/>
      </c>
      <c r="D3234" s="5" t="str">
        <f t="shared" si="30"/>
        <v>4D-5</v>
      </c>
      <c r="E3234" s="5">
        <f>DIEM_4D!C2606</f>
        <v>0</v>
      </c>
      <c r="F3234" s="5">
        <f>DIEM_4D!D2606</f>
        <v>0</v>
      </c>
      <c r="G3234" s="5">
        <f>DIEM_4D!E2606</f>
        <v>0</v>
      </c>
      <c r="H3234" s="36">
        <f t="shared" si="31"/>
        <v>0</v>
      </c>
      <c r="I3234" s="5" t="str">
        <f t="shared" si="32"/>
        <v/>
      </c>
      <c r="J3234" s="5">
        <f t="shared" si="33"/>
        <v>0</v>
      </c>
      <c r="K3234" s="5" t="str">
        <f t="shared" si="34"/>
        <v/>
      </c>
      <c r="L3234" s="5">
        <f t="shared" si="35"/>
        <v>0</v>
      </c>
      <c r="M3234" s="5"/>
      <c r="N3234" s="5"/>
      <c r="O3234" s="5"/>
      <c r="P3234" s="5"/>
      <c r="Q3234" s="5"/>
      <c r="R3234" s="5"/>
      <c r="S3234" s="5"/>
    </row>
    <row r="3235" ht="15.75" customHeight="1">
      <c r="A3235" s="5">
        <v>2606.0</v>
      </c>
      <c r="B3235" s="35" t="str">
        <f>DIEM_4D!A2607</f>
        <v/>
      </c>
      <c r="C3235" s="35" t="str">
        <f>DIEM_4D!B2607</f>
        <v/>
      </c>
      <c r="D3235" s="5" t="str">
        <f t="shared" si="30"/>
        <v>4D-1</v>
      </c>
      <c r="E3235" s="5">
        <f>DIEM_4D!C2607</f>
        <v>0</v>
      </c>
      <c r="F3235" s="5">
        <f>DIEM_4D!D2607</f>
        <v>0</v>
      </c>
      <c r="G3235" s="5">
        <f>DIEM_4D!E2607</f>
        <v>0</v>
      </c>
      <c r="H3235" s="36">
        <f t="shared" si="31"/>
        <v>0</v>
      </c>
      <c r="I3235" s="5" t="str">
        <f t="shared" si="32"/>
        <v/>
      </c>
      <c r="J3235" s="5">
        <f t="shared" si="33"/>
        <v>0</v>
      </c>
      <c r="K3235" s="5" t="str">
        <f t="shared" si="34"/>
        <v/>
      </c>
      <c r="L3235" s="5">
        <f t="shared" si="35"/>
        <v>0</v>
      </c>
      <c r="M3235" s="5"/>
      <c r="N3235" s="5"/>
      <c r="O3235" s="5"/>
      <c r="P3235" s="5"/>
      <c r="Q3235" s="5"/>
      <c r="R3235" s="5"/>
      <c r="S3235" s="5"/>
    </row>
    <row r="3236" ht="15.75" customHeight="1">
      <c r="A3236" s="5">
        <v>2607.0</v>
      </c>
      <c r="B3236" s="35" t="str">
        <f>DIEM_4D!A2608</f>
        <v/>
      </c>
      <c r="C3236" s="35" t="str">
        <f>DIEM_4D!B2608</f>
        <v/>
      </c>
      <c r="D3236" s="5" t="str">
        <f t="shared" si="30"/>
        <v>4D-2</v>
      </c>
      <c r="E3236" s="5">
        <f>DIEM_4D!C2608</f>
        <v>0</v>
      </c>
      <c r="F3236" s="5">
        <f>DIEM_4D!D2608</f>
        <v>0</v>
      </c>
      <c r="G3236" s="5">
        <f>DIEM_4D!E2608</f>
        <v>0</v>
      </c>
      <c r="H3236" s="36">
        <f t="shared" si="31"/>
        <v>0</v>
      </c>
      <c r="I3236" s="5" t="str">
        <f t="shared" si="32"/>
        <v/>
      </c>
      <c r="J3236" s="5">
        <f t="shared" si="33"/>
        <v>0</v>
      </c>
      <c r="K3236" s="5" t="str">
        <f t="shared" si="34"/>
        <v/>
      </c>
      <c r="L3236" s="5">
        <f t="shared" si="35"/>
        <v>0</v>
      </c>
      <c r="M3236" s="5"/>
      <c r="N3236" s="5"/>
      <c r="O3236" s="5"/>
      <c r="P3236" s="5"/>
      <c r="Q3236" s="5"/>
      <c r="R3236" s="5"/>
      <c r="S3236" s="5"/>
    </row>
    <row r="3237" ht="15.75" customHeight="1">
      <c r="A3237" s="5">
        <v>2608.0</v>
      </c>
      <c r="B3237" s="35" t="str">
        <f>DIEM_4D!A2609</f>
        <v/>
      </c>
      <c r="C3237" s="35" t="str">
        <f>DIEM_4D!B2609</f>
        <v/>
      </c>
      <c r="D3237" s="5" t="str">
        <f t="shared" si="30"/>
        <v>4D-3</v>
      </c>
      <c r="E3237" s="5">
        <f>DIEM_4D!C2609</f>
        <v>0</v>
      </c>
      <c r="F3237" s="5">
        <f>DIEM_4D!D2609</f>
        <v>0</v>
      </c>
      <c r="G3237" s="5">
        <f>DIEM_4D!E2609</f>
        <v>0</v>
      </c>
      <c r="H3237" s="36">
        <f t="shared" si="31"/>
        <v>0</v>
      </c>
      <c r="I3237" s="5" t="str">
        <f t="shared" si="32"/>
        <v/>
      </c>
      <c r="J3237" s="5">
        <f t="shared" si="33"/>
        <v>0</v>
      </c>
      <c r="K3237" s="5" t="str">
        <f t="shared" si="34"/>
        <v/>
      </c>
      <c r="L3237" s="5">
        <f t="shared" si="35"/>
        <v>0</v>
      </c>
      <c r="M3237" s="5"/>
      <c r="N3237" s="5"/>
      <c r="O3237" s="5"/>
      <c r="P3237" s="5"/>
      <c r="Q3237" s="5"/>
      <c r="R3237" s="5"/>
      <c r="S3237" s="5"/>
    </row>
    <row r="3238" ht="15.75" customHeight="1">
      <c r="A3238" s="5">
        <v>2609.0</v>
      </c>
      <c r="B3238" s="35" t="str">
        <f>DIEM_4D!A2610</f>
        <v/>
      </c>
      <c r="C3238" s="35" t="str">
        <f>DIEM_4D!B2610</f>
        <v/>
      </c>
      <c r="D3238" s="5" t="str">
        <f t="shared" si="30"/>
        <v>4D-4</v>
      </c>
      <c r="E3238" s="5">
        <f>DIEM_4D!C2610</f>
        <v>0</v>
      </c>
      <c r="F3238" s="5">
        <f>DIEM_4D!D2610</f>
        <v>0</v>
      </c>
      <c r="G3238" s="5">
        <f>DIEM_4D!E2610</f>
        <v>0</v>
      </c>
      <c r="H3238" s="36">
        <f t="shared" si="31"/>
        <v>0</v>
      </c>
      <c r="I3238" s="5" t="str">
        <f t="shared" si="32"/>
        <v/>
      </c>
      <c r="J3238" s="5">
        <f t="shared" si="33"/>
        <v>0</v>
      </c>
      <c r="K3238" s="5" t="str">
        <f t="shared" si="34"/>
        <v/>
      </c>
      <c r="L3238" s="5">
        <f t="shared" si="35"/>
        <v>0</v>
      </c>
      <c r="M3238" s="5"/>
      <c r="N3238" s="5"/>
      <c r="O3238" s="5"/>
      <c r="P3238" s="5"/>
      <c r="Q3238" s="5"/>
      <c r="R3238" s="5"/>
      <c r="S3238" s="5"/>
    </row>
    <row r="3239" ht="15.75" customHeight="1">
      <c r="A3239" s="5">
        <v>2610.0</v>
      </c>
      <c r="B3239" s="35" t="str">
        <f>DIEM_4D!A2611</f>
        <v/>
      </c>
      <c r="C3239" s="35" t="str">
        <f>DIEM_4D!B2611</f>
        <v/>
      </c>
      <c r="D3239" s="5" t="str">
        <f t="shared" si="30"/>
        <v>4D-5</v>
      </c>
      <c r="E3239" s="5">
        <f>DIEM_4D!C2611</f>
        <v>0</v>
      </c>
      <c r="F3239" s="5">
        <f>DIEM_4D!D2611</f>
        <v>0</v>
      </c>
      <c r="G3239" s="5">
        <f>DIEM_4D!E2611</f>
        <v>0</v>
      </c>
      <c r="H3239" s="36">
        <f t="shared" si="31"/>
        <v>0</v>
      </c>
      <c r="I3239" s="5" t="str">
        <f t="shared" si="32"/>
        <v/>
      </c>
      <c r="J3239" s="5">
        <f t="shared" si="33"/>
        <v>0</v>
      </c>
      <c r="K3239" s="5" t="str">
        <f t="shared" si="34"/>
        <v/>
      </c>
      <c r="L3239" s="5">
        <f t="shared" si="35"/>
        <v>0</v>
      </c>
      <c r="M3239" s="5"/>
      <c r="N3239" s="5"/>
      <c r="O3239" s="5"/>
      <c r="P3239" s="5"/>
      <c r="Q3239" s="5"/>
      <c r="R3239" s="5"/>
      <c r="S3239" s="5"/>
    </row>
    <row r="3240" ht="15.75" customHeight="1">
      <c r="A3240" s="5">
        <v>2611.0</v>
      </c>
      <c r="B3240" s="35" t="str">
        <f>DIEM_4D!A2612</f>
        <v/>
      </c>
      <c r="C3240" s="35" t="str">
        <f>DIEM_4D!B2612</f>
        <v/>
      </c>
      <c r="D3240" s="5" t="str">
        <f t="shared" si="30"/>
        <v>4D-1</v>
      </c>
      <c r="E3240" s="5">
        <f>DIEM_4D!C2612</f>
        <v>0</v>
      </c>
      <c r="F3240" s="5">
        <f>DIEM_4D!D2612</f>
        <v>0</v>
      </c>
      <c r="G3240" s="5">
        <f>DIEM_4D!E2612</f>
        <v>0</v>
      </c>
      <c r="H3240" s="36">
        <f t="shared" si="31"/>
        <v>0</v>
      </c>
      <c r="I3240" s="5" t="str">
        <f t="shared" si="32"/>
        <v/>
      </c>
      <c r="J3240" s="5">
        <f t="shared" si="33"/>
        <v>0</v>
      </c>
      <c r="K3240" s="5" t="str">
        <f t="shared" si="34"/>
        <v/>
      </c>
      <c r="L3240" s="5">
        <f t="shared" si="35"/>
        <v>0</v>
      </c>
      <c r="M3240" s="5"/>
      <c r="N3240" s="5"/>
      <c r="O3240" s="5"/>
      <c r="P3240" s="5"/>
      <c r="Q3240" s="5"/>
      <c r="R3240" s="5"/>
      <c r="S3240" s="5"/>
    </row>
    <row r="3241" ht="15.75" customHeight="1">
      <c r="A3241" s="5">
        <v>2612.0</v>
      </c>
      <c r="B3241" s="35" t="str">
        <f>DIEM_4D!A2613</f>
        <v/>
      </c>
      <c r="C3241" s="35" t="str">
        <f>DIEM_4D!B2613</f>
        <v/>
      </c>
      <c r="D3241" s="5" t="str">
        <f t="shared" si="30"/>
        <v>4D-2</v>
      </c>
      <c r="E3241" s="5">
        <f>DIEM_4D!C2613</f>
        <v>0</v>
      </c>
      <c r="F3241" s="5">
        <f>DIEM_4D!D2613</f>
        <v>0</v>
      </c>
      <c r="G3241" s="5">
        <f>DIEM_4D!E2613</f>
        <v>0</v>
      </c>
      <c r="H3241" s="36">
        <f t="shared" si="31"/>
        <v>0</v>
      </c>
      <c r="I3241" s="5" t="str">
        <f t="shared" si="32"/>
        <v/>
      </c>
      <c r="J3241" s="5">
        <f t="shared" si="33"/>
        <v>0</v>
      </c>
      <c r="K3241" s="5" t="str">
        <f t="shared" si="34"/>
        <v/>
      </c>
      <c r="L3241" s="5">
        <f t="shared" si="35"/>
        <v>0</v>
      </c>
      <c r="M3241" s="5"/>
      <c r="N3241" s="5"/>
      <c r="O3241" s="5"/>
      <c r="P3241" s="5"/>
      <c r="Q3241" s="5"/>
      <c r="R3241" s="5"/>
      <c r="S3241" s="5"/>
    </row>
    <row r="3242" ht="15.75" customHeight="1">
      <c r="A3242" s="5">
        <v>2613.0</v>
      </c>
      <c r="B3242" s="35" t="str">
        <f>DIEM_4D!A2614</f>
        <v/>
      </c>
      <c r="C3242" s="35" t="str">
        <f>DIEM_4D!B2614</f>
        <v/>
      </c>
      <c r="D3242" s="5" t="str">
        <f t="shared" si="30"/>
        <v>4D-3</v>
      </c>
      <c r="E3242" s="5">
        <f>DIEM_4D!C2614</f>
        <v>0</v>
      </c>
      <c r="F3242" s="5">
        <f>DIEM_4D!D2614</f>
        <v>0</v>
      </c>
      <c r="G3242" s="5">
        <f>DIEM_4D!E2614</f>
        <v>0</v>
      </c>
      <c r="H3242" s="36">
        <f t="shared" si="31"/>
        <v>0</v>
      </c>
      <c r="I3242" s="5" t="str">
        <f t="shared" si="32"/>
        <v/>
      </c>
      <c r="J3242" s="5">
        <f t="shared" si="33"/>
        <v>0</v>
      </c>
      <c r="K3242" s="5" t="str">
        <f t="shared" si="34"/>
        <v/>
      </c>
      <c r="L3242" s="5">
        <f t="shared" si="35"/>
        <v>0</v>
      </c>
      <c r="M3242" s="5"/>
      <c r="N3242" s="5"/>
      <c r="O3242" s="5"/>
      <c r="P3242" s="5"/>
      <c r="Q3242" s="5"/>
      <c r="R3242" s="5"/>
      <c r="S3242" s="5"/>
    </row>
    <row r="3243" ht="15.75" customHeight="1">
      <c r="A3243" s="5">
        <v>2614.0</v>
      </c>
      <c r="B3243" s="35" t="str">
        <f>DIEM_4D!A2615</f>
        <v/>
      </c>
      <c r="C3243" s="35" t="str">
        <f>DIEM_4D!B2615</f>
        <v/>
      </c>
      <c r="D3243" s="5" t="str">
        <f t="shared" si="30"/>
        <v>4D-4</v>
      </c>
      <c r="E3243" s="5">
        <f>DIEM_4D!C2615</f>
        <v>0</v>
      </c>
      <c r="F3243" s="5">
        <f>DIEM_4D!D2615</f>
        <v>0</v>
      </c>
      <c r="G3243" s="5">
        <f>DIEM_4D!E2615</f>
        <v>0</v>
      </c>
      <c r="H3243" s="36">
        <f t="shared" si="31"/>
        <v>0</v>
      </c>
      <c r="I3243" s="5" t="str">
        <f t="shared" si="32"/>
        <v/>
      </c>
      <c r="J3243" s="5">
        <f t="shared" si="33"/>
        <v>0</v>
      </c>
      <c r="K3243" s="5" t="str">
        <f t="shared" si="34"/>
        <v/>
      </c>
      <c r="L3243" s="5">
        <f t="shared" si="35"/>
        <v>0</v>
      </c>
      <c r="M3243" s="5"/>
      <c r="N3243" s="5"/>
      <c r="O3243" s="5"/>
      <c r="P3243" s="5"/>
      <c r="Q3243" s="5"/>
      <c r="R3243" s="5"/>
      <c r="S3243" s="5"/>
    </row>
    <row r="3244" ht="15.75" customHeight="1">
      <c r="A3244" s="5">
        <v>2615.0</v>
      </c>
      <c r="B3244" s="35" t="str">
        <f>DIEM_4D!A2616</f>
        <v/>
      </c>
      <c r="C3244" s="35" t="str">
        <f>DIEM_4D!B2616</f>
        <v/>
      </c>
      <c r="D3244" s="5" t="str">
        <f t="shared" si="30"/>
        <v>4D-5</v>
      </c>
      <c r="E3244" s="5">
        <f>DIEM_4D!C2616</f>
        <v>0</v>
      </c>
      <c r="F3244" s="5">
        <f>DIEM_4D!D2616</f>
        <v>0</v>
      </c>
      <c r="G3244" s="5">
        <f>DIEM_4D!E2616</f>
        <v>0</v>
      </c>
      <c r="H3244" s="36">
        <f t="shared" si="31"/>
        <v>0</v>
      </c>
      <c r="I3244" s="5" t="str">
        <f t="shared" si="32"/>
        <v/>
      </c>
      <c r="J3244" s="5">
        <f t="shared" si="33"/>
        <v>0</v>
      </c>
      <c r="K3244" s="5" t="str">
        <f t="shared" si="34"/>
        <v/>
      </c>
      <c r="L3244" s="5">
        <f t="shared" si="35"/>
        <v>0</v>
      </c>
      <c r="M3244" s="5"/>
      <c r="N3244" s="5"/>
      <c r="O3244" s="5"/>
      <c r="P3244" s="5"/>
      <c r="Q3244" s="5"/>
      <c r="R3244" s="5"/>
      <c r="S3244" s="5"/>
    </row>
    <row r="3245" ht="15.75" customHeight="1">
      <c r="A3245" s="5">
        <v>2616.0</v>
      </c>
      <c r="B3245" s="35" t="str">
        <f>DIEM_4D!A2617</f>
        <v/>
      </c>
      <c r="C3245" s="35" t="str">
        <f>DIEM_4D!B2617</f>
        <v/>
      </c>
      <c r="D3245" s="5" t="str">
        <f t="shared" si="30"/>
        <v>4D-1</v>
      </c>
      <c r="E3245" s="5">
        <f>DIEM_4D!C2617</f>
        <v>0</v>
      </c>
      <c r="F3245" s="5">
        <f>DIEM_4D!D2617</f>
        <v>0</v>
      </c>
      <c r="G3245" s="5">
        <f>DIEM_4D!E2617</f>
        <v>0</v>
      </c>
      <c r="H3245" s="36">
        <f t="shared" si="31"/>
        <v>0</v>
      </c>
      <c r="I3245" s="5" t="str">
        <f t="shared" si="32"/>
        <v/>
      </c>
      <c r="J3245" s="5">
        <f t="shared" si="33"/>
        <v>0</v>
      </c>
      <c r="K3245" s="5" t="str">
        <f t="shared" si="34"/>
        <v/>
      </c>
      <c r="L3245" s="5">
        <f t="shared" si="35"/>
        <v>0</v>
      </c>
      <c r="M3245" s="5"/>
      <c r="N3245" s="5"/>
      <c r="O3245" s="5"/>
      <c r="P3245" s="5"/>
      <c r="Q3245" s="5"/>
      <c r="R3245" s="5"/>
      <c r="S3245" s="5"/>
    </row>
    <row r="3246" ht="15.75" customHeight="1">
      <c r="A3246" s="5">
        <v>2617.0</v>
      </c>
      <c r="B3246" s="35" t="str">
        <f>DIEM_4D!A2618</f>
        <v/>
      </c>
      <c r="C3246" s="35" t="str">
        <f>DIEM_4D!B2618</f>
        <v/>
      </c>
      <c r="D3246" s="5" t="str">
        <f t="shared" si="30"/>
        <v>4D-2</v>
      </c>
      <c r="E3246" s="5">
        <f>DIEM_4D!C2618</f>
        <v>0</v>
      </c>
      <c r="F3246" s="5">
        <f>DIEM_4D!D2618</f>
        <v>0</v>
      </c>
      <c r="G3246" s="5">
        <f>DIEM_4D!E2618</f>
        <v>0</v>
      </c>
      <c r="H3246" s="36">
        <f t="shared" si="31"/>
        <v>0</v>
      </c>
      <c r="I3246" s="5" t="str">
        <f t="shared" si="32"/>
        <v/>
      </c>
      <c r="J3246" s="5">
        <f t="shared" si="33"/>
        <v>0</v>
      </c>
      <c r="K3246" s="5" t="str">
        <f t="shared" si="34"/>
        <v/>
      </c>
      <c r="L3246" s="5">
        <f t="shared" si="35"/>
        <v>0</v>
      </c>
      <c r="M3246" s="5"/>
      <c r="N3246" s="5"/>
      <c r="O3246" s="5"/>
      <c r="P3246" s="5"/>
      <c r="Q3246" s="5"/>
      <c r="R3246" s="5"/>
      <c r="S3246" s="5"/>
    </row>
    <row r="3247" ht="15.75" customHeight="1">
      <c r="A3247" s="5">
        <v>2618.0</v>
      </c>
      <c r="B3247" s="35" t="str">
        <f>DIEM_4D!A2619</f>
        <v/>
      </c>
      <c r="C3247" s="35" t="str">
        <f>DIEM_4D!B2619</f>
        <v/>
      </c>
      <c r="D3247" s="5" t="str">
        <f t="shared" si="30"/>
        <v>4D-3</v>
      </c>
      <c r="E3247" s="5">
        <f>DIEM_4D!C2619</f>
        <v>0</v>
      </c>
      <c r="F3247" s="5">
        <f>DIEM_4D!D2619</f>
        <v>0</v>
      </c>
      <c r="G3247" s="5">
        <f>DIEM_4D!E2619</f>
        <v>0</v>
      </c>
      <c r="H3247" s="36">
        <f t="shared" si="31"/>
        <v>0</v>
      </c>
      <c r="I3247" s="5" t="str">
        <f t="shared" si="32"/>
        <v/>
      </c>
      <c r="J3247" s="5">
        <f t="shared" si="33"/>
        <v>0</v>
      </c>
      <c r="K3247" s="5" t="str">
        <f t="shared" si="34"/>
        <v/>
      </c>
      <c r="L3247" s="5">
        <f t="shared" si="35"/>
        <v>0</v>
      </c>
      <c r="M3247" s="5"/>
      <c r="N3247" s="5"/>
      <c r="O3247" s="5"/>
      <c r="P3247" s="5"/>
      <c r="Q3247" s="5"/>
      <c r="R3247" s="5"/>
      <c r="S3247" s="5"/>
    </row>
    <row r="3248" ht="15.75" customHeight="1">
      <c r="A3248" s="5">
        <v>2619.0</v>
      </c>
      <c r="B3248" s="35" t="str">
        <f>DIEM_4D!A2620</f>
        <v/>
      </c>
      <c r="C3248" s="35" t="str">
        <f>DIEM_4D!B2620</f>
        <v/>
      </c>
      <c r="D3248" s="5" t="str">
        <f t="shared" si="30"/>
        <v>4D-4</v>
      </c>
      <c r="E3248" s="5">
        <f>DIEM_4D!C2620</f>
        <v>0</v>
      </c>
      <c r="F3248" s="5">
        <f>DIEM_4D!D2620</f>
        <v>0</v>
      </c>
      <c r="G3248" s="5">
        <f>DIEM_4D!E2620</f>
        <v>0</v>
      </c>
      <c r="H3248" s="36">
        <f t="shared" si="31"/>
        <v>0</v>
      </c>
      <c r="I3248" s="5" t="str">
        <f t="shared" si="32"/>
        <v/>
      </c>
      <c r="J3248" s="5">
        <f t="shared" si="33"/>
        <v>0</v>
      </c>
      <c r="K3248" s="5" t="str">
        <f t="shared" si="34"/>
        <v/>
      </c>
      <c r="L3248" s="5">
        <f t="shared" si="35"/>
        <v>0</v>
      </c>
      <c r="M3248" s="5"/>
      <c r="N3248" s="5"/>
      <c r="O3248" s="5"/>
      <c r="P3248" s="5"/>
      <c r="Q3248" s="5"/>
      <c r="R3248" s="5"/>
      <c r="S3248" s="5"/>
    </row>
    <row r="3249" ht="15.75" customHeight="1">
      <c r="A3249" s="5">
        <v>2620.0</v>
      </c>
      <c r="B3249" s="35" t="str">
        <f>DIEM_4D!A2621</f>
        <v/>
      </c>
      <c r="C3249" s="35" t="str">
        <f>DIEM_4D!B2621</f>
        <v/>
      </c>
      <c r="D3249" s="5" t="str">
        <f t="shared" si="30"/>
        <v>4D-5</v>
      </c>
      <c r="E3249" s="5">
        <f>DIEM_4D!C2621</f>
        <v>0</v>
      </c>
      <c r="F3249" s="5">
        <f>DIEM_4D!D2621</f>
        <v>0</v>
      </c>
      <c r="G3249" s="5">
        <f>DIEM_4D!E2621</f>
        <v>0</v>
      </c>
      <c r="H3249" s="36">
        <f t="shared" si="31"/>
        <v>0</v>
      </c>
      <c r="I3249" s="5" t="str">
        <f t="shared" si="32"/>
        <v/>
      </c>
      <c r="J3249" s="5">
        <f t="shared" si="33"/>
        <v>0</v>
      </c>
      <c r="K3249" s="5" t="str">
        <f t="shared" si="34"/>
        <v/>
      </c>
      <c r="L3249" s="5">
        <f t="shared" si="35"/>
        <v>0</v>
      </c>
      <c r="M3249" s="5"/>
      <c r="N3249" s="5"/>
      <c r="O3249" s="5"/>
      <c r="P3249" s="5"/>
      <c r="Q3249" s="5"/>
      <c r="R3249" s="5"/>
      <c r="S3249" s="5"/>
    </row>
    <row r="3250" ht="15.75" customHeight="1">
      <c r="A3250" s="5">
        <v>2621.0</v>
      </c>
      <c r="B3250" s="35" t="str">
        <f>DIEM_4D!A2622</f>
        <v/>
      </c>
      <c r="C3250" s="35" t="str">
        <f>DIEM_4D!B2622</f>
        <v/>
      </c>
      <c r="D3250" s="5" t="str">
        <f t="shared" si="30"/>
        <v>4D-1</v>
      </c>
      <c r="E3250" s="5">
        <f>DIEM_4D!C2622</f>
        <v>0</v>
      </c>
      <c r="F3250" s="5">
        <f>DIEM_4D!D2622</f>
        <v>0</v>
      </c>
      <c r="G3250" s="5">
        <f>DIEM_4D!E2622</f>
        <v>0</v>
      </c>
      <c r="H3250" s="36">
        <f t="shared" si="31"/>
        <v>0</v>
      </c>
      <c r="I3250" s="5" t="str">
        <f t="shared" si="32"/>
        <v/>
      </c>
      <c r="J3250" s="5">
        <f t="shared" si="33"/>
        <v>0</v>
      </c>
      <c r="K3250" s="5" t="str">
        <f t="shared" si="34"/>
        <v/>
      </c>
      <c r="L3250" s="5">
        <f t="shared" si="35"/>
        <v>0</v>
      </c>
      <c r="M3250" s="5"/>
      <c r="N3250" s="5"/>
      <c r="O3250" s="5"/>
      <c r="P3250" s="5"/>
      <c r="Q3250" s="5"/>
      <c r="R3250" s="5"/>
      <c r="S3250" s="5"/>
    </row>
    <row r="3251" ht="15.75" customHeight="1">
      <c r="A3251" s="5">
        <v>2622.0</v>
      </c>
      <c r="B3251" s="35" t="str">
        <f>DIEM_4D!A2623</f>
        <v/>
      </c>
      <c r="C3251" s="35" t="str">
        <f>DIEM_4D!B2623</f>
        <v/>
      </c>
      <c r="D3251" s="5" t="str">
        <f t="shared" si="30"/>
        <v>4D-2</v>
      </c>
      <c r="E3251" s="5">
        <f>DIEM_4D!C2623</f>
        <v>0</v>
      </c>
      <c r="F3251" s="5">
        <f>DIEM_4D!D2623</f>
        <v>0</v>
      </c>
      <c r="G3251" s="5">
        <f>DIEM_4D!E2623</f>
        <v>0</v>
      </c>
      <c r="H3251" s="36">
        <f t="shared" si="31"/>
        <v>0</v>
      </c>
      <c r="I3251" s="5" t="str">
        <f t="shared" si="32"/>
        <v/>
      </c>
      <c r="J3251" s="5">
        <f t="shared" si="33"/>
        <v>0</v>
      </c>
      <c r="K3251" s="5" t="str">
        <f t="shared" si="34"/>
        <v/>
      </c>
      <c r="L3251" s="5">
        <f t="shared" si="35"/>
        <v>0</v>
      </c>
      <c r="M3251" s="5"/>
      <c r="N3251" s="5"/>
      <c r="O3251" s="5"/>
      <c r="P3251" s="5"/>
      <c r="Q3251" s="5"/>
      <c r="R3251" s="5"/>
      <c r="S3251" s="5"/>
    </row>
    <row r="3252" ht="15.75" customHeight="1">
      <c r="A3252" s="5">
        <v>2623.0</v>
      </c>
      <c r="B3252" s="35" t="str">
        <f>DIEM_4D!A2624</f>
        <v/>
      </c>
      <c r="C3252" s="35" t="str">
        <f>DIEM_4D!B2624</f>
        <v/>
      </c>
      <c r="D3252" s="5" t="str">
        <f t="shared" si="30"/>
        <v>4D-3</v>
      </c>
      <c r="E3252" s="5">
        <f>DIEM_4D!C2624</f>
        <v>0</v>
      </c>
      <c r="F3252" s="5">
        <f>DIEM_4D!D2624</f>
        <v>0</v>
      </c>
      <c r="G3252" s="5">
        <f>DIEM_4D!E2624</f>
        <v>0</v>
      </c>
      <c r="H3252" s="36">
        <f t="shared" si="31"/>
        <v>0</v>
      </c>
      <c r="I3252" s="5" t="str">
        <f t="shared" si="32"/>
        <v/>
      </c>
      <c r="J3252" s="5">
        <f t="shared" si="33"/>
        <v>0</v>
      </c>
      <c r="K3252" s="5" t="str">
        <f t="shared" si="34"/>
        <v/>
      </c>
      <c r="L3252" s="5">
        <f t="shared" si="35"/>
        <v>0</v>
      </c>
      <c r="M3252" s="5"/>
      <c r="N3252" s="5"/>
      <c r="O3252" s="5"/>
      <c r="P3252" s="5"/>
      <c r="Q3252" s="5"/>
      <c r="R3252" s="5"/>
      <c r="S3252" s="5"/>
    </row>
    <row r="3253" ht="15.75" customHeight="1">
      <c r="A3253" s="5">
        <v>2624.0</v>
      </c>
      <c r="B3253" s="35" t="str">
        <f>DIEM_4D!A2625</f>
        <v/>
      </c>
      <c r="C3253" s="35" t="str">
        <f>DIEM_4D!B2625</f>
        <v/>
      </c>
      <c r="D3253" s="5" t="str">
        <f t="shared" si="30"/>
        <v>4D-4</v>
      </c>
      <c r="E3253" s="5">
        <f>DIEM_4D!C2625</f>
        <v>0</v>
      </c>
      <c r="F3253" s="5">
        <f>DIEM_4D!D2625</f>
        <v>0</v>
      </c>
      <c r="G3253" s="5">
        <f>DIEM_4D!E2625</f>
        <v>0</v>
      </c>
      <c r="H3253" s="36">
        <f t="shared" si="31"/>
        <v>0</v>
      </c>
      <c r="I3253" s="5" t="str">
        <f t="shared" si="32"/>
        <v/>
      </c>
      <c r="J3253" s="5">
        <f t="shared" si="33"/>
        <v>0</v>
      </c>
      <c r="K3253" s="5" t="str">
        <f t="shared" si="34"/>
        <v/>
      </c>
      <c r="L3253" s="5">
        <f t="shared" si="35"/>
        <v>0</v>
      </c>
      <c r="M3253" s="5"/>
      <c r="N3253" s="5"/>
      <c r="O3253" s="5"/>
      <c r="P3253" s="5"/>
      <c r="Q3253" s="5"/>
      <c r="R3253" s="5"/>
      <c r="S3253" s="5"/>
    </row>
    <row r="3254" ht="15.75" customHeight="1">
      <c r="A3254" s="5">
        <v>2625.0</v>
      </c>
      <c r="B3254" s="35" t="str">
        <f>DIEM_4D!A2626</f>
        <v/>
      </c>
      <c r="C3254" s="35" t="str">
        <f>DIEM_4D!B2626</f>
        <v/>
      </c>
      <c r="D3254" s="5" t="str">
        <f t="shared" si="30"/>
        <v>4D-5</v>
      </c>
      <c r="E3254" s="5">
        <f>DIEM_4D!C2626</f>
        <v>0</v>
      </c>
      <c r="F3254" s="5">
        <f>DIEM_4D!D2626</f>
        <v>0</v>
      </c>
      <c r="G3254" s="5">
        <f>DIEM_4D!E2626</f>
        <v>0</v>
      </c>
      <c r="H3254" s="36">
        <f t="shared" si="31"/>
        <v>0</v>
      </c>
      <c r="I3254" s="5" t="str">
        <f t="shared" si="32"/>
        <v/>
      </c>
      <c r="J3254" s="5">
        <f t="shared" si="33"/>
        <v>0</v>
      </c>
      <c r="K3254" s="5" t="str">
        <f t="shared" si="34"/>
        <v/>
      </c>
      <c r="L3254" s="5">
        <f t="shared" si="35"/>
        <v>0</v>
      </c>
      <c r="M3254" s="5"/>
      <c r="N3254" s="5"/>
      <c r="O3254" s="5"/>
      <c r="P3254" s="5"/>
      <c r="Q3254" s="5"/>
      <c r="R3254" s="5"/>
      <c r="S3254" s="5"/>
    </row>
    <row r="3255" ht="15.75" customHeight="1">
      <c r="A3255" s="5">
        <v>2626.0</v>
      </c>
      <c r="B3255" s="35" t="str">
        <f>DIEM_4D!A2627</f>
        <v/>
      </c>
      <c r="C3255" s="35" t="str">
        <f>DIEM_4D!B2627</f>
        <v/>
      </c>
      <c r="D3255" s="5" t="str">
        <f t="shared" si="30"/>
        <v>4D-1</v>
      </c>
      <c r="E3255" s="5">
        <f>DIEM_4D!C2627</f>
        <v>0</v>
      </c>
      <c r="F3255" s="5">
        <f>DIEM_4D!D2627</f>
        <v>0</v>
      </c>
      <c r="G3255" s="5">
        <f>DIEM_4D!E2627</f>
        <v>0</v>
      </c>
      <c r="H3255" s="36">
        <f t="shared" si="31"/>
        <v>0</v>
      </c>
      <c r="I3255" s="5" t="str">
        <f t="shared" si="32"/>
        <v/>
      </c>
      <c r="J3255" s="5">
        <f t="shared" si="33"/>
        <v>0</v>
      </c>
      <c r="K3255" s="5" t="str">
        <f t="shared" si="34"/>
        <v/>
      </c>
      <c r="L3255" s="5">
        <f t="shared" si="35"/>
        <v>0</v>
      </c>
      <c r="M3255" s="5"/>
      <c r="N3255" s="5"/>
      <c r="O3255" s="5"/>
      <c r="P3255" s="5"/>
      <c r="Q3255" s="5"/>
      <c r="R3255" s="5"/>
      <c r="S3255" s="5"/>
    </row>
    <row r="3256" ht="15.75" customHeight="1">
      <c r="A3256" s="5">
        <v>2627.0</v>
      </c>
      <c r="B3256" s="35" t="str">
        <f>DIEM_4D!A2628</f>
        <v/>
      </c>
      <c r="C3256" s="35" t="str">
        <f>DIEM_4D!B2628</f>
        <v/>
      </c>
      <c r="D3256" s="5" t="str">
        <f t="shared" si="30"/>
        <v>4D-2</v>
      </c>
      <c r="E3256" s="5">
        <f>DIEM_4D!C2628</f>
        <v>0</v>
      </c>
      <c r="F3256" s="5">
        <f>DIEM_4D!D2628</f>
        <v>0</v>
      </c>
      <c r="G3256" s="5">
        <f>DIEM_4D!E2628</f>
        <v>0</v>
      </c>
      <c r="H3256" s="36">
        <f t="shared" si="31"/>
        <v>0</v>
      </c>
      <c r="I3256" s="5" t="str">
        <f t="shared" si="32"/>
        <v/>
      </c>
      <c r="J3256" s="5">
        <f t="shared" si="33"/>
        <v>0</v>
      </c>
      <c r="K3256" s="5" t="str">
        <f t="shared" si="34"/>
        <v/>
      </c>
      <c r="L3256" s="5">
        <f t="shared" si="35"/>
        <v>0</v>
      </c>
      <c r="M3256" s="5"/>
      <c r="N3256" s="5"/>
      <c r="O3256" s="5"/>
      <c r="P3256" s="5"/>
      <c r="Q3256" s="5"/>
      <c r="R3256" s="5"/>
      <c r="S3256" s="5"/>
    </row>
    <row r="3257" ht="15.75" customHeight="1">
      <c r="A3257" s="5">
        <v>2628.0</v>
      </c>
      <c r="B3257" s="35" t="str">
        <f>DIEM_4D!A2629</f>
        <v/>
      </c>
      <c r="C3257" s="35" t="str">
        <f>DIEM_4D!B2629</f>
        <v/>
      </c>
      <c r="D3257" s="5" t="str">
        <f t="shared" si="30"/>
        <v>4D-3</v>
      </c>
      <c r="E3257" s="5">
        <f>DIEM_4D!C2629</f>
        <v>0</v>
      </c>
      <c r="F3257" s="5">
        <f>DIEM_4D!D2629</f>
        <v>0</v>
      </c>
      <c r="G3257" s="5">
        <f>DIEM_4D!E2629</f>
        <v>0</v>
      </c>
      <c r="H3257" s="36">
        <f t="shared" si="31"/>
        <v>0</v>
      </c>
      <c r="I3257" s="5" t="str">
        <f t="shared" si="32"/>
        <v/>
      </c>
      <c r="J3257" s="5">
        <f t="shared" si="33"/>
        <v>0</v>
      </c>
      <c r="K3257" s="5" t="str">
        <f t="shared" si="34"/>
        <v/>
      </c>
      <c r="L3257" s="5">
        <f t="shared" si="35"/>
        <v>0</v>
      </c>
      <c r="M3257" s="5"/>
      <c r="N3257" s="5"/>
      <c r="O3257" s="5"/>
      <c r="P3257" s="5"/>
      <c r="Q3257" s="5"/>
      <c r="R3257" s="5"/>
      <c r="S3257" s="5"/>
    </row>
    <row r="3258" ht="15.75" customHeight="1">
      <c r="A3258" s="5">
        <v>2629.0</v>
      </c>
      <c r="B3258" s="35" t="str">
        <f>DIEM_4D!A2630</f>
        <v/>
      </c>
      <c r="C3258" s="35" t="str">
        <f>DIEM_4D!B2630</f>
        <v/>
      </c>
      <c r="D3258" s="5" t="str">
        <f t="shared" si="30"/>
        <v>4D-4</v>
      </c>
      <c r="E3258" s="5">
        <f>DIEM_4D!C2630</f>
        <v>0</v>
      </c>
      <c r="F3258" s="5">
        <f>DIEM_4D!D2630</f>
        <v>0</v>
      </c>
      <c r="G3258" s="5">
        <f>DIEM_4D!E2630</f>
        <v>0</v>
      </c>
      <c r="H3258" s="36">
        <f t="shared" si="31"/>
        <v>0</v>
      </c>
      <c r="I3258" s="5" t="str">
        <f t="shared" si="32"/>
        <v/>
      </c>
      <c r="J3258" s="5">
        <f t="shared" si="33"/>
        <v>0</v>
      </c>
      <c r="K3258" s="5" t="str">
        <f t="shared" si="34"/>
        <v/>
      </c>
      <c r="L3258" s="5">
        <f t="shared" si="35"/>
        <v>0</v>
      </c>
      <c r="M3258" s="5"/>
      <c r="N3258" s="5"/>
      <c r="O3258" s="5"/>
      <c r="P3258" s="5"/>
      <c r="Q3258" s="5"/>
      <c r="R3258" s="5"/>
      <c r="S3258" s="5"/>
    </row>
    <row r="3259" ht="15.75" customHeight="1">
      <c r="A3259" s="5">
        <v>2630.0</v>
      </c>
      <c r="B3259" s="35" t="str">
        <f>DIEM_4D!A2631</f>
        <v/>
      </c>
      <c r="C3259" s="35" t="str">
        <f>DIEM_4D!B2631</f>
        <v/>
      </c>
      <c r="D3259" s="5" t="str">
        <f t="shared" si="30"/>
        <v>4D-5</v>
      </c>
      <c r="E3259" s="5">
        <f>DIEM_4D!C2631</f>
        <v>0</v>
      </c>
      <c r="F3259" s="5">
        <f>DIEM_4D!D2631</f>
        <v>0</v>
      </c>
      <c r="G3259" s="5">
        <f>DIEM_4D!E2631</f>
        <v>0</v>
      </c>
      <c r="H3259" s="36">
        <f t="shared" si="31"/>
        <v>0</v>
      </c>
      <c r="I3259" s="5" t="str">
        <f t="shared" si="32"/>
        <v/>
      </c>
      <c r="J3259" s="5">
        <f t="shared" si="33"/>
        <v>0</v>
      </c>
      <c r="K3259" s="5" t="str">
        <f t="shared" si="34"/>
        <v/>
      </c>
      <c r="L3259" s="5">
        <f t="shared" si="35"/>
        <v>0</v>
      </c>
      <c r="M3259" s="5"/>
      <c r="N3259" s="5"/>
      <c r="O3259" s="5"/>
      <c r="P3259" s="5"/>
      <c r="Q3259" s="5"/>
      <c r="R3259" s="5"/>
      <c r="S3259" s="5"/>
    </row>
    <row r="3260" ht="15.75" customHeight="1">
      <c r="A3260" s="5">
        <v>2631.0</v>
      </c>
      <c r="B3260" s="35" t="str">
        <f>DIEM_4D!A2632</f>
        <v/>
      </c>
      <c r="C3260" s="35" t="str">
        <f>DIEM_4D!B2632</f>
        <v/>
      </c>
      <c r="D3260" s="5" t="str">
        <f t="shared" si="30"/>
        <v>4D-1</v>
      </c>
      <c r="E3260" s="5">
        <f>DIEM_4D!C2632</f>
        <v>0</v>
      </c>
      <c r="F3260" s="5">
        <f>DIEM_4D!D2632</f>
        <v>0</v>
      </c>
      <c r="G3260" s="5">
        <f>DIEM_4D!E2632</f>
        <v>0</v>
      </c>
      <c r="H3260" s="36">
        <f t="shared" si="31"/>
        <v>0</v>
      </c>
      <c r="I3260" s="5" t="str">
        <f t="shared" si="32"/>
        <v/>
      </c>
      <c r="J3260" s="5">
        <f t="shared" si="33"/>
        <v>0</v>
      </c>
      <c r="K3260" s="5" t="str">
        <f t="shared" si="34"/>
        <v/>
      </c>
      <c r="L3260" s="5">
        <f t="shared" si="35"/>
        <v>0</v>
      </c>
      <c r="M3260" s="5"/>
      <c r="N3260" s="5"/>
      <c r="O3260" s="5"/>
      <c r="P3260" s="5"/>
      <c r="Q3260" s="5"/>
      <c r="R3260" s="5"/>
      <c r="S3260" s="5"/>
    </row>
    <row r="3261" ht="15.75" customHeight="1">
      <c r="A3261" s="5">
        <v>2632.0</v>
      </c>
      <c r="B3261" s="35" t="str">
        <f>DIEM_4D!A2633</f>
        <v/>
      </c>
      <c r="C3261" s="35" t="str">
        <f>DIEM_4D!B2633</f>
        <v/>
      </c>
      <c r="D3261" s="5" t="str">
        <f t="shared" si="30"/>
        <v>4D-2</v>
      </c>
      <c r="E3261" s="5">
        <f>DIEM_4D!C2633</f>
        <v>0</v>
      </c>
      <c r="F3261" s="5">
        <f>DIEM_4D!D2633</f>
        <v>0</v>
      </c>
      <c r="G3261" s="5">
        <f>DIEM_4D!E2633</f>
        <v>0</v>
      </c>
      <c r="H3261" s="36">
        <f t="shared" si="31"/>
        <v>0</v>
      </c>
      <c r="I3261" s="5" t="str">
        <f t="shared" si="32"/>
        <v/>
      </c>
      <c r="J3261" s="5">
        <f t="shared" si="33"/>
        <v>0</v>
      </c>
      <c r="K3261" s="5" t="str">
        <f t="shared" si="34"/>
        <v/>
      </c>
      <c r="L3261" s="5">
        <f t="shared" si="35"/>
        <v>0</v>
      </c>
      <c r="M3261" s="5"/>
      <c r="N3261" s="5"/>
      <c r="O3261" s="5"/>
      <c r="P3261" s="5"/>
      <c r="Q3261" s="5"/>
      <c r="R3261" s="5"/>
      <c r="S3261" s="5"/>
    </row>
    <row r="3262" ht="15.75" customHeight="1">
      <c r="A3262" s="5">
        <v>2633.0</v>
      </c>
      <c r="B3262" s="35" t="str">
        <f>DIEM_4D!A2634</f>
        <v/>
      </c>
      <c r="C3262" s="35" t="str">
        <f>DIEM_4D!B2634</f>
        <v/>
      </c>
      <c r="D3262" s="5" t="str">
        <f t="shared" si="30"/>
        <v>4D-3</v>
      </c>
      <c r="E3262" s="5">
        <f>DIEM_4D!C2634</f>
        <v>0</v>
      </c>
      <c r="F3262" s="5">
        <f>DIEM_4D!D2634</f>
        <v>0</v>
      </c>
      <c r="G3262" s="5">
        <f>DIEM_4D!E2634</f>
        <v>0</v>
      </c>
      <c r="H3262" s="36">
        <f t="shared" si="31"/>
        <v>0</v>
      </c>
      <c r="I3262" s="5" t="str">
        <f t="shared" si="32"/>
        <v/>
      </c>
      <c r="J3262" s="5">
        <f t="shared" si="33"/>
        <v>0</v>
      </c>
      <c r="K3262" s="5" t="str">
        <f t="shared" si="34"/>
        <v/>
      </c>
      <c r="L3262" s="5">
        <f t="shared" si="35"/>
        <v>0</v>
      </c>
      <c r="M3262" s="5"/>
      <c r="N3262" s="5"/>
      <c r="O3262" s="5"/>
      <c r="P3262" s="5"/>
      <c r="Q3262" s="5"/>
      <c r="R3262" s="5"/>
      <c r="S3262" s="5"/>
    </row>
    <row r="3263" ht="15.75" customHeight="1">
      <c r="A3263" s="5">
        <v>2634.0</v>
      </c>
      <c r="B3263" s="35" t="str">
        <f>DIEM_4D!A2635</f>
        <v/>
      </c>
      <c r="C3263" s="35" t="str">
        <f>DIEM_4D!B2635</f>
        <v/>
      </c>
      <c r="D3263" s="5" t="str">
        <f t="shared" si="30"/>
        <v>4D-4</v>
      </c>
      <c r="E3263" s="5">
        <f>DIEM_4D!C2635</f>
        <v>0</v>
      </c>
      <c r="F3263" s="5">
        <f>DIEM_4D!D2635</f>
        <v>0</v>
      </c>
      <c r="G3263" s="5">
        <f>DIEM_4D!E2635</f>
        <v>0</v>
      </c>
      <c r="H3263" s="36">
        <f t="shared" si="31"/>
        <v>0</v>
      </c>
      <c r="I3263" s="5" t="str">
        <f t="shared" si="32"/>
        <v/>
      </c>
      <c r="J3263" s="5">
        <f t="shared" si="33"/>
        <v>0</v>
      </c>
      <c r="K3263" s="5" t="str">
        <f t="shared" si="34"/>
        <v/>
      </c>
      <c r="L3263" s="5">
        <f t="shared" si="35"/>
        <v>0</v>
      </c>
      <c r="M3263" s="5"/>
      <c r="N3263" s="5"/>
      <c r="O3263" s="5"/>
      <c r="P3263" s="5"/>
      <c r="Q3263" s="5"/>
      <c r="R3263" s="5"/>
      <c r="S3263" s="5"/>
    </row>
    <row r="3264" ht="15.75" customHeight="1">
      <c r="A3264" s="5">
        <v>2635.0</v>
      </c>
      <c r="B3264" s="35" t="str">
        <f>DIEM_4D!A2636</f>
        <v/>
      </c>
      <c r="C3264" s="35" t="str">
        <f>DIEM_4D!B2636</f>
        <v/>
      </c>
      <c r="D3264" s="5" t="str">
        <f t="shared" si="30"/>
        <v>4D-5</v>
      </c>
      <c r="E3264" s="5">
        <f>DIEM_4D!C2636</f>
        <v>0</v>
      </c>
      <c r="F3264" s="5">
        <f>DIEM_4D!D2636</f>
        <v>0</v>
      </c>
      <c r="G3264" s="5">
        <f>DIEM_4D!E2636</f>
        <v>0</v>
      </c>
      <c r="H3264" s="36">
        <f t="shared" si="31"/>
        <v>0</v>
      </c>
      <c r="I3264" s="5" t="str">
        <f t="shared" si="32"/>
        <v/>
      </c>
      <c r="J3264" s="5">
        <f t="shared" si="33"/>
        <v>0</v>
      </c>
      <c r="K3264" s="5" t="str">
        <f t="shared" si="34"/>
        <v/>
      </c>
      <c r="L3264" s="5">
        <f t="shared" si="35"/>
        <v>0</v>
      </c>
      <c r="M3264" s="5"/>
      <c r="N3264" s="5"/>
      <c r="O3264" s="5"/>
      <c r="P3264" s="5"/>
      <c r="Q3264" s="5"/>
      <c r="R3264" s="5"/>
      <c r="S3264" s="5"/>
    </row>
    <row r="3265" ht="15.75" customHeight="1">
      <c r="A3265" s="5">
        <v>2636.0</v>
      </c>
      <c r="B3265" s="35" t="str">
        <f>DIEM_4D!A2637</f>
        <v/>
      </c>
      <c r="C3265" s="35" t="str">
        <f>DIEM_4D!B2637</f>
        <v/>
      </c>
      <c r="D3265" s="5" t="str">
        <f t="shared" si="30"/>
        <v>4D-1</v>
      </c>
      <c r="E3265" s="5">
        <f>DIEM_4D!C2637</f>
        <v>0</v>
      </c>
      <c r="F3265" s="5">
        <f>DIEM_4D!D2637</f>
        <v>0</v>
      </c>
      <c r="G3265" s="5">
        <f>DIEM_4D!E2637</f>
        <v>0</v>
      </c>
      <c r="H3265" s="36">
        <f t="shared" si="31"/>
        <v>0</v>
      </c>
      <c r="I3265" s="5" t="str">
        <f t="shared" si="32"/>
        <v/>
      </c>
      <c r="J3265" s="5">
        <f t="shared" si="33"/>
        <v>0</v>
      </c>
      <c r="K3265" s="5" t="str">
        <f t="shared" si="34"/>
        <v/>
      </c>
      <c r="L3265" s="5">
        <f t="shared" si="35"/>
        <v>0</v>
      </c>
      <c r="M3265" s="5"/>
      <c r="N3265" s="5"/>
      <c r="O3265" s="5"/>
      <c r="P3265" s="5"/>
      <c r="Q3265" s="5"/>
      <c r="R3265" s="5"/>
      <c r="S3265" s="5"/>
    </row>
    <row r="3266" ht="15.75" customHeight="1">
      <c r="A3266" s="5">
        <v>2637.0</v>
      </c>
      <c r="B3266" s="35" t="str">
        <f>DIEM_4D!A2638</f>
        <v/>
      </c>
      <c r="C3266" s="35" t="str">
        <f>DIEM_4D!B2638</f>
        <v/>
      </c>
      <c r="D3266" s="5" t="str">
        <f t="shared" si="30"/>
        <v>4D-2</v>
      </c>
      <c r="E3266" s="5">
        <f>DIEM_4D!C2638</f>
        <v>0</v>
      </c>
      <c r="F3266" s="5">
        <f>DIEM_4D!D2638</f>
        <v>0</v>
      </c>
      <c r="G3266" s="5">
        <f>DIEM_4D!E2638</f>
        <v>0</v>
      </c>
      <c r="H3266" s="36">
        <f t="shared" si="31"/>
        <v>0</v>
      </c>
      <c r="I3266" s="5" t="str">
        <f t="shared" si="32"/>
        <v/>
      </c>
      <c r="J3266" s="5">
        <f t="shared" si="33"/>
        <v>0</v>
      </c>
      <c r="K3266" s="5" t="str">
        <f t="shared" si="34"/>
        <v/>
      </c>
      <c r="L3266" s="5">
        <f t="shared" si="35"/>
        <v>0</v>
      </c>
      <c r="M3266" s="5"/>
      <c r="N3266" s="5"/>
      <c r="O3266" s="5"/>
      <c r="P3266" s="5"/>
      <c r="Q3266" s="5"/>
      <c r="R3266" s="5"/>
      <c r="S3266" s="5"/>
    </row>
    <row r="3267" ht="15.75" customHeight="1">
      <c r="A3267" s="5">
        <v>2638.0</v>
      </c>
      <c r="B3267" s="35" t="str">
        <f>DIEM_4D!A2639</f>
        <v/>
      </c>
      <c r="C3267" s="35" t="str">
        <f>DIEM_4D!B2639</f>
        <v/>
      </c>
      <c r="D3267" s="5" t="str">
        <f t="shared" si="30"/>
        <v>4D-3</v>
      </c>
      <c r="E3267" s="5">
        <f>DIEM_4D!C2639</f>
        <v>0</v>
      </c>
      <c r="F3267" s="5">
        <f>DIEM_4D!D2639</f>
        <v>0</v>
      </c>
      <c r="G3267" s="5">
        <f>DIEM_4D!E2639</f>
        <v>0</v>
      </c>
      <c r="H3267" s="36">
        <f t="shared" si="31"/>
        <v>0</v>
      </c>
      <c r="I3267" s="5" t="str">
        <f t="shared" si="32"/>
        <v/>
      </c>
      <c r="J3267" s="5">
        <f t="shared" si="33"/>
        <v>0</v>
      </c>
      <c r="K3267" s="5" t="str">
        <f t="shared" si="34"/>
        <v/>
      </c>
      <c r="L3267" s="5">
        <f t="shared" si="35"/>
        <v>0</v>
      </c>
      <c r="M3267" s="5"/>
      <c r="N3267" s="5"/>
      <c r="O3267" s="5"/>
      <c r="P3267" s="5"/>
      <c r="Q3267" s="5"/>
      <c r="R3267" s="5"/>
      <c r="S3267" s="5"/>
    </row>
    <row r="3268" ht="15.75" customHeight="1">
      <c r="A3268" s="5">
        <v>2639.0</v>
      </c>
      <c r="B3268" s="35" t="str">
        <f>DIEM_4D!A2640</f>
        <v/>
      </c>
      <c r="C3268" s="35" t="str">
        <f>DIEM_4D!B2640</f>
        <v/>
      </c>
      <c r="D3268" s="5" t="str">
        <f t="shared" si="30"/>
        <v>4D-4</v>
      </c>
      <c r="E3268" s="5">
        <f>DIEM_4D!C2640</f>
        <v>0</v>
      </c>
      <c r="F3268" s="5">
        <f>DIEM_4D!D2640</f>
        <v>0</v>
      </c>
      <c r="G3268" s="5">
        <f>DIEM_4D!E2640</f>
        <v>0</v>
      </c>
      <c r="H3268" s="36">
        <f t="shared" si="31"/>
        <v>0</v>
      </c>
      <c r="I3268" s="5" t="str">
        <f t="shared" si="32"/>
        <v/>
      </c>
      <c r="J3268" s="5">
        <f t="shared" si="33"/>
        <v>0</v>
      </c>
      <c r="K3268" s="5" t="str">
        <f t="shared" si="34"/>
        <v/>
      </c>
      <c r="L3268" s="5">
        <f t="shared" si="35"/>
        <v>0</v>
      </c>
      <c r="M3268" s="5"/>
      <c r="N3268" s="5"/>
      <c r="O3268" s="5"/>
      <c r="P3268" s="5"/>
      <c r="Q3268" s="5"/>
      <c r="R3268" s="5"/>
      <c r="S3268" s="5"/>
    </row>
    <row r="3269" ht="15.75" customHeight="1">
      <c r="A3269" s="5">
        <v>2640.0</v>
      </c>
      <c r="B3269" s="35" t="str">
        <f>DIEM_4D!A2641</f>
        <v/>
      </c>
      <c r="C3269" s="35" t="str">
        <f>DIEM_4D!B2641</f>
        <v/>
      </c>
      <c r="D3269" s="5" t="str">
        <f t="shared" si="30"/>
        <v>4D-5</v>
      </c>
      <c r="E3269" s="5">
        <f>DIEM_4D!C2641</f>
        <v>0</v>
      </c>
      <c r="F3269" s="5">
        <f>DIEM_4D!D2641</f>
        <v>0</v>
      </c>
      <c r="G3269" s="5">
        <f>DIEM_4D!E2641</f>
        <v>0</v>
      </c>
      <c r="H3269" s="36">
        <f t="shared" si="31"/>
        <v>0</v>
      </c>
      <c r="I3269" s="5" t="str">
        <f t="shared" si="32"/>
        <v/>
      </c>
      <c r="J3269" s="5">
        <f t="shared" si="33"/>
        <v>0</v>
      </c>
      <c r="K3269" s="5" t="str">
        <f t="shared" si="34"/>
        <v/>
      </c>
      <c r="L3269" s="5">
        <f t="shared" si="35"/>
        <v>0</v>
      </c>
      <c r="M3269" s="5"/>
      <c r="N3269" s="5"/>
      <c r="O3269" s="5"/>
      <c r="P3269" s="5"/>
      <c r="Q3269" s="5"/>
      <c r="R3269" s="5"/>
      <c r="S3269" s="5"/>
    </row>
    <row r="3270" ht="15.75" customHeight="1">
      <c r="A3270" s="5">
        <v>2641.0</v>
      </c>
      <c r="B3270" s="35" t="str">
        <f>DIEM_4D!A2642</f>
        <v/>
      </c>
      <c r="C3270" s="35" t="str">
        <f>DIEM_4D!B2642</f>
        <v/>
      </c>
      <c r="D3270" s="5" t="str">
        <f t="shared" si="30"/>
        <v>4D-1</v>
      </c>
      <c r="E3270" s="5">
        <f>DIEM_4D!C2642</f>
        <v>0</v>
      </c>
      <c r="F3270" s="5">
        <f>DIEM_4D!D2642</f>
        <v>0</v>
      </c>
      <c r="G3270" s="5">
        <f>DIEM_4D!E2642</f>
        <v>0</v>
      </c>
      <c r="H3270" s="36">
        <f t="shared" si="31"/>
        <v>0</v>
      </c>
      <c r="I3270" s="5" t="str">
        <f t="shared" si="32"/>
        <v/>
      </c>
      <c r="J3270" s="5">
        <f t="shared" si="33"/>
        <v>0</v>
      </c>
      <c r="K3270" s="5" t="str">
        <f t="shared" si="34"/>
        <v/>
      </c>
      <c r="L3270" s="5">
        <f t="shared" si="35"/>
        <v>0</v>
      </c>
      <c r="M3270" s="5"/>
      <c r="N3270" s="5"/>
      <c r="O3270" s="5"/>
      <c r="P3270" s="5"/>
      <c r="Q3270" s="5"/>
      <c r="R3270" s="5"/>
      <c r="S3270" s="5"/>
    </row>
    <row r="3271" ht="15.75" customHeight="1">
      <c r="A3271" s="5">
        <v>2642.0</v>
      </c>
      <c r="B3271" s="35" t="str">
        <f>DIEM_4D!A2643</f>
        <v/>
      </c>
      <c r="C3271" s="35" t="str">
        <f>DIEM_4D!B2643</f>
        <v/>
      </c>
      <c r="D3271" s="5" t="str">
        <f t="shared" si="30"/>
        <v>4D-2</v>
      </c>
      <c r="E3271" s="5">
        <f>DIEM_4D!C2643</f>
        <v>0</v>
      </c>
      <c r="F3271" s="5">
        <f>DIEM_4D!D2643</f>
        <v>0</v>
      </c>
      <c r="G3271" s="5">
        <f>DIEM_4D!E2643</f>
        <v>0</v>
      </c>
      <c r="H3271" s="36">
        <f t="shared" si="31"/>
        <v>0</v>
      </c>
      <c r="I3271" s="5" t="str">
        <f t="shared" si="32"/>
        <v/>
      </c>
      <c r="J3271" s="5">
        <f t="shared" si="33"/>
        <v>0</v>
      </c>
      <c r="K3271" s="5" t="str">
        <f t="shared" si="34"/>
        <v/>
      </c>
      <c r="L3271" s="5">
        <f t="shared" si="35"/>
        <v>0</v>
      </c>
      <c r="M3271" s="5"/>
      <c r="N3271" s="5"/>
      <c r="O3271" s="5"/>
      <c r="P3271" s="5"/>
      <c r="Q3271" s="5"/>
      <c r="R3271" s="5"/>
      <c r="S3271" s="5"/>
    </row>
    <row r="3272" ht="15.75" customHeight="1">
      <c r="A3272" s="5">
        <v>2643.0</v>
      </c>
      <c r="B3272" s="35" t="str">
        <f>DIEM_4D!A2644</f>
        <v/>
      </c>
      <c r="C3272" s="35" t="str">
        <f>DIEM_4D!B2644</f>
        <v/>
      </c>
      <c r="D3272" s="5" t="str">
        <f t="shared" si="30"/>
        <v>4D-3</v>
      </c>
      <c r="E3272" s="5">
        <f>DIEM_4D!C2644</f>
        <v>0</v>
      </c>
      <c r="F3272" s="5">
        <f>DIEM_4D!D2644</f>
        <v>0</v>
      </c>
      <c r="G3272" s="5">
        <f>DIEM_4D!E2644</f>
        <v>0</v>
      </c>
      <c r="H3272" s="36">
        <f t="shared" si="31"/>
        <v>0</v>
      </c>
      <c r="I3272" s="5" t="str">
        <f t="shared" si="32"/>
        <v/>
      </c>
      <c r="J3272" s="5">
        <f t="shared" si="33"/>
        <v>0</v>
      </c>
      <c r="K3272" s="5" t="str">
        <f t="shared" si="34"/>
        <v/>
      </c>
      <c r="L3272" s="5">
        <f t="shared" si="35"/>
        <v>0</v>
      </c>
      <c r="M3272" s="5"/>
      <c r="N3272" s="5"/>
      <c r="O3272" s="5"/>
      <c r="P3272" s="5"/>
      <c r="Q3272" s="5"/>
      <c r="R3272" s="5"/>
      <c r="S3272" s="5"/>
    </row>
    <row r="3273" ht="15.75" customHeight="1">
      <c r="A3273" s="5">
        <v>2644.0</v>
      </c>
      <c r="B3273" s="35" t="str">
        <f>DIEM_4D!A2645</f>
        <v/>
      </c>
      <c r="C3273" s="35" t="str">
        <f>DIEM_4D!B2645</f>
        <v/>
      </c>
      <c r="D3273" s="5" t="str">
        <f t="shared" si="30"/>
        <v>4D-4</v>
      </c>
      <c r="E3273" s="5">
        <f>DIEM_4D!C2645</f>
        <v>0</v>
      </c>
      <c r="F3273" s="5">
        <f>DIEM_4D!D2645</f>
        <v>0</v>
      </c>
      <c r="G3273" s="5">
        <f>DIEM_4D!E2645</f>
        <v>0</v>
      </c>
      <c r="H3273" s="36">
        <f t="shared" si="31"/>
        <v>0</v>
      </c>
      <c r="I3273" s="5" t="str">
        <f t="shared" si="32"/>
        <v/>
      </c>
      <c r="J3273" s="5">
        <f t="shared" si="33"/>
        <v>0</v>
      </c>
      <c r="K3273" s="5" t="str">
        <f t="shared" si="34"/>
        <v/>
      </c>
      <c r="L3273" s="5">
        <f t="shared" si="35"/>
        <v>0</v>
      </c>
      <c r="M3273" s="5"/>
      <c r="N3273" s="5"/>
      <c r="O3273" s="5"/>
      <c r="P3273" s="5"/>
      <c r="Q3273" s="5"/>
      <c r="R3273" s="5"/>
      <c r="S3273" s="5"/>
    </row>
    <row r="3274" ht="15.75" customHeight="1">
      <c r="A3274" s="5">
        <v>2645.0</v>
      </c>
      <c r="B3274" s="35" t="str">
        <f>DIEM_4D!A2646</f>
        <v/>
      </c>
      <c r="C3274" s="35" t="str">
        <f>DIEM_4D!B2646</f>
        <v/>
      </c>
      <c r="D3274" s="5" t="str">
        <f t="shared" si="30"/>
        <v>4D-5</v>
      </c>
      <c r="E3274" s="5">
        <f>DIEM_4D!C2646</f>
        <v>0</v>
      </c>
      <c r="F3274" s="5">
        <f>DIEM_4D!D2646</f>
        <v>0</v>
      </c>
      <c r="G3274" s="5">
        <f>DIEM_4D!E2646</f>
        <v>0</v>
      </c>
      <c r="H3274" s="36">
        <f t="shared" si="31"/>
        <v>0</v>
      </c>
      <c r="I3274" s="5" t="str">
        <f t="shared" si="32"/>
        <v/>
      </c>
      <c r="J3274" s="5">
        <f t="shared" si="33"/>
        <v>0</v>
      </c>
      <c r="K3274" s="5" t="str">
        <f t="shared" si="34"/>
        <v/>
      </c>
      <c r="L3274" s="5">
        <f t="shared" si="35"/>
        <v>0</v>
      </c>
      <c r="M3274" s="5"/>
      <c r="N3274" s="5"/>
      <c r="O3274" s="5"/>
      <c r="P3274" s="5"/>
      <c r="Q3274" s="5"/>
      <c r="R3274" s="5"/>
      <c r="S3274" s="5"/>
    </row>
    <row r="3275" ht="15.75" customHeight="1">
      <c r="A3275" s="5">
        <v>2646.0</v>
      </c>
      <c r="B3275" s="35" t="str">
        <f>DIEM_4D!A2647</f>
        <v/>
      </c>
      <c r="C3275" s="35" t="str">
        <f>DIEM_4D!B2647</f>
        <v/>
      </c>
      <c r="D3275" s="5" t="str">
        <f t="shared" si="30"/>
        <v>4D-1</v>
      </c>
      <c r="E3275" s="5">
        <f>DIEM_4D!C2647</f>
        <v>0</v>
      </c>
      <c r="F3275" s="5">
        <f>DIEM_4D!D2647</f>
        <v>0</v>
      </c>
      <c r="G3275" s="5">
        <f>DIEM_4D!E2647</f>
        <v>0</v>
      </c>
      <c r="H3275" s="36">
        <f t="shared" si="31"/>
        <v>0</v>
      </c>
      <c r="I3275" s="5" t="str">
        <f t="shared" si="32"/>
        <v/>
      </c>
      <c r="J3275" s="5">
        <f t="shared" si="33"/>
        <v>0</v>
      </c>
      <c r="K3275" s="5" t="str">
        <f t="shared" si="34"/>
        <v/>
      </c>
      <c r="L3275" s="5">
        <f t="shared" si="35"/>
        <v>0</v>
      </c>
      <c r="M3275" s="5"/>
      <c r="N3275" s="5"/>
      <c r="O3275" s="5"/>
      <c r="P3275" s="5"/>
      <c r="Q3275" s="5"/>
      <c r="R3275" s="5"/>
      <c r="S3275" s="5"/>
    </row>
    <row r="3276" ht="15.75" customHeight="1">
      <c r="A3276" s="5">
        <v>2647.0</v>
      </c>
      <c r="B3276" s="35" t="str">
        <f>DIEM_4D!A2648</f>
        <v/>
      </c>
      <c r="C3276" s="35" t="str">
        <f>DIEM_4D!B2648</f>
        <v/>
      </c>
      <c r="D3276" s="5" t="str">
        <f t="shared" si="30"/>
        <v>4D-2</v>
      </c>
      <c r="E3276" s="5">
        <f>DIEM_4D!C2648</f>
        <v>0</v>
      </c>
      <c r="F3276" s="5">
        <f>DIEM_4D!D2648</f>
        <v>0</v>
      </c>
      <c r="G3276" s="5">
        <f>DIEM_4D!E2648</f>
        <v>0</v>
      </c>
      <c r="H3276" s="36">
        <f t="shared" si="31"/>
        <v>0</v>
      </c>
      <c r="I3276" s="5" t="str">
        <f t="shared" si="32"/>
        <v/>
      </c>
      <c r="J3276" s="5">
        <f t="shared" si="33"/>
        <v>0</v>
      </c>
      <c r="K3276" s="5" t="str">
        <f t="shared" si="34"/>
        <v/>
      </c>
      <c r="L3276" s="5">
        <f t="shared" si="35"/>
        <v>0</v>
      </c>
      <c r="M3276" s="5"/>
      <c r="N3276" s="5"/>
      <c r="O3276" s="5"/>
      <c r="P3276" s="5"/>
      <c r="Q3276" s="5"/>
      <c r="R3276" s="5"/>
      <c r="S3276" s="5"/>
    </row>
    <row r="3277" ht="15.75" customHeight="1">
      <c r="A3277" s="5">
        <v>2648.0</v>
      </c>
      <c r="B3277" s="35" t="str">
        <f>DIEM_4D!A2649</f>
        <v/>
      </c>
      <c r="C3277" s="35" t="str">
        <f>DIEM_4D!B2649</f>
        <v/>
      </c>
      <c r="D3277" s="5" t="str">
        <f t="shared" si="30"/>
        <v>4D-3</v>
      </c>
      <c r="E3277" s="5">
        <f>DIEM_4D!C2649</f>
        <v>0</v>
      </c>
      <c r="F3277" s="5">
        <f>DIEM_4D!D2649</f>
        <v>0</v>
      </c>
      <c r="G3277" s="5">
        <f>DIEM_4D!E2649</f>
        <v>0</v>
      </c>
      <c r="H3277" s="36">
        <f t="shared" si="31"/>
        <v>0</v>
      </c>
      <c r="I3277" s="5" t="str">
        <f t="shared" si="32"/>
        <v/>
      </c>
      <c r="J3277" s="5">
        <f t="shared" si="33"/>
        <v>0</v>
      </c>
      <c r="K3277" s="5" t="str">
        <f t="shared" si="34"/>
        <v/>
      </c>
      <c r="L3277" s="5">
        <f t="shared" si="35"/>
        <v>0</v>
      </c>
      <c r="M3277" s="5"/>
      <c r="N3277" s="5"/>
      <c r="O3277" s="5"/>
      <c r="P3277" s="5"/>
      <c r="Q3277" s="5"/>
      <c r="R3277" s="5"/>
      <c r="S3277" s="5"/>
    </row>
    <row r="3278" ht="15.75" customHeight="1">
      <c r="A3278" s="5">
        <v>2649.0</v>
      </c>
      <c r="B3278" s="35" t="str">
        <f>DIEM_4D!A2650</f>
        <v/>
      </c>
      <c r="C3278" s="35" t="str">
        <f>DIEM_4D!B2650</f>
        <v/>
      </c>
      <c r="D3278" s="5" t="str">
        <f t="shared" si="30"/>
        <v>4D-4</v>
      </c>
      <c r="E3278" s="5">
        <f>DIEM_4D!C2650</f>
        <v>0</v>
      </c>
      <c r="F3278" s="5">
        <f>DIEM_4D!D2650</f>
        <v>0</v>
      </c>
      <c r="G3278" s="5">
        <f>DIEM_4D!E2650</f>
        <v>0</v>
      </c>
      <c r="H3278" s="36">
        <f t="shared" si="31"/>
        <v>0</v>
      </c>
      <c r="I3278" s="5" t="str">
        <f t="shared" si="32"/>
        <v/>
      </c>
      <c r="J3278" s="5">
        <f t="shared" si="33"/>
        <v>0</v>
      </c>
      <c r="K3278" s="5" t="str">
        <f t="shared" si="34"/>
        <v/>
      </c>
      <c r="L3278" s="5">
        <f t="shared" si="35"/>
        <v>0</v>
      </c>
      <c r="M3278" s="5"/>
      <c r="N3278" s="5"/>
      <c r="O3278" s="5"/>
      <c r="P3278" s="5"/>
      <c r="Q3278" s="5"/>
      <c r="R3278" s="5"/>
      <c r="S3278" s="5"/>
    </row>
    <row r="3279" ht="15.75" customHeight="1">
      <c r="A3279" s="5">
        <v>2650.0</v>
      </c>
      <c r="B3279" s="35" t="str">
        <f>DIEM_4D!A2651</f>
        <v/>
      </c>
      <c r="C3279" s="35" t="str">
        <f>DIEM_4D!B2651</f>
        <v/>
      </c>
      <c r="D3279" s="5" t="str">
        <f t="shared" si="30"/>
        <v>4D-5</v>
      </c>
      <c r="E3279" s="5">
        <f>DIEM_4D!C2651</f>
        <v>0</v>
      </c>
      <c r="F3279" s="5">
        <f>DIEM_4D!D2651</f>
        <v>0</v>
      </c>
      <c r="G3279" s="5">
        <f>DIEM_4D!E2651</f>
        <v>0</v>
      </c>
      <c r="H3279" s="36">
        <f t="shared" si="31"/>
        <v>0</v>
      </c>
      <c r="I3279" s="5" t="str">
        <f t="shared" si="32"/>
        <v/>
      </c>
      <c r="J3279" s="5">
        <f t="shared" si="33"/>
        <v>0</v>
      </c>
      <c r="K3279" s="5" t="str">
        <f t="shared" si="34"/>
        <v/>
      </c>
      <c r="L3279" s="5">
        <f t="shared" si="35"/>
        <v>0</v>
      </c>
      <c r="M3279" s="5"/>
      <c r="N3279" s="5"/>
      <c r="O3279" s="5"/>
      <c r="P3279" s="5"/>
      <c r="Q3279" s="5"/>
      <c r="R3279" s="5"/>
      <c r="S3279" s="5"/>
    </row>
    <row r="3280" ht="15.75" customHeight="1">
      <c r="A3280" s="5">
        <v>2651.0</v>
      </c>
      <c r="B3280" s="35" t="str">
        <f>DIEM_4D!A2652</f>
        <v/>
      </c>
      <c r="C3280" s="35" t="str">
        <f>DIEM_4D!B2652</f>
        <v/>
      </c>
      <c r="D3280" s="5" t="str">
        <f t="shared" si="30"/>
        <v>4D-1</v>
      </c>
      <c r="E3280" s="5">
        <f>DIEM_4D!C2652</f>
        <v>0</v>
      </c>
      <c r="F3280" s="5">
        <f>DIEM_4D!D2652</f>
        <v>0</v>
      </c>
      <c r="G3280" s="5">
        <f>DIEM_4D!E2652</f>
        <v>0</v>
      </c>
      <c r="H3280" s="36">
        <f t="shared" si="31"/>
        <v>0</v>
      </c>
      <c r="I3280" s="5" t="str">
        <f t="shared" si="32"/>
        <v/>
      </c>
      <c r="J3280" s="5">
        <f t="shared" si="33"/>
        <v>0</v>
      </c>
      <c r="K3280" s="5" t="str">
        <f t="shared" si="34"/>
        <v/>
      </c>
      <c r="L3280" s="5">
        <f t="shared" si="35"/>
        <v>0</v>
      </c>
      <c r="M3280" s="5"/>
      <c r="N3280" s="5"/>
      <c r="O3280" s="5"/>
      <c r="P3280" s="5"/>
      <c r="Q3280" s="5"/>
      <c r="R3280" s="5"/>
      <c r="S3280" s="5"/>
    </row>
    <row r="3281" ht="15.75" customHeight="1">
      <c r="A3281" s="5">
        <v>2652.0</v>
      </c>
      <c r="B3281" s="35" t="str">
        <f>DIEM_4D!A2653</f>
        <v/>
      </c>
      <c r="C3281" s="35" t="str">
        <f>DIEM_4D!B2653</f>
        <v/>
      </c>
      <c r="D3281" s="5" t="str">
        <f t="shared" si="30"/>
        <v>4D-2</v>
      </c>
      <c r="E3281" s="5">
        <f>DIEM_4D!C2653</f>
        <v>0</v>
      </c>
      <c r="F3281" s="5">
        <f>DIEM_4D!D2653</f>
        <v>0</v>
      </c>
      <c r="G3281" s="5">
        <f>DIEM_4D!E2653</f>
        <v>0</v>
      </c>
      <c r="H3281" s="36">
        <f t="shared" si="31"/>
        <v>0</v>
      </c>
      <c r="I3281" s="5" t="str">
        <f t="shared" si="32"/>
        <v/>
      </c>
      <c r="J3281" s="5">
        <f t="shared" si="33"/>
        <v>0</v>
      </c>
      <c r="K3281" s="5" t="str">
        <f t="shared" si="34"/>
        <v/>
      </c>
      <c r="L3281" s="5">
        <f t="shared" si="35"/>
        <v>0</v>
      </c>
      <c r="M3281" s="5"/>
      <c r="N3281" s="5"/>
      <c r="O3281" s="5"/>
      <c r="P3281" s="5"/>
      <c r="Q3281" s="5"/>
      <c r="R3281" s="5"/>
      <c r="S3281" s="5"/>
    </row>
    <row r="3282" ht="15.75" customHeight="1">
      <c r="A3282" s="5">
        <v>2653.0</v>
      </c>
      <c r="B3282" s="35" t="str">
        <f>DIEM_4D!A2654</f>
        <v/>
      </c>
      <c r="C3282" s="35" t="str">
        <f>DIEM_4D!B2654</f>
        <v/>
      </c>
      <c r="D3282" s="5" t="str">
        <f t="shared" si="30"/>
        <v>4D-3</v>
      </c>
      <c r="E3282" s="5">
        <f>DIEM_4D!C2654</f>
        <v>0</v>
      </c>
      <c r="F3282" s="5">
        <f>DIEM_4D!D2654</f>
        <v>0</v>
      </c>
      <c r="G3282" s="5">
        <f>DIEM_4D!E2654</f>
        <v>0</v>
      </c>
      <c r="H3282" s="36">
        <f t="shared" si="31"/>
        <v>0</v>
      </c>
      <c r="I3282" s="5" t="str">
        <f t="shared" si="32"/>
        <v/>
      </c>
      <c r="J3282" s="5">
        <f t="shared" si="33"/>
        <v>0</v>
      </c>
      <c r="K3282" s="5" t="str">
        <f t="shared" si="34"/>
        <v/>
      </c>
      <c r="L3282" s="5">
        <f t="shared" si="35"/>
        <v>0</v>
      </c>
      <c r="M3282" s="5"/>
      <c r="N3282" s="5"/>
      <c r="O3282" s="5"/>
      <c r="P3282" s="5"/>
      <c r="Q3282" s="5"/>
      <c r="R3282" s="5"/>
      <c r="S3282" s="5"/>
    </row>
    <row r="3283" ht="15.75" customHeight="1">
      <c r="A3283" s="5">
        <v>2654.0</v>
      </c>
      <c r="B3283" s="35" t="str">
        <f>DIEM_4D!A2655</f>
        <v/>
      </c>
      <c r="C3283" s="35" t="str">
        <f>DIEM_4D!B2655</f>
        <v/>
      </c>
      <c r="D3283" s="5" t="str">
        <f t="shared" si="30"/>
        <v>4D-4</v>
      </c>
      <c r="E3283" s="5">
        <f>DIEM_4D!C2655</f>
        <v>0</v>
      </c>
      <c r="F3283" s="5">
        <f>DIEM_4D!D2655</f>
        <v>0</v>
      </c>
      <c r="G3283" s="5">
        <f>DIEM_4D!E2655</f>
        <v>0</v>
      </c>
      <c r="H3283" s="36">
        <f t="shared" si="31"/>
        <v>0</v>
      </c>
      <c r="I3283" s="5" t="str">
        <f t="shared" si="32"/>
        <v/>
      </c>
      <c r="J3283" s="5">
        <f t="shared" si="33"/>
        <v>0</v>
      </c>
      <c r="K3283" s="5" t="str">
        <f t="shared" si="34"/>
        <v/>
      </c>
      <c r="L3283" s="5">
        <f t="shared" si="35"/>
        <v>0</v>
      </c>
      <c r="M3283" s="5"/>
      <c r="N3283" s="5"/>
      <c r="O3283" s="5"/>
      <c r="P3283" s="5"/>
      <c r="Q3283" s="5"/>
      <c r="R3283" s="5"/>
      <c r="S3283" s="5"/>
    </row>
    <row r="3284" ht="15.75" customHeight="1">
      <c r="A3284" s="5">
        <v>2655.0</v>
      </c>
      <c r="B3284" s="35" t="str">
        <f>DIEM_4D!A2656</f>
        <v/>
      </c>
      <c r="C3284" s="35" t="str">
        <f>DIEM_4D!B2656</f>
        <v/>
      </c>
      <c r="D3284" s="5" t="str">
        <f t="shared" si="30"/>
        <v>4D-5</v>
      </c>
      <c r="E3284" s="5">
        <f>DIEM_4D!C2656</f>
        <v>0</v>
      </c>
      <c r="F3284" s="5">
        <f>DIEM_4D!D2656</f>
        <v>0</v>
      </c>
      <c r="G3284" s="5">
        <f>DIEM_4D!E2656</f>
        <v>0</v>
      </c>
      <c r="H3284" s="36">
        <f t="shared" si="31"/>
        <v>0</v>
      </c>
      <c r="I3284" s="5" t="str">
        <f t="shared" si="32"/>
        <v/>
      </c>
      <c r="J3284" s="5">
        <f t="shared" si="33"/>
        <v>0</v>
      </c>
      <c r="K3284" s="5" t="str">
        <f t="shared" si="34"/>
        <v/>
      </c>
      <c r="L3284" s="5">
        <f t="shared" si="35"/>
        <v>0</v>
      </c>
      <c r="M3284" s="5"/>
      <c r="N3284" s="5"/>
      <c r="O3284" s="5"/>
      <c r="P3284" s="5"/>
      <c r="Q3284" s="5"/>
      <c r="R3284" s="5"/>
      <c r="S3284" s="5"/>
    </row>
    <row r="3285" ht="15.75" customHeight="1">
      <c r="A3285" s="5">
        <v>2656.0</v>
      </c>
      <c r="B3285" s="35" t="str">
        <f>DIEM_4D!A2657</f>
        <v/>
      </c>
      <c r="C3285" s="35" t="str">
        <f>DIEM_4D!B2657</f>
        <v/>
      </c>
      <c r="D3285" s="5" t="str">
        <f t="shared" si="30"/>
        <v>4D-1</v>
      </c>
      <c r="E3285" s="5">
        <f>DIEM_4D!C2657</f>
        <v>0</v>
      </c>
      <c r="F3285" s="5">
        <f>DIEM_4D!D2657</f>
        <v>0</v>
      </c>
      <c r="G3285" s="5">
        <f>DIEM_4D!E2657</f>
        <v>0</v>
      </c>
      <c r="H3285" s="36">
        <f t="shared" si="31"/>
        <v>0</v>
      </c>
      <c r="I3285" s="5" t="str">
        <f t="shared" si="32"/>
        <v/>
      </c>
      <c r="J3285" s="5">
        <f t="shared" si="33"/>
        <v>0</v>
      </c>
      <c r="K3285" s="5" t="str">
        <f t="shared" si="34"/>
        <v/>
      </c>
      <c r="L3285" s="5">
        <f t="shared" si="35"/>
        <v>0</v>
      </c>
      <c r="M3285" s="5"/>
      <c r="N3285" s="5"/>
      <c r="O3285" s="5"/>
      <c r="P3285" s="5"/>
      <c r="Q3285" s="5"/>
      <c r="R3285" s="5"/>
      <c r="S3285" s="5"/>
    </row>
    <row r="3286" ht="15.75" customHeight="1">
      <c r="A3286" s="5">
        <v>2657.0</v>
      </c>
      <c r="B3286" s="35" t="str">
        <f>DIEM_4D!A2658</f>
        <v/>
      </c>
      <c r="C3286" s="35" t="str">
        <f>DIEM_4D!B2658</f>
        <v/>
      </c>
      <c r="D3286" s="5" t="str">
        <f t="shared" si="30"/>
        <v>4D-2</v>
      </c>
      <c r="E3286" s="5">
        <f>DIEM_4D!C2658</f>
        <v>0</v>
      </c>
      <c r="F3286" s="5">
        <f>DIEM_4D!D2658</f>
        <v>0</v>
      </c>
      <c r="G3286" s="5">
        <f>DIEM_4D!E2658</f>
        <v>0</v>
      </c>
      <c r="H3286" s="36">
        <f t="shared" si="31"/>
        <v>0</v>
      </c>
      <c r="I3286" s="5" t="str">
        <f t="shared" si="32"/>
        <v/>
      </c>
      <c r="J3286" s="5">
        <f t="shared" si="33"/>
        <v>0</v>
      </c>
      <c r="K3286" s="5" t="str">
        <f t="shared" si="34"/>
        <v/>
      </c>
      <c r="L3286" s="5">
        <f t="shared" si="35"/>
        <v>0</v>
      </c>
      <c r="M3286" s="5"/>
      <c r="N3286" s="5"/>
      <c r="O3286" s="5"/>
      <c r="P3286" s="5"/>
      <c r="Q3286" s="5"/>
      <c r="R3286" s="5"/>
      <c r="S3286" s="5"/>
    </row>
    <row r="3287" ht="15.75" customHeight="1">
      <c r="A3287" s="5">
        <v>2658.0</v>
      </c>
      <c r="B3287" s="35" t="str">
        <f>DIEM_4D!A2659</f>
        <v/>
      </c>
      <c r="C3287" s="35" t="str">
        <f>DIEM_4D!B2659</f>
        <v/>
      </c>
      <c r="D3287" s="5" t="str">
        <f t="shared" si="30"/>
        <v>4D-3</v>
      </c>
      <c r="E3287" s="5">
        <f>DIEM_4D!C2659</f>
        <v>0</v>
      </c>
      <c r="F3287" s="5">
        <f>DIEM_4D!D2659</f>
        <v>0</v>
      </c>
      <c r="G3287" s="5">
        <f>DIEM_4D!E2659</f>
        <v>0</v>
      </c>
      <c r="H3287" s="36">
        <f t="shared" si="31"/>
        <v>0</v>
      </c>
      <c r="I3287" s="5" t="str">
        <f t="shared" si="32"/>
        <v/>
      </c>
      <c r="J3287" s="5">
        <f t="shared" si="33"/>
        <v>0</v>
      </c>
      <c r="K3287" s="5" t="str">
        <f t="shared" si="34"/>
        <v/>
      </c>
      <c r="L3287" s="5">
        <f t="shared" si="35"/>
        <v>0</v>
      </c>
      <c r="M3287" s="5"/>
      <c r="N3287" s="5"/>
      <c r="O3287" s="5"/>
      <c r="P3287" s="5"/>
      <c r="Q3287" s="5"/>
      <c r="R3287" s="5"/>
      <c r="S3287" s="5"/>
    </row>
    <row r="3288" ht="15.75" customHeight="1">
      <c r="A3288" s="5">
        <v>2659.0</v>
      </c>
      <c r="B3288" s="35" t="str">
        <f>DIEM_4D!A2660</f>
        <v/>
      </c>
      <c r="C3288" s="35" t="str">
        <f>DIEM_4D!B2660</f>
        <v/>
      </c>
      <c r="D3288" s="5" t="str">
        <f t="shared" si="30"/>
        <v>4D-4</v>
      </c>
      <c r="E3288" s="5">
        <f>DIEM_4D!C2660</f>
        <v>0</v>
      </c>
      <c r="F3288" s="5">
        <f>DIEM_4D!D2660</f>
        <v>0</v>
      </c>
      <c r="G3288" s="5">
        <f>DIEM_4D!E2660</f>
        <v>0</v>
      </c>
      <c r="H3288" s="36">
        <f t="shared" si="31"/>
        <v>0</v>
      </c>
      <c r="I3288" s="5" t="str">
        <f t="shared" si="32"/>
        <v/>
      </c>
      <c r="J3288" s="5">
        <f t="shared" si="33"/>
        <v>0</v>
      </c>
      <c r="K3288" s="5" t="str">
        <f t="shared" si="34"/>
        <v/>
      </c>
      <c r="L3288" s="5">
        <f t="shared" si="35"/>
        <v>0</v>
      </c>
      <c r="M3288" s="5"/>
      <c r="N3288" s="5"/>
      <c r="O3288" s="5"/>
      <c r="P3288" s="5"/>
      <c r="Q3288" s="5"/>
      <c r="R3288" s="5"/>
      <c r="S3288" s="5"/>
    </row>
    <row r="3289" ht="15.75" customHeight="1">
      <c r="A3289" s="5">
        <v>2660.0</v>
      </c>
      <c r="B3289" s="35" t="str">
        <f>DIEM_4D!A2661</f>
        <v/>
      </c>
      <c r="C3289" s="35" t="str">
        <f>DIEM_4D!B2661</f>
        <v/>
      </c>
      <c r="D3289" s="5" t="str">
        <f t="shared" si="30"/>
        <v>4D-5</v>
      </c>
      <c r="E3289" s="5">
        <f>DIEM_4D!C2661</f>
        <v>0</v>
      </c>
      <c r="F3289" s="5">
        <f>DIEM_4D!D2661</f>
        <v>0</v>
      </c>
      <c r="G3289" s="5">
        <f>DIEM_4D!E2661</f>
        <v>0</v>
      </c>
      <c r="H3289" s="36">
        <f t="shared" si="31"/>
        <v>0</v>
      </c>
      <c r="I3289" s="5" t="str">
        <f t="shared" si="32"/>
        <v/>
      </c>
      <c r="J3289" s="5">
        <f t="shared" si="33"/>
        <v>0</v>
      </c>
      <c r="K3289" s="5" t="str">
        <f t="shared" si="34"/>
        <v/>
      </c>
      <c r="L3289" s="5">
        <f t="shared" si="35"/>
        <v>0</v>
      </c>
      <c r="M3289" s="5"/>
      <c r="N3289" s="5"/>
      <c r="O3289" s="5"/>
      <c r="P3289" s="5"/>
      <c r="Q3289" s="5"/>
      <c r="R3289" s="5"/>
      <c r="S3289" s="5"/>
    </row>
    <row r="3290" ht="15.75" customHeight="1">
      <c r="A3290" s="5">
        <v>2661.0</v>
      </c>
      <c r="B3290" s="35" t="str">
        <f>DIEM_4D!A2662</f>
        <v/>
      </c>
      <c r="C3290" s="35" t="str">
        <f>DIEM_4D!B2662</f>
        <v/>
      </c>
      <c r="D3290" s="5" t="str">
        <f t="shared" si="30"/>
        <v>4D-1</v>
      </c>
      <c r="E3290" s="5">
        <f>DIEM_4D!C2662</f>
        <v>0</v>
      </c>
      <c r="F3290" s="5">
        <f>DIEM_4D!D2662</f>
        <v>0</v>
      </c>
      <c r="G3290" s="5">
        <f>DIEM_4D!E2662</f>
        <v>0</v>
      </c>
      <c r="H3290" s="36">
        <f t="shared" si="31"/>
        <v>0</v>
      </c>
      <c r="I3290" s="5" t="str">
        <f t="shared" si="32"/>
        <v/>
      </c>
      <c r="J3290" s="5">
        <f t="shared" si="33"/>
        <v>0</v>
      </c>
      <c r="K3290" s="5" t="str">
        <f t="shared" si="34"/>
        <v/>
      </c>
      <c r="L3290" s="5">
        <f t="shared" si="35"/>
        <v>0</v>
      </c>
      <c r="M3290" s="5"/>
      <c r="N3290" s="5"/>
      <c r="O3290" s="5"/>
      <c r="P3290" s="5"/>
      <c r="Q3290" s="5"/>
      <c r="R3290" s="5"/>
      <c r="S3290" s="5"/>
    </row>
    <row r="3291" ht="15.75" customHeight="1">
      <c r="A3291" s="5">
        <v>2662.0</v>
      </c>
      <c r="B3291" s="35" t="str">
        <f>DIEM_4D!A2663</f>
        <v/>
      </c>
      <c r="C3291" s="35" t="str">
        <f>DIEM_4D!B2663</f>
        <v/>
      </c>
      <c r="D3291" s="5" t="str">
        <f t="shared" si="30"/>
        <v>4D-2</v>
      </c>
      <c r="E3291" s="5">
        <f>DIEM_4D!C2663</f>
        <v>0</v>
      </c>
      <c r="F3291" s="5">
        <f>DIEM_4D!D2663</f>
        <v>0</v>
      </c>
      <c r="G3291" s="5">
        <f>DIEM_4D!E2663</f>
        <v>0</v>
      </c>
      <c r="H3291" s="36">
        <f t="shared" si="31"/>
        <v>0</v>
      </c>
      <c r="I3291" s="5" t="str">
        <f t="shared" si="32"/>
        <v/>
      </c>
      <c r="J3291" s="5">
        <f t="shared" si="33"/>
        <v>0</v>
      </c>
      <c r="K3291" s="5" t="str">
        <f t="shared" si="34"/>
        <v/>
      </c>
      <c r="L3291" s="5">
        <f t="shared" si="35"/>
        <v>0</v>
      </c>
      <c r="M3291" s="5"/>
      <c r="N3291" s="5"/>
      <c r="O3291" s="5"/>
      <c r="P3291" s="5"/>
      <c r="Q3291" s="5"/>
      <c r="R3291" s="5"/>
      <c r="S3291" s="5"/>
    </row>
    <row r="3292" ht="15.75" customHeight="1">
      <c r="A3292" s="5">
        <v>2663.0</v>
      </c>
      <c r="B3292" s="35" t="str">
        <f>DIEM_4D!A2664</f>
        <v/>
      </c>
      <c r="C3292" s="35" t="str">
        <f>DIEM_4D!B2664</f>
        <v/>
      </c>
      <c r="D3292" s="5" t="str">
        <f t="shared" si="30"/>
        <v>4D-3</v>
      </c>
      <c r="E3292" s="5">
        <f>DIEM_4D!C2664</f>
        <v>0</v>
      </c>
      <c r="F3292" s="5">
        <f>DIEM_4D!D2664</f>
        <v>0</v>
      </c>
      <c r="G3292" s="5">
        <f>DIEM_4D!E2664</f>
        <v>0</v>
      </c>
      <c r="H3292" s="36">
        <f t="shared" si="31"/>
        <v>0</v>
      </c>
      <c r="I3292" s="5" t="str">
        <f t="shared" si="32"/>
        <v/>
      </c>
      <c r="J3292" s="5">
        <f t="shared" si="33"/>
        <v>0</v>
      </c>
      <c r="K3292" s="5" t="str">
        <f t="shared" si="34"/>
        <v/>
      </c>
      <c r="L3292" s="5">
        <f t="shared" si="35"/>
        <v>0</v>
      </c>
      <c r="M3292" s="5"/>
      <c r="N3292" s="5"/>
      <c r="O3292" s="5"/>
      <c r="P3292" s="5"/>
      <c r="Q3292" s="5"/>
      <c r="R3292" s="5"/>
      <c r="S3292" s="5"/>
    </row>
    <row r="3293" ht="15.75" customHeight="1">
      <c r="A3293" s="5">
        <v>2664.0</v>
      </c>
      <c r="B3293" s="35" t="str">
        <f>DIEM_4D!A2665</f>
        <v/>
      </c>
      <c r="C3293" s="35" t="str">
        <f>DIEM_4D!B2665</f>
        <v/>
      </c>
      <c r="D3293" s="5" t="str">
        <f t="shared" si="30"/>
        <v>4D-4</v>
      </c>
      <c r="E3293" s="5">
        <f>DIEM_4D!C2665</f>
        <v>0</v>
      </c>
      <c r="F3293" s="5">
        <f>DIEM_4D!D2665</f>
        <v>0</v>
      </c>
      <c r="G3293" s="5">
        <f>DIEM_4D!E2665</f>
        <v>0</v>
      </c>
      <c r="H3293" s="36">
        <f t="shared" si="31"/>
        <v>0</v>
      </c>
      <c r="I3293" s="5" t="str">
        <f t="shared" si="32"/>
        <v/>
      </c>
      <c r="J3293" s="5">
        <f t="shared" si="33"/>
        <v>0</v>
      </c>
      <c r="K3293" s="5" t="str">
        <f t="shared" si="34"/>
        <v/>
      </c>
      <c r="L3293" s="5">
        <f t="shared" si="35"/>
        <v>0</v>
      </c>
      <c r="M3293" s="5"/>
      <c r="N3293" s="5"/>
      <c r="O3293" s="5"/>
      <c r="P3293" s="5"/>
      <c r="Q3293" s="5"/>
      <c r="R3293" s="5"/>
      <c r="S3293" s="5"/>
    </row>
    <row r="3294" ht="15.75" customHeight="1">
      <c r="A3294" s="5">
        <v>2665.0</v>
      </c>
      <c r="B3294" s="35" t="str">
        <f>DIEM_4D!A2666</f>
        <v/>
      </c>
      <c r="C3294" s="35" t="str">
        <f>DIEM_4D!B2666</f>
        <v/>
      </c>
      <c r="D3294" s="5" t="str">
        <f t="shared" si="30"/>
        <v>4D-5</v>
      </c>
      <c r="E3294" s="5">
        <f>DIEM_4D!C2666</f>
        <v>0</v>
      </c>
      <c r="F3294" s="5">
        <f>DIEM_4D!D2666</f>
        <v>0</v>
      </c>
      <c r="G3294" s="5">
        <f>DIEM_4D!E2666</f>
        <v>0</v>
      </c>
      <c r="H3294" s="36">
        <f t="shared" si="31"/>
        <v>0</v>
      </c>
      <c r="I3294" s="5" t="str">
        <f t="shared" si="32"/>
        <v/>
      </c>
      <c r="J3294" s="5">
        <f t="shared" si="33"/>
        <v>0</v>
      </c>
      <c r="K3294" s="5" t="str">
        <f t="shared" si="34"/>
        <v/>
      </c>
      <c r="L3294" s="5">
        <f t="shared" si="35"/>
        <v>0</v>
      </c>
      <c r="M3294" s="5"/>
      <c r="N3294" s="5"/>
      <c r="O3294" s="5"/>
      <c r="P3294" s="5"/>
      <c r="Q3294" s="5"/>
      <c r="R3294" s="5"/>
      <c r="S3294" s="5"/>
    </row>
    <row r="3295" ht="15.75" customHeight="1">
      <c r="A3295" s="5">
        <v>2666.0</v>
      </c>
      <c r="B3295" s="35" t="str">
        <f>DIEM_4D!A2667</f>
        <v/>
      </c>
      <c r="C3295" s="35" t="str">
        <f>DIEM_4D!B2667</f>
        <v/>
      </c>
      <c r="D3295" s="5" t="str">
        <f t="shared" si="30"/>
        <v>4D-1</v>
      </c>
      <c r="E3295" s="5">
        <f>DIEM_4D!C2667</f>
        <v>0</v>
      </c>
      <c r="F3295" s="5">
        <f>DIEM_4D!D2667</f>
        <v>0</v>
      </c>
      <c r="G3295" s="5">
        <f>DIEM_4D!E2667</f>
        <v>0</v>
      </c>
      <c r="H3295" s="36">
        <f t="shared" si="31"/>
        <v>0</v>
      </c>
      <c r="I3295" s="5" t="str">
        <f t="shared" si="32"/>
        <v/>
      </c>
      <c r="J3295" s="5">
        <f t="shared" si="33"/>
        <v>0</v>
      </c>
      <c r="K3295" s="5" t="str">
        <f t="shared" si="34"/>
        <v/>
      </c>
      <c r="L3295" s="5">
        <f t="shared" si="35"/>
        <v>0</v>
      </c>
      <c r="M3295" s="5"/>
      <c r="N3295" s="5"/>
      <c r="O3295" s="5"/>
      <c r="P3295" s="5"/>
      <c r="Q3295" s="5"/>
      <c r="R3295" s="5"/>
      <c r="S3295" s="5"/>
    </row>
    <row r="3296" ht="15.75" customHeight="1">
      <c r="A3296" s="5">
        <v>2667.0</v>
      </c>
      <c r="B3296" s="35" t="str">
        <f>DIEM_4D!A2668</f>
        <v/>
      </c>
      <c r="C3296" s="35" t="str">
        <f>DIEM_4D!B2668</f>
        <v/>
      </c>
      <c r="D3296" s="5" t="str">
        <f t="shared" si="30"/>
        <v>4D-2</v>
      </c>
      <c r="E3296" s="5">
        <f>DIEM_4D!C2668</f>
        <v>0</v>
      </c>
      <c r="F3296" s="5">
        <f>DIEM_4D!D2668</f>
        <v>0</v>
      </c>
      <c r="G3296" s="5">
        <f>DIEM_4D!E2668</f>
        <v>0</v>
      </c>
      <c r="H3296" s="36">
        <f t="shared" si="31"/>
        <v>0</v>
      </c>
      <c r="I3296" s="5" t="str">
        <f t="shared" si="32"/>
        <v/>
      </c>
      <c r="J3296" s="5">
        <f t="shared" si="33"/>
        <v>0</v>
      </c>
      <c r="K3296" s="5" t="str">
        <f t="shared" si="34"/>
        <v/>
      </c>
      <c r="L3296" s="5">
        <f t="shared" si="35"/>
        <v>0</v>
      </c>
      <c r="M3296" s="5"/>
      <c r="N3296" s="5"/>
      <c r="O3296" s="5"/>
      <c r="P3296" s="5"/>
      <c r="Q3296" s="5"/>
      <c r="R3296" s="5"/>
      <c r="S3296" s="5"/>
    </row>
    <row r="3297" ht="15.75" customHeight="1">
      <c r="A3297" s="5">
        <v>2668.0</v>
      </c>
      <c r="B3297" s="35" t="str">
        <f>DIEM_4D!A2669</f>
        <v/>
      </c>
      <c r="C3297" s="35" t="str">
        <f>DIEM_4D!B2669</f>
        <v/>
      </c>
      <c r="D3297" s="5" t="str">
        <f t="shared" si="30"/>
        <v>4D-3</v>
      </c>
      <c r="E3297" s="5">
        <f>DIEM_4D!C2669</f>
        <v>0</v>
      </c>
      <c r="F3297" s="5">
        <f>DIEM_4D!D2669</f>
        <v>0</v>
      </c>
      <c r="G3297" s="5">
        <f>DIEM_4D!E2669</f>
        <v>0</v>
      </c>
      <c r="H3297" s="36">
        <f t="shared" si="31"/>
        <v>0</v>
      </c>
      <c r="I3297" s="5" t="str">
        <f t="shared" si="32"/>
        <v/>
      </c>
      <c r="J3297" s="5">
        <f t="shared" si="33"/>
        <v>0</v>
      </c>
      <c r="K3297" s="5" t="str">
        <f t="shared" si="34"/>
        <v/>
      </c>
      <c r="L3297" s="5">
        <f t="shared" si="35"/>
        <v>0</v>
      </c>
      <c r="M3297" s="5"/>
      <c r="N3297" s="5"/>
      <c r="O3297" s="5"/>
      <c r="P3297" s="5"/>
      <c r="Q3297" s="5"/>
      <c r="R3297" s="5"/>
      <c r="S3297" s="5"/>
    </row>
    <row r="3298" ht="15.75" customHeight="1">
      <c r="A3298" s="5">
        <v>2669.0</v>
      </c>
      <c r="B3298" s="35" t="str">
        <f>DIEM_4D!A2670</f>
        <v/>
      </c>
      <c r="C3298" s="35" t="str">
        <f>DIEM_4D!B2670</f>
        <v/>
      </c>
      <c r="D3298" s="5" t="str">
        <f t="shared" si="30"/>
        <v>4D-4</v>
      </c>
      <c r="E3298" s="5">
        <f>DIEM_4D!C2670</f>
        <v>0</v>
      </c>
      <c r="F3298" s="5">
        <f>DIEM_4D!D2670</f>
        <v>0</v>
      </c>
      <c r="G3298" s="5">
        <f>DIEM_4D!E2670</f>
        <v>0</v>
      </c>
      <c r="H3298" s="36">
        <f t="shared" si="31"/>
        <v>0</v>
      </c>
      <c r="I3298" s="5" t="str">
        <f t="shared" si="32"/>
        <v/>
      </c>
      <c r="J3298" s="5">
        <f t="shared" si="33"/>
        <v>0</v>
      </c>
      <c r="K3298" s="5" t="str">
        <f t="shared" si="34"/>
        <v/>
      </c>
      <c r="L3298" s="5">
        <f t="shared" si="35"/>
        <v>0</v>
      </c>
      <c r="M3298" s="5"/>
      <c r="N3298" s="5"/>
      <c r="O3298" s="5"/>
      <c r="P3298" s="5"/>
      <c r="Q3298" s="5"/>
      <c r="R3298" s="5"/>
      <c r="S3298" s="5"/>
    </row>
    <row r="3299" ht="15.75" customHeight="1">
      <c r="A3299" s="5">
        <v>2670.0</v>
      </c>
      <c r="B3299" s="35" t="str">
        <f>DIEM_4D!A2671</f>
        <v/>
      </c>
      <c r="C3299" s="35" t="str">
        <f>DIEM_4D!B2671</f>
        <v/>
      </c>
      <c r="D3299" s="5" t="str">
        <f t="shared" si="30"/>
        <v>4D-5</v>
      </c>
      <c r="E3299" s="5">
        <f>DIEM_4D!C2671</f>
        <v>0</v>
      </c>
      <c r="F3299" s="5">
        <f>DIEM_4D!D2671</f>
        <v>0</v>
      </c>
      <c r="G3299" s="5">
        <f>DIEM_4D!E2671</f>
        <v>0</v>
      </c>
      <c r="H3299" s="36">
        <f t="shared" si="31"/>
        <v>0</v>
      </c>
      <c r="I3299" s="5" t="str">
        <f t="shared" si="32"/>
        <v/>
      </c>
      <c r="J3299" s="5">
        <f t="shared" si="33"/>
        <v>0</v>
      </c>
      <c r="K3299" s="5" t="str">
        <f t="shared" si="34"/>
        <v/>
      </c>
      <c r="L3299" s="5">
        <f t="shared" si="35"/>
        <v>0</v>
      </c>
      <c r="M3299" s="5"/>
      <c r="N3299" s="5"/>
      <c r="O3299" s="5"/>
      <c r="P3299" s="5"/>
      <c r="Q3299" s="5"/>
      <c r="R3299" s="5"/>
      <c r="S3299" s="5"/>
    </row>
    <row r="3300" ht="15.75" customHeight="1">
      <c r="A3300" s="5">
        <v>2671.0</v>
      </c>
      <c r="B3300" s="35" t="str">
        <f>DIEM_4D!A2672</f>
        <v/>
      </c>
      <c r="C3300" s="35" t="str">
        <f>DIEM_4D!B2672</f>
        <v/>
      </c>
      <c r="D3300" s="5" t="str">
        <f t="shared" si="30"/>
        <v>4D-1</v>
      </c>
      <c r="E3300" s="5">
        <f>DIEM_4D!C2672</f>
        <v>0</v>
      </c>
      <c r="F3300" s="5">
        <f>DIEM_4D!D2672</f>
        <v>0</v>
      </c>
      <c r="G3300" s="5">
        <f>DIEM_4D!E2672</f>
        <v>0</v>
      </c>
      <c r="H3300" s="36">
        <f t="shared" si="31"/>
        <v>0</v>
      </c>
      <c r="I3300" s="5" t="str">
        <f t="shared" si="32"/>
        <v/>
      </c>
      <c r="J3300" s="5">
        <f t="shared" si="33"/>
        <v>0</v>
      </c>
      <c r="K3300" s="5" t="str">
        <f t="shared" si="34"/>
        <v/>
      </c>
      <c r="L3300" s="5">
        <f t="shared" si="35"/>
        <v>0</v>
      </c>
      <c r="M3300" s="5"/>
      <c r="N3300" s="5"/>
      <c r="O3300" s="5"/>
      <c r="P3300" s="5"/>
      <c r="Q3300" s="5"/>
      <c r="R3300" s="5"/>
      <c r="S3300" s="5"/>
    </row>
    <row r="3301" ht="15.75" customHeight="1">
      <c r="A3301" s="5">
        <v>2672.0</v>
      </c>
      <c r="B3301" s="35" t="str">
        <f>DIEM_4D!A2673</f>
        <v/>
      </c>
      <c r="C3301" s="35" t="str">
        <f>DIEM_4D!B2673</f>
        <v/>
      </c>
      <c r="D3301" s="5" t="str">
        <f t="shared" si="30"/>
        <v>4D-2</v>
      </c>
      <c r="E3301" s="5">
        <f>DIEM_4D!C2673</f>
        <v>0</v>
      </c>
      <c r="F3301" s="5">
        <f>DIEM_4D!D2673</f>
        <v>0</v>
      </c>
      <c r="G3301" s="5">
        <f>DIEM_4D!E2673</f>
        <v>0</v>
      </c>
      <c r="H3301" s="36">
        <f t="shared" si="31"/>
        <v>0</v>
      </c>
      <c r="I3301" s="5" t="str">
        <f t="shared" si="32"/>
        <v/>
      </c>
      <c r="J3301" s="5">
        <f t="shared" si="33"/>
        <v>0</v>
      </c>
      <c r="K3301" s="5" t="str">
        <f t="shared" si="34"/>
        <v/>
      </c>
      <c r="L3301" s="5">
        <f t="shared" si="35"/>
        <v>0</v>
      </c>
      <c r="M3301" s="5"/>
      <c r="N3301" s="5"/>
      <c r="O3301" s="5"/>
      <c r="P3301" s="5"/>
      <c r="Q3301" s="5"/>
      <c r="R3301" s="5"/>
      <c r="S3301" s="5"/>
    </row>
    <row r="3302" ht="15.75" customHeight="1">
      <c r="A3302" s="5">
        <v>2673.0</v>
      </c>
      <c r="B3302" s="35" t="str">
        <f>DIEM_4D!A2674</f>
        <v/>
      </c>
      <c r="C3302" s="35" t="str">
        <f>DIEM_4D!B2674</f>
        <v/>
      </c>
      <c r="D3302" s="5" t="str">
        <f t="shared" si="30"/>
        <v>4D-3</v>
      </c>
      <c r="E3302" s="5">
        <f>DIEM_4D!C2674</f>
        <v>0</v>
      </c>
      <c r="F3302" s="5">
        <f>DIEM_4D!D2674</f>
        <v>0</v>
      </c>
      <c r="G3302" s="5">
        <f>DIEM_4D!E2674</f>
        <v>0</v>
      </c>
      <c r="H3302" s="36">
        <f t="shared" si="31"/>
        <v>0</v>
      </c>
      <c r="I3302" s="5" t="str">
        <f t="shared" si="32"/>
        <v/>
      </c>
      <c r="J3302" s="5">
        <f t="shared" si="33"/>
        <v>0</v>
      </c>
      <c r="K3302" s="5" t="str">
        <f t="shared" si="34"/>
        <v/>
      </c>
      <c r="L3302" s="5">
        <f t="shared" si="35"/>
        <v>0</v>
      </c>
      <c r="M3302" s="5"/>
      <c r="N3302" s="5"/>
      <c r="O3302" s="5"/>
      <c r="P3302" s="5"/>
      <c r="Q3302" s="5"/>
      <c r="R3302" s="5"/>
      <c r="S3302" s="5"/>
    </row>
    <row r="3303" ht="15.75" customHeight="1">
      <c r="A3303" s="5">
        <v>2674.0</v>
      </c>
      <c r="B3303" s="35" t="str">
        <f>DIEM_4D!A2675</f>
        <v/>
      </c>
      <c r="C3303" s="35" t="str">
        <f>DIEM_4D!B2675</f>
        <v/>
      </c>
      <c r="D3303" s="5" t="str">
        <f t="shared" si="30"/>
        <v>4D-4</v>
      </c>
      <c r="E3303" s="5">
        <f>DIEM_4D!C2675</f>
        <v>0</v>
      </c>
      <c r="F3303" s="5">
        <f>DIEM_4D!D2675</f>
        <v>0</v>
      </c>
      <c r="G3303" s="5">
        <f>DIEM_4D!E2675</f>
        <v>0</v>
      </c>
      <c r="H3303" s="36">
        <f t="shared" si="31"/>
        <v>0</v>
      </c>
      <c r="I3303" s="5" t="str">
        <f t="shared" si="32"/>
        <v/>
      </c>
      <c r="J3303" s="5">
        <f t="shared" si="33"/>
        <v>0</v>
      </c>
      <c r="K3303" s="5" t="str">
        <f t="shared" si="34"/>
        <v/>
      </c>
      <c r="L3303" s="5">
        <f t="shared" si="35"/>
        <v>0</v>
      </c>
      <c r="M3303" s="5"/>
      <c r="N3303" s="5"/>
      <c r="O3303" s="5"/>
      <c r="P3303" s="5"/>
      <c r="Q3303" s="5"/>
      <c r="R3303" s="5"/>
      <c r="S3303" s="5"/>
    </row>
    <row r="3304" ht="15.75" customHeight="1">
      <c r="A3304" s="5">
        <v>2675.0</v>
      </c>
      <c r="B3304" s="35" t="str">
        <f>DIEM_4D!A2676</f>
        <v/>
      </c>
      <c r="C3304" s="35" t="str">
        <f>DIEM_4D!B2676</f>
        <v/>
      </c>
      <c r="D3304" s="5" t="str">
        <f t="shared" si="30"/>
        <v>4D-5</v>
      </c>
      <c r="E3304" s="5">
        <f>DIEM_4D!C2676</f>
        <v>0</v>
      </c>
      <c r="F3304" s="5">
        <f>DIEM_4D!D2676</f>
        <v>0</v>
      </c>
      <c r="G3304" s="5">
        <f>DIEM_4D!E2676</f>
        <v>0</v>
      </c>
      <c r="H3304" s="36">
        <f t="shared" si="31"/>
        <v>0</v>
      </c>
      <c r="I3304" s="5" t="str">
        <f t="shared" si="32"/>
        <v/>
      </c>
      <c r="J3304" s="5">
        <f t="shared" si="33"/>
        <v>0</v>
      </c>
      <c r="K3304" s="5" t="str">
        <f t="shared" si="34"/>
        <v/>
      </c>
      <c r="L3304" s="5">
        <f t="shared" si="35"/>
        <v>0</v>
      </c>
      <c r="M3304" s="5"/>
      <c r="N3304" s="5"/>
      <c r="O3304" s="5"/>
      <c r="P3304" s="5"/>
      <c r="Q3304" s="5"/>
      <c r="R3304" s="5"/>
      <c r="S3304" s="5"/>
    </row>
    <row r="3305" ht="15.75" customHeight="1">
      <c r="A3305" s="5">
        <v>2676.0</v>
      </c>
      <c r="B3305" s="35" t="str">
        <f>DIEM_4D!A2677</f>
        <v/>
      </c>
      <c r="C3305" s="35" t="str">
        <f>DIEM_4D!B2677</f>
        <v/>
      </c>
      <c r="D3305" s="5" t="str">
        <f t="shared" si="30"/>
        <v>4D-1</v>
      </c>
      <c r="E3305" s="5">
        <f>DIEM_4D!C2677</f>
        <v>0</v>
      </c>
      <c r="F3305" s="5">
        <f>DIEM_4D!D2677</f>
        <v>0</v>
      </c>
      <c r="G3305" s="5">
        <f>DIEM_4D!E2677</f>
        <v>0</v>
      </c>
      <c r="H3305" s="36">
        <f t="shared" si="31"/>
        <v>0</v>
      </c>
      <c r="I3305" s="5" t="str">
        <f t="shared" si="32"/>
        <v/>
      </c>
      <c r="J3305" s="5">
        <f t="shared" si="33"/>
        <v>0</v>
      </c>
      <c r="K3305" s="5" t="str">
        <f t="shared" si="34"/>
        <v/>
      </c>
      <c r="L3305" s="5">
        <f t="shared" si="35"/>
        <v>0</v>
      </c>
      <c r="M3305" s="5"/>
      <c r="N3305" s="5"/>
      <c r="O3305" s="5"/>
      <c r="P3305" s="5"/>
      <c r="Q3305" s="5"/>
      <c r="R3305" s="5"/>
      <c r="S3305" s="5"/>
    </row>
    <row r="3306" ht="15.75" customHeight="1">
      <c r="A3306" s="5">
        <v>2677.0</v>
      </c>
      <c r="B3306" s="35" t="str">
        <f>DIEM_4D!A2678</f>
        <v/>
      </c>
      <c r="C3306" s="35" t="str">
        <f>DIEM_4D!B2678</f>
        <v/>
      </c>
      <c r="D3306" s="5" t="str">
        <f t="shared" si="30"/>
        <v>4D-2</v>
      </c>
      <c r="E3306" s="5">
        <f>DIEM_4D!C2678</f>
        <v>0</v>
      </c>
      <c r="F3306" s="5">
        <f>DIEM_4D!D2678</f>
        <v>0</v>
      </c>
      <c r="G3306" s="5">
        <f>DIEM_4D!E2678</f>
        <v>0</v>
      </c>
      <c r="H3306" s="36">
        <f t="shared" si="31"/>
        <v>0</v>
      </c>
      <c r="I3306" s="5" t="str">
        <f t="shared" si="32"/>
        <v/>
      </c>
      <c r="J3306" s="5">
        <f t="shared" si="33"/>
        <v>0</v>
      </c>
      <c r="K3306" s="5" t="str">
        <f t="shared" si="34"/>
        <v/>
      </c>
      <c r="L3306" s="5">
        <f t="shared" si="35"/>
        <v>0</v>
      </c>
      <c r="M3306" s="5"/>
      <c r="N3306" s="5"/>
      <c r="O3306" s="5"/>
      <c r="P3306" s="5"/>
      <c r="Q3306" s="5"/>
      <c r="R3306" s="5"/>
      <c r="S3306" s="5"/>
    </row>
    <row r="3307" ht="15.75" customHeight="1">
      <c r="A3307" s="5">
        <v>2678.0</v>
      </c>
      <c r="B3307" s="35" t="str">
        <f>DIEM_4D!A2679</f>
        <v/>
      </c>
      <c r="C3307" s="35" t="str">
        <f>DIEM_4D!B2679</f>
        <v/>
      </c>
      <c r="D3307" s="5" t="str">
        <f t="shared" si="30"/>
        <v>4D-3</v>
      </c>
      <c r="E3307" s="5">
        <f>DIEM_4D!C2679</f>
        <v>0</v>
      </c>
      <c r="F3307" s="5">
        <f>DIEM_4D!D2679</f>
        <v>0</v>
      </c>
      <c r="G3307" s="5">
        <f>DIEM_4D!E2679</f>
        <v>0</v>
      </c>
      <c r="H3307" s="36">
        <f t="shared" si="31"/>
        <v>0</v>
      </c>
      <c r="I3307" s="5" t="str">
        <f t="shared" si="32"/>
        <v/>
      </c>
      <c r="J3307" s="5">
        <f t="shared" si="33"/>
        <v>0</v>
      </c>
      <c r="K3307" s="5" t="str">
        <f t="shared" si="34"/>
        <v/>
      </c>
      <c r="L3307" s="5">
        <f t="shared" si="35"/>
        <v>0</v>
      </c>
      <c r="M3307" s="5"/>
      <c r="N3307" s="5"/>
      <c r="O3307" s="5"/>
      <c r="P3307" s="5"/>
      <c r="Q3307" s="5"/>
      <c r="R3307" s="5"/>
      <c r="S3307" s="5"/>
    </row>
    <row r="3308" ht="15.75" customHeight="1">
      <c r="A3308" s="5">
        <v>2679.0</v>
      </c>
      <c r="B3308" s="35" t="str">
        <f>DIEM_4D!A2680</f>
        <v/>
      </c>
      <c r="C3308" s="35" t="str">
        <f>DIEM_4D!B2680</f>
        <v/>
      </c>
      <c r="D3308" s="5" t="str">
        <f t="shared" si="30"/>
        <v>4D-4</v>
      </c>
      <c r="E3308" s="5">
        <f>DIEM_4D!C2680</f>
        <v>0</v>
      </c>
      <c r="F3308" s="5">
        <f>DIEM_4D!D2680</f>
        <v>0</v>
      </c>
      <c r="G3308" s="5">
        <f>DIEM_4D!E2680</f>
        <v>0</v>
      </c>
      <c r="H3308" s="36">
        <f t="shared" si="31"/>
        <v>0</v>
      </c>
      <c r="I3308" s="5" t="str">
        <f t="shared" si="32"/>
        <v/>
      </c>
      <c r="J3308" s="5">
        <f t="shared" si="33"/>
        <v>0</v>
      </c>
      <c r="K3308" s="5" t="str">
        <f t="shared" si="34"/>
        <v/>
      </c>
      <c r="L3308" s="5">
        <f t="shared" si="35"/>
        <v>0</v>
      </c>
      <c r="M3308" s="5"/>
      <c r="N3308" s="5"/>
      <c r="O3308" s="5"/>
      <c r="P3308" s="5"/>
      <c r="Q3308" s="5"/>
      <c r="R3308" s="5"/>
      <c r="S3308" s="5"/>
    </row>
    <row r="3309" ht="15.75" customHeight="1">
      <c r="A3309" s="5">
        <v>2680.0</v>
      </c>
      <c r="B3309" s="35" t="str">
        <f>DIEM_4D!A2681</f>
        <v/>
      </c>
      <c r="C3309" s="35" t="str">
        <f>DIEM_4D!B2681</f>
        <v/>
      </c>
      <c r="D3309" s="5" t="str">
        <f t="shared" si="30"/>
        <v>4D-5</v>
      </c>
      <c r="E3309" s="5">
        <f>DIEM_4D!C2681</f>
        <v>0</v>
      </c>
      <c r="F3309" s="5">
        <f>DIEM_4D!D2681</f>
        <v>0</v>
      </c>
      <c r="G3309" s="5">
        <f>DIEM_4D!E2681</f>
        <v>0</v>
      </c>
      <c r="H3309" s="36">
        <f t="shared" si="31"/>
        <v>0</v>
      </c>
      <c r="I3309" s="5" t="str">
        <f t="shared" si="32"/>
        <v/>
      </c>
      <c r="J3309" s="5">
        <f t="shared" si="33"/>
        <v>0</v>
      </c>
      <c r="K3309" s="5" t="str">
        <f t="shared" si="34"/>
        <v/>
      </c>
      <c r="L3309" s="5">
        <f t="shared" si="35"/>
        <v>0</v>
      </c>
      <c r="M3309" s="5"/>
      <c r="N3309" s="5"/>
      <c r="O3309" s="5"/>
      <c r="P3309" s="5"/>
      <c r="Q3309" s="5"/>
      <c r="R3309" s="5"/>
      <c r="S3309" s="5"/>
    </row>
    <row r="3310" ht="15.75" customHeight="1">
      <c r="A3310" s="5">
        <v>2681.0</v>
      </c>
      <c r="B3310" s="35" t="str">
        <f>DIEM_4D!A2682</f>
        <v/>
      </c>
      <c r="C3310" s="35" t="str">
        <f>DIEM_4D!B2682</f>
        <v/>
      </c>
      <c r="D3310" s="5" t="str">
        <f t="shared" si="30"/>
        <v>4D-1</v>
      </c>
      <c r="E3310" s="5">
        <f>DIEM_4D!C2682</f>
        <v>0</v>
      </c>
      <c r="F3310" s="5">
        <f>DIEM_4D!D2682</f>
        <v>0</v>
      </c>
      <c r="G3310" s="5">
        <f>DIEM_4D!E2682</f>
        <v>0</v>
      </c>
      <c r="H3310" s="36">
        <f t="shared" si="31"/>
        <v>0</v>
      </c>
      <c r="I3310" s="5" t="str">
        <f t="shared" si="32"/>
        <v/>
      </c>
      <c r="J3310" s="5">
        <f t="shared" si="33"/>
        <v>0</v>
      </c>
      <c r="K3310" s="5" t="str">
        <f t="shared" si="34"/>
        <v/>
      </c>
      <c r="L3310" s="5">
        <f t="shared" si="35"/>
        <v>0</v>
      </c>
      <c r="M3310" s="5"/>
      <c r="N3310" s="5"/>
      <c r="O3310" s="5"/>
      <c r="P3310" s="5"/>
      <c r="Q3310" s="5"/>
      <c r="R3310" s="5"/>
      <c r="S3310" s="5"/>
    </row>
    <row r="3311" ht="15.75" customHeight="1">
      <c r="A3311" s="5">
        <v>2682.0</v>
      </c>
      <c r="B3311" s="35" t="str">
        <f>DIEM_4D!A2683</f>
        <v/>
      </c>
      <c r="C3311" s="35" t="str">
        <f>DIEM_4D!B2683</f>
        <v/>
      </c>
      <c r="D3311" s="5" t="str">
        <f t="shared" si="30"/>
        <v>4D-2</v>
      </c>
      <c r="E3311" s="5">
        <f>DIEM_4D!C2683</f>
        <v>0</v>
      </c>
      <c r="F3311" s="5">
        <f>DIEM_4D!D2683</f>
        <v>0</v>
      </c>
      <c r="G3311" s="5">
        <f>DIEM_4D!E2683</f>
        <v>0</v>
      </c>
      <c r="H3311" s="36">
        <f t="shared" si="31"/>
        <v>0</v>
      </c>
      <c r="I3311" s="5" t="str">
        <f t="shared" si="32"/>
        <v/>
      </c>
      <c r="J3311" s="5">
        <f t="shared" si="33"/>
        <v>0</v>
      </c>
      <c r="K3311" s="5" t="str">
        <f t="shared" si="34"/>
        <v/>
      </c>
      <c r="L3311" s="5">
        <f t="shared" si="35"/>
        <v>0</v>
      </c>
      <c r="M3311" s="5"/>
      <c r="N3311" s="5"/>
      <c r="O3311" s="5"/>
      <c r="P3311" s="5"/>
      <c r="Q3311" s="5"/>
      <c r="R3311" s="5"/>
      <c r="S3311" s="5"/>
    </row>
    <row r="3312" ht="15.75" customHeight="1">
      <c r="A3312" s="5">
        <v>2683.0</v>
      </c>
      <c r="B3312" s="35" t="str">
        <f>DIEM_4D!A2684</f>
        <v/>
      </c>
      <c r="C3312" s="35" t="str">
        <f>DIEM_4D!B2684</f>
        <v/>
      </c>
      <c r="D3312" s="5" t="str">
        <f t="shared" si="30"/>
        <v>4D-3</v>
      </c>
      <c r="E3312" s="5">
        <f>DIEM_4D!C2684</f>
        <v>0</v>
      </c>
      <c r="F3312" s="5">
        <f>DIEM_4D!D2684</f>
        <v>0</v>
      </c>
      <c r="G3312" s="5">
        <f>DIEM_4D!E2684</f>
        <v>0</v>
      </c>
      <c r="H3312" s="36">
        <f t="shared" si="31"/>
        <v>0</v>
      </c>
      <c r="I3312" s="5" t="str">
        <f t="shared" si="32"/>
        <v/>
      </c>
      <c r="J3312" s="5">
        <f t="shared" si="33"/>
        <v>0</v>
      </c>
      <c r="K3312" s="5" t="str">
        <f t="shared" si="34"/>
        <v/>
      </c>
      <c r="L3312" s="5">
        <f t="shared" si="35"/>
        <v>0</v>
      </c>
      <c r="M3312" s="5"/>
      <c r="N3312" s="5"/>
      <c r="O3312" s="5"/>
      <c r="P3312" s="5"/>
      <c r="Q3312" s="5"/>
      <c r="R3312" s="5"/>
      <c r="S3312" s="5"/>
    </row>
    <row r="3313" ht="15.75" customHeight="1">
      <c r="A3313" s="5">
        <v>2684.0</v>
      </c>
      <c r="B3313" s="35" t="str">
        <f>DIEM_4D!A2685</f>
        <v/>
      </c>
      <c r="C3313" s="35" t="str">
        <f>DIEM_4D!B2685</f>
        <v/>
      </c>
      <c r="D3313" s="5" t="str">
        <f t="shared" si="30"/>
        <v>4D-4</v>
      </c>
      <c r="E3313" s="5">
        <f>DIEM_4D!C2685</f>
        <v>0</v>
      </c>
      <c r="F3313" s="5">
        <f>DIEM_4D!D2685</f>
        <v>0</v>
      </c>
      <c r="G3313" s="5">
        <f>DIEM_4D!E2685</f>
        <v>0</v>
      </c>
      <c r="H3313" s="36">
        <f t="shared" si="31"/>
        <v>0</v>
      </c>
      <c r="I3313" s="5" t="str">
        <f t="shared" si="32"/>
        <v/>
      </c>
      <c r="J3313" s="5">
        <f t="shared" si="33"/>
        <v>0</v>
      </c>
      <c r="K3313" s="5" t="str">
        <f t="shared" si="34"/>
        <v/>
      </c>
      <c r="L3313" s="5">
        <f t="shared" si="35"/>
        <v>0</v>
      </c>
      <c r="M3313" s="5"/>
      <c r="N3313" s="5"/>
      <c r="O3313" s="5"/>
      <c r="P3313" s="5"/>
      <c r="Q3313" s="5"/>
      <c r="R3313" s="5"/>
      <c r="S3313" s="5"/>
    </row>
    <row r="3314" ht="15.75" customHeight="1">
      <c r="A3314" s="5">
        <v>2685.0</v>
      </c>
      <c r="B3314" s="35" t="str">
        <f>DIEM_4D!A2686</f>
        <v/>
      </c>
      <c r="C3314" s="35" t="str">
        <f>DIEM_4D!B2686</f>
        <v/>
      </c>
      <c r="D3314" s="5" t="str">
        <f t="shared" si="30"/>
        <v>4D-5</v>
      </c>
      <c r="E3314" s="5">
        <f>DIEM_4D!C2686</f>
        <v>0</v>
      </c>
      <c r="F3314" s="5">
        <f>DIEM_4D!D2686</f>
        <v>0</v>
      </c>
      <c r="G3314" s="5">
        <f>DIEM_4D!E2686</f>
        <v>0</v>
      </c>
      <c r="H3314" s="36">
        <f t="shared" si="31"/>
        <v>0</v>
      </c>
      <c r="I3314" s="5" t="str">
        <f t="shared" si="32"/>
        <v/>
      </c>
      <c r="J3314" s="5">
        <f t="shared" si="33"/>
        <v>0</v>
      </c>
      <c r="K3314" s="5" t="str">
        <f t="shared" si="34"/>
        <v/>
      </c>
      <c r="L3314" s="5">
        <f t="shared" si="35"/>
        <v>0</v>
      </c>
      <c r="M3314" s="5"/>
      <c r="N3314" s="5"/>
      <c r="O3314" s="5"/>
      <c r="P3314" s="5"/>
      <c r="Q3314" s="5"/>
      <c r="R3314" s="5"/>
      <c r="S3314" s="5"/>
    </row>
    <row r="3315" ht="15.75" customHeight="1">
      <c r="A3315" s="5">
        <v>2686.0</v>
      </c>
      <c r="B3315" s="35" t="str">
        <f>DIEM_4D!A2687</f>
        <v/>
      </c>
      <c r="C3315" s="35" t="str">
        <f>DIEM_4D!B2687</f>
        <v/>
      </c>
      <c r="D3315" s="5" t="str">
        <f t="shared" si="30"/>
        <v>4D-1</v>
      </c>
      <c r="E3315" s="5">
        <f>DIEM_4D!C2687</f>
        <v>0</v>
      </c>
      <c r="F3315" s="5">
        <f>DIEM_4D!D2687</f>
        <v>0</v>
      </c>
      <c r="G3315" s="5">
        <f>DIEM_4D!E2687</f>
        <v>0</v>
      </c>
      <c r="H3315" s="36">
        <f t="shared" si="31"/>
        <v>0</v>
      </c>
      <c r="I3315" s="5" t="str">
        <f t="shared" si="32"/>
        <v/>
      </c>
      <c r="J3315" s="5">
        <f t="shared" si="33"/>
        <v>0</v>
      </c>
      <c r="K3315" s="5" t="str">
        <f t="shared" si="34"/>
        <v/>
      </c>
      <c r="L3315" s="5">
        <f t="shared" si="35"/>
        <v>0</v>
      </c>
      <c r="M3315" s="5"/>
      <c r="N3315" s="5"/>
      <c r="O3315" s="5"/>
      <c r="P3315" s="5"/>
      <c r="Q3315" s="5"/>
      <c r="R3315" s="5"/>
      <c r="S3315" s="5"/>
    </row>
    <row r="3316" ht="15.75" customHeight="1">
      <c r="A3316" s="5">
        <v>2687.0</v>
      </c>
      <c r="B3316" s="35" t="str">
        <f>DIEM_4D!A2688</f>
        <v/>
      </c>
      <c r="C3316" s="35" t="str">
        <f>DIEM_4D!B2688</f>
        <v/>
      </c>
      <c r="D3316" s="5" t="str">
        <f t="shared" si="30"/>
        <v>4D-2</v>
      </c>
      <c r="E3316" s="5">
        <f>DIEM_4D!C2688</f>
        <v>0</v>
      </c>
      <c r="F3316" s="5">
        <f>DIEM_4D!D2688</f>
        <v>0</v>
      </c>
      <c r="G3316" s="5">
        <f>DIEM_4D!E2688</f>
        <v>0</v>
      </c>
      <c r="H3316" s="36">
        <f t="shared" si="31"/>
        <v>0</v>
      </c>
      <c r="I3316" s="5" t="str">
        <f t="shared" si="32"/>
        <v/>
      </c>
      <c r="J3316" s="5">
        <f t="shared" si="33"/>
        <v>0</v>
      </c>
      <c r="K3316" s="5" t="str">
        <f t="shared" si="34"/>
        <v/>
      </c>
      <c r="L3316" s="5">
        <f t="shared" si="35"/>
        <v>0</v>
      </c>
      <c r="M3316" s="5"/>
      <c r="N3316" s="5"/>
      <c r="O3316" s="5"/>
      <c r="P3316" s="5"/>
      <c r="Q3316" s="5"/>
      <c r="R3316" s="5"/>
      <c r="S3316" s="5"/>
    </row>
    <row r="3317" ht="15.75" customHeight="1">
      <c r="A3317" s="5">
        <v>2688.0</v>
      </c>
      <c r="B3317" s="35" t="str">
        <f>DIEM_4D!A2689</f>
        <v/>
      </c>
      <c r="C3317" s="35" t="str">
        <f>DIEM_4D!B2689</f>
        <v/>
      </c>
      <c r="D3317" s="5" t="str">
        <f t="shared" si="30"/>
        <v>4D-3</v>
      </c>
      <c r="E3317" s="5">
        <f>DIEM_4D!C2689</f>
        <v>0</v>
      </c>
      <c r="F3317" s="5">
        <f>DIEM_4D!D2689</f>
        <v>0</v>
      </c>
      <c r="G3317" s="5">
        <f>DIEM_4D!E2689</f>
        <v>0</v>
      </c>
      <c r="H3317" s="36">
        <f t="shared" si="31"/>
        <v>0</v>
      </c>
      <c r="I3317" s="5" t="str">
        <f t="shared" si="32"/>
        <v/>
      </c>
      <c r="J3317" s="5">
        <f t="shared" si="33"/>
        <v>0</v>
      </c>
      <c r="K3317" s="5" t="str">
        <f t="shared" si="34"/>
        <v/>
      </c>
      <c r="L3317" s="5">
        <f t="shared" si="35"/>
        <v>0</v>
      </c>
      <c r="M3317" s="5"/>
      <c r="N3317" s="5"/>
      <c r="O3317" s="5"/>
      <c r="P3317" s="5"/>
      <c r="Q3317" s="5"/>
      <c r="R3317" s="5"/>
      <c r="S3317" s="5"/>
    </row>
    <row r="3318" ht="15.75" customHeight="1">
      <c r="A3318" s="5">
        <v>2689.0</v>
      </c>
      <c r="B3318" s="35" t="str">
        <f>DIEM_4D!A2690</f>
        <v/>
      </c>
      <c r="C3318" s="35" t="str">
        <f>DIEM_4D!B2690</f>
        <v/>
      </c>
      <c r="D3318" s="5" t="str">
        <f t="shared" si="30"/>
        <v>4D-4</v>
      </c>
      <c r="E3318" s="5">
        <f>DIEM_4D!C2690</f>
        <v>0</v>
      </c>
      <c r="F3318" s="5">
        <f>DIEM_4D!D2690</f>
        <v>0</v>
      </c>
      <c r="G3318" s="5">
        <f>DIEM_4D!E2690</f>
        <v>0</v>
      </c>
      <c r="H3318" s="36">
        <f t="shared" si="31"/>
        <v>0</v>
      </c>
      <c r="I3318" s="5" t="str">
        <f t="shared" si="32"/>
        <v/>
      </c>
      <c r="J3318" s="5">
        <f t="shared" si="33"/>
        <v>0</v>
      </c>
      <c r="K3318" s="5" t="str">
        <f t="shared" si="34"/>
        <v/>
      </c>
      <c r="L3318" s="5">
        <f t="shared" si="35"/>
        <v>0</v>
      </c>
      <c r="M3318" s="5"/>
      <c r="N3318" s="5"/>
      <c r="O3318" s="5"/>
      <c r="P3318" s="5"/>
      <c r="Q3318" s="5"/>
      <c r="R3318" s="5"/>
      <c r="S3318" s="5"/>
    </row>
    <row r="3319" ht="15.75" customHeight="1">
      <c r="A3319" s="5">
        <v>2690.0</v>
      </c>
      <c r="B3319" s="35" t="str">
        <f>DIEM_4D!A2691</f>
        <v/>
      </c>
      <c r="C3319" s="35" t="str">
        <f>DIEM_4D!B2691</f>
        <v/>
      </c>
      <c r="D3319" s="5" t="str">
        <f t="shared" si="30"/>
        <v>4D-5</v>
      </c>
      <c r="E3319" s="5">
        <f>DIEM_4D!C2691</f>
        <v>0</v>
      </c>
      <c r="F3319" s="5">
        <f>DIEM_4D!D2691</f>
        <v>0</v>
      </c>
      <c r="G3319" s="5">
        <f>DIEM_4D!E2691</f>
        <v>0</v>
      </c>
      <c r="H3319" s="36">
        <f t="shared" si="31"/>
        <v>0</v>
      </c>
      <c r="I3319" s="5" t="str">
        <f t="shared" si="32"/>
        <v/>
      </c>
      <c r="J3319" s="5">
        <f t="shared" si="33"/>
        <v>0</v>
      </c>
      <c r="K3319" s="5" t="str">
        <f t="shared" si="34"/>
        <v/>
      </c>
      <c r="L3319" s="5">
        <f t="shared" si="35"/>
        <v>0</v>
      </c>
      <c r="M3319" s="5"/>
      <c r="N3319" s="5"/>
      <c r="O3319" s="5"/>
      <c r="P3319" s="5"/>
      <c r="Q3319" s="5"/>
      <c r="R3319" s="5"/>
      <c r="S3319" s="5"/>
    </row>
    <row r="3320" ht="15.75" customHeight="1">
      <c r="A3320" s="5">
        <v>2691.0</v>
      </c>
      <c r="B3320" s="35" t="str">
        <f>DIEM_4D!A2692</f>
        <v/>
      </c>
      <c r="C3320" s="35" t="str">
        <f>DIEM_4D!B2692</f>
        <v/>
      </c>
      <c r="D3320" s="5" t="str">
        <f t="shared" si="30"/>
        <v>4D-1</v>
      </c>
      <c r="E3320" s="5">
        <f>DIEM_4D!C2692</f>
        <v>0</v>
      </c>
      <c r="F3320" s="5">
        <f>DIEM_4D!D2692</f>
        <v>0</v>
      </c>
      <c r="G3320" s="5">
        <f>DIEM_4D!E2692</f>
        <v>0</v>
      </c>
      <c r="H3320" s="36">
        <f t="shared" si="31"/>
        <v>0</v>
      </c>
      <c r="I3320" s="5" t="str">
        <f t="shared" si="32"/>
        <v/>
      </c>
      <c r="J3320" s="5">
        <f t="shared" si="33"/>
        <v>0</v>
      </c>
      <c r="K3320" s="5" t="str">
        <f t="shared" si="34"/>
        <v/>
      </c>
      <c r="L3320" s="5">
        <f t="shared" si="35"/>
        <v>0</v>
      </c>
      <c r="M3320" s="5"/>
      <c r="N3320" s="5"/>
      <c r="O3320" s="5"/>
      <c r="P3320" s="5"/>
      <c r="Q3320" s="5"/>
      <c r="R3320" s="5"/>
      <c r="S3320" s="5"/>
    </row>
    <row r="3321" ht="15.75" customHeight="1">
      <c r="A3321" s="5">
        <v>2692.0</v>
      </c>
      <c r="B3321" s="35" t="str">
        <f>DIEM_4D!A2693</f>
        <v/>
      </c>
      <c r="C3321" s="35" t="str">
        <f>DIEM_4D!B2693</f>
        <v/>
      </c>
      <c r="D3321" s="5" t="str">
        <f t="shared" si="30"/>
        <v>4D-2</v>
      </c>
      <c r="E3321" s="5">
        <f>DIEM_4D!C2693</f>
        <v>0</v>
      </c>
      <c r="F3321" s="5">
        <f>DIEM_4D!D2693</f>
        <v>0</v>
      </c>
      <c r="G3321" s="5">
        <f>DIEM_4D!E2693</f>
        <v>0</v>
      </c>
      <c r="H3321" s="36">
        <f t="shared" si="31"/>
        <v>0</v>
      </c>
      <c r="I3321" s="5" t="str">
        <f t="shared" si="32"/>
        <v/>
      </c>
      <c r="J3321" s="5">
        <f t="shared" si="33"/>
        <v>0</v>
      </c>
      <c r="K3321" s="5" t="str">
        <f t="shared" si="34"/>
        <v/>
      </c>
      <c r="L3321" s="5">
        <f t="shared" si="35"/>
        <v>0</v>
      </c>
      <c r="M3321" s="5"/>
      <c r="N3321" s="5"/>
      <c r="O3321" s="5"/>
      <c r="P3321" s="5"/>
      <c r="Q3321" s="5"/>
      <c r="R3321" s="5"/>
      <c r="S3321" s="5"/>
    </row>
    <row r="3322" ht="15.75" customHeight="1">
      <c r="A3322" s="5">
        <v>2693.0</v>
      </c>
      <c r="B3322" s="35" t="str">
        <f>DIEM_4D!A2694</f>
        <v/>
      </c>
      <c r="C3322" s="35" t="str">
        <f>DIEM_4D!B2694</f>
        <v/>
      </c>
      <c r="D3322" s="5" t="str">
        <f t="shared" si="30"/>
        <v>4D-3</v>
      </c>
      <c r="E3322" s="5">
        <f>DIEM_4D!C2694</f>
        <v>0</v>
      </c>
      <c r="F3322" s="5">
        <f>DIEM_4D!D2694</f>
        <v>0</v>
      </c>
      <c r="G3322" s="5">
        <f>DIEM_4D!E2694</f>
        <v>0</v>
      </c>
      <c r="H3322" s="36">
        <f t="shared" si="31"/>
        <v>0</v>
      </c>
      <c r="I3322" s="5" t="str">
        <f t="shared" si="32"/>
        <v/>
      </c>
      <c r="J3322" s="5">
        <f t="shared" si="33"/>
        <v>0</v>
      </c>
      <c r="K3322" s="5" t="str">
        <f t="shared" si="34"/>
        <v/>
      </c>
      <c r="L3322" s="5">
        <f t="shared" si="35"/>
        <v>0</v>
      </c>
      <c r="M3322" s="5"/>
      <c r="N3322" s="5"/>
      <c r="O3322" s="5"/>
      <c r="P3322" s="5"/>
      <c r="Q3322" s="5"/>
      <c r="R3322" s="5"/>
      <c r="S3322" s="5"/>
    </row>
    <row r="3323" ht="15.75" customHeight="1">
      <c r="A3323" s="5">
        <v>2694.0</v>
      </c>
      <c r="B3323" s="35" t="str">
        <f>DIEM_4D!A2695</f>
        <v/>
      </c>
      <c r="C3323" s="35" t="str">
        <f>DIEM_4D!B2695</f>
        <v/>
      </c>
      <c r="D3323" s="5" t="str">
        <f t="shared" si="30"/>
        <v>4D-4</v>
      </c>
      <c r="E3323" s="5">
        <f>DIEM_4D!C2695</f>
        <v>0</v>
      </c>
      <c r="F3323" s="5">
        <f>DIEM_4D!D2695</f>
        <v>0</v>
      </c>
      <c r="G3323" s="5">
        <f>DIEM_4D!E2695</f>
        <v>0</v>
      </c>
      <c r="H3323" s="36">
        <f t="shared" si="31"/>
        <v>0</v>
      </c>
      <c r="I3323" s="5" t="str">
        <f t="shared" si="32"/>
        <v/>
      </c>
      <c r="J3323" s="5">
        <f t="shared" si="33"/>
        <v>0</v>
      </c>
      <c r="K3323" s="5" t="str">
        <f t="shared" si="34"/>
        <v/>
      </c>
      <c r="L3323" s="5">
        <f t="shared" si="35"/>
        <v>0</v>
      </c>
      <c r="M3323" s="5"/>
      <c r="N3323" s="5"/>
      <c r="O3323" s="5"/>
      <c r="P3323" s="5"/>
      <c r="Q3323" s="5"/>
      <c r="R3323" s="5"/>
      <c r="S3323" s="5"/>
    </row>
    <row r="3324" ht="15.75" customHeight="1">
      <c r="A3324" s="5">
        <v>2695.0</v>
      </c>
      <c r="B3324" s="35" t="str">
        <f>DIEM_4D!A2696</f>
        <v/>
      </c>
      <c r="C3324" s="35" t="str">
        <f>DIEM_4D!B2696</f>
        <v/>
      </c>
      <c r="D3324" s="5" t="str">
        <f t="shared" si="30"/>
        <v>4D-5</v>
      </c>
      <c r="E3324" s="5">
        <f>DIEM_4D!C2696</f>
        <v>0</v>
      </c>
      <c r="F3324" s="5">
        <f>DIEM_4D!D2696</f>
        <v>0</v>
      </c>
      <c r="G3324" s="5">
        <f>DIEM_4D!E2696</f>
        <v>0</v>
      </c>
      <c r="H3324" s="36">
        <f t="shared" si="31"/>
        <v>0</v>
      </c>
      <c r="I3324" s="5" t="str">
        <f t="shared" si="32"/>
        <v/>
      </c>
      <c r="J3324" s="5">
        <f t="shared" si="33"/>
        <v>0</v>
      </c>
      <c r="K3324" s="5" t="str">
        <f t="shared" si="34"/>
        <v/>
      </c>
      <c r="L3324" s="5">
        <f t="shared" si="35"/>
        <v>0</v>
      </c>
      <c r="M3324" s="5"/>
      <c r="N3324" s="5"/>
      <c r="O3324" s="5"/>
      <c r="P3324" s="5"/>
      <c r="Q3324" s="5"/>
      <c r="R3324" s="5"/>
      <c r="S3324" s="5"/>
    </row>
    <row r="3325" ht="15.75" customHeight="1">
      <c r="A3325" s="5">
        <v>2696.0</v>
      </c>
      <c r="B3325" s="35" t="str">
        <f>DIEM_4D!A2697</f>
        <v/>
      </c>
      <c r="C3325" s="35" t="str">
        <f>DIEM_4D!B2697</f>
        <v/>
      </c>
      <c r="D3325" s="5" t="str">
        <f t="shared" si="30"/>
        <v>4D-1</v>
      </c>
      <c r="E3325" s="5">
        <f>DIEM_4D!C2697</f>
        <v>0</v>
      </c>
      <c r="F3325" s="5">
        <f>DIEM_4D!D2697</f>
        <v>0</v>
      </c>
      <c r="G3325" s="5">
        <f>DIEM_4D!E2697</f>
        <v>0</v>
      </c>
      <c r="H3325" s="36">
        <f t="shared" si="31"/>
        <v>0</v>
      </c>
      <c r="I3325" s="5" t="str">
        <f t="shared" si="32"/>
        <v/>
      </c>
      <c r="J3325" s="5">
        <f t="shared" si="33"/>
        <v>0</v>
      </c>
      <c r="K3325" s="5" t="str">
        <f t="shared" si="34"/>
        <v/>
      </c>
      <c r="L3325" s="5">
        <f t="shared" si="35"/>
        <v>0</v>
      </c>
      <c r="M3325" s="5"/>
      <c r="N3325" s="5"/>
      <c r="O3325" s="5"/>
      <c r="P3325" s="5"/>
      <c r="Q3325" s="5"/>
      <c r="R3325" s="5"/>
      <c r="S3325" s="5"/>
    </row>
    <row r="3326" ht="15.75" customHeight="1">
      <c r="A3326" s="5">
        <v>2697.0</v>
      </c>
      <c r="B3326" s="35" t="str">
        <f>DIEM_4D!A2698</f>
        <v/>
      </c>
      <c r="C3326" s="35" t="str">
        <f>DIEM_4D!B2698</f>
        <v/>
      </c>
      <c r="D3326" s="5" t="str">
        <f t="shared" si="30"/>
        <v>4D-2</v>
      </c>
      <c r="E3326" s="5">
        <f>DIEM_4D!C2698</f>
        <v>0</v>
      </c>
      <c r="F3326" s="5">
        <f>DIEM_4D!D2698</f>
        <v>0</v>
      </c>
      <c r="G3326" s="5">
        <f>DIEM_4D!E2698</f>
        <v>0</v>
      </c>
      <c r="H3326" s="36">
        <f t="shared" si="31"/>
        <v>0</v>
      </c>
      <c r="I3326" s="5" t="str">
        <f t="shared" si="32"/>
        <v/>
      </c>
      <c r="J3326" s="5">
        <f t="shared" si="33"/>
        <v>0</v>
      </c>
      <c r="K3326" s="5" t="str">
        <f t="shared" si="34"/>
        <v/>
      </c>
      <c r="L3326" s="5">
        <f t="shared" si="35"/>
        <v>0</v>
      </c>
      <c r="M3326" s="5"/>
      <c r="N3326" s="5"/>
      <c r="O3326" s="5"/>
      <c r="P3326" s="5"/>
      <c r="Q3326" s="5"/>
      <c r="R3326" s="5"/>
      <c r="S3326" s="5"/>
    </row>
    <row r="3327" ht="15.75" customHeight="1">
      <c r="A3327" s="5">
        <v>2698.0</v>
      </c>
      <c r="B3327" s="35" t="str">
        <f>DIEM_4D!A2699</f>
        <v/>
      </c>
      <c r="C3327" s="35" t="str">
        <f>DIEM_4D!B2699</f>
        <v/>
      </c>
      <c r="D3327" s="5" t="str">
        <f t="shared" si="30"/>
        <v>4D-3</v>
      </c>
      <c r="E3327" s="5">
        <f>DIEM_4D!C2699</f>
        <v>0</v>
      </c>
      <c r="F3327" s="5">
        <f>DIEM_4D!D2699</f>
        <v>0</v>
      </c>
      <c r="G3327" s="5">
        <f>DIEM_4D!E2699</f>
        <v>0</v>
      </c>
      <c r="H3327" s="36">
        <f t="shared" si="31"/>
        <v>0</v>
      </c>
      <c r="I3327" s="5" t="str">
        <f t="shared" si="32"/>
        <v/>
      </c>
      <c r="J3327" s="5">
        <f t="shared" si="33"/>
        <v>0</v>
      </c>
      <c r="K3327" s="5" t="str">
        <f t="shared" si="34"/>
        <v/>
      </c>
      <c r="L3327" s="5">
        <f t="shared" si="35"/>
        <v>0</v>
      </c>
      <c r="M3327" s="5"/>
      <c r="N3327" s="5"/>
      <c r="O3327" s="5"/>
      <c r="P3327" s="5"/>
      <c r="Q3327" s="5"/>
      <c r="R3327" s="5"/>
      <c r="S3327" s="5"/>
    </row>
    <row r="3328" ht="15.75" customHeight="1">
      <c r="A3328" s="5">
        <v>2699.0</v>
      </c>
      <c r="B3328" s="35" t="str">
        <f>DIEM_4D!A2700</f>
        <v/>
      </c>
      <c r="C3328" s="35" t="str">
        <f>DIEM_4D!B2700</f>
        <v/>
      </c>
      <c r="D3328" s="5" t="str">
        <f t="shared" si="30"/>
        <v>4D-4</v>
      </c>
      <c r="E3328" s="5">
        <f>DIEM_4D!C2700</f>
        <v>0</v>
      </c>
      <c r="F3328" s="5">
        <f>DIEM_4D!D2700</f>
        <v>0</v>
      </c>
      <c r="G3328" s="5">
        <f>DIEM_4D!E2700</f>
        <v>0</v>
      </c>
      <c r="H3328" s="36">
        <f t="shared" si="31"/>
        <v>0</v>
      </c>
      <c r="I3328" s="5" t="str">
        <f t="shared" si="32"/>
        <v/>
      </c>
      <c r="J3328" s="5">
        <f t="shared" si="33"/>
        <v>0</v>
      </c>
      <c r="K3328" s="5" t="str">
        <f t="shared" si="34"/>
        <v/>
      </c>
      <c r="L3328" s="5">
        <f t="shared" si="35"/>
        <v>0</v>
      </c>
      <c r="M3328" s="5"/>
      <c r="N3328" s="5"/>
      <c r="O3328" s="5"/>
      <c r="P3328" s="5"/>
      <c r="Q3328" s="5"/>
      <c r="R3328" s="5"/>
      <c r="S3328" s="5"/>
    </row>
    <row r="3329" ht="15.75" customHeight="1">
      <c r="A3329" s="5">
        <v>2700.0</v>
      </c>
      <c r="B3329" s="35" t="str">
        <f>DIEM_4D!A2701</f>
        <v/>
      </c>
      <c r="C3329" s="35" t="str">
        <f>DIEM_4D!B2701</f>
        <v/>
      </c>
      <c r="D3329" s="5" t="str">
        <f t="shared" si="30"/>
        <v>4D-5</v>
      </c>
      <c r="E3329" s="5">
        <f>DIEM_4D!C2701</f>
        <v>0</v>
      </c>
      <c r="F3329" s="5">
        <f>DIEM_4D!D2701</f>
        <v>0</v>
      </c>
      <c r="G3329" s="5">
        <f>DIEM_4D!E2701</f>
        <v>0</v>
      </c>
      <c r="H3329" s="36">
        <f t="shared" si="31"/>
        <v>0</v>
      </c>
      <c r="I3329" s="5" t="str">
        <f t="shared" si="32"/>
        <v/>
      </c>
      <c r="J3329" s="5">
        <f t="shared" si="33"/>
        <v>0</v>
      </c>
      <c r="K3329" s="5" t="str">
        <f t="shared" si="34"/>
        <v/>
      </c>
      <c r="L3329" s="5">
        <f t="shared" si="35"/>
        <v>0</v>
      </c>
      <c r="M3329" s="5"/>
      <c r="N3329" s="5"/>
      <c r="O3329" s="5"/>
      <c r="P3329" s="5"/>
      <c r="Q3329" s="5"/>
      <c r="R3329" s="5"/>
      <c r="S3329" s="5"/>
    </row>
    <row r="3330" ht="15.75" customHeight="1">
      <c r="A3330" s="5">
        <v>2701.0</v>
      </c>
      <c r="B3330" s="35" t="str">
        <f>DIEM_4D!A2702</f>
        <v>2990</v>
      </c>
      <c r="C3330" s="35" t="str">
        <f>DIEM_4D!B2702</f>
        <v>90</v>
      </c>
      <c r="D3330" s="5" t="str">
        <f t="shared" si="30"/>
        <v>4D-1</v>
      </c>
      <c r="E3330" s="5">
        <f>DIEM_4D!C2702</f>
        <v>1</v>
      </c>
      <c r="F3330" s="5">
        <f>DIEM_4D!D2702</f>
        <v>1</v>
      </c>
      <c r="G3330" s="5">
        <f>DIEM_4D!E2702</f>
        <v>2</v>
      </c>
      <c r="H3330" s="36">
        <f t="shared" si="31"/>
        <v>1112.4</v>
      </c>
      <c r="I3330" s="5" t="str">
        <f t="shared" si="32"/>
        <v>TRUNG BÌNH</v>
      </c>
      <c r="J3330" s="5">
        <f t="shared" si="33"/>
        <v>114.24</v>
      </c>
      <c r="K3330" s="5" t="str">
        <f t="shared" si="34"/>
        <v>YẾU</v>
      </c>
      <c r="L3330" s="5">
        <f t="shared" si="35"/>
        <v>114242990</v>
      </c>
      <c r="M3330" s="5"/>
      <c r="N3330" s="5"/>
      <c r="O3330" s="5"/>
      <c r="P3330" s="5"/>
      <c r="Q3330" s="5"/>
      <c r="R3330" s="5"/>
      <c r="S3330" s="5"/>
    </row>
    <row r="3331" ht="15.75" customHeight="1">
      <c r="A3331" s="5">
        <v>2702.0</v>
      </c>
      <c r="B3331" s="35" t="str">
        <f>DIEM_4D!A2703</f>
        <v>2290</v>
      </c>
      <c r="C3331" s="35" t="str">
        <f>DIEM_4D!B2703</f>
        <v>90</v>
      </c>
      <c r="D3331" s="5" t="str">
        <f t="shared" si="30"/>
        <v>4D-2</v>
      </c>
      <c r="E3331" s="5">
        <f>DIEM_4D!C2703</f>
        <v>1</v>
      </c>
      <c r="F3331" s="5">
        <f>DIEM_4D!D2703</f>
        <v>1</v>
      </c>
      <c r="G3331" s="5">
        <f>DIEM_4D!E2703</f>
        <v>2</v>
      </c>
      <c r="H3331" s="36">
        <f t="shared" si="31"/>
        <v>1180.8</v>
      </c>
      <c r="I3331" s="5" t="str">
        <f t="shared" si="32"/>
        <v>MẠNH</v>
      </c>
      <c r="J3331" s="5">
        <f t="shared" si="33"/>
        <v>122.08</v>
      </c>
      <c r="K3331" s="5" t="str">
        <f t="shared" si="34"/>
        <v>YẾU</v>
      </c>
      <c r="L3331" s="5">
        <f t="shared" si="35"/>
        <v>122082290</v>
      </c>
      <c r="M3331" s="5"/>
      <c r="N3331" s="5"/>
      <c r="O3331" s="5"/>
      <c r="P3331" s="5"/>
      <c r="Q3331" s="5"/>
      <c r="R3331" s="5"/>
      <c r="S3331" s="5"/>
    </row>
    <row r="3332" ht="15.75" customHeight="1">
      <c r="A3332" s="5">
        <v>2703.0</v>
      </c>
      <c r="B3332" s="35" t="str">
        <f>DIEM_4D!A2704</f>
        <v>290</v>
      </c>
      <c r="C3332" s="35" t="str">
        <f>DIEM_4D!B2704</f>
        <v>90</v>
      </c>
      <c r="D3332" s="5" t="str">
        <f t="shared" si="30"/>
        <v>4D-3</v>
      </c>
      <c r="E3332" s="5">
        <f>DIEM_4D!C2704</f>
        <v>1</v>
      </c>
      <c r="F3332" s="5">
        <f>DIEM_4D!D2704</f>
        <v>8</v>
      </c>
      <c r="G3332" s="5">
        <f>DIEM_4D!E2704</f>
        <v>9</v>
      </c>
      <c r="H3332" s="36">
        <f t="shared" si="31"/>
        <v>1163.7</v>
      </c>
      <c r="I3332" s="5" t="str">
        <f t="shared" si="32"/>
        <v>MẠNH</v>
      </c>
      <c r="J3332" s="5">
        <f t="shared" si="33"/>
        <v>127.37</v>
      </c>
      <c r="K3332" s="5" t="str">
        <f t="shared" si="34"/>
        <v>YẾU</v>
      </c>
      <c r="L3332" s="5">
        <f t="shared" si="35"/>
        <v>127370290</v>
      </c>
      <c r="M3332" s="5"/>
      <c r="N3332" s="5"/>
      <c r="O3332" s="5"/>
      <c r="P3332" s="5"/>
      <c r="Q3332" s="5"/>
      <c r="R3332" s="5"/>
      <c r="S3332" s="5"/>
    </row>
    <row r="3333" ht="15.75" customHeight="1">
      <c r="A3333" s="5">
        <v>2704.0</v>
      </c>
      <c r="B3333" s="35" t="str">
        <f>DIEM_4D!A2705</f>
        <v>290</v>
      </c>
      <c r="C3333" s="35" t="str">
        <f>DIEM_4D!B2705</f>
        <v>90</v>
      </c>
      <c r="D3333" s="5" t="str">
        <f t="shared" si="30"/>
        <v>4D-4</v>
      </c>
      <c r="E3333" s="5">
        <f>DIEM_4D!C2705</f>
        <v>1</v>
      </c>
      <c r="F3333" s="5">
        <f>DIEM_4D!D2705</f>
        <v>8</v>
      </c>
      <c r="G3333" s="5">
        <f>DIEM_4D!E2705</f>
        <v>9</v>
      </c>
      <c r="H3333" s="36">
        <f t="shared" si="31"/>
        <v>1163.7</v>
      </c>
      <c r="I3333" s="5" t="str">
        <f t="shared" si="32"/>
        <v>MẠNH</v>
      </c>
      <c r="J3333" s="5">
        <f t="shared" si="33"/>
        <v>127.37</v>
      </c>
      <c r="K3333" s="5" t="str">
        <f t="shared" si="34"/>
        <v>YẾU</v>
      </c>
      <c r="L3333" s="5">
        <f t="shared" si="35"/>
        <v>127370290</v>
      </c>
      <c r="M3333" s="5"/>
      <c r="N3333" s="5"/>
      <c r="O3333" s="5"/>
      <c r="P3333" s="5"/>
      <c r="Q3333" s="5"/>
      <c r="R3333" s="5"/>
      <c r="S3333" s="5"/>
    </row>
    <row r="3334" ht="15.75" customHeight="1">
      <c r="A3334" s="5">
        <v>2705.0</v>
      </c>
      <c r="B3334" s="35" t="str">
        <f>DIEM_4D!A2706</f>
        <v>290</v>
      </c>
      <c r="C3334" s="35" t="str">
        <f>DIEM_4D!B2706</f>
        <v>90</v>
      </c>
      <c r="D3334" s="5" t="str">
        <f t="shared" si="30"/>
        <v>4D-5</v>
      </c>
      <c r="E3334" s="5">
        <f>DIEM_4D!C2706</f>
        <v>1</v>
      </c>
      <c r="F3334" s="5">
        <f>DIEM_4D!D2706</f>
        <v>8</v>
      </c>
      <c r="G3334" s="5">
        <f>DIEM_4D!E2706</f>
        <v>9</v>
      </c>
      <c r="H3334" s="36">
        <f t="shared" si="31"/>
        <v>1163.7</v>
      </c>
      <c r="I3334" s="5" t="str">
        <f t="shared" si="32"/>
        <v>MẠNH</v>
      </c>
      <c r="J3334" s="5">
        <f t="shared" si="33"/>
        <v>127.37</v>
      </c>
      <c r="K3334" s="5" t="str">
        <f t="shared" si="34"/>
        <v>YẾU</v>
      </c>
      <c r="L3334" s="5">
        <f t="shared" si="35"/>
        <v>127370290</v>
      </c>
      <c r="M3334" s="5"/>
      <c r="N3334" s="5"/>
      <c r="O3334" s="5"/>
      <c r="P3334" s="5"/>
      <c r="Q3334" s="5"/>
      <c r="R3334" s="5"/>
      <c r="S3334" s="5"/>
    </row>
    <row r="3335" ht="15.75" customHeight="1">
      <c r="A3335" s="5">
        <v>2706.0</v>
      </c>
      <c r="B3335" s="35" t="str">
        <f>DIEM_4D!A2707</f>
        <v>290</v>
      </c>
      <c r="C3335" s="35" t="str">
        <f>DIEM_4D!B2707</f>
        <v>90</v>
      </c>
      <c r="D3335" s="5" t="str">
        <f t="shared" si="30"/>
        <v>4D-1</v>
      </c>
      <c r="E3335" s="5">
        <f>DIEM_4D!C2707</f>
        <v>1</v>
      </c>
      <c r="F3335" s="5">
        <f>DIEM_4D!D2707</f>
        <v>8</v>
      </c>
      <c r="G3335" s="5">
        <f>DIEM_4D!E2707</f>
        <v>9</v>
      </c>
      <c r="H3335" s="36">
        <f t="shared" si="31"/>
        <v>1112.4</v>
      </c>
      <c r="I3335" s="5" t="str">
        <f t="shared" si="32"/>
        <v>TRUNG BÌNH</v>
      </c>
      <c r="J3335" s="5">
        <f t="shared" si="33"/>
        <v>121.24</v>
      </c>
      <c r="K3335" s="5" t="str">
        <f t="shared" si="34"/>
        <v>YẾU</v>
      </c>
      <c r="L3335" s="5">
        <f t="shared" si="35"/>
        <v>121240290</v>
      </c>
      <c r="M3335" s="5"/>
      <c r="N3335" s="5"/>
      <c r="O3335" s="5"/>
      <c r="P3335" s="5"/>
      <c r="Q3335" s="5"/>
      <c r="R3335" s="5"/>
      <c r="S3335" s="5"/>
    </row>
    <row r="3336" ht="15.75" customHeight="1">
      <c r="A3336" s="5">
        <v>2707.0</v>
      </c>
      <c r="B3336" s="35" t="str">
        <f>DIEM_4D!A2708</f>
        <v>990</v>
      </c>
      <c r="C3336" s="35" t="str">
        <f>DIEM_4D!B2708</f>
        <v>90</v>
      </c>
      <c r="D3336" s="5" t="str">
        <f t="shared" si="30"/>
        <v>4D-2</v>
      </c>
      <c r="E3336" s="5">
        <f>DIEM_4D!C2708</f>
        <v>1</v>
      </c>
      <c r="F3336" s="5">
        <f>DIEM_4D!D2708</f>
        <v>4</v>
      </c>
      <c r="G3336" s="5">
        <f>DIEM_4D!E2708</f>
        <v>5</v>
      </c>
      <c r="H3336" s="36">
        <f t="shared" si="31"/>
        <v>1180.8</v>
      </c>
      <c r="I3336" s="5" t="str">
        <f t="shared" si="32"/>
        <v>MẠNH</v>
      </c>
      <c r="J3336" s="5">
        <f t="shared" si="33"/>
        <v>125.08</v>
      </c>
      <c r="K3336" s="5" t="str">
        <f t="shared" si="34"/>
        <v>YẾU</v>
      </c>
      <c r="L3336" s="5">
        <f t="shared" si="35"/>
        <v>125080990</v>
      </c>
      <c r="M3336" s="5"/>
      <c r="N3336" s="5"/>
      <c r="O3336" s="5"/>
      <c r="P3336" s="5"/>
      <c r="Q3336" s="5"/>
      <c r="R3336" s="5"/>
      <c r="S3336" s="5"/>
    </row>
    <row r="3337" ht="15.75" customHeight="1">
      <c r="A3337" s="5">
        <v>2708.0</v>
      </c>
      <c r="B3337" s="35" t="str">
        <f>DIEM_4D!A2709</f>
        <v>290</v>
      </c>
      <c r="C3337" s="35" t="str">
        <f>DIEM_4D!B2709</f>
        <v>90</v>
      </c>
      <c r="D3337" s="5" t="str">
        <f t="shared" si="30"/>
        <v>4D-3</v>
      </c>
      <c r="E3337" s="5">
        <f>DIEM_4D!C2709</f>
        <v>1</v>
      </c>
      <c r="F3337" s="5">
        <f>DIEM_4D!D2709</f>
        <v>8</v>
      </c>
      <c r="G3337" s="5">
        <f>DIEM_4D!E2709</f>
        <v>9</v>
      </c>
      <c r="H3337" s="36">
        <f t="shared" si="31"/>
        <v>1163.7</v>
      </c>
      <c r="I3337" s="5" t="str">
        <f t="shared" si="32"/>
        <v>MẠNH</v>
      </c>
      <c r="J3337" s="5">
        <f t="shared" si="33"/>
        <v>127.37</v>
      </c>
      <c r="K3337" s="5" t="str">
        <f t="shared" si="34"/>
        <v>YẾU</v>
      </c>
      <c r="L3337" s="5">
        <f t="shared" si="35"/>
        <v>127370290</v>
      </c>
      <c r="M3337" s="5"/>
      <c r="N3337" s="5"/>
      <c r="O3337" s="5"/>
      <c r="P3337" s="5"/>
      <c r="Q3337" s="5"/>
      <c r="R3337" s="5"/>
      <c r="S3337" s="5"/>
    </row>
    <row r="3338" ht="15.75" customHeight="1">
      <c r="A3338" s="5">
        <v>2709.0</v>
      </c>
      <c r="B3338" s="35" t="str">
        <f>DIEM_4D!A2710</f>
        <v>90</v>
      </c>
      <c r="C3338" s="35" t="str">
        <f>DIEM_4D!B2710</f>
        <v>90</v>
      </c>
      <c r="D3338" s="5" t="str">
        <f t="shared" si="30"/>
        <v>4D-4</v>
      </c>
      <c r="E3338" s="5">
        <f>DIEM_4D!C2710</f>
        <v>1</v>
      </c>
      <c r="F3338" s="5">
        <f>DIEM_4D!D2710</f>
        <v>16</v>
      </c>
      <c r="G3338" s="5">
        <f>DIEM_4D!E2710</f>
        <v>17</v>
      </c>
      <c r="H3338" s="36">
        <f t="shared" si="31"/>
        <v>1163.7</v>
      </c>
      <c r="I3338" s="5" t="str">
        <f t="shared" si="32"/>
        <v>MẠNH</v>
      </c>
      <c r="J3338" s="5">
        <f t="shared" si="33"/>
        <v>135.37</v>
      </c>
      <c r="K3338" s="5" t="str">
        <f t="shared" si="34"/>
        <v>YẾU</v>
      </c>
      <c r="L3338" s="5">
        <f t="shared" si="35"/>
        <v>135370090</v>
      </c>
      <c r="M3338" s="5"/>
      <c r="N3338" s="5"/>
      <c r="O3338" s="5"/>
      <c r="P3338" s="5"/>
      <c r="Q3338" s="5"/>
      <c r="R3338" s="5"/>
      <c r="S3338" s="5"/>
    </row>
    <row r="3339" ht="15.75" customHeight="1">
      <c r="A3339" s="5">
        <v>2710.0</v>
      </c>
      <c r="B3339" s="35" t="str">
        <f>DIEM_4D!A2711</f>
        <v>90</v>
      </c>
      <c r="C3339" s="35" t="str">
        <f>DIEM_4D!B2711</f>
        <v>90</v>
      </c>
      <c r="D3339" s="5" t="str">
        <f t="shared" si="30"/>
        <v>4D-5</v>
      </c>
      <c r="E3339" s="5">
        <f>DIEM_4D!C2711</f>
        <v>1</v>
      </c>
      <c r="F3339" s="5">
        <f>DIEM_4D!D2711</f>
        <v>16</v>
      </c>
      <c r="G3339" s="5">
        <f>DIEM_4D!E2711</f>
        <v>17</v>
      </c>
      <c r="H3339" s="36">
        <f t="shared" si="31"/>
        <v>1163.7</v>
      </c>
      <c r="I3339" s="5" t="str">
        <f t="shared" si="32"/>
        <v>MẠNH</v>
      </c>
      <c r="J3339" s="5">
        <f t="shared" si="33"/>
        <v>135.37</v>
      </c>
      <c r="K3339" s="5" t="str">
        <f t="shared" si="34"/>
        <v>YẾU</v>
      </c>
      <c r="L3339" s="5">
        <f t="shared" si="35"/>
        <v>135370090</v>
      </c>
      <c r="M3339" s="5"/>
      <c r="N3339" s="5"/>
      <c r="O3339" s="5"/>
      <c r="P3339" s="5"/>
      <c r="Q3339" s="5"/>
      <c r="R3339" s="5"/>
      <c r="S3339" s="5"/>
    </row>
    <row r="3340" ht="15.75" customHeight="1">
      <c r="A3340" s="5">
        <v>2711.0</v>
      </c>
      <c r="B3340" s="35" t="str">
        <f>DIEM_4D!A2712</f>
        <v>90</v>
      </c>
      <c r="C3340" s="35" t="str">
        <f>DIEM_4D!B2712</f>
        <v>90</v>
      </c>
      <c r="D3340" s="5" t="str">
        <f t="shared" si="30"/>
        <v>4D-1</v>
      </c>
      <c r="E3340" s="5">
        <f>DIEM_4D!C2712</f>
        <v>1</v>
      </c>
      <c r="F3340" s="5">
        <f>DIEM_4D!D2712</f>
        <v>16</v>
      </c>
      <c r="G3340" s="5">
        <f>DIEM_4D!E2712</f>
        <v>17</v>
      </c>
      <c r="H3340" s="36">
        <f t="shared" si="31"/>
        <v>1112.4</v>
      </c>
      <c r="I3340" s="5" t="str">
        <f t="shared" si="32"/>
        <v>TRUNG BÌNH</v>
      </c>
      <c r="J3340" s="5">
        <f t="shared" si="33"/>
        <v>129.24</v>
      </c>
      <c r="K3340" s="5" t="str">
        <f t="shared" si="34"/>
        <v>YẾU</v>
      </c>
      <c r="L3340" s="5">
        <f t="shared" si="35"/>
        <v>129240090</v>
      </c>
      <c r="M3340" s="5"/>
      <c r="N3340" s="5"/>
      <c r="O3340" s="5"/>
      <c r="P3340" s="5"/>
      <c r="Q3340" s="5"/>
      <c r="R3340" s="5"/>
      <c r="S3340" s="5"/>
    </row>
    <row r="3341" ht="15.75" customHeight="1">
      <c r="A3341" s="5">
        <v>2712.0</v>
      </c>
      <c r="B3341" s="35" t="str">
        <f>DIEM_4D!A2713</f>
        <v>90</v>
      </c>
      <c r="C3341" s="35" t="str">
        <f>DIEM_4D!B2713</f>
        <v>90</v>
      </c>
      <c r="D3341" s="5" t="str">
        <f t="shared" si="30"/>
        <v>4D-2</v>
      </c>
      <c r="E3341" s="5">
        <f>DIEM_4D!C2713</f>
        <v>1</v>
      </c>
      <c r="F3341" s="5">
        <f>DIEM_4D!D2713</f>
        <v>16</v>
      </c>
      <c r="G3341" s="5">
        <f>DIEM_4D!E2713</f>
        <v>17</v>
      </c>
      <c r="H3341" s="36">
        <f t="shared" si="31"/>
        <v>1180.8</v>
      </c>
      <c r="I3341" s="5" t="str">
        <f t="shared" si="32"/>
        <v>MẠNH</v>
      </c>
      <c r="J3341" s="5">
        <f t="shared" si="33"/>
        <v>137.08</v>
      </c>
      <c r="K3341" s="5" t="str">
        <f t="shared" si="34"/>
        <v>TRUNG BÌNH</v>
      </c>
      <c r="L3341" s="5">
        <f t="shared" si="35"/>
        <v>137080090</v>
      </c>
      <c r="M3341" s="5"/>
      <c r="N3341" s="5"/>
      <c r="O3341" s="5"/>
      <c r="P3341" s="5"/>
      <c r="Q3341" s="5"/>
      <c r="R3341" s="5"/>
      <c r="S3341" s="5"/>
    </row>
    <row r="3342" ht="15.75" customHeight="1">
      <c r="A3342" s="5">
        <v>2713.0</v>
      </c>
      <c r="B3342" s="35" t="str">
        <f>DIEM_4D!A2714</f>
        <v>990</v>
      </c>
      <c r="C3342" s="35" t="str">
        <f>DIEM_4D!B2714</f>
        <v>90</v>
      </c>
      <c r="D3342" s="5" t="str">
        <f t="shared" si="30"/>
        <v>4D-3</v>
      </c>
      <c r="E3342" s="5">
        <f>DIEM_4D!C2714</f>
        <v>1</v>
      </c>
      <c r="F3342" s="5">
        <f>DIEM_4D!D2714</f>
        <v>4</v>
      </c>
      <c r="G3342" s="5">
        <f>DIEM_4D!E2714</f>
        <v>5</v>
      </c>
      <c r="H3342" s="36">
        <f t="shared" si="31"/>
        <v>1163.7</v>
      </c>
      <c r="I3342" s="5" t="str">
        <f t="shared" si="32"/>
        <v>MẠNH</v>
      </c>
      <c r="J3342" s="5">
        <f t="shared" si="33"/>
        <v>123.37</v>
      </c>
      <c r="K3342" s="5" t="str">
        <f t="shared" si="34"/>
        <v>YẾU</v>
      </c>
      <c r="L3342" s="5">
        <f t="shared" si="35"/>
        <v>123370990</v>
      </c>
      <c r="M3342" s="5"/>
      <c r="N3342" s="5"/>
      <c r="O3342" s="5"/>
      <c r="P3342" s="5"/>
      <c r="Q3342" s="5"/>
      <c r="R3342" s="5"/>
      <c r="S3342" s="5"/>
    </row>
    <row r="3343" ht="15.75" customHeight="1">
      <c r="A3343" s="5">
        <v>2714.0</v>
      </c>
      <c r="B3343" s="35" t="str">
        <f>DIEM_4D!A2715</f>
        <v>290</v>
      </c>
      <c r="C3343" s="35" t="str">
        <f>DIEM_4D!B2715</f>
        <v>90</v>
      </c>
      <c r="D3343" s="5" t="str">
        <f t="shared" si="30"/>
        <v>4D-4</v>
      </c>
      <c r="E3343" s="5">
        <f>DIEM_4D!C2715</f>
        <v>1</v>
      </c>
      <c r="F3343" s="5">
        <f>DIEM_4D!D2715</f>
        <v>8</v>
      </c>
      <c r="G3343" s="5">
        <f>DIEM_4D!E2715</f>
        <v>9</v>
      </c>
      <c r="H3343" s="36">
        <f t="shared" si="31"/>
        <v>1163.7</v>
      </c>
      <c r="I3343" s="5" t="str">
        <f t="shared" si="32"/>
        <v>MẠNH</v>
      </c>
      <c r="J3343" s="5">
        <f t="shared" si="33"/>
        <v>127.37</v>
      </c>
      <c r="K3343" s="5" t="str">
        <f t="shared" si="34"/>
        <v>YẾU</v>
      </c>
      <c r="L3343" s="5">
        <f t="shared" si="35"/>
        <v>127370290</v>
      </c>
      <c r="M3343" s="5"/>
      <c r="N3343" s="5"/>
      <c r="O3343" s="5"/>
      <c r="P3343" s="5"/>
      <c r="Q3343" s="5"/>
      <c r="R3343" s="5"/>
      <c r="S3343" s="5"/>
    </row>
    <row r="3344" ht="15.75" customHeight="1">
      <c r="A3344" s="5">
        <v>2715.0</v>
      </c>
      <c r="B3344" s="35" t="str">
        <f>DIEM_4D!A2716</f>
        <v>90</v>
      </c>
      <c r="C3344" s="35" t="str">
        <f>DIEM_4D!B2716</f>
        <v>90</v>
      </c>
      <c r="D3344" s="5" t="str">
        <f t="shared" si="30"/>
        <v>4D-5</v>
      </c>
      <c r="E3344" s="5">
        <f>DIEM_4D!C2716</f>
        <v>1</v>
      </c>
      <c r="F3344" s="5">
        <f>DIEM_4D!D2716</f>
        <v>16</v>
      </c>
      <c r="G3344" s="5">
        <f>DIEM_4D!E2716</f>
        <v>17</v>
      </c>
      <c r="H3344" s="36">
        <f t="shared" si="31"/>
        <v>1163.7</v>
      </c>
      <c r="I3344" s="5" t="str">
        <f t="shared" si="32"/>
        <v>MẠNH</v>
      </c>
      <c r="J3344" s="5">
        <f t="shared" si="33"/>
        <v>135.37</v>
      </c>
      <c r="K3344" s="5" t="str">
        <f t="shared" si="34"/>
        <v>YẾU</v>
      </c>
      <c r="L3344" s="5">
        <f t="shared" si="35"/>
        <v>135370090</v>
      </c>
      <c r="M3344" s="5"/>
      <c r="N3344" s="5"/>
      <c r="O3344" s="5"/>
      <c r="P3344" s="5"/>
      <c r="Q3344" s="5"/>
      <c r="R3344" s="5"/>
      <c r="S3344" s="5"/>
    </row>
    <row r="3345" ht="15.75" customHeight="1">
      <c r="A3345" s="5">
        <v>2716.0</v>
      </c>
      <c r="B3345" s="35" t="str">
        <f>DIEM_4D!A2717</f>
        <v>90</v>
      </c>
      <c r="C3345" s="35" t="str">
        <f>DIEM_4D!B2717</f>
        <v>90</v>
      </c>
      <c r="D3345" s="5" t="str">
        <f t="shared" si="30"/>
        <v>4D-1</v>
      </c>
      <c r="E3345" s="5">
        <f>DIEM_4D!C2717</f>
        <v>1</v>
      </c>
      <c r="F3345" s="5">
        <f>DIEM_4D!D2717</f>
        <v>16</v>
      </c>
      <c r="G3345" s="5">
        <f>DIEM_4D!E2717</f>
        <v>17</v>
      </c>
      <c r="H3345" s="36">
        <f t="shared" si="31"/>
        <v>1112.4</v>
      </c>
      <c r="I3345" s="5" t="str">
        <f t="shared" si="32"/>
        <v>TRUNG BÌNH</v>
      </c>
      <c r="J3345" s="5">
        <f t="shared" si="33"/>
        <v>129.24</v>
      </c>
      <c r="K3345" s="5" t="str">
        <f t="shared" si="34"/>
        <v>YẾU</v>
      </c>
      <c r="L3345" s="5">
        <f t="shared" si="35"/>
        <v>129240090</v>
      </c>
      <c r="M3345" s="5"/>
      <c r="N3345" s="5"/>
      <c r="O3345" s="5"/>
      <c r="P3345" s="5"/>
      <c r="Q3345" s="5"/>
      <c r="R3345" s="5"/>
      <c r="S3345" s="5"/>
    </row>
    <row r="3346" ht="15.75" customHeight="1">
      <c r="A3346" s="5">
        <v>2717.0</v>
      </c>
      <c r="B3346" s="35" t="str">
        <f>DIEM_4D!A2718</f>
        <v>90</v>
      </c>
      <c r="C3346" s="35" t="str">
        <f>DIEM_4D!B2718</f>
        <v>90</v>
      </c>
      <c r="D3346" s="5" t="str">
        <f t="shared" si="30"/>
        <v>4D-2</v>
      </c>
      <c r="E3346" s="5">
        <f>DIEM_4D!C2718</f>
        <v>1</v>
      </c>
      <c r="F3346" s="5">
        <f>DIEM_4D!D2718</f>
        <v>16</v>
      </c>
      <c r="G3346" s="5">
        <f>DIEM_4D!E2718</f>
        <v>17</v>
      </c>
      <c r="H3346" s="36">
        <f t="shared" si="31"/>
        <v>1180.8</v>
      </c>
      <c r="I3346" s="5" t="str">
        <f t="shared" si="32"/>
        <v>MẠNH</v>
      </c>
      <c r="J3346" s="5">
        <f t="shared" si="33"/>
        <v>137.08</v>
      </c>
      <c r="K3346" s="5" t="str">
        <f t="shared" si="34"/>
        <v>TRUNG BÌNH</v>
      </c>
      <c r="L3346" s="5">
        <f t="shared" si="35"/>
        <v>137080090</v>
      </c>
      <c r="M3346" s="5"/>
      <c r="N3346" s="5"/>
      <c r="O3346" s="5"/>
      <c r="P3346" s="5"/>
      <c r="Q3346" s="5"/>
      <c r="R3346" s="5"/>
      <c r="S3346" s="5"/>
    </row>
    <row r="3347" ht="15.75" customHeight="1">
      <c r="A3347" s="5">
        <v>2718.0</v>
      </c>
      <c r="B3347" s="35" t="str">
        <f>DIEM_4D!A2719</f>
        <v>90</v>
      </c>
      <c r="C3347" s="35" t="str">
        <f>DIEM_4D!B2719</f>
        <v>90</v>
      </c>
      <c r="D3347" s="5" t="str">
        <f t="shared" si="30"/>
        <v>4D-3</v>
      </c>
      <c r="E3347" s="5">
        <f>DIEM_4D!C2719</f>
        <v>1</v>
      </c>
      <c r="F3347" s="5">
        <f>DIEM_4D!D2719</f>
        <v>16</v>
      </c>
      <c r="G3347" s="5">
        <f>DIEM_4D!E2719</f>
        <v>17</v>
      </c>
      <c r="H3347" s="36">
        <f t="shared" si="31"/>
        <v>1163.7</v>
      </c>
      <c r="I3347" s="5" t="str">
        <f t="shared" si="32"/>
        <v>MẠNH</v>
      </c>
      <c r="J3347" s="5">
        <f t="shared" si="33"/>
        <v>135.37</v>
      </c>
      <c r="K3347" s="5" t="str">
        <f t="shared" si="34"/>
        <v>YẾU</v>
      </c>
      <c r="L3347" s="5">
        <f t="shared" si="35"/>
        <v>135370090</v>
      </c>
      <c r="M3347" s="5"/>
      <c r="N3347" s="5"/>
      <c r="O3347" s="5"/>
      <c r="P3347" s="5"/>
      <c r="Q3347" s="5"/>
      <c r="R3347" s="5"/>
      <c r="S3347" s="5"/>
    </row>
    <row r="3348" ht="15.75" customHeight="1">
      <c r="A3348" s="5">
        <v>2719.0</v>
      </c>
      <c r="B3348" s="35" t="str">
        <f>DIEM_4D!A2720</f>
        <v>990</v>
      </c>
      <c r="C3348" s="35" t="str">
        <f>DIEM_4D!B2720</f>
        <v>90</v>
      </c>
      <c r="D3348" s="5" t="str">
        <f t="shared" si="30"/>
        <v>4D-4</v>
      </c>
      <c r="E3348" s="5">
        <f>DIEM_4D!C2720</f>
        <v>1</v>
      </c>
      <c r="F3348" s="5">
        <f>DIEM_4D!D2720</f>
        <v>4</v>
      </c>
      <c r="G3348" s="5">
        <f>DIEM_4D!E2720</f>
        <v>5</v>
      </c>
      <c r="H3348" s="36">
        <f t="shared" si="31"/>
        <v>1163.7</v>
      </c>
      <c r="I3348" s="5" t="str">
        <f t="shared" si="32"/>
        <v>MẠNH</v>
      </c>
      <c r="J3348" s="5">
        <f t="shared" si="33"/>
        <v>123.37</v>
      </c>
      <c r="K3348" s="5" t="str">
        <f t="shared" si="34"/>
        <v>YẾU</v>
      </c>
      <c r="L3348" s="5">
        <f t="shared" si="35"/>
        <v>123370990</v>
      </c>
      <c r="M3348" s="5"/>
      <c r="N3348" s="5"/>
      <c r="O3348" s="5"/>
      <c r="P3348" s="5"/>
      <c r="Q3348" s="5"/>
      <c r="R3348" s="5"/>
      <c r="S3348" s="5"/>
    </row>
    <row r="3349" ht="15.75" customHeight="1">
      <c r="A3349" s="5">
        <v>2720.0</v>
      </c>
      <c r="B3349" s="35" t="str">
        <f>DIEM_4D!A2721</f>
        <v>290</v>
      </c>
      <c r="C3349" s="35" t="str">
        <f>DIEM_4D!B2721</f>
        <v>90</v>
      </c>
      <c r="D3349" s="5" t="str">
        <f t="shared" si="30"/>
        <v>4D-5</v>
      </c>
      <c r="E3349" s="5">
        <f>DIEM_4D!C2721</f>
        <v>1</v>
      </c>
      <c r="F3349" s="5">
        <f>DIEM_4D!D2721</f>
        <v>8</v>
      </c>
      <c r="G3349" s="5">
        <f>DIEM_4D!E2721</f>
        <v>9</v>
      </c>
      <c r="H3349" s="36">
        <f t="shared" si="31"/>
        <v>1163.7</v>
      </c>
      <c r="I3349" s="5" t="str">
        <f t="shared" si="32"/>
        <v>MẠNH</v>
      </c>
      <c r="J3349" s="5">
        <f t="shared" si="33"/>
        <v>127.37</v>
      </c>
      <c r="K3349" s="5" t="str">
        <f t="shared" si="34"/>
        <v>YẾU</v>
      </c>
      <c r="L3349" s="5">
        <f t="shared" si="35"/>
        <v>127370290</v>
      </c>
      <c r="M3349" s="5"/>
      <c r="N3349" s="5"/>
      <c r="O3349" s="5"/>
      <c r="P3349" s="5"/>
      <c r="Q3349" s="5"/>
      <c r="R3349" s="5"/>
      <c r="S3349" s="5"/>
    </row>
    <row r="3350" ht="15.75" customHeight="1">
      <c r="A3350" s="5">
        <v>2721.0</v>
      </c>
      <c r="B3350" s="35" t="str">
        <f>DIEM_4D!A2722</f>
        <v>90</v>
      </c>
      <c r="C3350" s="35" t="str">
        <f>DIEM_4D!B2722</f>
        <v>90</v>
      </c>
      <c r="D3350" s="5" t="str">
        <f t="shared" si="30"/>
        <v>4D-1</v>
      </c>
      <c r="E3350" s="5">
        <f>DIEM_4D!C2722</f>
        <v>1</v>
      </c>
      <c r="F3350" s="5">
        <f>DIEM_4D!D2722</f>
        <v>16</v>
      </c>
      <c r="G3350" s="5">
        <f>DIEM_4D!E2722</f>
        <v>17</v>
      </c>
      <c r="H3350" s="36">
        <f t="shared" si="31"/>
        <v>1112.4</v>
      </c>
      <c r="I3350" s="5" t="str">
        <f t="shared" si="32"/>
        <v>TRUNG BÌNH</v>
      </c>
      <c r="J3350" s="5">
        <f t="shared" si="33"/>
        <v>129.24</v>
      </c>
      <c r="K3350" s="5" t="str">
        <f t="shared" si="34"/>
        <v>YẾU</v>
      </c>
      <c r="L3350" s="5">
        <f t="shared" si="35"/>
        <v>129240090</v>
      </c>
      <c r="M3350" s="5"/>
      <c r="N3350" s="5"/>
      <c r="O3350" s="5"/>
      <c r="P3350" s="5"/>
      <c r="Q3350" s="5"/>
      <c r="R3350" s="5"/>
      <c r="S3350" s="5"/>
    </row>
    <row r="3351" ht="15.75" customHeight="1">
      <c r="A3351" s="5">
        <v>2722.0</v>
      </c>
      <c r="B3351" s="35" t="str">
        <f>DIEM_4D!A2723</f>
        <v>90</v>
      </c>
      <c r="C3351" s="35" t="str">
        <f>DIEM_4D!B2723</f>
        <v>90</v>
      </c>
      <c r="D3351" s="5" t="str">
        <f t="shared" si="30"/>
        <v>4D-2</v>
      </c>
      <c r="E3351" s="5">
        <f>DIEM_4D!C2723</f>
        <v>1</v>
      </c>
      <c r="F3351" s="5">
        <f>DIEM_4D!D2723</f>
        <v>16</v>
      </c>
      <c r="G3351" s="5">
        <f>DIEM_4D!E2723</f>
        <v>17</v>
      </c>
      <c r="H3351" s="36">
        <f t="shared" si="31"/>
        <v>1180.8</v>
      </c>
      <c r="I3351" s="5" t="str">
        <f t="shared" si="32"/>
        <v>MẠNH</v>
      </c>
      <c r="J3351" s="5">
        <f t="shared" si="33"/>
        <v>137.08</v>
      </c>
      <c r="K3351" s="5" t="str">
        <f t="shared" si="34"/>
        <v>TRUNG BÌNH</v>
      </c>
      <c r="L3351" s="5">
        <f t="shared" si="35"/>
        <v>137080090</v>
      </c>
      <c r="M3351" s="5"/>
      <c r="N3351" s="5"/>
      <c r="O3351" s="5"/>
      <c r="P3351" s="5"/>
      <c r="Q3351" s="5"/>
      <c r="R3351" s="5"/>
      <c r="S3351" s="5"/>
    </row>
    <row r="3352" ht="15.75" customHeight="1">
      <c r="A3352" s="5">
        <v>2723.0</v>
      </c>
      <c r="B3352" s="35" t="str">
        <f>DIEM_4D!A2724</f>
        <v>90</v>
      </c>
      <c r="C3352" s="35" t="str">
        <f>DIEM_4D!B2724</f>
        <v>90</v>
      </c>
      <c r="D3352" s="5" t="str">
        <f t="shared" si="30"/>
        <v>4D-3</v>
      </c>
      <c r="E3352" s="5">
        <f>DIEM_4D!C2724</f>
        <v>1</v>
      </c>
      <c r="F3352" s="5">
        <f>DIEM_4D!D2724</f>
        <v>16</v>
      </c>
      <c r="G3352" s="5">
        <f>DIEM_4D!E2724</f>
        <v>17</v>
      </c>
      <c r="H3352" s="36">
        <f t="shared" si="31"/>
        <v>1163.7</v>
      </c>
      <c r="I3352" s="5" t="str">
        <f t="shared" si="32"/>
        <v>MẠNH</v>
      </c>
      <c r="J3352" s="5">
        <f t="shared" si="33"/>
        <v>135.37</v>
      </c>
      <c r="K3352" s="5" t="str">
        <f t="shared" si="34"/>
        <v>YẾU</v>
      </c>
      <c r="L3352" s="5">
        <f t="shared" si="35"/>
        <v>135370090</v>
      </c>
      <c r="M3352" s="5"/>
      <c r="N3352" s="5"/>
      <c r="O3352" s="5"/>
      <c r="P3352" s="5"/>
      <c r="Q3352" s="5"/>
      <c r="R3352" s="5"/>
      <c r="S3352" s="5"/>
    </row>
    <row r="3353" ht="15.75" customHeight="1">
      <c r="A3353" s="5">
        <v>2724.0</v>
      </c>
      <c r="B3353" s="35" t="str">
        <f>DIEM_4D!A2725</f>
        <v>90</v>
      </c>
      <c r="C3353" s="35" t="str">
        <f>DIEM_4D!B2725</f>
        <v>90</v>
      </c>
      <c r="D3353" s="5" t="str">
        <f t="shared" si="30"/>
        <v>4D-4</v>
      </c>
      <c r="E3353" s="5">
        <f>DIEM_4D!C2725</f>
        <v>1</v>
      </c>
      <c r="F3353" s="5">
        <f>DIEM_4D!D2725</f>
        <v>16</v>
      </c>
      <c r="G3353" s="5">
        <f>DIEM_4D!E2725</f>
        <v>17</v>
      </c>
      <c r="H3353" s="36">
        <f t="shared" si="31"/>
        <v>1163.7</v>
      </c>
      <c r="I3353" s="5" t="str">
        <f t="shared" si="32"/>
        <v>MẠNH</v>
      </c>
      <c r="J3353" s="5">
        <f t="shared" si="33"/>
        <v>135.37</v>
      </c>
      <c r="K3353" s="5" t="str">
        <f t="shared" si="34"/>
        <v>YẾU</v>
      </c>
      <c r="L3353" s="5">
        <f t="shared" si="35"/>
        <v>135370090</v>
      </c>
      <c r="M3353" s="5"/>
      <c r="N3353" s="5"/>
      <c r="O3353" s="5"/>
      <c r="P3353" s="5"/>
      <c r="Q3353" s="5"/>
      <c r="R3353" s="5"/>
      <c r="S3353" s="5"/>
    </row>
    <row r="3354" ht="15.75" customHeight="1">
      <c r="A3354" s="5">
        <v>2725.0</v>
      </c>
      <c r="B3354" s="35" t="str">
        <f>DIEM_4D!A2726</f>
        <v>990</v>
      </c>
      <c r="C3354" s="35" t="str">
        <f>DIEM_4D!B2726</f>
        <v>90</v>
      </c>
      <c r="D3354" s="5" t="str">
        <f t="shared" si="30"/>
        <v>4D-5</v>
      </c>
      <c r="E3354" s="5">
        <f>DIEM_4D!C2726</f>
        <v>1</v>
      </c>
      <c r="F3354" s="5">
        <f>DIEM_4D!D2726</f>
        <v>4</v>
      </c>
      <c r="G3354" s="5">
        <f>DIEM_4D!E2726</f>
        <v>5</v>
      </c>
      <c r="H3354" s="36">
        <f t="shared" si="31"/>
        <v>1163.7</v>
      </c>
      <c r="I3354" s="5" t="str">
        <f t="shared" si="32"/>
        <v>MẠNH</v>
      </c>
      <c r="J3354" s="5">
        <f t="shared" si="33"/>
        <v>123.37</v>
      </c>
      <c r="K3354" s="5" t="str">
        <f t="shared" si="34"/>
        <v>YẾU</v>
      </c>
      <c r="L3354" s="5">
        <f t="shared" si="35"/>
        <v>123370990</v>
      </c>
      <c r="M3354" s="5"/>
      <c r="N3354" s="5"/>
      <c r="O3354" s="5"/>
      <c r="P3354" s="5"/>
      <c r="Q3354" s="5"/>
      <c r="R3354" s="5"/>
      <c r="S3354" s="5"/>
    </row>
    <row r="3355" ht="15.75" customHeight="1">
      <c r="A3355" s="5">
        <v>2726.0</v>
      </c>
      <c r="B3355" s="35" t="str">
        <f>DIEM_4D!A2727</f>
        <v>290</v>
      </c>
      <c r="C3355" s="35" t="str">
        <f>DIEM_4D!B2727</f>
        <v>90</v>
      </c>
      <c r="D3355" s="5" t="str">
        <f t="shared" si="30"/>
        <v>4D-1</v>
      </c>
      <c r="E3355" s="5">
        <f>DIEM_4D!C2727</f>
        <v>1</v>
      </c>
      <c r="F3355" s="5">
        <f>DIEM_4D!D2727</f>
        <v>8</v>
      </c>
      <c r="G3355" s="5">
        <f>DIEM_4D!E2727</f>
        <v>9</v>
      </c>
      <c r="H3355" s="36">
        <f t="shared" si="31"/>
        <v>1112.4</v>
      </c>
      <c r="I3355" s="5" t="str">
        <f t="shared" si="32"/>
        <v>TRUNG BÌNH</v>
      </c>
      <c r="J3355" s="5">
        <f t="shared" si="33"/>
        <v>121.24</v>
      </c>
      <c r="K3355" s="5" t="str">
        <f t="shared" si="34"/>
        <v>YẾU</v>
      </c>
      <c r="L3355" s="5">
        <f t="shared" si="35"/>
        <v>121240290</v>
      </c>
      <c r="M3355" s="5"/>
      <c r="N3355" s="5"/>
      <c r="O3355" s="5"/>
      <c r="P3355" s="5"/>
      <c r="Q3355" s="5"/>
      <c r="R3355" s="5"/>
      <c r="S3355" s="5"/>
    </row>
    <row r="3356" ht="15.75" customHeight="1">
      <c r="A3356" s="5">
        <v>2727.0</v>
      </c>
      <c r="B3356" s="35" t="str">
        <f>DIEM_4D!A2728</f>
        <v>90</v>
      </c>
      <c r="C3356" s="35" t="str">
        <f>DIEM_4D!B2728</f>
        <v>90</v>
      </c>
      <c r="D3356" s="5" t="str">
        <f t="shared" si="30"/>
        <v>4D-2</v>
      </c>
      <c r="E3356" s="5">
        <f>DIEM_4D!C2728</f>
        <v>1</v>
      </c>
      <c r="F3356" s="5">
        <f>DIEM_4D!D2728</f>
        <v>16</v>
      </c>
      <c r="G3356" s="5">
        <f>DIEM_4D!E2728</f>
        <v>17</v>
      </c>
      <c r="H3356" s="36">
        <f t="shared" si="31"/>
        <v>1180.8</v>
      </c>
      <c r="I3356" s="5" t="str">
        <f t="shared" si="32"/>
        <v>MẠNH</v>
      </c>
      <c r="J3356" s="5">
        <f t="shared" si="33"/>
        <v>137.08</v>
      </c>
      <c r="K3356" s="5" t="str">
        <f t="shared" si="34"/>
        <v>TRUNG BÌNH</v>
      </c>
      <c r="L3356" s="5">
        <f t="shared" si="35"/>
        <v>137080090</v>
      </c>
      <c r="M3356" s="5"/>
      <c r="N3356" s="5"/>
      <c r="O3356" s="5"/>
      <c r="P3356" s="5"/>
      <c r="Q3356" s="5"/>
      <c r="R3356" s="5"/>
      <c r="S3356" s="5"/>
    </row>
    <row r="3357" ht="15.75" customHeight="1">
      <c r="A3357" s="5">
        <v>2728.0</v>
      </c>
      <c r="B3357" s="35" t="str">
        <f>DIEM_4D!A2729</f>
        <v>90</v>
      </c>
      <c r="C3357" s="35" t="str">
        <f>DIEM_4D!B2729</f>
        <v>90</v>
      </c>
      <c r="D3357" s="5" t="str">
        <f t="shared" si="30"/>
        <v>4D-3</v>
      </c>
      <c r="E3357" s="5">
        <f>DIEM_4D!C2729</f>
        <v>1</v>
      </c>
      <c r="F3357" s="5">
        <f>DIEM_4D!D2729</f>
        <v>16</v>
      </c>
      <c r="G3357" s="5">
        <f>DIEM_4D!E2729</f>
        <v>17</v>
      </c>
      <c r="H3357" s="36">
        <f t="shared" si="31"/>
        <v>1163.7</v>
      </c>
      <c r="I3357" s="5" t="str">
        <f t="shared" si="32"/>
        <v>MẠNH</v>
      </c>
      <c r="J3357" s="5">
        <f t="shared" si="33"/>
        <v>135.37</v>
      </c>
      <c r="K3357" s="5" t="str">
        <f t="shared" si="34"/>
        <v>YẾU</v>
      </c>
      <c r="L3357" s="5">
        <f t="shared" si="35"/>
        <v>135370090</v>
      </c>
      <c r="M3357" s="5"/>
      <c r="N3357" s="5"/>
      <c r="O3357" s="5"/>
      <c r="P3357" s="5"/>
      <c r="Q3357" s="5"/>
      <c r="R3357" s="5"/>
      <c r="S3357" s="5"/>
    </row>
    <row r="3358" ht="15.75" customHeight="1">
      <c r="A3358" s="5">
        <v>2729.0</v>
      </c>
      <c r="B3358" s="35" t="str">
        <f>DIEM_4D!A2730</f>
        <v>90</v>
      </c>
      <c r="C3358" s="35" t="str">
        <f>DIEM_4D!B2730</f>
        <v>90</v>
      </c>
      <c r="D3358" s="5" t="str">
        <f t="shared" si="30"/>
        <v>4D-4</v>
      </c>
      <c r="E3358" s="5">
        <f>DIEM_4D!C2730</f>
        <v>1</v>
      </c>
      <c r="F3358" s="5">
        <f>DIEM_4D!D2730</f>
        <v>16</v>
      </c>
      <c r="G3358" s="5">
        <f>DIEM_4D!E2730</f>
        <v>17</v>
      </c>
      <c r="H3358" s="36">
        <f t="shared" si="31"/>
        <v>1163.7</v>
      </c>
      <c r="I3358" s="5" t="str">
        <f t="shared" si="32"/>
        <v>MẠNH</v>
      </c>
      <c r="J3358" s="5">
        <f t="shared" si="33"/>
        <v>135.37</v>
      </c>
      <c r="K3358" s="5" t="str">
        <f t="shared" si="34"/>
        <v>YẾU</v>
      </c>
      <c r="L3358" s="5">
        <f t="shared" si="35"/>
        <v>135370090</v>
      </c>
      <c r="M3358" s="5"/>
      <c r="N3358" s="5"/>
      <c r="O3358" s="5"/>
      <c r="P3358" s="5"/>
      <c r="Q3358" s="5"/>
      <c r="R3358" s="5"/>
      <c r="S3358" s="5"/>
    </row>
    <row r="3359" ht="15.75" customHeight="1">
      <c r="A3359" s="5">
        <v>2730.0</v>
      </c>
      <c r="B3359" s="35" t="str">
        <f>DIEM_4D!A2731</f>
        <v>90</v>
      </c>
      <c r="C3359" s="35" t="str">
        <f>DIEM_4D!B2731</f>
        <v>90</v>
      </c>
      <c r="D3359" s="5" t="str">
        <f t="shared" si="30"/>
        <v>4D-5</v>
      </c>
      <c r="E3359" s="5">
        <f>DIEM_4D!C2731</f>
        <v>1</v>
      </c>
      <c r="F3359" s="5">
        <f>DIEM_4D!D2731</f>
        <v>16</v>
      </c>
      <c r="G3359" s="5">
        <f>DIEM_4D!E2731</f>
        <v>17</v>
      </c>
      <c r="H3359" s="36">
        <f t="shared" si="31"/>
        <v>1163.7</v>
      </c>
      <c r="I3359" s="5" t="str">
        <f t="shared" si="32"/>
        <v>MẠNH</v>
      </c>
      <c r="J3359" s="5">
        <f t="shared" si="33"/>
        <v>135.37</v>
      </c>
      <c r="K3359" s="5" t="str">
        <f t="shared" si="34"/>
        <v>YẾU</v>
      </c>
      <c r="L3359" s="5">
        <f t="shared" si="35"/>
        <v>135370090</v>
      </c>
      <c r="M3359" s="5"/>
      <c r="N3359" s="5"/>
      <c r="O3359" s="5"/>
      <c r="P3359" s="5"/>
      <c r="Q3359" s="5"/>
      <c r="R3359" s="5"/>
      <c r="S3359" s="5"/>
    </row>
    <row r="3360" ht="15.75" customHeight="1">
      <c r="A3360" s="5">
        <v>2731.0</v>
      </c>
      <c r="B3360" s="35" t="str">
        <f>DIEM_4D!A2732</f>
        <v/>
      </c>
      <c r="C3360" s="35" t="str">
        <f>DIEM_4D!B2732</f>
        <v/>
      </c>
      <c r="D3360" s="5" t="str">
        <f t="shared" si="30"/>
        <v>4D-1</v>
      </c>
      <c r="E3360" s="5">
        <f>DIEM_4D!C2732</f>
        <v>0</v>
      </c>
      <c r="F3360" s="5">
        <f>DIEM_4D!D2732</f>
        <v>0</v>
      </c>
      <c r="G3360" s="5">
        <f>DIEM_4D!E2732</f>
        <v>0</v>
      </c>
      <c r="H3360" s="36">
        <f t="shared" si="31"/>
        <v>0</v>
      </c>
      <c r="I3360" s="5" t="str">
        <f t="shared" si="32"/>
        <v/>
      </c>
      <c r="J3360" s="5">
        <f t="shared" si="33"/>
        <v>0</v>
      </c>
      <c r="K3360" s="5" t="str">
        <f t="shared" si="34"/>
        <v/>
      </c>
      <c r="L3360" s="5">
        <f t="shared" si="35"/>
        <v>0</v>
      </c>
      <c r="M3360" s="5"/>
      <c r="N3360" s="5"/>
      <c r="O3360" s="5"/>
      <c r="P3360" s="5"/>
      <c r="Q3360" s="5"/>
      <c r="R3360" s="5"/>
      <c r="S3360" s="5"/>
    </row>
    <row r="3361" ht="15.75" customHeight="1">
      <c r="A3361" s="5">
        <v>2732.0</v>
      </c>
      <c r="B3361" s="35" t="str">
        <f>DIEM_4D!A2733</f>
        <v/>
      </c>
      <c r="C3361" s="35" t="str">
        <f>DIEM_4D!B2733</f>
        <v/>
      </c>
      <c r="D3361" s="5" t="str">
        <f t="shared" si="30"/>
        <v>4D-2</v>
      </c>
      <c r="E3361" s="5">
        <f>DIEM_4D!C2733</f>
        <v>0</v>
      </c>
      <c r="F3361" s="5">
        <f>DIEM_4D!D2733</f>
        <v>0</v>
      </c>
      <c r="G3361" s="5">
        <f>DIEM_4D!E2733</f>
        <v>0</v>
      </c>
      <c r="H3361" s="36">
        <f t="shared" si="31"/>
        <v>0</v>
      </c>
      <c r="I3361" s="5" t="str">
        <f t="shared" si="32"/>
        <v/>
      </c>
      <c r="J3361" s="5">
        <f t="shared" si="33"/>
        <v>0</v>
      </c>
      <c r="K3361" s="5" t="str">
        <f t="shared" si="34"/>
        <v/>
      </c>
      <c r="L3361" s="5">
        <f t="shared" si="35"/>
        <v>0</v>
      </c>
      <c r="M3361" s="5"/>
      <c r="N3361" s="5"/>
      <c r="O3361" s="5"/>
      <c r="P3361" s="5"/>
      <c r="Q3361" s="5"/>
      <c r="R3361" s="5"/>
      <c r="S3361" s="5"/>
    </row>
    <row r="3362" ht="15.75" customHeight="1">
      <c r="A3362" s="5">
        <v>2733.0</v>
      </c>
      <c r="B3362" s="35" t="str">
        <f>DIEM_4D!A2734</f>
        <v/>
      </c>
      <c r="C3362" s="35" t="str">
        <f>DIEM_4D!B2734</f>
        <v/>
      </c>
      <c r="D3362" s="5" t="str">
        <f t="shared" si="30"/>
        <v>4D-3</v>
      </c>
      <c r="E3362" s="5">
        <f>DIEM_4D!C2734</f>
        <v>0</v>
      </c>
      <c r="F3362" s="5">
        <f>DIEM_4D!D2734</f>
        <v>0</v>
      </c>
      <c r="G3362" s="5">
        <f>DIEM_4D!E2734</f>
        <v>0</v>
      </c>
      <c r="H3362" s="36">
        <f t="shared" si="31"/>
        <v>0</v>
      </c>
      <c r="I3362" s="5" t="str">
        <f t="shared" si="32"/>
        <v/>
      </c>
      <c r="J3362" s="5">
        <f t="shared" si="33"/>
        <v>0</v>
      </c>
      <c r="K3362" s="5" t="str">
        <f t="shared" si="34"/>
        <v/>
      </c>
      <c r="L3362" s="5">
        <f t="shared" si="35"/>
        <v>0</v>
      </c>
      <c r="M3362" s="5"/>
      <c r="N3362" s="5"/>
      <c r="O3362" s="5"/>
      <c r="P3362" s="5"/>
      <c r="Q3362" s="5"/>
      <c r="R3362" s="5"/>
      <c r="S3362" s="5"/>
    </row>
    <row r="3363" ht="15.75" customHeight="1">
      <c r="A3363" s="5">
        <v>2734.0</v>
      </c>
      <c r="B3363" s="35" t="str">
        <f>DIEM_4D!A2735</f>
        <v/>
      </c>
      <c r="C3363" s="35" t="str">
        <f>DIEM_4D!B2735</f>
        <v/>
      </c>
      <c r="D3363" s="5" t="str">
        <f t="shared" si="30"/>
        <v>4D-4</v>
      </c>
      <c r="E3363" s="5">
        <f>DIEM_4D!C2735</f>
        <v>0</v>
      </c>
      <c r="F3363" s="5">
        <f>DIEM_4D!D2735</f>
        <v>0</v>
      </c>
      <c r="G3363" s="5">
        <f>DIEM_4D!E2735</f>
        <v>0</v>
      </c>
      <c r="H3363" s="36">
        <f t="shared" si="31"/>
        <v>0</v>
      </c>
      <c r="I3363" s="5" t="str">
        <f t="shared" si="32"/>
        <v/>
      </c>
      <c r="J3363" s="5">
        <f t="shared" si="33"/>
        <v>0</v>
      </c>
      <c r="K3363" s="5" t="str">
        <f t="shared" si="34"/>
        <v/>
      </c>
      <c r="L3363" s="5">
        <f t="shared" si="35"/>
        <v>0</v>
      </c>
      <c r="M3363" s="5"/>
      <c r="N3363" s="5"/>
      <c r="O3363" s="5"/>
      <c r="P3363" s="5"/>
      <c r="Q3363" s="5"/>
      <c r="R3363" s="5"/>
      <c r="S3363" s="5"/>
    </row>
    <row r="3364" ht="15.75" customHeight="1">
      <c r="A3364" s="5">
        <v>2735.0</v>
      </c>
      <c r="B3364" s="35" t="str">
        <f>DIEM_4D!A2736</f>
        <v/>
      </c>
      <c r="C3364" s="35" t="str">
        <f>DIEM_4D!B2736</f>
        <v/>
      </c>
      <c r="D3364" s="5" t="str">
        <f t="shared" si="30"/>
        <v>4D-5</v>
      </c>
      <c r="E3364" s="5">
        <f>DIEM_4D!C2736</f>
        <v>0</v>
      </c>
      <c r="F3364" s="5">
        <f>DIEM_4D!D2736</f>
        <v>0</v>
      </c>
      <c r="G3364" s="5">
        <f>DIEM_4D!E2736</f>
        <v>0</v>
      </c>
      <c r="H3364" s="36">
        <f t="shared" si="31"/>
        <v>0</v>
      </c>
      <c r="I3364" s="5" t="str">
        <f t="shared" si="32"/>
        <v/>
      </c>
      <c r="J3364" s="5">
        <f t="shared" si="33"/>
        <v>0</v>
      </c>
      <c r="K3364" s="5" t="str">
        <f t="shared" si="34"/>
        <v/>
      </c>
      <c r="L3364" s="5">
        <f t="shared" si="35"/>
        <v>0</v>
      </c>
      <c r="M3364" s="5"/>
      <c r="N3364" s="5"/>
      <c r="O3364" s="5"/>
      <c r="P3364" s="5"/>
      <c r="Q3364" s="5"/>
      <c r="R3364" s="5"/>
      <c r="S3364" s="5"/>
    </row>
    <row r="3365" ht="15.75" customHeight="1">
      <c r="A3365" s="5">
        <v>2736.0</v>
      </c>
      <c r="B3365" s="35" t="str">
        <f>DIEM_4D!A2737</f>
        <v/>
      </c>
      <c r="C3365" s="35" t="str">
        <f>DIEM_4D!B2737</f>
        <v/>
      </c>
      <c r="D3365" s="5" t="str">
        <f t="shared" si="30"/>
        <v>4D-1</v>
      </c>
      <c r="E3365" s="5">
        <f>DIEM_4D!C2737</f>
        <v>0</v>
      </c>
      <c r="F3365" s="5">
        <f>DIEM_4D!D2737</f>
        <v>0</v>
      </c>
      <c r="G3365" s="5">
        <f>DIEM_4D!E2737</f>
        <v>0</v>
      </c>
      <c r="H3365" s="36">
        <f t="shared" si="31"/>
        <v>0</v>
      </c>
      <c r="I3365" s="5" t="str">
        <f t="shared" si="32"/>
        <v/>
      </c>
      <c r="J3365" s="5">
        <f t="shared" si="33"/>
        <v>0</v>
      </c>
      <c r="K3365" s="5" t="str">
        <f t="shared" si="34"/>
        <v/>
      </c>
      <c r="L3365" s="5">
        <f t="shared" si="35"/>
        <v>0</v>
      </c>
      <c r="M3365" s="5"/>
      <c r="N3365" s="5"/>
      <c r="O3365" s="5"/>
      <c r="P3365" s="5"/>
      <c r="Q3365" s="5"/>
      <c r="R3365" s="5"/>
      <c r="S3365" s="5"/>
    </row>
    <row r="3366" ht="15.75" customHeight="1">
      <c r="A3366" s="5">
        <v>2737.0</v>
      </c>
      <c r="B3366" s="35" t="str">
        <f>DIEM_4D!A2738</f>
        <v/>
      </c>
      <c r="C3366" s="35" t="str">
        <f>DIEM_4D!B2738</f>
        <v/>
      </c>
      <c r="D3366" s="5" t="str">
        <f t="shared" si="30"/>
        <v>4D-2</v>
      </c>
      <c r="E3366" s="5">
        <f>DIEM_4D!C2738</f>
        <v>0</v>
      </c>
      <c r="F3366" s="5">
        <f>DIEM_4D!D2738</f>
        <v>0</v>
      </c>
      <c r="G3366" s="5">
        <f>DIEM_4D!E2738</f>
        <v>0</v>
      </c>
      <c r="H3366" s="36">
        <f t="shared" si="31"/>
        <v>0</v>
      </c>
      <c r="I3366" s="5" t="str">
        <f t="shared" si="32"/>
        <v/>
      </c>
      <c r="J3366" s="5">
        <f t="shared" si="33"/>
        <v>0</v>
      </c>
      <c r="K3366" s="5" t="str">
        <f t="shared" si="34"/>
        <v/>
      </c>
      <c r="L3366" s="5">
        <f t="shared" si="35"/>
        <v>0</v>
      </c>
      <c r="M3366" s="5"/>
      <c r="N3366" s="5"/>
      <c r="O3366" s="5"/>
      <c r="P3366" s="5"/>
      <c r="Q3366" s="5"/>
      <c r="R3366" s="5"/>
      <c r="S3366" s="5"/>
    </row>
    <row r="3367" ht="15.75" customHeight="1">
      <c r="A3367" s="5">
        <v>2738.0</v>
      </c>
      <c r="B3367" s="35" t="str">
        <f>DIEM_4D!A2739</f>
        <v/>
      </c>
      <c r="C3367" s="35" t="str">
        <f>DIEM_4D!B2739</f>
        <v/>
      </c>
      <c r="D3367" s="5" t="str">
        <f t="shared" si="30"/>
        <v>4D-3</v>
      </c>
      <c r="E3367" s="5">
        <f>DIEM_4D!C2739</f>
        <v>0</v>
      </c>
      <c r="F3367" s="5">
        <f>DIEM_4D!D2739</f>
        <v>0</v>
      </c>
      <c r="G3367" s="5">
        <f>DIEM_4D!E2739</f>
        <v>0</v>
      </c>
      <c r="H3367" s="36">
        <f t="shared" si="31"/>
        <v>0</v>
      </c>
      <c r="I3367" s="5" t="str">
        <f t="shared" si="32"/>
        <v/>
      </c>
      <c r="J3367" s="5">
        <f t="shared" si="33"/>
        <v>0</v>
      </c>
      <c r="K3367" s="5" t="str">
        <f t="shared" si="34"/>
        <v/>
      </c>
      <c r="L3367" s="5">
        <f t="shared" si="35"/>
        <v>0</v>
      </c>
      <c r="M3367" s="5"/>
      <c r="N3367" s="5"/>
      <c r="O3367" s="5"/>
      <c r="P3367" s="5"/>
      <c r="Q3367" s="5"/>
      <c r="R3367" s="5"/>
      <c r="S3367" s="5"/>
    </row>
    <row r="3368" ht="15.75" customHeight="1">
      <c r="A3368" s="5">
        <v>2739.0</v>
      </c>
      <c r="B3368" s="35" t="str">
        <f>DIEM_4D!A2740</f>
        <v/>
      </c>
      <c r="C3368" s="35" t="str">
        <f>DIEM_4D!B2740</f>
        <v/>
      </c>
      <c r="D3368" s="5" t="str">
        <f t="shared" si="30"/>
        <v>4D-4</v>
      </c>
      <c r="E3368" s="5">
        <f>DIEM_4D!C2740</f>
        <v>0</v>
      </c>
      <c r="F3368" s="5">
        <f>DIEM_4D!D2740</f>
        <v>0</v>
      </c>
      <c r="G3368" s="5">
        <f>DIEM_4D!E2740</f>
        <v>0</v>
      </c>
      <c r="H3368" s="36">
        <f t="shared" si="31"/>
        <v>0</v>
      </c>
      <c r="I3368" s="5" t="str">
        <f t="shared" si="32"/>
        <v/>
      </c>
      <c r="J3368" s="5">
        <f t="shared" si="33"/>
        <v>0</v>
      </c>
      <c r="K3368" s="5" t="str">
        <f t="shared" si="34"/>
        <v/>
      </c>
      <c r="L3368" s="5">
        <f t="shared" si="35"/>
        <v>0</v>
      </c>
      <c r="M3368" s="5"/>
      <c r="N3368" s="5"/>
      <c r="O3368" s="5"/>
      <c r="P3368" s="5"/>
      <c r="Q3368" s="5"/>
      <c r="R3368" s="5"/>
      <c r="S3368" s="5"/>
    </row>
    <row r="3369" ht="15.75" customHeight="1">
      <c r="A3369" s="5">
        <v>2740.0</v>
      </c>
      <c r="B3369" s="35" t="str">
        <f>DIEM_4D!A2741</f>
        <v/>
      </c>
      <c r="C3369" s="35" t="str">
        <f>DIEM_4D!B2741</f>
        <v/>
      </c>
      <c r="D3369" s="5" t="str">
        <f t="shared" si="30"/>
        <v>4D-5</v>
      </c>
      <c r="E3369" s="5">
        <f>DIEM_4D!C2741</f>
        <v>0</v>
      </c>
      <c r="F3369" s="5">
        <f>DIEM_4D!D2741</f>
        <v>0</v>
      </c>
      <c r="G3369" s="5">
        <f>DIEM_4D!E2741</f>
        <v>0</v>
      </c>
      <c r="H3369" s="36">
        <f t="shared" si="31"/>
        <v>0</v>
      </c>
      <c r="I3369" s="5" t="str">
        <f t="shared" si="32"/>
        <v/>
      </c>
      <c r="J3369" s="5">
        <f t="shared" si="33"/>
        <v>0</v>
      </c>
      <c r="K3369" s="5" t="str">
        <f t="shared" si="34"/>
        <v/>
      </c>
      <c r="L3369" s="5">
        <f t="shared" si="35"/>
        <v>0</v>
      </c>
      <c r="M3369" s="5"/>
      <c r="N3369" s="5"/>
      <c r="O3369" s="5"/>
      <c r="P3369" s="5"/>
      <c r="Q3369" s="5"/>
      <c r="R3369" s="5"/>
      <c r="S3369" s="5"/>
    </row>
    <row r="3370" ht="15.75" customHeight="1">
      <c r="A3370" s="5">
        <v>2741.0</v>
      </c>
      <c r="B3370" s="35" t="str">
        <f>DIEM_4D!A2742</f>
        <v/>
      </c>
      <c r="C3370" s="35" t="str">
        <f>DIEM_4D!B2742</f>
        <v/>
      </c>
      <c r="D3370" s="5" t="str">
        <f t="shared" si="30"/>
        <v>4D-1</v>
      </c>
      <c r="E3370" s="5">
        <f>DIEM_4D!C2742</f>
        <v>0</v>
      </c>
      <c r="F3370" s="5">
        <f>DIEM_4D!D2742</f>
        <v>0</v>
      </c>
      <c r="G3370" s="5">
        <f>DIEM_4D!E2742</f>
        <v>0</v>
      </c>
      <c r="H3370" s="36">
        <f t="shared" si="31"/>
        <v>0</v>
      </c>
      <c r="I3370" s="5" t="str">
        <f t="shared" si="32"/>
        <v/>
      </c>
      <c r="J3370" s="5">
        <f t="shared" si="33"/>
        <v>0</v>
      </c>
      <c r="K3370" s="5" t="str">
        <f t="shared" si="34"/>
        <v/>
      </c>
      <c r="L3370" s="5">
        <f t="shared" si="35"/>
        <v>0</v>
      </c>
      <c r="M3370" s="5"/>
      <c r="N3370" s="5"/>
      <c r="O3370" s="5"/>
      <c r="P3370" s="5"/>
      <c r="Q3370" s="5"/>
      <c r="R3370" s="5"/>
      <c r="S3370" s="5"/>
    </row>
    <row r="3371" ht="15.75" customHeight="1">
      <c r="A3371" s="5">
        <v>2742.0</v>
      </c>
      <c r="B3371" s="35" t="str">
        <f>DIEM_4D!A2743</f>
        <v/>
      </c>
      <c r="C3371" s="35" t="str">
        <f>DIEM_4D!B2743</f>
        <v/>
      </c>
      <c r="D3371" s="5" t="str">
        <f t="shared" si="30"/>
        <v>4D-2</v>
      </c>
      <c r="E3371" s="5">
        <f>DIEM_4D!C2743</f>
        <v>0</v>
      </c>
      <c r="F3371" s="5">
        <f>DIEM_4D!D2743</f>
        <v>0</v>
      </c>
      <c r="G3371" s="5">
        <f>DIEM_4D!E2743</f>
        <v>0</v>
      </c>
      <c r="H3371" s="36">
        <f t="shared" si="31"/>
        <v>0</v>
      </c>
      <c r="I3371" s="5" t="str">
        <f t="shared" si="32"/>
        <v/>
      </c>
      <c r="J3371" s="5">
        <f t="shared" si="33"/>
        <v>0</v>
      </c>
      <c r="K3371" s="5" t="str">
        <f t="shared" si="34"/>
        <v/>
      </c>
      <c r="L3371" s="5">
        <f t="shared" si="35"/>
        <v>0</v>
      </c>
      <c r="M3371" s="5"/>
      <c r="N3371" s="5"/>
      <c r="O3371" s="5"/>
      <c r="P3371" s="5"/>
      <c r="Q3371" s="5"/>
      <c r="R3371" s="5"/>
      <c r="S3371" s="5"/>
    </row>
    <row r="3372" ht="15.75" customHeight="1">
      <c r="A3372" s="5">
        <v>2743.0</v>
      </c>
      <c r="B3372" s="35" t="str">
        <f>DIEM_4D!A2744</f>
        <v/>
      </c>
      <c r="C3372" s="35" t="str">
        <f>DIEM_4D!B2744</f>
        <v/>
      </c>
      <c r="D3372" s="5" t="str">
        <f t="shared" si="30"/>
        <v>4D-3</v>
      </c>
      <c r="E3372" s="5">
        <f>DIEM_4D!C2744</f>
        <v>0</v>
      </c>
      <c r="F3372" s="5">
        <f>DIEM_4D!D2744</f>
        <v>0</v>
      </c>
      <c r="G3372" s="5">
        <f>DIEM_4D!E2744</f>
        <v>0</v>
      </c>
      <c r="H3372" s="36">
        <f t="shared" si="31"/>
        <v>0</v>
      </c>
      <c r="I3372" s="5" t="str">
        <f t="shared" si="32"/>
        <v/>
      </c>
      <c r="J3372" s="5">
        <f t="shared" si="33"/>
        <v>0</v>
      </c>
      <c r="K3372" s="5" t="str">
        <f t="shared" si="34"/>
        <v/>
      </c>
      <c r="L3372" s="5">
        <f t="shared" si="35"/>
        <v>0</v>
      </c>
      <c r="M3372" s="5"/>
      <c r="N3372" s="5"/>
      <c r="O3372" s="5"/>
      <c r="P3372" s="5"/>
      <c r="Q3372" s="5"/>
      <c r="R3372" s="5"/>
      <c r="S3372" s="5"/>
    </row>
    <row r="3373" ht="15.75" customHeight="1">
      <c r="A3373" s="5">
        <v>2744.0</v>
      </c>
      <c r="B3373" s="35" t="str">
        <f>DIEM_4D!A2745</f>
        <v/>
      </c>
      <c r="C3373" s="35" t="str">
        <f>DIEM_4D!B2745</f>
        <v/>
      </c>
      <c r="D3373" s="5" t="str">
        <f t="shared" si="30"/>
        <v>4D-4</v>
      </c>
      <c r="E3373" s="5">
        <f>DIEM_4D!C2745</f>
        <v>0</v>
      </c>
      <c r="F3373" s="5">
        <f>DIEM_4D!D2745</f>
        <v>0</v>
      </c>
      <c r="G3373" s="5">
        <f>DIEM_4D!E2745</f>
        <v>0</v>
      </c>
      <c r="H3373" s="36">
        <f t="shared" si="31"/>
        <v>0</v>
      </c>
      <c r="I3373" s="5" t="str">
        <f t="shared" si="32"/>
        <v/>
      </c>
      <c r="J3373" s="5">
        <f t="shared" si="33"/>
        <v>0</v>
      </c>
      <c r="K3373" s="5" t="str">
        <f t="shared" si="34"/>
        <v/>
      </c>
      <c r="L3373" s="5">
        <f t="shared" si="35"/>
        <v>0</v>
      </c>
      <c r="M3373" s="5"/>
      <c r="N3373" s="5"/>
      <c r="O3373" s="5"/>
      <c r="P3373" s="5"/>
      <c r="Q3373" s="5"/>
      <c r="R3373" s="5"/>
      <c r="S3373" s="5"/>
    </row>
    <row r="3374" ht="15.75" customHeight="1">
      <c r="A3374" s="5">
        <v>2745.0</v>
      </c>
      <c r="B3374" s="35" t="str">
        <f>DIEM_4D!A2746</f>
        <v/>
      </c>
      <c r="C3374" s="35" t="str">
        <f>DIEM_4D!B2746</f>
        <v/>
      </c>
      <c r="D3374" s="5" t="str">
        <f t="shared" si="30"/>
        <v>4D-5</v>
      </c>
      <c r="E3374" s="5">
        <f>DIEM_4D!C2746</f>
        <v>0</v>
      </c>
      <c r="F3374" s="5">
        <f>DIEM_4D!D2746</f>
        <v>0</v>
      </c>
      <c r="G3374" s="5">
        <f>DIEM_4D!E2746</f>
        <v>0</v>
      </c>
      <c r="H3374" s="36">
        <f t="shared" si="31"/>
        <v>0</v>
      </c>
      <c r="I3374" s="5" t="str">
        <f t="shared" si="32"/>
        <v/>
      </c>
      <c r="J3374" s="5">
        <f t="shared" si="33"/>
        <v>0</v>
      </c>
      <c r="K3374" s="5" t="str">
        <f t="shared" si="34"/>
        <v/>
      </c>
      <c r="L3374" s="5">
        <f t="shared" si="35"/>
        <v>0</v>
      </c>
      <c r="M3374" s="5"/>
      <c r="N3374" s="5"/>
      <c r="O3374" s="5"/>
      <c r="P3374" s="5"/>
      <c r="Q3374" s="5"/>
      <c r="R3374" s="5"/>
      <c r="S3374" s="5"/>
    </row>
    <row r="3375" ht="15.75" customHeight="1">
      <c r="A3375" s="5">
        <v>2746.0</v>
      </c>
      <c r="B3375" s="35" t="str">
        <f>DIEM_4D!A2747</f>
        <v/>
      </c>
      <c r="C3375" s="35" t="str">
        <f>DIEM_4D!B2747</f>
        <v/>
      </c>
      <c r="D3375" s="5" t="str">
        <f t="shared" si="30"/>
        <v>4D-1</v>
      </c>
      <c r="E3375" s="5">
        <f>DIEM_4D!C2747</f>
        <v>0</v>
      </c>
      <c r="F3375" s="5">
        <f>DIEM_4D!D2747</f>
        <v>0</v>
      </c>
      <c r="G3375" s="5">
        <f>DIEM_4D!E2747</f>
        <v>0</v>
      </c>
      <c r="H3375" s="36">
        <f t="shared" si="31"/>
        <v>0</v>
      </c>
      <c r="I3375" s="5" t="str">
        <f t="shared" si="32"/>
        <v/>
      </c>
      <c r="J3375" s="5">
        <f t="shared" si="33"/>
        <v>0</v>
      </c>
      <c r="K3375" s="5" t="str">
        <f t="shared" si="34"/>
        <v/>
      </c>
      <c r="L3375" s="5">
        <f t="shared" si="35"/>
        <v>0</v>
      </c>
      <c r="M3375" s="5"/>
      <c r="N3375" s="5"/>
      <c r="O3375" s="5"/>
      <c r="P3375" s="5"/>
      <c r="Q3375" s="5"/>
      <c r="R3375" s="5"/>
      <c r="S3375" s="5"/>
    </row>
    <row r="3376" ht="15.75" customHeight="1">
      <c r="A3376" s="5">
        <v>2747.0</v>
      </c>
      <c r="B3376" s="35" t="str">
        <f>DIEM_4D!A2748</f>
        <v/>
      </c>
      <c r="C3376" s="35" t="str">
        <f>DIEM_4D!B2748</f>
        <v/>
      </c>
      <c r="D3376" s="5" t="str">
        <f t="shared" si="30"/>
        <v>4D-2</v>
      </c>
      <c r="E3376" s="5">
        <f>DIEM_4D!C2748</f>
        <v>0</v>
      </c>
      <c r="F3376" s="5">
        <f>DIEM_4D!D2748</f>
        <v>0</v>
      </c>
      <c r="G3376" s="5">
        <f>DIEM_4D!E2748</f>
        <v>0</v>
      </c>
      <c r="H3376" s="36">
        <f t="shared" si="31"/>
        <v>0</v>
      </c>
      <c r="I3376" s="5" t="str">
        <f t="shared" si="32"/>
        <v/>
      </c>
      <c r="J3376" s="5">
        <f t="shared" si="33"/>
        <v>0</v>
      </c>
      <c r="K3376" s="5" t="str">
        <f t="shared" si="34"/>
        <v/>
      </c>
      <c r="L3376" s="5">
        <f t="shared" si="35"/>
        <v>0</v>
      </c>
      <c r="M3376" s="5"/>
      <c r="N3376" s="5"/>
      <c r="O3376" s="5"/>
      <c r="P3376" s="5"/>
      <c r="Q3376" s="5"/>
      <c r="R3376" s="5"/>
      <c r="S3376" s="5"/>
    </row>
    <row r="3377" ht="15.75" customHeight="1">
      <c r="A3377" s="5">
        <v>2748.0</v>
      </c>
      <c r="B3377" s="35" t="str">
        <f>DIEM_4D!A2749</f>
        <v/>
      </c>
      <c r="C3377" s="35" t="str">
        <f>DIEM_4D!B2749</f>
        <v/>
      </c>
      <c r="D3377" s="5" t="str">
        <f t="shared" si="30"/>
        <v>4D-3</v>
      </c>
      <c r="E3377" s="5">
        <f>DIEM_4D!C2749</f>
        <v>0</v>
      </c>
      <c r="F3377" s="5">
        <f>DIEM_4D!D2749</f>
        <v>0</v>
      </c>
      <c r="G3377" s="5">
        <f>DIEM_4D!E2749</f>
        <v>0</v>
      </c>
      <c r="H3377" s="36">
        <f t="shared" si="31"/>
        <v>0</v>
      </c>
      <c r="I3377" s="5" t="str">
        <f t="shared" si="32"/>
        <v/>
      </c>
      <c r="J3377" s="5">
        <f t="shared" si="33"/>
        <v>0</v>
      </c>
      <c r="K3377" s="5" t="str">
        <f t="shared" si="34"/>
        <v/>
      </c>
      <c r="L3377" s="5">
        <f t="shared" si="35"/>
        <v>0</v>
      </c>
      <c r="M3377" s="5"/>
      <c r="N3377" s="5"/>
      <c r="O3377" s="5"/>
      <c r="P3377" s="5"/>
      <c r="Q3377" s="5"/>
      <c r="R3377" s="5"/>
      <c r="S3377" s="5"/>
    </row>
    <row r="3378" ht="15.75" customHeight="1">
      <c r="A3378" s="5">
        <v>2749.0</v>
      </c>
      <c r="B3378" s="35" t="str">
        <f>DIEM_4D!A2750</f>
        <v/>
      </c>
      <c r="C3378" s="35" t="str">
        <f>DIEM_4D!B2750</f>
        <v/>
      </c>
      <c r="D3378" s="5" t="str">
        <f t="shared" si="30"/>
        <v>4D-4</v>
      </c>
      <c r="E3378" s="5">
        <f>DIEM_4D!C2750</f>
        <v>0</v>
      </c>
      <c r="F3378" s="5">
        <f>DIEM_4D!D2750</f>
        <v>0</v>
      </c>
      <c r="G3378" s="5">
        <f>DIEM_4D!E2750</f>
        <v>0</v>
      </c>
      <c r="H3378" s="36">
        <f t="shared" si="31"/>
        <v>0</v>
      </c>
      <c r="I3378" s="5" t="str">
        <f t="shared" si="32"/>
        <v/>
      </c>
      <c r="J3378" s="5">
        <f t="shared" si="33"/>
        <v>0</v>
      </c>
      <c r="K3378" s="5" t="str">
        <f t="shared" si="34"/>
        <v/>
      </c>
      <c r="L3378" s="5">
        <f t="shared" si="35"/>
        <v>0</v>
      </c>
      <c r="M3378" s="5"/>
      <c r="N3378" s="5"/>
      <c r="O3378" s="5"/>
      <c r="P3378" s="5"/>
      <c r="Q3378" s="5"/>
      <c r="R3378" s="5"/>
      <c r="S3378" s="5"/>
    </row>
    <row r="3379" ht="15.75" customHeight="1">
      <c r="A3379" s="5">
        <v>2750.0</v>
      </c>
      <c r="B3379" s="35" t="str">
        <f>DIEM_4D!A2751</f>
        <v/>
      </c>
      <c r="C3379" s="35" t="str">
        <f>DIEM_4D!B2751</f>
        <v/>
      </c>
      <c r="D3379" s="5" t="str">
        <f t="shared" si="30"/>
        <v>4D-5</v>
      </c>
      <c r="E3379" s="5">
        <f>DIEM_4D!C2751</f>
        <v>0</v>
      </c>
      <c r="F3379" s="5">
        <f>DIEM_4D!D2751</f>
        <v>0</v>
      </c>
      <c r="G3379" s="5">
        <f>DIEM_4D!E2751</f>
        <v>0</v>
      </c>
      <c r="H3379" s="36">
        <f t="shared" si="31"/>
        <v>0</v>
      </c>
      <c r="I3379" s="5" t="str">
        <f t="shared" si="32"/>
        <v/>
      </c>
      <c r="J3379" s="5">
        <f t="shared" si="33"/>
        <v>0</v>
      </c>
      <c r="K3379" s="5" t="str">
        <f t="shared" si="34"/>
        <v/>
      </c>
      <c r="L3379" s="5">
        <f t="shared" si="35"/>
        <v>0</v>
      </c>
      <c r="M3379" s="5"/>
      <c r="N3379" s="5"/>
      <c r="O3379" s="5"/>
      <c r="P3379" s="5"/>
      <c r="Q3379" s="5"/>
      <c r="R3379" s="5"/>
      <c r="S3379" s="5"/>
    </row>
    <row r="3380" ht="15.75" customHeight="1">
      <c r="A3380" s="5">
        <v>2751.0</v>
      </c>
      <c r="B3380" s="35" t="str">
        <f>DIEM_4D!A2752</f>
        <v/>
      </c>
      <c r="C3380" s="35" t="str">
        <f>DIEM_4D!B2752</f>
        <v/>
      </c>
      <c r="D3380" s="5" t="str">
        <f t="shared" si="30"/>
        <v>4D-1</v>
      </c>
      <c r="E3380" s="5">
        <f>DIEM_4D!C2752</f>
        <v>0</v>
      </c>
      <c r="F3380" s="5">
        <f>DIEM_4D!D2752</f>
        <v>0</v>
      </c>
      <c r="G3380" s="5">
        <f>DIEM_4D!E2752</f>
        <v>0</v>
      </c>
      <c r="H3380" s="36">
        <f t="shared" si="31"/>
        <v>0</v>
      </c>
      <c r="I3380" s="5" t="str">
        <f t="shared" si="32"/>
        <v/>
      </c>
      <c r="J3380" s="5">
        <f t="shared" si="33"/>
        <v>0</v>
      </c>
      <c r="K3380" s="5" t="str">
        <f t="shared" si="34"/>
        <v/>
      </c>
      <c r="L3380" s="5">
        <f t="shared" si="35"/>
        <v>0</v>
      </c>
      <c r="M3380" s="5"/>
      <c r="N3380" s="5"/>
      <c r="O3380" s="5"/>
      <c r="P3380" s="5"/>
      <c r="Q3380" s="5"/>
      <c r="R3380" s="5"/>
      <c r="S3380" s="5"/>
    </row>
    <row r="3381" ht="15.75" customHeight="1">
      <c r="A3381" s="5">
        <v>2752.0</v>
      </c>
      <c r="B3381" s="35" t="str">
        <f>DIEM_4D!A2753</f>
        <v/>
      </c>
      <c r="C3381" s="35" t="str">
        <f>DIEM_4D!B2753</f>
        <v/>
      </c>
      <c r="D3381" s="5" t="str">
        <f t="shared" si="30"/>
        <v>4D-2</v>
      </c>
      <c r="E3381" s="5">
        <f>DIEM_4D!C2753</f>
        <v>0</v>
      </c>
      <c r="F3381" s="5">
        <f>DIEM_4D!D2753</f>
        <v>0</v>
      </c>
      <c r="G3381" s="5">
        <f>DIEM_4D!E2753</f>
        <v>0</v>
      </c>
      <c r="H3381" s="36">
        <f t="shared" si="31"/>
        <v>0</v>
      </c>
      <c r="I3381" s="5" t="str">
        <f t="shared" si="32"/>
        <v/>
      </c>
      <c r="J3381" s="5">
        <f t="shared" si="33"/>
        <v>0</v>
      </c>
      <c r="K3381" s="5" t="str">
        <f t="shared" si="34"/>
        <v/>
      </c>
      <c r="L3381" s="5">
        <f t="shared" si="35"/>
        <v>0</v>
      </c>
      <c r="M3381" s="5"/>
      <c r="N3381" s="5"/>
      <c r="O3381" s="5"/>
      <c r="P3381" s="5"/>
      <c r="Q3381" s="5"/>
      <c r="R3381" s="5"/>
      <c r="S3381" s="5"/>
    </row>
    <row r="3382" ht="15.75" customHeight="1">
      <c r="A3382" s="5">
        <v>2753.0</v>
      </c>
      <c r="B3382" s="35" t="str">
        <f>DIEM_4D!A2754</f>
        <v/>
      </c>
      <c r="C3382" s="35" t="str">
        <f>DIEM_4D!B2754</f>
        <v/>
      </c>
      <c r="D3382" s="5" t="str">
        <f t="shared" si="30"/>
        <v>4D-3</v>
      </c>
      <c r="E3382" s="5">
        <f>DIEM_4D!C2754</f>
        <v>0</v>
      </c>
      <c r="F3382" s="5">
        <f>DIEM_4D!D2754</f>
        <v>0</v>
      </c>
      <c r="G3382" s="5">
        <f>DIEM_4D!E2754</f>
        <v>0</v>
      </c>
      <c r="H3382" s="36">
        <f t="shared" si="31"/>
        <v>0</v>
      </c>
      <c r="I3382" s="5" t="str">
        <f t="shared" si="32"/>
        <v/>
      </c>
      <c r="J3382" s="5">
        <f t="shared" si="33"/>
        <v>0</v>
      </c>
      <c r="K3382" s="5" t="str">
        <f t="shared" si="34"/>
        <v/>
      </c>
      <c r="L3382" s="5">
        <f t="shared" si="35"/>
        <v>0</v>
      </c>
      <c r="M3382" s="5"/>
      <c r="N3382" s="5"/>
      <c r="O3382" s="5"/>
      <c r="P3382" s="5"/>
      <c r="Q3382" s="5"/>
      <c r="R3382" s="5"/>
      <c r="S3382" s="5"/>
    </row>
    <row r="3383" ht="15.75" customHeight="1">
      <c r="A3383" s="5">
        <v>2754.0</v>
      </c>
      <c r="B3383" s="35" t="str">
        <f>DIEM_4D!A2755</f>
        <v/>
      </c>
      <c r="C3383" s="35" t="str">
        <f>DIEM_4D!B2755</f>
        <v/>
      </c>
      <c r="D3383" s="5" t="str">
        <f t="shared" si="30"/>
        <v>4D-4</v>
      </c>
      <c r="E3383" s="5">
        <f>DIEM_4D!C2755</f>
        <v>0</v>
      </c>
      <c r="F3383" s="5">
        <f>DIEM_4D!D2755</f>
        <v>0</v>
      </c>
      <c r="G3383" s="5">
        <f>DIEM_4D!E2755</f>
        <v>0</v>
      </c>
      <c r="H3383" s="36">
        <f t="shared" si="31"/>
        <v>0</v>
      </c>
      <c r="I3383" s="5" t="str">
        <f t="shared" si="32"/>
        <v/>
      </c>
      <c r="J3383" s="5">
        <f t="shared" si="33"/>
        <v>0</v>
      </c>
      <c r="K3383" s="5" t="str">
        <f t="shared" si="34"/>
        <v/>
      </c>
      <c r="L3383" s="5">
        <f t="shared" si="35"/>
        <v>0</v>
      </c>
      <c r="M3383" s="5"/>
      <c r="N3383" s="5"/>
      <c r="O3383" s="5"/>
      <c r="P3383" s="5"/>
      <c r="Q3383" s="5"/>
      <c r="R3383" s="5"/>
      <c r="S3383" s="5"/>
    </row>
    <row r="3384" ht="15.75" customHeight="1">
      <c r="A3384" s="5">
        <v>2755.0</v>
      </c>
      <c r="B3384" s="35" t="str">
        <f>DIEM_4D!A2756</f>
        <v/>
      </c>
      <c r="C3384" s="35" t="str">
        <f>DIEM_4D!B2756</f>
        <v/>
      </c>
      <c r="D3384" s="5" t="str">
        <f t="shared" si="30"/>
        <v>4D-5</v>
      </c>
      <c r="E3384" s="5">
        <f>DIEM_4D!C2756</f>
        <v>0</v>
      </c>
      <c r="F3384" s="5">
        <f>DIEM_4D!D2756</f>
        <v>0</v>
      </c>
      <c r="G3384" s="5">
        <f>DIEM_4D!E2756</f>
        <v>0</v>
      </c>
      <c r="H3384" s="36">
        <f t="shared" si="31"/>
        <v>0</v>
      </c>
      <c r="I3384" s="5" t="str">
        <f t="shared" si="32"/>
        <v/>
      </c>
      <c r="J3384" s="5">
        <f t="shared" si="33"/>
        <v>0</v>
      </c>
      <c r="K3384" s="5" t="str">
        <f t="shared" si="34"/>
        <v/>
      </c>
      <c r="L3384" s="5">
        <f t="shared" si="35"/>
        <v>0</v>
      </c>
      <c r="M3384" s="5"/>
      <c r="N3384" s="5"/>
      <c r="O3384" s="5"/>
      <c r="P3384" s="5"/>
      <c r="Q3384" s="5"/>
      <c r="R3384" s="5"/>
      <c r="S3384" s="5"/>
    </row>
    <row r="3385" ht="15.75" customHeight="1">
      <c r="A3385" s="5">
        <v>2756.0</v>
      </c>
      <c r="B3385" s="35" t="str">
        <f>DIEM_4D!A2757</f>
        <v/>
      </c>
      <c r="C3385" s="35" t="str">
        <f>DIEM_4D!B2757</f>
        <v/>
      </c>
      <c r="D3385" s="5" t="str">
        <f t="shared" si="30"/>
        <v>4D-1</v>
      </c>
      <c r="E3385" s="5">
        <f>DIEM_4D!C2757</f>
        <v>0</v>
      </c>
      <c r="F3385" s="5">
        <f>DIEM_4D!D2757</f>
        <v>0</v>
      </c>
      <c r="G3385" s="5">
        <f>DIEM_4D!E2757</f>
        <v>0</v>
      </c>
      <c r="H3385" s="36">
        <f t="shared" si="31"/>
        <v>0</v>
      </c>
      <c r="I3385" s="5" t="str">
        <f t="shared" si="32"/>
        <v/>
      </c>
      <c r="J3385" s="5">
        <f t="shared" si="33"/>
        <v>0</v>
      </c>
      <c r="K3385" s="5" t="str">
        <f t="shared" si="34"/>
        <v/>
      </c>
      <c r="L3385" s="5">
        <f t="shared" si="35"/>
        <v>0</v>
      </c>
      <c r="M3385" s="5"/>
      <c r="N3385" s="5"/>
      <c r="O3385" s="5"/>
      <c r="P3385" s="5"/>
      <c r="Q3385" s="5"/>
      <c r="R3385" s="5"/>
      <c r="S3385" s="5"/>
    </row>
    <row r="3386" ht="15.75" customHeight="1">
      <c r="A3386" s="5">
        <v>2757.0</v>
      </c>
      <c r="B3386" s="35" t="str">
        <f>DIEM_4D!A2758</f>
        <v/>
      </c>
      <c r="C3386" s="35" t="str">
        <f>DIEM_4D!B2758</f>
        <v/>
      </c>
      <c r="D3386" s="5" t="str">
        <f t="shared" si="30"/>
        <v>4D-2</v>
      </c>
      <c r="E3386" s="5">
        <f>DIEM_4D!C2758</f>
        <v>0</v>
      </c>
      <c r="F3386" s="5">
        <f>DIEM_4D!D2758</f>
        <v>0</v>
      </c>
      <c r="G3386" s="5">
        <f>DIEM_4D!E2758</f>
        <v>0</v>
      </c>
      <c r="H3386" s="36">
        <f t="shared" si="31"/>
        <v>0</v>
      </c>
      <c r="I3386" s="5" t="str">
        <f t="shared" si="32"/>
        <v/>
      </c>
      <c r="J3386" s="5">
        <f t="shared" si="33"/>
        <v>0</v>
      </c>
      <c r="K3386" s="5" t="str">
        <f t="shared" si="34"/>
        <v/>
      </c>
      <c r="L3386" s="5">
        <f t="shared" si="35"/>
        <v>0</v>
      </c>
      <c r="M3386" s="5"/>
      <c r="N3386" s="5"/>
      <c r="O3386" s="5"/>
      <c r="P3386" s="5"/>
      <c r="Q3386" s="5"/>
      <c r="R3386" s="5"/>
      <c r="S3386" s="5"/>
    </row>
    <row r="3387" ht="15.75" customHeight="1">
      <c r="A3387" s="5">
        <v>2758.0</v>
      </c>
      <c r="B3387" s="35" t="str">
        <f>DIEM_4D!A2759</f>
        <v/>
      </c>
      <c r="C3387" s="35" t="str">
        <f>DIEM_4D!B2759</f>
        <v/>
      </c>
      <c r="D3387" s="5" t="str">
        <f t="shared" si="30"/>
        <v>4D-3</v>
      </c>
      <c r="E3387" s="5">
        <f>DIEM_4D!C2759</f>
        <v>0</v>
      </c>
      <c r="F3387" s="5">
        <f>DIEM_4D!D2759</f>
        <v>0</v>
      </c>
      <c r="G3387" s="5">
        <f>DIEM_4D!E2759</f>
        <v>0</v>
      </c>
      <c r="H3387" s="36">
        <f t="shared" si="31"/>
        <v>0</v>
      </c>
      <c r="I3387" s="5" t="str">
        <f t="shared" si="32"/>
        <v/>
      </c>
      <c r="J3387" s="5">
        <f t="shared" si="33"/>
        <v>0</v>
      </c>
      <c r="K3387" s="5" t="str">
        <f t="shared" si="34"/>
        <v/>
      </c>
      <c r="L3387" s="5">
        <f t="shared" si="35"/>
        <v>0</v>
      </c>
      <c r="M3387" s="5"/>
      <c r="N3387" s="5"/>
      <c r="O3387" s="5"/>
      <c r="P3387" s="5"/>
      <c r="Q3387" s="5"/>
      <c r="R3387" s="5"/>
      <c r="S3387" s="5"/>
    </row>
    <row r="3388" ht="15.75" customHeight="1">
      <c r="A3388" s="5">
        <v>2759.0</v>
      </c>
      <c r="B3388" s="35" t="str">
        <f>DIEM_4D!A2760</f>
        <v/>
      </c>
      <c r="C3388" s="35" t="str">
        <f>DIEM_4D!B2760</f>
        <v/>
      </c>
      <c r="D3388" s="5" t="str">
        <f t="shared" si="30"/>
        <v>4D-4</v>
      </c>
      <c r="E3388" s="5">
        <f>DIEM_4D!C2760</f>
        <v>0</v>
      </c>
      <c r="F3388" s="5">
        <f>DIEM_4D!D2760</f>
        <v>0</v>
      </c>
      <c r="G3388" s="5">
        <f>DIEM_4D!E2760</f>
        <v>0</v>
      </c>
      <c r="H3388" s="36">
        <f t="shared" si="31"/>
        <v>0</v>
      </c>
      <c r="I3388" s="5" t="str">
        <f t="shared" si="32"/>
        <v/>
      </c>
      <c r="J3388" s="5">
        <f t="shared" si="33"/>
        <v>0</v>
      </c>
      <c r="K3388" s="5" t="str">
        <f t="shared" si="34"/>
        <v/>
      </c>
      <c r="L3388" s="5">
        <f t="shared" si="35"/>
        <v>0</v>
      </c>
      <c r="M3388" s="5"/>
      <c r="N3388" s="5"/>
      <c r="O3388" s="5"/>
      <c r="P3388" s="5"/>
      <c r="Q3388" s="5"/>
      <c r="R3388" s="5"/>
      <c r="S3388" s="5"/>
    </row>
    <row r="3389" ht="15.75" customHeight="1">
      <c r="A3389" s="5">
        <v>2760.0</v>
      </c>
      <c r="B3389" s="35" t="str">
        <f>DIEM_4D!A2761</f>
        <v/>
      </c>
      <c r="C3389" s="35" t="str">
        <f>DIEM_4D!B2761</f>
        <v/>
      </c>
      <c r="D3389" s="5" t="str">
        <f t="shared" si="30"/>
        <v>4D-5</v>
      </c>
      <c r="E3389" s="5">
        <f>DIEM_4D!C2761</f>
        <v>0</v>
      </c>
      <c r="F3389" s="5">
        <f>DIEM_4D!D2761</f>
        <v>0</v>
      </c>
      <c r="G3389" s="5">
        <f>DIEM_4D!E2761</f>
        <v>0</v>
      </c>
      <c r="H3389" s="36">
        <f t="shared" si="31"/>
        <v>0</v>
      </c>
      <c r="I3389" s="5" t="str">
        <f t="shared" si="32"/>
        <v/>
      </c>
      <c r="J3389" s="5">
        <f t="shared" si="33"/>
        <v>0</v>
      </c>
      <c r="K3389" s="5" t="str">
        <f t="shared" si="34"/>
        <v/>
      </c>
      <c r="L3389" s="5">
        <f t="shared" si="35"/>
        <v>0</v>
      </c>
      <c r="M3389" s="5"/>
      <c r="N3389" s="5"/>
      <c r="O3389" s="5"/>
      <c r="P3389" s="5"/>
      <c r="Q3389" s="5"/>
      <c r="R3389" s="5"/>
      <c r="S3389" s="5"/>
    </row>
    <row r="3390" ht="15.75" customHeight="1">
      <c r="A3390" s="5">
        <v>2761.0</v>
      </c>
      <c r="B3390" s="35" t="str">
        <f>DIEM_4D!A2762</f>
        <v>2992</v>
      </c>
      <c r="C3390" s="35" t="str">
        <f>DIEM_4D!B2762</f>
        <v>92</v>
      </c>
      <c r="D3390" s="5" t="str">
        <f t="shared" si="30"/>
        <v>4D-1</v>
      </c>
      <c r="E3390" s="5">
        <f>DIEM_4D!C2762</f>
        <v>2</v>
      </c>
      <c r="F3390" s="5">
        <f>DIEM_4D!D2762</f>
        <v>1</v>
      </c>
      <c r="G3390" s="5">
        <f>DIEM_4D!E2762</f>
        <v>3</v>
      </c>
      <c r="H3390" s="36">
        <f t="shared" si="31"/>
        <v>1112.4</v>
      </c>
      <c r="I3390" s="5" t="str">
        <f t="shared" si="32"/>
        <v>TRUNG BÌNH</v>
      </c>
      <c r="J3390" s="5">
        <f t="shared" si="33"/>
        <v>115.24</v>
      </c>
      <c r="K3390" s="5" t="str">
        <f t="shared" si="34"/>
        <v>YẾU</v>
      </c>
      <c r="L3390" s="5">
        <f t="shared" si="35"/>
        <v>115242992</v>
      </c>
      <c r="M3390" s="5"/>
      <c r="N3390" s="5"/>
      <c r="O3390" s="5"/>
      <c r="P3390" s="5"/>
      <c r="Q3390" s="5"/>
      <c r="R3390" s="5"/>
      <c r="S3390" s="5"/>
    </row>
    <row r="3391" ht="15.75" customHeight="1">
      <c r="A3391" s="5">
        <v>2762.0</v>
      </c>
      <c r="B3391" s="35" t="str">
        <f>DIEM_4D!A2763</f>
        <v>2292</v>
      </c>
      <c r="C3391" s="35" t="str">
        <f>DIEM_4D!B2763</f>
        <v>92</v>
      </c>
      <c r="D3391" s="5" t="str">
        <f t="shared" si="30"/>
        <v>4D-2</v>
      </c>
      <c r="E3391" s="5">
        <f>DIEM_4D!C2763</f>
        <v>2</v>
      </c>
      <c r="F3391" s="5">
        <f>DIEM_4D!D2763</f>
        <v>1</v>
      </c>
      <c r="G3391" s="5">
        <f>DIEM_4D!E2763</f>
        <v>3</v>
      </c>
      <c r="H3391" s="36">
        <f t="shared" si="31"/>
        <v>1180.8</v>
      </c>
      <c r="I3391" s="5" t="str">
        <f t="shared" si="32"/>
        <v>MẠNH</v>
      </c>
      <c r="J3391" s="5">
        <f t="shared" si="33"/>
        <v>123.08</v>
      </c>
      <c r="K3391" s="5" t="str">
        <f t="shared" si="34"/>
        <v>YẾU</v>
      </c>
      <c r="L3391" s="5">
        <f t="shared" si="35"/>
        <v>123082292</v>
      </c>
      <c r="M3391" s="5"/>
      <c r="N3391" s="5"/>
      <c r="O3391" s="5"/>
      <c r="P3391" s="5"/>
      <c r="Q3391" s="5"/>
      <c r="R3391" s="5"/>
      <c r="S3391" s="5"/>
    </row>
    <row r="3392" ht="15.75" customHeight="1">
      <c r="A3392" s="5">
        <v>2763.0</v>
      </c>
      <c r="B3392" s="35" t="str">
        <f>DIEM_4D!A2764</f>
        <v>292</v>
      </c>
      <c r="C3392" s="35" t="str">
        <f>DIEM_4D!B2764</f>
        <v>92</v>
      </c>
      <c r="D3392" s="5" t="str">
        <f t="shared" si="30"/>
        <v>4D-3</v>
      </c>
      <c r="E3392" s="5">
        <f>DIEM_4D!C2764</f>
        <v>2</v>
      </c>
      <c r="F3392" s="5">
        <f>DIEM_4D!D2764</f>
        <v>8</v>
      </c>
      <c r="G3392" s="5">
        <f>DIEM_4D!E2764</f>
        <v>10</v>
      </c>
      <c r="H3392" s="36">
        <f t="shared" si="31"/>
        <v>1163.7</v>
      </c>
      <c r="I3392" s="5" t="str">
        <f t="shared" si="32"/>
        <v>MẠNH</v>
      </c>
      <c r="J3392" s="5">
        <f t="shared" si="33"/>
        <v>128.37</v>
      </c>
      <c r="K3392" s="5" t="str">
        <f t="shared" si="34"/>
        <v>YẾU</v>
      </c>
      <c r="L3392" s="5">
        <f t="shared" si="35"/>
        <v>128370292</v>
      </c>
      <c r="M3392" s="5"/>
      <c r="N3392" s="5"/>
      <c r="O3392" s="5"/>
      <c r="P3392" s="5"/>
      <c r="Q3392" s="5"/>
      <c r="R3392" s="5"/>
      <c r="S3392" s="5"/>
    </row>
    <row r="3393" ht="15.75" customHeight="1">
      <c r="A3393" s="5">
        <v>2764.0</v>
      </c>
      <c r="B3393" s="35" t="str">
        <f>DIEM_4D!A2765</f>
        <v>292</v>
      </c>
      <c r="C3393" s="35" t="str">
        <f>DIEM_4D!B2765</f>
        <v>92</v>
      </c>
      <c r="D3393" s="5" t="str">
        <f t="shared" si="30"/>
        <v>4D-4</v>
      </c>
      <c r="E3393" s="5">
        <f>DIEM_4D!C2765</f>
        <v>2</v>
      </c>
      <c r="F3393" s="5">
        <f>DIEM_4D!D2765</f>
        <v>8</v>
      </c>
      <c r="G3393" s="5">
        <f>DIEM_4D!E2765</f>
        <v>10</v>
      </c>
      <c r="H3393" s="36">
        <f t="shared" si="31"/>
        <v>1163.7</v>
      </c>
      <c r="I3393" s="5" t="str">
        <f t="shared" si="32"/>
        <v>MẠNH</v>
      </c>
      <c r="J3393" s="5">
        <f t="shared" si="33"/>
        <v>128.37</v>
      </c>
      <c r="K3393" s="5" t="str">
        <f t="shared" si="34"/>
        <v>YẾU</v>
      </c>
      <c r="L3393" s="5">
        <f t="shared" si="35"/>
        <v>128370292</v>
      </c>
      <c r="M3393" s="5"/>
      <c r="N3393" s="5"/>
      <c r="O3393" s="5"/>
      <c r="P3393" s="5"/>
      <c r="Q3393" s="5"/>
      <c r="R3393" s="5"/>
      <c r="S3393" s="5"/>
    </row>
    <row r="3394" ht="15.75" customHeight="1">
      <c r="A3394" s="5">
        <v>2765.0</v>
      </c>
      <c r="B3394" s="35" t="str">
        <f>DIEM_4D!A2766</f>
        <v>292</v>
      </c>
      <c r="C3394" s="35" t="str">
        <f>DIEM_4D!B2766</f>
        <v>92</v>
      </c>
      <c r="D3394" s="5" t="str">
        <f t="shared" si="30"/>
        <v>4D-5</v>
      </c>
      <c r="E3394" s="5">
        <f>DIEM_4D!C2766</f>
        <v>2</v>
      </c>
      <c r="F3394" s="5">
        <f>DIEM_4D!D2766</f>
        <v>8</v>
      </c>
      <c r="G3394" s="5">
        <f>DIEM_4D!E2766</f>
        <v>10</v>
      </c>
      <c r="H3394" s="36">
        <f t="shared" si="31"/>
        <v>1163.7</v>
      </c>
      <c r="I3394" s="5" t="str">
        <f t="shared" si="32"/>
        <v>MẠNH</v>
      </c>
      <c r="J3394" s="5">
        <f t="shared" si="33"/>
        <v>128.37</v>
      </c>
      <c r="K3394" s="5" t="str">
        <f t="shared" si="34"/>
        <v>YẾU</v>
      </c>
      <c r="L3394" s="5">
        <f t="shared" si="35"/>
        <v>128370292</v>
      </c>
      <c r="M3394" s="5"/>
      <c r="N3394" s="5"/>
      <c r="O3394" s="5"/>
      <c r="P3394" s="5"/>
      <c r="Q3394" s="5"/>
      <c r="R3394" s="5"/>
      <c r="S3394" s="5"/>
    </row>
    <row r="3395" ht="15.75" customHeight="1">
      <c r="A3395" s="5">
        <v>2766.0</v>
      </c>
      <c r="B3395" s="35" t="str">
        <f>DIEM_4D!A2767</f>
        <v>292</v>
      </c>
      <c r="C3395" s="35" t="str">
        <f>DIEM_4D!B2767</f>
        <v>92</v>
      </c>
      <c r="D3395" s="5" t="str">
        <f t="shared" si="30"/>
        <v>4D-1</v>
      </c>
      <c r="E3395" s="5">
        <f>DIEM_4D!C2767</f>
        <v>2</v>
      </c>
      <c r="F3395" s="5">
        <f>DIEM_4D!D2767</f>
        <v>8</v>
      </c>
      <c r="G3395" s="5">
        <f>DIEM_4D!E2767</f>
        <v>10</v>
      </c>
      <c r="H3395" s="36">
        <f t="shared" si="31"/>
        <v>1112.4</v>
      </c>
      <c r="I3395" s="5" t="str">
        <f t="shared" si="32"/>
        <v>TRUNG BÌNH</v>
      </c>
      <c r="J3395" s="5">
        <f t="shared" si="33"/>
        <v>122.24</v>
      </c>
      <c r="K3395" s="5" t="str">
        <f t="shared" si="34"/>
        <v>YẾU</v>
      </c>
      <c r="L3395" s="5">
        <f t="shared" si="35"/>
        <v>122240292</v>
      </c>
      <c r="M3395" s="5"/>
      <c r="N3395" s="5"/>
      <c r="O3395" s="5"/>
      <c r="P3395" s="5"/>
      <c r="Q3395" s="5"/>
      <c r="R3395" s="5"/>
      <c r="S3395" s="5"/>
    </row>
    <row r="3396" ht="15.75" customHeight="1">
      <c r="A3396" s="5">
        <v>2767.0</v>
      </c>
      <c r="B3396" s="35" t="str">
        <f>DIEM_4D!A2768</f>
        <v>992</v>
      </c>
      <c r="C3396" s="35" t="str">
        <f>DIEM_4D!B2768</f>
        <v>92</v>
      </c>
      <c r="D3396" s="5" t="str">
        <f t="shared" si="30"/>
        <v>4D-2</v>
      </c>
      <c r="E3396" s="5">
        <f>DIEM_4D!C2768</f>
        <v>2</v>
      </c>
      <c r="F3396" s="5">
        <f>DIEM_4D!D2768</f>
        <v>4</v>
      </c>
      <c r="G3396" s="5">
        <f>DIEM_4D!E2768</f>
        <v>6</v>
      </c>
      <c r="H3396" s="36">
        <f t="shared" si="31"/>
        <v>1180.8</v>
      </c>
      <c r="I3396" s="5" t="str">
        <f t="shared" si="32"/>
        <v>MẠNH</v>
      </c>
      <c r="J3396" s="5">
        <f t="shared" si="33"/>
        <v>126.08</v>
      </c>
      <c r="K3396" s="5" t="str">
        <f t="shared" si="34"/>
        <v>YẾU</v>
      </c>
      <c r="L3396" s="5">
        <f t="shared" si="35"/>
        <v>126080992</v>
      </c>
      <c r="M3396" s="5"/>
      <c r="N3396" s="5"/>
      <c r="O3396" s="5"/>
      <c r="P3396" s="5"/>
      <c r="Q3396" s="5"/>
      <c r="R3396" s="5"/>
      <c r="S3396" s="5"/>
    </row>
    <row r="3397" ht="15.75" customHeight="1">
      <c r="A3397" s="5">
        <v>2768.0</v>
      </c>
      <c r="B3397" s="35" t="str">
        <f>DIEM_4D!A2769</f>
        <v>292</v>
      </c>
      <c r="C3397" s="35" t="str">
        <f>DIEM_4D!B2769</f>
        <v>92</v>
      </c>
      <c r="D3397" s="5" t="str">
        <f t="shared" si="30"/>
        <v>4D-3</v>
      </c>
      <c r="E3397" s="5">
        <f>DIEM_4D!C2769</f>
        <v>2</v>
      </c>
      <c r="F3397" s="5">
        <f>DIEM_4D!D2769</f>
        <v>8</v>
      </c>
      <c r="G3397" s="5">
        <f>DIEM_4D!E2769</f>
        <v>10</v>
      </c>
      <c r="H3397" s="36">
        <f t="shared" si="31"/>
        <v>1163.7</v>
      </c>
      <c r="I3397" s="5" t="str">
        <f t="shared" si="32"/>
        <v>MẠNH</v>
      </c>
      <c r="J3397" s="5">
        <f t="shared" si="33"/>
        <v>128.37</v>
      </c>
      <c r="K3397" s="5" t="str">
        <f t="shared" si="34"/>
        <v>YẾU</v>
      </c>
      <c r="L3397" s="5">
        <f t="shared" si="35"/>
        <v>128370292</v>
      </c>
      <c r="M3397" s="5"/>
      <c r="N3397" s="5"/>
      <c r="O3397" s="5"/>
      <c r="P3397" s="5"/>
      <c r="Q3397" s="5"/>
      <c r="R3397" s="5"/>
      <c r="S3397" s="5"/>
    </row>
    <row r="3398" ht="15.75" customHeight="1">
      <c r="A3398" s="5">
        <v>2769.0</v>
      </c>
      <c r="B3398" s="35" t="str">
        <f>DIEM_4D!A2770</f>
        <v>92</v>
      </c>
      <c r="C3398" s="35" t="str">
        <f>DIEM_4D!B2770</f>
        <v>92</v>
      </c>
      <c r="D3398" s="5" t="str">
        <f t="shared" si="30"/>
        <v>4D-4</v>
      </c>
      <c r="E3398" s="5">
        <f>DIEM_4D!C2770</f>
        <v>2</v>
      </c>
      <c r="F3398" s="5">
        <f>DIEM_4D!D2770</f>
        <v>16</v>
      </c>
      <c r="G3398" s="5">
        <f>DIEM_4D!E2770</f>
        <v>18</v>
      </c>
      <c r="H3398" s="36">
        <f t="shared" si="31"/>
        <v>1163.7</v>
      </c>
      <c r="I3398" s="5" t="str">
        <f t="shared" si="32"/>
        <v>MẠNH</v>
      </c>
      <c r="J3398" s="5">
        <f t="shared" si="33"/>
        <v>136.37</v>
      </c>
      <c r="K3398" s="5" t="str">
        <f t="shared" si="34"/>
        <v>YẾU</v>
      </c>
      <c r="L3398" s="5">
        <f t="shared" si="35"/>
        <v>136370092</v>
      </c>
      <c r="M3398" s="5"/>
      <c r="N3398" s="5"/>
      <c r="O3398" s="5"/>
      <c r="P3398" s="5"/>
      <c r="Q3398" s="5"/>
      <c r="R3398" s="5"/>
      <c r="S3398" s="5"/>
    </row>
    <row r="3399" ht="15.75" customHeight="1">
      <c r="A3399" s="5">
        <v>2770.0</v>
      </c>
      <c r="B3399" s="35" t="str">
        <f>DIEM_4D!A2771</f>
        <v>92</v>
      </c>
      <c r="C3399" s="35" t="str">
        <f>DIEM_4D!B2771</f>
        <v>92</v>
      </c>
      <c r="D3399" s="5" t="str">
        <f t="shared" si="30"/>
        <v>4D-5</v>
      </c>
      <c r="E3399" s="5">
        <f>DIEM_4D!C2771</f>
        <v>2</v>
      </c>
      <c r="F3399" s="5">
        <f>DIEM_4D!D2771</f>
        <v>16</v>
      </c>
      <c r="G3399" s="5">
        <f>DIEM_4D!E2771</f>
        <v>18</v>
      </c>
      <c r="H3399" s="36">
        <f t="shared" si="31"/>
        <v>1163.7</v>
      </c>
      <c r="I3399" s="5" t="str">
        <f t="shared" si="32"/>
        <v>MẠNH</v>
      </c>
      <c r="J3399" s="5">
        <f t="shared" si="33"/>
        <v>136.37</v>
      </c>
      <c r="K3399" s="5" t="str">
        <f t="shared" si="34"/>
        <v>YẾU</v>
      </c>
      <c r="L3399" s="5">
        <f t="shared" si="35"/>
        <v>136370092</v>
      </c>
      <c r="M3399" s="5"/>
      <c r="N3399" s="5"/>
      <c r="O3399" s="5"/>
      <c r="P3399" s="5"/>
      <c r="Q3399" s="5"/>
      <c r="R3399" s="5"/>
      <c r="S3399" s="5"/>
    </row>
    <row r="3400" ht="15.75" customHeight="1">
      <c r="A3400" s="5">
        <v>2771.0</v>
      </c>
      <c r="B3400" s="35" t="str">
        <f>DIEM_4D!A2772</f>
        <v>92</v>
      </c>
      <c r="C3400" s="35" t="str">
        <f>DIEM_4D!B2772</f>
        <v>92</v>
      </c>
      <c r="D3400" s="5" t="str">
        <f t="shared" si="30"/>
        <v>4D-1</v>
      </c>
      <c r="E3400" s="5">
        <f>DIEM_4D!C2772</f>
        <v>2</v>
      </c>
      <c r="F3400" s="5">
        <f>DIEM_4D!D2772</f>
        <v>16</v>
      </c>
      <c r="G3400" s="5">
        <f>DIEM_4D!E2772</f>
        <v>18</v>
      </c>
      <c r="H3400" s="36">
        <f t="shared" si="31"/>
        <v>1112.4</v>
      </c>
      <c r="I3400" s="5" t="str">
        <f t="shared" si="32"/>
        <v>TRUNG BÌNH</v>
      </c>
      <c r="J3400" s="5">
        <f t="shared" si="33"/>
        <v>130.24</v>
      </c>
      <c r="K3400" s="5" t="str">
        <f t="shared" si="34"/>
        <v>YẾU</v>
      </c>
      <c r="L3400" s="5">
        <f t="shared" si="35"/>
        <v>130240092</v>
      </c>
      <c r="M3400" s="5"/>
      <c r="N3400" s="5"/>
      <c r="O3400" s="5"/>
      <c r="P3400" s="5"/>
      <c r="Q3400" s="5"/>
      <c r="R3400" s="5"/>
      <c r="S3400" s="5"/>
    </row>
    <row r="3401" ht="15.75" customHeight="1">
      <c r="A3401" s="5">
        <v>2772.0</v>
      </c>
      <c r="B3401" s="35" t="str">
        <f>DIEM_4D!A2773</f>
        <v>92</v>
      </c>
      <c r="C3401" s="35" t="str">
        <f>DIEM_4D!B2773</f>
        <v>92</v>
      </c>
      <c r="D3401" s="5" t="str">
        <f t="shared" si="30"/>
        <v>4D-2</v>
      </c>
      <c r="E3401" s="5">
        <f>DIEM_4D!C2773</f>
        <v>2</v>
      </c>
      <c r="F3401" s="5">
        <f>DIEM_4D!D2773</f>
        <v>16</v>
      </c>
      <c r="G3401" s="5">
        <f>DIEM_4D!E2773</f>
        <v>18</v>
      </c>
      <c r="H3401" s="36">
        <f t="shared" si="31"/>
        <v>1180.8</v>
      </c>
      <c r="I3401" s="5" t="str">
        <f t="shared" si="32"/>
        <v>MẠNH</v>
      </c>
      <c r="J3401" s="5">
        <f t="shared" si="33"/>
        <v>138.08</v>
      </c>
      <c r="K3401" s="5" t="str">
        <f t="shared" si="34"/>
        <v>MẠNH</v>
      </c>
      <c r="L3401" s="5">
        <f t="shared" si="35"/>
        <v>138080092</v>
      </c>
      <c r="M3401" s="5"/>
      <c r="N3401" s="5"/>
      <c r="O3401" s="5"/>
      <c r="P3401" s="5"/>
      <c r="Q3401" s="5"/>
      <c r="R3401" s="5"/>
      <c r="S3401" s="5"/>
    </row>
    <row r="3402" ht="15.75" customHeight="1">
      <c r="A3402" s="5">
        <v>2773.0</v>
      </c>
      <c r="B3402" s="35" t="str">
        <f>DIEM_4D!A2774</f>
        <v>992</v>
      </c>
      <c r="C3402" s="35" t="str">
        <f>DIEM_4D!B2774</f>
        <v>92</v>
      </c>
      <c r="D3402" s="5" t="str">
        <f t="shared" si="30"/>
        <v>4D-3</v>
      </c>
      <c r="E3402" s="5">
        <f>DIEM_4D!C2774</f>
        <v>2</v>
      </c>
      <c r="F3402" s="5">
        <f>DIEM_4D!D2774</f>
        <v>4</v>
      </c>
      <c r="G3402" s="5">
        <f>DIEM_4D!E2774</f>
        <v>6</v>
      </c>
      <c r="H3402" s="36">
        <f t="shared" si="31"/>
        <v>1163.7</v>
      </c>
      <c r="I3402" s="5" t="str">
        <f t="shared" si="32"/>
        <v>MẠNH</v>
      </c>
      <c r="J3402" s="5">
        <f t="shared" si="33"/>
        <v>124.37</v>
      </c>
      <c r="K3402" s="5" t="str">
        <f t="shared" si="34"/>
        <v>YẾU</v>
      </c>
      <c r="L3402" s="5">
        <f t="shared" si="35"/>
        <v>124370992</v>
      </c>
      <c r="M3402" s="5"/>
      <c r="N3402" s="5"/>
      <c r="O3402" s="5"/>
      <c r="P3402" s="5"/>
      <c r="Q3402" s="5"/>
      <c r="R3402" s="5"/>
      <c r="S3402" s="5"/>
    </row>
    <row r="3403" ht="15.75" customHeight="1">
      <c r="A3403" s="5">
        <v>2774.0</v>
      </c>
      <c r="B3403" s="35" t="str">
        <f>DIEM_4D!A2775</f>
        <v>292</v>
      </c>
      <c r="C3403" s="35" t="str">
        <f>DIEM_4D!B2775</f>
        <v>92</v>
      </c>
      <c r="D3403" s="5" t="str">
        <f t="shared" si="30"/>
        <v>4D-4</v>
      </c>
      <c r="E3403" s="5">
        <f>DIEM_4D!C2775</f>
        <v>2</v>
      </c>
      <c r="F3403" s="5">
        <f>DIEM_4D!D2775</f>
        <v>8</v>
      </c>
      <c r="G3403" s="5">
        <f>DIEM_4D!E2775</f>
        <v>10</v>
      </c>
      <c r="H3403" s="36">
        <f t="shared" si="31"/>
        <v>1163.7</v>
      </c>
      <c r="I3403" s="5" t="str">
        <f t="shared" si="32"/>
        <v>MẠNH</v>
      </c>
      <c r="J3403" s="5">
        <f t="shared" si="33"/>
        <v>128.37</v>
      </c>
      <c r="K3403" s="5" t="str">
        <f t="shared" si="34"/>
        <v>YẾU</v>
      </c>
      <c r="L3403" s="5">
        <f t="shared" si="35"/>
        <v>128370292</v>
      </c>
      <c r="M3403" s="5"/>
      <c r="N3403" s="5"/>
      <c r="O3403" s="5"/>
      <c r="P3403" s="5"/>
      <c r="Q3403" s="5"/>
      <c r="R3403" s="5"/>
      <c r="S3403" s="5"/>
    </row>
    <row r="3404" ht="15.75" customHeight="1">
      <c r="A3404" s="5">
        <v>2775.0</v>
      </c>
      <c r="B3404" s="35" t="str">
        <f>DIEM_4D!A2776</f>
        <v>92</v>
      </c>
      <c r="C3404" s="35" t="str">
        <f>DIEM_4D!B2776</f>
        <v>92</v>
      </c>
      <c r="D3404" s="5" t="str">
        <f t="shared" si="30"/>
        <v>4D-5</v>
      </c>
      <c r="E3404" s="5">
        <f>DIEM_4D!C2776</f>
        <v>2</v>
      </c>
      <c r="F3404" s="5">
        <f>DIEM_4D!D2776</f>
        <v>16</v>
      </c>
      <c r="G3404" s="5">
        <f>DIEM_4D!E2776</f>
        <v>18</v>
      </c>
      <c r="H3404" s="36">
        <f t="shared" si="31"/>
        <v>1163.7</v>
      </c>
      <c r="I3404" s="5" t="str">
        <f t="shared" si="32"/>
        <v>MẠNH</v>
      </c>
      <c r="J3404" s="5">
        <f t="shared" si="33"/>
        <v>136.37</v>
      </c>
      <c r="K3404" s="5" t="str">
        <f t="shared" si="34"/>
        <v>YẾU</v>
      </c>
      <c r="L3404" s="5">
        <f t="shared" si="35"/>
        <v>136370092</v>
      </c>
      <c r="M3404" s="5"/>
      <c r="N3404" s="5"/>
      <c r="O3404" s="5"/>
      <c r="P3404" s="5"/>
      <c r="Q3404" s="5"/>
      <c r="R3404" s="5"/>
      <c r="S3404" s="5"/>
    </row>
    <row r="3405" ht="15.75" customHeight="1">
      <c r="A3405" s="5">
        <v>2776.0</v>
      </c>
      <c r="B3405" s="35" t="str">
        <f>DIEM_4D!A2777</f>
        <v>92</v>
      </c>
      <c r="C3405" s="35" t="str">
        <f>DIEM_4D!B2777</f>
        <v>92</v>
      </c>
      <c r="D3405" s="5" t="str">
        <f t="shared" si="30"/>
        <v>4D-1</v>
      </c>
      <c r="E3405" s="5">
        <f>DIEM_4D!C2777</f>
        <v>2</v>
      </c>
      <c r="F3405" s="5">
        <f>DIEM_4D!D2777</f>
        <v>16</v>
      </c>
      <c r="G3405" s="5">
        <f>DIEM_4D!E2777</f>
        <v>18</v>
      </c>
      <c r="H3405" s="36">
        <f t="shared" si="31"/>
        <v>1112.4</v>
      </c>
      <c r="I3405" s="5" t="str">
        <f t="shared" si="32"/>
        <v>TRUNG BÌNH</v>
      </c>
      <c r="J3405" s="5">
        <f t="shared" si="33"/>
        <v>130.24</v>
      </c>
      <c r="K3405" s="5" t="str">
        <f t="shared" si="34"/>
        <v>YẾU</v>
      </c>
      <c r="L3405" s="5">
        <f t="shared" si="35"/>
        <v>130240092</v>
      </c>
      <c r="M3405" s="5"/>
      <c r="N3405" s="5"/>
      <c r="O3405" s="5"/>
      <c r="P3405" s="5"/>
      <c r="Q3405" s="5"/>
      <c r="R3405" s="5"/>
      <c r="S3405" s="5"/>
    </row>
    <row r="3406" ht="15.75" customHeight="1">
      <c r="A3406" s="5">
        <v>2777.0</v>
      </c>
      <c r="B3406" s="35" t="str">
        <f>DIEM_4D!A2778</f>
        <v>92</v>
      </c>
      <c r="C3406" s="35" t="str">
        <f>DIEM_4D!B2778</f>
        <v>92</v>
      </c>
      <c r="D3406" s="5" t="str">
        <f t="shared" si="30"/>
        <v>4D-2</v>
      </c>
      <c r="E3406" s="5">
        <f>DIEM_4D!C2778</f>
        <v>2</v>
      </c>
      <c r="F3406" s="5">
        <f>DIEM_4D!D2778</f>
        <v>16</v>
      </c>
      <c r="G3406" s="5">
        <f>DIEM_4D!E2778</f>
        <v>18</v>
      </c>
      <c r="H3406" s="36">
        <f t="shared" si="31"/>
        <v>1180.8</v>
      </c>
      <c r="I3406" s="5" t="str">
        <f t="shared" si="32"/>
        <v>MẠNH</v>
      </c>
      <c r="J3406" s="5">
        <f t="shared" si="33"/>
        <v>138.08</v>
      </c>
      <c r="K3406" s="5" t="str">
        <f t="shared" si="34"/>
        <v>MẠNH</v>
      </c>
      <c r="L3406" s="5">
        <f t="shared" si="35"/>
        <v>138080092</v>
      </c>
      <c r="M3406" s="5"/>
      <c r="N3406" s="5"/>
      <c r="O3406" s="5"/>
      <c r="P3406" s="5"/>
      <c r="Q3406" s="5"/>
      <c r="R3406" s="5"/>
      <c r="S3406" s="5"/>
    </row>
    <row r="3407" ht="15.75" customHeight="1">
      <c r="A3407" s="5">
        <v>2778.0</v>
      </c>
      <c r="B3407" s="35" t="str">
        <f>DIEM_4D!A2779</f>
        <v>92</v>
      </c>
      <c r="C3407" s="35" t="str">
        <f>DIEM_4D!B2779</f>
        <v>92</v>
      </c>
      <c r="D3407" s="5" t="str">
        <f t="shared" si="30"/>
        <v>4D-3</v>
      </c>
      <c r="E3407" s="5">
        <f>DIEM_4D!C2779</f>
        <v>2</v>
      </c>
      <c r="F3407" s="5">
        <f>DIEM_4D!D2779</f>
        <v>16</v>
      </c>
      <c r="G3407" s="5">
        <f>DIEM_4D!E2779</f>
        <v>18</v>
      </c>
      <c r="H3407" s="36">
        <f t="shared" si="31"/>
        <v>1163.7</v>
      </c>
      <c r="I3407" s="5" t="str">
        <f t="shared" si="32"/>
        <v>MẠNH</v>
      </c>
      <c r="J3407" s="5">
        <f t="shared" si="33"/>
        <v>136.37</v>
      </c>
      <c r="K3407" s="5" t="str">
        <f t="shared" si="34"/>
        <v>YẾU</v>
      </c>
      <c r="L3407" s="5">
        <f t="shared" si="35"/>
        <v>136370092</v>
      </c>
      <c r="M3407" s="5"/>
      <c r="N3407" s="5"/>
      <c r="O3407" s="5"/>
      <c r="P3407" s="5"/>
      <c r="Q3407" s="5"/>
      <c r="R3407" s="5"/>
      <c r="S3407" s="5"/>
    </row>
    <row r="3408" ht="15.75" customHeight="1">
      <c r="A3408" s="5">
        <v>2779.0</v>
      </c>
      <c r="B3408" s="35" t="str">
        <f>DIEM_4D!A2780</f>
        <v>992</v>
      </c>
      <c r="C3408" s="35" t="str">
        <f>DIEM_4D!B2780</f>
        <v>92</v>
      </c>
      <c r="D3408" s="5" t="str">
        <f t="shared" si="30"/>
        <v>4D-4</v>
      </c>
      <c r="E3408" s="5">
        <f>DIEM_4D!C2780</f>
        <v>2</v>
      </c>
      <c r="F3408" s="5">
        <f>DIEM_4D!D2780</f>
        <v>4</v>
      </c>
      <c r="G3408" s="5">
        <f>DIEM_4D!E2780</f>
        <v>6</v>
      </c>
      <c r="H3408" s="36">
        <f t="shared" si="31"/>
        <v>1163.7</v>
      </c>
      <c r="I3408" s="5" t="str">
        <f t="shared" si="32"/>
        <v>MẠNH</v>
      </c>
      <c r="J3408" s="5">
        <f t="shared" si="33"/>
        <v>124.37</v>
      </c>
      <c r="K3408" s="5" t="str">
        <f t="shared" si="34"/>
        <v>YẾU</v>
      </c>
      <c r="L3408" s="5">
        <f t="shared" si="35"/>
        <v>124370992</v>
      </c>
      <c r="M3408" s="5"/>
      <c r="N3408" s="5"/>
      <c r="O3408" s="5"/>
      <c r="P3408" s="5"/>
      <c r="Q3408" s="5"/>
      <c r="R3408" s="5"/>
      <c r="S3408" s="5"/>
    </row>
    <row r="3409" ht="15.75" customHeight="1">
      <c r="A3409" s="5">
        <v>2780.0</v>
      </c>
      <c r="B3409" s="35" t="str">
        <f>DIEM_4D!A2781</f>
        <v>292</v>
      </c>
      <c r="C3409" s="35" t="str">
        <f>DIEM_4D!B2781</f>
        <v>92</v>
      </c>
      <c r="D3409" s="5" t="str">
        <f t="shared" si="30"/>
        <v>4D-5</v>
      </c>
      <c r="E3409" s="5">
        <f>DIEM_4D!C2781</f>
        <v>2</v>
      </c>
      <c r="F3409" s="5">
        <f>DIEM_4D!D2781</f>
        <v>8</v>
      </c>
      <c r="G3409" s="5">
        <f>DIEM_4D!E2781</f>
        <v>10</v>
      </c>
      <c r="H3409" s="36">
        <f t="shared" si="31"/>
        <v>1163.7</v>
      </c>
      <c r="I3409" s="5" t="str">
        <f t="shared" si="32"/>
        <v>MẠNH</v>
      </c>
      <c r="J3409" s="5">
        <f t="shared" si="33"/>
        <v>128.37</v>
      </c>
      <c r="K3409" s="5" t="str">
        <f t="shared" si="34"/>
        <v>YẾU</v>
      </c>
      <c r="L3409" s="5">
        <f t="shared" si="35"/>
        <v>128370292</v>
      </c>
      <c r="M3409" s="5"/>
      <c r="N3409" s="5"/>
      <c r="O3409" s="5"/>
      <c r="P3409" s="5"/>
      <c r="Q3409" s="5"/>
      <c r="R3409" s="5"/>
      <c r="S3409" s="5"/>
    </row>
    <row r="3410" ht="15.75" customHeight="1">
      <c r="A3410" s="5">
        <v>2781.0</v>
      </c>
      <c r="B3410" s="35" t="str">
        <f>DIEM_4D!A2782</f>
        <v>92</v>
      </c>
      <c r="C3410" s="35" t="str">
        <f>DIEM_4D!B2782</f>
        <v>92</v>
      </c>
      <c r="D3410" s="5" t="str">
        <f t="shared" si="30"/>
        <v>4D-1</v>
      </c>
      <c r="E3410" s="5">
        <f>DIEM_4D!C2782</f>
        <v>2</v>
      </c>
      <c r="F3410" s="5">
        <f>DIEM_4D!D2782</f>
        <v>16</v>
      </c>
      <c r="G3410" s="5">
        <f>DIEM_4D!E2782</f>
        <v>18</v>
      </c>
      <c r="H3410" s="36">
        <f t="shared" si="31"/>
        <v>1112.4</v>
      </c>
      <c r="I3410" s="5" t="str">
        <f t="shared" si="32"/>
        <v>TRUNG BÌNH</v>
      </c>
      <c r="J3410" s="5">
        <f t="shared" si="33"/>
        <v>130.24</v>
      </c>
      <c r="K3410" s="5" t="str">
        <f t="shared" si="34"/>
        <v>YẾU</v>
      </c>
      <c r="L3410" s="5">
        <f t="shared" si="35"/>
        <v>130240092</v>
      </c>
      <c r="M3410" s="5"/>
      <c r="N3410" s="5"/>
      <c r="O3410" s="5"/>
      <c r="P3410" s="5"/>
      <c r="Q3410" s="5"/>
      <c r="R3410" s="5"/>
      <c r="S3410" s="5"/>
    </row>
    <row r="3411" ht="15.75" customHeight="1">
      <c r="A3411" s="5">
        <v>2782.0</v>
      </c>
      <c r="B3411" s="35" t="str">
        <f>DIEM_4D!A2783</f>
        <v>92</v>
      </c>
      <c r="C3411" s="35" t="str">
        <f>DIEM_4D!B2783</f>
        <v>92</v>
      </c>
      <c r="D3411" s="5" t="str">
        <f t="shared" si="30"/>
        <v>4D-2</v>
      </c>
      <c r="E3411" s="5">
        <f>DIEM_4D!C2783</f>
        <v>2</v>
      </c>
      <c r="F3411" s="5">
        <f>DIEM_4D!D2783</f>
        <v>16</v>
      </c>
      <c r="G3411" s="5">
        <f>DIEM_4D!E2783</f>
        <v>18</v>
      </c>
      <c r="H3411" s="36">
        <f t="shared" si="31"/>
        <v>1180.8</v>
      </c>
      <c r="I3411" s="5" t="str">
        <f t="shared" si="32"/>
        <v>MẠNH</v>
      </c>
      <c r="J3411" s="5">
        <f t="shared" si="33"/>
        <v>138.08</v>
      </c>
      <c r="K3411" s="5" t="str">
        <f t="shared" si="34"/>
        <v>MẠNH</v>
      </c>
      <c r="L3411" s="5">
        <f t="shared" si="35"/>
        <v>138080092</v>
      </c>
      <c r="M3411" s="5"/>
      <c r="N3411" s="5"/>
      <c r="O3411" s="5"/>
      <c r="P3411" s="5"/>
      <c r="Q3411" s="5"/>
      <c r="R3411" s="5"/>
      <c r="S3411" s="5"/>
    </row>
    <row r="3412" ht="15.75" customHeight="1">
      <c r="A3412" s="5">
        <v>2783.0</v>
      </c>
      <c r="B3412" s="35" t="str">
        <f>DIEM_4D!A2784</f>
        <v>92</v>
      </c>
      <c r="C3412" s="35" t="str">
        <f>DIEM_4D!B2784</f>
        <v>92</v>
      </c>
      <c r="D3412" s="5" t="str">
        <f t="shared" si="30"/>
        <v>4D-3</v>
      </c>
      <c r="E3412" s="5">
        <f>DIEM_4D!C2784</f>
        <v>2</v>
      </c>
      <c r="F3412" s="5">
        <f>DIEM_4D!D2784</f>
        <v>16</v>
      </c>
      <c r="G3412" s="5">
        <f>DIEM_4D!E2784</f>
        <v>18</v>
      </c>
      <c r="H3412" s="36">
        <f t="shared" si="31"/>
        <v>1163.7</v>
      </c>
      <c r="I3412" s="5" t="str">
        <f t="shared" si="32"/>
        <v>MẠNH</v>
      </c>
      <c r="J3412" s="5">
        <f t="shared" si="33"/>
        <v>136.37</v>
      </c>
      <c r="K3412" s="5" t="str">
        <f t="shared" si="34"/>
        <v>YẾU</v>
      </c>
      <c r="L3412" s="5">
        <f t="shared" si="35"/>
        <v>136370092</v>
      </c>
      <c r="M3412" s="5"/>
      <c r="N3412" s="5"/>
      <c r="O3412" s="5"/>
      <c r="P3412" s="5"/>
      <c r="Q3412" s="5"/>
      <c r="R3412" s="5"/>
      <c r="S3412" s="5"/>
    </row>
    <row r="3413" ht="15.75" customHeight="1">
      <c r="A3413" s="5">
        <v>2784.0</v>
      </c>
      <c r="B3413" s="35" t="str">
        <f>DIEM_4D!A2785</f>
        <v>92</v>
      </c>
      <c r="C3413" s="35" t="str">
        <f>DIEM_4D!B2785</f>
        <v>92</v>
      </c>
      <c r="D3413" s="5" t="str">
        <f t="shared" si="30"/>
        <v>4D-4</v>
      </c>
      <c r="E3413" s="5">
        <f>DIEM_4D!C2785</f>
        <v>2</v>
      </c>
      <c r="F3413" s="5">
        <f>DIEM_4D!D2785</f>
        <v>16</v>
      </c>
      <c r="G3413" s="5">
        <f>DIEM_4D!E2785</f>
        <v>18</v>
      </c>
      <c r="H3413" s="36">
        <f t="shared" si="31"/>
        <v>1163.7</v>
      </c>
      <c r="I3413" s="5" t="str">
        <f t="shared" si="32"/>
        <v>MẠNH</v>
      </c>
      <c r="J3413" s="5">
        <f t="shared" si="33"/>
        <v>136.37</v>
      </c>
      <c r="K3413" s="5" t="str">
        <f t="shared" si="34"/>
        <v>YẾU</v>
      </c>
      <c r="L3413" s="5">
        <f t="shared" si="35"/>
        <v>136370092</v>
      </c>
      <c r="M3413" s="5"/>
      <c r="N3413" s="5"/>
      <c r="O3413" s="5"/>
      <c r="P3413" s="5"/>
      <c r="Q3413" s="5"/>
      <c r="R3413" s="5"/>
      <c r="S3413" s="5"/>
    </row>
    <row r="3414" ht="15.75" customHeight="1">
      <c r="A3414" s="5">
        <v>2785.0</v>
      </c>
      <c r="B3414" s="35" t="str">
        <f>DIEM_4D!A2786</f>
        <v>992</v>
      </c>
      <c r="C3414" s="35" t="str">
        <f>DIEM_4D!B2786</f>
        <v>92</v>
      </c>
      <c r="D3414" s="5" t="str">
        <f t="shared" si="30"/>
        <v>4D-5</v>
      </c>
      <c r="E3414" s="5">
        <f>DIEM_4D!C2786</f>
        <v>2</v>
      </c>
      <c r="F3414" s="5">
        <f>DIEM_4D!D2786</f>
        <v>4</v>
      </c>
      <c r="G3414" s="5">
        <f>DIEM_4D!E2786</f>
        <v>6</v>
      </c>
      <c r="H3414" s="36">
        <f t="shared" si="31"/>
        <v>1163.7</v>
      </c>
      <c r="I3414" s="5" t="str">
        <f t="shared" si="32"/>
        <v>MẠNH</v>
      </c>
      <c r="J3414" s="5">
        <f t="shared" si="33"/>
        <v>124.37</v>
      </c>
      <c r="K3414" s="5" t="str">
        <f t="shared" si="34"/>
        <v>YẾU</v>
      </c>
      <c r="L3414" s="5">
        <f t="shared" si="35"/>
        <v>124370992</v>
      </c>
      <c r="M3414" s="5"/>
      <c r="N3414" s="5"/>
      <c r="O3414" s="5"/>
      <c r="P3414" s="5"/>
      <c r="Q3414" s="5"/>
      <c r="R3414" s="5"/>
      <c r="S3414" s="5"/>
    </row>
    <row r="3415" ht="15.75" customHeight="1">
      <c r="A3415" s="5">
        <v>2786.0</v>
      </c>
      <c r="B3415" s="35" t="str">
        <f>DIEM_4D!A2787</f>
        <v>292</v>
      </c>
      <c r="C3415" s="35" t="str">
        <f>DIEM_4D!B2787</f>
        <v>92</v>
      </c>
      <c r="D3415" s="5" t="str">
        <f t="shared" si="30"/>
        <v>4D-1</v>
      </c>
      <c r="E3415" s="5">
        <f>DIEM_4D!C2787</f>
        <v>2</v>
      </c>
      <c r="F3415" s="5">
        <f>DIEM_4D!D2787</f>
        <v>8</v>
      </c>
      <c r="G3415" s="5">
        <f>DIEM_4D!E2787</f>
        <v>10</v>
      </c>
      <c r="H3415" s="36">
        <f t="shared" si="31"/>
        <v>1112.4</v>
      </c>
      <c r="I3415" s="5" t="str">
        <f t="shared" si="32"/>
        <v>TRUNG BÌNH</v>
      </c>
      <c r="J3415" s="5">
        <f t="shared" si="33"/>
        <v>122.24</v>
      </c>
      <c r="K3415" s="5" t="str">
        <f t="shared" si="34"/>
        <v>YẾU</v>
      </c>
      <c r="L3415" s="5">
        <f t="shared" si="35"/>
        <v>122240292</v>
      </c>
      <c r="M3415" s="5"/>
      <c r="N3415" s="5"/>
      <c r="O3415" s="5"/>
      <c r="P3415" s="5"/>
      <c r="Q3415" s="5"/>
      <c r="R3415" s="5"/>
      <c r="S3415" s="5"/>
    </row>
    <row r="3416" ht="15.75" customHeight="1">
      <c r="A3416" s="5">
        <v>2787.0</v>
      </c>
      <c r="B3416" s="35" t="str">
        <f>DIEM_4D!A2788</f>
        <v>92</v>
      </c>
      <c r="C3416" s="35" t="str">
        <f>DIEM_4D!B2788</f>
        <v>92</v>
      </c>
      <c r="D3416" s="5" t="str">
        <f t="shared" si="30"/>
        <v>4D-2</v>
      </c>
      <c r="E3416" s="5">
        <f>DIEM_4D!C2788</f>
        <v>2</v>
      </c>
      <c r="F3416" s="5">
        <f>DIEM_4D!D2788</f>
        <v>16</v>
      </c>
      <c r="G3416" s="5">
        <f>DIEM_4D!E2788</f>
        <v>18</v>
      </c>
      <c r="H3416" s="36">
        <f t="shared" si="31"/>
        <v>1180.8</v>
      </c>
      <c r="I3416" s="5" t="str">
        <f t="shared" si="32"/>
        <v>MẠNH</v>
      </c>
      <c r="J3416" s="5">
        <f t="shared" si="33"/>
        <v>138.08</v>
      </c>
      <c r="K3416" s="5" t="str">
        <f t="shared" si="34"/>
        <v>MẠNH</v>
      </c>
      <c r="L3416" s="5">
        <f t="shared" si="35"/>
        <v>138080092</v>
      </c>
      <c r="M3416" s="5"/>
      <c r="N3416" s="5"/>
      <c r="O3416" s="5"/>
      <c r="P3416" s="5"/>
      <c r="Q3416" s="5"/>
      <c r="R3416" s="5"/>
      <c r="S3416" s="5"/>
    </row>
    <row r="3417" ht="15.75" customHeight="1">
      <c r="A3417" s="5">
        <v>2788.0</v>
      </c>
      <c r="B3417" s="35" t="str">
        <f>DIEM_4D!A2789</f>
        <v>92</v>
      </c>
      <c r="C3417" s="35" t="str">
        <f>DIEM_4D!B2789</f>
        <v>92</v>
      </c>
      <c r="D3417" s="5" t="str">
        <f t="shared" si="30"/>
        <v>4D-3</v>
      </c>
      <c r="E3417" s="5">
        <f>DIEM_4D!C2789</f>
        <v>2</v>
      </c>
      <c r="F3417" s="5">
        <f>DIEM_4D!D2789</f>
        <v>16</v>
      </c>
      <c r="G3417" s="5">
        <f>DIEM_4D!E2789</f>
        <v>18</v>
      </c>
      <c r="H3417" s="36">
        <f t="shared" si="31"/>
        <v>1163.7</v>
      </c>
      <c r="I3417" s="5" t="str">
        <f t="shared" si="32"/>
        <v>MẠNH</v>
      </c>
      <c r="J3417" s="5">
        <f t="shared" si="33"/>
        <v>136.37</v>
      </c>
      <c r="K3417" s="5" t="str">
        <f t="shared" si="34"/>
        <v>YẾU</v>
      </c>
      <c r="L3417" s="5">
        <f t="shared" si="35"/>
        <v>136370092</v>
      </c>
      <c r="M3417" s="5"/>
      <c r="N3417" s="5"/>
      <c r="O3417" s="5"/>
      <c r="P3417" s="5"/>
      <c r="Q3417" s="5"/>
      <c r="R3417" s="5"/>
      <c r="S3417" s="5"/>
    </row>
    <row r="3418" ht="15.75" customHeight="1">
      <c r="A3418" s="5">
        <v>2789.0</v>
      </c>
      <c r="B3418" s="35" t="str">
        <f>DIEM_4D!A2790</f>
        <v>92</v>
      </c>
      <c r="C3418" s="35" t="str">
        <f>DIEM_4D!B2790</f>
        <v>92</v>
      </c>
      <c r="D3418" s="5" t="str">
        <f t="shared" si="30"/>
        <v>4D-4</v>
      </c>
      <c r="E3418" s="5">
        <f>DIEM_4D!C2790</f>
        <v>2</v>
      </c>
      <c r="F3418" s="5">
        <f>DIEM_4D!D2790</f>
        <v>16</v>
      </c>
      <c r="G3418" s="5">
        <f>DIEM_4D!E2790</f>
        <v>18</v>
      </c>
      <c r="H3418" s="36">
        <f t="shared" si="31"/>
        <v>1163.7</v>
      </c>
      <c r="I3418" s="5" t="str">
        <f t="shared" si="32"/>
        <v>MẠNH</v>
      </c>
      <c r="J3418" s="5">
        <f t="shared" si="33"/>
        <v>136.37</v>
      </c>
      <c r="K3418" s="5" t="str">
        <f t="shared" si="34"/>
        <v>YẾU</v>
      </c>
      <c r="L3418" s="5">
        <f t="shared" si="35"/>
        <v>136370092</v>
      </c>
      <c r="M3418" s="5"/>
      <c r="N3418" s="5"/>
      <c r="O3418" s="5"/>
      <c r="P3418" s="5"/>
      <c r="Q3418" s="5"/>
      <c r="R3418" s="5"/>
      <c r="S3418" s="5"/>
    </row>
    <row r="3419" ht="15.75" customHeight="1">
      <c r="A3419" s="5">
        <v>2790.0</v>
      </c>
      <c r="B3419" s="35" t="str">
        <f>DIEM_4D!A2791</f>
        <v>92</v>
      </c>
      <c r="C3419" s="35" t="str">
        <f>DIEM_4D!B2791</f>
        <v>92</v>
      </c>
      <c r="D3419" s="5" t="str">
        <f t="shared" si="30"/>
        <v>4D-5</v>
      </c>
      <c r="E3419" s="5">
        <f>DIEM_4D!C2791</f>
        <v>2</v>
      </c>
      <c r="F3419" s="5">
        <f>DIEM_4D!D2791</f>
        <v>16</v>
      </c>
      <c r="G3419" s="5">
        <f>DIEM_4D!E2791</f>
        <v>18</v>
      </c>
      <c r="H3419" s="36">
        <f t="shared" si="31"/>
        <v>1163.7</v>
      </c>
      <c r="I3419" s="5" t="str">
        <f t="shared" si="32"/>
        <v>MẠNH</v>
      </c>
      <c r="J3419" s="5">
        <f t="shared" si="33"/>
        <v>136.37</v>
      </c>
      <c r="K3419" s="5" t="str">
        <f t="shared" si="34"/>
        <v>YẾU</v>
      </c>
      <c r="L3419" s="5">
        <f t="shared" si="35"/>
        <v>136370092</v>
      </c>
      <c r="M3419" s="5"/>
      <c r="N3419" s="5"/>
      <c r="O3419" s="5"/>
      <c r="P3419" s="5"/>
      <c r="Q3419" s="5"/>
      <c r="R3419" s="5"/>
      <c r="S3419" s="5"/>
    </row>
    <row r="3420" ht="15.75" customHeight="1">
      <c r="A3420" s="5">
        <v>2791.0</v>
      </c>
      <c r="B3420" s="35" t="str">
        <f>DIEM_4D!A2792</f>
        <v/>
      </c>
      <c r="C3420" s="35" t="str">
        <f>DIEM_4D!B2792</f>
        <v/>
      </c>
      <c r="D3420" s="5" t="str">
        <f t="shared" si="30"/>
        <v>4D-1</v>
      </c>
      <c r="E3420" s="5">
        <f>DIEM_4D!C2792</f>
        <v>0</v>
      </c>
      <c r="F3420" s="5">
        <f>DIEM_4D!D2792</f>
        <v>0</v>
      </c>
      <c r="G3420" s="5">
        <f>DIEM_4D!E2792</f>
        <v>0</v>
      </c>
      <c r="H3420" s="36">
        <f t="shared" si="31"/>
        <v>0</v>
      </c>
      <c r="I3420" s="5" t="str">
        <f t="shared" si="32"/>
        <v/>
      </c>
      <c r="J3420" s="5">
        <f t="shared" si="33"/>
        <v>0</v>
      </c>
      <c r="K3420" s="5" t="str">
        <f t="shared" si="34"/>
        <v/>
      </c>
      <c r="L3420" s="5">
        <f t="shared" si="35"/>
        <v>0</v>
      </c>
      <c r="M3420" s="5"/>
      <c r="N3420" s="5"/>
      <c r="O3420" s="5"/>
      <c r="P3420" s="5"/>
      <c r="Q3420" s="5"/>
      <c r="R3420" s="5"/>
      <c r="S3420" s="5"/>
    </row>
    <row r="3421" ht="15.75" customHeight="1">
      <c r="A3421" s="5">
        <v>2792.0</v>
      </c>
      <c r="B3421" s="35" t="str">
        <f>DIEM_4D!A2793</f>
        <v/>
      </c>
      <c r="C3421" s="35" t="str">
        <f>DIEM_4D!B2793</f>
        <v/>
      </c>
      <c r="D3421" s="5" t="str">
        <f t="shared" si="30"/>
        <v>4D-2</v>
      </c>
      <c r="E3421" s="5">
        <f>DIEM_4D!C2793</f>
        <v>0</v>
      </c>
      <c r="F3421" s="5">
        <f>DIEM_4D!D2793</f>
        <v>0</v>
      </c>
      <c r="G3421" s="5">
        <f>DIEM_4D!E2793</f>
        <v>0</v>
      </c>
      <c r="H3421" s="36">
        <f t="shared" si="31"/>
        <v>0</v>
      </c>
      <c r="I3421" s="5" t="str">
        <f t="shared" si="32"/>
        <v/>
      </c>
      <c r="J3421" s="5">
        <f t="shared" si="33"/>
        <v>0</v>
      </c>
      <c r="K3421" s="5" t="str">
        <f t="shared" si="34"/>
        <v/>
      </c>
      <c r="L3421" s="5">
        <f t="shared" si="35"/>
        <v>0</v>
      </c>
      <c r="M3421" s="5"/>
      <c r="N3421" s="5"/>
      <c r="O3421" s="5"/>
      <c r="P3421" s="5"/>
      <c r="Q3421" s="5"/>
      <c r="R3421" s="5"/>
      <c r="S3421" s="5"/>
    </row>
    <row r="3422" ht="15.75" customHeight="1">
      <c r="A3422" s="5">
        <v>2793.0</v>
      </c>
      <c r="B3422" s="35" t="str">
        <f>DIEM_4D!A2794</f>
        <v/>
      </c>
      <c r="C3422" s="35" t="str">
        <f>DIEM_4D!B2794</f>
        <v/>
      </c>
      <c r="D3422" s="5" t="str">
        <f t="shared" si="30"/>
        <v>4D-3</v>
      </c>
      <c r="E3422" s="5">
        <f>DIEM_4D!C2794</f>
        <v>0</v>
      </c>
      <c r="F3422" s="5">
        <f>DIEM_4D!D2794</f>
        <v>0</v>
      </c>
      <c r="G3422" s="5">
        <f>DIEM_4D!E2794</f>
        <v>0</v>
      </c>
      <c r="H3422" s="36">
        <f t="shared" si="31"/>
        <v>0</v>
      </c>
      <c r="I3422" s="5" t="str">
        <f t="shared" si="32"/>
        <v/>
      </c>
      <c r="J3422" s="5">
        <f t="shared" si="33"/>
        <v>0</v>
      </c>
      <c r="K3422" s="5" t="str">
        <f t="shared" si="34"/>
        <v/>
      </c>
      <c r="L3422" s="5">
        <f t="shared" si="35"/>
        <v>0</v>
      </c>
      <c r="M3422" s="5"/>
      <c r="N3422" s="5"/>
      <c r="O3422" s="5"/>
      <c r="P3422" s="5"/>
      <c r="Q3422" s="5"/>
      <c r="R3422" s="5"/>
      <c r="S3422" s="5"/>
    </row>
    <row r="3423" ht="15.75" customHeight="1">
      <c r="A3423" s="5">
        <v>2794.0</v>
      </c>
      <c r="B3423" s="35" t="str">
        <f>DIEM_4D!A2795</f>
        <v/>
      </c>
      <c r="C3423" s="35" t="str">
        <f>DIEM_4D!B2795</f>
        <v/>
      </c>
      <c r="D3423" s="5" t="str">
        <f t="shared" si="30"/>
        <v>4D-4</v>
      </c>
      <c r="E3423" s="5">
        <f>DIEM_4D!C2795</f>
        <v>0</v>
      </c>
      <c r="F3423" s="5">
        <f>DIEM_4D!D2795</f>
        <v>0</v>
      </c>
      <c r="G3423" s="5">
        <f>DIEM_4D!E2795</f>
        <v>0</v>
      </c>
      <c r="H3423" s="36">
        <f t="shared" si="31"/>
        <v>0</v>
      </c>
      <c r="I3423" s="5" t="str">
        <f t="shared" si="32"/>
        <v/>
      </c>
      <c r="J3423" s="5">
        <f t="shared" si="33"/>
        <v>0</v>
      </c>
      <c r="K3423" s="5" t="str">
        <f t="shared" si="34"/>
        <v/>
      </c>
      <c r="L3423" s="5">
        <f t="shared" si="35"/>
        <v>0</v>
      </c>
      <c r="M3423" s="5"/>
      <c r="N3423" s="5"/>
      <c r="O3423" s="5"/>
      <c r="P3423" s="5"/>
      <c r="Q3423" s="5"/>
      <c r="R3423" s="5"/>
      <c r="S3423" s="5"/>
    </row>
    <row r="3424" ht="15.75" customHeight="1">
      <c r="A3424" s="5">
        <v>2795.0</v>
      </c>
      <c r="B3424" s="35" t="str">
        <f>DIEM_4D!A2796</f>
        <v/>
      </c>
      <c r="C3424" s="35" t="str">
        <f>DIEM_4D!B2796</f>
        <v/>
      </c>
      <c r="D3424" s="5" t="str">
        <f t="shared" si="30"/>
        <v>4D-5</v>
      </c>
      <c r="E3424" s="5">
        <f>DIEM_4D!C2796</f>
        <v>0</v>
      </c>
      <c r="F3424" s="5">
        <f>DIEM_4D!D2796</f>
        <v>0</v>
      </c>
      <c r="G3424" s="5">
        <f>DIEM_4D!E2796</f>
        <v>0</v>
      </c>
      <c r="H3424" s="36">
        <f t="shared" si="31"/>
        <v>0</v>
      </c>
      <c r="I3424" s="5" t="str">
        <f t="shared" si="32"/>
        <v/>
      </c>
      <c r="J3424" s="5">
        <f t="shared" si="33"/>
        <v>0</v>
      </c>
      <c r="K3424" s="5" t="str">
        <f t="shared" si="34"/>
        <v/>
      </c>
      <c r="L3424" s="5">
        <f t="shared" si="35"/>
        <v>0</v>
      </c>
      <c r="M3424" s="5"/>
      <c r="N3424" s="5"/>
      <c r="O3424" s="5"/>
      <c r="P3424" s="5"/>
      <c r="Q3424" s="5"/>
      <c r="R3424" s="5"/>
      <c r="S3424" s="5"/>
    </row>
    <row r="3425" ht="15.75" customHeight="1">
      <c r="A3425" s="5">
        <v>2796.0</v>
      </c>
      <c r="B3425" s="35" t="str">
        <f>DIEM_4D!A2797</f>
        <v/>
      </c>
      <c r="C3425" s="35" t="str">
        <f>DIEM_4D!B2797</f>
        <v/>
      </c>
      <c r="D3425" s="5" t="str">
        <f t="shared" si="30"/>
        <v>4D-1</v>
      </c>
      <c r="E3425" s="5">
        <f>DIEM_4D!C2797</f>
        <v>0</v>
      </c>
      <c r="F3425" s="5">
        <f>DIEM_4D!D2797</f>
        <v>0</v>
      </c>
      <c r="G3425" s="5">
        <f>DIEM_4D!E2797</f>
        <v>0</v>
      </c>
      <c r="H3425" s="36">
        <f t="shared" si="31"/>
        <v>0</v>
      </c>
      <c r="I3425" s="5" t="str">
        <f t="shared" si="32"/>
        <v/>
      </c>
      <c r="J3425" s="5">
        <f t="shared" si="33"/>
        <v>0</v>
      </c>
      <c r="K3425" s="5" t="str">
        <f t="shared" si="34"/>
        <v/>
      </c>
      <c r="L3425" s="5">
        <f t="shared" si="35"/>
        <v>0</v>
      </c>
      <c r="M3425" s="5"/>
      <c r="N3425" s="5"/>
      <c r="O3425" s="5"/>
      <c r="P3425" s="5"/>
      <c r="Q3425" s="5"/>
      <c r="R3425" s="5"/>
      <c r="S3425" s="5"/>
    </row>
    <row r="3426" ht="15.75" customHeight="1">
      <c r="A3426" s="5">
        <v>2797.0</v>
      </c>
      <c r="B3426" s="35" t="str">
        <f>DIEM_4D!A2798</f>
        <v/>
      </c>
      <c r="C3426" s="35" t="str">
        <f>DIEM_4D!B2798</f>
        <v/>
      </c>
      <c r="D3426" s="5" t="str">
        <f t="shared" si="30"/>
        <v>4D-2</v>
      </c>
      <c r="E3426" s="5">
        <f>DIEM_4D!C2798</f>
        <v>0</v>
      </c>
      <c r="F3426" s="5">
        <f>DIEM_4D!D2798</f>
        <v>0</v>
      </c>
      <c r="G3426" s="5">
        <f>DIEM_4D!E2798</f>
        <v>0</v>
      </c>
      <c r="H3426" s="36">
        <f t="shared" si="31"/>
        <v>0</v>
      </c>
      <c r="I3426" s="5" t="str">
        <f t="shared" si="32"/>
        <v/>
      </c>
      <c r="J3426" s="5">
        <f t="shared" si="33"/>
        <v>0</v>
      </c>
      <c r="K3426" s="5" t="str">
        <f t="shared" si="34"/>
        <v/>
      </c>
      <c r="L3426" s="5">
        <f t="shared" si="35"/>
        <v>0</v>
      </c>
      <c r="M3426" s="5"/>
      <c r="N3426" s="5"/>
      <c r="O3426" s="5"/>
      <c r="P3426" s="5"/>
      <c r="Q3426" s="5"/>
      <c r="R3426" s="5"/>
      <c r="S3426" s="5"/>
    </row>
    <row r="3427" ht="15.75" customHeight="1">
      <c r="A3427" s="5">
        <v>2798.0</v>
      </c>
      <c r="B3427" s="35" t="str">
        <f>DIEM_4D!A2799</f>
        <v/>
      </c>
      <c r="C3427" s="35" t="str">
        <f>DIEM_4D!B2799</f>
        <v/>
      </c>
      <c r="D3427" s="5" t="str">
        <f t="shared" si="30"/>
        <v>4D-3</v>
      </c>
      <c r="E3427" s="5">
        <f>DIEM_4D!C2799</f>
        <v>0</v>
      </c>
      <c r="F3427" s="5">
        <f>DIEM_4D!D2799</f>
        <v>0</v>
      </c>
      <c r="G3427" s="5">
        <f>DIEM_4D!E2799</f>
        <v>0</v>
      </c>
      <c r="H3427" s="36">
        <f t="shared" si="31"/>
        <v>0</v>
      </c>
      <c r="I3427" s="5" t="str">
        <f t="shared" si="32"/>
        <v/>
      </c>
      <c r="J3427" s="5">
        <f t="shared" si="33"/>
        <v>0</v>
      </c>
      <c r="K3427" s="5" t="str">
        <f t="shared" si="34"/>
        <v/>
      </c>
      <c r="L3427" s="5">
        <f t="shared" si="35"/>
        <v>0</v>
      </c>
      <c r="M3427" s="5"/>
      <c r="N3427" s="5"/>
      <c r="O3427" s="5"/>
      <c r="P3427" s="5"/>
      <c r="Q3427" s="5"/>
      <c r="R3427" s="5"/>
      <c r="S3427" s="5"/>
    </row>
    <row r="3428" ht="15.75" customHeight="1">
      <c r="A3428" s="5">
        <v>2799.0</v>
      </c>
      <c r="B3428" s="35" t="str">
        <f>DIEM_4D!A2800</f>
        <v/>
      </c>
      <c r="C3428" s="35" t="str">
        <f>DIEM_4D!B2800</f>
        <v/>
      </c>
      <c r="D3428" s="5" t="str">
        <f t="shared" si="30"/>
        <v>4D-4</v>
      </c>
      <c r="E3428" s="5">
        <f>DIEM_4D!C2800</f>
        <v>0</v>
      </c>
      <c r="F3428" s="5">
        <f>DIEM_4D!D2800</f>
        <v>0</v>
      </c>
      <c r="G3428" s="5">
        <f>DIEM_4D!E2800</f>
        <v>0</v>
      </c>
      <c r="H3428" s="36">
        <f t="shared" si="31"/>
        <v>0</v>
      </c>
      <c r="I3428" s="5" t="str">
        <f t="shared" si="32"/>
        <v/>
      </c>
      <c r="J3428" s="5">
        <f t="shared" si="33"/>
        <v>0</v>
      </c>
      <c r="K3428" s="5" t="str">
        <f t="shared" si="34"/>
        <v/>
      </c>
      <c r="L3428" s="5">
        <f t="shared" si="35"/>
        <v>0</v>
      </c>
      <c r="M3428" s="5"/>
      <c r="N3428" s="5"/>
      <c r="O3428" s="5"/>
      <c r="P3428" s="5"/>
      <c r="Q3428" s="5"/>
      <c r="R3428" s="5"/>
      <c r="S3428" s="5"/>
    </row>
    <row r="3429" ht="15.75" customHeight="1">
      <c r="A3429" s="5">
        <v>2800.0</v>
      </c>
      <c r="B3429" s="35" t="str">
        <f>DIEM_4D!A2801</f>
        <v/>
      </c>
      <c r="C3429" s="35" t="str">
        <f>DIEM_4D!B2801</f>
        <v/>
      </c>
      <c r="D3429" s="5" t="str">
        <f t="shared" si="30"/>
        <v>4D-5</v>
      </c>
      <c r="E3429" s="5">
        <f>DIEM_4D!C2801</f>
        <v>0</v>
      </c>
      <c r="F3429" s="5">
        <f>DIEM_4D!D2801</f>
        <v>0</v>
      </c>
      <c r="G3429" s="5">
        <f>DIEM_4D!E2801</f>
        <v>0</v>
      </c>
      <c r="H3429" s="36">
        <f t="shared" si="31"/>
        <v>0</v>
      </c>
      <c r="I3429" s="5" t="str">
        <f t="shared" si="32"/>
        <v/>
      </c>
      <c r="J3429" s="5">
        <f t="shared" si="33"/>
        <v>0</v>
      </c>
      <c r="K3429" s="5" t="str">
        <f t="shared" si="34"/>
        <v/>
      </c>
      <c r="L3429" s="5">
        <f t="shared" si="35"/>
        <v>0</v>
      </c>
      <c r="M3429" s="5"/>
      <c r="N3429" s="5"/>
      <c r="O3429" s="5"/>
      <c r="P3429" s="5"/>
      <c r="Q3429" s="5"/>
      <c r="R3429" s="5"/>
      <c r="S3429" s="5"/>
    </row>
    <row r="3430" ht="15.75" customHeight="1">
      <c r="A3430" s="5">
        <v>2801.0</v>
      </c>
      <c r="B3430" s="35" t="str">
        <f>DIEM_4D!A2802</f>
        <v/>
      </c>
      <c r="C3430" s="35" t="str">
        <f>DIEM_4D!B2802</f>
        <v/>
      </c>
      <c r="D3430" s="5" t="str">
        <f t="shared" si="30"/>
        <v>4D-1</v>
      </c>
      <c r="E3430" s="5">
        <f>DIEM_4D!C2802</f>
        <v>0</v>
      </c>
      <c r="F3430" s="5">
        <f>DIEM_4D!D2802</f>
        <v>0</v>
      </c>
      <c r="G3430" s="5">
        <f>DIEM_4D!E2802</f>
        <v>0</v>
      </c>
      <c r="H3430" s="36">
        <f t="shared" si="31"/>
        <v>0</v>
      </c>
      <c r="I3430" s="5" t="str">
        <f t="shared" si="32"/>
        <v/>
      </c>
      <c r="J3430" s="5">
        <f t="shared" si="33"/>
        <v>0</v>
      </c>
      <c r="K3430" s="5" t="str">
        <f t="shared" si="34"/>
        <v/>
      </c>
      <c r="L3430" s="5">
        <f t="shared" si="35"/>
        <v>0</v>
      </c>
      <c r="M3430" s="5"/>
      <c r="N3430" s="5"/>
      <c r="O3430" s="5"/>
      <c r="P3430" s="5"/>
      <c r="Q3430" s="5"/>
      <c r="R3430" s="5"/>
      <c r="S3430" s="5"/>
    </row>
    <row r="3431" ht="15.75" customHeight="1">
      <c r="A3431" s="5">
        <v>2802.0</v>
      </c>
      <c r="B3431" s="35" t="str">
        <f>DIEM_4D!A2803</f>
        <v/>
      </c>
      <c r="C3431" s="35" t="str">
        <f>DIEM_4D!B2803</f>
        <v/>
      </c>
      <c r="D3431" s="5" t="str">
        <f t="shared" si="30"/>
        <v>4D-2</v>
      </c>
      <c r="E3431" s="5">
        <f>DIEM_4D!C2803</f>
        <v>0</v>
      </c>
      <c r="F3431" s="5">
        <f>DIEM_4D!D2803</f>
        <v>0</v>
      </c>
      <c r="G3431" s="5">
        <f>DIEM_4D!E2803</f>
        <v>0</v>
      </c>
      <c r="H3431" s="36">
        <f t="shared" si="31"/>
        <v>0</v>
      </c>
      <c r="I3431" s="5" t="str">
        <f t="shared" si="32"/>
        <v/>
      </c>
      <c r="J3431" s="5">
        <f t="shared" si="33"/>
        <v>0</v>
      </c>
      <c r="K3431" s="5" t="str">
        <f t="shared" si="34"/>
        <v/>
      </c>
      <c r="L3431" s="5">
        <f t="shared" si="35"/>
        <v>0</v>
      </c>
      <c r="M3431" s="5"/>
      <c r="N3431" s="5"/>
      <c r="O3431" s="5"/>
      <c r="P3431" s="5"/>
      <c r="Q3431" s="5"/>
      <c r="R3431" s="5"/>
      <c r="S3431" s="5"/>
    </row>
    <row r="3432" ht="15.75" customHeight="1">
      <c r="A3432" s="5">
        <v>2803.0</v>
      </c>
      <c r="B3432" s="35" t="str">
        <f>DIEM_4D!A2804</f>
        <v/>
      </c>
      <c r="C3432" s="35" t="str">
        <f>DIEM_4D!B2804</f>
        <v/>
      </c>
      <c r="D3432" s="5" t="str">
        <f t="shared" si="30"/>
        <v>4D-3</v>
      </c>
      <c r="E3432" s="5">
        <f>DIEM_4D!C2804</f>
        <v>0</v>
      </c>
      <c r="F3432" s="5">
        <f>DIEM_4D!D2804</f>
        <v>0</v>
      </c>
      <c r="G3432" s="5">
        <f>DIEM_4D!E2804</f>
        <v>0</v>
      </c>
      <c r="H3432" s="36">
        <f t="shared" si="31"/>
        <v>0</v>
      </c>
      <c r="I3432" s="5" t="str">
        <f t="shared" si="32"/>
        <v/>
      </c>
      <c r="J3432" s="5">
        <f t="shared" si="33"/>
        <v>0</v>
      </c>
      <c r="K3432" s="5" t="str">
        <f t="shared" si="34"/>
        <v/>
      </c>
      <c r="L3432" s="5">
        <f t="shared" si="35"/>
        <v>0</v>
      </c>
      <c r="M3432" s="5"/>
      <c r="N3432" s="5"/>
      <c r="O3432" s="5"/>
      <c r="P3432" s="5"/>
      <c r="Q3432" s="5"/>
      <c r="R3432" s="5"/>
      <c r="S3432" s="5"/>
    </row>
    <row r="3433" ht="15.75" customHeight="1">
      <c r="A3433" s="5">
        <v>2804.0</v>
      </c>
      <c r="B3433" s="35" t="str">
        <f>DIEM_4D!A2805</f>
        <v/>
      </c>
      <c r="C3433" s="35" t="str">
        <f>DIEM_4D!B2805</f>
        <v/>
      </c>
      <c r="D3433" s="5" t="str">
        <f t="shared" si="30"/>
        <v>4D-4</v>
      </c>
      <c r="E3433" s="5">
        <f>DIEM_4D!C2805</f>
        <v>0</v>
      </c>
      <c r="F3433" s="5">
        <f>DIEM_4D!D2805</f>
        <v>0</v>
      </c>
      <c r="G3433" s="5">
        <f>DIEM_4D!E2805</f>
        <v>0</v>
      </c>
      <c r="H3433" s="36">
        <f t="shared" si="31"/>
        <v>0</v>
      </c>
      <c r="I3433" s="5" t="str">
        <f t="shared" si="32"/>
        <v/>
      </c>
      <c r="J3433" s="5">
        <f t="shared" si="33"/>
        <v>0</v>
      </c>
      <c r="K3433" s="5" t="str">
        <f t="shared" si="34"/>
        <v/>
      </c>
      <c r="L3433" s="5">
        <f t="shared" si="35"/>
        <v>0</v>
      </c>
      <c r="M3433" s="5"/>
      <c r="N3433" s="5"/>
      <c r="O3433" s="5"/>
      <c r="P3433" s="5"/>
      <c r="Q3433" s="5"/>
      <c r="R3433" s="5"/>
      <c r="S3433" s="5"/>
    </row>
    <row r="3434" ht="15.75" customHeight="1">
      <c r="A3434" s="5">
        <v>2805.0</v>
      </c>
      <c r="B3434" s="35" t="str">
        <f>DIEM_4D!A2806</f>
        <v/>
      </c>
      <c r="C3434" s="35" t="str">
        <f>DIEM_4D!B2806</f>
        <v/>
      </c>
      <c r="D3434" s="5" t="str">
        <f t="shared" si="30"/>
        <v>4D-5</v>
      </c>
      <c r="E3434" s="5">
        <f>DIEM_4D!C2806</f>
        <v>0</v>
      </c>
      <c r="F3434" s="5">
        <f>DIEM_4D!D2806</f>
        <v>0</v>
      </c>
      <c r="G3434" s="5">
        <f>DIEM_4D!E2806</f>
        <v>0</v>
      </c>
      <c r="H3434" s="36">
        <f t="shared" si="31"/>
        <v>0</v>
      </c>
      <c r="I3434" s="5" t="str">
        <f t="shared" si="32"/>
        <v/>
      </c>
      <c r="J3434" s="5">
        <f t="shared" si="33"/>
        <v>0</v>
      </c>
      <c r="K3434" s="5" t="str">
        <f t="shared" si="34"/>
        <v/>
      </c>
      <c r="L3434" s="5">
        <f t="shared" si="35"/>
        <v>0</v>
      </c>
      <c r="M3434" s="5"/>
      <c r="N3434" s="5"/>
      <c r="O3434" s="5"/>
      <c r="P3434" s="5"/>
      <c r="Q3434" s="5"/>
      <c r="R3434" s="5"/>
      <c r="S3434" s="5"/>
    </row>
    <row r="3435" ht="15.75" customHeight="1">
      <c r="A3435" s="5">
        <v>2806.0</v>
      </c>
      <c r="B3435" s="35" t="str">
        <f>DIEM_4D!A2807</f>
        <v/>
      </c>
      <c r="C3435" s="35" t="str">
        <f>DIEM_4D!B2807</f>
        <v/>
      </c>
      <c r="D3435" s="5" t="str">
        <f t="shared" si="30"/>
        <v>4D-1</v>
      </c>
      <c r="E3435" s="5">
        <f>DIEM_4D!C2807</f>
        <v>0</v>
      </c>
      <c r="F3435" s="5">
        <f>DIEM_4D!D2807</f>
        <v>0</v>
      </c>
      <c r="G3435" s="5">
        <f>DIEM_4D!E2807</f>
        <v>0</v>
      </c>
      <c r="H3435" s="36">
        <f t="shared" si="31"/>
        <v>0</v>
      </c>
      <c r="I3435" s="5" t="str">
        <f t="shared" si="32"/>
        <v/>
      </c>
      <c r="J3435" s="5">
        <f t="shared" si="33"/>
        <v>0</v>
      </c>
      <c r="K3435" s="5" t="str">
        <f t="shared" si="34"/>
        <v/>
      </c>
      <c r="L3435" s="5">
        <f t="shared" si="35"/>
        <v>0</v>
      </c>
      <c r="M3435" s="5"/>
      <c r="N3435" s="5"/>
      <c r="O3435" s="5"/>
      <c r="P3435" s="5"/>
      <c r="Q3435" s="5"/>
      <c r="R3435" s="5"/>
      <c r="S3435" s="5"/>
    </row>
    <row r="3436" ht="15.75" customHeight="1">
      <c r="A3436" s="5">
        <v>2807.0</v>
      </c>
      <c r="B3436" s="35" t="str">
        <f>DIEM_4D!A2808</f>
        <v/>
      </c>
      <c r="C3436" s="35" t="str">
        <f>DIEM_4D!B2808</f>
        <v/>
      </c>
      <c r="D3436" s="5" t="str">
        <f t="shared" si="30"/>
        <v>4D-2</v>
      </c>
      <c r="E3436" s="5">
        <f>DIEM_4D!C2808</f>
        <v>0</v>
      </c>
      <c r="F3436" s="5">
        <f>DIEM_4D!D2808</f>
        <v>0</v>
      </c>
      <c r="G3436" s="5">
        <f>DIEM_4D!E2808</f>
        <v>0</v>
      </c>
      <c r="H3436" s="36">
        <f t="shared" si="31"/>
        <v>0</v>
      </c>
      <c r="I3436" s="5" t="str">
        <f t="shared" si="32"/>
        <v/>
      </c>
      <c r="J3436" s="5">
        <f t="shared" si="33"/>
        <v>0</v>
      </c>
      <c r="K3436" s="5" t="str">
        <f t="shared" si="34"/>
        <v/>
      </c>
      <c r="L3436" s="5">
        <f t="shared" si="35"/>
        <v>0</v>
      </c>
      <c r="M3436" s="5"/>
      <c r="N3436" s="5"/>
      <c r="O3436" s="5"/>
      <c r="P3436" s="5"/>
      <c r="Q3436" s="5"/>
      <c r="R3436" s="5"/>
      <c r="S3436" s="5"/>
    </row>
    <row r="3437" ht="15.75" customHeight="1">
      <c r="A3437" s="5">
        <v>2808.0</v>
      </c>
      <c r="B3437" s="35" t="str">
        <f>DIEM_4D!A2809</f>
        <v/>
      </c>
      <c r="C3437" s="35" t="str">
        <f>DIEM_4D!B2809</f>
        <v/>
      </c>
      <c r="D3437" s="5" t="str">
        <f t="shared" si="30"/>
        <v>4D-3</v>
      </c>
      <c r="E3437" s="5">
        <f>DIEM_4D!C2809</f>
        <v>0</v>
      </c>
      <c r="F3437" s="5">
        <f>DIEM_4D!D2809</f>
        <v>0</v>
      </c>
      <c r="G3437" s="5">
        <f>DIEM_4D!E2809</f>
        <v>0</v>
      </c>
      <c r="H3437" s="36">
        <f t="shared" si="31"/>
        <v>0</v>
      </c>
      <c r="I3437" s="5" t="str">
        <f t="shared" si="32"/>
        <v/>
      </c>
      <c r="J3437" s="5">
        <f t="shared" si="33"/>
        <v>0</v>
      </c>
      <c r="K3437" s="5" t="str">
        <f t="shared" si="34"/>
        <v/>
      </c>
      <c r="L3437" s="5">
        <f t="shared" si="35"/>
        <v>0</v>
      </c>
      <c r="M3437" s="5"/>
      <c r="N3437" s="5"/>
      <c r="O3437" s="5"/>
      <c r="P3437" s="5"/>
      <c r="Q3437" s="5"/>
      <c r="R3437" s="5"/>
      <c r="S3437" s="5"/>
    </row>
    <row r="3438" ht="15.75" customHeight="1">
      <c r="A3438" s="5">
        <v>2809.0</v>
      </c>
      <c r="B3438" s="35" t="str">
        <f>DIEM_4D!A2810</f>
        <v/>
      </c>
      <c r="C3438" s="35" t="str">
        <f>DIEM_4D!B2810</f>
        <v/>
      </c>
      <c r="D3438" s="5" t="str">
        <f t="shared" si="30"/>
        <v>4D-4</v>
      </c>
      <c r="E3438" s="5">
        <f>DIEM_4D!C2810</f>
        <v>0</v>
      </c>
      <c r="F3438" s="5">
        <f>DIEM_4D!D2810</f>
        <v>0</v>
      </c>
      <c r="G3438" s="5">
        <f>DIEM_4D!E2810</f>
        <v>0</v>
      </c>
      <c r="H3438" s="36">
        <f t="shared" si="31"/>
        <v>0</v>
      </c>
      <c r="I3438" s="5" t="str">
        <f t="shared" si="32"/>
        <v/>
      </c>
      <c r="J3438" s="5">
        <f t="shared" si="33"/>
        <v>0</v>
      </c>
      <c r="K3438" s="5" t="str">
        <f t="shared" si="34"/>
        <v/>
      </c>
      <c r="L3438" s="5">
        <f t="shared" si="35"/>
        <v>0</v>
      </c>
      <c r="M3438" s="5"/>
      <c r="N3438" s="5"/>
      <c r="O3438" s="5"/>
      <c r="P3438" s="5"/>
      <c r="Q3438" s="5"/>
      <c r="R3438" s="5"/>
      <c r="S3438" s="5"/>
    </row>
    <row r="3439" ht="15.75" customHeight="1">
      <c r="A3439" s="5">
        <v>2810.0</v>
      </c>
      <c r="B3439" s="35" t="str">
        <f>DIEM_4D!A2811</f>
        <v/>
      </c>
      <c r="C3439" s="35" t="str">
        <f>DIEM_4D!B2811</f>
        <v/>
      </c>
      <c r="D3439" s="5" t="str">
        <f t="shared" si="30"/>
        <v>4D-5</v>
      </c>
      <c r="E3439" s="5">
        <f>DIEM_4D!C2811</f>
        <v>0</v>
      </c>
      <c r="F3439" s="5">
        <f>DIEM_4D!D2811</f>
        <v>0</v>
      </c>
      <c r="G3439" s="5">
        <f>DIEM_4D!E2811</f>
        <v>0</v>
      </c>
      <c r="H3439" s="36">
        <f t="shared" si="31"/>
        <v>0</v>
      </c>
      <c r="I3439" s="5" t="str">
        <f t="shared" si="32"/>
        <v/>
      </c>
      <c r="J3439" s="5">
        <f t="shared" si="33"/>
        <v>0</v>
      </c>
      <c r="K3439" s="5" t="str">
        <f t="shared" si="34"/>
        <v/>
      </c>
      <c r="L3439" s="5">
        <f t="shared" si="35"/>
        <v>0</v>
      </c>
      <c r="M3439" s="5"/>
      <c r="N3439" s="5"/>
      <c r="O3439" s="5"/>
      <c r="P3439" s="5"/>
      <c r="Q3439" s="5"/>
      <c r="R3439" s="5"/>
      <c r="S3439" s="5"/>
    </row>
    <row r="3440" ht="15.75" customHeight="1">
      <c r="A3440" s="5">
        <v>2811.0</v>
      </c>
      <c r="B3440" s="35" t="str">
        <f>DIEM_4D!A2812</f>
        <v/>
      </c>
      <c r="C3440" s="35" t="str">
        <f>DIEM_4D!B2812</f>
        <v/>
      </c>
      <c r="D3440" s="5" t="str">
        <f t="shared" si="30"/>
        <v>4D-1</v>
      </c>
      <c r="E3440" s="5">
        <f>DIEM_4D!C2812</f>
        <v>0</v>
      </c>
      <c r="F3440" s="5">
        <f>DIEM_4D!D2812</f>
        <v>0</v>
      </c>
      <c r="G3440" s="5">
        <f>DIEM_4D!E2812</f>
        <v>0</v>
      </c>
      <c r="H3440" s="36">
        <f t="shared" si="31"/>
        <v>0</v>
      </c>
      <c r="I3440" s="5" t="str">
        <f t="shared" si="32"/>
        <v/>
      </c>
      <c r="J3440" s="5">
        <f t="shared" si="33"/>
        <v>0</v>
      </c>
      <c r="K3440" s="5" t="str">
        <f t="shared" si="34"/>
        <v/>
      </c>
      <c r="L3440" s="5">
        <f t="shared" si="35"/>
        <v>0</v>
      </c>
      <c r="M3440" s="5"/>
      <c r="N3440" s="5"/>
      <c r="O3440" s="5"/>
      <c r="P3440" s="5"/>
      <c r="Q3440" s="5"/>
      <c r="R3440" s="5"/>
      <c r="S3440" s="5"/>
    </row>
    <row r="3441" ht="15.75" customHeight="1">
      <c r="A3441" s="5">
        <v>2812.0</v>
      </c>
      <c r="B3441" s="35" t="str">
        <f>DIEM_4D!A2813</f>
        <v/>
      </c>
      <c r="C3441" s="35" t="str">
        <f>DIEM_4D!B2813</f>
        <v/>
      </c>
      <c r="D3441" s="5" t="str">
        <f t="shared" si="30"/>
        <v>4D-2</v>
      </c>
      <c r="E3441" s="5">
        <f>DIEM_4D!C2813</f>
        <v>0</v>
      </c>
      <c r="F3441" s="5">
        <f>DIEM_4D!D2813</f>
        <v>0</v>
      </c>
      <c r="G3441" s="5">
        <f>DIEM_4D!E2813</f>
        <v>0</v>
      </c>
      <c r="H3441" s="36">
        <f t="shared" si="31"/>
        <v>0</v>
      </c>
      <c r="I3441" s="5" t="str">
        <f t="shared" si="32"/>
        <v/>
      </c>
      <c r="J3441" s="5">
        <f t="shared" si="33"/>
        <v>0</v>
      </c>
      <c r="K3441" s="5" t="str">
        <f t="shared" si="34"/>
        <v/>
      </c>
      <c r="L3441" s="5">
        <f t="shared" si="35"/>
        <v>0</v>
      </c>
      <c r="M3441" s="5"/>
      <c r="N3441" s="5"/>
      <c r="O3441" s="5"/>
      <c r="P3441" s="5"/>
      <c r="Q3441" s="5"/>
      <c r="R3441" s="5"/>
      <c r="S3441" s="5"/>
    </row>
    <row r="3442" ht="15.75" customHeight="1">
      <c r="A3442" s="5">
        <v>2813.0</v>
      </c>
      <c r="B3442" s="35" t="str">
        <f>DIEM_4D!A2814</f>
        <v/>
      </c>
      <c r="C3442" s="35" t="str">
        <f>DIEM_4D!B2814</f>
        <v/>
      </c>
      <c r="D3442" s="5" t="str">
        <f t="shared" si="30"/>
        <v>4D-3</v>
      </c>
      <c r="E3442" s="5">
        <f>DIEM_4D!C2814</f>
        <v>0</v>
      </c>
      <c r="F3442" s="5">
        <f>DIEM_4D!D2814</f>
        <v>0</v>
      </c>
      <c r="G3442" s="5">
        <f>DIEM_4D!E2814</f>
        <v>0</v>
      </c>
      <c r="H3442" s="36">
        <f t="shared" si="31"/>
        <v>0</v>
      </c>
      <c r="I3442" s="5" t="str">
        <f t="shared" si="32"/>
        <v/>
      </c>
      <c r="J3442" s="5">
        <f t="shared" si="33"/>
        <v>0</v>
      </c>
      <c r="K3442" s="5" t="str">
        <f t="shared" si="34"/>
        <v/>
      </c>
      <c r="L3442" s="5">
        <f t="shared" si="35"/>
        <v>0</v>
      </c>
      <c r="M3442" s="5"/>
      <c r="N3442" s="5"/>
      <c r="O3442" s="5"/>
      <c r="P3442" s="5"/>
      <c r="Q3442" s="5"/>
      <c r="R3442" s="5"/>
      <c r="S3442" s="5"/>
    </row>
    <row r="3443" ht="15.75" customHeight="1">
      <c r="A3443" s="5">
        <v>2814.0</v>
      </c>
      <c r="B3443" s="35" t="str">
        <f>DIEM_4D!A2815</f>
        <v/>
      </c>
      <c r="C3443" s="35" t="str">
        <f>DIEM_4D!B2815</f>
        <v/>
      </c>
      <c r="D3443" s="5" t="str">
        <f t="shared" si="30"/>
        <v>4D-4</v>
      </c>
      <c r="E3443" s="5">
        <f>DIEM_4D!C2815</f>
        <v>0</v>
      </c>
      <c r="F3443" s="5">
        <f>DIEM_4D!D2815</f>
        <v>0</v>
      </c>
      <c r="G3443" s="5">
        <f>DIEM_4D!E2815</f>
        <v>0</v>
      </c>
      <c r="H3443" s="36">
        <f t="shared" si="31"/>
        <v>0</v>
      </c>
      <c r="I3443" s="5" t="str">
        <f t="shared" si="32"/>
        <v/>
      </c>
      <c r="J3443" s="5">
        <f t="shared" si="33"/>
        <v>0</v>
      </c>
      <c r="K3443" s="5" t="str">
        <f t="shared" si="34"/>
        <v/>
      </c>
      <c r="L3443" s="5">
        <f t="shared" si="35"/>
        <v>0</v>
      </c>
      <c r="M3443" s="5"/>
      <c r="N3443" s="5"/>
      <c r="O3443" s="5"/>
      <c r="P3443" s="5"/>
      <c r="Q3443" s="5"/>
      <c r="R3443" s="5"/>
      <c r="S3443" s="5"/>
    </row>
    <row r="3444" ht="15.75" customHeight="1">
      <c r="A3444" s="5">
        <v>2815.0</v>
      </c>
      <c r="B3444" s="35" t="str">
        <f>DIEM_4D!A2816</f>
        <v/>
      </c>
      <c r="C3444" s="35" t="str">
        <f>DIEM_4D!B2816</f>
        <v/>
      </c>
      <c r="D3444" s="5" t="str">
        <f t="shared" si="30"/>
        <v>4D-5</v>
      </c>
      <c r="E3444" s="5">
        <f>DIEM_4D!C2816</f>
        <v>0</v>
      </c>
      <c r="F3444" s="5">
        <f>DIEM_4D!D2816</f>
        <v>0</v>
      </c>
      <c r="G3444" s="5">
        <f>DIEM_4D!E2816</f>
        <v>0</v>
      </c>
      <c r="H3444" s="36">
        <f t="shared" si="31"/>
        <v>0</v>
      </c>
      <c r="I3444" s="5" t="str">
        <f t="shared" si="32"/>
        <v/>
      </c>
      <c r="J3444" s="5">
        <f t="shared" si="33"/>
        <v>0</v>
      </c>
      <c r="K3444" s="5" t="str">
        <f t="shared" si="34"/>
        <v/>
      </c>
      <c r="L3444" s="5">
        <f t="shared" si="35"/>
        <v>0</v>
      </c>
      <c r="M3444" s="5"/>
      <c r="N3444" s="5"/>
      <c r="O3444" s="5"/>
      <c r="P3444" s="5"/>
      <c r="Q3444" s="5"/>
      <c r="R3444" s="5"/>
      <c r="S3444" s="5"/>
    </row>
    <row r="3445" ht="15.75" customHeight="1">
      <c r="A3445" s="5">
        <v>2816.0</v>
      </c>
      <c r="B3445" s="35" t="str">
        <f>DIEM_4D!A2817</f>
        <v/>
      </c>
      <c r="C3445" s="35" t="str">
        <f>DIEM_4D!B2817</f>
        <v/>
      </c>
      <c r="D3445" s="5" t="str">
        <f t="shared" si="30"/>
        <v>4D-1</v>
      </c>
      <c r="E3445" s="5">
        <f>DIEM_4D!C2817</f>
        <v>0</v>
      </c>
      <c r="F3445" s="5">
        <f>DIEM_4D!D2817</f>
        <v>0</v>
      </c>
      <c r="G3445" s="5">
        <f>DIEM_4D!E2817</f>
        <v>0</v>
      </c>
      <c r="H3445" s="36">
        <f t="shared" si="31"/>
        <v>0</v>
      </c>
      <c r="I3445" s="5" t="str">
        <f t="shared" si="32"/>
        <v/>
      </c>
      <c r="J3445" s="5">
        <f t="shared" si="33"/>
        <v>0</v>
      </c>
      <c r="K3445" s="5" t="str">
        <f t="shared" si="34"/>
        <v/>
      </c>
      <c r="L3445" s="5">
        <f t="shared" si="35"/>
        <v>0</v>
      </c>
      <c r="M3445" s="5"/>
      <c r="N3445" s="5"/>
      <c r="O3445" s="5"/>
      <c r="P3445" s="5"/>
      <c r="Q3445" s="5"/>
      <c r="R3445" s="5"/>
      <c r="S3445" s="5"/>
    </row>
    <row r="3446" ht="15.75" customHeight="1">
      <c r="A3446" s="5">
        <v>2817.0</v>
      </c>
      <c r="B3446" s="35" t="str">
        <f>DIEM_4D!A2818</f>
        <v/>
      </c>
      <c r="C3446" s="35" t="str">
        <f>DIEM_4D!B2818</f>
        <v/>
      </c>
      <c r="D3446" s="5" t="str">
        <f t="shared" si="30"/>
        <v>4D-2</v>
      </c>
      <c r="E3446" s="5">
        <f>DIEM_4D!C2818</f>
        <v>0</v>
      </c>
      <c r="F3446" s="5">
        <f>DIEM_4D!D2818</f>
        <v>0</v>
      </c>
      <c r="G3446" s="5">
        <f>DIEM_4D!E2818</f>
        <v>0</v>
      </c>
      <c r="H3446" s="36">
        <f t="shared" si="31"/>
        <v>0</v>
      </c>
      <c r="I3446" s="5" t="str">
        <f t="shared" si="32"/>
        <v/>
      </c>
      <c r="J3446" s="5">
        <f t="shared" si="33"/>
        <v>0</v>
      </c>
      <c r="K3446" s="5" t="str">
        <f t="shared" si="34"/>
        <v/>
      </c>
      <c r="L3446" s="5">
        <f t="shared" si="35"/>
        <v>0</v>
      </c>
      <c r="M3446" s="5"/>
      <c r="N3446" s="5"/>
      <c r="O3446" s="5"/>
      <c r="P3446" s="5"/>
      <c r="Q3446" s="5"/>
      <c r="R3446" s="5"/>
      <c r="S3446" s="5"/>
    </row>
    <row r="3447" ht="15.75" customHeight="1">
      <c r="A3447" s="5">
        <v>2818.0</v>
      </c>
      <c r="B3447" s="35" t="str">
        <f>DIEM_4D!A2819</f>
        <v/>
      </c>
      <c r="C3447" s="35" t="str">
        <f>DIEM_4D!B2819</f>
        <v/>
      </c>
      <c r="D3447" s="5" t="str">
        <f t="shared" si="30"/>
        <v>4D-3</v>
      </c>
      <c r="E3447" s="5">
        <f>DIEM_4D!C2819</f>
        <v>0</v>
      </c>
      <c r="F3447" s="5">
        <f>DIEM_4D!D2819</f>
        <v>0</v>
      </c>
      <c r="G3447" s="5">
        <f>DIEM_4D!E2819</f>
        <v>0</v>
      </c>
      <c r="H3447" s="36">
        <f t="shared" si="31"/>
        <v>0</v>
      </c>
      <c r="I3447" s="5" t="str">
        <f t="shared" si="32"/>
        <v/>
      </c>
      <c r="J3447" s="5">
        <f t="shared" si="33"/>
        <v>0</v>
      </c>
      <c r="K3447" s="5" t="str">
        <f t="shared" si="34"/>
        <v/>
      </c>
      <c r="L3447" s="5">
        <f t="shared" si="35"/>
        <v>0</v>
      </c>
      <c r="M3447" s="5"/>
      <c r="N3447" s="5"/>
      <c r="O3447" s="5"/>
      <c r="P3447" s="5"/>
      <c r="Q3447" s="5"/>
      <c r="R3447" s="5"/>
      <c r="S3447" s="5"/>
    </row>
    <row r="3448" ht="15.75" customHeight="1">
      <c r="A3448" s="5">
        <v>2819.0</v>
      </c>
      <c r="B3448" s="35" t="str">
        <f>DIEM_4D!A2820</f>
        <v/>
      </c>
      <c r="C3448" s="35" t="str">
        <f>DIEM_4D!B2820</f>
        <v/>
      </c>
      <c r="D3448" s="5" t="str">
        <f t="shared" si="30"/>
        <v>4D-4</v>
      </c>
      <c r="E3448" s="5">
        <f>DIEM_4D!C2820</f>
        <v>0</v>
      </c>
      <c r="F3448" s="5">
        <f>DIEM_4D!D2820</f>
        <v>0</v>
      </c>
      <c r="G3448" s="5">
        <f>DIEM_4D!E2820</f>
        <v>0</v>
      </c>
      <c r="H3448" s="36">
        <f t="shared" si="31"/>
        <v>0</v>
      </c>
      <c r="I3448" s="5" t="str">
        <f t="shared" si="32"/>
        <v/>
      </c>
      <c r="J3448" s="5">
        <f t="shared" si="33"/>
        <v>0</v>
      </c>
      <c r="K3448" s="5" t="str">
        <f t="shared" si="34"/>
        <v/>
      </c>
      <c r="L3448" s="5">
        <f t="shared" si="35"/>
        <v>0</v>
      </c>
      <c r="M3448" s="5"/>
      <c r="N3448" s="5"/>
      <c r="O3448" s="5"/>
      <c r="P3448" s="5"/>
      <c r="Q3448" s="5"/>
      <c r="R3448" s="5"/>
      <c r="S3448" s="5"/>
    </row>
    <row r="3449" ht="15.75" customHeight="1">
      <c r="A3449" s="5">
        <v>2820.0</v>
      </c>
      <c r="B3449" s="35" t="str">
        <f>DIEM_4D!A2821</f>
        <v/>
      </c>
      <c r="C3449" s="35" t="str">
        <f>DIEM_4D!B2821</f>
        <v/>
      </c>
      <c r="D3449" s="5" t="str">
        <f t="shared" si="30"/>
        <v>4D-5</v>
      </c>
      <c r="E3449" s="5">
        <f>DIEM_4D!C2821</f>
        <v>0</v>
      </c>
      <c r="F3449" s="5">
        <f>DIEM_4D!D2821</f>
        <v>0</v>
      </c>
      <c r="G3449" s="5">
        <f>DIEM_4D!E2821</f>
        <v>0</v>
      </c>
      <c r="H3449" s="36">
        <f t="shared" si="31"/>
        <v>0</v>
      </c>
      <c r="I3449" s="5" t="str">
        <f t="shared" si="32"/>
        <v/>
      </c>
      <c r="J3449" s="5">
        <f t="shared" si="33"/>
        <v>0</v>
      </c>
      <c r="K3449" s="5" t="str">
        <f t="shared" si="34"/>
        <v/>
      </c>
      <c r="L3449" s="5">
        <f t="shared" si="35"/>
        <v>0</v>
      </c>
      <c r="M3449" s="5"/>
      <c r="N3449" s="5"/>
      <c r="O3449" s="5"/>
      <c r="P3449" s="5"/>
      <c r="Q3449" s="5"/>
      <c r="R3449" s="5"/>
      <c r="S3449" s="5"/>
    </row>
    <row r="3450" ht="15.75" customHeight="1">
      <c r="A3450" s="5">
        <v>2821.0</v>
      </c>
      <c r="B3450" s="35" t="str">
        <f>DIEM_4D!A2822</f>
        <v>2994</v>
      </c>
      <c r="C3450" s="35" t="str">
        <f>DIEM_4D!B2822</f>
        <v>94</v>
      </c>
      <c r="D3450" s="5" t="str">
        <f t="shared" si="30"/>
        <v>4D-1</v>
      </c>
      <c r="E3450" s="5">
        <f>DIEM_4D!C2822</f>
        <v>1</v>
      </c>
      <c r="F3450" s="5">
        <f>DIEM_4D!D2822</f>
        <v>1</v>
      </c>
      <c r="G3450" s="5">
        <f>DIEM_4D!E2822</f>
        <v>2</v>
      </c>
      <c r="H3450" s="36">
        <f t="shared" si="31"/>
        <v>1112.4</v>
      </c>
      <c r="I3450" s="5" t="str">
        <f t="shared" si="32"/>
        <v>TRUNG BÌNH</v>
      </c>
      <c r="J3450" s="5">
        <f t="shared" si="33"/>
        <v>114.24</v>
      </c>
      <c r="K3450" s="5" t="str">
        <f t="shared" si="34"/>
        <v>YẾU</v>
      </c>
      <c r="L3450" s="5">
        <f t="shared" si="35"/>
        <v>114242994</v>
      </c>
      <c r="M3450" s="5"/>
      <c r="N3450" s="5"/>
      <c r="O3450" s="5"/>
      <c r="P3450" s="5"/>
      <c r="Q3450" s="5"/>
      <c r="R3450" s="5"/>
      <c r="S3450" s="5"/>
    </row>
    <row r="3451" ht="15.75" customHeight="1">
      <c r="A3451" s="5">
        <v>2822.0</v>
      </c>
      <c r="B3451" s="35" t="str">
        <f>DIEM_4D!A2823</f>
        <v>2294</v>
      </c>
      <c r="C3451" s="35" t="str">
        <f>DIEM_4D!B2823</f>
        <v>94</v>
      </c>
      <c r="D3451" s="5" t="str">
        <f t="shared" si="30"/>
        <v>4D-2</v>
      </c>
      <c r="E3451" s="5">
        <f>DIEM_4D!C2823</f>
        <v>1</v>
      </c>
      <c r="F3451" s="5">
        <f>DIEM_4D!D2823</f>
        <v>1</v>
      </c>
      <c r="G3451" s="5">
        <f>DIEM_4D!E2823</f>
        <v>2</v>
      </c>
      <c r="H3451" s="36">
        <f t="shared" si="31"/>
        <v>1180.8</v>
      </c>
      <c r="I3451" s="5" t="str">
        <f t="shared" si="32"/>
        <v>MẠNH</v>
      </c>
      <c r="J3451" s="5">
        <f t="shared" si="33"/>
        <v>122.08</v>
      </c>
      <c r="K3451" s="5" t="str">
        <f t="shared" si="34"/>
        <v>YẾU</v>
      </c>
      <c r="L3451" s="5">
        <f t="shared" si="35"/>
        <v>122082294</v>
      </c>
      <c r="M3451" s="5"/>
      <c r="N3451" s="5"/>
      <c r="O3451" s="5"/>
      <c r="P3451" s="5"/>
      <c r="Q3451" s="5"/>
      <c r="R3451" s="5"/>
      <c r="S3451" s="5"/>
    </row>
    <row r="3452" ht="15.75" customHeight="1">
      <c r="A3452" s="5">
        <v>2823.0</v>
      </c>
      <c r="B3452" s="35" t="str">
        <f>DIEM_4D!A2824</f>
        <v>294</v>
      </c>
      <c r="C3452" s="35" t="str">
        <f>DIEM_4D!B2824</f>
        <v>94</v>
      </c>
      <c r="D3452" s="5" t="str">
        <f t="shared" si="30"/>
        <v>4D-3</v>
      </c>
      <c r="E3452" s="5">
        <f>DIEM_4D!C2824</f>
        <v>1</v>
      </c>
      <c r="F3452" s="5">
        <f>DIEM_4D!D2824</f>
        <v>8</v>
      </c>
      <c r="G3452" s="5">
        <f>DIEM_4D!E2824</f>
        <v>9</v>
      </c>
      <c r="H3452" s="36">
        <f t="shared" si="31"/>
        <v>1163.7</v>
      </c>
      <c r="I3452" s="5" t="str">
        <f t="shared" si="32"/>
        <v>MẠNH</v>
      </c>
      <c r="J3452" s="5">
        <f t="shared" si="33"/>
        <v>127.37</v>
      </c>
      <c r="K3452" s="5" t="str">
        <f t="shared" si="34"/>
        <v>YẾU</v>
      </c>
      <c r="L3452" s="5">
        <f t="shared" si="35"/>
        <v>127370294</v>
      </c>
      <c r="M3452" s="5"/>
      <c r="N3452" s="5"/>
      <c r="O3452" s="5"/>
      <c r="P3452" s="5"/>
      <c r="Q3452" s="5"/>
      <c r="R3452" s="5"/>
      <c r="S3452" s="5"/>
    </row>
    <row r="3453" ht="15.75" customHeight="1">
      <c r="A3453" s="5">
        <v>2824.0</v>
      </c>
      <c r="B3453" s="35" t="str">
        <f>DIEM_4D!A2825</f>
        <v>294</v>
      </c>
      <c r="C3453" s="35" t="str">
        <f>DIEM_4D!B2825</f>
        <v>94</v>
      </c>
      <c r="D3453" s="5" t="str">
        <f t="shared" si="30"/>
        <v>4D-4</v>
      </c>
      <c r="E3453" s="5">
        <f>DIEM_4D!C2825</f>
        <v>1</v>
      </c>
      <c r="F3453" s="5">
        <f>DIEM_4D!D2825</f>
        <v>8</v>
      </c>
      <c r="G3453" s="5">
        <f>DIEM_4D!E2825</f>
        <v>9</v>
      </c>
      <c r="H3453" s="36">
        <f t="shared" si="31"/>
        <v>1163.7</v>
      </c>
      <c r="I3453" s="5" t="str">
        <f t="shared" si="32"/>
        <v>MẠNH</v>
      </c>
      <c r="J3453" s="5">
        <f t="shared" si="33"/>
        <v>127.37</v>
      </c>
      <c r="K3453" s="5" t="str">
        <f t="shared" si="34"/>
        <v>YẾU</v>
      </c>
      <c r="L3453" s="5">
        <f t="shared" si="35"/>
        <v>127370294</v>
      </c>
      <c r="M3453" s="5"/>
      <c r="N3453" s="5"/>
      <c r="O3453" s="5"/>
      <c r="P3453" s="5"/>
      <c r="Q3453" s="5"/>
      <c r="R3453" s="5"/>
      <c r="S3453" s="5"/>
    </row>
    <row r="3454" ht="15.75" customHeight="1">
      <c r="A3454" s="5">
        <v>2825.0</v>
      </c>
      <c r="B3454" s="35" t="str">
        <f>DIEM_4D!A2826</f>
        <v>294</v>
      </c>
      <c r="C3454" s="35" t="str">
        <f>DIEM_4D!B2826</f>
        <v>94</v>
      </c>
      <c r="D3454" s="5" t="str">
        <f t="shared" si="30"/>
        <v>4D-5</v>
      </c>
      <c r="E3454" s="5">
        <f>DIEM_4D!C2826</f>
        <v>1</v>
      </c>
      <c r="F3454" s="5">
        <f>DIEM_4D!D2826</f>
        <v>8</v>
      </c>
      <c r="G3454" s="5">
        <f>DIEM_4D!E2826</f>
        <v>9</v>
      </c>
      <c r="H3454" s="36">
        <f t="shared" si="31"/>
        <v>1163.7</v>
      </c>
      <c r="I3454" s="5" t="str">
        <f t="shared" si="32"/>
        <v>MẠNH</v>
      </c>
      <c r="J3454" s="5">
        <f t="shared" si="33"/>
        <v>127.37</v>
      </c>
      <c r="K3454" s="5" t="str">
        <f t="shared" si="34"/>
        <v>YẾU</v>
      </c>
      <c r="L3454" s="5">
        <f t="shared" si="35"/>
        <v>127370294</v>
      </c>
      <c r="M3454" s="5"/>
      <c r="N3454" s="5"/>
      <c r="O3454" s="5"/>
      <c r="P3454" s="5"/>
      <c r="Q3454" s="5"/>
      <c r="R3454" s="5"/>
      <c r="S3454" s="5"/>
    </row>
    <row r="3455" ht="15.75" customHeight="1">
      <c r="A3455" s="5">
        <v>2826.0</v>
      </c>
      <c r="B3455" s="35" t="str">
        <f>DIEM_4D!A2827</f>
        <v>294</v>
      </c>
      <c r="C3455" s="35" t="str">
        <f>DIEM_4D!B2827</f>
        <v>94</v>
      </c>
      <c r="D3455" s="5" t="str">
        <f t="shared" si="30"/>
        <v>4D-1</v>
      </c>
      <c r="E3455" s="5">
        <f>DIEM_4D!C2827</f>
        <v>1</v>
      </c>
      <c r="F3455" s="5">
        <f>DIEM_4D!D2827</f>
        <v>8</v>
      </c>
      <c r="G3455" s="5">
        <f>DIEM_4D!E2827</f>
        <v>9</v>
      </c>
      <c r="H3455" s="36">
        <f t="shared" si="31"/>
        <v>1112.4</v>
      </c>
      <c r="I3455" s="5" t="str">
        <f t="shared" si="32"/>
        <v>TRUNG BÌNH</v>
      </c>
      <c r="J3455" s="5">
        <f t="shared" si="33"/>
        <v>121.24</v>
      </c>
      <c r="K3455" s="5" t="str">
        <f t="shared" si="34"/>
        <v>YẾU</v>
      </c>
      <c r="L3455" s="5">
        <f t="shared" si="35"/>
        <v>121240294</v>
      </c>
      <c r="M3455" s="5"/>
      <c r="N3455" s="5"/>
      <c r="O3455" s="5"/>
      <c r="P3455" s="5"/>
      <c r="Q3455" s="5"/>
      <c r="R3455" s="5"/>
      <c r="S3455" s="5"/>
    </row>
    <row r="3456" ht="15.75" customHeight="1">
      <c r="A3456" s="5">
        <v>2827.0</v>
      </c>
      <c r="B3456" s="35" t="str">
        <f>DIEM_4D!A2828</f>
        <v>994</v>
      </c>
      <c r="C3456" s="35" t="str">
        <f>DIEM_4D!B2828</f>
        <v>94</v>
      </c>
      <c r="D3456" s="5" t="str">
        <f t="shared" si="30"/>
        <v>4D-2</v>
      </c>
      <c r="E3456" s="5">
        <f>DIEM_4D!C2828</f>
        <v>1</v>
      </c>
      <c r="F3456" s="5">
        <f>DIEM_4D!D2828</f>
        <v>4</v>
      </c>
      <c r="G3456" s="5">
        <f>DIEM_4D!E2828</f>
        <v>5</v>
      </c>
      <c r="H3456" s="36">
        <f t="shared" si="31"/>
        <v>1180.8</v>
      </c>
      <c r="I3456" s="5" t="str">
        <f t="shared" si="32"/>
        <v>MẠNH</v>
      </c>
      <c r="J3456" s="5">
        <f t="shared" si="33"/>
        <v>125.08</v>
      </c>
      <c r="K3456" s="5" t="str">
        <f t="shared" si="34"/>
        <v>YẾU</v>
      </c>
      <c r="L3456" s="5">
        <f t="shared" si="35"/>
        <v>125080994</v>
      </c>
      <c r="M3456" s="5"/>
      <c r="N3456" s="5"/>
      <c r="O3456" s="5"/>
      <c r="P3456" s="5"/>
      <c r="Q3456" s="5"/>
      <c r="R3456" s="5"/>
      <c r="S3456" s="5"/>
    </row>
    <row r="3457" ht="15.75" customHeight="1">
      <c r="A3457" s="5">
        <v>2828.0</v>
      </c>
      <c r="B3457" s="35" t="str">
        <f>DIEM_4D!A2829</f>
        <v>294</v>
      </c>
      <c r="C3457" s="35" t="str">
        <f>DIEM_4D!B2829</f>
        <v>94</v>
      </c>
      <c r="D3457" s="5" t="str">
        <f t="shared" si="30"/>
        <v>4D-3</v>
      </c>
      <c r="E3457" s="5">
        <f>DIEM_4D!C2829</f>
        <v>1</v>
      </c>
      <c r="F3457" s="5">
        <f>DIEM_4D!D2829</f>
        <v>8</v>
      </c>
      <c r="G3457" s="5">
        <f>DIEM_4D!E2829</f>
        <v>9</v>
      </c>
      <c r="H3457" s="36">
        <f t="shared" si="31"/>
        <v>1163.7</v>
      </c>
      <c r="I3457" s="5" t="str">
        <f t="shared" si="32"/>
        <v>MẠNH</v>
      </c>
      <c r="J3457" s="5">
        <f t="shared" si="33"/>
        <v>127.37</v>
      </c>
      <c r="K3457" s="5" t="str">
        <f t="shared" si="34"/>
        <v>YẾU</v>
      </c>
      <c r="L3457" s="5">
        <f t="shared" si="35"/>
        <v>127370294</v>
      </c>
      <c r="M3457" s="5"/>
      <c r="N3457" s="5"/>
      <c r="O3457" s="5"/>
      <c r="P3457" s="5"/>
      <c r="Q3457" s="5"/>
      <c r="R3457" s="5"/>
      <c r="S3457" s="5"/>
    </row>
    <row r="3458" ht="15.75" customHeight="1">
      <c r="A3458" s="5">
        <v>2829.0</v>
      </c>
      <c r="B3458" s="35" t="str">
        <f>DIEM_4D!A2830</f>
        <v>94</v>
      </c>
      <c r="C3458" s="35" t="str">
        <f>DIEM_4D!B2830</f>
        <v>94</v>
      </c>
      <c r="D3458" s="5" t="str">
        <f t="shared" si="30"/>
        <v>4D-4</v>
      </c>
      <c r="E3458" s="5">
        <f>DIEM_4D!C2830</f>
        <v>1</v>
      </c>
      <c r="F3458" s="5">
        <f>DIEM_4D!D2830</f>
        <v>16</v>
      </c>
      <c r="G3458" s="5">
        <f>DIEM_4D!E2830</f>
        <v>17</v>
      </c>
      <c r="H3458" s="36">
        <f t="shared" si="31"/>
        <v>1163.7</v>
      </c>
      <c r="I3458" s="5" t="str">
        <f t="shared" si="32"/>
        <v>MẠNH</v>
      </c>
      <c r="J3458" s="5">
        <f t="shared" si="33"/>
        <v>135.37</v>
      </c>
      <c r="K3458" s="5" t="str">
        <f t="shared" si="34"/>
        <v>YẾU</v>
      </c>
      <c r="L3458" s="5">
        <f t="shared" si="35"/>
        <v>135370094</v>
      </c>
      <c r="M3458" s="5"/>
      <c r="N3458" s="5"/>
      <c r="O3458" s="5"/>
      <c r="P3458" s="5"/>
      <c r="Q3458" s="5"/>
      <c r="R3458" s="5"/>
      <c r="S3458" s="5"/>
    </row>
    <row r="3459" ht="15.75" customHeight="1">
      <c r="A3459" s="5">
        <v>2830.0</v>
      </c>
      <c r="B3459" s="35" t="str">
        <f>DIEM_4D!A2831</f>
        <v>94</v>
      </c>
      <c r="C3459" s="35" t="str">
        <f>DIEM_4D!B2831</f>
        <v>94</v>
      </c>
      <c r="D3459" s="5" t="str">
        <f t="shared" si="30"/>
        <v>4D-5</v>
      </c>
      <c r="E3459" s="5">
        <f>DIEM_4D!C2831</f>
        <v>1</v>
      </c>
      <c r="F3459" s="5">
        <f>DIEM_4D!D2831</f>
        <v>16</v>
      </c>
      <c r="G3459" s="5">
        <f>DIEM_4D!E2831</f>
        <v>17</v>
      </c>
      <c r="H3459" s="36">
        <f t="shared" si="31"/>
        <v>1163.7</v>
      </c>
      <c r="I3459" s="5" t="str">
        <f t="shared" si="32"/>
        <v>MẠNH</v>
      </c>
      <c r="J3459" s="5">
        <f t="shared" si="33"/>
        <v>135.37</v>
      </c>
      <c r="K3459" s="5" t="str">
        <f t="shared" si="34"/>
        <v>YẾU</v>
      </c>
      <c r="L3459" s="5">
        <f t="shared" si="35"/>
        <v>135370094</v>
      </c>
      <c r="M3459" s="5"/>
      <c r="N3459" s="5"/>
      <c r="O3459" s="5"/>
      <c r="P3459" s="5"/>
      <c r="Q3459" s="5"/>
      <c r="R3459" s="5"/>
      <c r="S3459" s="5"/>
    </row>
    <row r="3460" ht="15.75" customHeight="1">
      <c r="A3460" s="5">
        <v>2831.0</v>
      </c>
      <c r="B3460" s="35" t="str">
        <f>DIEM_4D!A2832</f>
        <v>94</v>
      </c>
      <c r="C3460" s="35" t="str">
        <f>DIEM_4D!B2832</f>
        <v>94</v>
      </c>
      <c r="D3460" s="5" t="str">
        <f t="shared" si="30"/>
        <v>4D-1</v>
      </c>
      <c r="E3460" s="5">
        <f>DIEM_4D!C2832</f>
        <v>1</v>
      </c>
      <c r="F3460" s="5">
        <f>DIEM_4D!D2832</f>
        <v>16</v>
      </c>
      <c r="G3460" s="5">
        <f>DIEM_4D!E2832</f>
        <v>17</v>
      </c>
      <c r="H3460" s="36">
        <f t="shared" si="31"/>
        <v>1112.4</v>
      </c>
      <c r="I3460" s="5" t="str">
        <f t="shared" si="32"/>
        <v>TRUNG BÌNH</v>
      </c>
      <c r="J3460" s="5">
        <f t="shared" si="33"/>
        <v>129.24</v>
      </c>
      <c r="K3460" s="5" t="str">
        <f t="shared" si="34"/>
        <v>YẾU</v>
      </c>
      <c r="L3460" s="5">
        <f t="shared" si="35"/>
        <v>129240094</v>
      </c>
      <c r="M3460" s="5"/>
      <c r="N3460" s="5"/>
      <c r="O3460" s="5"/>
      <c r="P3460" s="5"/>
      <c r="Q3460" s="5"/>
      <c r="R3460" s="5"/>
      <c r="S3460" s="5"/>
    </row>
    <row r="3461" ht="15.75" customHeight="1">
      <c r="A3461" s="5">
        <v>2832.0</v>
      </c>
      <c r="B3461" s="35" t="str">
        <f>DIEM_4D!A2833</f>
        <v>94</v>
      </c>
      <c r="C3461" s="35" t="str">
        <f>DIEM_4D!B2833</f>
        <v>94</v>
      </c>
      <c r="D3461" s="5" t="str">
        <f t="shared" si="30"/>
        <v>4D-2</v>
      </c>
      <c r="E3461" s="5">
        <f>DIEM_4D!C2833</f>
        <v>1</v>
      </c>
      <c r="F3461" s="5">
        <f>DIEM_4D!D2833</f>
        <v>16</v>
      </c>
      <c r="G3461" s="5">
        <f>DIEM_4D!E2833</f>
        <v>17</v>
      </c>
      <c r="H3461" s="36">
        <f t="shared" si="31"/>
        <v>1180.8</v>
      </c>
      <c r="I3461" s="5" t="str">
        <f t="shared" si="32"/>
        <v>MẠNH</v>
      </c>
      <c r="J3461" s="5">
        <f t="shared" si="33"/>
        <v>137.08</v>
      </c>
      <c r="K3461" s="5" t="str">
        <f t="shared" si="34"/>
        <v>TRUNG BÌNH</v>
      </c>
      <c r="L3461" s="5">
        <f t="shared" si="35"/>
        <v>137080094</v>
      </c>
      <c r="M3461" s="5"/>
      <c r="N3461" s="5"/>
      <c r="O3461" s="5"/>
      <c r="P3461" s="5"/>
      <c r="Q3461" s="5"/>
      <c r="R3461" s="5"/>
      <c r="S3461" s="5"/>
    </row>
    <row r="3462" ht="15.75" customHeight="1">
      <c r="A3462" s="5">
        <v>2833.0</v>
      </c>
      <c r="B3462" s="35" t="str">
        <f>DIEM_4D!A2834</f>
        <v>994</v>
      </c>
      <c r="C3462" s="35" t="str">
        <f>DIEM_4D!B2834</f>
        <v>94</v>
      </c>
      <c r="D3462" s="5" t="str">
        <f t="shared" si="30"/>
        <v>4D-3</v>
      </c>
      <c r="E3462" s="5">
        <f>DIEM_4D!C2834</f>
        <v>1</v>
      </c>
      <c r="F3462" s="5">
        <f>DIEM_4D!D2834</f>
        <v>4</v>
      </c>
      <c r="G3462" s="5">
        <f>DIEM_4D!E2834</f>
        <v>5</v>
      </c>
      <c r="H3462" s="36">
        <f t="shared" si="31"/>
        <v>1163.7</v>
      </c>
      <c r="I3462" s="5" t="str">
        <f t="shared" si="32"/>
        <v>MẠNH</v>
      </c>
      <c r="J3462" s="5">
        <f t="shared" si="33"/>
        <v>123.37</v>
      </c>
      <c r="K3462" s="5" t="str">
        <f t="shared" si="34"/>
        <v>YẾU</v>
      </c>
      <c r="L3462" s="5">
        <f t="shared" si="35"/>
        <v>123370994</v>
      </c>
      <c r="M3462" s="5"/>
      <c r="N3462" s="5"/>
      <c r="O3462" s="5"/>
      <c r="P3462" s="5"/>
      <c r="Q3462" s="5"/>
      <c r="R3462" s="5"/>
      <c r="S3462" s="5"/>
    </row>
    <row r="3463" ht="15.75" customHeight="1">
      <c r="A3463" s="5">
        <v>2834.0</v>
      </c>
      <c r="B3463" s="35" t="str">
        <f>DIEM_4D!A2835</f>
        <v>294</v>
      </c>
      <c r="C3463" s="35" t="str">
        <f>DIEM_4D!B2835</f>
        <v>94</v>
      </c>
      <c r="D3463" s="5" t="str">
        <f t="shared" si="30"/>
        <v>4D-4</v>
      </c>
      <c r="E3463" s="5">
        <f>DIEM_4D!C2835</f>
        <v>1</v>
      </c>
      <c r="F3463" s="5">
        <f>DIEM_4D!D2835</f>
        <v>8</v>
      </c>
      <c r="G3463" s="5">
        <f>DIEM_4D!E2835</f>
        <v>9</v>
      </c>
      <c r="H3463" s="36">
        <f t="shared" si="31"/>
        <v>1163.7</v>
      </c>
      <c r="I3463" s="5" t="str">
        <f t="shared" si="32"/>
        <v>MẠNH</v>
      </c>
      <c r="J3463" s="5">
        <f t="shared" si="33"/>
        <v>127.37</v>
      </c>
      <c r="K3463" s="5" t="str">
        <f t="shared" si="34"/>
        <v>YẾU</v>
      </c>
      <c r="L3463" s="5">
        <f t="shared" si="35"/>
        <v>127370294</v>
      </c>
      <c r="M3463" s="5"/>
      <c r="N3463" s="5"/>
      <c r="O3463" s="5"/>
      <c r="P3463" s="5"/>
      <c r="Q3463" s="5"/>
      <c r="R3463" s="5"/>
      <c r="S3463" s="5"/>
    </row>
    <row r="3464" ht="15.75" customHeight="1">
      <c r="A3464" s="5">
        <v>2835.0</v>
      </c>
      <c r="B3464" s="35" t="str">
        <f>DIEM_4D!A2836</f>
        <v>94</v>
      </c>
      <c r="C3464" s="35" t="str">
        <f>DIEM_4D!B2836</f>
        <v>94</v>
      </c>
      <c r="D3464" s="5" t="str">
        <f t="shared" si="30"/>
        <v>4D-5</v>
      </c>
      <c r="E3464" s="5">
        <f>DIEM_4D!C2836</f>
        <v>1</v>
      </c>
      <c r="F3464" s="5">
        <f>DIEM_4D!D2836</f>
        <v>16</v>
      </c>
      <c r="G3464" s="5">
        <f>DIEM_4D!E2836</f>
        <v>17</v>
      </c>
      <c r="H3464" s="36">
        <f t="shared" si="31"/>
        <v>1163.7</v>
      </c>
      <c r="I3464" s="5" t="str">
        <f t="shared" si="32"/>
        <v>MẠNH</v>
      </c>
      <c r="J3464" s="5">
        <f t="shared" si="33"/>
        <v>135.37</v>
      </c>
      <c r="K3464" s="5" t="str">
        <f t="shared" si="34"/>
        <v>YẾU</v>
      </c>
      <c r="L3464" s="5">
        <f t="shared" si="35"/>
        <v>135370094</v>
      </c>
      <c r="M3464" s="5"/>
      <c r="N3464" s="5"/>
      <c r="O3464" s="5"/>
      <c r="P3464" s="5"/>
      <c r="Q3464" s="5"/>
      <c r="R3464" s="5"/>
      <c r="S3464" s="5"/>
    </row>
    <row r="3465" ht="15.75" customHeight="1">
      <c r="A3465" s="5">
        <v>2836.0</v>
      </c>
      <c r="B3465" s="35" t="str">
        <f>DIEM_4D!A2837</f>
        <v>94</v>
      </c>
      <c r="C3465" s="35" t="str">
        <f>DIEM_4D!B2837</f>
        <v>94</v>
      </c>
      <c r="D3465" s="5" t="str">
        <f t="shared" si="30"/>
        <v>4D-1</v>
      </c>
      <c r="E3465" s="5">
        <f>DIEM_4D!C2837</f>
        <v>1</v>
      </c>
      <c r="F3465" s="5">
        <f>DIEM_4D!D2837</f>
        <v>16</v>
      </c>
      <c r="G3465" s="5">
        <f>DIEM_4D!E2837</f>
        <v>17</v>
      </c>
      <c r="H3465" s="36">
        <f t="shared" si="31"/>
        <v>1112.4</v>
      </c>
      <c r="I3465" s="5" t="str">
        <f t="shared" si="32"/>
        <v>TRUNG BÌNH</v>
      </c>
      <c r="J3465" s="5">
        <f t="shared" si="33"/>
        <v>129.24</v>
      </c>
      <c r="K3465" s="5" t="str">
        <f t="shared" si="34"/>
        <v>YẾU</v>
      </c>
      <c r="L3465" s="5">
        <f t="shared" si="35"/>
        <v>129240094</v>
      </c>
      <c r="M3465" s="5"/>
      <c r="N3465" s="5"/>
      <c r="O3465" s="5"/>
      <c r="P3465" s="5"/>
      <c r="Q3465" s="5"/>
      <c r="R3465" s="5"/>
      <c r="S3465" s="5"/>
    </row>
    <row r="3466" ht="15.75" customHeight="1">
      <c r="A3466" s="5">
        <v>2837.0</v>
      </c>
      <c r="B3466" s="35" t="str">
        <f>DIEM_4D!A2838</f>
        <v>94</v>
      </c>
      <c r="C3466" s="35" t="str">
        <f>DIEM_4D!B2838</f>
        <v>94</v>
      </c>
      <c r="D3466" s="5" t="str">
        <f t="shared" si="30"/>
        <v>4D-2</v>
      </c>
      <c r="E3466" s="5">
        <f>DIEM_4D!C2838</f>
        <v>1</v>
      </c>
      <c r="F3466" s="5">
        <f>DIEM_4D!D2838</f>
        <v>16</v>
      </c>
      <c r="G3466" s="5">
        <f>DIEM_4D!E2838</f>
        <v>17</v>
      </c>
      <c r="H3466" s="36">
        <f t="shared" si="31"/>
        <v>1180.8</v>
      </c>
      <c r="I3466" s="5" t="str">
        <f t="shared" si="32"/>
        <v>MẠNH</v>
      </c>
      <c r="J3466" s="5">
        <f t="shared" si="33"/>
        <v>137.08</v>
      </c>
      <c r="K3466" s="5" t="str">
        <f t="shared" si="34"/>
        <v>TRUNG BÌNH</v>
      </c>
      <c r="L3466" s="5">
        <f t="shared" si="35"/>
        <v>137080094</v>
      </c>
      <c r="M3466" s="5"/>
      <c r="N3466" s="5"/>
      <c r="O3466" s="5"/>
      <c r="P3466" s="5"/>
      <c r="Q3466" s="5"/>
      <c r="R3466" s="5"/>
      <c r="S3466" s="5"/>
    </row>
    <row r="3467" ht="15.75" customHeight="1">
      <c r="A3467" s="5">
        <v>2838.0</v>
      </c>
      <c r="B3467" s="35" t="str">
        <f>DIEM_4D!A2839</f>
        <v>94</v>
      </c>
      <c r="C3467" s="35" t="str">
        <f>DIEM_4D!B2839</f>
        <v>94</v>
      </c>
      <c r="D3467" s="5" t="str">
        <f t="shared" si="30"/>
        <v>4D-3</v>
      </c>
      <c r="E3467" s="5">
        <f>DIEM_4D!C2839</f>
        <v>1</v>
      </c>
      <c r="F3467" s="5">
        <f>DIEM_4D!D2839</f>
        <v>16</v>
      </c>
      <c r="G3467" s="5">
        <f>DIEM_4D!E2839</f>
        <v>17</v>
      </c>
      <c r="H3467" s="36">
        <f t="shared" si="31"/>
        <v>1163.7</v>
      </c>
      <c r="I3467" s="5" t="str">
        <f t="shared" si="32"/>
        <v>MẠNH</v>
      </c>
      <c r="J3467" s="5">
        <f t="shared" si="33"/>
        <v>135.37</v>
      </c>
      <c r="K3467" s="5" t="str">
        <f t="shared" si="34"/>
        <v>YẾU</v>
      </c>
      <c r="L3467" s="5">
        <f t="shared" si="35"/>
        <v>135370094</v>
      </c>
      <c r="M3467" s="5"/>
      <c r="N3467" s="5"/>
      <c r="O3467" s="5"/>
      <c r="P3467" s="5"/>
      <c r="Q3467" s="5"/>
      <c r="R3467" s="5"/>
      <c r="S3467" s="5"/>
    </row>
    <row r="3468" ht="15.75" customHeight="1">
      <c r="A3468" s="5">
        <v>2839.0</v>
      </c>
      <c r="B3468" s="35" t="str">
        <f>DIEM_4D!A2840</f>
        <v>994</v>
      </c>
      <c r="C3468" s="35" t="str">
        <f>DIEM_4D!B2840</f>
        <v>94</v>
      </c>
      <c r="D3468" s="5" t="str">
        <f t="shared" si="30"/>
        <v>4D-4</v>
      </c>
      <c r="E3468" s="5">
        <f>DIEM_4D!C2840</f>
        <v>1</v>
      </c>
      <c r="F3468" s="5">
        <f>DIEM_4D!D2840</f>
        <v>4</v>
      </c>
      <c r="G3468" s="5">
        <f>DIEM_4D!E2840</f>
        <v>5</v>
      </c>
      <c r="H3468" s="36">
        <f t="shared" si="31"/>
        <v>1163.7</v>
      </c>
      <c r="I3468" s="5" t="str">
        <f t="shared" si="32"/>
        <v>MẠNH</v>
      </c>
      <c r="J3468" s="5">
        <f t="shared" si="33"/>
        <v>123.37</v>
      </c>
      <c r="K3468" s="5" t="str">
        <f t="shared" si="34"/>
        <v>YẾU</v>
      </c>
      <c r="L3468" s="5">
        <f t="shared" si="35"/>
        <v>123370994</v>
      </c>
      <c r="M3468" s="5"/>
      <c r="N3468" s="5"/>
      <c r="O3468" s="5"/>
      <c r="P3468" s="5"/>
      <c r="Q3468" s="5"/>
      <c r="R3468" s="5"/>
      <c r="S3468" s="5"/>
    </row>
    <row r="3469" ht="15.75" customHeight="1">
      <c r="A3469" s="5">
        <v>2840.0</v>
      </c>
      <c r="B3469" s="35" t="str">
        <f>DIEM_4D!A2841</f>
        <v>294</v>
      </c>
      <c r="C3469" s="35" t="str">
        <f>DIEM_4D!B2841</f>
        <v>94</v>
      </c>
      <c r="D3469" s="5" t="str">
        <f t="shared" si="30"/>
        <v>4D-5</v>
      </c>
      <c r="E3469" s="5">
        <f>DIEM_4D!C2841</f>
        <v>1</v>
      </c>
      <c r="F3469" s="5">
        <f>DIEM_4D!D2841</f>
        <v>8</v>
      </c>
      <c r="G3469" s="5">
        <f>DIEM_4D!E2841</f>
        <v>9</v>
      </c>
      <c r="H3469" s="36">
        <f t="shared" si="31"/>
        <v>1163.7</v>
      </c>
      <c r="I3469" s="5" t="str">
        <f t="shared" si="32"/>
        <v>MẠNH</v>
      </c>
      <c r="J3469" s="5">
        <f t="shared" si="33"/>
        <v>127.37</v>
      </c>
      <c r="K3469" s="5" t="str">
        <f t="shared" si="34"/>
        <v>YẾU</v>
      </c>
      <c r="L3469" s="5">
        <f t="shared" si="35"/>
        <v>127370294</v>
      </c>
      <c r="M3469" s="5"/>
      <c r="N3469" s="5"/>
      <c r="O3469" s="5"/>
      <c r="P3469" s="5"/>
      <c r="Q3469" s="5"/>
      <c r="R3469" s="5"/>
      <c r="S3469" s="5"/>
    </row>
    <row r="3470" ht="15.75" customHeight="1">
      <c r="A3470" s="5">
        <v>2841.0</v>
      </c>
      <c r="B3470" s="35" t="str">
        <f>DIEM_4D!A2842</f>
        <v>94</v>
      </c>
      <c r="C3470" s="35" t="str">
        <f>DIEM_4D!B2842</f>
        <v>94</v>
      </c>
      <c r="D3470" s="5" t="str">
        <f t="shared" si="30"/>
        <v>4D-1</v>
      </c>
      <c r="E3470" s="5">
        <f>DIEM_4D!C2842</f>
        <v>1</v>
      </c>
      <c r="F3470" s="5">
        <f>DIEM_4D!D2842</f>
        <v>16</v>
      </c>
      <c r="G3470" s="5">
        <f>DIEM_4D!E2842</f>
        <v>17</v>
      </c>
      <c r="H3470" s="36">
        <f t="shared" si="31"/>
        <v>1112.4</v>
      </c>
      <c r="I3470" s="5" t="str">
        <f t="shared" si="32"/>
        <v>TRUNG BÌNH</v>
      </c>
      <c r="J3470" s="5">
        <f t="shared" si="33"/>
        <v>129.24</v>
      </c>
      <c r="K3470" s="5" t="str">
        <f t="shared" si="34"/>
        <v>YẾU</v>
      </c>
      <c r="L3470" s="5">
        <f t="shared" si="35"/>
        <v>129240094</v>
      </c>
      <c r="M3470" s="5"/>
      <c r="N3470" s="5"/>
      <c r="O3470" s="5"/>
      <c r="P3470" s="5"/>
      <c r="Q3470" s="5"/>
      <c r="R3470" s="5"/>
      <c r="S3470" s="5"/>
    </row>
    <row r="3471" ht="15.75" customHeight="1">
      <c r="A3471" s="5">
        <v>2842.0</v>
      </c>
      <c r="B3471" s="35" t="str">
        <f>DIEM_4D!A2843</f>
        <v>94</v>
      </c>
      <c r="C3471" s="35" t="str">
        <f>DIEM_4D!B2843</f>
        <v>94</v>
      </c>
      <c r="D3471" s="5" t="str">
        <f t="shared" si="30"/>
        <v>4D-2</v>
      </c>
      <c r="E3471" s="5">
        <f>DIEM_4D!C2843</f>
        <v>1</v>
      </c>
      <c r="F3471" s="5">
        <f>DIEM_4D!D2843</f>
        <v>16</v>
      </c>
      <c r="G3471" s="5">
        <f>DIEM_4D!E2843</f>
        <v>17</v>
      </c>
      <c r="H3471" s="36">
        <f t="shared" si="31"/>
        <v>1180.8</v>
      </c>
      <c r="I3471" s="5" t="str">
        <f t="shared" si="32"/>
        <v>MẠNH</v>
      </c>
      <c r="J3471" s="5">
        <f t="shared" si="33"/>
        <v>137.08</v>
      </c>
      <c r="K3471" s="5" t="str">
        <f t="shared" si="34"/>
        <v>TRUNG BÌNH</v>
      </c>
      <c r="L3471" s="5">
        <f t="shared" si="35"/>
        <v>137080094</v>
      </c>
      <c r="M3471" s="5"/>
      <c r="N3471" s="5"/>
      <c r="O3471" s="5"/>
      <c r="P3471" s="5"/>
      <c r="Q3471" s="5"/>
      <c r="R3471" s="5"/>
      <c r="S3471" s="5"/>
    </row>
    <row r="3472" ht="15.75" customHeight="1">
      <c r="A3472" s="5">
        <v>2843.0</v>
      </c>
      <c r="B3472" s="35" t="str">
        <f>DIEM_4D!A2844</f>
        <v>94</v>
      </c>
      <c r="C3472" s="35" t="str">
        <f>DIEM_4D!B2844</f>
        <v>94</v>
      </c>
      <c r="D3472" s="5" t="str">
        <f t="shared" si="30"/>
        <v>4D-3</v>
      </c>
      <c r="E3472" s="5">
        <f>DIEM_4D!C2844</f>
        <v>1</v>
      </c>
      <c r="F3472" s="5">
        <f>DIEM_4D!D2844</f>
        <v>16</v>
      </c>
      <c r="G3472" s="5">
        <f>DIEM_4D!E2844</f>
        <v>17</v>
      </c>
      <c r="H3472" s="36">
        <f t="shared" si="31"/>
        <v>1163.7</v>
      </c>
      <c r="I3472" s="5" t="str">
        <f t="shared" si="32"/>
        <v>MẠNH</v>
      </c>
      <c r="J3472" s="5">
        <f t="shared" si="33"/>
        <v>135.37</v>
      </c>
      <c r="K3472" s="5" t="str">
        <f t="shared" si="34"/>
        <v>YẾU</v>
      </c>
      <c r="L3472" s="5">
        <f t="shared" si="35"/>
        <v>135370094</v>
      </c>
      <c r="M3472" s="5"/>
      <c r="N3472" s="5"/>
      <c r="O3472" s="5"/>
      <c r="P3472" s="5"/>
      <c r="Q3472" s="5"/>
      <c r="R3472" s="5"/>
      <c r="S3472" s="5"/>
    </row>
    <row r="3473" ht="15.75" customHeight="1">
      <c r="A3473" s="5">
        <v>2844.0</v>
      </c>
      <c r="B3473" s="35" t="str">
        <f>DIEM_4D!A2845</f>
        <v>94</v>
      </c>
      <c r="C3473" s="35" t="str">
        <f>DIEM_4D!B2845</f>
        <v>94</v>
      </c>
      <c r="D3473" s="5" t="str">
        <f t="shared" si="30"/>
        <v>4D-4</v>
      </c>
      <c r="E3473" s="5">
        <f>DIEM_4D!C2845</f>
        <v>1</v>
      </c>
      <c r="F3473" s="5">
        <f>DIEM_4D!D2845</f>
        <v>16</v>
      </c>
      <c r="G3473" s="5">
        <f>DIEM_4D!E2845</f>
        <v>17</v>
      </c>
      <c r="H3473" s="36">
        <f t="shared" si="31"/>
        <v>1163.7</v>
      </c>
      <c r="I3473" s="5" t="str">
        <f t="shared" si="32"/>
        <v>MẠNH</v>
      </c>
      <c r="J3473" s="5">
        <f t="shared" si="33"/>
        <v>135.37</v>
      </c>
      <c r="K3473" s="5" t="str">
        <f t="shared" si="34"/>
        <v>YẾU</v>
      </c>
      <c r="L3473" s="5">
        <f t="shared" si="35"/>
        <v>135370094</v>
      </c>
      <c r="M3473" s="5"/>
      <c r="N3473" s="5"/>
      <c r="O3473" s="5"/>
      <c r="P3473" s="5"/>
      <c r="Q3473" s="5"/>
      <c r="R3473" s="5"/>
      <c r="S3473" s="5"/>
    </row>
    <row r="3474" ht="15.75" customHeight="1">
      <c r="A3474" s="5">
        <v>2845.0</v>
      </c>
      <c r="B3474" s="35" t="str">
        <f>DIEM_4D!A2846</f>
        <v>994</v>
      </c>
      <c r="C3474" s="35" t="str">
        <f>DIEM_4D!B2846</f>
        <v>94</v>
      </c>
      <c r="D3474" s="5" t="str">
        <f t="shared" si="30"/>
        <v>4D-5</v>
      </c>
      <c r="E3474" s="5">
        <f>DIEM_4D!C2846</f>
        <v>1</v>
      </c>
      <c r="F3474" s="5">
        <f>DIEM_4D!D2846</f>
        <v>4</v>
      </c>
      <c r="G3474" s="5">
        <f>DIEM_4D!E2846</f>
        <v>5</v>
      </c>
      <c r="H3474" s="36">
        <f t="shared" si="31"/>
        <v>1163.7</v>
      </c>
      <c r="I3474" s="5" t="str">
        <f t="shared" si="32"/>
        <v>MẠNH</v>
      </c>
      <c r="J3474" s="5">
        <f t="shared" si="33"/>
        <v>123.37</v>
      </c>
      <c r="K3474" s="5" t="str">
        <f t="shared" si="34"/>
        <v>YẾU</v>
      </c>
      <c r="L3474" s="5">
        <f t="shared" si="35"/>
        <v>123370994</v>
      </c>
      <c r="M3474" s="5"/>
      <c r="N3474" s="5"/>
      <c r="O3474" s="5"/>
      <c r="P3474" s="5"/>
      <c r="Q3474" s="5"/>
      <c r="R3474" s="5"/>
      <c r="S3474" s="5"/>
    </row>
    <row r="3475" ht="15.75" customHeight="1">
      <c r="A3475" s="5">
        <v>2846.0</v>
      </c>
      <c r="B3475" s="35" t="str">
        <f>DIEM_4D!A2847</f>
        <v>294</v>
      </c>
      <c r="C3475" s="35" t="str">
        <f>DIEM_4D!B2847</f>
        <v>94</v>
      </c>
      <c r="D3475" s="5" t="str">
        <f t="shared" si="30"/>
        <v>4D-1</v>
      </c>
      <c r="E3475" s="5">
        <f>DIEM_4D!C2847</f>
        <v>1</v>
      </c>
      <c r="F3475" s="5">
        <f>DIEM_4D!D2847</f>
        <v>8</v>
      </c>
      <c r="G3475" s="5">
        <f>DIEM_4D!E2847</f>
        <v>9</v>
      </c>
      <c r="H3475" s="36">
        <f t="shared" si="31"/>
        <v>1112.4</v>
      </c>
      <c r="I3475" s="5" t="str">
        <f t="shared" si="32"/>
        <v>TRUNG BÌNH</v>
      </c>
      <c r="J3475" s="5">
        <f t="shared" si="33"/>
        <v>121.24</v>
      </c>
      <c r="K3475" s="5" t="str">
        <f t="shared" si="34"/>
        <v>YẾU</v>
      </c>
      <c r="L3475" s="5">
        <f t="shared" si="35"/>
        <v>121240294</v>
      </c>
      <c r="M3475" s="5"/>
      <c r="N3475" s="5"/>
      <c r="O3475" s="5"/>
      <c r="P3475" s="5"/>
      <c r="Q3475" s="5"/>
      <c r="R3475" s="5"/>
      <c r="S3475" s="5"/>
    </row>
    <row r="3476" ht="15.75" customHeight="1">
      <c r="A3476" s="5">
        <v>2847.0</v>
      </c>
      <c r="B3476" s="35" t="str">
        <f>DIEM_4D!A2848</f>
        <v>94</v>
      </c>
      <c r="C3476" s="35" t="str">
        <f>DIEM_4D!B2848</f>
        <v>94</v>
      </c>
      <c r="D3476" s="5" t="str">
        <f t="shared" si="30"/>
        <v>4D-2</v>
      </c>
      <c r="E3476" s="5">
        <f>DIEM_4D!C2848</f>
        <v>1</v>
      </c>
      <c r="F3476" s="5">
        <f>DIEM_4D!D2848</f>
        <v>16</v>
      </c>
      <c r="G3476" s="5">
        <f>DIEM_4D!E2848</f>
        <v>17</v>
      </c>
      <c r="H3476" s="36">
        <f t="shared" si="31"/>
        <v>1180.8</v>
      </c>
      <c r="I3476" s="5" t="str">
        <f t="shared" si="32"/>
        <v>MẠNH</v>
      </c>
      <c r="J3476" s="5">
        <f t="shared" si="33"/>
        <v>137.08</v>
      </c>
      <c r="K3476" s="5" t="str">
        <f t="shared" si="34"/>
        <v>TRUNG BÌNH</v>
      </c>
      <c r="L3476" s="5">
        <f t="shared" si="35"/>
        <v>137080094</v>
      </c>
      <c r="M3476" s="5"/>
      <c r="N3476" s="5"/>
      <c r="O3476" s="5"/>
      <c r="P3476" s="5"/>
      <c r="Q3476" s="5"/>
      <c r="R3476" s="5"/>
      <c r="S3476" s="5"/>
    </row>
    <row r="3477" ht="15.75" customHeight="1">
      <c r="A3477" s="5">
        <v>2848.0</v>
      </c>
      <c r="B3477" s="35" t="str">
        <f>DIEM_4D!A2849</f>
        <v>94</v>
      </c>
      <c r="C3477" s="35" t="str">
        <f>DIEM_4D!B2849</f>
        <v>94</v>
      </c>
      <c r="D3477" s="5" t="str">
        <f t="shared" si="30"/>
        <v>4D-3</v>
      </c>
      <c r="E3477" s="5">
        <f>DIEM_4D!C2849</f>
        <v>1</v>
      </c>
      <c r="F3477" s="5">
        <f>DIEM_4D!D2849</f>
        <v>16</v>
      </c>
      <c r="G3477" s="5">
        <f>DIEM_4D!E2849</f>
        <v>17</v>
      </c>
      <c r="H3477" s="36">
        <f t="shared" si="31"/>
        <v>1163.7</v>
      </c>
      <c r="I3477" s="5" t="str">
        <f t="shared" si="32"/>
        <v>MẠNH</v>
      </c>
      <c r="J3477" s="5">
        <f t="shared" si="33"/>
        <v>135.37</v>
      </c>
      <c r="K3477" s="5" t="str">
        <f t="shared" si="34"/>
        <v>YẾU</v>
      </c>
      <c r="L3477" s="5">
        <f t="shared" si="35"/>
        <v>135370094</v>
      </c>
      <c r="M3477" s="5"/>
      <c r="N3477" s="5"/>
      <c r="O3477" s="5"/>
      <c r="P3477" s="5"/>
      <c r="Q3477" s="5"/>
      <c r="R3477" s="5"/>
      <c r="S3477" s="5"/>
    </row>
    <row r="3478" ht="15.75" customHeight="1">
      <c r="A3478" s="5">
        <v>2849.0</v>
      </c>
      <c r="B3478" s="35" t="str">
        <f>DIEM_4D!A2850</f>
        <v>94</v>
      </c>
      <c r="C3478" s="35" t="str">
        <f>DIEM_4D!B2850</f>
        <v>94</v>
      </c>
      <c r="D3478" s="5" t="str">
        <f t="shared" si="30"/>
        <v>4D-4</v>
      </c>
      <c r="E3478" s="5">
        <f>DIEM_4D!C2850</f>
        <v>1</v>
      </c>
      <c r="F3478" s="5">
        <f>DIEM_4D!D2850</f>
        <v>16</v>
      </c>
      <c r="G3478" s="5">
        <f>DIEM_4D!E2850</f>
        <v>17</v>
      </c>
      <c r="H3478" s="36">
        <f t="shared" si="31"/>
        <v>1163.7</v>
      </c>
      <c r="I3478" s="5" t="str">
        <f t="shared" si="32"/>
        <v>MẠNH</v>
      </c>
      <c r="J3478" s="5">
        <f t="shared" si="33"/>
        <v>135.37</v>
      </c>
      <c r="K3478" s="5" t="str">
        <f t="shared" si="34"/>
        <v>YẾU</v>
      </c>
      <c r="L3478" s="5">
        <f t="shared" si="35"/>
        <v>135370094</v>
      </c>
      <c r="M3478" s="5"/>
      <c r="N3478" s="5"/>
      <c r="O3478" s="5"/>
      <c r="P3478" s="5"/>
      <c r="Q3478" s="5"/>
      <c r="R3478" s="5"/>
      <c r="S3478" s="5"/>
    </row>
    <row r="3479" ht="15.75" customHeight="1">
      <c r="A3479" s="5">
        <v>2850.0</v>
      </c>
      <c r="B3479" s="35" t="str">
        <f>DIEM_4D!A2851</f>
        <v>94</v>
      </c>
      <c r="C3479" s="35" t="str">
        <f>DIEM_4D!B2851</f>
        <v>94</v>
      </c>
      <c r="D3479" s="5" t="str">
        <f t="shared" si="30"/>
        <v>4D-5</v>
      </c>
      <c r="E3479" s="5">
        <f>DIEM_4D!C2851</f>
        <v>1</v>
      </c>
      <c r="F3479" s="5">
        <f>DIEM_4D!D2851</f>
        <v>16</v>
      </c>
      <c r="G3479" s="5">
        <f>DIEM_4D!E2851</f>
        <v>17</v>
      </c>
      <c r="H3479" s="36">
        <f t="shared" si="31"/>
        <v>1163.7</v>
      </c>
      <c r="I3479" s="5" t="str">
        <f t="shared" si="32"/>
        <v>MẠNH</v>
      </c>
      <c r="J3479" s="5">
        <f t="shared" si="33"/>
        <v>135.37</v>
      </c>
      <c r="K3479" s="5" t="str">
        <f t="shared" si="34"/>
        <v>YẾU</v>
      </c>
      <c r="L3479" s="5">
        <f t="shared" si="35"/>
        <v>135370094</v>
      </c>
      <c r="M3479" s="5"/>
      <c r="N3479" s="5"/>
      <c r="O3479" s="5"/>
      <c r="P3479" s="5"/>
      <c r="Q3479" s="5"/>
      <c r="R3479" s="5"/>
      <c r="S3479" s="5"/>
    </row>
    <row r="3480" ht="15.75" customHeight="1">
      <c r="A3480" s="5">
        <v>2851.0</v>
      </c>
      <c r="B3480" s="35" t="str">
        <f>DIEM_4D!A2852</f>
        <v/>
      </c>
      <c r="C3480" s="35" t="str">
        <f>DIEM_4D!B2852</f>
        <v/>
      </c>
      <c r="D3480" s="5" t="str">
        <f t="shared" si="30"/>
        <v>4D-1</v>
      </c>
      <c r="E3480" s="5">
        <f>DIEM_4D!C2852</f>
        <v>0</v>
      </c>
      <c r="F3480" s="5">
        <f>DIEM_4D!D2852</f>
        <v>0</v>
      </c>
      <c r="G3480" s="5">
        <f>DIEM_4D!E2852</f>
        <v>0</v>
      </c>
      <c r="H3480" s="36">
        <f t="shared" si="31"/>
        <v>0</v>
      </c>
      <c r="I3480" s="5" t="str">
        <f t="shared" si="32"/>
        <v/>
      </c>
      <c r="J3480" s="5">
        <f t="shared" si="33"/>
        <v>0</v>
      </c>
      <c r="K3480" s="5" t="str">
        <f t="shared" si="34"/>
        <v/>
      </c>
      <c r="L3480" s="5">
        <f t="shared" si="35"/>
        <v>0</v>
      </c>
      <c r="M3480" s="5"/>
      <c r="N3480" s="5"/>
      <c r="O3480" s="5"/>
      <c r="P3480" s="5"/>
      <c r="Q3480" s="5"/>
      <c r="R3480" s="5"/>
      <c r="S3480" s="5"/>
    </row>
    <row r="3481" ht="15.75" customHeight="1">
      <c r="A3481" s="5">
        <v>2852.0</v>
      </c>
      <c r="B3481" s="35" t="str">
        <f>DIEM_4D!A2853</f>
        <v/>
      </c>
      <c r="C3481" s="35" t="str">
        <f>DIEM_4D!B2853</f>
        <v/>
      </c>
      <c r="D3481" s="5" t="str">
        <f t="shared" si="30"/>
        <v>4D-2</v>
      </c>
      <c r="E3481" s="5">
        <f>DIEM_4D!C2853</f>
        <v>0</v>
      </c>
      <c r="F3481" s="5">
        <f>DIEM_4D!D2853</f>
        <v>0</v>
      </c>
      <c r="G3481" s="5">
        <f>DIEM_4D!E2853</f>
        <v>0</v>
      </c>
      <c r="H3481" s="36">
        <f t="shared" si="31"/>
        <v>0</v>
      </c>
      <c r="I3481" s="5" t="str">
        <f t="shared" si="32"/>
        <v/>
      </c>
      <c r="J3481" s="5">
        <f t="shared" si="33"/>
        <v>0</v>
      </c>
      <c r="K3481" s="5" t="str">
        <f t="shared" si="34"/>
        <v/>
      </c>
      <c r="L3481" s="5">
        <f t="shared" si="35"/>
        <v>0</v>
      </c>
      <c r="M3481" s="5"/>
      <c r="N3481" s="5"/>
      <c r="O3481" s="5"/>
      <c r="P3481" s="5"/>
      <c r="Q3481" s="5"/>
      <c r="R3481" s="5"/>
      <c r="S3481" s="5"/>
    </row>
    <row r="3482" ht="15.75" customHeight="1">
      <c r="A3482" s="5">
        <v>2853.0</v>
      </c>
      <c r="B3482" s="35" t="str">
        <f>DIEM_4D!A2854</f>
        <v/>
      </c>
      <c r="C3482" s="35" t="str">
        <f>DIEM_4D!B2854</f>
        <v/>
      </c>
      <c r="D3482" s="5" t="str">
        <f t="shared" si="30"/>
        <v>4D-3</v>
      </c>
      <c r="E3482" s="5">
        <f>DIEM_4D!C2854</f>
        <v>0</v>
      </c>
      <c r="F3482" s="5">
        <f>DIEM_4D!D2854</f>
        <v>0</v>
      </c>
      <c r="G3482" s="5">
        <f>DIEM_4D!E2854</f>
        <v>0</v>
      </c>
      <c r="H3482" s="36">
        <f t="shared" si="31"/>
        <v>0</v>
      </c>
      <c r="I3482" s="5" t="str">
        <f t="shared" si="32"/>
        <v/>
      </c>
      <c r="J3482" s="5">
        <f t="shared" si="33"/>
        <v>0</v>
      </c>
      <c r="K3482" s="5" t="str">
        <f t="shared" si="34"/>
        <v/>
      </c>
      <c r="L3482" s="5">
        <f t="shared" si="35"/>
        <v>0</v>
      </c>
      <c r="M3482" s="5"/>
      <c r="N3482" s="5"/>
      <c r="O3482" s="5"/>
      <c r="P3482" s="5"/>
      <c r="Q3482" s="5"/>
      <c r="R3482" s="5"/>
      <c r="S3482" s="5"/>
    </row>
    <row r="3483" ht="15.75" customHeight="1">
      <c r="A3483" s="5">
        <v>2854.0</v>
      </c>
      <c r="B3483" s="35" t="str">
        <f>DIEM_4D!A2855</f>
        <v/>
      </c>
      <c r="C3483" s="35" t="str">
        <f>DIEM_4D!B2855</f>
        <v/>
      </c>
      <c r="D3483" s="5" t="str">
        <f t="shared" si="30"/>
        <v>4D-4</v>
      </c>
      <c r="E3483" s="5">
        <f>DIEM_4D!C2855</f>
        <v>0</v>
      </c>
      <c r="F3483" s="5">
        <f>DIEM_4D!D2855</f>
        <v>0</v>
      </c>
      <c r="G3483" s="5">
        <f>DIEM_4D!E2855</f>
        <v>0</v>
      </c>
      <c r="H3483" s="36">
        <f t="shared" si="31"/>
        <v>0</v>
      </c>
      <c r="I3483" s="5" t="str">
        <f t="shared" si="32"/>
        <v/>
      </c>
      <c r="J3483" s="5">
        <f t="shared" si="33"/>
        <v>0</v>
      </c>
      <c r="K3483" s="5" t="str">
        <f t="shared" si="34"/>
        <v/>
      </c>
      <c r="L3483" s="5">
        <f t="shared" si="35"/>
        <v>0</v>
      </c>
      <c r="M3483" s="5"/>
      <c r="N3483" s="5"/>
      <c r="O3483" s="5"/>
      <c r="P3483" s="5"/>
      <c r="Q3483" s="5"/>
      <c r="R3483" s="5"/>
      <c r="S3483" s="5"/>
    </row>
    <row r="3484" ht="15.75" customHeight="1">
      <c r="A3484" s="5">
        <v>2855.0</v>
      </c>
      <c r="B3484" s="35" t="str">
        <f>DIEM_4D!A2856</f>
        <v/>
      </c>
      <c r="C3484" s="35" t="str">
        <f>DIEM_4D!B2856</f>
        <v/>
      </c>
      <c r="D3484" s="5" t="str">
        <f t="shared" si="30"/>
        <v>4D-5</v>
      </c>
      <c r="E3484" s="5">
        <f>DIEM_4D!C2856</f>
        <v>0</v>
      </c>
      <c r="F3484" s="5">
        <f>DIEM_4D!D2856</f>
        <v>0</v>
      </c>
      <c r="G3484" s="5">
        <f>DIEM_4D!E2856</f>
        <v>0</v>
      </c>
      <c r="H3484" s="36">
        <f t="shared" si="31"/>
        <v>0</v>
      </c>
      <c r="I3484" s="5" t="str">
        <f t="shared" si="32"/>
        <v/>
      </c>
      <c r="J3484" s="5">
        <f t="shared" si="33"/>
        <v>0</v>
      </c>
      <c r="K3484" s="5" t="str">
        <f t="shared" si="34"/>
        <v/>
      </c>
      <c r="L3484" s="5">
        <f t="shared" si="35"/>
        <v>0</v>
      </c>
      <c r="M3484" s="5"/>
      <c r="N3484" s="5"/>
      <c r="O3484" s="5"/>
      <c r="P3484" s="5"/>
      <c r="Q3484" s="5"/>
      <c r="R3484" s="5"/>
      <c r="S3484" s="5"/>
    </row>
    <row r="3485" ht="15.75" customHeight="1">
      <c r="A3485" s="5">
        <v>2856.0</v>
      </c>
      <c r="B3485" s="35" t="str">
        <f>DIEM_4D!A2857</f>
        <v/>
      </c>
      <c r="C3485" s="35" t="str">
        <f>DIEM_4D!B2857</f>
        <v/>
      </c>
      <c r="D3485" s="5" t="str">
        <f t="shared" si="30"/>
        <v>4D-1</v>
      </c>
      <c r="E3485" s="5">
        <f>DIEM_4D!C2857</f>
        <v>0</v>
      </c>
      <c r="F3485" s="5">
        <f>DIEM_4D!D2857</f>
        <v>0</v>
      </c>
      <c r="G3485" s="5">
        <f>DIEM_4D!E2857</f>
        <v>0</v>
      </c>
      <c r="H3485" s="36">
        <f t="shared" si="31"/>
        <v>0</v>
      </c>
      <c r="I3485" s="5" t="str">
        <f t="shared" si="32"/>
        <v/>
      </c>
      <c r="J3485" s="5">
        <f t="shared" si="33"/>
        <v>0</v>
      </c>
      <c r="K3485" s="5" t="str">
        <f t="shared" si="34"/>
        <v/>
      </c>
      <c r="L3485" s="5">
        <f t="shared" si="35"/>
        <v>0</v>
      </c>
      <c r="M3485" s="5"/>
      <c r="N3485" s="5"/>
      <c r="O3485" s="5"/>
      <c r="P3485" s="5"/>
      <c r="Q3485" s="5"/>
      <c r="R3485" s="5"/>
      <c r="S3485" s="5"/>
    </row>
    <row r="3486" ht="15.75" customHeight="1">
      <c r="A3486" s="5">
        <v>2857.0</v>
      </c>
      <c r="B3486" s="35" t="str">
        <f>DIEM_4D!A2858</f>
        <v/>
      </c>
      <c r="C3486" s="35" t="str">
        <f>DIEM_4D!B2858</f>
        <v/>
      </c>
      <c r="D3486" s="5" t="str">
        <f t="shared" si="30"/>
        <v>4D-2</v>
      </c>
      <c r="E3486" s="5">
        <f>DIEM_4D!C2858</f>
        <v>0</v>
      </c>
      <c r="F3486" s="5">
        <f>DIEM_4D!D2858</f>
        <v>0</v>
      </c>
      <c r="G3486" s="5">
        <f>DIEM_4D!E2858</f>
        <v>0</v>
      </c>
      <c r="H3486" s="36">
        <f t="shared" si="31"/>
        <v>0</v>
      </c>
      <c r="I3486" s="5" t="str">
        <f t="shared" si="32"/>
        <v/>
      </c>
      <c r="J3486" s="5">
        <f t="shared" si="33"/>
        <v>0</v>
      </c>
      <c r="K3486" s="5" t="str">
        <f t="shared" si="34"/>
        <v/>
      </c>
      <c r="L3486" s="5">
        <f t="shared" si="35"/>
        <v>0</v>
      </c>
      <c r="M3486" s="5"/>
      <c r="N3486" s="5"/>
      <c r="O3486" s="5"/>
      <c r="P3486" s="5"/>
      <c r="Q3486" s="5"/>
      <c r="R3486" s="5"/>
      <c r="S3486" s="5"/>
    </row>
    <row r="3487" ht="15.75" customHeight="1">
      <c r="A3487" s="5">
        <v>2858.0</v>
      </c>
      <c r="B3487" s="35" t="str">
        <f>DIEM_4D!A2859</f>
        <v/>
      </c>
      <c r="C3487" s="35" t="str">
        <f>DIEM_4D!B2859</f>
        <v/>
      </c>
      <c r="D3487" s="5" t="str">
        <f t="shared" si="30"/>
        <v>4D-3</v>
      </c>
      <c r="E3487" s="5">
        <f>DIEM_4D!C2859</f>
        <v>0</v>
      </c>
      <c r="F3487" s="5">
        <f>DIEM_4D!D2859</f>
        <v>0</v>
      </c>
      <c r="G3487" s="5">
        <f>DIEM_4D!E2859</f>
        <v>0</v>
      </c>
      <c r="H3487" s="36">
        <f t="shared" si="31"/>
        <v>0</v>
      </c>
      <c r="I3487" s="5" t="str">
        <f t="shared" si="32"/>
        <v/>
      </c>
      <c r="J3487" s="5">
        <f t="shared" si="33"/>
        <v>0</v>
      </c>
      <c r="K3487" s="5" t="str">
        <f t="shared" si="34"/>
        <v/>
      </c>
      <c r="L3487" s="5">
        <f t="shared" si="35"/>
        <v>0</v>
      </c>
      <c r="M3487" s="5"/>
      <c r="N3487" s="5"/>
      <c r="O3487" s="5"/>
      <c r="P3487" s="5"/>
      <c r="Q3487" s="5"/>
      <c r="R3487" s="5"/>
      <c r="S3487" s="5"/>
    </row>
    <row r="3488" ht="15.75" customHeight="1">
      <c r="A3488" s="5">
        <v>2859.0</v>
      </c>
      <c r="B3488" s="35" t="str">
        <f>DIEM_4D!A2860</f>
        <v/>
      </c>
      <c r="C3488" s="35" t="str">
        <f>DIEM_4D!B2860</f>
        <v/>
      </c>
      <c r="D3488" s="5" t="str">
        <f t="shared" si="30"/>
        <v>4D-4</v>
      </c>
      <c r="E3488" s="5">
        <f>DIEM_4D!C2860</f>
        <v>0</v>
      </c>
      <c r="F3488" s="5">
        <f>DIEM_4D!D2860</f>
        <v>0</v>
      </c>
      <c r="G3488" s="5">
        <f>DIEM_4D!E2860</f>
        <v>0</v>
      </c>
      <c r="H3488" s="36">
        <f t="shared" si="31"/>
        <v>0</v>
      </c>
      <c r="I3488" s="5" t="str">
        <f t="shared" si="32"/>
        <v/>
      </c>
      <c r="J3488" s="5">
        <f t="shared" si="33"/>
        <v>0</v>
      </c>
      <c r="K3488" s="5" t="str">
        <f t="shared" si="34"/>
        <v/>
      </c>
      <c r="L3488" s="5">
        <f t="shared" si="35"/>
        <v>0</v>
      </c>
      <c r="M3488" s="5"/>
      <c r="N3488" s="5"/>
      <c r="O3488" s="5"/>
      <c r="P3488" s="5"/>
      <c r="Q3488" s="5"/>
      <c r="R3488" s="5"/>
      <c r="S3488" s="5"/>
    </row>
    <row r="3489" ht="15.75" customHeight="1">
      <c r="A3489" s="5">
        <v>2860.0</v>
      </c>
      <c r="B3489" s="35" t="str">
        <f>DIEM_4D!A2861</f>
        <v/>
      </c>
      <c r="C3489" s="35" t="str">
        <f>DIEM_4D!B2861</f>
        <v/>
      </c>
      <c r="D3489" s="5" t="str">
        <f t="shared" si="30"/>
        <v>4D-5</v>
      </c>
      <c r="E3489" s="5">
        <f>DIEM_4D!C2861</f>
        <v>0</v>
      </c>
      <c r="F3489" s="5">
        <f>DIEM_4D!D2861</f>
        <v>0</v>
      </c>
      <c r="G3489" s="5">
        <f>DIEM_4D!E2861</f>
        <v>0</v>
      </c>
      <c r="H3489" s="36">
        <f t="shared" si="31"/>
        <v>0</v>
      </c>
      <c r="I3489" s="5" t="str">
        <f t="shared" si="32"/>
        <v/>
      </c>
      <c r="J3489" s="5">
        <f t="shared" si="33"/>
        <v>0</v>
      </c>
      <c r="K3489" s="5" t="str">
        <f t="shared" si="34"/>
        <v/>
      </c>
      <c r="L3489" s="5">
        <f t="shared" si="35"/>
        <v>0</v>
      </c>
      <c r="M3489" s="5"/>
      <c r="N3489" s="5"/>
      <c r="O3489" s="5"/>
      <c r="P3489" s="5"/>
      <c r="Q3489" s="5"/>
      <c r="R3489" s="5"/>
      <c r="S3489" s="5"/>
    </row>
    <row r="3490" ht="15.75" customHeight="1">
      <c r="A3490" s="5">
        <v>2861.0</v>
      </c>
      <c r="B3490" s="35" t="str">
        <f>DIEM_4D!A2862</f>
        <v/>
      </c>
      <c r="C3490" s="35" t="str">
        <f>DIEM_4D!B2862</f>
        <v/>
      </c>
      <c r="D3490" s="5" t="str">
        <f t="shared" si="30"/>
        <v>4D-1</v>
      </c>
      <c r="E3490" s="5">
        <f>DIEM_4D!C2862</f>
        <v>0</v>
      </c>
      <c r="F3490" s="5">
        <f>DIEM_4D!D2862</f>
        <v>0</v>
      </c>
      <c r="G3490" s="5">
        <f>DIEM_4D!E2862</f>
        <v>0</v>
      </c>
      <c r="H3490" s="36">
        <f t="shared" si="31"/>
        <v>0</v>
      </c>
      <c r="I3490" s="5" t="str">
        <f t="shared" si="32"/>
        <v/>
      </c>
      <c r="J3490" s="5">
        <f t="shared" si="33"/>
        <v>0</v>
      </c>
      <c r="K3490" s="5" t="str">
        <f t="shared" si="34"/>
        <v/>
      </c>
      <c r="L3490" s="5">
        <f t="shared" si="35"/>
        <v>0</v>
      </c>
      <c r="M3490" s="5"/>
      <c r="N3490" s="5"/>
      <c r="O3490" s="5"/>
      <c r="P3490" s="5"/>
      <c r="Q3490" s="5"/>
      <c r="R3490" s="5"/>
      <c r="S3490" s="5"/>
    </row>
    <row r="3491" ht="15.75" customHeight="1">
      <c r="A3491" s="5">
        <v>2862.0</v>
      </c>
      <c r="B3491" s="35" t="str">
        <f>DIEM_4D!A2863</f>
        <v/>
      </c>
      <c r="C3491" s="35" t="str">
        <f>DIEM_4D!B2863</f>
        <v/>
      </c>
      <c r="D3491" s="5" t="str">
        <f t="shared" si="30"/>
        <v>4D-2</v>
      </c>
      <c r="E3491" s="5">
        <f>DIEM_4D!C2863</f>
        <v>0</v>
      </c>
      <c r="F3491" s="5">
        <f>DIEM_4D!D2863</f>
        <v>0</v>
      </c>
      <c r="G3491" s="5">
        <f>DIEM_4D!E2863</f>
        <v>0</v>
      </c>
      <c r="H3491" s="36">
        <f t="shared" si="31"/>
        <v>0</v>
      </c>
      <c r="I3491" s="5" t="str">
        <f t="shared" si="32"/>
        <v/>
      </c>
      <c r="J3491" s="5">
        <f t="shared" si="33"/>
        <v>0</v>
      </c>
      <c r="K3491" s="5" t="str">
        <f t="shared" si="34"/>
        <v/>
      </c>
      <c r="L3491" s="5">
        <f t="shared" si="35"/>
        <v>0</v>
      </c>
      <c r="M3491" s="5"/>
      <c r="N3491" s="5"/>
      <c r="O3491" s="5"/>
      <c r="P3491" s="5"/>
      <c r="Q3491" s="5"/>
      <c r="R3491" s="5"/>
      <c r="S3491" s="5"/>
    </row>
    <row r="3492" ht="15.75" customHeight="1">
      <c r="A3492" s="5">
        <v>2863.0</v>
      </c>
      <c r="B3492" s="35" t="str">
        <f>DIEM_4D!A2864</f>
        <v/>
      </c>
      <c r="C3492" s="35" t="str">
        <f>DIEM_4D!B2864</f>
        <v/>
      </c>
      <c r="D3492" s="5" t="str">
        <f t="shared" si="30"/>
        <v>4D-3</v>
      </c>
      <c r="E3492" s="5">
        <f>DIEM_4D!C2864</f>
        <v>0</v>
      </c>
      <c r="F3492" s="5">
        <f>DIEM_4D!D2864</f>
        <v>0</v>
      </c>
      <c r="G3492" s="5">
        <f>DIEM_4D!E2864</f>
        <v>0</v>
      </c>
      <c r="H3492" s="36">
        <f t="shared" si="31"/>
        <v>0</v>
      </c>
      <c r="I3492" s="5" t="str">
        <f t="shared" si="32"/>
        <v/>
      </c>
      <c r="J3492" s="5">
        <f t="shared" si="33"/>
        <v>0</v>
      </c>
      <c r="K3492" s="5" t="str">
        <f t="shared" si="34"/>
        <v/>
      </c>
      <c r="L3492" s="5">
        <f t="shared" si="35"/>
        <v>0</v>
      </c>
      <c r="M3492" s="5"/>
      <c r="N3492" s="5"/>
      <c r="O3492" s="5"/>
      <c r="P3492" s="5"/>
      <c r="Q3492" s="5"/>
      <c r="R3492" s="5"/>
      <c r="S3492" s="5"/>
    </row>
    <row r="3493" ht="15.75" customHeight="1">
      <c r="A3493" s="5">
        <v>2864.0</v>
      </c>
      <c r="B3493" s="35" t="str">
        <f>DIEM_4D!A2865</f>
        <v/>
      </c>
      <c r="C3493" s="35" t="str">
        <f>DIEM_4D!B2865</f>
        <v/>
      </c>
      <c r="D3493" s="5" t="str">
        <f t="shared" si="30"/>
        <v>4D-4</v>
      </c>
      <c r="E3493" s="5">
        <f>DIEM_4D!C2865</f>
        <v>0</v>
      </c>
      <c r="F3493" s="5">
        <f>DIEM_4D!D2865</f>
        <v>0</v>
      </c>
      <c r="G3493" s="5">
        <f>DIEM_4D!E2865</f>
        <v>0</v>
      </c>
      <c r="H3493" s="36">
        <f t="shared" si="31"/>
        <v>0</v>
      </c>
      <c r="I3493" s="5" t="str">
        <f t="shared" si="32"/>
        <v/>
      </c>
      <c r="J3493" s="5">
        <f t="shared" si="33"/>
        <v>0</v>
      </c>
      <c r="K3493" s="5" t="str">
        <f t="shared" si="34"/>
        <v/>
      </c>
      <c r="L3493" s="5">
        <f t="shared" si="35"/>
        <v>0</v>
      </c>
      <c r="M3493" s="5"/>
      <c r="N3493" s="5"/>
      <c r="O3493" s="5"/>
      <c r="P3493" s="5"/>
      <c r="Q3493" s="5"/>
      <c r="R3493" s="5"/>
      <c r="S3493" s="5"/>
    </row>
    <row r="3494" ht="15.75" customHeight="1">
      <c r="A3494" s="5">
        <v>2865.0</v>
      </c>
      <c r="B3494" s="35" t="str">
        <f>DIEM_4D!A2866</f>
        <v/>
      </c>
      <c r="C3494" s="35" t="str">
        <f>DIEM_4D!B2866</f>
        <v/>
      </c>
      <c r="D3494" s="5" t="str">
        <f t="shared" si="30"/>
        <v>4D-5</v>
      </c>
      <c r="E3494" s="5">
        <f>DIEM_4D!C2866</f>
        <v>0</v>
      </c>
      <c r="F3494" s="5">
        <f>DIEM_4D!D2866</f>
        <v>0</v>
      </c>
      <c r="G3494" s="5">
        <f>DIEM_4D!E2866</f>
        <v>0</v>
      </c>
      <c r="H3494" s="36">
        <f t="shared" si="31"/>
        <v>0</v>
      </c>
      <c r="I3494" s="5" t="str">
        <f t="shared" si="32"/>
        <v/>
      </c>
      <c r="J3494" s="5">
        <f t="shared" si="33"/>
        <v>0</v>
      </c>
      <c r="K3494" s="5" t="str">
        <f t="shared" si="34"/>
        <v/>
      </c>
      <c r="L3494" s="5">
        <f t="shared" si="35"/>
        <v>0</v>
      </c>
      <c r="M3494" s="5"/>
      <c r="N3494" s="5"/>
      <c r="O3494" s="5"/>
      <c r="P3494" s="5"/>
      <c r="Q3494" s="5"/>
      <c r="R3494" s="5"/>
      <c r="S3494" s="5"/>
    </row>
    <row r="3495" ht="15.75" customHeight="1">
      <c r="A3495" s="5">
        <v>2866.0</v>
      </c>
      <c r="B3495" s="35" t="str">
        <f>DIEM_4D!A2867</f>
        <v/>
      </c>
      <c r="C3495" s="35" t="str">
        <f>DIEM_4D!B2867</f>
        <v/>
      </c>
      <c r="D3495" s="5" t="str">
        <f t="shared" si="30"/>
        <v>4D-1</v>
      </c>
      <c r="E3495" s="5">
        <f>DIEM_4D!C2867</f>
        <v>0</v>
      </c>
      <c r="F3495" s="5">
        <f>DIEM_4D!D2867</f>
        <v>0</v>
      </c>
      <c r="G3495" s="5">
        <f>DIEM_4D!E2867</f>
        <v>0</v>
      </c>
      <c r="H3495" s="36">
        <f t="shared" si="31"/>
        <v>0</v>
      </c>
      <c r="I3495" s="5" t="str">
        <f t="shared" si="32"/>
        <v/>
      </c>
      <c r="J3495" s="5">
        <f t="shared" si="33"/>
        <v>0</v>
      </c>
      <c r="K3495" s="5" t="str">
        <f t="shared" si="34"/>
        <v/>
      </c>
      <c r="L3495" s="5">
        <f t="shared" si="35"/>
        <v>0</v>
      </c>
      <c r="M3495" s="5"/>
      <c r="N3495" s="5"/>
      <c r="O3495" s="5"/>
      <c r="P3495" s="5"/>
      <c r="Q3495" s="5"/>
      <c r="R3495" s="5"/>
      <c r="S3495" s="5"/>
    </row>
    <row r="3496" ht="15.75" customHeight="1">
      <c r="A3496" s="5">
        <v>2867.0</v>
      </c>
      <c r="B3496" s="35" t="str">
        <f>DIEM_4D!A2868</f>
        <v/>
      </c>
      <c r="C3496" s="35" t="str">
        <f>DIEM_4D!B2868</f>
        <v/>
      </c>
      <c r="D3496" s="5" t="str">
        <f t="shared" si="30"/>
        <v>4D-2</v>
      </c>
      <c r="E3496" s="5">
        <f>DIEM_4D!C2868</f>
        <v>0</v>
      </c>
      <c r="F3496" s="5">
        <f>DIEM_4D!D2868</f>
        <v>0</v>
      </c>
      <c r="G3496" s="5">
        <f>DIEM_4D!E2868</f>
        <v>0</v>
      </c>
      <c r="H3496" s="36">
        <f t="shared" si="31"/>
        <v>0</v>
      </c>
      <c r="I3496" s="5" t="str">
        <f t="shared" si="32"/>
        <v/>
      </c>
      <c r="J3496" s="5">
        <f t="shared" si="33"/>
        <v>0</v>
      </c>
      <c r="K3496" s="5" t="str">
        <f t="shared" si="34"/>
        <v/>
      </c>
      <c r="L3496" s="5">
        <f t="shared" si="35"/>
        <v>0</v>
      </c>
      <c r="M3496" s="5"/>
      <c r="N3496" s="5"/>
      <c r="O3496" s="5"/>
      <c r="P3496" s="5"/>
      <c r="Q3496" s="5"/>
      <c r="R3496" s="5"/>
      <c r="S3496" s="5"/>
    </row>
    <row r="3497" ht="15.75" customHeight="1">
      <c r="A3497" s="5">
        <v>2868.0</v>
      </c>
      <c r="B3497" s="35" t="str">
        <f>DIEM_4D!A2869</f>
        <v/>
      </c>
      <c r="C3497" s="35" t="str">
        <f>DIEM_4D!B2869</f>
        <v/>
      </c>
      <c r="D3497" s="5" t="str">
        <f t="shared" si="30"/>
        <v>4D-3</v>
      </c>
      <c r="E3497" s="5">
        <f>DIEM_4D!C2869</f>
        <v>0</v>
      </c>
      <c r="F3497" s="5">
        <f>DIEM_4D!D2869</f>
        <v>0</v>
      </c>
      <c r="G3497" s="5">
        <f>DIEM_4D!E2869</f>
        <v>0</v>
      </c>
      <c r="H3497" s="36">
        <f t="shared" si="31"/>
        <v>0</v>
      </c>
      <c r="I3497" s="5" t="str">
        <f t="shared" si="32"/>
        <v/>
      </c>
      <c r="J3497" s="5">
        <f t="shared" si="33"/>
        <v>0</v>
      </c>
      <c r="K3497" s="5" t="str">
        <f t="shared" si="34"/>
        <v/>
      </c>
      <c r="L3497" s="5">
        <f t="shared" si="35"/>
        <v>0</v>
      </c>
      <c r="M3497" s="5"/>
      <c r="N3497" s="5"/>
      <c r="O3497" s="5"/>
      <c r="P3497" s="5"/>
      <c r="Q3497" s="5"/>
      <c r="R3497" s="5"/>
      <c r="S3497" s="5"/>
    </row>
    <row r="3498" ht="15.75" customHeight="1">
      <c r="A3498" s="5">
        <v>2869.0</v>
      </c>
      <c r="B3498" s="35" t="str">
        <f>DIEM_4D!A2870</f>
        <v/>
      </c>
      <c r="C3498" s="35" t="str">
        <f>DIEM_4D!B2870</f>
        <v/>
      </c>
      <c r="D3498" s="5" t="str">
        <f t="shared" si="30"/>
        <v>4D-4</v>
      </c>
      <c r="E3498" s="5">
        <f>DIEM_4D!C2870</f>
        <v>0</v>
      </c>
      <c r="F3498" s="5">
        <f>DIEM_4D!D2870</f>
        <v>0</v>
      </c>
      <c r="G3498" s="5">
        <f>DIEM_4D!E2870</f>
        <v>0</v>
      </c>
      <c r="H3498" s="36">
        <f t="shared" si="31"/>
        <v>0</v>
      </c>
      <c r="I3498" s="5" t="str">
        <f t="shared" si="32"/>
        <v/>
      </c>
      <c r="J3498" s="5">
        <f t="shared" si="33"/>
        <v>0</v>
      </c>
      <c r="K3498" s="5" t="str">
        <f t="shared" si="34"/>
        <v/>
      </c>
      <c r="L3498" s="5">
        <f t="shared" si="35"/>
        <v>0</v>
      </c>
      <c r="M3498" s="5"/>
      <c r="N3498" s="5"/>
      <c r="O3498" s="5"/>
      <c r="P3498" s="5"/>
      <c r="Q3498" s="5"/>
      <c r="R3498" s="5"/>
      <c r="S3498" s="5"/>
    </row>
    <row r="3499" ht="15.75" customHeight="1">
      <c r="A3499" s="5">
        <v>2870.0</v>
      </c>
      <c r="B3499" s="35" t="str">
        <f>DIEM_4D!A2871</f>
        <v/>
      </c>
      <c r="C3499" s="35" t="str">
        <f>DIEM_4D!B2871</f>
        <v/>
      </c>
      <c r="D3499" s="5" t="str">
        <f t="shared" si="30"/>
        <v>4D-5</v>
      </c>
      <c r="E3499" s="5">
        <f>DIEM_4D!C2871</f>
        <v>0</v>
      </c>
      <c r="F3499" s="5">
        <f>DIEM_4D!D2871</f>
        <v>0</v>
      </c>
      <c r="G3499" s="5">
        <f>DIEM_4D!E2871</f>
        <v>0</v>
      </c>
      <c r="H3499" s="36">
        <f t="shared" si="31"/>
        <v>0</v>
      </c>
      <c r="I3499" s="5" t="str">
        <f t="shared" si="32"/>
        <v/>
      </c>
      <c r="J3499" s="5">
        <f t="shared" si="33"/>
        <v>0</v>
      </c>
      <c r="K3499" s="5" t="str">
        <f t="shared" si="34"/>
        <v/>
      </c>
      <c r="L3499" s="5">
        <f t="shared" si="35"/>
        <v>0</v>
      </c>
      <c r="M3499" s="5"/>
      <c r="N3499" s="5"/>
      <c r="O3499" s="5"/>
      <c r="P3499" s="5"/>
      <c r="Q3499" s="5"/>
      <c r="R3499" s="5"/>
      <c r="S3499" s="5"/>
    </row>
    <row r="3500" ht="15.75" customHeight="1">
      <c r="A3500" s="5">
        <v>2871.0</v>
      </c>
      <c r="B3500" s="35" t="str">
        <f>DIEM_4D!A2872</f>
        <v/>
      </c>
      <c r="C3500" s="35" t="str">
        <f>DIEM_4D!B2872</f>
        <v/>
      </c>
      <c r="D3500" s="5" t="str">
        <f t="shared" si="30"/>
        <v>4D-1</v>
      </c>
      <c r="E3500" s="5">
        <f>DIEM_4D!C2872</f>
        <v>0</v>
      </c>
      <c r="F3500" s="5">
        <f>DIEM_4D!D2872</f>
        <v>0</v>
      </c>
      <c r="G3500" s="5">
        <f>DIEM_4D!E2872</f>
        <v>0</v>
      </c>
      <c r="H3500" s="36">
        <f t="shared" si="31"/>
        <v>0</v>
      </c>
      <c r="I3500" s="5" t="str">
        <f t="shared" si="32"/>
        <v/>
      </c>
      <c r="J3500" s="5">
        <f t="shared" si="33"/>
        <v>0</v>
      </c>
      <c r="K3500" s="5" t="str">
        <f t="shared" si="34"/>
        <v/>
      </c>
      <c r="L3500" s="5">
        <f t="shared" si="35"/>
        <v>0</v>
      </c>
      <c r="M3500" s="5"/>
      <c r="N3500" s="5"/>
      <c r="O3500" s="5"/>
      <c r="P3500" s="5"/>
      <c r="Q3500" s="5"/>
      <c r="R3500" s="5"/>
      <c r="S3500" s="5"/>
    </row>
    <row r="3501" ht="15.75" customHeight="1">
      <c r="A3501" s="5">
        <v>2872.0</v>
      </c>
      <c r="B3501" s="35" t="str">
        <f>DIEM_4D!A2873</f>
        <v/>
      </c>
      <c r="C3501" s="35" t="str">
        <f>DIEM_4D!B2873</f>
        <v/>
      </c>
      <c r="D3501" s="5" t="str">
        <f t="shared" si="30"/>
        <v>4D-2</v>
      </c>
      <c r="E3501" s="5">
        <f>DIEM_4D!C2873</f>
        <v>0</v>
      </c>
      <c r="F3501" s="5">
        <f>DIEM_4D!D2873</f>
        <v>0</v>
      </c>
      <c r="G3501" s="5">
        <f>DIEM_4D!E2873</f>
        <v>0</v>
      </c>
      <c r="H3501" s="36">
        <f t="shared" si="31"/>
        <v>0</v>
      </c>
      <c r="I3501" s="5" t="str">
        <f t="shared" si="32"/>
        <v/>
      </c>
      <c r="J3501" s="5">
        <f t="shared" si="33"/>
        <v>0</v>
      </c>
      <c r="K3501" s="5" t="str">
        <f t="shared" si="34"/>
        <v/>
      </c>
      <c r="L3501" s="5">
        <f t="shared" si="35"/>
        <v>0</v>
      </c>
      <c r="M3501" s="5"/>
      <c r="N3501" s="5"/>
      <c r="O3501" s="5"/>
      <c r="P3501" s="5"/>
      <c r="Q3501" s="5"/>
      <c r="R3501" s="5"/>
      <c r="S3501" s="5"/>
    </row>
    <row r="3502" ht="15.75" customHeight="1">
      <c r="A3502" s="5">
        <v>2873.0</v>
      </c>
      <c r="B3502" s="35" t="str">
        <f>DIEM_4D!A2874</f>
        <v/>
      </c>
      <c r="C3502" s="35" t="str">
        <f>DIEM_4D!B2874</f>
        <v/>
      </c>
      <c r="D3502" s="5" t="str">
        <f t="shared" si="30"/>
        <v>4D-3</v>
      </c>
      <c r="E3502" s="5">
        <f>DIEM_4D!C2874</f>
        <v>0</v>
      </c>
      <c r="F3502" s="5">
        <f>DIEM_4D!D2874</f>
        <v>0</v>
      </c>
      <c r="G3502" s="5">
        <f>DIEM_4D!E2874</f>
        <v>0</v>
      </c>
      <c r="H3502" s="36">
        <f t="shared" si="31"/>
        <v>0</v>
      </c>
      <c r="I3502" s="5" t="str">
        <f t="shared" si="32"/>
        <v/>
      </c>
      <c r="J3502" s="5">
        <f t="shared" si="33"/>
        <v>0</v>
      </c>
      <c r="K3502" s="5" t="str">
        <f t="shared" si="34"/>
        <v/>
      </c>
      <c r="L3502" s="5">
        <f t="shared" si="35"/>
        <v>0</v>
      </c>
      <c r="M3502" s="5"/>
      <c r="N3502" s="5"/>
      <c r="O3502" s="5"/>
      <c r="P3502" s="5"/>
      <c r="Q3502" s="5"/>
      <c r="R3502" s="5"/>
      <c r="S3502" s="5"/>
    </row>
    <row r="3503" ht="15.75" customHeight="1">
      <c r="A3503" s="5">
        <v>2874.0</v>
      </c>
      <c r="B3503" s="35" t="str">
        <f>DIEM_4D!A2875</f>
        <v/>
      </c>
      <c r="C3503" s="35" t="str">
        <f>DIEM_4D!B2875</f>
        <v/>
      </c>
      <c r="D3503" s="5" t="str">
        <f t="shared" si="30"/>
        <v>4D-4</v>
      </c>
      <c r="E3503" s="5">
        <f>DIEM_4D!C2875</f>
        <v>0</v>
      </c>
      <c r="F3503" s="5">
        <f>DIEM_4D!D2875</f>
        <v>0</v>
      </c>
      <c r="G3503" s="5">
        <f>DIEM_4D!E2875</f>
        <v>0</v>
      </c>
      <c r="H3503" s="36">
        <f t="shared" si="31"/>
        <v>0</v>
      </c>
      <c r="I3503" s="5" t="str">
        <f t="shared" si="32"/>
        <v/>
      </c>
      <c r="J3503" s="5">
        <f t="shared" si="33"/>
        <v>0</v>
      </c>
      <c r="K3503" s="5" t="str">
        <f t="shared" si="34"/>
        <v/>
      </c>
      <c r="L3503" s="5">
        <f t="shared" si="35"/>
        <v>0</v>
      </c>
      <c r="M3503" s="5"/>
      <c r="N3503" s="5"/>
      <c r="O3503" s="5"/>
      <c r="P3503" s="5"/>
      <c r="Q3503" s="5"/>
      <c r="R3503" s="5"/>
      <c r="S3503" s="5"/>
    </row>
    <row r="3504" ht="15.75" customHeight="1">
      <c r="A3504" s="5">
        <v>2875.0</v>
      </c>
      <c r="B3504" s="35" t="str">
        <f>DIEM_4D!A2876</f>
        <v/>
      </c>
      <c r="C3504" s="35" t="str">
        <f>DIEM_4D!B2876</f>
        <v/>
      </c>
      <c r="D3504" s="5" t="str">
        <f t="shared" si="30"/>
        <v>4D-5</v>
      </c>
      <c r="E3504" s="5">
        <f>DIEM_4D!C2876</f>
        <v>0</v>
      </c>
      <c r="F3504" s="5">
        <f>DIEM_4D!D2876</f>
        <v>0</v>
      </c>
      <c r="G3504" s="5">
        <f>DIEM_4D!E2876</f>
        <v>0</v>
      </c>
      <c r="H3504" s="36">
        <f t="shared" si="31"/>
        <v>0</v>
      </c>
      <c r="I3504" s="5" t="str">
        <f t="shared" si="32"/>
        <v/>
      </c>
      <c r="J3504" s="5">
        <f t="shared" si="33"/>
        <v>0</v>
      </c>
      <c r="K3504" s="5" t="str">
        <f t="shared" si="34"/>
        <v/>
      </c>
      <c r="L3504" s="5">
        <f t="shared" si="35"/>
        <v>0</v>
      </c>
      <c r="M3504" s="5"/>
      <c r="N3504" s="5"/>
      <c r="O3504" s="5"/>
      <c r="P3504" s="5"/>
      <c r="Q3504" s="5"/>
      <c r="R3504" s="5"/>
      <c r="S3504" s="5"/>
    </row>
    <row r="3505" ht="15.75" customHeight="1">
      <c r="A3505" s="5">
        <v>2876.0</v>
      </c>
      <c r="B3505" s="35" t="str">
        <f>DIEM_4D!A2877</f>
        <v/>
      </c>
      <c r="C3505" s="35" t="str">
        <f>DIEM_4D!B2877</f>
        <v/>
      </c>
      <c r="D3505" s="5" t="str">
        <f t="shared" si="30"/>
        <v>4D-1</v>
      </c>
      <c r="E3505" s="5">
        <f>DIEM_4D!C2877</f>
        <v>0</v>
      </c>
      <c r="F3505" s="5">
        <f>DIEM_4D!D2877</f>
        <v>0</v>
      </c>
      <c r="G3505" s="5">
        <f>DIEM_4D!E2877</f>
        <v>0</v>
      </c>
      <c r="H3505" s="36">
        <f t="shared" si="31"/>
        <v>0</v>
      </c>
      <c r="I3505" s="5" t="str">
        <f t="shared" si="32"/>
        <v/>
      </c>
      <c r="J3505" s="5">
        <f t="shared" si="33"/>
        <v>0</v>
      </c>
      <c r="K3505" s="5" t="str">
        <f t="shared" si="34"/>
        <v/>
      </c>
      <c r="L3505" s="5">
        <f t="shared" si="35"/>
        <v>0</v>
      </c>
      <c r="M3505" s="5"/>
      <c r="N3505" s="5"/>
      <c r="O3505" s="5"/>
      <c r="P3505" s="5"/>
      <c r="Q3505" s="5"/>
      <c r="R3505" s="5"/>
      <c r="S3505" s="5"/>
    </row>
    <row r="3506" ht="15.75" customHeight="1">
      <c r="A3506" s="5">
        <v>2877.0</v>
      </c>
      <c r="B3506" s="35" t="str">
        <f>DIEM_4D!A2878</f>
        <v/>
      </c>
      <c r="C3506" s="35" t="str">
        <f>DIEM_4D!B2878</f>
        <v/>
      </c>
      <c r="D3506" s="5" t="str">
        <f t="shared" si="30"/>
        <v>4D-2</v>
      </c>
      <c r="E3506" s="5">
        <f>DIEM_4D!C2878</f>
        <v>0</v>
      </c>
      <c r="F3506" s="5">
        <f>DIEM_4D!D2878</f>
        <v>0</v>
      </c>
      <c r="G3506" s="5">
        <f>DIEM_4D!E2878</f>
        <v>0</v>
      </c>
      <c r="H3506" s="36">
        <f t="shared" si="31"/>
        <v>0</v>
      </c>
      <c r="I3506" s="5" t="str">
        <f t="shared" si="32"/>
        <v/>
      </c>
      <c r="J3506" s="5">
        <f t="shared" si="33"/>
        <v>0</v>
      </c>
      <c r="K3506" s="5" t="str">
        <f t="shared" si="34"/>
        <v/>
      </c>
      <c r="L3506" s="5">
        <f t="shared" si="35"/>
        <v>0</v>
      </c>
      <c r="M3506" s="5"/>
      <c r="N3506" s="5"/>
      <c r="O3506" s="5"/>
      <c r="P3506" s="5"/>
      <c r="Q3506" s="5"/>
      <c r="R3506" s="5"/>
      <c r="S3506" s="5"/>
    </row>
    <row r="3507" ht="15.75" customHeight="1">
      <c r="A3507" s="5">
        <v>2878.0</v>
      </c>
      <c r="B3507" s="35" t="str">
        <f>DIEM_4D!A2879</f>
        <v/>
      </c>
      <c r="C3507" s="35" t="str">
        <f>DIEM_4D!B2879</f>
        <v/>
      </c>
      <c r="D3507" s="5" t="str">
        <f t="shared" si="30"/>
        <v>4D-3</v>
      </c>
      <c r="E3507" s="5">
        <f>DIEM_4D!C2879</f>
        <v>0</v>
      </c>
      <c r="F3507" s="5">
        <f>DIEM_4D!D2879</f>
        <v>0</v>
      </c>
      <c r="G3507" s="5">
        <f>DIEM_4D!E2879</f>
        <v>0</v>
      </c>
      <c r="H3507" s="36">
        <f t="shared" si="31"/>
        <v>0</v>
      </c>
      <c r="I3507" s="5" t="str">
        <f t="shared" si="32"/>
        <v/>
      </c>
      <c r="J3507" s="5">
        <f t="shared" si="33"/>
        <v>0</v>
      </c>
      <c r="K3507" s="5" t="str">
        <f t="shared" si="34"/>
        <v/>
      </c>
      <c r="L3507" s="5">
        <f t="shared" si="35"/>
        <v>0</v>
      </c>
      <c r="M3507" s="5"/>
      <c r="N3507" s="5"/>
      <c r="O3507" s="5"/>
      <c r="P3507" s="5"/>
      <c r="Q3507" s="5"/>
      <c r="R3507" s="5"/>
      <c r="S3507" s="5"/>
    </row>
    <row r="3508" ht="15.75" customHeight="1">
      <c r="A3508" s="5">
        <v>2879.0</v>
      </c>
      <c r="B3508" s="35" t="str">
        <f>DIEM_4D!A2880</f>
        <v/>
      </c>
      <c r="C3508" s="35" t="str">
        <f>DIEM_4D!B2880</f>
        <v/>
      </c>
      <c r="D3508" s="5" t="str">
        <f t="shared" si="30"/>
        <v>4D-4</v>
      </c>
      <c r="E3508" s="5">
        <f>DIEM_4D!C2880</f>
        <v>0</v>
      </c>
      <c r="F3508" s="5">
        <f>DIEM_4D!D2880</f>
        <v>0</v>
      </c>
      <c r="G3508" s="5">
        <f>DIEM_4D!E2880</f>
        <v>0</v>
      </c>
      <c r="H3508" s="36">
        <f t="shared" si="31"/>
        <v>0</v>
      </c>
      <c r="I3508" s="5" t="str">
        <f t="shared" si="32"/>
        <v/>
      </c>
      <c r="J3508" s="5">
        <f t="shared" si="33"/>
        <v>0</v>
      </c>
      <c r="K3508" s="5" t="str">
        <f t="shared" si="34"/>
        <v/>
      </c>
      <c r="L3508" s="5">
        <f t="shared" si="35"/>
        <v>0</v>
      </c>
      <c r="M3508" s="5"/>
      <c r="N3508" s="5"/>
      <c r="O3508" s="5"/>
      <c r="P3508" s="5"/>
      <c r="Q3508" s="5"/>
      <c r="R3508" s="5"/>
      <c r="S3508" s="5"/>
    </row>
    <row r="3509" ht="15.75" customHeight="1">
      <c r="A3509" s="5">
        <v>2880.0</v>
      </c>
      <c r="B3509" s="35" t="str">
        <f>DIEM_4D!A2881</f>
        <v/>
      </c>
      <c r="C3509" s="35" t="str">
        <f>DIEM_4D!B2881</f>
        <v/>
      </c>
      <c r="D3509" s="5" t="str">
        <f t="shared" si="30"/>
        <v>4D-5</v>
      </c>
      <c r="E3509" s="5">
        <f>DIEM_4D!C2881</f>
        <v>0</v>
      </c>
      <c r="F3509" s="5">
        <f>DIEM_4D!D2881</f>
        <v>0</v>
      </c>
      <c r="G3509" s="5">
        <f>DIEM_4D!E2881</f>
        <v>0</v>
      </c>
      <c r="H3509" s="36">
        <f t="shared" si="31"/>
        <v>0</v>
      </c>
      <c r="I3509" s="5" t="str">
        <f t="shared" si="32"/>
        <v/>
      </c>
      <c r="J3509" s="5">
        <f t="shared" si="33"/>
        <v>0</v>
      </c>
      <c r="K3509" s="5" t="str">
        <f t="shared" si="34"/>
        <v/>
      </c>
      <c r="L3509" s="5">
        <f t="shared" si="35"/>
        <v>0</v>
      </c>
      <c r="M3509" s="5"/>
      <c r="N3509" s="5"/>
      <c r="O3509" s="5"/>
      <c r="P3509" s="5"/>
      <c r="Q3509" s="5"/>
      <c r="R3509" s="5"/>
      <c r="S3509" s="5"/>
    </row>
    <row r="3510" ht="15.75" customHeight="1">
      <c r="A3510" s="5">
        <v>2881.0</v>
      </c>
      <c r="B3510" s="35" t="str">
        <f>DIEM_4D!A2882</f>
        <v/>
      </c>
      <c r="C3510" s="35" t="str">
        <f>DIEM_4D!B2882</f>
        <v/>
      </c>
      <c r="D3510" s="5" t="str">
        <f t="shared" si="30"/>
        <v>4D-1</v>
      </c>
      <c r="E3510" s="5">
        <f>DIEM_4D!C2882</f>
        <v>0</v>
      </c>
      <c r="F3510" s="5">
        <f>DIEM_4D!D2882</f>
        <v>0</v>
      </c>
      <c r="G3510" s="5">
        <f>DIEM_4D!E2882</f>
        <v>0</v>
      </c>
      <c r="H3510" s="36">
        <f t="shared" si="31"/>
        <v>0</v>
      </c>
      <c r="I3510" s="5" t="str">
        <f t="shared" si="32"/>
        <v/>
      </c>
      <c r="J3510" s="5">
        <f t="shared" si="33"/>
        <v>0</v>
      </c>
      <c r="K3510" s="5" t="str">
        <f t="shared" si="34"/>
        <v/>
      </c>
      <c r="L3510" s="5">
        <f t="shared" si="35"/>
        <v>0</v>
      </c>
      <c r="M3510" s="5"/>
      <c r="N3510" s="5"/>
      <c r="O3510" s="5"/>
      <c r="P3510" s="5"/>
      <c r="Q3510" s="5"/>
      <c r="R3510" s="5"/>
      <c r="S3510" s="5"/>
    </row>
    <row r="3511" ht="15.75" customHeight="1">
      <c r="A3511" s="5">
        <v>2882.0</v>
      </c>
      <c r="B3511" s="35" t="str">
        <f>DIEM_4D!A2883</f>
        <v/>
      </c>
      <c r="C3511" s="35" t="str">
        <f>DIEM_4D!B2883</f>
        <v/>
      </c>
      <c r="D3511" s="5" t="str">
        <f t="shared" si="30"/>
        <v>4D-2</v>
      </c>
      <c r="E3511" s="5">
        <f>DIEM_4D!C2883</f>
        <v>0</v>
      </c>
      <c r="F3511" s="5">
        <f>DIEM_4D!D2883</f>
        <v>0</v>
      </c>
      <c r="G3511" s="5">
        <f>DIEM_4D!E2883</f>
        <v>0</v>
      </c>
      <c r="H3511" s="36">
        <f t="shared" si="31"/>
        <v>0</v>
      </c>
      <c r="I3511" s="5" t="str">
        <f t="shared" si="32"/>
        <v/>
      </c>
      <c r="J3511" s="5">
        <f t="shared" si="33"/>
        <v>0</v>
      </c>
      <c r="K3511" s="5" t="str">
        <f t="shared" si="34"/>
        <v/>
      </c>
      <c r="L3511" s="5">
        <f t="shared" si="35"/>
        <v>0</v>
      </c>
      <c r="M3511" s="5"/>
      <c r="N3511" s="5"/>
      <c r="O3511" s="5"/>
      <c r="P3511" s="5"/>
      <c r="Q3511" s="5"/>
      <c r="R3511" s="5"/>
      <c r="S3511" s="5"/>
    </row>
    <row r="3512" ht="15.75" customHeight="1">
      <c r="A3512" s="5">
        <v>2883.0</v>
      </c>
      <c r="B3512" s="35" t="str">
        <f>DIEM_4D!A2884</f>
        <v/>
      </c>
      <c r="C3512" s="35" t="str">
        <f>DIEM_4D!B2884</f>
        <v/>
      </c>
      <c r="D3512" s="5" t="str">
        <f t="shared" si="30"/>
        <v>4D-3</v>
      </c>
      <c r="E3512" s="5">
        <f>DIEM_4D!C2884</f>
        <v>0</v>
      </c>
      <c r="F3512" s="5">
        <f>DIEM_4D!D2884</f>
        <v>0</v>
      </c>
      <c r="G3512" s="5">
        <f>DIEM_4D!E2884</f>
        <v>0</v>
      </c>
      <c r="H3512" s="36">
        <f t="shared" si="31"/>
        <v>0</v>
      </c>
      <c r="I3512" s="5" t="str">
        <f t="shared" si="32"/>
        <v/>
      </c>
      <c r="J3512" s="5">
        <f t="shared" si="33"/>
        <v>0</v>
      </c>
      <c r="K3512" s="5" t="str">
        <f t="shared" si="34"/>
        <v/>
      </c>
      <c r="L3512" s="5">
        <f t="shared" si="35"/>
        <v>0</v>
      </c>
      <c r="M3512" s="5"/>
      <c r="N3512" s="5"/>
      <c r="O3512" s="5"/>
      <c r="P3512" s="5"/>
      <c r="Q3512" s="5"/>
      <c r="R3512" s="5"/>
      <c r="S3512" s="5"/>
    </row>
    <row r="3513" ht="15.75" customHeight="1">
      <c r="A3513" s="5">
        <v>2884.0</v>
      </c>
      <c r="B3513" s="35" t="str">
        <f>DIEM_4D!A2885</f>
        <v/>
      </c>
      <c r="C3513" s="35" t="str">
        <f>DIEM_4D!B2885</f>
        <v/>
      </c>
      <c r="D3513" s="5" t="str">
        <f t="shared" si="30"/>
        <v>4D-4</v>
      </c>
      <c r="E3513" s="5">
        <f>DIEM_4D!C2885</f>
        <v>0</v>
      </c>
      <c r="F3513" s="5">
        <f>DIEM_4D!D2885</f>
        <v>0</v>
      </c>
      <c r="G3513" s="5">
        <f>DIEM_4D!E2885</f>
        <v>0</v>
      </c>
      <c r="H3513" s="36">
        <f t="shared" si="31"/>
        <v>0</v>
      </c>
      <c r="I3513" s="5" t="str">
        <f t="shared" si="32"/>
        <v/>
      </c>
      <c r="J3513" s="5">
        <f t="shared" si="33"/>
        <v>0</v>
      </c>
      <c r="K3513" s="5" t="str">
        <f t="shared" si="34"/>
        <v/>
      </c>
      <c r="L3513" s="5">
        <f t="shared" si="35"/>
        <v>0</v>
      </c>
      <c r="M3513" s="5"/>
      <c r="N3513" s="5"/>
      <c r="O3513" s="5"/>
      <c r="P3513" s="5"/>
      <c r="Q3513" s="5"/>
      <c r="R3513" s="5"/>
      <c r="S3513" s="5"/>
    </row>
    <row r="3514" ht="15.75" customHeight="1">
      <c r="A3514" s="5">
        <v>2885.0</v>
      </c>
      <c r="B3514" s="35" t="str">
        <f>DIEM_4D!A2886</f>
        <v/>
      </c>
      <c r="C3514" s="35" t="str">
        <f>DIEM_4D!B2886</f>
        <v/>
      </c>
      <c r="D3514" s="5" t="str">
        <f t="shared" si="30"/>
        <v>4D-5</v>
      </c>
      <c r="E3514" s="5">
        <f>DIEM_4D!C2886</f>
        <v>0</v>
      </c>
      <c r="F3514" s="5">
        <f>DIEM_4D!D2886</f>
        <v>0</v>
      </c>
      <c r="G3514" s="5">
        <f>DIEM_4D!E2886</f>
        <v>0</v>
      </c>
      <c r="H3514" s="36">
        <f t="shared" si="31"/>
        <v>0</v>
      </c>
      <c r="I3514" s="5" t="str">
        <f t="shared" si="32"/>
        <v/>
      </c>
      <c r="J3514" s="5">
        <f t="shared" si="33"/>
        <v>0</v>
      </c>
      <c r="K3514" s="5" t="str">
        <f t="shared" si="34"/>
        <v/>
      </c>
      <c r="L3514" s="5">
        <f t="shared" si="35"/>
        <v>0</v>
      </c>
      <c r="M3514" s="5"/>
      <c r="N3514" s="5"/>
      <c r="O3514" s="5"/>
      <c r="P3514" s="5"/>
      <c r="Q3514" s="5"/>
      <c r="R3514" s="5"/>
      <c r="S3514" s="5"/>
    </row>
    <row r="3515" ht="15.75" customHeight="1">
      <c r="A3515" s="5">
        <v>2886.0</v>
      </c>
      <c r="B3515" s="35" t="str">
        <f>DIEM_4D!A2887</f>
        <v/>
      </c>
      <c r="C3515" s="35" t="str">
        <f>DIEM_4D!B2887</f>
        <v/>
      </c>
      <c r="D3515" s="5" t="str">
        <f t="shared" si="30"/>
        <v>4D-1</v>
      </c>
      <c r="E3515" s="5">
        <f>DIEM_4D!C2887</f>
        <v>0</v>
      </c>
      <c r="F3515" s="5">
        <f>DIEM_4D!D2887</f>
        <v>0</v>
      </c>
      <c r="G3515" s="5">
        <f>DIEM_4D!E2887</f>
        <v>0</v>
      </c>
      <c r="H3515" s="36">
        <f t="shared" si="31"/>
        <v>0</v>
      </c>
      <c r="I3515" s="5" t="str">
        <f t="shared" si="32"/>
        <v/>
      </c>
      <c r="J3515" s="5">
        <f t="shared" si="33"/>
        <v>0</v>
      </c>
      <c r="K3515" s="5" t="str">
        <f t="shared" si="34"/>
        <v/>
      </c>
      <c r="L3515" s="5">
        <f t="shared" si="35"/>
        <v>0</v>
      </c>
      <c r="M3515" s="5"/>
      <c r="N3515" s="5"/>
      <c r="O3515" s="5"/>
      <c r="P3515" s="5"/>
      <c r="Q3515" s="5"/>
      <c r="R3515" s="5"/>
      <c r="S3515" s="5"/>
    </row>
    <row r="3516" ht="15.75" customHeight="1">
      <c r="A3516" s="5">
        <v>2887.0</v>
      </c>
      <c r="B3516" s="35" t="str">
        <f>DIEM_4D!A2888</f>
        <v/>
      </c>
      <c r="C3516" s="35" t="str">
        <f>DIEM_4D!B2888</f>
        <v/>
      </c>
      <c r="D3516" s="5" t="str">
        <f t="shared" si="30"/>
        <v>4D-2</v>
      </c>
      <c r="E3516" s="5">
        <f>DIEM_4D!C2888</f>
        <v>0</v>
      </c>
      <c r="F3516" s="5">
        <f>DIEM_4D!D2888</f>
        <v>0</v>
      </c>
      <c r="G3516" s="5">
        <f>DIEM_4D!E2888</f>
        <v>0</v>
      </c>
      <c r="H3516" s="36">
        <f t="shared" si="31"/>
        <v>0</v>
      </c>
      <c r="I3516" s="5" t="str">
        <f t="shared" si="32"/>
        <v/>
      </c>
      <c r="J3516" s="5">
        <f t="shared" si="33"/>
        <v>0</v>
      </c>
      <c r="K3516" s="5" t="str">
        <f t="shared" si="34"/>
        <v/>
      </c>
      <c r="L3516" s="5">
        <f t="shared" si="35"/>
        <v>0</v>
      </c>
      <c r="M3516" s="5"/>
      <c r="N3516" s="5"/>
      <c r="O3516" s="5"/>
      <c r="P3516" s="5"/>
      <c r="Q3516" s="5"/>
      <c r="R3516" s="5"/>
      <c r="S3516" s="5"/>
    </row>
    <row r="3517" ht="15.75" customHeight="1">
      <c r="A3517" s="5">
        <v>2888.0</v>
      </c>
      <c r="B3517" s="35" t="str">
        <f>DIEM_4D!A2889</f>
        <v/>
      </c>
      <c r="C3517" s="35" t="str">
        <f>DIEM_4D!B2889</f>
        <v/>
      </c>
      <c r="D3517" s="5" t="str">
        <f t="shared" si="30"/>
        <v>4D-3</v>
      </c>
      <c r="E3517" s="5">
        <f>DIEM_4D!C2889</f>
        <v>0</v>
      </c>
      <c r="F3517" s="5">
        <f>DIEM_4D!D2889</f>
        <v>0</v>
      </c>
      <c r="G3517" s="5">
        <f>DIEM_4D!E2889</f>
        <v>0</v>
      </c>
      <c r="H3517" s="36">
        <f t="shared" si="31"/>
        <v>0</v>
      </c>
      <c r="I3517" s="5" t="str">
        <f t="shared" si="32"/>
        <v/>
      </c>
      <c r="J3517" s="5">
        <f t="shared" si="33"/>
        <v>0</v>
      </c>
      <c r="K3517" s="5" t="str">
        <f t="shared" si="34"/>
        <v/>
      </c>
      <c r="L3517" s="5">
        <f t="shared" si="35"/>
        <v>0</v>
      </c>
      <c r="M3517" s="5"/>
      <c r="N3517" s="5"/>
      <c r="O3517" s="5"/>
      <c r="P3517" s="5"/>
      <c r="Q3517" s="5"/>
      <c r="R3517" s="5"/>
      <c r="S3517" s="5"/>
    </row>
    <row r="3518" ht="15.75" customHeight="1">
      <c r="A3518" s="5">
        <v>2889.0</v>
      </c>
      <c r="B3518" s="35" t="str">
        <f>DIEM_4D!A2890</f>
        <v/>
      </c>
      <c r="C3518" s="35" t="str">
        <f>DIEM_4D!B2890</f>
        <v/>
      </c>
      <c r="D3518" s="5" t="str">
        <f t="shared" si="30"/>
        <v>4D-4</v>
      </c>
      <c r="E3518" s="5">
        <f>DIEM_4D!C2890</f>
        <v>0</v>
      </c>
      <c r="F3518" s="5">
        <f>DIEM_4D!D2890</f>
        <v>0</v>
      </c>
      <c r="G3518" s="5">
        <f>DIEM_4D!E2890</f>
        <v>0</v>
      </c>
      <c r="H3518" s="36">
        <f t="shared" si="31"/>
        <v>0</v>
      </c>
      <c r="I3518" s="5" t="str">
        <f t="shared" si="32"/>
        <v/>
      </c>
      <c r="J3518" s="5">
        <f t="shared" si="33"/>
        <v>0</v>
      </c>
      <c r="K3518" s="5" t="str">
        <f t="shared" si="34"/>
        <v/>
      </c>
      <c r="L3518" s="5">
        <f t="shared" si="35"/>
        <v>0</v>
      </c>
      <c r="M3518" s="5"/>
      <c r="N3518" s="5"/>
      <c r="O3518" s="5"/>
      <c r="P3518" s="5"/>
      <c r="Q3518" s="5"/>
      <c r="R3518" s="5"/>
      <c r="S3518" s="5"/>
    </row>
    <row r="3519" ht="15.75" customHeight="1">
      <c r="A3519" s="5">
        <v>2890.0</v>
      </c>
      <c r="B3519" s="35" t="str">
        <f>DIEM_4D!A2891</f>
        <v/>
      </c>
      <c r="C3519" s="35" t="str">
        <f>DIEM_4D!B2891</f>
        <v/>
      </c>
      <c r="D3519" s="5" t="str">
        <f t="shared" si="30"/>
        <v>4D-5</v>
      </c>
      <c r="E3519" s="5">
        <f>DIEM_4D!C2891</f>
        <v>0</v>
      </c>
      <c r="F3519" s="5">
        <f>DIEM_4D!D2891</f>
        <v>0</v>
      </c>
      <c r="G3519" s="5">
        <f>DIEM_4D!E2891</f>
        <v>0</v>
      </c>
      <c r="H3519" s="36">
        <f t="shared" si="31"/>
        <v>0</v>
      </c>
      <c r="I3519" s="5" t="str">
        <f t="shared" si="32"/>
        <v/>
      </c>
      <c r="J3519" s="5">
        <f t="shared" si="33"/>
        <v>0</v>
      </c>
      <c r="K3519" s="5" t="str">
        <f t="shared" si="34"/>
        <v/>
      </c>
      <c r="L3519" s="5">
        <f t="shared" si="35"/>
        <v>0</v>
      </c>
      <c r="M3519" s="5"/>
      <c r="N3519" s="5"/>
      <c r="O3519" s="5"/>
      <c r="P3519" s="5"/>
      <c r="Q3519" s="5"/>
      <c r="R3519" s="5"/>
      <c r="S3519" s="5"/>
    </row>
    <row r="3520" ht="15.75" customHeight="1">
      <c r="A3520" s="5">
        <v>2891.0</v>
      </c>
      <c r="B3520" s="35" t="str">
        <f>DIEM_4D!A2892</f>
        <v/>
      </c>
      <c r="C3520" s="35" t="str">
        <f>DIEM_4D!B2892</f>
        <v/>
      </c>
      <c r="D3520" s="5" t="str">
        <f t="shared" si="30"/>
        <v>4D-1</v>
      </c>
      <c r="E3520" s="5">
        <f>DIEM_4D!C2892</f>
        <v>0</v>
      </c>
      <c r="F3520" s="5">
        <f>DIEM_4D!D2892</f>
        <v>0</v>
      </c>
      <c r="G3520" s="5">
        <f>DIEM_4D!E2892</f>
        <v>0</v>
      </c>
      <c r="H3520" s="36">
        <f t="shared" si="31"/>
        <v>0</v>
      </c>
      <c r="I3520" s="5" t="str">
        <f t="shared" si="32"/>
        <v/>
      </c>
      <c r="J3520" s="5">
        <f t="shared" si="33"/>
        <v>0</v>
      </c>
      <c r="K3520" s="5" t="str">
        <f t="shared" si="34"/>
        <v/>
      </c>
      <c r="L3520" s="5">
        <f t="shared" si="35"/>
        <v>0</v>
      </c>
      <c r="M3520" s="5"/>
      <c r="N3520" s="5"/>
      <c r="O3520" s="5"/>
      <c r="P3520" s="5"/>
      <c r="Q3520" s="5"/>
      <c r="R3520" s="5"/>
      <c r="S3520" s="5"/>
    </row>
    <row r="3521" ht="15.75" customHeight="1">
      <c r="A3521" s="5">
        <v>2892.0</v>
      </c>
      <c r="B3521" s="35" t="str">
        <f>DIEM_4D!A2893</f>
        <v/>
      </c>
      <c r="C3521" s="35" t="str">
        <f>DIEM_4D!B2893</f>
        <v/>
      </c>
      <c r="D3521" s="5" t="str">
        <f t="shared" si="30"/>
        <v>4D-2</v>
      </c>
      <c r="E3521" s="5">
        <f>DIEM_4D!C2893</f>
        <v>0</v>
      </c>
      <c r="F3521" s="5">
        <f>DIEM_4D!D2893</f>
        <v>0</v>
      </c>
      <c r="G3521" s="5">
        <f>DIEM_4D!E2893</f>
        <v>0</v>
      </c>
      <c r="H3521" s="36">
        <f t="shared" si="31"/>
        <v>0</v>
      </c>
      <c r="I3521" s="5" t="str">
        <f t="shared" si="32"/>
        <v/>
      </c>
      <c r="J3521" s="5">
        <f t="shared" si="33"/>
        <v>0</v>
      </c>
      <c r="K3521" s="5" t="str">
        <f t="shared" si="34"/>
        <v/>
      </c>
      <c r="L3521" s="5">
        <f t="shared" si="35"/>
        <v>0</v>
      </c>
      <c r="M3521" s="5"/>
      <c r="N3521" s="5"/>
      <c r="O3521" s="5"/>
      <c r="P3521" s="5"/>
      <c r="Q3521" s="5"/>
      <c r="R3521" s="5"/>
      <c r="S3521" s="5"/>
    </row>
    <row r="3522" ht="15.75" customHeight="1">
      <c r="A3522" s="5">
        <v>2893.0</v>
      </c>
      <c r="B3522" s="35" t="str">
        <f>DIEM_4D!A2894</f>
        <v/>
      </c>
      <c r="C3522" s="35" t="str">
        <f>DIEM_4D!B2894</f>
        <v/>
      </c>
      <c r="D3522" s="5" t="str">
        <f t="shared" si="30"/>
        <v>4D-3</v>
      </c>
      <c r="E3522" s="5">
        <f>DIEM_4D!C2894</f>
        <v>0</v>
      </c>
      <c r="F3522" s="5">
        <f>DIEM_4D!D2894</f>
        <v>0</v>
      </c>
      <c r="G3522" s="5">
        <f>DIEM_4D!E2894</f>
        <v>0</v>
      </c>
      <c r="H3522" s="36">
        <f t="shared" si="31"/>
        <v>0</v>
      </c>
      <c r="I3522" s="5" t="str">
        <f t="shared" si="32"/>
        <v/>
      </c>
      <c r="J3522" s="5">
        <f t="shared" si="33"/>
        <v>0</v>
      </c>
      <c r="K3522" s="5" t="str">
        <f t="shared" si="34"/>
        <v/>
      </c>
      <c r="L3522" s="5">
        <f t="shared" si="35"/>
        <v>0</v>
      </c>
      <c r="M3522" s="5"/>
      <c r="N3522" s="5"/>
      <c r="O3522" s="5"/>
      <c r="P3522" s="5"/>
      <c r="Q3522" s="5"/>
      <c r="R3522" s="5"/>
      <c r="S3522" s="5"/>
    </row>
    <row r="3523" ht="15.75" customHeight="1">
      <c r="A3523" s="5">
        <v>2894.0</v>
      </c>
      <c r="B3523" s="35" t="str">
        <f>DIEM_4D!A2895</f>
        <v/>
      </c>
      <c r="C3523" s="35" t="str">
        <f>DIEM_4D!B2895</f>
        <v/>
      </c>
      <c r="D3523" s="5" t="str">
        <f t="shared" si="30"/>
        <v>4D-4</v>
      </c>
      <c r="E3523" s="5">
        <f>DIEM_4D!C2895</f>
        <v>0</v>
      </c>
      <c r="F3523" s="5">
        <f>DIEM_4D!D2895</f>
        <v>0</v>
      </c>
      <c r="G3523" s="5">
        <f>DIEM_4D!E2895</f>
        <v>0</v>
      </c>
      <c r="H3523" s="36">
        <f t="shared" si="31"/>
        <v>0</v>
      </c>
      <c r="I3523" s="5" t="str">
        <f t="shared" si="32"/>
        <v/>
      </c>
      <c r="J3523" s="5">
        <f t="shared" si="33"/>
        <v>0</v>
      </c>
      <c r="K3523" s="5" t="str">
        <f t="shared" si="34"/>
        <v/>
      </c>
      <c r="L3523" s="5">
        <f t="shared" si="35"/>
        <v>0</v>
      </c>
      <c r="M3523" s="5"/>
      <c r="N3523" s="5"/>
      <c r="O3523" s="5"/>
      <c r="P3523" s="5"/>
      <c r="Q3523" s="5"/>
      <c r="R3523" s="5"/>
      <c r="S3523" s="5"/>
    </row>
    <row r="3524" ht="15.75" customHeight="1">
      <c r="A3524" s="5">
        <v>2895.0</v>
      </c>
      <c r="B3524" s="35" t="str">
        <f>DIEM_4D!A2896</f>
        <v/>
      </c>
      <c r="C3524" s="35" t="str">
        <f>DIEM_4D!B2896</f>
        <v/>
      </c>
      <c r="D3524" s="5" t="str">
        <f t="shared" si="30"/>
        <v>4D-5</v>
      </c>
      <c r="E3524" s="5">
        <f>DIEM_4D!C2896</f>
        <v>0</v>
      </c>
      <c r="F3524" s="5">
        <f>DIEM_4D!D2896</f>
        <v>0</v>
      </c>
      <c r="G3524" s="5">
        <f>DIEM_4D!E2896</f>
        <v>0</v>
      </c>
      <c r="H3524" s="36">
        <f t="shared" si="31"/>
        <v>0</v>
      </c>
      <c r="I3524" s="5" t="str">
        <f t="shared" si="32"/>
        <v/>
      </c>
      <c r="J3524" s="5">
        <f t="shared" si="33"/>
        <v>0</v>
      </c>
      <c r="K3524" s="5" t="str">
        <f t="shared" si="34"/>
        <v/>
      </c>
      <c r="L3524" s="5">
        <f t="shared" si="35"/>
        <v>0</v>
      </c>
      <c r="M3524" s="5"/>
      <c r="N3524" s="5"/>
      <c r="O3524" s="5"/>
      <c r="P3524" s="5"/>
      <c r="Q3524" s="5"/>
      <c r="R3524" s="5"/>
      <c r="S3524" s="5"/>
    </row>
    <row r="3525" ht="15.75" customHeight="1">
      <c r="A3525" s="5">
        <v>2896.0</v>
      </c>
      <c r="B3525" s="35" t="str">
        <f>DIEM_4D!A2897</f>
        <v/>
      </c>
      <c r="C3525" s="35" t="str">
        <f>DIEM_4D!B2897</f>
        <v/>
      </c>
      <c r="D3525" s="5" t="str">
        <f t="shared" si="30"/>
        <v>4D-1</v>
      </c>
      <c r="E3525" s="5">
        <f>DIEM_4D!C2897</f>
        <v>0</v>
      </c>
      <c r="F3525" s="5">
        <f>DIEM_4D!D2897</f>
        <v>0</v>
      </c>
      <c r="G3525" s="5">
        <f>DIEM_4D!E2897</f>
        <v>0</v>
      </c>
      <c r="H3525" s="36">
        <f t="shared" si="31"/>
        <v>0</v>
      </c>
      <c r="I3525" s="5" t="str">
        <f t="shared" si="32"/>
        <v/>
      </c>
      <c r="J3525" s="5">
        <f t="shared" si="33"/>
        <v>0</v>
      </c>
      <c r="K3525" s="5" t="str">
        <f t="shared" si="34"/>
        <v/>
      </c>
      <c r="L3525" s="5">
        <f t="shared" si="35"/>
        <v>0</v>
      </c>
      <c r="M3525" s="5"/>
      <c r="N3525" s="5"/>
      <c r="O3525" s="5"/>
      <c r="P3525" s="5"/>
      <c r="Q3525" s="5"/>
      <c r="R3525" s="5"/>
      <c r="S3525" s="5"/>
    </row>
    <row r="3526" ht="15.75" customHeight="1">
      <c r="A3526" s="5">
        <v>2897.0</v>
      </c>
      <c r="B3526" s="35" t="str">
        <f>DIEM_4D!A2898</f>
        <v/>
      </c>
      <c r="C3526" s="35" t="str">
        <f>DIEM_4D!B2898</f>
        <v/>
      </c>
      <c r="D3526" s="5" t="str">
        <f t="shared" si="30"/>
        <v>4D-2</v>
      </c>
      <c r="E3526" s="5">
        <f>DIEM_4D!C2898</f>
        <v>0</v>
      </c>
      <c r="F3526" s="5">
        <f>DIEM_4D!D2898</f>
        <v>0</v>
      </c>
      <c r="G3526" s="5">
        <f>DIEM_4D!E2898</f>
        <v>0</v>
      </c>
      <c r="H3526" s="36">
        <f t="shared" si="31"/>
        <v>0</v>
      </c>
      <c r="I3526" s="5" t="str">
        <f t="shared" si="32"/>
        <v/>
      </c>
      <c r="J3526" s="5">
        <f t="shared" si="33"/>
        <v>0</v>
      </c>
      <c r="K3526" s="5" t="str">
        <f t="shared" si="34"/>
        <v/>
      </c>
      <c r="L3526" s="5">
        <f t="shared" si="35"/>
        <v>0</v>
      </c>
      <c r="M3526" s="5"/>
      <c r="N3526" s="5"/>
      <c r="O3526" s="5"/>
      <c r="P3526" s="5"/>
      <c r="Q3526" s="5"/>
      <c r="R3526" s="5"/>
      <c r="S3526" s="5"/>
    </row>
    <row r="3527" ht="15.75" customHeight="1">
      <c r="A3527" s="5">
        <v>2898.0</v>
      </c>
      <c r="B3527" s="35" t="str">
        <f>DIEM_4D!A2899</f>
        <v/>
      </c>
      <c r="C3527" s="35" t="str">
        <f>DIEM_4D!B2899</f>
        <v/>
      </c>
      <c r="D3527" s="5" t="str">
        <f t="shared" si="30"/>
        <v>4D-3</v>
      </c>
      <c r="E3527" s="5">
        <f>DIEM_4D!C2899</f>
        <v>0</v>
      </c>
      <c r="F3527" s="5">
        <f>DIEM_4D!D2899</f>
        <v>0</v>
      </c>
      <c r="G3527" s="5">
        <f>DIEM_4D!E2899</f>
        <v>0</v>
      </c>
      <c r="H3527" s="36">
        <f t="shared" si="31"/>
        <v>0</v>
      </c>
      <c r="I3527" s="5" t="str">
        <f t="shared" si="32"/>
        <v/>
      </c>
      <c r="J3527" s="5">
        <f t="shared" si="33"/>
        <v>0</v>
      </c>
      <c r="K3527" s="5" t="str">
        <f t="shared" si="34"/>
        <v/>
      </c>
      <c r="L3527" s="5">
        <f t="shared" si="35"/>
        <v>0</v>
      </c>
      <c r="M3527" s="5"/>
      <c r="N3527" s="5"/>
      <c r="O3527" s="5"/>
      <c r="P3527" s="5"/>
      <c r="Q3527" s="5"/>
      <c r="R3527" s="5"/>
      <c r="S3527" s="5"/>
    </row>
    <row r="3528" ht="15.75" customHeight="1">
      <c r="A3528" s="5">
        <v>2899.0</v>
      </c>
      <c r="B3528" s="35" t="str">
        <f>DIEM_4D!A2900</f>
        <v/>
      </c>
      <c r="C3528" s="35" t="str">
        <f>DIEM_4D!B2900</f>
        <v/>
      </c>
      <c r="D3528" s="5" t="str">
        <f t="shared" si="30"/>
        <v>4D-4</v>
      </c>
      <c r="E3528" s="5">
        <f>DIEM_4D!C2900</f>
        <v>0</v>
      </c>
      <c r="F3528" s="5">
        <f>DIEM_4D!D2900</f>
        <v>0</v>
      </c>
      <c r="G3528" s="5">
        <f>DIEM_4D!E2900</f>
        <v>0</v>
      </c>
      <c r="H3528" s="36">
        <f t="shared" si="31"/>
        <v>0</v>
      </c>
      <c r="I3528" s="5" t="str">
        <f t="shared" si="32"/>
        <v/>
      </c>
      <c r="J3528" s="5">
        <f t="shared" si="33"/>
        <v>0</v>
      </c>
      <c r="K3528" s="5" t="str">
        <f t="shared" si="34"/>
        <v/>
      </c>
      <c r="L3528" s="5">
        <f t="shared" si="35"/>
        <v>0</v>
      </c>
      <c r="M3528" s="5"/>
      <c r="N3528" s="5"/>
      <c r="O3528" s="5"/>
      <c r="P3528" s="5"/>
      <c r="Q3528" s="5"/>
      <c r="R3528" s="5"/>
      <c r="S3528" s="5"/>
    </row>
    <row r="3529" ht="15.75" customHeight="1">
      <c r="A3529" s="5">
        <v>2900.0</v>
      </c>
      <c r="B3529" s="35" t="str">
        <f>DIEM_4D!A2901</f>
        <v/>
      </c>
      <c r="C3529" s="35" t="str">
        <f>DIEM_4D!B2901</f>
        <v/>
      </c>
      <c r="D3529" s="5" t="str">
        <f t="shared" si="30"/>
        <v>4D-5</v>
      </c>
      <c r="E3529" s="5">
        <f>DIEM_4D!C2901</f>
        <v>0</v>
      </c>
      <c r="F3529" s="5">
        <f>DIEM_4D!D2901</f>
        <v>0</v>
      </c>
      <c r="G3529" s="5">
        <f>DIEM_4D!E2901</f>
        <v>0</v>
      </c>
      <c r="H3529" s="36">
        <f t="shared" si="31"/>
        <v>0</v>
      </c>
      <c r="I3529" s="5" t="str">
        <f t="shared" si="32"/>
        <v/>
      </c>
      <c r="J3529" s="5">
        <f t="shared" si="33"/>
        <v>0</v>
      </c>
      <c r="K3529" s="5" t="str">
        <f t="shared" si="34"/>
        <v/>
      </c>
      <c r="L3529" s="5">
        <f t="shared" si="35"/>
        <v>0</v>
      </c>
      <c r="M3529" s="5"/>
      <c r="N3529" s="5"/>
      <c r="O3529" s="5"/>
      <c r="P3529" s="5"/>
      <c r="Q3529" s="5"/>
      <c r="R3529" s="5"/>
      <c r="S3529" s="5"/>
    </row>
    <row r="3530" ht="15.75" customHeight="1">
      <c r="A3530" s="5">
        <v>2901.0</v>
      </c>
      <c r="B3530" s="35" t="str">
        <f>DIEM_4D!A2902</f>
        <v/>
      </c>
      <c r="C3530" s="35" t="str">
        <f>DIEM_4D!B2902</f>
        <v/>
      </c>
      <c r="D3530" s="5" t="str">
        <f t="shared" si="30"/>
        <v>4D-1</v>
      </c>
      <c r="E3530" s="5">
        <f>DIEM_4D!C2902</f>
        <v>0</v>
      </c>
      <c r="F3530" s="5">
        <f>DIEM_4D!D2902</f>
        <v>0</v>
      </c>
      <c r="G3530" s="5">
        <f>DIEM_4D!E2902</f>
        <v>0</v>
      </c>
      <c r="H3530" s="36">
        <f t="shared" si="31"/>
        <v>0</v>
      </c>
      <c r="I3530" s="5" t="str">
        <f t="shared" si="32"/>
        <v/>
      </c>
      <c r="J3530" s="5">
        <f t="shared" si="33"/>
        <v>0</v>
      </c>
      <c r="K3530" s="5" t="str">
        <f t="shared" si="34"/>
        <v/>
      </c>
      <c r="L3530" s="5">
        <f t="shared" si="35"/>
        <v>0</v>
      </c>
      <c r="M3530" s="5"/>
      <c r="N3530" s="5"/>
      <c r="O3530" s="5"/>
      <c r="P3530" s="5"/>
      <c r="Q3530" s="5"/>
      <c r="R3530" s="5"/>
      <c r="S3530" s="5"/>
    </row>
    <row r="3531" ht="15.75" customHeight="1">
      <c r="A3531" s="5">
        <v>2902.0</v>
      </c>
      <c r="B3531" s="35" t="str">
        <f>DIEM_4D!A2903</f>
        <v/>
      </c>
      <c r="C3531" s="35" t="str">
        <f>DIEM_4D!B2903</f>
        <v/>
      </c>
      <c r="D3531" s="5" t="str">
        <f t="shared" si="30"/>
        <v>4D-2</v>
      </c>
      <c r="E3531" s="5">
        <f>DIEM_4D!C2903</f>
        <v>0</v>
      </c>
      <c r="F3531" s="5">
        <f>DIEM_4D!D2903</f>
        <v>0</v>
      </c>
      <c r="G3531" s="5">
        <f>DIEM_4D!E2903</f>
        <v>0</v>
      </c>
      <c r="H3531" s="36">
        <f t="shared" si="31"/>
        <v>0</v>
      </c>
      <c r="I3531" s="5" t="str">
        <f t="shared" si="32"/>
        <v/>
      </c>
      <c r="J3531" s="5">
        <f t="shared" si="33"/>
        <v>0</v>
      </c>
      <c r="K3531" s="5" t="str">
        <f t="shared" si="34"/>
        <v/>
      </c>
      <c r="L3531" s="5">
        <f t="shared" si="35"/>
        <v>0</v>
      </c>
      <c r="M3531" s="5"/>
      <c r="N3531" s="5"/>
      <c r="O3531" s="5"/>
      <c r="P3531" s="5"/>
      <c r="Q3531" s="5"/>
      <c r="R3531" s="5"/>
      <c r="S3531" s="5"/>
    </row>
    <row r="3532" ht="15.75" customHeight="1">
      <c r="A3532" s="5">
        <v>2903.0</v>
      </c>
      <c r="B3532" s="35" t="str">
        <f>DIEM_4D!A2904</f>
        <v/>
      </c>
      <c r="C3532" s="35" t="str">
        <f>DIEM_4D!B2904</f>
        <v/>
      </c>
      <c r="D3532" s="5" t="str">
        <f t="shared" si="30"/>
        <v>4D-3</v>
      </c>
      <c r="E3532" s="5">
        <f>DIEM_4D!C2904</f>
        <v>0</v>
      </c>
      <c r="F3532" s="5">
        <f>DIEM_4D!D2904</f>
        <v>0</v>
      </c>
      <c r="G3532" s="5">
        <f>DIEM_4D!E2904</f>
        <v>0</v>
      </c>
      <c r="H3532" s="36">
        <f t="shared" si="31"/>
        <v>0</v>
      </c>
      <c r="I3532" s="5" t="str">
        <f t="shared" si="32"/>
        <v/>
      </c>
      <c r="J3532" s="5">
        <f t="shared" si="33"/>
        <v>0</v>
      </c>
      <c r="K3532" s="5" t="str">
        <f t="shared" si="34"/>
        <v/>
      </c>
      <c r="L3532" s="5">
        <f t="shared" si="35"/>
        <v>0</v>
      </c>
      <c r="M3532" s="5"/>
      <c r="N3532" s="5"/>
      <c r="O3532" s="5"/>
      <c r="P3532" s="5"/>
      <c r="Q3532" s="5"/>
      <c r="R3532" s="5"/>
      <c r="S3532" s="5"/>
    </row>
    <row r="3533" ht="15.75" customHeight="1">
      <c r="A3533" s="5">
        <v>2904.0</v>
      </c>
      <c r="B3533" s="35" t="str">
        <f>DIEM_4D!A2905</f>
        <v/>
      </c>
      <c r="C3533" s="35" t="str">
        <f>DIEM_4D!B2905</f>
        <v/>
      </c>
      <c r="D3533" s="5" t="str">
        <f t="shared" si="30"/>
        <v>4D-4</v>
      </c>
      <c r="E3533" s="5">
        <f>DIEM_4D!C2905</f>
        <v>0</v>
      </c>
      <c r="F3533" s="5">
        <f>DIEM_4D!D2905</f>
        <v>0</v>
      </c>
      <c r="G3533" s="5">
        <f>DIEM_4D!E2905</f>
        <v>0</v>
      </c>
      <c r="H3533" s="36">
        <f t="shared" si="31"/>
        <v>0</v>
      </c>
      <c r="I3533" s="5" t="str">
        <f t="shared" si="32"/>
        <v/>
      </c>
      <c r="J3533" s="5">
        <f t="shared" si="33"/>
        <v>0</v>
      </c>
      <c r="K3533" s="5" t="str">
        <f t="shared" si="34"/>
        <v/>
      </c>
      <c r="L3533" s="5">
        <f t="shared" si="35"/>
        <v>0</v>
      </c>
      <c r="M3533" s="5"/>
      <c r="N3533" s="5"/>
      <c r="O3533" s="5"/>
      <c r="P3533" s="5"/>
      <c r="Q3533" s="5"/>
      <c r="R3533" s="5"/>
      <c r="S3533" s="5"/>
    </row>
    <row r="3534" ht="15.75" customHeight="1">
      <c r="A3534" s="5">
        <v>2905.0</v>
      </c>
      <c r="B3534" s="35" t="str">
        <f>DIEM_4D!A2906</f>
        <v/>
      </c>
      <c r="C3534" s="35" t="str">
        <f>DIEM_4D!B2906</f>
        <v/>
      </c>
      <c r="D3534" s="5" t="str">
        <f t="shared" si="30"/>
        <v>4D-5</v>
      </c>
      <c r="E3534" s="5">
        <f>DIEM_4D!C2906</f>
        <v>0</v>
      </c>
      <c r="F3534" s="5">
        <f>DIEM_4D!D2906</f>
        <v>0</v>
      </c>
      <c r="G3534" s="5">
        <f>DIEM_4D!E2906</f>
        <v>0</v>
      </c>
      <c r="H3534" s="36">
        <f t="shared" si="31"/>
        <v>0</v>
      </c>
      <c r="I3534" s="5" t="str">
        <f t="shared" si="32"/>
        <v/>
      </c>
      <c r="J3534" s="5">
        <f t="shared" si="33"/>
        <v>0</v>
      </c>
      <c r="K3534" s="5" t="str">
        <f t="shared" si="34"/>
        <v/>
      </c>
      <c r="L3534" s="5">
        <f t="shared" si="35"/>
        <v>0</v>
      </c>
      <c r="M3534" s="5"/>
      <c r="N3534" s="5"/>
      <c r="O3534" s="5"/>
      <c r="P3534" s="5"/>
      <c r="Q3534" s="5"/>
      <c r="R3534" s="5"/>
      <c r="S3534" s="5"/>
    </row>
    <row r="3535" ht="15.75" customHeight="1">
      <c r="A3535" s="5">
        <v>2906.0</v>
      </c>
      <c r="B3535" s="35" t="str">
        <f>DIEM_4D!A2907</f>
        <v/>
      </c>
      <c r="C3535" s="35" t="str">
        <f>DIEM_4D!B2907</f>
        <v/>
      </c>
      <c r="D3535" s="5" t="str">
        <f t="shared" si="30"/>
        <v>4D-1</v>
      </c>
      <c r="E3535" s="5">
        <f>DIEM_4D!C2907</f>
        <v>0</v>
      </c>
      <c r="F3535" s="5">
        <f>DIEM_4D!D2907</f>
        <v>0</v>
      </c>
      <c r="G3535" s="5">
        <f>DIEM_4D!E2907</f>
        <v>0</v>
      </c>
      <c r="H3535" s="36">
        <f t="shared" si="31"/>
        <v>0</v>
      </c>
      <c r="I3535" s="5" t="str">
        <f t="shared" si="32"/>
        <v/>
      </c>
      <c r="J3535" s="5">
        <f t="shared" si="33"/>
        <v>0</v>
      </c>
      <c r="K3535" s="5" t="str">
        <f t="shared" si="34"/>
        <v/>
      </c>
      <c r="L3535" s="5">
        <f t="shared" si="35"/>
        <v>0</v>
      </c>
      <c r="M3535" s="5"/>
      <c r="N3535" s="5"/>
      <c r="O3535" s="5"/>
      <c r="P3535" s="5"/>
      <c r="Q3535" s="5"/>
      <c r="R3535" s="5"/>
      <c r="S3535" s="5"/>
    </row>
    <row r="3536" ht="15.75" customHeight="1">
      <c r="A3536" s="5">
        <v>2907.0</v>
      </c>
      <c r="B3536" s="35" t="str">
        <f>DIEM_4D!A2908</f>
        <v/>
      </c>
      <c r="C3536" s="35" t="str">
        <f>DIEM_4D!B2908</f>
        <v/>
      </c>
      <c r="D3536" s="5" t="str">
        <f t="shared" si="30"/>
        <v>4D-2</v>
      </c>
      <c r="E3536" s="5">
        <f>DIEM_4D!C2908</f>
        <v>0</v>
      </c>
      <c r="F3536" s="5">
        <f>DIEM_4D!D2908</f>
        <v>0</v>
      </c>
      <c r="G3536" s="5">
        <f>DIEM_4D!E2908</f>
        <v>0</v>
      </c>
      <c r="H3536" s="36">
        <f t="shared" si="31"/>
        <v>0</v>
      </c>
      <c r="I3536" s="5" t="str">
        <f t="shared" si="32"/>
        <v/>
      </c>
      <c r="J3536" s="5">
        <f t="shared" si="33"/>
        <v>0</v>
      </c>
      <c r="K3536" s="5" t="str">
        <f t="shared" si="34"/>
        <v/>
      </c>
      <c r="L3536" s="5">
        <f t="shared" si="35"/>
        <v>0</v>
      </c>
      <c r="M3536" s="5"/>
      <c r="N3536" s="5"/>
      <c r="O3536" s="5"/>
      <c r="P3536" s="5"/>
      <c r="Q3536" s="5"/>
      <c r="R3536" s="5"/>
      <c r="S3536" s="5"/>
    </row>
    <row r="3537" ht="15.75" customHeight="1">
      <c r="A3537" s="5">
        <v>2908.0</v>
      </c>
      <c r="B3537" s="35" t="str">
        <f>DIEM_4D!A2909</f>
        <v/>
      </c>
      <c r="C3537" s="35" t="str">
        <f>DIEM_4D!B2909</f>
        <v/>
      </c>
      <c r="D3537" s="5" t="str">
        <f t="shared" si="30"/>
        <v>4D-3</v>
      </c>
      <c r="E3537" s="5">
        <f>DIEM_4D!C2909</f>
        <v>0</v>
      </c>
      <c r="F3537" s="5">
        <f>DIEM_4D!D2909</f>
        <v>0</v>
      </c>
      <c r="G3537" s="5">
        <f>DIEM_4D!E2909</f>
        <v>0</v>
      </c>
      <c r="H3537" s="36">
        <f t="shared" si="31"/>
        <v>0</v>
      </c>
      <c r="I3537" s="5" t="str">
        <f t="shared" si="32"/>
        <v/>
      </c>
      <c r="J3537" s="5">
        <f t="shared" si="33"/>
        <v>0</v>
      </c>
      <c r="K3537" s="5" t="str">
        <f t="shared" si="34"/>
        <v/>
      </c>
      <c r="L3537" s="5">
        <f t="shared" si="35"/>
        <v>0</v>
      </c>
      <c r="M3537" s="5"/>
      <c r="N3537" s="5"/>
      <c r="O3537" s="5"/>
      <c r="P3537" s="5"/>
      <c r="Q3537" s="5"/>
      <c r="R3537" s="5"/>
      <c r="S3537" s="5"/>
    </row>
    <row r="3538" ht="15.75" customHeight="1">
      <c r="A3538" s="5">
        <v>2909.0</v>
      </c>
      <c r="B3538" s="35" t="str">
        <f>DIEM_4D!A2910</f>
        <v/>
      </c>
      <c r="C3538" s="35" t="str">
        <f>DIEM_4D!B2910</f>
        <v/>
      </c>
      <c r="D3538" s="5" t="str">
        <f t="shared" si="30"/>
        <v>4D-4</v>
      </c>
      <c r="E3538" s="5">
        <f>DIEM_4D!C2910</f>
        <v>0</v>
      </c>
      <c r="F3538" s="5">
        <f>DIEM_4D!D2910</f>
        <v>0</v>
      </c>
      <c r="G3538" s="5">
        <f>DIEM_4D!E2910</f>
        <v>0</v>
      </c>
      <c r="H3538" s="36">
        <f t="shared" si="31"/>
        <v>0</v>
      </c>
      <c r="I3538" s="5" t="str">
        <f t="shared" si="32"/>
        <v/>
      </c>
      <c r="J3538" s="5">
        <f t="shared" si="33"/>
        <v>0</v>
      </c>
      <c r="K3538" s="5" t="str">
        <f t="shared" si="34"/>
        <v/>
      </c>
      <c r="L3538" s="5">
        <f t="shared" si="35"/>
        <v>0</v>
      </c>
      <c r="M3538" s="5"/>
      <c r="N3538" s="5"/>
      <c r="O3538" s="5"/>
      <c r="P3538" s="5"/>
      <c r="Q3538" s="5"/>
      <c r="R3538" s="5"/>
      <c r="S3538" s="5"/>
    </row>
    <row r="3539" ht="15.75" customHeight="1">
      <c r="A3539" s="5">
        <v>2910.0</v>
      </c>
      <c r="B3539" s="35" t="str">
        <f>DIEM_4D!A2911</f>
        <v/>
      </c>
      <c r="C3539" s="35" t="str">
        <f>DIEM_4D!B2911</f>
        <v/>
      </c>
      <c r="D3539" s="5" t="str">
        <f t="shared" si="30"/>
        <v>4D-5</v>
      </c>
      <c r="E3539" s="5">
        <f>DIEM_4D!C2911</f>
        <v>0</v>
      </c>
      <c r="F3539" s="5">
        <f>DIEM_4D!D2911</f>
        <v>0</v>
      </c>
      <c r="G3539" s="5">
        <f>DIEM_4D!E2911</f>
        <v>0</v>
      </c>
      <c r="H3539" s="36">
        <f t="shared" si="31"/>
        <v>0</v>
      </c>
      <c r="I3539" s="5" t="str">
        <f t="shared" si="32"/>
        <v/>
      </c>
      <c r="J3539" s="5">
        <f t="shared" si="33"/>
        <v>0</v>
      </c>
      <c r="K3539" s="5" t="str">
        <f t="shared" si="34"/>
        <v/>
      </c>
      <c r="L3539" s="5">
        <f t="shared" si="35"/>
        <v>0</v>
      </c>
      <c r="M3539" s="5"/>
      <c r="N3539" s="5"/>
      <c r="O3539" s="5"/>
      <c r="P3539" s="5"/>
      <c r="Q3539" s="5"/>
      <c r="R3539" s="5"/>
      <c r="S3539" s="5"/>
    </row>
    <row r="3540" ht="15.75" customHeight="1">
      <c r="A3540" s="5">
        <v>2911.0</v>
      </c>
      <c r="B3540" s="35" t="str">
        <f>DIEM_4D!A2912</f>
        <v/>
      </c>
      <c r="C3540" s="35" t="str">
        <f>DIEM_4D!B2912</f>
        <v/>
      </c>
      <c r="D3540" s="5" t="str">
        <f t="shared" si="30"/>
        <v>4D-1</v>
      </c>
      <c r="E3540" s="5">
        <f>DIEM_4D!C2912</f>
        <v>0</v>
      </c>
      <c r="F3540" s="5">
        <f>DIEM_4D!D2912</f>
        <v>0</v>
      </c>
      <c r="G3540" s="5">
        <f>DIEM_4D!E2912</f>
        <v>0</v>
      </c>
      <c r="H3540" s="36">
        <f t="shared" si="31"/>
        <v>0</v>
      </c>
      <c r="I3540" s="5" t="str">
        <f t="shared" si="32"/>
        <v/>
      </c>
      <c r="J3540" s="5">
        <f t="shared" si="33"/>
        <v>0</v>
      </c>
      <c r="K3540" s="5" t="str">
        <f t="shared" si="34"/>
        <v/>
      </c>
      <c r="L3540" s="5">
        <f t="shared" si="35"/>
        <v>0</v>
      </c>
      <c r="M3540" s="5"/>
      <c r="N3540" s="5"/>
      <c r="O3540" s="5"/>
      <c r="P3540" s="5"/>
      <c r="Q3540" s="5"/>
      <c r="R3540" s="5"/>
      <c r="S3540" s="5"/>
    </row>
    <row r="3541" ht="15.75" customHeight="1">
      <c r="A3541" s="5">
        <v>2912.0</v>
      </c>
      <c r="B3541" s="35" t="str">
        <f>DIEM_4D!A2913</f>
        <v/>
      </c>
      <c r="C3541" s="35" t="str">
        <f>DIEM_4D!B2913</f>
        <v/>
      </c>
      <c r="D3541" s="5" t="str">
        <f t="shared" si="30"/>
        <v>4D-2</v>
      </c>
      <c r="E3541" s="5">
        <f>DIEM_4D!C2913</f>
        <v>0</v>
      </c>
      <c r="F3541" s="5">
        <f>DIEM_4D!D2913</f>
        <v>0</v>
      </c>
      <c r="G3541" s="5">
        <f>DIEM_4D!E2913</f>
        <v>0</v>
      </c>
      <c r="H3541" s="36">
        <f t="shared" si="31"/>
        <v>0</v>
      </c>
      <c r="I3541" s="5" t="str">
        <f t="shared" si="32"/>
        <v/>
      </c>
      <c r="J3541" s="5">
        <f t="shared" si="33"/>
        <v>0</v>
      </c>
      <c r="K3541" s="5" t="str">
        <f t="shared" si="34"/>
        <v/>
      </c>
      <c r="L3541" s="5">
        <f t="shared" si="35"/>
        <v>0</v>
      </c>
      <c r="M3541" s="5"/>
      <c r="N3541" s="5"/>
      <c r="O3541" s="5"/>
      <c r="P3541" s="5"/>
      <c r="Q3541" s="5"/>
      <c r="R3541" s="5"/>
      <c r="S3541" s="5"/>
    </row>
    <row r="3542" ht="15.75" customHeight="1">
      <c r="A3542" s="5">
        <v>2913.0</v>
      </c>
      <c r="B3542" s="35" t="str">
        <f>DIEM_4D!A2914</f>
        <v/>
      </c>
      <c r="C3542" s="35" t="str">
        <f>DIEM_4D!B2914</f>
        <v/>
      </c>
      <c r="D3542" s="5" t="str">
        <f t="shared" si="30"/>
        <v>4D-3</v>
      </c>
      <c r="E3542" s="5">
        <f>DIEM_4D!C2914</f>
        <v>0</v>
      </c>
      <c r="F3542" s="5">
        <f>DIEM_4D!D2914</f>
        <v>0</v>
      </c>
      <c r="G3542" s="5">
        <f>DIEM_4D!E2914</f>
        <v>0</v>
      </c>
      <c r="H3542" s="36">
        <f t="shared" si="31"/>
        <v>0</v>
      </c>
      <c r="I3542" s="5" t="str">
        <f t="shared" si="32"/>
        <v/>
      </c>
      <c r="J3542" s="5">
        <f t="shared" si="33"/>
        <v>0</v>
      </c>
      <c r="K3542" s="5" t="str">
        <f t="shared" si="34"/>
        <v/>
      </c>
      <c r="L3542" s="5">
        <f t="shared" si="35"/>
        <v>0</v>
      </c>
      <c r="M3542" s="5"/>
      <c r="N3542" s="5"/>
      <c r="O3542" s="5"/>
      <c r="P3542" s="5"/>
      <c r="Q3542" s="5"/>
      <c r="R3542" s="5"/>
      <c r="S3542" s="5"/>
    </row>
    <row r="3543" ht="15.75" customHeight="1">
      <c r="A3543" s="5">
        <v>2914.0</v>
      </c>
      <c r="B3543" s="35" t="str">
        <f>DIEM_4D!A2915</f>
        <v/>
      </c>
      <c r="C3543" s="35" t="str">
        <f>DIEM_4D!B2915</f>
        <v/>
      </c>
      <c r="D3543" s="5" t="str">
        <f t="shared" si="30"/>
        <v>4D-4</v>
      </c>
      <c r="E3543" s="5">
        <f>DIEM_4D!C2915</f>
        <v>0</v>
      </c>
      <c r="F3543" s="5">
        <f>DIEM_4D!D2915</f>
        <v>0</v>
      </c>
      <c r="G3543" s="5">
        <f>DIEM_4D!E2915</f>
        <v>0</v>
      </c>
      <c r="H3543" s="36">
        <f t="shared" si="31"/>
        <v>0</v>
      </c>
      <c r="I3543" s="5" t="str">
        <f t="shared" si="32"/>
        <v/>
      </c>
      <c r="J3543" s="5">
        <f t="shared" si="33"/>
        <v>0</v>
      </c>
      <c r="K3543" s="5" t="str">
        <f t="shared" si="34"/>
        <v/>
      </c>
      <c r="L3543" s="5">
        <f t="shared" si="35"/>
        <v>0</v>
      </c>
      <c r="M3543" s="5"/>
      <c r="N3543" s="5"/>
      <c r="O3543" s="5"/>
      <c r="P3543" s="5"/>
      <c r="Q3543" s="5"/>
      <c r="R3543" s="5"/>
      <c r="S3543" s="5"/>
    </row>
    <row r="3544" ht="15.75" customHeight="1">
      <c r="A3544" s="5">
        <v>2915.0</v>
      </c>
      <c r="B3544" s="35" t="str">
        <f>DIEM_4D!A2916</f>
        <v/>
      </c>
      <c r="C3544" s="35" t="str">
        <f>DIEM_4D!B2916</f>
        <v/>
      </c>
      <c r="D3544" s="5" t="str">
        <f t="shared" si="30"/>
        <v>4D-5</v>
      </c>
      <c r="E3544" s="5">
        <f>DIEM_4D!C2916</f>
        <v>0</v>
      </c>
      <c r="F3544" s="5">
        <f>DIEM_4D!D2916</f>
        <v>0</v>
      </c>
      <c r="G3544" s="5">
        <f>DIEM_4D!E2916</f>
        <v>0</v>
      </c>
      <c r="H3544" s="36">
        <f t="shared" si="31"/>
        <v>0</v>
      </c>
      <c r="I3544" s="5" t="str">
        <f t="shared" si="32"/>
        <v/>
      </c>
      <c r="J3544" s="5">
        <f t="shared" si="33"/>
        <v>0</v>
      </c>
      <c r="K3544" s="5" t="str">
        <f t="shared" si="34"/>
        <v/>
      </c>
      <c r="L3544" s="5">
        <f t="shared" si="35"/>
        <v>0</v>
      </c>
      <c r="M3544" s="5"/>
      <c r="N3544" s="5"/>
      <c r="O3544" s="5"/>
      <c r="P3544" s="5"/>
      <c r="Q3544" s="5"/>
      <c r="R3544" s="5"/>
      <c r="S3544" s="5"/>
    </row>
    <row r="3545" ht="15.75" customHeight="1">
      <c r="A3545" s="5">
        <v>2916.0</v>
      </c>
      <c r="B3545" s="35" t="str">
        <f>DIEM_4D!A2917</f>
        <v/>
      </c>
      <c r="C3545" s="35" t="str">
        <f>DIEM_4D!B2917</f>
        <v/>
      </c>
      <c r="D3545" s="5" t="str">
        <f t="shared" si="30"/>
        <v>4D-1</v>
      </c>
      <c r="E3545" s="5">
        <f>DIEM_4D!C2917</f>
        <v>0</v>
      </c>
      <c r="F3545" s="5">
        <f>DIEM_4D!D2917</f>
        <v>0</v>
      </c>
      <c r="G3545" s="5">
        <f>DIEM_4D!E2917</f>
        <v>0</v>
      </c>
      <c r="H3545" s="36">
        <f t="shared" si="31"/>
        <v>0</v>
      </c>
      <c r="I3545" s="5" t="str">
        <f t="shared" si="32"/>
        <v/>
      </c>
      <c r="J3545" s="5">
        <f t="shared" si="33"/>
        <v>0</v>
      </c>
      <c r="K3545" s="5" t="str">
        <f t="shared" si="34"/>
        <v/>
      </c>
      <c r="L3545" s="5">
        <f t="shared" si="35"/>
        <v>0</v>
      </c>
      <c r="M3545" s="5"/>
      <c r="N3545" s="5"/>
      <c r="O3545" s="5"/>
      <c r="P3545" s="5"/>
      <c r="Q3545" s="5"/>
      <c r="R3545" s="5"/>
      <c r="S3545" s="5"/>
    </row>
    <row r="3546" ht="15.75" customHeight="1">
      <c r="A3546" s="5">
        <v>2917.0</v>
      </c>
      <c r="B3546" s="35" t="str">
        <f>DIEM_4D!A2918</f>
        <v/>
      </c>
      <c r="C3546" s="35" t="str">
        <f>DIEM_4D!B2918</f>
        <v/>
      </c>
      <c r="D3546" s="5" t="str">
        <f t="shared" si="30"/>
        <v>4D-2</v>
      </c>
      <c r="E3546" s="5">
        <f>DIEM_4D!C2918</f>
        <v>0</v>
      </c>
      <c r="F3546" s="5">
        <f>DIEM_4D!D2918</f>
        <v>0</v>
      </c>
      <c r="G3546" s="5">
        <f>DIEM_4D!E2918</f>
        <v>0</v>
      </c>
      <c r="H3546" s="36">
        <f t="shared" si="31"/>
        <v>0</v>
      </c>
      <c r="I3546" s="5" t="str">
        <f t="shared" si="32"/>
        <v/>
      </c>
      <c r="J3546" s="5">
        <f t="shared" si="33"/>
        <v>0</v>
      </c>
      <c r="K3546" s="5" t="str">
        <f t="shared" si="34"/>
        <v/>
      </c>
      <c r="L3546" s="5">
        <f t="shared" si="35"/>
        <v>0</v>
      </c>
      <c r="M3546" s="5"/>
      <c r="N3546" s="5"/>
      <c r="O3546" s="5"/>
      <c r="P3546" s="5"/>
      <c r="Q3546" s="5"/>
      <c r="R3546" s="5"/>
      <c r="S3546" s="5"/>
    </row>
    <row r="3547" ht="15.75" customHeight="1">
      <c r="A3547" s="5">
        <v>2918.0</v>
      </c>
      <c r="B3547" s="35" t="str">
        <f>DIEM_4D!A2919</f>
        <v/>
      </c>
      <c r="C3547" s="35" t="str">
        <f>DIEM_4D!B2919</f>
        <v/>
      </c>
      <c r="D3547" s="5" t="str">
        <f t="shared" si="30"/>
        <v>4D-3</v>
      </c>
      <c r="E3547" s="5">
        <f>DIEM_4D!C2919</f>
        <v>0</v>
      </c>
      <c r="F3547" s="5">
        <f>DIEM_4D!D2919</f>
        <v>0</v>
      </c>
      <c r="G3547" s="5">
        <f>DIEM_4D!E2919</f>
        <v>0</v>
      </c>
      <c r="H3547" s="36">
        <f t="shared" si="31"/>
        <v>0</v>
      </c>
      <c r="I3547" s="5" t="str">
        <f t="shared" si="32"/>
        <v/>
      </c>
      <c r="J3547" s="5">
        <f t="shared" si="33"/>
        <v>0</v>
      </c>
      <c r="K3547" s="5" t="str">
        <f t="shared" si="34"/>
        <v/>
      </c>
      <c r="L3547" s="5">
        <f t="shared" si="35"/>
        <v>0</v>
      </c>
      <c r="M3547" s="5"/>
      <c r="N3547" s="5"/>
      <c r="O3547" s="5"/>
      <c r="P3547" s="5"/>
      <c r="Q3547" s="5"/>
      <c r="R3547" s="5"/>
      <c r="S3547" s="5"/>
    </row>
    <row r="3548" ht="15.75" customHeight="1">
      <c r="A3548" s="5">
        <v>2919.0</v>
      </c>
      <c r="B3548" s="35" t="str">
        <f>DIEM_4D!A2920</f>
        <v/>
      </c>
      <c r="C3548" s="35" t="str">
        <f>DIEM_4D!B2920</f>
        <v/>
      </c>
      <c r="D3548" s="5" t="str">
        <f t="shared" si="30"/>
        <v>4D-4</v>
      </c>
      <c r="E3548" s="5">
        <f>DIEM_4D!C2920</f>
        <v>0</v>
      </c>
      <c r="F3548" s="5">
        <f>DIEM_4D!D2920</f>
        <v>0</v>
      </c>
      <c r="G3548" s="5">
        <f>DIEM_4D!E2920</f>
        <v>0</v>
      </c>
      <c r="H3548" s="36">
        <f t="shared" si="31"/>
        <v>0</v>
      </c>
      <c r="I3548" s="5" t="str">
        <f t="shared" si="32"/>
        <v/>
      </c>
      <c r="J3548" s="5">
        <f t="shared" si="33"/>
        <v>0</v>
      </c>
      <c r="K3548" s="5" t="str">
        <f t="shared" si="34"/>
        <v/>
      </c>
      <c r="L3548" s="5">
        <f t="shared" si="35"/>
        <v>0</v>
      </c>
      <c r="M3548" s="5"/>
      <c r="N3548" s="5"/>
      <c r="O3548" s="5"/>
      <c r="P3548" s="5"/>
      <c r="Q3548" s="5"/>
      <c r="R3548" s="5"/>
      <c r="S3548" s="5"/>
    </row>
    <row r="3549" ht="15.75" customHeight="1">
      <c r="A3549" s="5">
        <v>2920.0</v>
      </c>
      <c r="B3549" s="35" t="str">
        <f>DIEM_4D!A2921</f>
        <v/>
      </c>
      <c r="C3549" s="35" t="str">
        <f>DIEM_4D!B2921</f>
        <v/>
      </c>
      <c r="D3549" s="5" t="str">
        <f t="shared" si="30"/>
        <v>4D-5</v>
      </c>
      <c r="E3549" s="5">
        <f>DIEM_4D!C2921</f>
        <v>0</v>
      </c>
      <c r="F3549" s="5">
        <f>DIEM_4D!D2921</f>
        <v>0</v>
      </c>
      <c r="G3549" s="5">
        <f>DIEM_4D!E2921</f>
        <v>0</v>
      </c>
      <c r="H3549" s="36">
        <f t="shared" si="31"/>
        <v>0</v>
      </c>
      <c r="I3549" s="5" t="str">
        <f t="shared" si="32"/>
        <v/>
      </c>
      <c r="J3549" s="5">
        <f t="shared" si="33"/>
        <v>0</v>
      </c>
      <c r="K3549" s="5" t="str">
        <f t="shared" si="34"/>
        <v/>
      </c>
      <c r="L3549" s="5">
        <f t="shared" si="35"/>
        <v>0</v>
      </c>
      <c r="M3549" s="5"/>
      <c r="N3549" s="5"/>
      <c r="O3549" s="5"/>
      <c r="P3549" s="5"/>
      <c r="Q3549" s="5"/>
      <c r="R3549" s="5"/>
      <c r="S3549" s="5"/>
    </row>
    <row r="3550" ht="15.75" customHeight="1">
      <c r="A3550" s="5">
        <v>2921.0</v>
      </c>
      <c r="B3550" s="35" t="str">
        <f>DIEM_4D!A2922</f>
        <v/>
      </c>
      <c r="C3550" s="35" t="str">
        <f>DIEM_4D!B2922</f>
        <v/>
      </c>
      <c r="D3550" s="5" t="str">
        <f t="shared" si="30"/>
        <v>4D-1</v>
      </c>
      <c r="E3550" s="5">
        <f>DIEM_4D!C2922</f>
        <v>0</v>
      </c>
      <c r="F3550" s="5">
        <f>DIEM_4D!D2922</f>
        <v>0</v>
      </c>
      <c r="G3550" s="5">
        <f>DIEM_4D!E2922</f>
        <v>0</v>
      </c>
      <c r="H3550" s="36">
        <f t="shared" si="31"/>
        <v>0</v>
      </c>
      <c r="I3550" s="5" t="str">
        <f t="shared" si="32"/>
        <v/>
      </c>
      <c r="J3550" s="5">
        <f t="shared" si="33"/>
        <v>0</v>
      </c>
      <c r="K3550" s="5" t="str">
        <f t="shared" si="34"/>
        <v/>
      </c>
      <c r="L3550" s="5">
        <f t="shared" si="35"/>
        <v>0</v>
      </c>
      <c r="M3550" s="5"/>
      <c r="N3550" s="5"/>
      <c r="O3550" s="5"/>
      <c r="P3550" s="5"/>
      <c r="Q3550" s="5"/>
      <c r="R3550" s="5"/>
      <c r="S3550" s="5"/>
    </row>
    <row r="3551" ht="15.75" customHeight="1">
      <c r="A3551" s="5">
        <v>2922.0</v>
      </c>
      <c r="B3551" s="35" t="str">
        <f>DIEM_4D!A2923</f>
        <v/>
      </c>
      <c r="C3551" s="35" t="str">
        <f>DIEM_4D!B2923</f>
        <v/>
      </c>
      <c r="D3551" s="5" t="str">
        <f t="shared" si="30"/>
        <v>4D-2</v>
      </c>
      <c r="E3551" s="5">
        <f>DIEM_4D!C2923</f>
        <v>0</v>
      </c>
      <c r="F3551" s="5">
        <f>DIEM_4D!D2923</f>
        <v>0</v>
      </c>
      <c r="G3551" s="5">
        <f>DIEM_4D!E2923</f>
        <v>0</v>
      </c>
      <c r="H3551" s="36">
        <f t="shared" si="31"/>
        <v>0</v>
      </c>
      <c r="I3551" s="5" t="str">
        <f t="shared" si="32"/>
        <v/>
      </c>
      <c r="J3551" s="5">
        <f t="shared" si="33"/>
        <v>0</v>
      </c>
      <c r="K3551" s="5" t="str">
        <f t="shared" si="34"/>
        <v/>
      </c>
      <c r="L3551" s="5">
        <f t="shared" si="35"/>
        <v>0</v>
      </c>
      <c r="M3551" s="5"/>
      <c r="N3551" s="5"/>
      <c r="O3551" s="5"/>
      <c r="P3551" s="5"/>
      <c r="Q3551" s="5"/>
      <c r="R3551" s="5"/>
      <c r="S3551" s="5"/>
    </row>
    <row r="3552" ht="15.75" customHeight="1">
      <c r="A3552" s="5">
        <v>2923.0</v>
      </c>
      <c r="B3552" s="35" t="str">
        <f>DIEM_4D!A2924</f>
        <v/>
      </c>
      <c r="C3552" s="35" t="str">
        <f>DIEM_4D!B2924</f>
        <v/>
      </c>
      <c r="D3552" s="5" t="str">
        <f t="shared" si="30"/>
        <v>4D-3</v>
      </c>
      <c r="E3552" s="5">
        <f>DIEM_4D!C2924</f>
        <v>0</v>
      </c>
      <c r="F3552" s="5">
        <f>DIEM_4D!D2924</f>
        <v>0</v>
      </c>
      <c r="G3552" s="5">
        <f>DIEM_4D!E2924</f>
        <v>0</v>
      </c>
      <c r="H3552" s="36">
        <f t="shared" si="31"/>
        <v>0</v>
      </c>
      <c r="I3552" s="5" t="str">
        <f t="shared" si="32"/>
        <v/>
      </c>
      <c r="J3552" s="5">
        <f t="shared" si="33"/>
        <v>0</v>
      </c>
      <c r="K3552" s="5" t="str">
        <f t="shared" si="34"/>
        <v/>
      </c>
      <c r="L3552" s="5">
        <f t="shared" si="35"/>
        <v>0</v>
      </c>
      <c r="M3552" s="5"/>
      <c r="N3552" s="5"/>
      <c r="O3552" s="5"/>
      <c r="P3552" s="5"/>
      <c r="Q3552" s="5"/>
      <c r="R3552" s="5"/>
      <c r="S3552" s="5"/>
    </row>
    <row r="3553" ht="15.75" customHeight="1">
      <c r="A3553" s="5">
        <v>2924.0</v>
      </c>
      <c r="B3553" s="35" t="str">
        <f>DIEM_4D!A2925</f>
        <v/>
      </c>
      <c r="C3553" s="35" t="str">
        <f>DIEM_4D!B2925</f>
        <v/>
      </c>
      <c r="D3553" s="5" t="str">
        <f t="shared" si="30"/>
        <v>4D-4</v>
      </c>
      <c r="E3553" s="5">
        <f>DIEM_4D!C2925</f>
        <v>0</v>
      </c>
      <c r="F3553" s="5">
        <f>DIEM_4D!D2925</f>
        <v>0</v>
      </c>
      <c r="G3553" s="5">
        <f>DIEM_4D!E2925</f>
        <v>0</v>
      </c>
      <c r="H3553" s="36">
        <f t="shared" si="31"/>
        <v>0</v>
      </c>
      <c r="I3553" s="5" t="str">
        <f t="shared" si="32"/>
        <v/>
      </c>
      <c r="J3553" s="5">
        <f t="shared" si="33"/>
        <v>0</v>
      </c>
      <c r="K3553" s="5" t="str">
        <f t="shared" si="34"/>
        <v/>
      </c>
      <c r="L3553" s="5">
        <f t="shared" si="35"/>
        <v>0</v>
      </c>
      <c r="M3553" s="5"/>
      <c r="N3553" s="5"/>
      <c r="O3553" s="5"/>
      <c r="P3553" s="5"/>
      <c r="Q3553" s="5"/>
      <c r="R3553" s="5"/>
      <c r="S3553" s="5"/>
    </row>
    <row r="3554" ht="15.75" customHeight="1">
      <c r="A3554" s="5">
        <v>2925.0</v>
      </c>
      <c r="B3554" s="35" t="str">
        <f>DIEM_4D!A2926</f>
        <v/>
      </c>
      <c r="C3554" s="35" t="str">
        <f>DIEM_4D!B2926</f>
        <v/>
      </c>
      <c r="D3554" s="5" t="str">
        <f t="shared" si="30"/>
        <v>4D-5</v>
      </c>
      <c r="E3554" s="5">
        <f>DIEM_4D!C2926</f>
        <v>0</v>
      </c>
      <c r="F3554" s="5">
        <f>DIEM_4D!D2926</f>
        <v>0</v>
      </c>
      <c r="G3554" s="5">
        <f>DIEM_4D!E2926</f>
        <v>0</v>
      </c>
      <c r="H3554" s="36">
        <f t="shared" si="31"/>
        <v>0</v>
      </c>
      <c r="I3554" s="5" t="str">
        <f t="shared" si="32"/>
        <v/>
      </c>
      <c r="J3554" s="5">
        <f t="shared" si="33"/>
        <v>0</v>
      </c>
      <c r="K3554" s="5" t="str">
        <f t="shared" si="34"/>
        <v/>
      </c>
      <c r="L3554" s="5">
        <f t="shared" si="35"/>
        <v>0</v>
      </c>
      <c r="M3554" s="5"/>
      <c r="N3554" s="5"/>
      <c r="O3554" s="5"/>
      <c r="P3554" s="5"/>
      <c r="Q3554" s="5"/>
      <c r="R3554" s="5"/>
      <c r="S3554" s="5"/>
    </row>
    <row r="3555" ht="15.75" customHeight="1">
      <c r="A3555" s="5">
        <v>2926.0</v>
      </c>
      <c r="B3555" s="35" t="str">
        <f>DIEM_4D!A2927</f>
        <v/>
      </c>
      <c r="C3555" s="35" t="str">
        <f>DIEM_4D!B2927</f>
        <v/>
      </c>
      <c r="D3555" s="5" t="str">
        <f t="shared" si="30"/>
        <v>4D-1</v>
      </c>
      <c r="E3555" s="5">
        <f>DIEM_4D!C2927</f>
        <v>0</v>
      </c>
      <c r="F3555" s="5">
        <f>DIEM_4D!D2927</f>
        <v>0</v>
      </c>
      <c r="G3555" s="5">
        <f>DIEM_4D!E2927</f>
        <v>0</v>
      </c>
      <c r="H3555" s="36">
        <f t="shared" si="31"/>
        <v>0</v>
      </c>
      <c r="I3555" s="5" t="str">
        <f t="shared" si="32"/>
        <v/>
      </c>
      <c r="J3555" s="5">
        <f t="shared" si="33"/>
        <v>0</v>
      </c>
      <c r="K3555" s="5" t="str">
        <f t="shared" si="34"/>
        <v/>
      </c>
      <c r="L3555" s="5">
        <f t="shared" si="35"/>
        <v>0</v>
      </c>
      <c r="M3555" s="5"/>
      <c r="N3555" s="5"/>
      <c r="O3555" s="5"/>
      <c r="P3555" s="5"/>
      <c r="Q3555" s="5"/>
      <c r="R3555" s="5"/>
      <c r="S3555" s="5"/>
    </row>
    <row r="3556" ht="15.75" customHeight="1">
      <c r="A3556" s="5">
        <v>2927.0</v>
      </c>
      <c r="B3556" s="35" t="str">
        <f>DIEM_4D!A2928</f>
        <v/>
      </c>
      <c r="C3556" s="35" t="str">
        <f>DIEM_4D!B2928</f>
        <v/>
      </c>
      <c r="D3556" s="5" t="str">
        <f t="shared" si="30"/>
        <v>4D-2</v>
      </c>
      <c r="E3556" s="5">
        <f>DIEM_4D!C2928</f>
        <v>0</v>
      </c>
      <c r="F3556" s="5">
        <f>DIEM_4D!D2928</f>
        <v>0</v>
      </c>
      <c r="G3556" s="5">
        <f>DIEM_4D!E2928</f>
        <v>0</v>
      </c>
      <c r="H3556" s="36">
        <f t="shared" si="31"/>
        <v>0</v>
      </c>
      <c r="I3556" s="5" t="str">
        <f t="shared" si="32"/>
        <v/>
      </c>
      <c r="J3556" s="5">
        <f t="shared" si="33"/>
        <v>0</v>
      </c>
      <c r="K3556" s="5" t="str">
        <f t="shared" si="34"/>
        <v/>
      </c>
      <c r="L3556" s="5">
        <f t="shared" si="35"/>
        <v>0</v>
      </c>
      <c r="M3556" s="5"/>
      <c r="N3556" s="5"/>
      <c r="O3556" s="5"/>
      <c r="P3556" s="5"/>
      <c r="Q3556" s="5"/>
      <c r="R3556" s="5"/>
      <c r="S3556" s="5"/>
    </row>
    <row r="3557" ht="15.75" customHeight="1">
      <c r="A3557" s="5">
        <v>2928.0</v>
      </c>
      <c r="B3557" s="35" t="str">
        <f>DIEM_4D!A2929</f>
        <v/>
      </c>
      <c r="C3557" s="35" t="str">
        <f>DIEM_4D!B2929</f>
        <v/>
      </c>
      <c r="D3557" s="5" t="str">
        <f t="shared" si="30"/>
        <v>4D-3</v>
      </c>
      <c r="E3557" s="5">
        <f>DIEM_4D!C2929</f>
        <v>0</v>
      </c>
      <c r="F3557" s="5">
        <f>DIEM_4D!D2929</f>
        <v>0</v>
      </c>
      <c r="G3557" s="5">
        <f>DIEM_4D!E2929</f>
        <v>0</v>
      </c>
      <c r="H3557" s="36">
        <f t="shared" si="31"/>
        <v>0</v>
      </c>
      <c r="I3557" s="5" t="str">
        <f t="shared" si="32"/>
        <v/>
      </c>
      <c r="J3557" s="5">
        <f t="shared" si="33"/>
        <v>0</v>
      </c>
      <c r="K3557" s="5" t="str">
        <f t="shared" si="34"/>
        <v/>
      </c>
      <c r="L3557" s="5">
        <f t="shared" si="35"/>
        <v>0</v>
      </c>
      <c r="M3557" s="5"/>
      <c r="N3557" s="5"/>
      <c r="O3557" s="5"/>
      <c r="P3557" s="5"/>
      <c r="Q3557" s="5"/>
      <c r="R3557" s="5"/>
      <c r="S3557" s="5"/>
    </row>
    <row r="3558" ht="15.75" customHeight="1">
      <c r="A3558" s="5">
        <v>2929.0</v>
      </c>
      <c r="B3558" s="35" t="str">
        <f>DIEM_4D!A2930</f>
        <v/>
      </c>
      <c r="C3558" s="35" t="str">
        <f>DIEM_4D!B2930</f>
        <v/>
      </c>
      <c r="D3558" s="5" t="str">
        <f t="shared" si="30"/>
        <v>4D-4</v>
      </c>
      <c r="E3558" s="5">
        <f>DIEM_4D!C2930</f>
        <v>0</v>
      </c>
      <c r="F3558" s="5">
        <f>DIEM_4D!D2930</f>
        <v>0</v>
      </c>
      <c r="G3558" s="5">
        <f>DIEM_4D!E2930</f>
        <v>0</v>
      </c>
      <c r="H3558" s="36">
        <f t="shared" si="31"/>
        <v>0</v>
      </c>
      <c r="I3558" s="5" t="str">
        <f t="shared" si="32"/>
        <v/>
      </c>
      <c r="J3558" s="5">
        <f t="shared" si="33"/>
        <v>0</v>
      </c>
      <c r="K3558" s="5" t="str">
        <f t="shared" si="34"/>
        <v/>
      </c>
      <c r="L3558" s="5">
        <f t="shared" si="35"/>
        <v>0</v>
      </c>
      <c r="M3558" s="5"/>
      <c r="N3558" s="5"/>
      <c r="O3558" s="5"/>
      <c r="P3558" s="5"/>
      <c r="Q3558" s="5"/>
      <c r="R3558" s="5"/>
      <c r="S3558" s="5"/>
    </row>
    <row r="3559" ht="15.75" customHeight="1">
      <c r="A3559" s="5">
        <v>2930.0</v>
      </c>
      <c r="B3559" s="35" t="str">
        <f>DIEM_4D!A2931</f>
        <v/>
      </c>
      <c r="C3559" s="35" t="str">
        <f>DIEM_4D!B2931</f>
        <v/>
      </c>
      <c r="D3559" s="5" t="str">
        <f t="shared" si="30"/>
        <v>4D-5</v>
      </c>
      <c r="E3559" s="5">
        <f>DIEM_4D!C2931</f>
        <v>0</v>
      </c>
      <c r="F3559" s="5">
        <f>DIEM_4D!D2931</f>
        <v>0</v>
      </c>
      <c r="G3559" s="5">
        <f>DIEM_4D!E2931</f>
        <v>0</v>
      </c>
      <c r="H3559" s="36">
        <f t="shared" si="31"/>
        <v>0</v>
      </c>
      <c r="I3559" s="5" t="str">
        <f t="shared" si="32"/>
        <v/>
      </c>
      <c r="J3559" s="5">
        <f t="shared" si="33"/>
        <v>0</v>
      </c>
      <c r="K3559" s="5" t="str">
        <f t="shared" si="34"/>
        <v/>
      </c>
      <c r="L3559" s="5">
        <f t="shared" si="35"/>
        <v>0</v>
      </c>
      <c r="M3559" s="5"/>
      <c r="N3559" s="5"/>
      <c r="O3559" s="5"/>
      <c r="P3559" s="5"/>
      <c r="Q3559" s="5"/>
      <c r="R3559" s="5"/>
      <c r="S3559" s="5"/>
    </row>
    <row r="3560" ht="15.75" customHeight="1">
      <c r="A3560" s="5">
        <v>2931.0</v>
      </c>
      <c r="B3560" s="35" t="str">
        <f>DIEM_4D!A2932</f>
        <v/>
      </c>
      <c r="C3560" s="35" t="str">
        <f>DIEM_4D!B2932</f>
        <v/>
      </c>
      <c r="D3560" s="5" t="str">
        <f t="shared" si="30"/>
        <v>4D-1</v>
      </c>
      <c r="E3560" s="5">
        <f>DIEM_4D!C2932</f>
        <v>0</v>
      </c>
      <c r="F3560" s="5">
        <f>DIEM_4D!D2932</f>
        <v>0</v>
      </c>
      <c r="G3560" s="5">
        <f>DIEM_4D!E2932</f>
        <v>0</v>
      </c>
      <c r="H3560" s="36">
        <f t="shared" si="31"/>
        <v>0</v>
      </c>
      <c r="I3560" s="5" t="str">
        <f t="shared" si="32"/>
        <v/>
      </c>
      <c r="J3560" s="5">
        <f t="shared" si="33"/>
        <v>0</v>
      </c>
      <c r="K3560" s="5" t="str">
        <f t="shared" si="34"/>
        <v/>
      </c>
      <c r="L3560" s="5">
        <f t="shared" si="35"/>
        <v>0</v>
      </c>
      <c r="M3560" s="5"/>
      <c r="N3560" s="5"/>
      <c r="O3560" s="5"/>
      <c r="P3560" s="5"/>
      <c r="Q3560" s="5"/>
      <c r="R3560" s="5"/>
      <c r="S3560" s="5"/>
    </row>
    <row r="3561" ht="15.75" customHeight="1">
      <c r="A3561" s="5">
        <v>2932.0</v>
      </c>
      <c r="B3561" s="35" t="str">
        <f>DIEM_4D!A2933</f>
        <v/>
      </c>
      <c r="C3561" s="35" t="str">
        <f>DIEM_4D!B2933</f>
        <v/>
      </c>
      <c r="D3561" s="5" t="str">
        <f t="shared" si="30"/>
        <v>4D-2</v>
      </c>
      <c r="E3561" s="5">
        <f>DIEM_4D!C2933</f>
        <v>0</v>
      </c>
      <c r="F3561" s="5">
        <f>DIEM_4D!D2933</f>
        <v>0</v>
      </c>
      <c r="G3561" s="5">
        <f>DIEM_4D!E2933</f>
        <v>0</v>
      </c>
      <c r="H3561" s="36">
        <f t="shared" si="31"/>
        <v>0</v>
      </c>
      <c r="I3561" s="5" t="str">
        <f t="shared" si="32"/>
        <v/>
      </c>
      <c r="J3561" s="5">
        <f t="shared" si="33"/>
        <v>0</v>
      </c>
      <c r="K3561" s="5" t="str">
        <f t="shared" si="34"/>
        <v/>
      </c>
      <c r="L3561" s="5">
        <f t="shared" si="35"/>
        <v>0</v>
      </c>
      <c r="M3561" s="5"/>
      <c r="N3561" s="5"/>
      <c r="O3561" s="5"/>
      <c r="P3561" s="5"/>
      <c r="Q3561" s="5"/>
      <c r="R3561" s="5"/>
      <c r="S3561" s="5"/>
    </row>
    <row r="3562" ht="15.75" customHeight="1">
      <c r="A3562" s="5">
        <v>2933.0</v>
      </c>
      <c r="B3562" s="35" t="str">
        <f>DIEM_4D!A2934</f>
        <v/>
      </c>
      <c r="C3562" s="35" t="str">
        <f>DIEM_4D!B2934</f>
        <v/>
      </c>
      <c r="D3562" s="5" t="str">
        <f t="shared" si="30"/>
        <v>4D-3</v>
      </c>
      <c r="E3562" s="5">
        <f>DIEM_4D!C2934</f>
        <v>0</v>
      </c>
      <c r="F3562" s="5">
        <f>DIEM_4D!D2934</f>
        <v>0</v>
      </c>
      <c r="G3562" s="5">
        <f>DIEM_4D!E2934</f>
        <v>0</v>
      </c>
      <c r="H3562" s="36">
        <f t="shared" si="31"/>
        <v>0</v>
      </c>
      <c r="I3562" s="5" t="str">
        <f t="shared" si="32"/>
        <v/>
      </c>
      <c r="J3562" s="5">
        <f t="shared" si="33"/>
        <v>0</v>
      </c>
      <c r="K3562" s="5" t="str">
        <f t="shared" si="34"/>
        <v/>
      </c>
      <c r="L3562" s="5">
        <f t="shared" si="35"/>
        <v>0</v>
      </c>
      <c r="M3562" s="5"/>
      <c r="N3562" s="5"/>
      <c r="O3562" s="5"/>
      <c r="P3562" s="5"/>
      <c r="Q3562" s="5"/>
      <c r="R3562" s="5"/>
      <c r="S3562" s="5"/>
    </row>
    <row r="3563" ht="15.75" customHeight="1">
      <c r="A3563" s="5">
        <v>2934.0</v>
      </c>
      <c r="B3563" s="35" t="str">
        <f>DIEM_4D!A2935</f>
        <v/>
      </c>
      <c r="C3563" s="35" t="str">
        <f>DIEM_4D!B2935</f>
        <v/>
      </c>
      <c r="D3563" s="5" t="str">
        <f t="shared" si="30"/>
        <v>4D-4</v>
      </c>
      <c r="E3563" s="5">
        <f>DIEM_4D!C2935</f>
        <v>0</v>
      </c>
      <c r="F3563" s="5">
        <f>DIEM_4D!D2935</f>
        <v>0</v>
      </c>
      <c r="G3563" s="5">
        <f>DIEM_4D!E2935</f>
        <v>0</v>
      </c>
      <c r="H3563" s="36">
        <f t="shared" si="31"/>
        <v>0</v>
      </c>
      <c r="I3563" s="5" t="str">
        <f t="shared" si="32"/>
        <v/>
      </c>
      <c r="J3563" s="5">
        <f t="shared" si="33"/>
        <v>0</v>
      </c>
      <c r="K3563" s="5" t="str">
        <f t="shared" si="34"/>
        <v/>
      </c>
      <c r="L3563" s="5">
        <f t="shared" si="35"/>
        <v>0</v>
      </c>
      <c r="M3563" s="5"/>
      <c r="N3563" s="5"/>
      <c r="O3563" s="5"/>
      <c r="P3563" s="5"/>
      <c r="Q3563" s="5"/>
      <c r="R3563" s="5"/>
      <c r="S3563" s="5"/>
    </row>
    <row r="3564" ht="15.75" customHeight="1">
      <c r="A3564" s="5">
        <v>2935.0</v>
      </c>
      <c r="B3564" s="35" t="str">
        <f>DIEM_4D!A2936</f>
        <v/>
      </c>
      <c r="C3564" s="35" t="str">
        <f>DIEM_4D!B2936</f>
        <v/>
      </c>
      <c r="D3564" s="5" t="str">
        <f t="shared" si="30"/>
        <v>4D-5</v>
      </c>
      <c r="E3564" s="5">
        <f>DIEM_4D!C2936</f>
        <v>0</v>
      </c>
      <c r="F3564" s="5">
        <f>DIEM_4D!D2936</f>
        <v>0</v>
      </c>
      <c r="G3564" s="5">
        <f>DIEM_4D!E2936</f>
        <v>0</v>
      </c>
      <c r="H3564" s="36">
        <f t="shared" si="31"/>
        <v>0</v>
      </c>
      <c r="I3564" s="5" t="str">
        <f t="shared" si="32"/>
        <v/>
      </c>
      <c r="J3564" s="5">
        <f t="shared" si="33"/>
        <v>0</v>
      </c>
      <c r="K3564" s="5" t="str">
        <f t="shared" si="34"/>
        <v/>
      </c>
      <c r="L3564" s="5">
        <f t="shared" si="35"/>
        <v>0</v>
      </c>
      <c r="M3564" s="5"/>
      <c r="N3564" s="5"/>
      <c r="O3564" s="5"/>
      <c r="P3564" s="5"/>
      <c r="Q3564" s="5"/>
      <c r="R3564" s="5"/>
      <c r="S3564" s="5"/>
    </row>
    <row r="3565" ht="15.75" customHeight="1">
      <c r="A3565" s="5">
        <v>2936.0</v>
      </c>
      <c r="B3565" s="35" t="str">
        <f>DIEM_4D!A2937</f>
        <v/>
      </c>
      <c r="C3565" s="35" t="str">
        <f>DIEM_4D!B2937</f>
        <v/>
      </c>
      <c r="D3565" s="5" t="str">
        <f t="shared" si="30"/>
        <v>4D-1</v>
      </c>
      <c r="E3565" s="5">
        <f>DIEM_4D!C2937</f>
        <v>0</v>
      </c>
      <c r="F3565" s="5">
        <f>DIEM_4D!D2937</f>
        <v>0</v>
      </c>
      <c r="G3565" s="5">
        <f>DIEM_4D!E2937</f>
        <v>0</v>
      </c>
      <c r="H3565" s="36">
        <f t="shared" si="31"/>
        <v>0</v>
      </c>
      <c r="I3565" s="5" t="str">
        <f t="shared" si="32"/>
        <v/>
      </c>
      <c r="J3565" s="5">
        <f t="shared" si="33"/>
        <v>0</v>
      </c>
      <c r="K3565" s="5" t="str">
        <f t="shared" si="34"/>
        <v/>
      </c>
      <c r="L3565" s="5">
        <f t="shared" si="35"/>
        <v>0</v>
      </c>
      <c r="M3565" s="5"/>
      <c r="N3565" s="5"/>
      <c r="O3565" s="5"/>
      <c r="P3565" s="5"/>
      <c r="Q3565" s="5"/>
      <c r="R3565" s="5"/>
      <c r="S3565" s="5"/>
    </row>
    <row r="3566" ht="15.75" customHeight="1">
      <c r="A3566" s="5">
        <v>2937.0</v>
      </c>
      <c r="B3566" s="35" t="str">
        <f>DIEM_4D!A2938</f>
        <v/>
      </c>
      <c r="C3566" s="35" t="str">
        <f>DIEM_4D!B2938</f>
        <v/>
      </c>
      <c r="D3566" s="5" t="str">
        <f t="shared" si="30"/>
        <v>4D-2</v>
      </c>
      <c r="E3566" s="5">
        <f>DIEM_4D!C2938</f>
        <v>0</v>
      </c>
      <c r="F3566" s="5">
        <f>DIEM_4D!D2938</f>
        <v>0</v>
      </c>
      <c r="G3566" s="5">
        <f>DIEM_4D!E2938</f>
        <v>0</v>
      </c>
      <c r="H3566" s="36">
        <f t="shared" si="31"/>
        <v>0</v>
      </c>
      <c r="I3566" s="5" t="str">
        <f t="shared" si="32"/>
        <v/>
      </c>
      <c r="J3566" s="5">
        <f t="shared" si="33"/>
        <v>0</v>
      </c>
      <c r="K3566" s="5" t="str">
        <f t="shared" si="34"/>
        <v/>
      </c>
      <c r="L3566" s="5">
        <f t="shared" si="35"/>
        <v>0</v>
      </c>
      <c r="M3566" s="5"/>
      <c r="N3566" s="5"/>
      <c r="O3566" s="5"/>
      <c r="P3566" s="5"/>
      <c r="Q3566" s="5"/>
      <c r="R3566" s="5"/>
      <c r="S3566" s="5"/>
    </row>
    <row r="3567" ht="15.75" customHeight="1">
      <c r="A3567" s="5">
        <v>2938.0</v>
      </c>
      <c r="B3567" s="35" t="str">
        <f>DIEM_4D!A2939</f>
        <v/>
      </c>
      <c r="C3567" s="35" t="str">
        <f>DIEM_4D!B2939</f>
        <v/>
      </c>
      <c r="D3567" s="5" t="str">
        <f t="shared" si="30"/>
        <v>4D-3</v>
      </c>
      <c r="E3567" s="5">
        <f>DIEM_4D!C2939</f>
        <v>0</v>
      </c>
      <c r="F3567" s="5">
        <f>DIEM_4D!D2939</f>
        <v>0</v>
      </c>
      <c r="G3567" s="5">
        <f>DIEM_4D!E2939</f>
        <v>0</v>
      </c>
      <c r="H3567" s="36">
        <f t="shared" si="31"/>
        <v>0</v>
      </c>
      <c r="I3567" s="5" t="str">
        <f t="shared" si="32"/>
        <v/>
      </c>
      <c r="J3567" s="5">
        <f t="shared" si="33"/>
        <v>0</v>
      </c>
      <c r="K3567" s="5" t="str">
        <f t="shared" si="34"/>
        <v/>
      </c>
      <c r="L3567" s="5">
        <f t="shared" si="35"/>
        <v>0</v>
      </c>
      <c r="M3567" s="5"/>
      <c r="N3567" s="5"/>
      <c r="O3567" s="5"/>
      <c r="P3567" s="5"/>
      <c r="Q3567" s="5"/>
      <c r="R3567" s="5"/>
      <c r="S3567" s="5"/>
    </row>
    <row r="3568" ht="15.75" customHeight="1">
      <c r="A3568" s="5">
        <v>2939.0</v>
      </c>
      <c r="B3568" s="35" t="str">
        <f>DIEM_4D!A2940</f>
        <v/>
      </c>
      <c r="C3568" s="35" t="str">
        <f>DIEM_4D!B2940</f>
        <v/>
      </c>
      <c r="D3568" s="5" t="str">
        <f t="shared" si="30"/>
        <v>4D-4</v>
      </c>
      <c r="E3568" s="5">
        <f>DIEM_4D!C2940</f>
        <v>0</v>
      </c>
      <c r="F3568" s="5">
        <f>DIEM_4D!D2940</f>
        <v>0</v>
      </c>
      <c r="G3568" s="5">
        <f>DIEM_4D!E2940</f>
        <v>0</v>
      </c>
      <c r="H3568" s="36">
        <f t="shared" si="31"/>
        <v>0</v>
      </c>
      <c r="I3568" s="5" t="str">
        <f t="shared" si="32"/>
        <v/>
      </c>
      <c r="J3568" s="5">
        <f t="shared" si="33"/>
        <v>0</v>
      </c>
      <c r="K3568" s="5" t="str">
        <f t="shared" si="34"/>
        <v/>
      </c>
      <c r="L3568" s="5">
        <f t="shared" si="35"/>
        <v>0</v>
      </c>
      <c r="M3568" s="5"/>
      <c r="N3568" s="5"/>
      <c r="O3568" s="5"/>
      <c r="P3568" s="5"/>
      <c r="Q3568" s="5"/>
      <c r="R3568" s="5"/>
      <c r="S3568" s="5"/>
    </row>
    <row r="3569" ht="15.75" customHeight="1">
      <c r="A3569" s="5">
        <v>2940.0</v>
      </c>
      <c r="B3569" s="35" t="str">
        <f>DIEM_4D!A2941</f>
        <v/>
      </c>
      <c r="C3569" s="35" t="str">
        <f>DIEM_4D!B2941</f>
        <v/>
      </c>
      <c r="D3569" s="5" t="str">
        <f t="shared" si="30"/>
        <v>4D-5</v>
      </c>
      <c r="E3569" s="5">
        <f>DIEM_4D!C2941</f>
        <v>0</v>
      </c>
      <c r="F3569" s="5">
        <f>DIEM_4D!D2941</f>
        <v>0</v>
      </c>
      <c r="G3569" s="5">
        <f>DIEM_4D!E2941</f>
        <v>0</v>
      </c>
      <c r="H3569" s="36">
        <f t="shared" si="31"/>
        <v>0</v>
      </c>
      <c r="I3569" s="5" t="str">
        <f t="shared" si="32"/>
        <v/>
      </c>
      <c r="J3569" s="5">
        <f t="shared" si="33"/>
        <v>0</v>
      </c>
      <c r="K3569" s="5" t="str">
        <f t="shared" si="34"/>
        <v/>
      </c>
      <c r="L3569" s="5">
        <f t="shared" si="35"/>
        <v>0</v>
      </c>
      <c r="M3569" s="5"/>
      <c r="N3569" s="5"/>
      <c r="O3569" s="5"/>
      <c r="P3569" s="5"/>
      <c r="Q3569" s="5"/>
      <c r="R3569" s="5"/>
      <c r="S3569" s="5"/>
    </row>
    <row r="3570" ht="15.75" customHeight="1">
      <c r="A3570" s="5">
        <v>2941.0</v>
      </c>
      <c r="B3570" s="35" t="str">
        <f>DIEM_4D!A2942</f>
        <v/>
      </c>
      <c r="C3570" s="35" t="str">
        <f>DIEM_4D!B2942</f>
        <v/>
      </c>
      <c r="D3570" s="5" t="str">
        <f t="shared" si="30"/>
        <v>4D-1</v>
      </c>
      <c r="E3570" s="5">
        <f>DIEM_4D!C2942</f>
        <v>0</v>
      </c>
      <c r="F3570" s="5">
        <f>DIEM_4D!D2942</f>
        <v>0</v>
      </c>
      <c r="G3570" s="5">
        <f>DIEM_4D!E2942</f>
        <v>0</v>
      </c>
      <c r="H3570" s="36">
        <f t="shared" si="31"/>
        <v>0</v>
      </c>
      <c r="I3570" s="5" t="str">
        <f t="shared" si="32"/>
        <v/>
      </c>
      <c r="J3570" s="5">
        <f t="shared" si="33"/>
        <v>0</v>
      </c>
      <c r="K3570" s="5" t="str">
        <f t="shared" si="34"/>
        <v/>
      </c>
      <c r="L3570" s="5">
        <f t="shared" si="35"/>
        <v>0</v>
      </c>
      <c r="M3570" s="5"/>
      <c r="N3570" s="5"/>
      <c r="O3570" s="5"/>
      <c r="P3570" s="5"/>
      <c r="Q3570" s="5"/>
      <c r="R3570" s="5"/>
      <c r="S3570" s="5"/>
    </row>
    <row r="3571" ht="15.75" customHeight="1">
      <c r="A3571" s="5">
        <v>2942.0</v>
      </c>
      <c r="B3571" s="35" t="str">
        <f>DIEM_4D!A2943</f>
        <v/>
      </c>
      <c r="C3571" s="35" t="str">
        <f>DIEM_4D!B2943</f>
        <v/>
      </c>
      <c r="D3571" s="5" t="str">
        <f t="shared" si="30"/>
        <v>4D-2</v>
      </c>
      <c r="E3571" s="5">
        <f>DIEM_4D!C2943</f>
        <v>0</v>
      </c>
      <c r="F3571" s="5">
        <f>DIEM_4D!D2943</f>
        <v>0</v>
      </c>
      <c r="G3571" s="5">
        <f>DIEM_4D!E2943</f>
        <v>0</v>
      </c>
      <c r="H3571" s="36">
        <f t="shared" si="31"/>
        <v>0</v>
      </c>
      <c r="I3571" s="5" t="str">
        <f t="shared" si="32"/>
        <v/>
      </c>
      <c r="J3571" s="5">
        <f t="shared" si="33"/>
        <v>0</v>
      </c>
      <c r="K3571" s="5" t="str">
        <f t="shared" si="34"/>
        <v/>
      </c>
      <c r="L3571" s="5">
        <f t="shared" si="35"/>
        <v>0</v>
      </c>
      <c r="M3571" s="5"/>
      <c r="N3571" s="5"/>
      <c r="O3571" s="5"/>
      <c r="P3571" s="5"/>
      <c r="Q3571" s="5"/>
      <c r="R3571" s="5"/>
      <c r="S3571" s="5"/>
    </row>
    <row r="3572" ht="15.75" customHeight="1">
      <c r="A3572" s="5">
        <v>2943.0</v>
      </c>
      <c r="B3572" s="35" t="str">
        <f>DIEM_4D!A2944</f>
        <v/>
      </c>
      <c r="C3572" s="35" t="str">
        <f>DIEM_4D!B2944</f>
        <v/>
      </c>
      <c r="D3572" s="5" t="str">
        <f t="shared" si="30"/>
        <v>4D-3</v>
      </c>
      <c r="E3572" s="5">
        <f>DIEM_4D!C2944</f>
        <v>0</v>
      </c>
      <c r="F3572" s="5">
        <f>DIEM_4D!D2944</f>
        <v>0</v>
      </c>
      <c r="G3572" s="5">
        <f>DIEM_4D!E2944</f>
        <v>0</v>
      </c>
      <c r="H3572" s="36">
        <f t="shared" si="31"/>
        <v>0</v>
      </c>
      <c r="I3572" s="5" t="str">
        <f t="shared" si="32"/>
        <v/>
      </c>
      <c r="J3572" s="5">
        <f t="shared" si="33"/>
        <v>0</v>
      </c>
      <c r="K3572" s="5" t="str">
        <f t="shared" si="34"/>
        <v/>
      </c>
      <c r="L3572" s="5">
        <f t="shared" si="35"/>
        <v>0</v>
      </c>
      <c r="M3572" s="5"/>
      <c r="N3572" s="5"/>
      <c r="O3572" s="5"/>
      <c r="P3572" s="5"/>
      <c r="Q3572" s="5"/>
      <c r="R3572" s="5"/>
      <c r="S3572" s="5"/>
    </row>
    <row r="3573" ht="15.75" customHeight="1">
      <c r="A3573" s="5">
        <v>2944.0</v>
      </c>
      <c r="B3573" s="35" t="str">
        <f>DIEM_4D!A2945</f>
        <v/>
      </c>
      <c r="C3573" s="35" t="str">
        <f>DIEM_4D!B2945</f>
        <v/>
      </c>
      <c r="D3573" s="5" t="str">
        <f t="shared" si="30"/>
        <v>4D-4</v>
      </c>
      <c r="E3573" s="5">
        <f>DIEM_4D!C2945</f>
        <v>0</v>
      </c>
      <c r="F3573" s="5">
        <f>DIEM_4D!D2945</f>
        <v>0</v>
      </c>
      <c r="G3573" s="5">
        <f>DIEM_4D!E2945</f>
        <v>0</v>
      </c>
      <c r="H3573" s="36">
        <f t="shared" si="31"/>
        <v>0</v>
      </c>
      <c r="I3573" s="5" t="str">
        <f t="shared" si="32"/>
        <v/>
      </c>
      <c r="J3573" s="5">
        <f t="shared" si="33"/>
        <v>0</v>
      </c>
      <c r="K3573" s="5" t="str">
        <f t="shared" si="34"/>
        <v/>
      </c>
      <c r="L3573" s="5">
        <f t="shared" si="35"/>
        <v>0</v>
      </c>
      <c r="M3573" s="5"/>
      <c r="N3573" s="5"/>
      <c r="O3573" s="5"/>
      <c r="P3573" s="5"/>
      <c r="Q3573" s="5"/>
      <c r="R3573" s="5"/>
      <c r="S3573" s="5"/>
    </row>
    <row r="3574" ht="15.75" customHeight="1">
      <c r="A3574" s="5">
        <v>2945.0</v>
      </c>
      <c r="B3574" s="35" t="str">
        <f>DIEM_4D!A2946</f>
        <v/>
      </c>
      <c r="C3574" s="35" t="str">
        <f>DIEM_4D!B2946</f>
        <v/>
      </c>
      <c r="D3574" s="5" t="str">
        <f t="shared" si="30"/>
        <v>4D-5</v>
      </c>
      <c r="E3574" s="5">
        <f>DIEM_4D!C2946</f>
        <v>0</v>
      </c>
      <c r="F3574" s="5">
        <f>DIEM_4D!D2946</f>
        <v>0</v>
      </c>
      <c r="G3574" s="5">
        <f>DIEM_4D!E2946</f>
        <v>0</v>
      </c>
      <c r="H3574" s="36">
        <f t="shared" si="31"/>
        <v>0</v>
      </c>
      <c r="I3574" s="5" t="str">
        <f t="shared" si="32"/>
        <v/>
      </c>
      <c r="J3574" s="5">
        <f t="shared" si="33"/>
        <v>0</v>
      </c>
      <c r="K3574" s="5" t="str">
        <f t="shared" si="34"/>
        <v/>
      </c>
      <c r="L3574" s="5">
        <f t="shared" si="35"/>
        <v>0</v>
      </c>
      <c r="M3574" s="5"/>
      <c r="N3574" s="5"/>
      <c r="O3574" s="5"/>
      <c r="P3574" s="5"/>
      <c r="Q3574" s="5"/>
      <c r="R3574" s="5"/>
      <c r="S3574" s="5"/>
    </row>
    <row r="3575" ht="15.75" customHeight="1">
      <c r="A3575" s="5">
        <v>2946.0</v>
      </c>
      <c r="B3575" s="35" t="str">
        <f>DIEM_4D!A2947</f>
        <v/>
      </c>
      <c r="C3575" s="35" t="str">
        <f>DIEM_4D!B2947</f>
        <v/>
      </c>
      <c r="D3575" s="5" t="str">
        <f t="shared" si="30"/>
        <v>4D-1</v>
      </c>
      <c r="E3575" s="5">
        <f>DIEM_4D!C2947</f>
        <v>0</v>
      </c>
      <c r="F3575" s="5">
        <f>DIEM_4D!D2947</f>
        <v>0</v>
      </c>
      <c r="G3575" s="5">
        <f>DIEM_4D!E2947</f>
        <v>0</v>
      </c>
      <c r="H3575" s="36">
        <f t="shared" si="31"/>
        <v>0</v>
      </c>
      <c r="I3575" s="5" t="str">
        <f t="shared" si="32"/>
        <v/>
      </c>
      <c r="J3575" s="5">
        <f t="shared" si="33"/>
        <v>0</v>
      </c>
      <c r="K3575" s="5" t="str">
        <f t="shared" si="34"/>
        <v/>
      </c>
      <c r="L3575" s="5">
        <f t="shared" si="35"/>
        <v>0</v>
      </c>
      <c r="M3575" s="5"/>
      <c r="N3575" s="5"/>
      <c r="O3575" s="5"/>
      <c r="P3575" s="5"/>
      <c r="Q3575" s="5"/>
      <c r="R3575" s="5"/>
      <c r="S3575" s="5"/>
    </row>
    <row r="3576" ht="15.75" customHeight="1">
      <c r="A3576" s="5">
        <v>2947.0</v>
      </c>
      <c r="B3576" s="35" t="str">
        <f>DIEM_4D!A2948</f>
        <v/>
      </c>
      <c r="C3576" s="35" t="str">
        <f>DIEM_4D!B2948</f>
        <v/>
      </c>
      <c r="D3576" s="5" t="str">
        <f t="shared" si="30"/>
        <v>4D-2</v>
      </c>
      <c r="E3576" s="5">
        <f>DIEM_4D!C2948</f>
        <v>0</v>
      </c>
      <c r="F3576" s="5">
        <f>DIEM_4D!D2948</f>
        <v>0</v>
      </c>
      <c r="G3576" s="5">
        <f>DIEM_4D!E2948</f>
        <v>0</v>
      </c>
      <c r="H3576" s="36">
        <f t="shared" si="31"/>
        <v>0</v>
      </c>
      <c r="I3576" s="5" t="str">
        <f t="shared" si="32"/>
        <v/>
      </c>
      <c r="J3576" s="5">
        <f t="shared" si="33"/>
        <v>0</v>
      </c>
      <c r="K3576" s="5" t="str">
        <f t="shared" si="34"/>
        <v/>
      </c>
      <c r="L3576" s="5">
        <f t="shared" si="35"/>
        <v>0</v>
      </c>
      <c r="M3576" s="5"/>
      <c r="N3576" s="5"/>
      <c r="O3576" s="5"/>
      <c r="P3576" s="5"/>
      <c r="Q3576" s="5"/>
      <c r="R3576" s="5"/>
      <c r="S3576" s="5"/>
    </row>
    <row r="3577" ht="15.75" customHeight="1">
      <c r="A3577" s="5">
        <v>2948.0</v>
      </c>
      <c r="B3577" s="35" t="str">
        <f>DIEM_4D!A2949</f>
        <v/>
      </c>
      <c r="C3577" s="35" t="str">
        <f>DIEM_4D!B2949</f>
        <v/>
      </c>
      <c r="D3577" s="5" t="str">
        <f t="shared" si="30"/>
        <v>4D-3</v>
      </c>
      <c r="E3577" s="5">
        <f>DIEM_4D!C2949</f>
        <v>0</v>
      </c>
      <c r="F3577" s="5">
        <f>DIEM_4D!D2949</f>
        <v>0</v>
      </c>
      <c r="G3577" s="5">
        <f>DIEM_4D!E2949</f>
        <v>0</v>
      </c>
      <c r="H3577" s="36">
        <f t="shared" si="31"/>
        <v>0</v>
      </c>
      <c r="I3577" s="5" t="str">
        <f t="shared" si="32"/>
        <v/>
      </c>
      <c r="J3577" s="5">
        <f t="shared" si="33"/>
        <v>0</v>
      </c>
      <c r="K3577" s="5" t="str">
        <f t="shared" si="34"/>
        <v/>
      </c>
      <c r="L3577" s="5">
        <f t="shared" si="35"/>
        <v>0</v>
      </c>
      <c r="M3577" s="5"/>
      <c r="N3577" s="5"/>
      <c r="O3577" s="5"/>
      <c r="P3577" s="5"/>
      <c r="Q3577" s="5"/>
      <c r="R3577" s="5"/>
      <c r="S3577" s="5"/>
    </row>
    <row r="3578" ht="15.75" customHeight="1">
      <c r="A3578" s="5">
        <v>2949.0</v>
      </c>
      <c r="B3578" s="35" t="str">
        <f>DIEM_4D!A2950</f>
        <v/>
      </c>
      <c r="C3578" s="35" t="str">
        <f>DIEM_4D!B2950</f>
        <v/>
      </c>
      <c r="D3578" s="5" t="str">
        <f t="shared" si="30"/>
        <v>4D-4</v>
      </c>
      <c r="E3578" s="5">
        <f>DIEM_4D!C2950</f>
        <v>0</v>
      </c>
      <c r="F3578" s="5">
        <f>DIEM_4D!D2950</f>
        <v>0</v>
      </c>
      <c r="G3578" s="5">
        <f>DIEM_4D!E2950</f>
        <v>0</v>
      </c>
      <c r="H3578" s="36">
        <f t="shared" si="31"/>
        <v>0</v>
      </c>
      <c r="I3578" s="5" t="str">
        <f t="shared" si="32"/>
        <v/>
      </c>
      <c r="J3578" s="5">
        <f t="shared" si="33"/>
        <v>0</v>
      </c>
      <c r="K3578" s="5" t="str">
        <f t="shared" si="34"/>
        <v/>
      </c>
      <c r="L3578" s="5">
        <f t="shared" si="35"/>
        <v>0</v>
      </c>
      <c r="M3578" s="5"/>
      <c r="N3578" s="5"/>
      <c r="O3578" s="5"/>
      <c r="P3578" s="5"/>
      <c r="Q3578" s="5"/>
      <c r="R3578" s="5"/>
      <c r="S3578" s="5"/>
    </row>
    <row r="3579" ht="15.75" customHeight="1">
      <c r="A3579" s="5">
        <v>2950.0</v>
      </c>
      <c r="B3579" s="35" t="str">
        <f>DIEM_4D!A2951</f>
        <v/>
      </c>
      <c r="C3579" s="35" t="str">
        <f>DIEM_4D!B2951</f>
        <v/>
      </c>
      <c r="D3579" s="5" t="str">
        <f t="shared" si="30"/>
        <v>4D-5</v>
      </c>
      <c r="E3579" s="5">
        <f>DIEM_4D!C2951</f>
        <v>0</v>
      </c>
      <c r="F3579" s="5">
        <f>DIEM_4D!D2951</f>
        <v>0</v>
      </c>
      <c r="G3579" s="5">
        <f>DIEM_4D!E2951</f>
        <v>0</v>
      </c>
      <c r="H3579" s="36">
        <f t="shared" si="31"/>
        <v>0</v>
      </c>
      <c r="I3579" s="5" t="str">
        <f t="shared" si="32"/>
        <v/>
      </c>
      <c r="J3579" s="5">
        <f t="shared" si="33"/>
        <v>0</v>
      </c>
      <c r="K3579" s="5" t="str">
        <f t="shared" si="34"/>
        <v/>
      </c>
      <c r="L3579" s="5">
        <f t="shared" si="35"/>
        <v>0</v>
      </c>
      <c r="M3579" s="5"/>
      <c r="N3579" s="5"/>
      <c r="O3579" s="5"/>
      <c r="P3579" s="5"/>
      <c r="Q3579" s="5"/>
      <c r="R3579" s="5"/>
      <c r="S3579" s="5"/>
    </row>
    <row r="3580" ht="15.75" customHeight="1">
      <c r="A3580" s="5">
        <v>2951.0</v>
      </c>
      <c r="B3580" s="35" t="str">
        <f>DIEM_4D!A2952</f>
        <v/>
      </c>
      <c r="C3580" s="35" t="str">
        <f>DIEM_4D!B2952</f>
        <v/>
      </c>
      <c r="D3580" s="5" t="str">
        <f t="shared" si="30"/>
        <v>4D-1</v>
      </c>
      <c r="E3580" s="5">
        <f>DIEM_4D!C2952</f>
        <v>0</v>
      </c>
      <c r="F3580" s="5">
        <f>DIEM_4D!D2952</f>
        <v>0</v>
      </c>
      <c r="G3580" s="5">
        <f>DIEM_4D!E2952</f>
        <v>0</v>
      </c>
      <c r="H3580" s="36">
        <f t="shared" si="31"/>
        <v>0</v>
      </c>
      <c r="I3580" s="5" t="str">
        <f t="shared" si="32"/>
        <v/>
      </c>
      <c r="J3580" s="5">
        <f t="shared" si="33"/>
        <v>0</v>
      </c>
      <c r="K3580" s="5" t="str">
        <f t="shared" si="34"/>
        <v/>
      </c>
      <c r="L3580" s="5">
        <f t="shared" si="35"/>
        <v>0</v>
      </c>
      <c r="M3580" s="5"/>
      <c r="N3580" s="5"/>
      <c r="O3580" s="5"/>
      <c r="P3580" s="5"/>
      <c r="Q3580" s="5"/>
      <c r="R3580" s="5"/>
      <c r="S3580" s="5"/>
    </row>
    <row r="3581" ht="15.75" customHeight="1">
      <c r="A3581" s="5">
        <v>2952.0</v>
      </c>
      <c r="B3581" s="35" t="str">
        <f>DIEM_4D!A2953</f>
        <v/>
      </c>
      <c r="C3581" s="35" t="str">
        <f>DIEM_4D!B2953</f>
        <v/>
      </c>
      <c r="D3581" s="5" t="str">
        <f t="shared" si="30"/>
        <v>4D-2</v>
      </c>
      <c r="E3581" s="5">
        <f>DIEM_4D!C2953</f>
        <v>0</v>
      </c>
      <c r="F3581" s="5">
        <f>DIEM_4D!D2953</f>
        <v>0</v>
      </c>
      <c r="G3581" s="5">
        <f>DIEM_4D!E2953</f>
        <v>0</v>
      </c>
      <c r="H3581" s="36">
        <f t="shared" si="31"/>
        <v>0</v>
      </c>
      <c r="I3581" s="5" t="str">
        <f t="shared" si="32"/>
        <v/>
      </c>
      <c r="J3581" s="5">
        <f t="shared" si="33"/>
        <v>0</v>
      </c>
      <c r="K3581" s="5" t="str">
        <f t="shared" si="34"/>
        <v/>
      </c>
      <c r="L3581" s="5">
        <f t="shared" si="35"/>
        <v>0</v>
      </c>
      <c r="M3581" s="5"/>
      <c r="N3581" s="5"/>
      <c r="O3581" s="5"/>
      <c r="P3581" s="5"/>
      <c r="Q3581" s="5"/>
      <c r="R3581" s="5"/>
      <c r="S3581" s="5"/>
    </row>
    <row r="3582" ht="15.75" customHeight="1">
      <c r="A3582" s="5">
        <v>2953.0</v>
      </c>
      <c r="B3582" s="35" t="str">
        <f>DIEM_4D!A2954</f>
        <v/>
      </c>
      <c r="C3582" s="35" t="str">
        <f>DIEM_4D!B2954</f>
        <v/>
      </c>
      <c r="D3582" s="5" t="str">
        <f t="shared" si="30"/>
        <v>4D-3</v>
      </c>
      <c r="E3582" s="5">
        <f>DIEM_4D!C2954</f>
        <v>0</v>
      </c>
      <c r="F3582" s="5">
        <f>DIEM_4D!D2954</f>
        <v>0</v>
      </c>
      <c r="G3582" s="5">
        <f>DIEM_4D!E2954</f>
        <v>0</v>
      </c>
      <c r="H3582" s="36">
        <f t="shared" si="31"/>
        <v>0</v>
      </c>
      <c r="I3582" s="5" t="str">
        <f t="shared" si="32"/>
        <v/>
      </c>
      <c r="J3582" s="5">
        <f t="shared" si="33"/>
        <v>0</v>
      </c>
      <c r="K3582" s="5" t="str">
        <f t="shared" si="34"/>
        <v/>
      </c>
      <c r="L3582" s="5">
        <f t="shared" si="35"/>
        <v>0</v>
      </c>
      <c r="M3582" s="5"/>
      <c r="N3582" s="5"/>
      <c r="O3582" s="5"/>
      <c r="P3582" s="5"/>
      <c r="Q3582" s="5"/>
      <c r="R3582" s="5"/>
      <c r="S3582" s="5"/>
    </row>
    <row r="3583" ht="15.75" customHeight="1">
      <c r="A3583" s="5">
        <v>2954.0</v>
      </c>
      <c r="B3583" s="35" t="str">
        <f>DIEM_4D!A2955</f>
        <v/>
      </c>
      <c r="C3583" s="35" t="str">
        <f>DIEM_4D!B2955</f>
        <v/>
      </c>
      <c r="D3583" s="5" t="str">
        <f t="shared" si="30"/>
        <v>4D-4</v>
      </c>
      <c r="E3583" s="5">
        <f>DIEM_4D!C2955</f>
        <v>0</v>
      </c>
      <c r="F3583" s="5">
        <f>DIEM_4D!D2955</f>
        <v>0</v>
      </c>
      <c r="G3583" s="5">
        <f>DIEM_4D!E2955</f>
        <v>0</v>
      </c>
      <c r="H3583" s="36">
        <f t="shared" si="31"/>
        <v>0</v>
      </c>
      <c r="I3583" s="5" t="str">
        <f t="shared" si="32"/>
        <v/>
      </c>
      <c r="J3583" s="5">
        <f t="shared" si="33"/>
        <v>0</v>
      </c>
      <c r="K3583" s="5" t="str">
        <f t="shared" si="34"/>
        <v/>
      </c>
      <c r="L3583" s="5">
        <f t="shared" si="35"/>
        <v>0</v>
      </c>
      <c r="M3583" s="5"/>
      <c r="N3583" s="5"/>
      <c r="O3583" s="5"/>
      <c r="P3583" s="5"/>
      <c r="Q3583" s="5"/>
      <c r="R3583" s="5"/>
      <c r="S3583" s="5"/>
    </row>
    <row r="3584" ht="15.75" customHeight="1">
      <c r="A3584" s="5">
        <v>2955.0</v>
      </c>
      <c r="B3584" s="35" t="str">
        <f>DIEM_4D!A2956</f>
        <v/>
      </c>
      <c r="C3584" s="35" t="str">
        <f>DIEM_4D!B2956</f>
        <v/>
      </c>
      <c r="D3584" s="5" t="str">
        <f t="shared" si="30"/>
        <v>4D-5</v>
      </c>
      <c r="E3584" s="5">
        <f>DIEM_4D!C2956</f>
        <v>0</v>
      </c>
      <c r="F3584" s="5">
        <f>DIEM_4D!D2956</f>
        <v>0</v>
      </c>
      <c r="G3584" s="5">
        <f>DIEM_4D!E2956</f>
        <v>0</v>
      </c>
      <c r="H3584" s="36">
        <f t="shared" si="31"/>
        <v>0</v>
      </c>
      <c r="I3584" s="5" t="str">
        <f t="shared" si="32"/>
        <v/>
      </c>
      <c r="J3584" s="5">
        <f t="shared" si="33"/>
        <v>0</v>
      </c>
      <c r="K3584" s="5" t="str">
        <f t="shared" si="34"/>
        <v/>
      </c>
      <c r="L3584" s="5">
        <f t="shared" si="35"/>
        <v>0</v>
      </c>
      <c r="M3584" s="5"/>
      <c r="N3584" s="5"/>
      <c r="O3584" s="5"/>
      <c r="P3584" s="5"/>
      <c r="Q3584" s="5"/>
      <c r="R3584" s="5"/>
      <c r="S3584" s="5"/>
    </row>
    <row r="3585" ht="15.75" customHeight="1">
      <c r="A3585" s="5">
        <v>2956.0</v>
      </c>
      <c r="B3585" s="35" t="str">
        <f>DIEM_4D!A2957</f>
        <v/>
      </c>
      <c r="C3585" s="35" t="str">
        <f>DIEM_4D!B2957</f>
        <v/>
      </c>
      <c r="D3585" s="5" t="str">
        <f t="shared" si="30"/>
        <v>4D-1</v>
      </c>
      <c r="E3585" s="5">
        <f>DIEM_4D!C2957</f>
        <v>0</v>
      </c>
      <c r="F3585" s="5">
        <f>DIEM_4D!D2957</f>
        <v>0</v>
      </c>
      <c r="G3585" s="5">
        <f>DIEM_4D!E2957</f>
        <v>0</v>
      </c>
      <c r="H3585" s="36">
        <f t="shared" si="31"/>
        <v>0</v>
      </c>
      <c r="I3585" s="5" t="str">
        <f t="shared" si="32"/>
        <v/>
      </c>
      <c r="J3585" s="5">
        <f t="shared" si="33"/>
        <v>0</v>
      </c>
      <c r="K3585" s="5" t="str">
        <f t="shared" si="34"/>
        <v/>
      </c>
      <c r="L3585" s="5">
        <f t="shared" si="35"/>
        <v>0</v>
      </c>
      <c r="M3585" s="5"/>
      <c r="N3585" s="5"/>
      <c r="O3585" s="5"/>
      <c r="P3585" s="5"/>
      <c r="Q3585" s="5"/>
      <c r="R3585" s="5"/>
      <c r="S3585" s="5"/>
    </row>
    <row r="3586" ht="15.75" customHeight="1">
      <c r="A3586" s="5">
        <v>2957.0</v>
      </c>
      <c r="B3586" s="35" t="str">
        <f>DIEM_4D!A2958</f>
        <v/>
      </c>
      <c r="C3586" s="35" t="str">
        <f>DIEM_4D!B2958</f>
        <v/>
      </c>
      <c r="D3586" s="5" t="str">
        <f t="shared" si="30"/>
        <v>4D-2</v>
      </c>
      <c r="E3586" s="5">
        <f>DIEM_4D!C2958</f>
        <v>0</v>
      </c>
      <c r="F3586" s="5">
        <f>DIEM_4D!D2958</f>
        <v>0</v>
      </c>
      <c r="G3586" s="5">
        <f>DIEM_4D!E2958</f>
        <v>0</v>
      </c>
      <c r="H3586" s="36">
        <f t="shared" si="31"/>
        <v>0</v>
      </c>
      <c r="I3586" s="5" t="str">
        <f t="shared" si="32"/>
        <v/>
      </c>
      <c r="J3586" s="5">
        <f t="shared" si="33"/>
        <v>0</v>
      </c>
      <c r="K3586" s="5" t="str">
        <f t="shared" si="34"/>
        <v/>
      </c>
      <c r="L3586" s="5">
        <f t="shared" si="35"/>
        <v>0</v>
      </c>
      <c r="M3586" s="5"/>
      <c r="N3586" s="5"/>
      <c r="O3586" s="5"/>
      <c r="P3586" s="5"/>
      <c r="Q3586" s="5"/>
      <c r="R3586" s="5"/>
      <c r="S3586" s="5"/>
    </row>
    <row r="3587" ht="15.75" customHeight="1">
      <c r="A3587" s="5">
        <v>2958.0</v>
      </c>
      <c r="B3587" s="35" t="str">
        <f>DIEM_4D!A2959</f>
        <v/>
      </c>
      <c r="C3587" s="35" t="str">
        <f>DIEM_4D!B2959</f>
        <v/>
      </c>
      <c r="D3587" s="5" t="str">
        <f t="shared" si="30"/>
        <v>4D-3</v>
      </c>
      <c r="E3587" s="5">
        <f>DIEM_4D!C2959</f>
        <v>0</v>
      </c>
      <c r="F3587" s="5">
        <f>DIEM_4D!D2959</f>
        <v>0</v>
      </c>
      <c r="G3587" s="5">
        <f>DIEM_4D!E2959</f>
        <v>0</v>
      </c>
      <c r="H3587" s="36">
        <f t="shared" si="31"/>
        <v>0</v>
      </c>
      <c r="I3587" s="5" t="str">
        <f t="shared" si="32"/>
        <v/>
      </c>
      <c r="J3587" s="5">
        <f t="shared" si="33"/>
        <v>0</v>
      </c>
      <c r="K3587" s="5" t="str">
        <f t="shared" si="34"/>
        <v/>
      </c>
      <c r="L3587" s="5">
        <f t="shared" si="35"/>
        <v>0</v>
      </c>
      <c r="M3587" s="5"/>
      <c r="N3587" s="5"/>
      <c r="O3587" s="5"/>
      <c r="P3587" s="5"/>
      <c r="Q3587" s="5"/>
      <c r="R3587" s="5"/>
      <c r="S3587" s="5"/>
    </row>
    <row r="3588" ht="15.75" customHeight="1">
      <c r="A3588" s="5">
        <v>2959.0</v>
      </c>
      <c r="B3588" s="35" t="str">
        <f>DIEM_4D!A2960</f>
        <v/>
      </c>
      <c r="C3588" s="35" t="str">
        <f>DIEM_4D!B2960</f>
        <v/>
      </c>
      <c r="D3588" s="5" t="str">
        <f t="shared" si="30"/>
        <v>4D-4</v>
      </c>
      <c r="E3588" s="5">
        <f>DIEM_4D!C2960</f>
        <v>0</v>
      </c>
      <c r="F3588" s="5">
        <f>DIEM_4D!D2960</f>
        <v>0</v>
      </c>
      <c r="G3588" s="5">
        <f>DIEM_4D!E2960</f>
        <v>0</v>
      </c>
      <c r="H3588" s="36">
        <f t="shared" si="31"/>
        <v>0</v>
      </c>
      <c r="I3588" s="5" t="str">
        <f t="shared" si="32"/>
        <v/>
      </c>
      <c r="J3588" s="5">
        <f t="shared" si="33"/>
        <v>0</v>
      </c>
      <c r="K3588" s="5" t="str">
        <f t="shared" si="34"/>
        <v/>
      </c>
      <c r="L3588" s="5">
        <f t="shared" si="35"/>
        <v>0</v>
      </c>
      <c r="M3588" s="5"/>
      <c r="N3588" s="5"/>
      <c r="O3588" s="5"/>
      <c r="P3588" s="5"/>
      <c r="Q3588" s="5"/>
      <c r="R3588" s="5"/>
      <c r="S3588" s="5"/>
    </row>
    <row r="3589" ht="15.75" customHeight="1">
      <c r="A3589" s="5">
        <v>2960.0</v>
      </c>
      <c r="B3589" s="35" t="str">
        <f>DIEM_4D!A2961</f>
        <v/>
      </c>
      <c r="C3589" s="35" t="str">
        <f>DIEM_4D!B2961</f>
        <v/>
      </c>
      <c r="D3589" s="5" t="str">
        <f t="shared" si="30"/>
        <v>4D-5</v>
      </c>
      <c r="E3589" s="5">
        <f>DIEM_4D!C2961</f>
        <v>0</v>
      </c>
      <c r="F3589" s="5">
        <f>DIEM_4D!D2961</f>
        <v>0</v>
      </c>
      <c r="G3589" s="5">
        <f>DIEM_4D!E2961</f>
        <v>0</v>
      </c>
      <c r="H3589" s="36">
        <f t="shared" si="31"/>
        <v>0</v>
      </c>
      <c r="I3589" s="5" t="str">
        <f t="shared" si="32"/>
        <v/>
      </c>
      <c r="J3589" s="5">
        <f t="shared" si="33"/>
        <v>0</v>
      </c>
      <c r="K3589" s="5" t="str">
        <f t="shared" si="34"/>
        <v/>
      </c>
      <c r="L3589" s="5">
        <f t="shared" si="35"/>
        <v>0</v>
      </c>
      <c r="M3589" s="5"/>
      <c r="N3589" s="5"/>
      <c r="O3589" s="5"/>
      <c r="P3589" s="5"/>
      <c r="Q3589" s="5"/>
      <c r="R3589" s="5"/>
      <c r="S3589" s="5"/>
    </row>
    <row r="3590" ht="15.75" customHeight="1">
      <c r="A3590" s="5">
        <v>2961.0</v>
      </c>
      <c r="B3590" s="35" t="str">
        <f>DIEM_4D!A2962</f>
        <v/>
      </c>
      <c r="C3590" s="35" t="str">
        <f>DIEM_4D!B2962</f>
        <v/>
      </c>
      <c r="D3590" s="5" t="str">
        <f t="shared" si="30"/>
        <v>4D-1</v>
      </c>
      <c r="E3590" s="5">
        <f>DIEM_4D!C2962</f>
        <v>0</v>
      </c>
      <c r="F3590" s="5">
        <f>DIEM_4D!D2962</f>
        <v>0</v>
      </c>
      <c r="G3590" s="5">
        <f>DIEM_4D!E2962</f>
        <v>0</v>
      </c>
      <c r="H3590" s="36">
        <f t="shared" si="31"/>
        <v>0</v>
      </c>
      <c r="I3590" s="5" t="str">
        <f t="shared" si="32"/>
        <v/>
      </c>
      <c r="J3590" s="5">
        <f t="shared" si="33"/>
        <v>0</v>
      </c>
      <c r="K3590" s="5" t="str">
        <f t="shared" si="34"/>
        <v/>
      </c>
      <c r="L3590" s="5">
        <f t="shared" si="35"/>
        <v>0</v>
      </c>
      <c r="M3590" s="5"/>
      <c r="N3590" s="5"/>
      <c r="O3590" s="5"/>
      <c r="P3590" s="5"/>
      <c r="Q3590" s="5"/>
      <c r="R3590" s="5"/>
      <c r="S3590" s="5"/>
    </row>
    <row r="3591" ht="15.75" customHeight="1">
      <c r="A3591" s="5">
        <v>2962.0</v>
      </c>
      <c r="B3591" s="35" t="str">
        <f>DIEM_4D!A2963</f>
        <v/>
      </c>
      <c r="C3591" s="35" t="str">
        <f>DIEM_4D!B2963</f>
        <v/>
      </c>
      <c r="D3591" s="5" t="str">
        <f t="shared" si="30"/>
        <v>4D-2</v>
      </c>
      <c r="E3591" s="5">
        <f>DIEM_4D!C2963</f>
        <v>0</v>
      </c>
      <c r="F3591" s="5">
        <f>DIEM_4D!D2963</f>
        <v>0</v>
      </c>
      <c r="G3591" s="5">
        <f>DIEM_4D!E2963</f>
        <v>0</v>
      </c>
      <c r="H3591" s="36">
        <f t="shared" si="31"/>
        <v>0</v>
      </c>
      <c r="I3591" s="5" t="str">
        <f t="shared" si="32"/>
        <v/>
      </c>
      <c r="J3591" s="5">
        <f t="shared" si="33"/>
        <v>0</v>
      </c>
      <c r="K3591" s="5" t="str">
        <f t="shared" si="34"/>
        <v/>
      </c>
      <c r="L3591" s="5">
        <f t="shared" si="35"/>
        <v>0</v>
      </c>
      <c r="M3591" s="5"/>
      <c r="N3591" s="5"/>
      <c r="O3591" s="5"/>
      <c r="P3591" s="5"/>
      <c r="Q3591" s="5"/>
      <c r="R3591" s="5"/>
      <c r="S3591" s="5"/>
    </row>
    <row r="3592" ht="15.75" customHeight="1">
      <c r="A3592" s="5">
        <v>2963.0</v>
      </c>
      <c r="B3592" s="35" t="str">
        <f>DIEM_4D!A2964</f>
        <v/>
      </c>
      <c r="C3592" s="35" t="str">
        <f>DIEM_4D!B2964</f>
        <v/>
      </c>
      <c r="D3592" s="5" t="str">
        <f t="shared" si="30"/>
        <v>4D-3</v>
      </c>
      <c r="E3592" s="5">
        <f>DIEM_4D!C2964</f>
        <v>0</v>
      </c>
      <c r="F3592" s="5">
        <f>DIEM_4D!D2964</f>
        <v>0</v>
      </c>
      <c r="G3592" s="5">
        <f>DIEM_4D!E2964</f>
        <v>0</v>
      </c>
      <c r="H3592" s="36">
        <f t="shared" si="31"/>
        <v>0</v>
      </c>
      <c r="I3592" s="5" t="str">
        <f t="shared" si="32"/>
        <v/>
      </c>
      <c r="J3592" s="5">
        <f t="shared" si="33"/>
        <v>0</v>
      </c>
      <c r="K3592" s="5" t="str">
        <f t="shared" si="34"/>
        <v/>
      </c>
      <c r="L3592" s="5">
        <f t="shared" si="35"/>
        <v>0</v>
      </c>
      <c r="M3592" s="5"/>
      <c r="N3592" s="5"/>
      <c r="O3592" s="5"/>
      <c r="P3592" s="5"/>
      <c r="Q3592" s="5"/>
      <c r="R3592" s="5"/>
      <c r="S3592" s="5"/>
    </row>
    <row r="3593" ht="15.75" customHeight="1">
      <c r="A3593" s="5">
        <v>2964.0</v>
      </c>
      <c r="B3593" s="35" t="str">
        <f>DIEM_4D!A2965</f>
        <v/>
      </c>
      <c r="C3593" s="35" t="str">
        <f>DIEM_4D!B2965</f>
        <v/>
      </c>
      <c r="D3593" s="5" t="str">
        <f t="shared" si="30"/>
        <v>4D-4</v>
      </c>
      <c r="E3593" s="5">
        <f>DIEM_4D!C2965</f>
        <v>0</v>
      </c>
      <c r="F3593" s="5">
        <f>DIEM_4D!D2965</f>
        <v>0</v>
      </c>
      <c r="G3593" s="5">
        <f>DIEM_4D!E2965</f>
        <v>0</v>
      </c>
      <c r="H3593" s="36">
        <f t="shared" si="31"/>
        <v>0</v>
      </c>
      <c r="I3593" s="5" t="str">
        <f t="shared" si="32"/>
        <v/>
      </c>
      <c r="J3593" s="5">
        <f t="shared" si="33"/>
        <v>0</v>
      </c>
      <c r="K3593" s="5" t="str">
        <f t="shared" si="34"/>
        <v/>
      </c>
      <c r="L3593" s="5">
        <f t="shared" si="35"/>
        <v>0</v>
      </c>
      <c r="M3593" s="5"/>
      <c r="N3593" s="5"/>
      <c r="O3593" s="5"/>
      <c r="P3593" s="5"/>
      <c r="Q3593" s="5"/>
      <c r="R3593" s="5"/>
      <c r="S3593" s="5"/>
    </row>
    <row r="3594" ht="15.75" customHeight="1">
      <c r="A3594" s="5">
        <v>2965.0</v>
      </c>
      <c r="B3594" s="35" t="str">
        <f>DIEM_4D!A2966</f>
        <v/>
      </c>
      <c r="C3594" s="35" t="str">
        <f>DIEM_4D!B2966</f>
        <v/>
      </c>
      <c r="D3594" s="5" t="str">
        <f t="shared" si="30"/>
        <v>4D-5</v>
      </c>
      <c r="E3594" s="5">
        <f>DIEM_4D!C2966</f>
        <v>0</v>
      </c>
      <c r="F3594" s="5">
        <f>DIEM_4D!D2966</f>
        <v>0</v>
      </c>
      <c r="G3594" s="5">
        <f>DIEM_4D!E2966</f>
        <v>0</v>
      </c>
      <c r="H3594" s="36">
        <f t="shared" si="31"/>
        <v>0</v>
      </c>
      <c r="I3594" s="5" t="str">
        <f t="shared" si="32"/>
        <v/>
      </c>
      <c r="J3594" s="5">
        <f t="shared" si="33"/>
        <v>0</v>
      </c>
      <c r="K3594" s="5" t="str">
        <f t="shared" si="34"/>
        <v/>
      </c>
      <c r="L3594" s="5">
        <f t="shared" si="35"/>
        <v>0</v>
      </c>
      <c r="M3594" s="5"/>
      <c r="N3594" s="5"/>
      <c r="O3594" s="5"/>
      <c r="P3594" s="5"/>
      <c r="Q3594" s="5"/>
      <c r="R3594" s="5"/>
      <c r="S3594" s="5"/>
    </row>
    <row r="3595" ht="15.75" customHeight="1">
      <c r="A3595" s="5">
        <v>2966.0</v>
      </c>
      <c r="B3595" s="35" t="str">
        <f>DIEM_4D!A2967</f>
        <v/>
      </c>
      <c r="C3595" s="35" t="str">
        <f>DIEM_4D!B2967</f>
        <v/>
      </c>
      <c r="D3595" s="5" t="str">
        <f t="shared" si="30"/>
        <v>4D-1</v>
      </c>
      <c r="E3595" s="5">
        <f>DIEM_4D!C2967</f>
        <v>0</v>
      </c>
      <c r="F3595" s="5">
        <f>DIEM_4D!D2967</f>
        <v>0</v>
      </c>
      <c r="G3595" s="5">
        <f>DIEM_4D!E2967</f>
        <v>0</v>
      </c>
      <c r="H3595" s="36">
        <f t="shared" si="31"/>
        <v>0</v>
      </c>
      <c r="I3595" s="5" t="str">
        <f t="shared" si="32"/>
        <v/>
      </c>
      <c r="J3595" s="5">
        <f t="shared" si="33"/>
        <v>0</v>
      </c>
      <c r="K3595" s="5" t="str">
        <f t="shared" si="34"/>
        <v/>
      </c>
      <c r="L3595" s="5">
        <f t="shared" si="35"/>
        <v>0</v>
      </c>
      <c r="M3595" s="5"/>
      <c r="N3595" s="5"/>
      <c r="O3595" s="5"/>
      <c r="P3595" s="5"/>
      <c r="Q3595" s="5"/>
      <c r="R3595" s="5"/>
      <c r="S3595" s="5"/>
    </row>
    <row r="3596" ht="15.75" customHeight="1">
      <c r="A3596" s="5">
        <v>2967.0</v>
      </c>
      <c r="B3596" s="35" t="str">
        <f>DIEM_4D!A2968</f>
        <v/>
      </c>
      <c r="C3596" s="35" t="str">
        <f>DIEM_4D!B2968</f>
        <v/>
      </c>
      <c r="D3596" s="5" t="str">
        <f t="shared" si="30"/>
        <v>4D-2</v>
      </c>
      <c r="E3596" s="5">
        <f>DIEM_4D!C2968</f>
        <v>0</v>
      </c>
      <c r="F3596" s="5">
        <f>DIEM_4D!D2968</f>
        <v>0</v>
      </c>
      <c r="G3596" s="5">
        <f>DIEM_4D!E2968</f>
        <v>0</v>
      </c>
      <c r="H3596" s="36">
        <f t="shared" si="31"/>
        <v>0</v>
      </c>
      <c r="I3596" s="5" t="str">
        <f t="shared" si="32"/>
        <v/>
      </c>
      <c r="J3596" s="5">
        <f t="shared" si="33"/>
        <v>0</v>
      </c>
      <c r="K3596" s="5" t="str">
        <f t="shared" si="34"/>
        <v/>
      </c>
      <c r="L3596" s="5">
        <f t="shared" si="35"/>
        <v>0</v>
      </c>
      <c r="M3596" s="5"/>
      <c r="N3596" s="5"/>
      <c r="O3596" s="5"/>
      <c r="P3596" s="5"/>
      <c r="Q3596" s="5"/>
      <c r="R3596" s="5"/>
      <c r="S3596" s="5"/>
    </row>
    <row r="3597" ht="15.75" customHeight="1">
      <c r="A3597" s="5">
        <v>2968.0</v>
      </c>
      <c r="B3597" s="35" t="str">
        <f>DIEM_4D!A2969</f>
        <v/>
      </c>
      <c r="C3597" s="35" t="str">
        <f>DIEM_4D!B2969</f>
        <v/>
      </c>
      <c r="D3597" s="5" t="str">
        <f t="shared" si="30"/>
        <v>4D-3</v>
      </c>
      <c r="E3597" s="5">
        <f>DIEM_4D!C2969</f>
        <v>0</v>
      </c>
      <c r="F3597" s="5">
        <f>DIEM_4D!D2969</f>
        <v>0</v>
      </c>
      <c r="G3597" s="5">
        <f>DIEM_4D!E2969</f>
        <v>0</v>
      </c>
      <c r="H3597" s="36">
        <f t="shared" si="31"/>
        <v>0</v>
      </c>
      <c r="I3597" s="5" t="str">
        <f t="shared" si="32"/>
        <v/>
      </c>
      <c r="J3597" s="5">
        <f t="shared" si="33"/>
        <v>0</v>
      </c>
      <c r="K3597" s="5" t="str">
        <f t="shared" si="34"/>
        <v/>
      </c>
      <c r="L3597" s="5">
        <f t="shared" si="35"/>
        <v>0</v>
      </c>
      <c r="M3597" s="5"/>
      <c r="N3597" s="5"/>
      <c r="O3597" s="5"/>
      <c r="P3597" s="5"/>
      <c r="Q3597" s="5"/>
      <c r="R3597" s="5"/>
      <c r="S3597" s="5"/>
    </row>
    <row r="3598" ht="15.75" customHeight="1">
      <c r="A3598" s="5">
        <v>2969.0</v>
      </c>
      <c r="B3598" s="35" t="str">
        <f>DIEM_4D!A2970</f>
        <v/>
      </c>
      <c r="C3598" s="35" t="str">
        <f>DIEM_4D!B2970</f>
        <v/>
      </c>
      <c r="D3598" s="5" t="str">
        <f t="shared" si="30"/>
        <v>4D-4</v>
      </c>
      <c r="E3598" s="5">
        <f>DIEM_4D!C2970</f>
        <v>0</v>
      </c>
      <c r="F3598" s="5">
        <f>DIEM_4D!D2970</f>
        <v>0</v>
      </c>
      <c r="G3598" s="5">
        <f>DIEM_4D!E2970</f>
        <v>0</v>
      </c>
      <c r="H3598" s="36">
        <f t="shared" si="31"/>
        <v>0</v>
      </c>
      <c r="I3598" s="5" t="str">
        <f t="shared" si="32"/>
        <v/>
      </c>
      <c r="J3598" s="5">
        <f t="shared" si="33"/>
        <v>0</v>
      </c>
      <c r="K3598" s="5" t="str">
        <f t="shared" si="34"/>
        <v/>
      </c>
      <c r="L3598" s="5">
        <f t="shared" si="35"/>
        <v>0</v>
      </c>
      <c r="M3598" s="5"/>
      <c r="N3598" s="5"/>
      <c r="O3598" s="5"/>
      <c r="P3598" s="5"/>
      <c r="Q3598" s="5"/>
      <c r="R3598" s="5"/>
      <c r="S3598" s="5"/>
    </row>
    <row r="3599" ht="15.75" customHeight="1">
      <c r="A3599" s="5">
        <v>2970.0</v>
      </c>
      <c r="B3599" s="35" t="str">
        <f>DIEM_4D!A2971</f>
        <v/>
      </c>
      <c r="C3599" s="35" t="str">
        <f>DIEM_4D!B2971</f>
        <v/>
      </c>
      <c r="D3599" s="5" t="str">
        <f t="shared" si="30"/>
        <v>4D-5</v>
      </c>
      <c r="E3599" s="5">
        <f>DIEM_4D!C2971</f>
        <v>0</v>
      </c>
      <c r="F3599" s="5">
        <f>DIEM_4D!D2971</f>
        <v>0</v>
      </c>
      <c r="G3599" s="5">
        <f>DIEM_4D!E2971</f>
        <v>0</v>
      </c>
      <c r="H3599" s="36">
        <f t="shared" si="31"/>
        <v>0</v>
      </c>
      <c r="I3599" s="5" t="str">
        <f t="shared" si="32"/>
        <v/>
      </c>
      <c r="J3599" s="5">
        <f t="shared" si="33"/>
        <v>0</v>
      </c>
      <c r="K3599" s="5" t="str">
        <f t="shared" si="34"/>
        <v/>
      </c>
      <c r="L3599" s="5">
        <f t="shared" si="35"/>
        <v>0</v>
      </c>
      <c r="M3599" s="5"/>
      <c r="N3599" s="5"/>
      <c r="O3599" s="5"/>
      <c r="P3599" s="5"/>
      <c r="Q3599" s="5"/>
      <c r="R3599" s="5"/>
      <c r="S3599" s="5"/>
    </row>
    <row r="3600" ht="15.75" customHeight="1">
      <c r="A3600" s="5">
        <v>2971.0</v>
      </c>
      <c r="B3600" s="35" t="str">
        <f>DIEM_4D!A2972</f>
        <v>2999</v>
      </c>
      <c r="C3600" s="35" t="str">
        <f>DIEM_4D!B2972</f>
        <v>99</v>
      </c>
      <c r="D3600" s="5" t="str">
        <f t="shared" si="30"/>
        <v>4D-1</v>
      </c>
      <c r="E3600" s="5">
        <f>DIEM_4D!C2972</f>
        <v>1</v>
      </c>
      <c r="F3600" s="5">
        <f>DIEM_4D!D2972</f>
        <v>1</v>
      </c>
      <c r="G3600" s="5">
        <f>DIEM_4D!E2972</f>
        <v>2</v>
      </c>
      <c r="H3600" s="36">
        <f t="shared" si="31"/>
        <v>1112.4</v>
      </c>
      <c r="I3600" s="5" t="str">
        <f t="shared" si="32"/>
        <v>TRUNG BÌNH</v>
      </c>
      <c r="J3600" s="5">
        <f t="shared" si="33"/>
        <v>114.24</v>
      </c>
      <c r="K3600" s="5" t="str">
        <f t="shared" si="34"/>
        <v>YẾU</v>
      </c>
      <c r="L3600" s="5">
        <f t="shared" si="35"/>
        <v>114242999</v>
      </c>
      <c r="M3600" s="5"/>
      <c r="N3600" s="5"/>
      <c r="O3600" s="5"/>
      <c r="P3600" s="5"/>
      <c r="Q3600" s="5"/>
      <c r="R3600" s="5"/>
      <c r="S3600" s="5"/>
    </row>
    <row r="3601" ht="15.75" customHeight="1">
      <c r="A3601" s="5">
        <v>2972.0</v>
      </c>
      <c r="B3601" s="35" t="str">
        <f>DIEM_4D!A2973</f>
        <v>2299</v>
      </c>
      <c r="C3601" s="35" t="str">
        <f>DIEM_4D!B2973</f>
        <v>99</v>
      </c>
      <c r="D3601" s="5" t="str">
        <f t="shared" si="30"/>
        <v>4D-2</v>
      </c>
      <c r="E3601" s="5">
        <f>DIEM_4D!C2973</f>
        <v>1</v>
      </c>
      <c r="F3601" s="5">
        <f>DIEM_4D!D2973</f>
        <v>1</v>
      </c>
      <c r="G3601" s="5">
        <f>DIEM_4D!E2973</f>
        <v>2</v>
      </c>
      <c r="H3601" s="36">
        <f t="shared" si="31"/>
        <v>1180.8</v>
      </c>
      <c r="I3601" s="5" t="str">
        <f t="shared" si="32"/>
        <v>MẠNH</v>
      </c>
      <c r="J3601" s="5">
        <f t="shared" si="33"/>
        <v>122.08</v>
      </c>
      <c r="K3601" s="5" t="str">
        <f t="shared" si="34"/>
        <v>YẾU</v>
      </c>
      <c r="L3601" s="5">
        <f t="shared" si="35"/>
        <v>122082299</v>
      </c>
      <c r="M3601" s="5"/>
      <c r="N3601" s="5"/>
      <c r="O3601" s="5"/>
      <c r="P3601" s="5"/>
      <c r="Q3601" s="5"/>
      <c r="R3601" s="5"/>
      <c r="S3601" s="5"/>
    </row>
    <row r="3602" ht="15.75" customHeight="1">
      <c r="A3602" s="5">
        <v>2973.0</v>
      </c>
      <c r="B3602" s="35" t="str">
        <f>DIEM_4D!A2974</f>
        <v>299</v>
      </c>
      <c r="C3602" s="35" t="str">
        <f>DIEM_4D!B2974</f>
        <v>99</v>
      </c>
      <c r="D3602" s="5" t="str">
        <f t="shared" si="30"/>
        <v>4D-3</v>
      </c>
      <c r="E3602" s="5">
        <f>DIEM_4D!C2974</f>
        <v>1</v>
      </c>
      <c r="F3602" s="5">
        <f>DIEM_4D!D2974</f>
        <v>8</v>
      </c>
      <c r="G3602" s="5">
        <f>DIEM_4D!E2974</f>
        <v>9</v>
      </c>
      <c r="H3602" s="36">
        <f t="shared" si="31"/>
        <v>1163.7</v>
      </c>
      <c r="I3602" s="5" t="str">
        <f t="shared" si="32"/>
        <v>MẠNH</v>
      </c>
      <c r="J3602" s="5">
        <f t="shared" si="33"/>
        <v>127.37</v>
      </c>
      <c r="K3602" s="5" t="str">
        <f t="shared" si="34"/>
        <v>YẾU</v>
      </c>
      <c r="L3602" s="5">
        <f t="shared" si="35"/>
        <v>127370299</v>
      </c>
      <c r="M3602" s="5"/>
      <c r="N3602" s="5"/>
      <c r="O3602" s="5"/>
      <c r="P3602" s="5"/>
      <c r="Q3602" s="5"/>
      <c r="R3602" s="5"/>
      <c r="S3602" s="5"/>
    </row>
    <row r="3603" ht="15.75" customHeight="1">
      <c r="A3603" s="5">
        <v>2974.0</v>
      </c>
      <c r="B3603" s="35" t="str">
        <f>DIEM_4D!A2975</f>
        <v>299</v>
      </c>
      <c r="C3603" s="35" t="str">
        <f>DIEM_4D!B2975</f>
        <v>99</v>
      </c>
      <c r="D3603" s="5" t="str">
        <f t="shared" si="30"/>
        <v>4D-4</v>
      </c>
      <c r="E3603" s="5">
        <f>DIEM_4D!C2975</f>
        <v>1</v>
      </c>
      <c r="F3603" s="5">
        <f>DIEM_4D!D2975</f>
        <v>8</v>
      </c>
      <c r="G3603" s="5">
        <f>DIEM_4D!E2975</f>
        <v>9</v>
      </c>
      <c r="H3603" s="36">
        <f t="shared" si="31"/>
        <v>1163.7</v>
      </c>
      <c r="I3603" s="5" t="str">
        <f t="shared" si="32"/>
        <v>MẠNH</v>
      </c>
      <c r="J3603" s="5">
        <f t="shared" si="33"/>
        <v>127.37</v>
      </c>
      <c r="K3603" s="5" t="str">
        <f t="shared" si="34"/>
        <v>YẾU</v>
      </c>
      <c r="L3603" s="5">
        <f t="shared" si="35"/>
        <v>127370299</v>
      </c>
      <c r="M3603" s="5"/>
      <c r="N3603" s="5"/>
      <c r="O3603" s="5"/>
      <c r="P3603" s="5"/>
      <c r="Q3603" s="5"/>
      <c r="R3603" s="5"/>
      <c r="S3603" s="5"/>
    </row>
    <row r="3604" ht="15.75" customHeight="1">
      <c r="A3604" s="5">
        <v>2975.0</v>
      </c>
      <c r="B3604" s="35" t="str">
        <f>DIEM_4D!A2976</f>
        <v>299</v>
      </c>
      <c r="C3604" s="35" t="str">
        <f>DIEM_4D!B2976</f>
        <v>99</v>
      </c>
      <c r="D3604" s="5" t="str">
        <f t="shared" si="30"/>
        <v>4D-5</v>
      </c>
      <c r="E3604" s="5">
        <f>DIEM_4D!C2976</f>
        <v>1</v>
      </c>
      <c r="F3604" s="5">
        <f>DIEM_4D!D2976</f>
        <v>8</v>
      </c>
      <c r="G3604" s="5">
        <f>DIEM_4D!E2976</f>
        <v>9</v>
      </c>
      <c r="H3604" s="36">
        <f t="shared" si="31"/>
        <v>1163.7</v>
      </c>
      <c r="I3604" s="5" t="str">
        <f t="shared" si="32"/>
        <v>MẠNH</v>
      </c>
      <c r="J3604" s="5">
        <f t="shared" si="33"/>
        <v>127.37</v>
      </c>
      <c r="K3604" s="5" t="str">
        <f t="shared" si="34"/>
        <v>YẾU</v>
      </c>
      <c r="L3604" s="5">
        <f t="shared" si="35"/>
        <v>127370299</v>
      </c>
      <c r="M3604" s="5"/>
      <c r="N3604" s="5"/>
      <c r="O3604" s="5"/>
      <c r="P3604" s="5"/>
      <c r="Q3604" s="5"/>
      <c r="R3604" s="5"/>
      <c r="S3604" s="5"/>
    </row>
    <row r="3605" ht="15.75" customHeight="1">
      <c r="A3605" s="5">
        <v>2976.0</v>
      </c>
      <c r="B3605" s="35" t="str">
        <f>DIEM_4D!A2977</f>
        <v>299</v>
      </c>
      <c r="C3605" s="35" t="str">
        <f>DIEM_4D!B2977</f>
        <v>99</v>
      </c>
      <c r="D3605" s="5" t="str">
        <f t="shared" si="30"/>
        <v>4D-1</v>
      </c>
      <c r="E3605" s="5">
        <f>DIEM_4D!C2977</f>
        <v>1</v>
      </c>
      <c r="F3605" s="5">
        <f>DIEM_4D!D2977</f>
        <v>8</v>
      </c>
      <c r="G3605" s="5">
        <f>DIEM_4D!E2977</f>
        <v>9</v>
      </c>
      <c r="H3605" s="36">
        <f t="shared" si="31"/>
        <v>1112.4</v>
      </c>
      <c r="I3605" s="5" t="str">
        <f t="shared" si="32"/>
        <v>TRUNG BÌNH</v>
      </c>
      <c r="J3605" s="5">
        <f t="shared" si="33"/>
        <v>121.24</v>
      </c>
      <c r="K3605" s="5" t="str">
        <f t="shared" si="34"/>
        <v>YẾU</v>
      </c>
      <c r="L3605" s="5">
        <f t="shared" si="35"/>
        <v>121240299</v>
      </c>
      <c r="M3605" s="5"/>
      <c r="N3605" s="5"/>
      <c r="O3605" s="5"/>
      <c r="P3605" s="5"/>
      <c r="Q3605" s="5"/>
      <c r="R3605" s="5"/>
      <c r="S3605" s="5"/>
    </row>
    <row r="3606" ht="15.75" customHeight="1">
      <c r="A3606" s="5">
        <v>2977.0</v>
      </c>
      <c r="B3606" s="35" t="str">
        <f>DIEM_4D!A2978</f>
        <v>999</v>
      </c>
      <c r="C3606" s="35" t="str">
        <f>DIEM_4D!B2978</f>
        <v>99</v>
      </c>
      <c r="D3606" s="5" t="str">
        <f t="shared" si="30"/>
        <v>4D-2</v>
      </c>
      <c r="E3606" s="5">
        <f>DIEM_4D!C2978</f>
        <v>1</v>
      </c>
      <c r="F3606" s="5">
        <f>DIEM_4D!D2978</f>
        <v>4</v>
      </c>
      <c r="G3606" s="5">
        <f>DIEM_4D!E2978</f>
        <v>5</v>
      </c>
      <c r="H3606" s="36">
        <f t="shared" si="31"/>
        <v>1180.8</v>
      </c>
      <c r="I3606" s="5" t="str">
        <f t="shared" si="32"/>
        <v>MẠNH</v>
      </c>
      <c r="J3606" s="5">
        <f t="shared" si="33"/>
        <v>125.08</v>
      </c>
      <c r="K3606" s="5" t="str">
        <f t="shared" si="34"/>
        <v>YẾU</v>
      </c>
      <c r="L3606" s="5">
        <f t="shared" si="35"/>
        <v>125080999</v>
      </c>
      <c r="M3606" s="5"/>
      <c r="N3606" s="5"/>
      <c r="O3606" s="5"/>
      <c r="P3606" s="5"/>
      <c r="Q3606" s="5"/>
      <c r="R3606" s="5"/>
      <c r="S3606" s="5"/>
    </row>
    <row r="3607" ht="15.75" customHeight="1">
      <c r="A3607" s="5">
        <v>2978.0</v>
      </c>
      <c r="B3607" s="35" t="str">
        <f>DIEM_4D!A2979</f>
        <v>299</v>
      </c>
      <c r="C3607" s="35" t="str">
        <f>DIEM_4D!B2979</f>
        <v>99</v>
      </c>
      <c r="D3607" s="5" t="str">
        <f t="shared" si="30"/>
        <v>4D-3</v>
      </c>
      <c r="E3607" s="5">
        <f>DIEM_4D!C2979</f>
        <v>1</v>
      </c>
      <c r="F3607" s="5">
        <f>DIEM_4D!D2979</f>
        <v>8</v>
      </c>
      <c r="G3607" s="5">
        <f>DIEM_4D!E2979</f>
        <v>9</v>
      </c>
      <c r="H3607" s="36">
        <f t="shared" si="31"/>
        <v>1163.7</v>
      </c>
      <c r="I3607" s="5" t="str">
        <f t="shared" si="32"/>
        <v>MẠNH</v>
      </c>
      <c r="J3607" s="5">
        <f t="shared" si="33"/>
        <v>127.37</v>
      </c>
      <c r="K3607" s="5" t="str">
        <f t="shared" si="34"/>
        <v>YẾU</v>
      </c>
      <c r="L3607" s="5">
        <f t="shared" si="35"/>
        <v>127370299</v>
      </c>
      <c r="M3607" s="5"/>
      <c r="N3607" s="5"/>
      <c r="O3607" s="5"/>
      <c r="P3607" s="5"/>
      <c r="Q3607" s="5"/>
      <c r="R3607" s="5"/>
      <c r="S3607" s="5"/>
    </row>
    <row r="3608" ht="15.75" customHeight="1">
      <c r="A3608" s="5">
        <v>2979.0</v>
      </c>
      <c r="B3608" s="35" t="str">
        <f>DIEM_4D!A2980</f>
        <v>99</v>
      </c>
      <c r="C3608" s="35" t="str">
        <f>DIEM_4D!B2980</f>
        <v>99</v>
      </c>
      <c r="D3608" s="5" t="str">
        <f t="shared" si="30"/>
        <v>4D-4</v>
      </c>
      <c r="E3608" s="5">
        <f>DIEM_4D!C2980</f>
        <v>1</v>
      </c>
      <c r="F3608" s="5">
        <f>DIEM_4D!D2980</f>
        <v>16</v>
      </c>
      <c r="G3608" s="5">
        <f>DIEM_4D!E2980</f>
        <v>17</v>
      </c>
      <c r="H3608" s="36">
        <f t="shared" si="31"/>
        <v>1163.7</v>
      </c>
      <c r="I3608" s="5" t="str">
        <f t="shared" si="32"/>
        <v>MẠNH</v>
      </c>
      <c r="J3608" s="5">
        <f t="shared" si="33"/>
        <v>135.37</v>
      </c>
      <c r="K3608" s="5" t="str">
        <f t="shared" si="34"/>
        <v>YẾU</v>
      </c>
      <c r="L3608" s="5">
        <f t="shared" si="35"/>
        <v>135370099</v>
      </c>
      <c r="M3608" s="5"/>
      <c r="N3608" s="5"/>
      <c r="O3608" s="5"/>
      <c r="P3608" s="5"/>
      <c r="Q3608" s="5"/>
      <c r="R3608" s="5"/>
      <c r="S3608" s="5"/>
    </row>
    <row r="3609" ht="15.75" customHeight="1">
      <c r="A3609" s="5">
        <v>2980.0</v>
      </c>
      <c r="B3609" s="35" t="str">
        <f>DIEM_4D!A2981</f>
        <v>99</v>
      </c>
      <c r="C3609" s="35" t="str">
        <f>DIEM_4D!B2981</f>
        <v>99</v>
      </c>
      <c r="D3609" s="5" t="str">
        <f t="shared" si="30"/>
        <v>4D-5</v>
      </c>
      <c r="E3609" s="5">
        <f>DIEM_4D!C2981</f>
        <v>1</v>
      </c>
      <c r="F3609" s="5">
        <f>DIEM_4D!D2981</f>
        <v>16</v>
      </c>
      <c r="G3609" s="5">
        <f>DIEM_4D!E2981</f>
        <v>17</v>
      </c>
      <c r="H3609" s="36">
        <f t="shared" si="31"/>
        <v>1163.7</v>
      </c>
      <c r="I3609" s="5" t="str">
        <f t="shared" si="32"/>
        <v>MẠNH</v>
      </c>
      <c r="J3609" s="5">
        <f t="shared" si="33"/>
        <v>135.37</v>
      </c>
      <c r="K3609" s="5" t="str">
        <f t="shared" si="34"/>
        <v>YẾU</v>
      </c>
      <c r="L3609" s="5">
        <f t="shared" si="35"/>
        <v>135370099</v>
      </c>
      <c r="M3609" s="5"/>
      <c r="N3609" s="5"/>
      <c r="O3609" s="5"/>
      <c r="P3609" s="5"/>
      <c r="Q3609" s="5"/>
      <c r="R3609" s="5"/>
      <c r="S3609" s="5"/>
    </row>
    <row r="3610" ht="15.75" customHeight="1">
      <c r="A3610" s="5">
        <v>2981.0</v>
      </c>
      <c r="B3610" s="35" t="str">
        <f>DIEM_4D!A2982</f>
        <v>99</v>
      </c>
      <c r="C3610" s="35" t="str">
        <f>DIEM_4D!B2982</f>
        <v>99</v>
      </c>
      <c r="D3610" s="5" t="str">
        <f t="shared" si="30"/>
        <v>4D-1</v>
      </c>
      <c r="E3610" s="5">
        <f>DIEM_4D!C2982</f>
        <v>1</v>
      </c>
      <c r="F3610" s="5">
        <f>DIEM_4D!D2982</f>
        <v>16</v>
      </c>
      <c r="G3610" s="5">
        <f>DIEM_4D!E2982</f>
        <v>17</v>
      </c>
      <c r="H3610" s="36">
        <f t="shared" si="31"/>
        <v>1112.4</v>
      </c>
      <c r="I3610" s="5" t="str">
        <f t="shared" si="32"/>
        <v>TRUNG BÌNH</v>
      </c>
      <c r="J3610" s="5">
        <f t="shared" si="33"/>
        <v>129.24</v>
      </c>
      <c r="K3610" s="5" t="str">
        <f t="shared" si="34"/>
        <v>YẾU</v>
      </c>
      <c r="L3610" s="5">
        <f t="shared" si="35"/>
        <v>129240099</v>
      </c>
      <c r="M3610" s="5"/>
      <c r="N3610" s="5"/>
      <c r="O3610" s="5"/>
      <c r="P3610" s="5"/>
      <c r="Q3610" s="5"/>
      <c r="R3610" s="5"/>
      <c r="S3610" s="5"/>
    </row>
    <row r="3611" ht="15.75" customHeight="1">
      <c r="A3611" s="5">
        <v>2982.0</v>
      </c>
      <c r="B3611" s="35" t="str">
        <f>DIEM_4D!A2983</f>
        <v>99</v>
      </c>
      <c r="C3611" s="35" t="str">
        <f>DIEM_4D!B2983</f>
        <v>99</v>
      </c>
      <c r="D3611" s="5" t="str">
        <f t="shared" si="30"/>
        <v>4D-2</v>
      </c>
      <c r="E3611" s="5">
        <f>DIEM_4D!C2983</f>
        <v>1</v>
      </c>
      <c r="F3611" s="5">
        <f>DIEM_4D!D2983</f>
        <v>16</v>
      </c>
      <c r="G3611" s="5">
        <f>DIEM_4D!E2983</f>
        <v>17</v>
      </c>
      <c r="H3611" s="36">
        <f t="shared" si="31"/>
        <v>1180.8</v>
      </c>
      <c r="I3611" s="5" t="str">
        <f t="shared" si="32"/>
        <v>MẠNH</v>
      </c>
      <c r="J3611" s="5">
        <f t="shared" si="33"/>
        <v>137.08</v>
      </c>
      <c r="K3611" s="5" t="str">
        <f t="shared" si="34"/>
        <v>TRUNG BÌNH</v>
      </c>
      <c r="L3611" s="5">
        <f t="shared" si="35"/>
        <v>137080099</v>
      </c>
      <c r="M3611" s="5"/>
      <c r="N3611" s="5"/>
      <c r="O3611" s="5"/>
      <c r="P3611" s="5"/>
      <c r="Q3611" s="5"/>
      <c r="R3611" s="5"/>
      <c r="S3611" s="5"/>
    </row>
    <row r="3612" ht="15.75" customHeight="1">
      <c r="A3612" s="5">
        <v>2983.0</v>
      </c>
      <c r="B3612" s="35" t="str">
        <f>DIEM_4D!A2984</f>
        <v>999</v>
      </c>
      <c r="C3612" s="35" t="str">
        <f>DIEM_4D!B2984</f>
        <v>99</v>
      </c>
      <c r="D3612" s="5" t="str">
        <f t="shared" si="30"/>
        <v>4D-3</v>
      </c>
      <c r="E3612" s="5">
        <f>DIEM_4D!C2984</f>
        <v>1</v>
      </c>
      <c r="F3612" s="5">
        <f>DIEM_4D!D2984</f>
        <v>4</v>
      </c>
      <c r="G3612" s="5">
        <f>DIEM_4D!E2984</f>
        <v>5</v>
      </c>
      <c r="H3612" s="36">
        <f t="shared" si="31"/>
        <v>1163.7</v>
      </c>
      <c r="I3612" s="5" t="str">
        <f t="shared" si="32"/>
        <v>MẠNH</v>
      </c>
      <c r="J3612" s="5">
        <f t="shared" si="33"/>
        <v>123.37</v>
      </c>
      <c r="K3612" s="5" t="str">
        <f t="shared" si="34"/>
        <v>YẾU</v>
      </c>
      <c r="L3612" s="5">
        <f t="shared" si="35"/>
        <v>123370999</v>
      </c>
      <c r="M3612" s="5"/>
      <c r="N3612" s="5"/>
      <c r="O3612" s="5"/>
      <c r="P3612" s="5"/>
      <c r="Q3612" s="5"/>
      <c r="R3612" s="5"/>
      <c r="S3612" s="5"/>
    </row>
    <row r="3613" ht="15.75" customHeight="1">
      <c r="A3613" s="5">
        <v>2984.0</v>
      </c>
      <c r="B3613" s="35" t="str">
        <f>DIEM_4D!A2985</f>
        <v>299</v>
      </c>
      <c r="C3613" s="35" t="str">
        <f>DIEM_4D!B2985</f>
        <v>99</v>
      </c>
      <c r="D3613" s="5" t="str">
        <f t="shared" si="30"/>
        <v>4D-4</v>
      </c>
      <c r="E3613" s="5">
        <f>DIEM_4D!C2985</f>
        <v>1</v>
      </c>
      <c r="F3613" s="5">
        <f>DIEM_4D!D2985</f>
        <v>8</v>
      </c>
      <c r="G3613" s="5">
        <f>DIEM_4D!E2985</f>
        <v>9</v>
      </c>
      <c r="H3613" s="36">
        <f t="shared" si="31"/>
        <v>1163.7</v>
      </c>
      <c r="I3613" s="5" t="str">
        <f t="shared" si="32"/>
        <v>MẠNH</v>
      </c>
      <c r="J3613" s="5">
        <f t="shared" si="33"/>
        <v>127.37</v>
      </c>
      <c r="K3613" s="5" t="str">
        <f t="shared" si="34"/>
        <v>YẾU</v>
      </c>
      <c r="L3613" s="5">
        <f t="shared" si="35"/>
        <v>127370299</v>
      </c>
      <c r="M3613" s="5"/>
      <c r="N3613" s="5"/>
      <c r="O3613" s="5"/>
      <c r="P3613" s="5"/>
      <c r="Q3613" s="5"/>
      <c r="R3613" s="5"/>
      <c r="S3613" s="5"/>
    </row>
    <row r="3614" ht="15.75" customHeight="1">
      <c r="A3614" s="5">
        <v>2985.0</v>
      </c>
      <c r="B3614" s="35" t="str">
        <f>DIEM_4D!A2986</f>
        <v>99</v>
      </c>
      <c r="C3614" s="35" t="str">
        <f>DIEM_4D!B2986</f>
        <v>99</v>
      </c>
      <c r="D3614" s="5" t="str">
        <f t="shared" si="30"/>
        <v>4D-5</v>
      </c>
      <c r="E3614" s="5">
        <f>DIEM_4D!C2986</f>
        <v>1</v>
      </c>
      <c r="F3614" s="5">
        <f>DIEM_4D!D2986</f>
        <v>16</v>
      </c>
      <c r="G3614" s="5">
        <f>DIEM_4D!E2986</f>
        <v>17</v>
      </c>
      <c r="H3614" s="36">
        <f t="shared" si="31"/>
        <v>1163.7</v>
      </c>
      <c r="I3614" s="5" t="str">
        <f t="shared" si="32"/>
        <v>MẠNH</v>
      </c>
      <c r="J3614" s="5">
        <f t="shared" si="33"/>
        <v>135.37</v>
      </c>
      <c r="K3614" s="5" t="str">
        <f t="shared" si="34"/>
        <v>YẾU</v>
      </c>
      <c r="L3614" s="5">
        <f t="shared" si="35"/>
        <v>135370099</v>
      </c>
      <c r="M3614" s="5"/>
      <c r="N3614" s="5"/>
      <c r="O3614" s="5"/>
      <c r="P3614" s="5"/>
      <c r="Q3614" s="5"/>
      <c r="R3614" s="5"/>
      <c r="S3614" s="5"/>
    </row>
    <row r="3615" ht="15.75" customHeight="1">
      <c r="A3615" s="5">
        <v>2986.0</v>
      </c>
      <c r="B3615" s="35" t="str">
        <f>DIEM_4D!A2987</f>
        <v>99</v>
      </c>
      <c r="C3615" s="35" t="str">
        <f>DIEM_4D!B2987</f>
        <v>99</v>
      </c>
      <c r="D3615" s="5" t="str">
        <f t="shared" si="30"/>
        <v>4D-1</v>
      </c>
      <c r="E3615" s="5">
        <f>DIEM_4D!C2987</f>
        <v>1</v>
      </c>
      <c r="F3615" s="5">
        <f>DIEM_4D!D2987</f>
        <v>16</v>
      </c>
      <c r="G3615" s="5">
        <f>DIEM_4D!E2987</f>
        <v>17</v>
      </c>
      <c r="H3615" s="36">
        <f t="shared" si="31"/>
        <v>1112.4</v>
      </c>
      <c r="I3615" s="5" t="str">
        <f t="shared" si="32"/>
        <v>TRUNG BÌNH</v>
      </c>
      <c r="J3615" s="5">
        <f t="shared" si="33"/>
        <v>129.24</v>
      </c>
      <c r="K3615" s="5" t="str">
        <f t="shared" si="34"/>
        <v>YẾU</v>
      </c>
      <c r="L3615" s="5">
        <f t="shared" si="35"/>
        <v>129240099</v>
      </c>
      <c r="M3615" s="5"/>
      <c r="N3615" s="5"/>
      <c r="O3615" s="5"/>
      <c r="P3615" s="5"/>
      <c r="Q3615" s="5"/>
      <c r="R3615" s="5"/>
      <c r="S3615" s="5"/>
    </row>
    <row r="3616" ht="15.75" customHeight="1">
      <c r="A3616" s="5">
        <v>2987.0</v>
      </c>
      <c r="B3616" s="35" t="str">
        <f>DIEM_4D!A2988</f>
        <v>99</v>
      </c>
      <c r="C3616" s="35" t="str">
        <f>DIEM_4D!B2988</f>
        <v>99</v>
      </c>
      <c r="D3616" s="5" t="str">
        <f t="shared" si="30"/>
        <v>4D-2</v>
      </c>
      <c r="E3616" s="5">
        <f>DIEM_4D!C2988</f>
        <v>1</v>
      </c>
      <c r="F3616" s="5">
        <f>DIEM_4D!D2988</f>
        <v>16</v>
      </c>
      <c r="G3616" s="5">
        <f>DIEM_4D!E2988</f>
        <v>17</v>
      </c>
      <c r="H3616" s="36">
        <f t="shared" si="31"/>
        <v>1180.8</v>
      </c>
      <c r="I3616" s="5" t="str">
        <f t="shared" si="32"/>
        <v>MẠNH</v>
      </c>
      <c r="J3616" s="5">
        <f t="shared" si="33"/>
        <v>137.08</v>
      </c>
      <c r="K3616" s="5" t="str">
        <f t="shared" si="34"/>
        <v>TRUNG BÌNH</v>
      </c>
      <c r="L3616" s="5">
        <f t="shared" si="35"/>
        <v>137080099</v>
      </c>
      <c r="M3616" s="5"/>
      <c r="N3616" s="5"/>
      <c r="O3616" s="5"/>
      <c r="P3616" s="5"/>
      <c r="Q3616" s="5"/>
      <c r="R3616" s="5"/>
      <c r="S3616" s="5"/>
    </row>
    <row r="3617" ht="15.75" customHeight="1">
      <c r="A3617" s="5">
        <v>2988.0</v>
      </c>
      <c r="B3617" s="35" t="str">
        <f>DIEM_4D!A2989</f>
        <v>99</v>
      </c>
      <c r="C3617" s="35" t="str">
        <f>DIEM_4D!B2989</f>
        <v>99</v>
      </c>
      <c r="D3617" s="5" t="str">
        <f t="shared" si="30"/>
        <v>4D-3</v>
      </c>
      <c r="E3617" s="5">
        <f>DIEM_4D!C2989</f>
        <v>1</v>
      </c>
      <c r="F3617" s="5">
        <f>DIEM_4D!D2989</f>
        <v>16</v>
      </c>
      <c r="G3617" s="5">
        <f>DIEM_4D!E2989</f>
        <v>17</v>
      </c>
      <c r="H3617" s="36">
        <f t="shared" si="31"/>
        <v>1163.7</v>
      </c>
      <c r="I3617" s="5" t="str">
        <f t="shared" si="32"/>
        <v>MẠNH</v>
      </c>
      <c r="J3617" s="5">
        <f t="shared" si="33"/>
        <v>135.37</v>
      </c>
      <c r="K3617" s="5" t="str">
        <f t="shared" si="34"/>
        <v>YẾU</v>
      </c>
      <c r="L3617" s="5">
        <f t="shared" si="35"/>
        <v>135370099</v>
      </c>
      <c r="M3617" s="5"/>
      <c r="N3617" s="5"/>
      <c r="O3617" s="5"/>
      <c r="P3617" s="5"/>
      <c r="Q3617" s="5"/>
      <c r="R3617" s="5"/>
      <c r="S3617" s="5"/>
    </row>
    <row r="3618" ht="15.75" customHeight="1">
      <c r="A3618" s="5">
        <v>2989.0</v>
      </c>
      <c r="B3618" s="35" t="str">
        <f>DIEM_4D!A2990</f>
        <v>999</v>
      </c>
      <c r="C3618" s="35" t="str">
        <f>DIEM_4D!B2990</f>
        <v>99</v>
      </c>
      <c r="D3618" s="5" t="str">
        <f t="shared" si="30"/>
        <v>4D-4</v>
      </c>
      <c r="E3618" s="5">
        <f>DIEM_4D!C2990</f>
        <v>1</v>
      </c>
      <c r="F3618" s="5">
        <f>DIEM_4D!D2990</f>
        <v>4</v>
      </c>
      <c r="G3618" s="5">
        <f>DIEM_4D!E2990</f>
        <v>5</v>
      </c>
      <c r="H3618" s="36">
        <f t="shared" si="31"/>
        <v>1163.7</v>
      </c>
      <c r="I3618" s="5" t="str">
        <f t="shared" si="32"/>
        <v>MẠNH</v>
      </c>
      <c r="J3618" s="5">
        <f t="shared" si="33"/>
        <v>123.37</v>
      </c>
      <c r="K3618" s="5" t="str">
        <f t="shared" si="34"/>
        <v>YẾU</v>
      </c>
      <c r="L3618" s="5">
        <f t="shared" si="35"/>
        <v>123370999</v>
      </c>
      <c r="M3618" s="5"/>
      <c r="N3618" s="5"/>
      <c r="O3618" s="5"/>
      <c r="P3618" s="5"/>
      <c r="Q3618" s="5"/>
      <c r="R3618" s="5"/>
      <c r="S3618" s="5"/>
    </row>
    <row r="3619" ht="15.75" customHeight="1">
      <c r="A3619" s="5">
        <v>2990.0</v>
      </c>
      <c r="B3619" s="35" t="str">
        <f>DIEM_4D!A2991</f>
        <v>299</v>
      </c>
      <c r="C3619" s="35" t="str">
        <f>DIEM_4D!B2991</f>
        <v>99</v>
      </c>
      <c r="D3619" s="5" t="str">
        <f t="shared" si="30"/>
        <v>4D-5</v>
      </c>
      <c r="E3619" s="5">
        <f>DIEM_4D!C2991</f>
        <v>1</v>
      </c>
      <c r="F3619" s="5">
        <f>DIEM_4D!D2991</f>
        <v>8</v>
      </c>
      <c r="G3619" s="5">
        <f>DIEM_4D!E2991</f>
        <v>9</v>
      </c>
      <c r="H3619" s="36">
        <f t="shared" si="31"/>
        <v>1163.7</v>
      </c>
      <c r="I3619" s="5" t="str">
        <f t="shared" si="32"/>
        <v>MẠNH</v>
      </c>
      <c r="J3619" s="5">
        <f t="shared" si="33"/>
        <v>127.37</v>
      </c>
      <c r="K3619" s="5" t="str">
        <f t="shared" si="34"/>
        <v>YẾU</v>
      </c>
      <c r="L3619" s="5">
        <f t="shared" si="35"/>
        <v>127370299</v>
      </c>
      <c r="M3619" s="5"/>
      <c r="N3619" s="5"/>
      <c r="O3619" s="5"/>
      <c r="P3619" s="5"/>
      <c r="Q3619" s="5"/>
      <c r="R3619" s="5"/>
      <c r="S3619" s="5"/>
    </row>
    <row r="3620" ht="15.75" customHeight="1">
      <c r="A3620" s="5">
        <v>2991.0</v>
      </c>
      <c r="B3620" s="35" t="str">
        <f>DIEM_4D!A2992</f>
        <v>99</v>
      </c>
      <c r="C3620" s="35" t="str">
        <f>DIEM_4D!B2992</f>
        <v>99</v>
      </c>
      <c r="D3620" s="5" t="str">
        <f t="shared" si="30"/>
        <v>4D-1</v>
      </c>
      <c r="E3620" s="5">
        <f>DIEM_4D!C2992</f>
        <v>1</v>
      </c>
      <c r="F3620" s="5">
        <f>DIEM_4D!D2992</f>
        <v>16</v>
      </c>
      <c r="G3620" s="5">
        <f>DIEM_4D!E2992</f>
        <v>17</v>
      </c>
      <c r="H3620" s="36">
        <f t="shared" si="31"/>
        <v>1112.4</v>
      </c>
      <c r="I3620" s="5" t="str">
        <f t="shared" si="32"/>
        <v>TRUNG BÌNH</v>
      </c>
      <c r="J3620" s="5">
        <f t="shared" si="33"/>
        <v>129.24</v>
      </c>
      <c r="K3620" s="5" t="str">
        <f t="shared" si="34"/>
        <v>YẾU</v>
      </c>
      <c r="L3620" s="5">
        <f t="shared" si="35"/>
        <v>129240099</v>
      </c>
      <c r="M3620" s="5"/>
      <c r="N3620" s="5"/>
      <c r="O3620" s="5"/>
      <c r="P3620" s="5"/>
      <c r="Q3620" s="5"/>
      <c r="R3620" s="5"/>
      <c r="S3620" s="5"/>
    </row>
    <row r="3621" ht="15.75" customHeight="1">
      <c r="A3621" s="5">
        <v>2992.0</v>
      </c>
      <c r="B3621" s="35" t="str">
        <f>DIEM_4D!A2993</f>
        <v>99</v>
      </c>
      <c r="C3621" s="35" t="str">
        <f>DIEM_4D!B2993</f>
        <v>99</v>
      </c>
      <c r="D3621" s="5" t="str">
        <f t="shared" si="30"/>
        <v>4D-2</v>
      </c>
      <c r="E3621" s="5">
        <f>DIEM_4D!C2993</f>
        <v>1</v>
      </c>
      <c r="F3621" s="5">
        <f>DIEM_4D!D2993</f>
        <v>16</v>
      </c>
      <c r="G3621" s="5">
        <f>DIEM_4D!E2993</f>
        <v>17</v>
      </c>
      <c r="H3621" s="36">
        <f t="shared" si="31"/>
        <v>1180.8</v>
      </c>
      <c r="I3621" s="5" t="str">
        <f t="shared" si="32"/>
        <v>MẠNH</v>
      </c>
      <c r="J3621" s="5">
        <f t="shared" si="33"/>
        <v>137.08</v>
      </c>
      <c r="K3621" s="5" t="str">
        <f t="shared" si="34"/>
        <v>TRUNG BÌNH</v>
      </c>
      <c r="L3621" s="5">
        <f t="shared" si="35"/>
        <v>137080099</v>
      </c>
      <c r="M3621" s="5"/>
      <c r="N3621" s="5"/>
      <c r="O3621" s="5"/>
      <c r="P3621" s="5"/>
      <c r="Q3621" s="5"/>
      <c r="R3621" s="5"/>
      <c r="S3621" s="5"/>
    </row>
    <row r="3622" ht="15.75" customHeight="1">
      <c r="A3622" s="5">
        <v>2993.0</v>
      </c>
      <c r="B3622" s="35" t="str">
        <f>DIEM_4D!A2994</f>
        <v>99</v>
      </c>
      <c r="C3622" s="35" t="str">
        <f>DIEM_4D!B2994</f>
        <v>99</v>
      </c>
      <c r="D3622" s="5" t="str">
        <f t="shared" si="30"/>
        <v>4D-3</v>
      </c>
      <c r="E3622" s="5">
        <f>DIEM_4D!C2994</f>
        <v>1</v>
      </c>
      <c r="F3622" s="5">
        <f>DIEM_4D!D2994</f>
        <v>16</v>
      </c>
      <c r="G3622" s="5">
        <f>DIEM_4D!E2994</f>
        <v>17</v>
      </c>
      <c r="H3622" s="36">
        <f t="shared" si="31"/>
        <v>1163.7</v>
      </c>
      <c r="I3622" s="5" t="str">
        <f t="shared" si="32"/>
        <v>MẠNH</v>
      </c>
      <c r="J3622" s="5">
        <f t="shared" si="33"/>
        <v>135.37</v>
      </c>
      <c r="K3622" s="5" t="str">
        <f t="shared" si="34"/>
        <v>YẾU</v>
      </c>
      <c r="L3622" s="5">
        <f t="shared" si="35"/>
        <v>135370099</v>
      </c>
      <c r="M3622" s="5"/>
      <c r="N3622" s="5"/>
      <c r="O3622" s="5"/>
      <c r="P3622" s="5"/>
      <c r="Q3622" s="5"/>
      <c r="R3622" s="5"/>
      <c r="S3622" s="5"/>
    </row>
    <row r="3623" ht="15.75" customHeight="1">
      <c r="A3623" s="5">
        <v>2994.0</v>
      </c>
      <c r="B3623" s="35" t="str">
        <f>DIEM_4D!A2995</f>
        <v>99</v>
      </c>
      <c r="C3623" s="35" t="str">
        <f>DIEM_4D!B2995</f>
        <v>99</v>
      </c>
      <c r="D3623" s="5" t="str">
        <f t="shared" si="30"/>
        <v>4D-4</v>
      </c>
      <c r="E3623" s="5">
        <f>DIEM_4D!C2995</f>
        <v>1</v>
      </c>
      <c r="F3623" s="5">
        <f>DIEM_4D!D2995</f>
        <v>16</v>
      </c>
      <c r="G3623" s="5">
        <f>DIEM_4D!E2995</f>
        <v>17</v>
      </c>
      <c r="H3623" s="36">
        <f t="shared" si="31"/>
        <v>1163.7</v>
      </c>
      <c r="I3623" s="5" t="str">
        <f t="shared" si="32"/>
        <v>MẠNH</v>
      </c>
      <c r="J3623" s="5">
        <f t="shared" si="33"/>
        <v>135.37</v>
      </c>
      <c r="K3623" s="5" t="str">
        <f t="shared" si="34"/>
        <v>YẾU</v>
      </c>
      <c r="L3623" s="5">
        <f t="shared" si="35"/>
        <v>135370099</v>
      </c>
      <c r="M3623" s="5"/>
      <c r="N3623" s="5"/>
      <c r="O3623" s="5"/>
      <c r="P3623" s="5"/>
      <c r="Q3623" s="5"/>
      <c r="R3623" s="5"/>
      <c r="S3623" s="5"/>
    </row>
    <row r="3624" ht="15.75" customHeight="1">
      <c r="A3624" s="5">
        <v>2995.0</v>
      </c>
      <c r="B3624" s="35" t="str">
        <f>DIEM_4D!A2996</f>
        <v>999</v>
      </c>
      <c r="C3624" s="35" t="str">
        <f>DIEM_4D!B2996</f>
        <v>99</v>
      </c>
      <c r="D3624" s="5" t="str">
        <f t="shared" si="30"/>
        <v>4D-5</v>
      </c>
      <c r="E3624" s="5">
        <f>DIEM_4D!C2996</f>
        <v>1</v>
      </c>
      <c r="F3624" s="5">
        <f>DIEM_4D!D2996</f>
        <v>4</v>
      </c>
      <c r="G3624" s="5">
        <f>DIEM_4D!E2996</f>
        <v>5</v>
      </c>
      <c r="H3624" s="36">
        <f t="shared" si="31"/>
        <v>1163.7</v>
      </c>
      <c r="I3624" s="5" t="str">
        <f t="shared" si="32"/>
        <v>MẠNH</v>
      </c>
      <c r="J3624" s="5">
        <f t="shared" si="33"/>
        <v>123.37</v>
      </c>
      <c r="K3624" s="5" t="str">
        <f t="shared" si="34"/>
        <v>YẾU</v>
      </c>
      <c r="L3624" s="5">
        <f t="shared" si="35"/>
        <v>123370999</v>
      </c>
      <c r="M3624" s="5"/>
      <c r="N3624" s="5"/>
      <c r="O3624" s="5"/>
      <c r="P3624" s="5"/>
      <c r="Q3624" s="5"/>
      <c r="R3624" s="5"/>
      <c r="S3624" s="5"/>
    </row>
    <row r="3625" ht="15.75" customHeight="1">
      <c r="A3625" s="5">
        <v>2996.0</v>
      </c>
      <c r="B3625" s="35" t="str">
        <f>DIEM_4D!A2997</f>
        <v>299</v>
      </c>
      <c r="C3625" s="35" t="str">
        <f>DIEM_4D!B2997</f>
        <v>99</v>
      </c>
      <c r="D3625" s="5" t="str">
        <f t="shared" si="30"/>
        <v>4D-1</v>
      </c>
      <c r="E3625" s="5">
        <f>DIEM_4D!C2997</f>
        <v>1</v>
      </c>
      <c r="F3625" s="5">
        <f>DIEM_4D!D2997</f>
        <v>8</v>
      </c>
      <c r="G3625" s="5">
        <f>DIEM_4D!E2997</f>
        <v>9</v>
      </c>
      <c r="H3625" s="36">
        <f t="shared" si="31"/>
        <v>1112.4</v>
      </c>
      <c r="I3625" s="5" t="str">
        <f t="shared" si="32"/>
        <v>TRUNG BÌNH</v>
      </c>
      <c r="J3625" s="5">
        <f t="shared" si="33"/>
        <v>121.24</v>
      </c>
      <c r="K3625" s="5" t="str">
        <f t="shared" si="34"/>
        <v>YẾU</v>
      </c>
      <c r="L3625" s="5">
        <f t="shared" si="35"/>
        <v>121240299</v>
      </c>
      <c r="M3625" s="5"/>
      <c r="N3625" s="5"/>
      <c r="O3625" s="5"/>
      <c r="P3625" s="5"/>
      <c r="Q3625" s="5"/>
      <c r="R3625" s="5"/>
      <c r="S3625" s="5"/>
    </row>
    <row r="3626" ht="15.75" customHeight="1">
      <c r="A3626" s="5">
        <v>2997.0</v>
      </c>
      <c r="B3626" s="35" t="str">
        <f>DIEM_4D!A2998</f>
        <v>99</v>
      </c>
      <c r="C3626" s="35" t="str">
        <f>DIEM_4D!B2998</f>
        <v>99</v>
      </c>
      <c r="D3626" s="5" t="str">
        <f t="shared" si="30"/>
        <v>4D-2</v>
      </c>
      <c r="E3626" s="5">
        <f>DIEM_4D!C2998</f>
        <v>1</v>
      </c>
      <c r="F3626" s="5">
        <f>DIEM_4D!D2998</f>
        <v>16</v>
      </c>
      <c r="G3626" s="5">
        <f>DIEM_4D!E2998</f>
        <v>17</v>
      </c>
      <c r="H3626" s="36">
        <f t="shared" si="31"/>
        <v>1180.8</v>
      </c>
      <c r="I3626" s="5" t="str">
        <f t="shared" si="32"/>
        <v>MẠNH</v>
      </c>
      <c r="J3626" s="5">
        <f t="shared" si="33"/>
        <v>137.08</v>
      </c>
      <c r="K3626" s="5" t="str">
        <f t="shared" si="34"/>
        <v>TRUNG BÌNH</v>
      </c>
      <c r="L3626" s="5">
        <f t="shared" si="35"/>
        <v>137080099</v>
      </c>
      <c r="M3626" s="5"/>
      <c r="N3626" s="5"/>
      <c r="O3626" s="5"/>
      <c r="P3626" s="5"/>
      <c r="Q3626" s="5"/>
      <c r="R3626" s="5"/>
      <c r="S3626" s="5"/>
    </row>
    <row r="3627" ht="15.75" customHeight="1">
      <c r="A3627" s="5">
        <v>2998.0</v>
      </c>
      <c r="B3627" s="35" t="str">
        <f>DIEM_4D!A2999</f>
        <v>99</v>
      </c>
      <c r="C3627" s="35" t="str">
        <f>DIEM_4D!B2999</f>
        <v>99</v>
      </c>
      <c r="D3627" s="5" t="str">
        <f t="shared" si="30"/>
        <v>4D-3</v>
      </c>
      <c r="E3627" s="5">
        <f>DIEM_4D!C2999</f>
        <v>1</v>
      </c>
      <c r="F3627" s="5">
        <f>DIEM_4D!D2999</f>
        <v>16</v>
      </c>
      <c r="G3627" s="5">
        <f>DIEM_4D!E2999</f>
        <v>17</v>
      </c>
      <c r="H3627" s="36">
        <f t="shared" si="31"/>
        <v>1163.7</v>
      </c>
      <c r="I3627" s="5" t="str">
        <f t="shared" si="32"/>
        <v>MẠNH</v>
      </c>
      <c r="J3627" s="5">
        <f t="shared" si="33"/>
        <v>135.37</v>
      </c>
      <c r="K3627" s="5" t="str">
        <f t="shared" si="34"/>
        <v>YẾU</v>
      </c>
      <c r="L3627" s="5">
        <f t="shared" si="35"/>
        <v>135370099</v>
      </c>
      <c r="M3627" s="5"/>
      <c r="N3627" s="5"/>
      <c r="O3627" s="5"/>
      <c r="P3627" s="5"/>
      <c r="Q3627" s="5"/>
      <c r="R3627" s="5"/>
      <c r="S3627" s="5"/>
    </row>
    <row r="3628" ht="15.75" customHeight="1">
      <c r="A3628" s="5">
        <v>2999.0</v>
      </c>
      <c r="B3628" s="35" t="str">
        <f>DIEM_4D!A3000</f>
        <v>99</v>
      </c>
      <c r="C3628" s="35" t="str">
        <f>DIEM_4D!B3000</f>
        <v>99</v>
      </c>
      <c r="D3628" s="5" t="str">
        <f t="shared" si="30"/>
        <v>4D-4</v>
      </c>
      <c r="E3628" s="5">
        <f>DIEM_4D!C3000</f>
        <v>1</v>
      </c>
      <c r="F3628" s="5">
        <f>DIEM_4D!D3000</f>
        <v>16</v>
      </c>
      <c r="G3628" s="5">
        <f>DIEM_4D!E3000</f>
        <v>17</v>
      </c>
      <c r="H3628" s="36">
        <f t="shared" si="31"/>
        <v>1163.7</v>
      </c>
      <c r="I3628" s="5" t="str">
        <f t="shared" si="32"/>
        <v>MẠNH</v>
      </c>
      <c r="J3628" s="5">
        <f t="shared" si="33"/>
        <v>135.37</v>
      </c>
      <c r="K3628" s="5" t="str">
        <f t="shared" si="34"/>
        <v>YẾU</v>
      </c>
      <c r="L3628" s="5">
        <f t="shared" si="35"/>
        <v>135370099</v>
      </c>
      <c r="M3628" s="5"/>
      <c r="N3628" s="5"/>
      <c r="O3628" s="5"/>
      <c r="P3628" s="5"/>
      <c r="Q3628" s="5"/>
      <c r="R3628" s="5"/>
      <c r="S3628" s="5"/>
    </row>
    <row r="3629" ht="15.75" customHeight="1">
      <c r="A3629" s="5">
        <v>3000.0</v>
      </c>
      <c r="B3629" s="35" t="str">
        <f>DIEM_4D!A3001</f>
        <v>99</v>
      </c>
      <c r="C3629" s="35" t="str">
        <f>DIEM_4D!B3001</f>
        <v>99</v>
      </c>
      <c r="D3629" s="5" t="str">
        <f t="shared" si="30"/>
        <v>4D-5</v>
      </c>
      <c r="E3629" s="5">
        <f>DIEM_4D!C3001</f>
        <v>1</v>
      </c>
      <c r="F3629" s="5">
        <f>DIEM_4D!D3001</f>
        <v>16</v>
      </c>
      <c r="G3629" s="5">
        <f>DIEM_4D!E3001</f>
        <v>17</v>
      </c>
      <c r="H3629" s="36">
        <f t="shared" si="31"/>
        <v>1163.7</v>
      </c>
      <c r="I3629" s="5" t="str">
        <f t="shared" si="32"/>
        <v>MẠNH</v>
      </c>
      <c r="J3629" s="5">
        <f t="shared" si="33"/>
        <v>135.37</v>
      </c>
      <c r="K3629" s="5" t="str">
        <f t="shared" si="34"/>
        <v>YẾU</v>
      </c>
      <c r="L3629" s="5">
        <f t="shared" si="35"/>
        <v>135370099</v>
      </c>
      <c r="M3629" s="5"/>
      <c r="N3629" s="5"/>
      <c r="O3629" s="5"/>
      <c r="P3629" s="5"/>
      <c r="Q3629" s="5"/>
      <c r="R3629" s="5"/>
      <c r="S3629" s="5"/>
    </row>
  </sheetData>
  <mergeCells count="6">
    <mergeCell ref="A1:L1"/>
    <mergeCell ref="A2:L2"/>
    <mergeCell ref="N6:S6"/>
    <mergeCell ref="A21:L21"/>
    <mergeCell ref="N30:S30"/>
    <mergeCell ref="A628:L628"/>
  </mergeCells>
  <conditionalFormatting sqref="J7:J17">
    <cfRule type="expression" dxfId="0" priority="1">
      <formula>J7="MẠNH"</formula>
    </cfRule>
  </conditionalFormatting>
  <conditionalFormatting sqref="J7:J17">
    <cfRule type="expression" dxfId="1" priority="2">
      <formula>J7="TRUNG BÌNH"</formula>
    </cfRule>
  </conditionalFormatting>
  <conditionalFormatting sqref="J7:J17">
    <cfRule type="expression" dxfId="2" priority="3">
      <formula>J7="YẾU"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14.71"/>
    <col customWidth="1" min="13" max="13" width="18.0"/>
    <col customWidth="1" min="14" max="19" width="25.0"/>
  </cols>
  <sheetData>
    <row r="1" ht="15.0" customHeight="1">
      <c r="A1" s="10" t="s">
        <v>72</v>
      </c>
      <c r="B1" s="10" t="s">
        <v>26</v>
      </c>
      <c r="C1" s="10" t="s">
        <v>29</v>
      </c>
      <c r="D1" s="10" t="s">
        <v>982</v>
      </c>
      <c r="E1" s="10" t="s">
        <v>35</v>
      </c>
      <c r="F1" s="10" t="s">
        <v>60</v>
      </c>
      <c r="G1" s="10" t="s">
        <v>61</v>
      </c>
      <c r="H1" s="10" t="s">
        <v>750</v>
      </c>
      <c r="I1" s="10" t="s">
        <v>983</v>
      </c>
      <c r="J1" s="10" t="s">
        <v>984</v>
      </c>
      <c r="K1" s="10" t="s">
        <v>985</v>
      </c>
      <c r="L1" s="10" t="s">
        <v>986</v>
      </c>
      <c r="M1" s="10" t="s">
        <v>987</v>
      </c>
      <c r="N1" s="10" t="s">
        <v>988</v>
      </c>
      <c r="O1" s="10" t="s">
        <v>989</v>
      </c>
      <c r="P1" s="10" t="s">
        <v>990</v>
      </c>
      <c r="Q1" s="10" t="s">
        <v>991</v>
      </c>
      <c r="R1" s="10" t="s">
        <v>992</v>
      </c>
      <c r="S1" s="10" t="s">
        <v>993</v>
      </c>
      <c r="T1" s="5"/>
      <c r="U1" s="5"/>
      <c r="V1" s="5"/>
      <c r="W1" s="5"/>
      <c r="X1" s="5"/>
      <c r="Y1" s="5"/>
      <c r="Z1" s="5"/>
    </row>
    <row r="2" ht="15.0" customHeight="1">
      <c r="A2" s="11" t="str">
        <f>LOC_COPY!B20</f>
        <v>00</v>
      </c>
      <c r="B2" s="3">
        <f>--LOC_COPY!D20</f>
        <v>0</v>
      </c>
      <c r="C2" s="3">
        <f>--LOC_COPY!E20</f>
        <v>0</v>
      </c>
      <c r="D2" s="3">
        <f>--AND(LOC_COPY!D20,LOC_COPY!E20)</f>
        <v>0</v>
      </c>
      <c r="E2" s="3">
        <f>--LOC_COPY!G20</f>
        <v>0</v>
      </c>
      <c r="F2" s="16">
        <f>LOC_COPY!H20</f>
        <v>0</v>
      </c>
      <c r="G2" s="11" t="str">
        <f>LOC_COPY!I20</f>
        <v/>
      </c>
      <c r="H2" s="3">
        <f t="shared" ref="H2:H101" si="1">IF(G2="",0,F2*1000+(200-ROW()))</f>
        <v>0</v>
      </c>
      <c r="I2" s="3">
        <f t="shared" ref="I2:I101" si="2">B2+C2+D2+E2</f>
        <v>0</v>
      </c>
      <c r="J2" s="3">
        <f t="shared" ref="J2:J101" si="3">IF(I2&lt;2,-2,0)+IF(F2&lt;2,-1,0)+IF(G2="",-1,0)</f>
        <v>-4</v>
      </c>
      <c r="K2" s="16">
        <f t="shared" ref="K2:K101" si="4">F2+I2+J2</f>
        <v>-4</v>
      </c>
      <c r="L2" s="3" t="str">
        <f t="shared" ref="L2:L101" si="5">IF(AND(I2&gt;=3,RANK(K2,$K$2:$K$101)&lt;=8),"CHÍNH","")</f>
        <v/>
      </c>
      <c r="M2" s="3" t="str">
        <f t="shared" ref="M2:M101" si="6">RIGHT(A2,1)&amp;LEFT(A2,1)</f>
        <v>00</v>
      </c>
      <c r="N2" s="3" t="str">
        <f t="shared" ref="N2:N101" si="7">IF(AND(Q2="PHỤ",ISNUMBER(MATCH(RIGHT(A2,1)&amp;LEFT(A2,1),$A$2:$A$101,0))),"CÓ CẶP LỘN","ĐƠN LẺ")</f>
        <v>ĐƠN LẺ</v>
      </c>
      <c r="O2" s="3">
        <f>COUNTIF(DATA_NHAP!$F$860:$F$919,A2)</f>
        <v>1</v>
      </c>
      <c r="P2" s="3">
        <f t="shared" ref="P2:P101" si="8">IF(N2="CÓ CẶP LỘN",O2+INDEX($O$2:$O$101,MATCH(M2,$A$2:$A$101,0)),O2)</f>
        <v>1</v>
      </c>
      <c r="Q2" s="3" t="str">
        <f t="shared" ref="Q2:Q101" si="9">IF(AND(L2="",I2&gt;=2,RANK(K2,$K$2:$K$101)&lt;=15),"PHỤ","")</f>
        <v/>
      </c>
      <c r="R2" s="3">
        <f t="shared" ref="R2:R101" si="10">IF(Q2="PHỤ",P2*100+O2+(200-ROW())/1000,0)</f>
        <v>0</v>
      </c>
      <c r="S2" s="3">
        <f>IF(AND(Q2="PHỤ",A2&lt;&gt;TOP_BAT_NHIP!$Z$32,A2&lt;&gt;TOP_BAT_NHIP!$AA$32),P2*100+O2+(200-ROW())/1000,0)</f>
        <v>0</v>
      </c>
      <c r="T2" s="5"/>
      <c r="U2" s="5"/>
      <c r="V2" s="5"/>
      <c r="W2" s="5"/>
      <c r="X2" s="5"/>
      <c r="Y2" s="5"/>
      <c r="Z2" s="5"/>
    </row>
    <row r="3" ht="15.0" customHeight="1">
      <c r="A3" s="11" t="str">
        <f>LOC_COPY!B21</f>
        <v>01</v>
      </c>
      <c r="B3" s="3">
        <f>--LOC_COPY!D21</f>
        <v>0</v>
      </c>
      <c r="C3" s="3">
        <f>--LOC_COPY!E21</f>
        <v>0</v>
      </c>
      <c r="D3" s="3">
        <f>--AND(LOC_COPY!D21,LOC_COPY!E21)</f>
        <v>0</v>
      </c>
      <c r="E3" s="3">
        <f>--LOC_COPY!G21</f>
        <v>1</v>
      </c>
      <c r="F3" s="16">
        <f>LOC_COPY!H21</f>
        <v>1</v>
      </c>
      <c r="G3" s="11" t="str">
        <f>LOC_COPY!I21</f>
        <v/>
      </c>
      <c r="H3" s="3">
        <f t="shared" si="1"/>
        <v>0</v>
      </c>
      <c r="I3" s="3">
        <f t="shared" si="2"/>
        <v>1</v>
      </c>
      <c r="J3" s="3">
        <f t="shared" si="3"/>
        <v>-4</v>
      </c>
      <c r="K3" s="16">
        <f t="shared" si="4"/>
        <v>-2</v>
      </c>
      <c r="L3" s="3" t="str">
        <f t="shared" si="5"/>
        <v/>
      </c>
      <c r="M3" s="3" t="str">
        <f t="shared" si="6"/>
        <v>10</v>
      </c>
      <c r="N3" s="3" t="str">
        <f t="shared" si="7"/>
        <v>ĐƠN LẺ</v>
      </c>
      <c r="O3" s="3">
        <f>COUNTIF(DATA_NHAP!$F$860:$F$919,A3)</f>
        <v>0</v>
      </c>
      <c r="P3" s="3">
        <f t="shared" si="8"/>
        <v>0</v>
      </c>
      <c r="Q3" s="3" t="str">
        <f t="shared" si="9"/>
        <v/>
      </c>
      <c r="R3" s="3">
        <f t="shared" si="10"/>
        <v>0</v>
      </c>
      <c r="S3" s="3">
        <f>IF(AND(Q3="PHỤ",A3&lt;&gt;TOP_BAT_NHIP!$Z$32,A3&lt;&gt;TOP_BAT_NHIP!$AA$32),P3*100+O3+(200-ROW())/1000,0)</f>
        <v>0</v>
      </c>
      <c r="T3" s="5"/>
      <c r="U3" s="5"/>
      <c r="V3" s="5"/>
      <c r="W3" s="5"/>
      <c r="X3" s="5"/>
      <c r="Y3" s="5"/>
      <c r="Z3" s="5"/>
    </row>
    <row r="4" ht="15.0" customHeight="1">
      <c r="A4" s="11" t="str">
        <f>LOC_COPY!B22</f>
        <v>02</v>
      </c>
      <c r="B4" s="3">
        <f>--LOC_COPY!D22</f>
        <v>0</v>
      </c>
      <c r="C4" s="3">
        <f>--LOC_COPY!E22</f>
        <v>0</v>
      </c>
      <c r="D4" s="3">
        <f>--AND(LOC_COPY!D22,LOC_COPY!E22)</f>
        <v>0</v>
      </c>
      <c r="E4" s="3">
        <f>--LOC_COPY!G22</f>
        <v>1</v>
      </c>
      <c r="F4" s="16">
        <f>LOC_COPY!H22</f>
        <v>1</v>
      </c>
      <c r="G4" s="11" t="str">
        <f>LOC_COPY!I22</f>
        <v/>
      </c>
      <c r="H4" s="3">
        <f t="shared" si="1"/>
        <v>0</v>
      </c>
      <c r="I4" s="3">
        <f t="shared" si="2"/>
        <v>1</v>
      </c>
      <c r="J4" s="3">
        <f t="shared" si="3"/>
        <v>-4</v>
      </c>
      <c r="K4" s="16">
        <f t="shared" si="4"/>
        <v>-2</v>
      </c>
      <c r="L4" s="3" t="str">
        <f t="shared" si="5"/>
        <v/>
      </c>
      <c r="M4" s="3" t="str">
        <f t="shared" si="6"/>
        <v>20</v>
      </c>
      <c r="N4" s="3" t="str">
        <f t="shared" si="7"/>
        <v>ĐƠN LẺ</v>
      </c>
      <c r="O4" s="3">
        <f>COUNTIF(DATA_NHAP!$F$860:$F$919,A4)</f>
        <v>0</v>
      </c>
      <c r="P4" s="3">
        <f t="shared" si="8"/>
        <v>0</v>
      </c>
      <c r="Q4" s="3" t="str">
        <f t="shared" si="9"/>
        <v/>
      </c>
      <c r="R4" s="3">
        <f t="shared" si="10"/>
        <v>0</v>
      </c>
      <c r="S4" s="3">
        <f>IF(AND(Q4="PHỤ",A4&lt;&gt;TOP_BAT_NHIP!$Z$32,A4&lt;&gt;TOP_BAT_NHIP!$AA$32),P4*100+O4+(200-ROW())/1000,0)</f>
        <v>0</v>
      </c>
      <c r="T4" s="5"/>
      <c r="U4" s="5"/>
      <c r="V4" s="5"/>
      <c r="W4" s="5"/>
      <c r="X4" s="5"/>
      <c r="Y4" s="5"/>
      <c r="Z4" s="5"/>
    </row>
    <row r="5" ht="15.0" customHeight="1">
      <c r="A5" s="11" t="str">
        <f>LOC_COPY!B23</f>
        <v>03</v>
      </c>
      <c r="B5" s="3">
        <f>--LOC_COPY!D23</f>
        <v>0</v>
      </c>
      <c r="C5" s="3">
        <f>--LOC_COPY!E23</f>
        <v>0</v>
      </c>
      <c r="D5" s="3">
        <f>--AND(LOC_COPY!D23,LOC_COPY!E23)</f>
        <v>0</v>
      </c>
      <c r="E5" s="3">
        <f>--LOC_COPY!G23</f>
        <v>1</v>
      </c>
      <c r="F5" s="16">
        <f>LOC_COPY!H23</f>
        <v>1</v>
      </c>
      <c r="G5" s="11" t="str">
        <f>LOC_COPY!I23</f>
        <v/>
      </c>
      <c r="H5" s="3">
        <f t="shared" si="1"/>
        <v>0</v>
      </c>
      <c r="I5" s="3">
        <f t="shared" si="2"/>
        <v>1</v>
      </c>
      <c r="J5" s="3">
        <f t="shared" si="3"/>
        <v>-4</v>
      </c>
      <c r="K5" s="16">
        <f t="shared" si="4"/>
        <v>-2</v>
      </c>
      <c r="L5" s="3" t="str">
        <f t="shared" si="5"/>
        <v/>
      </c>
      <c r="M5" s="3" t="str">
        <f t="shared" si="6"/>
        <v>30</v>
      </c>
      <c r="N5" s="3" t="str">
        <f t="shared" si="7"/>
        <v>ĐƠN LẺ</v>
      </c>
      <c r="O5" s="3">
        <f>COUNTIF(DATA_NHAP!$F$860:$F$919,A5)</f>
        <v>1</v>
      </c>
      <c r="P5" s="3">
        <f t="shared" si="8"/>
        <v>1</v>
      </c>
      <c r="Q5" s="3" t="str">
        <f t="shared" si="9"/>
        <v/>
      </c>
      <c r="R5" s="3">
        <f t="shared" si="10"/>
        <v>0</v>
      </c>
      <c r="S5" s="3">
        <f>IF(AND(Q5="PHỤ",A5&lt;&gt;TOP_BAT_NHIP!$Z$32,A5&lt;&gt;TOP_BAT_NHIP!$AA$32),P5*100+O5+(200-ROW())/1000,0)</f>
        <v>0</v>
      </c>
      <c r="T5" s="5"/>
      <c r="U5" s="5"/>
      <c r="V5" s="5"/>
      <c r="W5" s="5"/>
      <c r="X5" s="5"/>
      <c r="Y5" s="5"/>
      <c r="Z5" s="5"/>
    </row>
    <row r="6" ht="15.0" customHeight="1">
      <c r="A6" s="11" t="str">
        <f>LOC_COPY!B24</f>
        <v>04</v>
      </c>
      <c r="B6" s="3">
        <f>--LOC_COPY!D24</f>
        <v>0</v>
      </c>
      <c r="C6" s="3">
        <f>--LOC_COPY!E24</f>
        <v>0</v>
      </c>
      <c r="D6" s="3">
        <f>--AND(LOC_COPY!D24,LOC_COPY!E24)</f>
        <v>0</v>
      </c>
      <c r="E6" s="3">
        <f>--LOC_COPY!G24</f>
        <v>0</v>
      </c>
      <c r="F6" s="16">
        <f>LOC_COPY!H24</f>
        <v>0</v>
      </c>
      <c r="G6" s="11" t="str">
        <f>LOC_COPY!I24</f>
        <v/>
      </c>
      <c r="H6" s="3">
        <f t="shared" si="1"/>
        <v>0</v>
      </c>
      <c r="I6" s="3">
        <f t="shared" si="2"/>
        <v>0</v>
      </c>
      <c r="J6" s="3">
        <f t="shared" si="3"/>
        <v>-4</v>
      </c>
      <c r="K6" s="16">
        <f t="shared" si="4"/>
        <v>-4</v>
      </c>
      <c r="L6" s="3" t="str">
        <f t="shared" si="5"/>
        <v/>
      </c>
      <c r="M6" s="3" t="str">
        <f t="shared" si="6"/>
        <v>40</v>
      </c>
      <c r="N6" s="3" t="str">
        <f t="shared" si="7"/>
        <v>ĐƠN LẺ</v>
      </c>
      <c r="O6" s="3">
        <f>COUNTIF(DATA_NHAP!$F$860:$F$919,A6)</f>
        <v>3</v>
      </c>
      <c r="P6" s="3">
        <f t="shared" si="8"/>
        <v>3</v>
      </c>
      <c r="Q6" s="3" t="str">
        <f t="shared" si="9"/>
        <v/>
      </c>
      <c r="R6" s="3">
        <f t="shared" si="10"/>
        <v>0</v>
      </c>
      <c r="S6" s="3">
        <f>IF(AND(Q6="PHỤ",A6&lt;&gt;TOP_BAT_NHIP!$Z$32,A6&lt;&gt;TOP_BAT_NHIP!$AA$32),P6*100+O6+(200-ROW())/1000,0)</f>
        <v>0</v>
      </c>
      <c r="T6" s="5"/>
      <c r="U6" s="5"/>
      <c r="V6" s="5"/>
      <c r="W6" s="5"/>
      <c r="X6" s="5"/>
      <c r="Y6" s="5"/>
      <c r="Z6" s="5"/>
    </row>
    <row r="7" ht="15.0" customHeight="1">
      <c r="A7" s="11" t="str">
        <f>LOC_COPY!B25</f>
        <v>05</v>
      </c>
      <c r="B7" s="3">
        <f>--LOC_COPY!D25</f>
        <v>0</v>
      </c>
      <c r="C7" s="3">
        <f>--LOC_COPY!E25</f>
        <v>0</v>
      </c>
      <c r="D7" s="3">
        <f>--AND(LOC_COPY!D25,LOC_COPY!E25)</f>
        <v>0</v>
      </c>
      <c r="E7" s="3">
        <f>--LOC_COPY!G25</f>
        <v>0</v>
      </c>
      <c r="F7" s="16">
        <f>LOC_COPY!H25</f>
        <v>0</v>
      </c>
      <c r="G7" s="11" t="str">
        <f>LOC_COPY!I25</f>
        <v/>
      </c>
      <c r="H7" s="3">
        <f t="shared" si="1"/>
        <v>0</v>
      </c>
      <c r="I7" s="3">
        <f t="shared" si="2"/>
        <v>0</v>
      </c>
      <c r="J7" s="3">
        <f t="shared" si="3"/>
        <v>-4</v>
      </c>
      <c r="K7" s="16">
        <f t="shared" si="4"/>
        <v>-4</v>
      </c>
      <c r="L7" s="3" t="str">
        <f t="shared" si="5"/>
        <v/>
      </c>
      <c r="M7" s="3" t="str">
        <f t="shared" si="6"/>
        <v>50</v>
      </c>
      <c r="N7" s="3" t="str">
        <f t="shared" si="7"/>
        <v>ĐƠN LẺ</v>
      </c>
      <c r="O7" s="3">
        <f>COUNTIF(DATA_NHAP!$F$860:$F$919,A7)</f>
        <v>1</v>
      </c>
      <c r="P7" s="3">
        <f t="shared" si="8"/>
        <v>1</v>
      </c>
      <c r="Q7" s="3" t="str">
        <f t="shared" si="9"/>
        <v/>
      </c>
      <c r="R7" s="3">
        <f t="shared" si="10"/>
        <v>0</v>
      </c>
      <c r="S7" s="3">
        <f>IF(AND(Q7="PHỤ",A7&lt;&gt;TOP_BAT_NHIP!$Z$32,A7&lt;&gt;TOP_BAT_NHIP!$AA$32),P7*100+O7+(200-ROW())/1000,0)</f>
        <v>0</v>
      </c>
      <c r="T7" s="5"/>
      <c r="U7" s="5"/>
      <c r="V7" s="5"/>
      <c r="W7" s="5"/>
      <c r="X7" s="5"/>
      <c r="Y7" s="5"/>
      <c r="Z7" s="5"/>
    </row>
    <row r="8" ht="15.0" customHeight="1">
      <c r="A8" s="11" t="str">
        <f>LOC_COPY!B26</f>
        <v>06</v>
      </c>
      <c r="B8" s="3">
        <f>--LOC_COPY!D26</f>
        <v>0</v>
      </c>
      <c r="C8" s="3">
        <f>--LOC_COPY!E26</f>
        <v>0</v>
      </c>
      <c r="D8" s="3">
        <f>--AND(LOC_COPY!D26,LOC_COPY!E26)</f>
        <v>0</v>
      </c>
      <c r="E8" s="3">
        <f>--LOC_COPY!G26</f>
        <v>1</v>
      </c>
      <c r="F8" s="16">
        <f>LOC_COPY!H26</f>
        <v>1</v>
      </c>
      <c r="G8" s="11" t="str">
        <f>LOC_COPY!I26</f>
        <v/>
      </c>
      <c r="H8" s="3">
        <f t="shared" si="1"/>
        <v>0</v>
      </c>
      <c r="I8" s="3">
        <f t="shared" si="2"/>
        <v>1</v>
      </c>
      <c r="J8" s="3">
        <f t="shared" si="3"/>
        <v>-4</v>
      </c>
      <c r="K8" s="16">
        <f t="shared" si="4"/>
        <v>-2</v>
      </c>
      <c r="L8" s="3" t="str">
        <f t="shared" si="5"/>
        <v/>
      </c>
      <c r="M8" s="3" t="str">
        <f t="shared" si="6"/>
        <v>60</v>
      </c>
      <c r="N8" s="3" t="str">
        <f t="shared" si="7"/>
        <v>ĐƠN LẺ</v>
      </c>
      <c r="O8" s="3">
        <f>COUNTIF(DATA_NHAP!$F$860:$F$919,A8)</f>
        <v>0</v>
      </c>
      <c r="P8" s="3">
        <f t="shared" si="8"/>
        <v>0</v>
      </c>
      <c r="Q8" s="3" t="str">
        <f t="shared" si="9"/>
        <v/>
      </c>
      <c r="R8" s="3">
        <f t="shared" si="10"/>
        <v>0</v>
      </c>
      <c r="S8" s="3">
        <f>IF(AND(Q8="PHỤ",A8&lt;&gt;TOP_BAT_NHIP!$Z$32,A8&lt;&gt;TOP_BAT_NHIP!$AA$32),P8*100+O8+(200-ROW())/1000,0)</f>
        <v>0</v>
      </c>
      <c r="T8" s="5"/>
      <c r="U8" s="5"/>
      <c r="V8" s="5"/>
      <c r="W8" s="5"/>
      <c r="X8" s="5"/>
      <c r="Y8" s="5"/>
      <c r="Z8" s="5"/>
    </row>
    <row r="9" ht="15.0" customHeight="1">
      <c r="A9" s="11" t="str">
        <f>LOC_COPY!B27</f>
        <v>07</v>
      </c>
      <c r="B9" s="3">
        <f>--LOC_COPY!D27</f>
        <v>0</v>
      </c>
      <c r="C9" s="3">
        <f>--LOC_COPY!E27</f>
        <v>0</v>
      </c>
      <c r="D9" s="3">
        <f>--AND(LOC_COPY!D27,LOC_COPY!E27)</f>
        <v>0</v>
      </c>
      <c r="E9" s="3">
        <f>--LOC_COPY!G27</f>
        <v>0</v>
      </c>
      <c r="F9" s="16">
        <f>LOC_COPY!H27</f>
        <v>0</v>
      </c>
      <c r="G9" s="11" t="str">
        <f>LOC_COPY!I27</f>
        <v/>
      </c>
      <c r="H9" s="3">
        <f t="shared" si="1"/>
        <v>0</v>
      </c>
      <c r="I9" s="3">
        <f t="shared" si="2"/>
        <v>0</v>
      </c>
      <c r="J9" s="3">
        <f t="shared" si="3"/>
        <v>-4</v>
      </c>
      <c r="K9" s="16">
        <f t="shared" si="4"/>
        <v>-4</v>
      </c>
      <c r="L9" s="3" t="str">
        <f t="shared" si="5"/>
        <v/>
      </c>
      <c r="M9" s="3" t="str">
        <f t="shared" si="6"/>
        <v>70</v>
      </c>
      <c r="N9" s="3" t="str">
        <f t="shared" si="7"/>
        <v>ĐƠN LẺ</v>
      </c>
      <c r="O9" s="3">
        <f>COUNTIF(DATA_NHAP!$F$860:$F$919,A9)</f>
        <v>0</v>
      </c>
      <c r="P9" s="3">
        <f t="shared" si="8"/>
        <v>0</v>
      </c>
      <c r="Q9" s="3" t="str">
        <f t="shared" si="9"/>
        <v/>
      </c>
      <c r="R9" s="3">
        <f t="shared" si="10"/>
        <v>0</v>
      </c>
      <c r="S9" s="3">
        <f>IF(AND(Q9="PHỤ",A9&lt;&gt;TOP_BAT_NHIP!$Z$32,A9&lt;&gt;TOP_BAT_NHIP!$AA$32),P9*100+O9+(200-ROW())/1000,0)</f>
        <v>0</v>
      </c>
      <c r="T9" s="5"/>
      <c r="U9" s="5"/>
      <c r="V9" s="5"/>
      <c r="W9" s="5"/>
      <c r="X9" s="5"/>
      <c r="Y9" s="5"/>
      <c r="Z9" s="5"/>
    </row>
    <row r="10" ht="15.0" customHeight="1">
      <c r="A10" s="11" t="str">
        <f>LOC_COPY!B28</f>
        <v>08</v>
      </c>
      <c r="B10" s="3">
        <f>--LOC_COPY!D28</f>
        <v>0</v>
      </c>
      <c r="C10" s="3">
        <f>--LOC_COPY!E28</f>
        <v>1</v>
      </c>
      <c r="D10" s="3">
        <f>--AND(LOC_COPY!D28,LOC_COPY!E28)</f>
        <v>0</v>
      </c>
      <c r="E10" s="3">
        <f>--LOC_COPY!G28</f>
        <v>0</v>
      </c>
      <c r="F10" s="16">
        <f>LOC_COPY!H28</f>
        <v>1</v>
      </c>
      <c r="G10" s="11" t="str">
        <f>LOC_COPY!I28</f>
        <v>08</v>
      </c>
      <c r="H10" s="3">
        <f t="shared" si="1"/>
        <v>1190</v>
      </c>
      <c r="I10" s="3">
        <f t="shared" si="2"/>
        <v>1</v>
      </c>
      <c r="J10" s="3">
        <f t="shared" si="3"/>
        <v>-3</v>
      </c>
      <c r="K10" s="16">
        <f t="shared" si="4"/>
        <v>-1</v>
      </c>
      <c r="L10" s="3" t="str">
        <f t="shared" si="5"/>
        <v/>
      </c>
      <c r="M10" s="3" t="str">
        <f t="shared" si="6"/>
        <v>80</v>
      </c>
      <c r="N10" s="3" t="str">
        <f t="shared" si="7"/>
        <v>ĐƠN LẺ</v>
      </c>
      <c r="O10" s="3">
        <f>COUNTIF(DATA_NHAP!$F$860:$F$919,A10)</f>
        <v>1</v>
      </c>
      <c r="P10" s="3">
        <f t="shared" si="8"/>
        <v>1</v>
      </c>
      <c r="Q10" s="3" t="str">
        <f t="shared" si="9"/>
        <v/>
      </c>
      <c r="R10" s="3">
        <f t="shared" si="10"/>
        <v>0</v>
      </c>
      <c r="S10" s="3">
        <f>IF(AND(Q10="PHỤ",A10&lt;&gt;TOP_BAT_NHIP!$Z$32,A10&lt;&gt;TOP_BAT_NHIP!$AA$32),P10*100+O10+(200-ROW())/1000,0)</f>
        <v>0</v>
      </c>
      <c r="T10" s="5"/>
      <c r="U10" s="5"/>
      <c r="V10" s="5"/>
      <c r="W10" s="5"/>
      <c r="X10" s="5"/>
      <c r="Y10" s="5"/>
      <c r="Z10" s="5"/>
    </row>
    <row r="11" ht="15.0" customHeight="1">
      <c r="A11" s="11" t="str">
        <f>LOC_COPY!B29</f>
        <v>09</v>
      </c>
      <c r="B11" s="3">
        <f>--LOC_COPY!D29</f>
        <v>0</v>
      </c>
      <c r="C11" s="3">
        <f>--LOC_COPY!E29</f>
        <v>1</v>
      </c>
      <c r="D11" s="3">
        <f>--AND(LOC_COPY!D29,LOC_COPY!E29)</f>
        <v>0</v>
      </c>
      <c r="E11" s="3">
        <f>--LOC_COPY!G29</f>
        <v>0</v>
      </c>
      <c r="F11" s="16">
        <f>LOC_COPY!H29</f>
        <v>1</v>
      </c>
      <c r="G11" s="11" t="str">
        <f>LOC_COPY!I29</f>
        <v>09</v>
      </c>
      <c r="H11" s="3">
        <f t="shared" si="1"/>
        <v>1189</v>
      </c>
      <c r="I11" s="3">
        <f t="shared" si="2"/>
        <v>1</v>
      </c>
      <c r="J11" s="3">
        <f t="shared" si="3"/>
        <v>-3</v>
      </c>
      <c r="K11" s="16">
        <f t="shared" si="4"/>
        <v>-1</v>
      </c>
      <c r="L11" s="3" t="str">
        <f t="shared" si="5"/>
        <v/>
      </c>
      <c r="M11" s="3" t="str">
        <f t="shared" si="6"/>
        <v>90</v>
      </c>
      <c r="N11" s="3" t="str">
        <f t="shared" si="7"/>
        <v>ĐƠN LẺ</v>
      </c>
      <c r="O11" s="3">
        <f>COUNTIF(DATA_NHAP!$F$860:$F$919,A11)</f>
        <v>0</v>
      </c>
      <c r="P11" s="3">
        <f t="shared" si="8"/>
        <v>0</v>
      </c>
      <c r="Q11" s="3" t="str">
        <f t="shared" si="9"/>
        <v/>
      </c>
      <c r="R11" s="3">
        <f t="shared" si="10"/>
        <v>0</v>
      </c>
      <c r="S11" s="3">
        <f>IF(AND(Q11="PHỤ",A11&lt;&gt;TOP_BAT_NHIP!$Z$32,A11&lt;&gt;TOP_BAT_NHIP!$AA$32),P11*100+O11+(200-ROW())/1000,0)</f>
        <v>0</v>
      </c>
      <c r="T11" s="5"/>
      <c r="U11" s="5"/>
      <c r="V11" s="5"/>
      <c r="W11" s="5"/>
      <c r="X11" s="5"/>
      <c r="Y11" s="5"/>
      <c r="Z11" s="5"/>
    </row>
    <row r="12" ht="15.0" customHeight="1">
      <c r="A12" s="11" t="str">
        <f>LOC_COPY!B30</f>
        <v>10</v>
      </c>
      <c r="B12" s="3">
        <f>--LOC_COPY!D30</f>
        <v>0</v>
      </c>
      <c r="C12" s="3">
        <f>--LOC_COPY!E30</f>
        <v>0</v>
      </c>
      <c r="D12" s="3">
        <f>--AND(LOC_COPY!D30,LOC_COPY!E30)</f>
        <v>0</v>
      </c>
      <c r="E12" s="3">
        <f>--LOC_COPY!G30</f>
        <v>1</v>
      </c>
      <c r="F12" s="16">
        <f>LOC_COPY!H30</f>
        <v>1</v>
      </c>
      <c r="G12" s="11" t="str">
        <f>LOC_COPY!I30</f>
        <v/>
      </c>
      <c r="H12" s="3">
        <f t="shared" si="1"/>
        <v>0</v>
      </c>
      <c r="I12" s="3">
        <f t="shared" si="2"/>
        <v>1</v>
      </c>
      <c r="J12" s="3">
        <f t="shared" si="3"/>
        <v>-4</v>
      </c>
      <c r="K12" s="16">
        <f t="shared" si="4"/>
        <v>-2</v>
      </c>
      <c r="L12" s="3" t="str">
        <f t="shared" si="5"/>
        <v/>
      </c>
      <c r="M12" s="3" t="str">
        <f t="shared" si="6"/>
        <v>01</v>
      </c>
      <c r="N12" s="3" t="str">
        <f t="shared" si="7"/>
        <v>ĐƠN LẺ</v>
      </c>
      <c r="O12" s="3">
        <f>COUNTIF(DATA_NHAP!$F$860:$F$919,A12)</f>
        <v>0</v>
      </c>
      <c r="P12" s="3">
        <f t="shared" si="8"/>
        <v>0</v>
      </c>
      <c r="Q12" s="3" t="str">
        <f t="shared" si="9"/>
        <v/>
      </c>
      <c r="R12" s="3">
        <f t="shared" si="10"/>
        <v>0</v>
      </c>
      <c r="S12" s="3">
        <f>IF(AND(Q12="PHỤ",A12&lt;&gt;TOP_BAT_NHIP!$Z$32,A12&lt;&gt;TOP_BAT_NHIP!$AA$32),P12*100+O12+(200-ROW())/1000,0)</f>
        <v>0</v>
      </c>
      <c r="T12" s="5"/>
      <c r="U12" s="5"/>
      <c r="V12" s="5"/>
      <c r="W12" s="5"/>
      <c r="X12" s="5"/>
      <c r="Y12" s="5"/>
      <c r="Z12" s="5"/>
    </row>
    <row r="13" ht="15.0" customHeight="1">
      <c r="A13" s="11" t="str">
        <f>LOC_COPY!B31</f>
        <v>11</v>
      </c>
      <c r="B13" s="3">
        <f>--LOC_COPY!D31</f>
        <v>0</v>
      </c>
      <c r="C13" s="3">
        <f>--LOC_COPY!E31</f>
        <v>0</v>
      </c>
      <c r="D13" s="3">
        <f>--AND(LOC_COPY!D31,LOC_COPY!E31)</f>
        <v>0</v>
      </c>
      <c r="E13" s="3">
        <f>--LOC_COPY!G31</f>
        <v>1</v>
      </c>
      <c r="F13" s="16">
        <f>LOC_COPY!H31</f>
        <v>1</v>
      </c>
      <c r="G13" s="11" t="str">
        <f>LOC_COPY!I31</f>
        <v/>
      </c>
      <c r="H13" s="3">
        <f t="shared" si="1"/>
        <v>0</v>
      </c>
      <c r="I13" s="3">
        <f t="shared" si="2"/>
        <v>1</v>
      </c>
      <c r="J13" s="3">
        <f t="shared" si="3"/>
        <v>-4</v>
      </c>
      <c r="K13" s="16">
        <f t="shared" si="4"/>
        <v>-2</v>
      </c>
      <c r="L13" s="3" t="str">
        <f t="shared" si="5"/>
        <v/>
      </c>
      <c r="M13" s="3" t="str">
        <f t="shared" si="6"/>
        <v>11</v>
      </c>
      <c r="N13" s="3" t="str">
        <f t="shared" si="7"/>
        <v>ĐƠN LẺ</v>
      </c>
      <c r="O13" s="3">
        <f>COUNTIF(DATA_NHAP!$F$860:$F$919,A13)</f>
        <v>1</v>
      </c>
      <c r="P13" s="3">
        <f t="shared" si="8"/>
        <v>1</v>
      </c>
      <c r="Q13" s="3" t="str">
        <f t="shared" si="9"/>
        <v/>
      </c>
      <c r="R13" s="3">
        <f t="shared" si="10"/>
        <v>0</v>
      </c>
      <c r="S13" s="3">
        <f>IF(AND(Q13="PHỤ",A13&lt;&gt;TOP_BAT_NHIP!$Z$32,A13&lt;&gt;TOP_BAT_NHIP!$AA$32),P13*100+O13+(200-ROW())/1000,0)</f>
        <v>0</v>
      </c>
      <c r="T13" s="5"/>
      <c r="U13" s="5"/>
      <c r="V13" s="5"/>
      <c r="W13" s="5"/>
      <c r="X13" s="5"/>
      <c r="Y13" s="5"/>
      <c r="Z13" s="5"/>
    </row>
    <row r="14" ht="15.0" customHeight="1">
      <c r="A14" s="11" t="str">
        <f>LOC_COPY!B32</f>
        <v>12</v>
      </c>
      <c r="B14" s="3">
        <f>--LOC_COPY!D32</f>
        <v>0</v>
      </c>
      <c r="C14" s="3">
        <f>--LOC_COPY!E32</f>
        <v>0</v>
      </c>
      <c r="D14" s="3">
        <f>--AND(LOC_COPY!D32,LOC_COPY!E32)</f>
        <v>0</v>
      </c>
      <c r="E14" s="3">
        <f>--LOC_COPY!G32</f>
        <v>1</v>
      </c>
      <c r="F14" s="16">
        <f>LOC_COPY!H32</f>
        <v>1</v>
      </c>
      <c r="G14" s="11" t="str">
        <f>LOC_COPY!I32</f>
        <v/>
      </c>
      <c r="H14" s="3">
        <f t="shared" si="1"/>
        <v>0</v>
      </c>
      <c r="I14" s="3">
        <f t="shared" si="2"/>
        <v>1</v>
      </c>
      <c r="J14" s="3">
        <f t="shared" si="3"/>
        <v>-4</v>
      </c>
      <c r="K14" s="16">
        <f t="shared" si="4"/>
        <v>-2</v>
      </c>
      <c r="L14" s="3" t="str">
        <f t="shared" si="5"/>
        <v/>
      </c>
      <c r="M14" s="3" t="str">
        <f t="shared" si="6"/>
        <v>21</v>
      </c>
      <c r="N14" s="3" t="str">
        <f t="shared" si="7"/>
        <v>ĐƠN LẺ</v>
      </c>
      <c r="O14" s="3">
        <f>COUNTIF(DATA_NHAP!$F$860:$F$919,A14)</f>
        <v>0</v>
      </c>
      <c r="P14" s="3">
        <f t="shared" si="8"/>
        <v>0</v>
      </c>
      <c r="Q14" s="3" t="str">
        <f t="shared" si="9"/>
        <v/>
      </c>
      <c r="R14" s="3">
        <f t="shared" si="10"/>
        <v>0</v>
      </c>
      <c r="S14" s="3">
        <f>IF(AND(Q14="PHỤ",A14&lt;&gt;TOP_BAT_NHIP!$Z$32,A14&lt;&gt;TOP_BAT_NHIP!$AA$32),P14*100+O14+(200-ROW())/1000,0)</f>
        <v>0</v>
      </c>
      <c r="T14" s="5"/>
      <c r="U14" s="5"/>
      <c r="V14" s="5"/>
      <c r="W14" s="5"/>
      <c r="X14" s="5"/>
      <c r="Y14" s="5"/>
      <c r="Z14" s="5"/>
    </row>
    <row r="15" ht="15.0" customHeight="1">
      <c r="A15" s="11" t="str">
        <f>LOC_COPY!B33</f>
        <v>13</v>
      </c>
      <c r="B15" s="3">
        <f>--LOC_COPY!D33</f>
        <v>0</v>
      </c>
      <c r="C15" s="3">
        <f>--LOC_COPY!E33</f>
        <v>0</v>
      </c>
      <c r="D15" s="3">
        <f>--AND(LOC_COPY!D33,LOC_COPY!E33)</f>
        <v>0</v>
      </c>
      <c r="E15" s="3">
        <f>--LOC_COPY!G33</f>
        <v>1</v>
      </c>
      <c r="F15" s="16">
        <f>LOC_COPY!H33</f>
        <v>1</v>
      </c>
      <c r="G15" s="11" t="str">
        <f>LOC_COPY!I33</f>
        <v/>
      </c>
      <c r="H15" s="3">
        <f t="shared" si="1"/>
        <v>0</v>
      </c>
      <c r="I15" s="3">
        <f t="shared" si="2"/>
        <v>1</v>
      </c>
      <c r="J15" s="3">
        <f t="shared" si="3"/>
        <v>-4</v>
      </c>
      <c r="K15" s="16">
        <f t="shared" si="4"/>
        <v>-2</v>
      </c>
      <c r="L15" s="3" t="str">
        <f t="shared" si="5"/>
        <v/>
      </c>
      <c r="M15" s="3" t="str">
        <f t="shared" si="6"/>
        <v>31</v>
      </c>
      <c r="N15" s="3" t="str">
        <f t="shared" si="7"/>
        <v>ĐƠN LẺ</v>
      </c>
      <c r="O15" s="3">
        <f>COUNTIF(DATA_NHAP!$F$860:$F$919,A15)</f>
        <v>1</v>
      </c>
      <c r="P15" s="3">
        <f t="shared" si="8"/>
        <v>1</v>
      </c>
      <c r="Q15" s="3" t="str">
        <f t="shared" si="9"/>
        <v/>
      </c>
      <c r="R15" s="3">
        <f t="shared" si="10"/>
        <v>0</v>
      </c>
      <c r="S15" s="3">
        <f>IF(AND(Q15="PHỤ",A15&lt;&gt;TOP_BAT_NHIP!$Z$32,A15&lt;&gt;TOP_BAT_NHIP!$AA$32),P15*100+O15+(200-ROW())/1000,0)</f>
        <v>0</v>
      </c>
      <c r="T15" s="5"/>
      <c r="U15" s="5"/>
      <c r="V15" s="5"/>
      <c r="W15" s="5"/>
      <c r="X15" s="5"/>
      <c r="Y15" s="5"/>
      <c r="Z15" s="5"/>
    </row>
    <row r="16" ht="15.0" customHeight="1">
      <c r="A16" s="11" t="str">
        <f>LOC_COPY!B34</f>
        <v>14</v>
      </c>
      <c r="B16" s="3">
        <f>--LOC_COPY!D34</f>
        <v>0</v>
      </c>
      <c r="C16" s="3">
        <f>--LOC_COPY!E34</f>
        <v>0</v>
      </c>
      <c r="D16" s="3">
        <f>--AND(LOC_COPY!D34,LOC_COPY!E34)</f>
        <v>0</v>
      </c>
      <c r="E16" s="3">
        <f>--LOC_COPY!G34</f>
        <v>1</v>
      </c>
      <c r="F16" s="16">
        <f>LOC_COPY!H34</f>
        <v>1</v>
      </c>
      <c r="G16" s="11" t="str">
        <f>LOC_COPY!I34</f>
        <v/>
      </c>
      <c r="H16" s="3">
        <f t="shared" si="1"/>
        <v>0</v>
      </c>
      <c r="I16" s="3">
        <f t="shared" si="2"/>
        <v>1</v>
      </c>
      <c r="J16" s="3">
        <f t="shared" si="3"/>
        <v>-4</v>
      </c>
      <c r="K16" s="16">
        <f t="shared" si="4"/>
        <v>-2</v>
      </c>
      <c r="L16" s="3" t="str">
        <f t="shared" si="5"/>
        <v/>
      </c>
      <c r="M16" s="3" t="str">
        <f t="shared" si="6"/>
        <v>41</v>
      </c>
      <c r="N16" s="3" t="str">
        <f t="shared" si="7"/>
        <v>ĐƠN LẺ</v>
      </c>
      <c r="O16" s="3">
        <f>COUNTIF(DATA_NHAP!$F$860:$F$919,A16)</f>
        <v>1</v>
      </c>
      <c r="P16" s="3">
        <f t="shared" si="8"/>
        <v>1</v>
      </c>
      <c r="Q16" s="3" t="str">
        <f t="shared" si="9"/>
        <v/>
      </c>
      <c r="R16" s="3">
        <f t="shared" si="10"/>
        <v>0</v>
      </c>
      <c r="S16" s="3">
        <f>IF(AND(Q16="PHỤ",A16&lt;&gt;TOP_BAT_NHIP!$Z$32,A16&lt;&gt;TOP_BAT_NHIP!$AA$32),P16*100+O16+(200-ROW())/1000,0)</f>
        <v>0</v>
      </c>
      <c r="T16" s="5"/>
      <c r="U16" s="5"/>
      <c r="V16" s="5"/>
      <c r="W16" s="5"/>
      <c r="X16" s="5"/>
      <c r="Y16" s="5"/>
      <c r="Z16" s="5"/>
    </row>
    <row r="17" ht="15.0" customHeight="1">
      <c r="A17" s="11" t="str">
        <f>LOC_COPY!B35</f>
        <v>15</v>
      </c>
      <c r="B17" s="3">
        <f>--LOC_COPY!D35</f>
        <v>0</v>
      </c>
      <c r="C17" s="3">
        <f>--LOC_COPY!E35</f>
        <v>0</v>
      </c>
      <c r="D17" s="3">
        <f>--AND(LOC_COPY!D35,LOC_COPY!E35)</f>
        <v>0</v>
      </c>
      <c r="E17" s="3">
        <f>--LOC_COPY!G35</f>
        <v>1</v>
      </c>
      <c r="F17" s="16">
        <f>LOC_COPY!H35</f>
        <v>1</v>
      </c>
      <c r="G17" s="11" t="str">
        <f>LOC_COPY!I35</f>
        <v/>
      </c>
      <c r="H17" s="3">
        <f t="shared" si="1"/>
        <v>0</v>
      </c>
      <c r="I17" s="3">
        <f t="shared" si="2"/>
        <v>1</v>
      </c>
      <c r="J17" s="3">
        <f t="shared" si="3"/>
        <v>-4</v>
      </c>
      <c r="K17" s="16">
        <f t="shared" si="4"/>
        <v>-2</v>
      </c>
      <c r="L17" s="3" t="str">
        <f t="shared" si="5"/>
        <v/>
      </c>
      <c r="M17" s="3" t="str">
        <f t="shared" si="6"/>
        <v>51</v>
      </c>
      <c r="N17" s="3" t="str">
        <f t="shared" si="7"/>
        <v>ĐƠN LẺ</v>
      </c>
      <c r="O17" s="3">
        <f>COUNTIF(DATA_NHAP!$F$860:$F$919,A17)</f>
        <v>0</v>
      </c>
      <c r="P17" s="3">
        <f t="shared" si="8"/>
        <v>0</v>
      </c>
      <c r="Q17" s="3" t="str">
        <f t="shared" si="9"/>
        <v/>
      </c>
      <c r="R17" s="3">
        <f t="shared" si="10"/>
        <v>0</v>
      </c>
      <c r="S17" s="3">
        <f>IF(AND(Q17="PHỤ",A17&lt;&gt;TOP_BAT_NHIP!$Z$32,A17&lt;&gt;TOP_BAT_NHIP!$AA$32),P17*100+O17+(200-ROW())/1000,0)</f>
        <v>0</v>
      </c>
      <c r="T17" s="5"/>
      <c r="U17" s="5"/>
      <c r="V17" s="5"/>
      <c r="W17" s="5"/>
      <c r="X17" s="5"/>
      <c r="Y17" s="5"/>
      <c r="Z17" s="5"/>
    </row>
    <row r="18" ht="15.0" customHeight="1">
      <c r="A18" s="11" t="str">
        <f>LOC_COPY!B36</f>
        <v>16</v>
      </c>
      <c r="B18" s="3">
        <f>--LOC_COPY!D36</f>
        <v>0</v>
      </c>
      <c r="C18" s="3">
        <f>--LOC_COPY!E36</f>
        <v>0</v>
      </c>
      <c r="D18" s="3">
        <f>--AND(LOC_COPY!D36,LOC_COPY!E36)</f>
        <v>0</v>
      </c>
      <c r="E18" s="3">
        <f>--LOC_COPY!G36</f>
        <v>1</v>
      </c>
      <c r="F18" s="16">
        <f>LOC_COPY!H36</f>
        <v>1</v>
      </c>
      <c r="G18" s="11" t="str">
        <f>LOC_COPY!I36</f>
        <v/>
      </c>
      <c r="H18" s="3">
        <f t="shared" si="1"/>
        <v>0</v>
      </c>
      <c r="I18" s="3">
        <f t="shared" si="2"/>
        <v>1</v>
      </c>
      <c r="J18" s="3">
        <f t="shared" si="3"/>
        <v>-4</v>
      </c>
      <c r="K18" s="16">
        <f t="shared" si="4"/>
        <v>-2</v>
      </c>
      <c r="L18" s="3" t="str">
        <f t="shared" si="5"/>
        <v/>
      </c>
      <c r="M18" s="3" t="str">
        <f t="shared" si="6"/>
        <v>61</v>
      </c>
      <c r="N18" s="3" t="str">
        <f t="shared" si="7"/>
        <v>ĐƠN LẺ</v>
      </c>
      <c r="O18" s="3">
        <f>COUNTIF(DATA_NHAP!$F$860:$F$919,A18)</f>
        <v>1</v>
      </c>
      <c r="P18" s="3">
        <f t="shared" si="8"/>
        <v>1</v>
      </c>
      <c r="Q18" s="3" t="str">
        <f t="shared" si="9"/>
        <v/>
      </c>
      <c r="R18" s="3">
        <f t="shared" si="10"/>
        <v>0</v>
      </c>
      <c r="S18" s="3">
        <f>IF(AND(Q18="PHỤ",A18&lt;&gt;TOP_BAT_NHIP!$Z$32,A18&lt;&gt;TOP_BAT_NHIP!$AA$32),P18*100+O18+(200-ROW())/1000,0)</f>
        <v>0</v>
      </c>
      <c r="T18" s="5"/>
      <c r="U18" s="5"/>
      <c r="V18" s="5"/>
      <c r="W18" s="5"/>
      <c r="X18" s="5"/>
      <c r="Y18" s="5"/>
      <c r="Z18" s="5"/>
    </row>
    <row r="19" ht="15.0" customHeight="1">
      <c r="A19" s="11" t="str">
        <f>LOC_COPY!B37</f>
        <v>17</v>
      </c>
      <c r="B19" s="3">
        <f>--LOC_COPY!D37</f>
        <v>0</v>
      </c>
      <c r="C19" s="3">
        <f>--LOC_COPY!E37</f>
        <v>1</v>
      </c>
      <c r="D19" s="3">
        <f>--AND(LOC_COPY!D37,LOC_COPY!E37)</f>
        <v>0</v>
      </c>
      <c r="E19" s="3">
        <f>--LOC_COPY!G37</f>
        <v>1</v>
      </c>
      <c r="F19" s="16">
        <f>LOC_COPY!H37</f>
        <v>2</v>
      </c>
      <c r="G19" s="11" t="str">
        <f>LOC_COPY!I37</f>
        <v>17</v>
      </c>
      <c r="H19" s="3">
        <f t="shared" si="1"/>
        <v>2181</v>
      </c>
      <c r="I19" s="3">
        <f t="shared" si="2"/>
        <v>2</v>
      </c>
      <c r="J19" s="3">
        <f t="shared" si="3"/>
        <v>0</v>
      </c>
      <c r="K19" s="16">
        <f t="shared" si="4"/>
        <v>4</v>
      </c>
      <c r="L19" s="3" t="str">
        <f t="shared" si="5"/>
        <v/>
      </c>
      <c r="M19" s="3" t="str">
        <f t="shared" si="6"/>
        <v>71</v>
      </c>
      <c r="N19" s="3" t="str">
        <f t="shared" si="7"/>
        <v>CÓ CẶP LỘN</v>
      </c>
      <c r="O19" s="3">
        <f>COUNTIF(DATA_NHAP!$F$860:$F$919,A19)</f>
        <v>1</v>
      </c>
      <c r="P19" s="3">
        <f t="shared" si="8"/>
        <v>2</v>
      </c>
      <c r="Q19" s="3" t="str">
        <f t="shared" si="9"/>
        <v>PHỤ</v>
      </c>
      <c r="R19" s="3">
        <f t="shared" si="10"/>
        <v>201.181</v>
      </c>
      <c r="S19" s="3">
        <f>IF(AND(Q19="PHỤ",A19&lt;&gt;TOP_BAT_NHIP!$Z$32,A19&lt;&gt;TOP_BAT_NHIP!$AA$32),P19*100+O19+(200-ROW())/1000,0)</f>
        <v>201.181</v>
      </c>
      <c r="T19" s="5"/>
      <c r="U19" s="5"/>
      <c r="V19" s="5"/>
      <c r="W19" s="5"/>
      <c r="X19" s="5"/>
      <c r="Y19" s="5"/>
      <c r="Z19" s="5"/>
    </row>
    <row r="20" ht="15.0" customHeight="1">
      <c r="A20" s="11" t="str">
        <f>LOC_COPY!B38</f>
        <v>18</v>
      </c>
      <c r="B20" s="3">
        <f>--LOC_COPY!D38</f>
        <v>0</v>
      </c>
      <c r="C20" s="3">
        <f>--LOC_COPY!E38</f>
        <v>1</v>
      </c>
      <c r="D20" s="3">
        <f>--AND(LOC_COPY!D38,LOC_COPY!E38)</f>
        <v>0</v>
      </c>
      <c r="E20" s="3">
        <f>--LOC_COPY!G38</f>
        <v>1</v>
      </c>
      <c r="F20" s="16">
        <f>LOC_COPY!H38</f>
        <v>2</v>
      </c>
      <c r="G20" s="11" t="str">
        <f>LOC_COPY!I38</f>
        <v>18</v>
      </c>
      <c r="H20" s="3">
        <f t="shared" si="1"/>
        <v>2180</v>
      </c>
      <c r="I20" s="3">
        <f t="shared" si="2"/>
        <v>2</v>
      </c>
      <c r="J20" s="3">
        <f t="shared" si="3"/>
        <v>0</v>
      </c>
      <c r="K20" s="16">
        <f t="shared" si="4"/>
        <v>4</v>
      </c>
      <c r="L20" s="3" t="str">
        <f t="shared" si="5"/>
        <v/>
      </c>
      <c r="M20" s="3" t="str">
        <f t="shared" si="6"/>
        <v>81</v>
      </c>
      <c r="N20" s="3" t="str">
        <f t="shared" si="7"/>
        <v>CÓ CẶP LỘN</v>
      </c>
      <c r="O20" s="3">
        <f>COUNTIF(DATA_NHAP!$F$860:$F$919,A20)</f>
        <v>0</v>
      </c>
      <c r="P20" s="3">
        <f t="shared" si="8"/>
        <v>1</v>
      </c>
      <c r="Q20" s="3" t="str">
        <f t="shared" si="9"/>
        <v>PHỤ</v>
      </c>
      <c r="R20" s="3">
        <f t="shared" si="10"/>
        <v>100.18</v>
      </c>
      <c r="S20" s="3">
        <f>IF(AND(Q20="PHỤ",A20&lt;&gt;TOP_BAT_NHIP!$Z$32,A20&lt;&gt;TOP_BAT_NHIP!$AA$32),P20*100+O20+(200-ROW())/1000,0)</f>
        <v>100.18</v>
      </c>
      <c r="T20" s="5"/>
      <c r="U20" s="5"/>
      <c r="V20" s="5"/>
      <c r="W20" s="5"/>
      <c r="X20" s="5"/>
      <c r="Y20" s="5"/>
      <c r="Z20" s="5"/>
    </row>
    <row r="21" ht="15.0" customHeight="1">
      <c r="A21" s="11" t="str">
        <f>LOC_COPY!B39</f>
        <v>19</v>
      </c>
      <c r="B21" s="3">
        <f>--LOC_COPY!D39</f>
        <v>0</v>
      </c>
      <c r="C21" s="3">
        <f>--LOC_COPY!E39</f>
        <v>0</v>
      </c>
      <c r="D21" s="3">
        <f>--AND(LOC_COPY!D39,LOC_COPY!E39)</f>
        <v>0</v>
      </c>
      <c r="E21" s="3">
        <f>--LOC_COPY!G39</f>
        <v>1</v>
      </c>
      <c r="F21" s="16">
        <f>LOC_COPY!H39</f>
        <v>1</v>
      </c>
      <c r="G21" s="11" t="str">
        <f>LOC_COPY!I39</f>
        <v/>
      </c>
      <c r="H21" s="3">
        <f t="shared" si="1"/>
        <v>0</v>
      </c>
      <c r="I21" s="3">
        <f t="shared" si="2"/>
        <v>1</v>
      </c>
      <c r="J21" s="3">
        <f t="shared" si="3"/>
        <v>-4</v>
      </c>
      <c r="K21" s="16">
        <f t="shared" si="4"/>
        <v>-2</v>
      </c>
      <c r="L21" s="3" t="str">
        <f t="shared" si="5"/>
        <v/>
      </c>
      <c r="M21" s="3" t="str">
        <f t="shared" si="6"/>
        <v>91</v>
      </c>
      <c r="N21" s="3" t="str">
        <f t="shared" si="7"/>
        <v>ĐƠN LẺ</v>
      </c>
      <c r="O21" s="3">
        <f>COUNTIF(DATA_NHAP!$F$860:$F$919,A21)</f>
        <v>0</v>
      </c>
      <c r="P21" s="3">
        <f t="shared" si="8"/>
        <v>0</v>
      </c>
      <c r="Q21" s="3" t="str">
        <f t="shared" si="9"/>
        <v/>
      </c>
      <c r="R21" s="3">
        <f t="shared" si="10"/>
        <v>0</v>
      </c>
      <c r="S21" s="3">
        <f>IF(AND(Q21="PHỤ",A21&lt;&gt;TOP_BAT_NHIP!$Z$32,A21&lt;&gt;TOP_BAT_NHIP!$AA$32),P21*100+O21+(200-ROW())/1000,0)</f>
        <v>0</v>
      </c>
      <c r="T21" s="5"/>
      <c r="U21" s="5"/>
      <c r="V21" s="5"/>
      <c r="W21" s="5"/>
      <c r="X21" s="5"/>
      <c r="Y21" s="5"/>
      <c r="Z21" s="5"/>
    </row>
    <row r="22" ht="15.0" customHeight="1">
      <c r="A22" s="11" t="str">
        <f>LOC_COPY!B40</f>
        <v>20</v>
      </c>
      <c r="B22" s="3">
        <f>--LOC_COPY!D40</f>
        <v>0</v>
      </c>
      <c r="C22" s="3">
        <f>--LOC_COPY!E40</f>
        <v>0</v>
      </c>
      <c r="D22" s="3">
        <f>--AND(LOC_COPY!D40,LOC_COPY!E40)</f>
        <v>0</v>
      </c>
      <c r="E22" s="3">
        <f>--LOC_COPY!G40</f>
        <v>1</v>
      </c>
      <c r="F22" s="16">
        <f>LOC_COPY!H40</f>
        <v>1</v>
      </c>
      <c r="G22" s="11" t="str">
        <f>LOC_COPY!I40</f>
        <v/>
      </c>
      <c r="H22" s="3">
        <f t="shared" si="1"/>
        <v>0</v>
      </c>
      <c r="I22" s="3">
        <f t="shared" si="2"/>
        <v>1</v>
      </c>
      <c r="J22" s="3">
        <f t="shared" si="3"/>
        <v>-4</v>
      </c>
      <c r="K22" s="16">
        <f t="shared" si="4"/>
        <v>-2</v>
      </c>
      <c r="L22" s="3" t="str">
        <f t="shared" si="5"/>
        <v/>
      </c>
      <c r="M22" s="3" t="str">
        <f t="shared" si="6"/>
        <v>02</v>
      </c>
      <c r="N22" s="3" t="str">
        <f t="shared" si="7"/>
        <v>ĐƠN LẺ</v>
      </c>
      <c r="O22" s="3">
        <f>COUNTIF(DATA_NHAP!$F$860:$F$919,A22)</f>
        <v>0</v>
      </c>
      <c r="P22" s="3">
        <f t="shared" si="8"/>
        <v>0</v>
      </c>
      <c r="Q22" s="3" t="str">
        <f t="shared" si="9"/>
        <v/>
      </c>
      <c r="R22" s="3">
        <f t="shared" si="10"/>
        <v>0</v>
      </c>
      <c r="S22" s="3">
        <f>IF(AND(Q22="PHỤ",A22&lt;&gt;TOP_BAT_NHIP!$Z$32,A22&lt;&gt;TOP_BAT_NHIP!$AA$32),P22*100+O22+(200-ROW())/1000,0)</f>
        <v>0</v>
      </c>
      <c r="T22" s="5"/>
      <c r="U22" s="5"/>
      <c r="V22" s="5"/>
      <c r="W22" s="5"/>
      <c r="X22" s="5"/>
      <c r="Y22" s="5"/>
      <c r="Z22" s="5"/>
    </row>
    <row r="23" ht="15.0" customHeight="1">
      <c r="A23" s="11" t="str">
        <f>LOC_COPY!B41</f>
        <v>21</v>
      </c>
      <c r="B23" s="3">
        <f>--LOC_COPY!D41</f>
        <v>0</v>
      </c>
      <c r="C23" s="3">
        <f>--LOC_COPY!E41</f>
        <v>0</v>
      </c>
      <c r="D23" s="3">
        <f>--AND(LOC_COPY!D41,LOC_COPY!E41)</f>
        <v>0</v>
      </c>
      <c r="E23" s="3">
        <f>--LOC_COPY!G41</f>
        <v>1</v>
      </c>
      <c r="F23" s="16">
        <f>LOC_COPY!H41</f>
        <v>1</v>
      </c>
      <c r="G23" s="11" t="str">
        <f>LOC_COPY!I41</f>
        <v/>
      </c>
      <c r="H23" s="3">
        <f t="shared" si="1"/>
        <v>0</v>
      </c>
      <c r="I23" s="3">
        <f t="shared" si="2"/>
        <v>1</v>
      </c>
      <c r="J23" s="3">
        <f t="shared" si="3"/>
        <v>-4</v>
      </c>
      <c r="K23" s="16">
        <f t="shared" si="4"/>
        <v>-2</v>
      </c>
      <c r="L23" s="3" t="str">
        <f t="shared" si="5"/>
        <v/>
      </c>
      <c r="M23" s="3" t="str">
        <f t="shared" si="6"/>
        <v>12</v>
      </c>
      <c r="N23" s="3" t="str">
        <f t="shared" si="7"/>
        <v>ĐƠN LẺ</v>
      </c>
      <c r="O23" s="3">
        <f>COUNTIF(DATA_NHAP!$F$860:$F$919,A23)</f>
        <v>1</v>
      </c>
      <c r="P23" s="3">
        <f t="shared" si="8"/>
        <v>1</v>
      </c>
      <c r="Q23" s="3" t="str">
        <f t="shared" si="9"/>
        <v/>
      </c>
      <c r="R23" s="3">
        <f t="shared" si="10"/>
        <v>0</v>
      </c>
      <c r="S23" s="3">
        <f>IF(AND(Q23="PHỤ",A23&lt;&gt;TOP_BAT_NHIP!$Z$32,A23&lt;&gt;TOP_BAT_NHIP!$AA$32),P23*100+O23+(200-ROW())/1000,0)</f>
        <v>0</v>
      </c>
      <c r="T23" s="5"/>
      <c r="U23" s="5"/>
      <c r="V23" s="5"/>
      <c r="W23" s="5"/>
      <c r="X23" s="5"/>
      <c r="Y23" s="5"/>
      <c r="Z23" s="5"/>
    </row>
    <row r="24" ht="15.0" customHeight="1">
      <c r="A24" s="11" t="str">
        <f>LOC_COPY!B42</f>
        <v>22</v>
      </c>
      <c r="B24" s="3">
        <f>--LOC_COPY!D42</f>
        <v>0</v>
      </c>
      <c r="C24" s="3">
        <f>--LOC_COPY!E42</f>
        <v>0</v>
      </c>
      <c r="D24" s="3">
        <f>--AND(LOC_COPY!D42,LOC_COPY!E42)</f>
        <v>0</v>
      </c>
      <c r="E24" s="3">
        <f>--LOC_COPY!G42</f>
        <v>1</v>
      </c>
      <c r="F24" s="16">
        <f>LOC_COPY!H42</f>
        <v>1</v>
      </c>
      <c r="G24" s="11" t="str">
        <f>LOC_COPY!I42</f>
        <v/>
      </c>
      <c r="H24" s="3">
        <f t="shared" si="1"/>
        <v>0</v>
      </c>
      <c r="I24" s="3">
        <f t="shared" si="2"/>
        <v>1</v>
      </c>
      <c r="J24" s="3">
        <f t="shared" si="3"/>
        <v>-4</v>
      </c>
      <c r="K24" s="16">
        <f t="shared" si="4"/>
        <v>-2</v>
      </c>
      <c r="L24" s="3" t="str">
        <f t="shared" si="5"/>
        <v/>
      </c>
      <c r="M24" s="3" t="str">
        <f t="shared" si="6"/>
        <v>22</v>
      </c>
      <c r="N24" s="3" t="str">
        <f t="shared" si="7"/>
        <v>ĐƠN LẺ</v>
      </c>
      <c r="O24" s="3">
        <f>COUNTIF(DATA_NHAP!$F$860:$F$919,A24)</f>
        <v>0</v>
      </c>
      <c r="P24" s="3">
        <f t="shared" si="8"/>
        <v>0</v>
      </c>
      <c r="Q24" s="3" t="str">
        <f t="shared" si="9"/>
        <v/>
      </c>
      <c r="R24" s="3">
        <f t="shared" si="10"/>
        <v>0</v>
      </c>
      <c r="S24" s="3">
        <f>IF(AND(Q24="PHỤ",A24&lt;&gt;TOP_BAT_NHIP!$Z$32,A24&lt;&gt;TOP_BAT_NHIP!$AA$32),P24*100+O24+(200-ROW())/1000,0)</f>
        <v>0</v>
      </c>
      <c r="T24" s="5"/>
      <c r="U24" s="5"/>
      <c r="V24" s="5"/>
      <c r="W24" s="5"/>
      <c r="X24" s="5"/>
      <c r="Y24" s="5"/>
      <c r="Z24" s="5"/>
    </row>
    <row r="25" ht="15.0" customHeight="1">
      <c r="A25" s="11" t="str">
        <f>LOC_COPY!B43</f>
        <v>23</v>
      </c>
      <c r="B25" s="3">
        <f>--LOC_COPY!D43</f>
        <v>0</v>
      </c>
      <c r="C25" s="3">
        <f>--LOC_COPY!E43</f>
        <v>0</v>
      </c>
      <c r="D25" s="3">
        <f>--AND(LOC_COPY!D43,LOC_COPY!E43)</f>
        <v>0</v>
      </c>
      <c r="E25" s="3">
        <f>--LOC_COPY!G43</f>
        <v>1</v>
      </c>
      <c r="F25" s="16">
        <f>LOC_COPY!H43</f>
        <v>1</v>
      </c>
      <c r="G25" s="11" t="str">
        <f>LOC_COPY!I43</f>
        <v/>
      </c>
      <c r="H25" s="3">
        <f t="shared" si="1"/>
        <v>0</v>
      </c>
      <c r="I25" s="3">
        <f t="shared" si="2"/>
        <v>1</v>
      </c>
      <c r="J25" s="3">
        <f t="shared" si="3"/>
        <v>-4</v>
      </c>
      <c r="K25" s="16">
        <f t="shared" si="4"/>
        <v>-2</v>
      </c>
      <c r="L25" s="3" t="str">
        <f t="shared" si="5"/>
        <v/>
      </c>
      <c r="M25" s="3" t="str">
        <f t="shared" si="6"/>
        <v>32</v>
      </c>
      <c r="N25" s="3" t="str">
        <f t="shared" si="7"/>
        <v>ĐƠN LẺ</v>
      </c>
      <c r="O25" s="3">
        <f>COUNTIF(DATA_NHAP!$F$860:$F$919,A25)</f>
        <v>2</v>
      </c>
      <c r="P25" s="3">
        <f t="shared" si="8"/>
        <v>2</v>
      </c>
      <c r="Q25" s="3" t="str">
        <f t="shared" si="9"/>
        <v/>
      </c>
      <c r="R25" s="3">
        <f t="shared" si="10"/>
        <v>0</v>
      </c>
      <c r="S25" s="3">
        <f>IF(AND(Q25="PHỤ",A25&lt;&gt;TOP_BAT_NHIP!$Z$32,A25&lt;&gt;TOP_BAT_NHIP!$AA$32),P25*100+O25+(200-ROW())/1000,0)</f>
        <v>0</v>
      </c>
      <c r="T25" s="5"/>
      <c r="U25" s="5"/>
      <c r="V25" s="5"/>
      <c r="W25" s="5"/>
      <c r="X25" s="5"/>
      <c r="Y25" s="5"/>
      <c r="Z25" s="5"/>
    </row>
    <row r="26" ht="15.0" customHeight="1">
      <c r="A26" s="11" t="str">
        <f>LOC_COPY!B44</f>
        <v>24</v>
      </c>
      <c r="B26" s="3">
        <f>--LOC_COPY!D44</f>
        <v>0</v>
      </c>
      <c r="C26" s="3">
        <f>--LOC_COPY!E44</f>
        <v>0</v>
      </c>
      <c r="D26" s="3">
        <f>--AND(LOC_COPY!D44,LOC_COPY!E44)</f>
        <v>0</v>
      </c>
      <c r="E26" s="3">
        <f>--LOC_COPY!G44</f>
        <v>1</v>
      </c>
      <c r="F26" s="16">
        <f>LOC_COPY!H44</f>
        <v>1</v>
      </c>
      <c r="G26" s="11" t="str">
        <f>LOC_COPY!I44</f>
        <v/>
      </c>
      <c r="H26" s="3">
        <f t="shared" si="1"/>
        <v>0</v>
      </c>
      <c r="I26" s="3">
        <f t="shared" si="2"/>
        <v>1</v>
      </c>
      <c r="J26" s="3">
        <f t="shared" si="3"/>
        <v>-4</v>
      </c>
      <c r="K26" s="16">
        <f t="shared" si="4"/>
        <v>-2</v>
      </c>
      <c r="L26" s="3" t="str">
        <f t="shared" si="5"/>
        <v/>
      </c>
      <c r="M26" s="3" t="str">
        <f t="shared" si="6"/>
        <v>42</v>
      </c>
      <c r="N26" s="3" t="str">
        <f t="shared" si="7"/>
        <v>ĐƠN LẺ</v>
      </c>
      <c r="O26" s="3">
        <f>COUNTIF(DATA_NHAP!$F$860:$F$919,A26)</f>
        <v>0</v>
      </c>
      <c r="P26" s="3">
        <f t="shared" si="8"/>
        <v>0</v>
      </c>
      <c r="Q26" s="3" t="str">
        <f t="shared" si="9"/>
        <v/>
      </c>
      <c r="R26" s="3">
        <f t="shared" si="10"/>
        <v>0</v>
      </c>
      <c r="S26" s="3">
        <f>IF(AND(Q26="PHỤ",A26&lt;&gt;TOP_BAT_NHIP!$Z$32,A26&lt;&gt;TOP_BAT_NHIP!$AA$32),P26*100+O26+(200-ROW())/1000,0)</f>
        <v>0</v>
      </c>
      <c r="T26" s="5"/>
      <c r="U26" s="5"/>
      <c r="V26" s="5"/>
      <c r="W26" s="5"/>
      <c r="X26" s="5"/>
      <c r="Y26" s="5"/>
      <c r="Z26" s="5"/>
    </row>
    <row r="27" ht="15.0" customHeight="1">
      <c r="A27" s="11" t="str">
        <f>LOC_COPY!B45</f>
        <v>25</v>
      </c>
      <c r="B27" s="3">
        <f>--LOC_COPY!D45</f>
        <v>0</v>
      </c>
      <c r="C27" s="3">
        <f>--LOC_COPY!E45</f>
        <v>0</v>
      </c>
      <c r="D27" s="3">
        <f>--AND(LOC_COPY!D45,LOC_COPY!E45)</f>
        <v>0</v>
      </c>
      <c r="E27" s="3">
        <f>--LOC_COPY!G45</f>
        <v>1</v>
      </c>
      <c r="F27" s="16">
        <f>LOC_COPY!H45</f>
        <v>1</v>
      </c>
      <c r="G27" s="11" t="str">
        <f>LOC_COPY!I45</f>
        <v/>
      </c>
      <c r="H27" s="3">
        <f t="shared" si="1"/>
        <v>0</v>
      </c>
      <c r="I27" s="3">
        <f t="shared" si="2"/>
        <v>1</v>
      </c>
      <c r="J27" s="3">
        <f t="shared" si="3"/>
        <v>-4</v>
      </c>
      <c r="K27" s="16">
        <f t="shared" si="4"/>
        <v>-2</v>
      </c>
      <c r="L27" s="3" t="str">
        <f t="shared" si="5"/>
        <v/>
      </c>
      <c r="M27" s="3" t="str">
        <f t="shared" si="6"/>
        <v>52</v>
      </c>
      <c r="N27" s="3" t="str">
        <f t="shared" si="7"/>
        <v>ĐƠN LẺ</v>
      </c>
      <c r="O27" s="3">
        <f>COUNTIF(DATA_NHAP!$F$860:$F$919,A27)</f>
        <v>0</v>
      </c>
      <c r="P27" s="3">
        <f t="shared" si="8"/>
        <v>0</v>
      </c>
      <c r="Q27" s="3" t="str">
        <f t="shared" si="9"/>
        <v/>
      </c>
      <c r="R27" s="3">
        <f t="shared" si="10"/>
        <v>0</v>
      </c>
      <c r="S27" s="3">
        <f>IF(AND(Q27="PHỤ",A27&lt;&gt;TOP_BAT_NHIP!$Z$32,A27&lt;&gt;TOP_BAT_NHIP!$AA$32),P27*100+O27+(200-ROW())/1000,0)</f>
        <v>0</v>
      </c>
      <c r="T27" s="5"/>
      <c r="U27" s="5"/>
      <c r="V27" s="5"/>
      <c r="W27" s="5"/>
      <c r="X27" s="5"/>
      <c r="Y27" s="5"/>
      <c r="Z27" s="5"/>
    </row>
    <row r="28" ht="15.0" customHeight="1">
      <c r="A28" s="11" t="str">
        <f>LOC_COPY!B46</f>
        <v>26</v>
      </c>
      <c r="B28" s="3">
        <f>--LOC_COPY!D46</f>
        <v>0</v>
      </c>
      <c r="C28" s="3">
        <f>--LOC_COPY!E46</f>
        <v>1</v>
      </c>
      <c r="D28" s="3">
        <f>--AND(LOC_COPY!D46,LOC_COPY!E46)</f>
        <v>0</v>
      </c>
      <c r="E28" s="3">
        <f>--LOC_COPY!G46</f>
        <v>1</v>
      </c>
      <c r="F28" s="16">
        <f>LOC_COPY!H46</f>
        <v>2</v>
      </c>
      <c r="G28" s="11" t="str">
        <f>LOC_COPY!I46</f>
        <v>26</v>
      </c>
      <c r="H28" s="3">
        <f t="shared" si="1"/>
        <v>2172</v>
      </c>
      <c r="I28" s="3">
        <f t="shared" si="2"/>
        <v>2</v>
      </c>
      <c r="J28" s="3">
        <f t="shared" si="3"/>
        <v>0</v>
      </c>
      <c r="K28" s="16">
        <f t="shared" si="4"/>
        <v>4</v>
      </c>
      <c r="L28" s="3" t="str">
        <f t="shared" si="5"/>
        <v/>
      </c>
      <c r="M28" s="3" t="str">
        <f t="shared" si="6"/>
        <v>62</v>
      </c>
      <c r="N28" s="3" t="str">
        <f t="shared" si="7"/>
        <v>CÓ CẶP LỘN</v>
      </c>
      <c r="O28" s="3">
        <f>COUNTIF(DATA_NHAP!$F$860:$F$919,A28)</f>
        <v>0</v>
      </c>
      <c r="P28" s="3">
        <f t="shared" si="8"/>
        <v>0</v>
      </c>
      <c r="Q28" s="3" t="str">
        <f t="shared" si="9"/>
        <v>PHỤ</v>
      </c>
      <c r="R28" s="3">
        <f t="shared" si="10"/>
        <v>0.172</v>
      </c>
      <c r="S28" s="3">
        <f>IF(AND(Q28="PHỤ",A28&lt;&gt;TOP_BAT_NHIP!$Z$32,A28&lt;&gt;TOP_BAT_NHIP!$AA$32),P28*100+O28+(200-ROW())/1000,0)</f>
        <v>0.172</v>
      </c>
      <c r="T28" s="5"/>
      <c r="U28" s="5"/>
      <c r="V28" s="5"/>
      <c r="W28" s="5"/>
      <c r="X28" s="5"/>
      <c r="Y28" s="5"/>
      <c r="Z28" s="5"/>
    </row>
    <row r="29" ht="15.0" customHeight="1">
      <c r="A29" s="11" t="str">
        <f>LOC_COPY!B47</f>
        <v>27</v>
      </c>
      <c r="B29" s="3">
        <f>--LOC_COPY!D47</f>
        <v>0</v>
      </c>
      <c r="C29" s="3">
        <f>--LOC_COPY!E47</f>
        <v>1</v>
      </c>
      <c r="D29" s="3">
        <f>--AND(LOC_COPY!D47,LOC_COPY!E47)</f>
        <v>0</v>
      </c>
      <c r="E29" s="3">
        <f>--LOC_COPY!G47</f>
        <v>1</v>
      </c>
      <c r="F29" s="16">
        <f>LOC_COPY!H47</f>
        <v>2</v>
      </c>
      <c r="G29" s="11" t="str">
        <f>LOC_COPY!I47</f>
        <v>27</v>
      </c>
      <c r="H29" s="3">
        <f t="shared" si="1"/>
        <v>2171</v>
      </c>
      <c r="I29" s="3">
        <f t="shared" si="2"/>
        <v>2</v>
      </c>
      <c r="J29" s="3">
        <f t="shared" si="3"/>
        <v>0</v>
      </c>
      <c r="K29" s="16">
        <f t="shared" si="4"/>
        <v>4</v>
      </c>
      <c r="L29" s="3" t="str">
        <f t="shared" si="5"/>
        <v/>
      </c>
      <c r="M29" s="3" t="str">
        <f t="shared" si="6"/>
        <v>72</v>
      </c>
      <c r="N29" s="3" t="str">
        <f t="shared" si="7"/>
        <v>CÓ CẶP LỘN</v>
      </c>
      <c r="O29" s="3">
        <f>COUNTIF(DATA_NHAP!$F$860:$F$919,A29)</f>
        <v>0</v>
      </c>
      <c r="P29" s="3">
        <f t="shared" si="8"/>
        <v>0</v>
      </c>
      <c r="Q29" s="3" t="str">
        <f t="shared" si="9"/>
        <v>PHỤ</v>
      </c>
      <c r="R29" s="3">
        <f t="shared" si="10"/>
        <v>0.171</v>
      </c>
      <c r="S29" s="3">
        <f>IF(AND(Q29="PHỤ",A29&lt;&gt;TOP_BAT_NHIP!$Z$32,A29&lt;&gt;TOP_BAT_NHIP!$AA$32),P29*100+O29+(200-ROW())/1000,0)</f>
        <v>0.171</v>
      </c>
      <c r="T29" s="5"/>
      <c r="U29" s="5"/>
      <c r="V29" s="5"/>
      <c r="W29" s="5"/>
      <c r="X29" s="5"/>
      <c r="Y29" s="5"/>
      <c r="Z29" s="5"/>
    </row>
    <row r="30" ht="15.0" customHeight="1">
      <c r="A30" s="11" t="str">
        <f>LOC_COPY!B48</f>
        <v>28</v>
      </c>
      <c r="B30" s="3">
        <f>--LOC_COPY!D48</f>
        <v>0</v>
      </c>
      <c r="C30" s="3">
        <f>--LOC_COPY!E48</f>
        <v>0</v>
      </c>
      <c r="D30" s="3">
        <f>--AND(LOC_COPY!D48,LOC_COPY!E48)</f>
        <v>0</v>
      </c>
      <c r="E30" s="3">
        <f>--LOC_COPY!G48</f>
        <v>1</v>
      </c>
      <c r="F30" s="16">
        <f>LOC_COPY!H48</f>
        <v>1</v>
      </c>
      <c r="G30" s="11" t="str">
        <f>LOC_COPY!I48</f>
        <v/>
      </c>
      <c r="H30" s="3">
        <f t="shared" si="1"/>
        <v>0</v>
      </c>
      <c r="I30" s="3">
        <f t="shared" si="2"/>
        <v>1</v>
      </c>
      <c r="J30" s="3">
        <f t="shared" si="3"/>
        <v>-4</v>
      </c>
      <c r="K30" s="16">
        <f t="shared" si="4"/>
        <v>-2</v>
      </c>
      <c r="L30" s="3" t="str">
        <f t="shared" si="5"/>
        <v/>
      </c>
      <c r="M30" s="3" t="str">
        <f t="shared" si="6"/>
        <v>82</v>
      </c>
      <c r="N30" s="3" t="str">
        <f t="shared" si="7"/>
        <v>ĐƠN LẺ</v>
      </c>
      <c r="O30" s="3">
        <f>COUNTIF(DATA_NHAP!$F$860:$F$919,A30)</f>
        <v>0</v>
      </c>
      <c r="P30" s="3">
        <f t="shared" si="8"/>
        <v>0</v>
      </c>
      <c r="Q30" s="3" t="str">
        <f t="shared" si="9"/>
        <v/>
      </c>
      <c r="R30" s="3">
        <f t="shared" si="10"/>
        <v>0</v>
      </c>
      <c r="S30" s="3">
        <f>IF(AND(Q30="PHỤ",A30&lt;&gt;TOP_BAT_NHIP!$Z$32,A30&lt;&gt;TOP_BAT_NHIP!$AA$32),P30*100+O30+(200-ROW())/1000,0)</f>
        <v>0</v>
      </c>
      <c r="T30" s="5"/>
      <c r="U30" s="5"/>
      <c r="V30" s="5"/>
      <c r="W30" s="5"/>
      <c r="X30" s="5"/>
      <c r="Y30" s="5"/>
      <c r="Z30" s="5"/>
    </row>
    <row r="31" ht="15.0" customHeight="1">
      <c r="A31" s="11" t="str">
        <f>LOC_COPY!B49</f>
        <v>29</v>
      </c>
      <c r="B31" s="3">
        <f>--LOC_COPY!D49</f>
        <v>0</v>
      </c>
      <c r="C31" s="3">
        <f>--LOC_COPY!E49</f>
        <v>1</v>
      </c>
      <c r="D31" s="3">
        <f>--AND(LOC_COPY!D49,LOC_COPY!E49)</f>
        <v>0</v>
      </c>
      <c r="E31" s="3">
        <f>--LOC_COPY!G49</f>
        <v>1</v>
      </c>
      <c r="F31" s="16">
        <f>LOC_COPY!H49</f>
        <v>2</v>
      </c>
      <c r="G31" s="11" t="str">
        <f>LOC_COPY!I49</f>
        <v>29</v>
      </c>
      <c r="H31" s="3">
        <f t="shared" si="1"/>
        <v>2169</v>
      </c>
      <c r="I31" s="3">
        <f t="shared" si="2"/>
        <v>2</v>
      </c>
      <c r="J31" s="3">
        <f t="shared" si="3"/>
        <v>0</v>
      </c>
      <c r="K31" s="16">
        <f t="shared" si="4"/>
        <v>4</v>
      </c>
      <c r="L31" s="3" t="str">
        <f t="shared" si="5"/>
        <v/>
      </c>
      <c r="M31" s="3" t="str">
        <f t="shared" si="6"/>
        <v>92</v>
      </c>
      <c r="N31" s="3" t="str">
        <f t="shared" si="7"/>
        <v>CÓ CẶP LỘN</v>
      </c>
      <c r="O31" s="3">
        <f>COUNTIF(DATA_NHAP!$F$860:$F$919,A31)</f>
        <v>0</v>
      </c>
      <c r="P31" s="3">
        <f t="shared" si="8"/>
        <v>1</v>
      </c>
      <c r="Q31" s="3" t="str">
        <f t="shared" si="9"/>
        <v>PHỤ</v>
      </c>
      <c r="R31" s="3">
        <f t="shared" si="10"/>
        <v>100.169</v>
      </c>
      <c r="S31" s="3">
        <f>IF(AND(Q31="PHỤ",A31&lt;&gt;TOP_BAT_NHIP!$Z$32,A31&lt;&gt;TOP_BAT_NHIP!$AA$32),P31*100+O31+(200-ROW())/1000,0)</f>
        <v>100.169</v>
      </c>
      <c r="T31" s="5"/>
      <c r="U31" s="5"/>
      <c r="V31" s="5"/>
      <c r="W31" s="5"/>
      <c r="X31" s="5"/>
      <c r="Y31" s="5"/>
      <c r="Z31" s="5"/>
    </row>
    <row r="32" ht="15.0" customHeight="1">
      <c r="A32" s="11" t="str">
        <f>LOC_COPY!B50</f>
        <v>30</v>
      </c>
      <c r="B32" s="3">
        <f>--LOC_COPY!D50</f>
        <v>0</v>
      </c>
      <c r="C32" s="3">
        <f>--LOC_COPY!E50</f>
        <v>0</v>
      </c>
      <c r="D32" s="3">
        <f>--AND(LOC_COPY!D50,LOC_COPY!E50)</f>
        <v>0</v>
      </c>
      <c r="E32" s="3">
        <f>--LOC_COPY!G50</f>
        <v>1</v>
      </c>
      <c r="F32" s="16">
        <f>LOC_COPY!H50</f>
        <v>1</v>
      </c>
      <c r="G32" s="11" t="str">
        <f>LOC_COPY!I50</f>
        <v/>
      </c>
      <c r="H32" s="3">
        <f t="shared" si="1"/>
        <v>0</v>
      </c>
      <c r="I32" s="3">
        <f t="shared" si="2"/>
        <v>1</v>
      </c>
      <c r="J32" s="3">
        <f t="shared" si="3"/>
        <v>-4</v>
      </c>
      <c r="K32" s="16">
        <f t="shared" si="4"/>
        <v>-2</v>
      </c>
      <c r="L32" s="3" t="str">
        <f t="shared" si="5"/>
        <v/>
      </c>
      <c r="M32" s="3" t="str">
        <f t="shared" si="6"/>
        <v>03</v>
      </c>
      <c r="N32" s="3" t="str">
        <f t="shared" si="7"/>
        <v>ĐƠN LẺ</v>
      </c>
      <c r="O32" s="3">
        <f>COUNTIF(DATA_NHAP!$F$860:$F$919,A32)</f>
        <v>0</v>
      </c>
      <c r="P32" s="3">
        <f t="shared" si="8"/>
        <v>0</v>
      </c>
      <c r="Q32" s="3" t="str">
        <f t="shared" si="9"/>
        <v/>
      </c>
      <c r="R32" s="3">
        <f t="shared" si="10"/>
        <v>0</v>
      </c>
      <c r="S32" s="3">
        <f>IF(AND(Q32="PHỤ",A32&lt;&gt;TOP_BAT_NHIP!$Z$32,A32&lt;&gt;TOP_BAT_NHIP!$AA$32),P32*100+O32+(200-ROW())/1000,0)</f>
        <v>0</v>
      </c>
      <c r="T32" s="5"/>
      <c r="U32" s="5"/>
      <c r="V32" s="5"/>
      <c r="W32" s="5"/>
      <c r="X32" s="5"/>
      <c r="Y32" s="5"/>
      <c r="Z32" s="5"/>
    </row>
    <row r="33" ht="15.0" customHeight="1">
      <c r="A33" s="11" t="str">
        <f>LOC_COPY!B51</f>
        <v>31</v>
      </c>
      <c r="B33" s="3">
        <f>--LOC_COPY!D51</f>
        <v>0</v>
      </c>
      <c r="C33" s="3">
        <f>--LOC_COPY!E51</f>
        <v>0</v>
      </c>
      <c r="D33" s="3">
        <f>--AND(LOC_COPY!D51,LOC_COPY!E51)</f>
        <v>0</v>
      </c>
      <c r="E33" s="3">
        <f>--LOC_COPY!G51</f>
        <v>1</v>
      </c>
      <c r="F33" s="16">
        <f>LOC_COPY!H51</f>
        <v>1</v>
      </c>
      <c r="G33" s="11" t="str">
        <f>LOC_COPY!I51</f>
        <v/>
      </c>
      <c r="H33" s="3">
        <f t="shared" si="1"/>
        <v>0</v>
      </c>
      <c r="I33" s="3">
        <f t="shared" si="2"/>
        <v>1</v>
      </c>
      <c r="J33" s="3">
        <f t="shared" si="3"/>
        <v>-4</v>
      </c>
      <c r="K33" s="16">
        <f t="shared" si="4"/>
        <v>-2</v>
      </c>
      <c r="L33" s="3" t="str">
        <f t="shared" si="5"/>
        <v/>
      </c>
      <c r="M33" s="3" t="str">
        <f t="shared" si="6"/>
        <v>13</v>
      </c>
      <c r="N33" s="3" t="str">
        <f t="shared" si="7"/>
        <v>ĐƠN LẺ</v>
      </c>
      <c r="O33" s="3">
        <f>COUNTIF(DATA_NHAP!$F$860:$F$919,A33)</f>
        <v>0</v>
      </c>
      <c r="P33" s="3">
        <f t="shared" si="8"/>
        <v>0</v>
      </c>
      <c r="Q33" s="3" t="str">
        <f t="shared" si="9"/>
        <v/>
      </c>
      <c r="R33" s="3">
        <f t="shared" si="10"/>
        <v>0</v>
      </c>
      <c r="S33" s="3">
        <f>IF(AND(Q33="PHỤ",A33&lt;&gt;TOP_BAT_NHIP!$Z$32,A33&lt;&gt;TOP_BAT_NHIP!$AA$32),P33*100+O33+(200-ROW())/1000,0)</f>
        <v>0</v>
      </c>
      <c r="T33" s="5"/>
      <c r="U33" s="5"/>
      <c r="V33" s="5"/>
      <c r="W33" s="5"/>
      <c r="X33" s="5"/>
      <c r="Y33" s="5"/>
      <c r="Z33" s="5"/>
    </row>
    <row r="34" ht="15.0" customHeight="1">
      <c r="A34" s="11" t="str">
        <f>LOC_COPY!B52</f>
        <v>32</v>
      </c>
      <c r="B34" s="3">
        <f>--LOC_COPY!D52</f>
        <v>0</v>
      </c>
      <c r="C34" s="3">
        <f>--LOC_COPY!E52</f>
        <v>0</v>
      </c>
      <c r="D34" s="3">
        <f>--AND(LOC_COPY!D52,LOC_COPY!E52)</f>
        <v>0</v>
      </c>
      <c r="E34" s="3">
        <f>--LOC_COPY!G52</f>
        <v>1</v>
      </c>
      <c r="F34" s="16">
        <f>LOC_COPY!H52</f>
        <v>1</v>
      </c>
      <c r="G34" s="11" t="str">
        <f>LOC_COPY!I52</f>
        <v/>
      </c>
      <c r="H34" s="3">
        <f t="shared" si="1"/>
        <v>0</v>
      </c>
      <c r="I34" s="3">
        <f t="shared" si="2"/>
        <v>1</v>
      </c>
      <c r="J34" s="3">
        <f t="shared" si="3"/>
        <v>-4</v>
      </c>
      <c r="K34" s="16">
        <f t="shared" si="4"/>
        <v>-2</v>
      </c>
      <c r="L34" s="3" t="str">
        <f t="shared" si="5"/>
        <v/>
      </c>
      <c r="M34" s="3" t="str">
        <f t="shared" si="6"/>
        <v>23</v>
      </c>
      <c r="N34" s="3" t="str">
        <f t="shared" si="7"/>
        <v>ĐƠN LẺ</v>
      </c>
      <c r="O34" s="3">
        <f>COUNTIF(DATA_NHAP!$F$860:$F$919,A34)</f>
        <v>1</v>
      </c>
      <c r="P34" s="3">
        <f t="shared" si="8"/>
        <v>1</v>
      </c>
      <c r="Q34" s="3" t="str">
        <f t="shared" si="9"/>
        <v/>
      </c>
      <c r="R34" s="3">
        <f t="shared" si="10"/>
        <v>0</v>
      </c>
      <c r="S34" s="3">
        <f>IF(AND(Q34="PHỤ",A34&lt;&gt;TOP_BAT_NHIP!$Z$32,A34&lt;&gt;TOP_BAT_NHIP!$AA$32),P34*100+O34+(200-ROW())/1000,0)</f>
        <v>0</v>
      </c>
      <c r="T34" s="5"/>
      <c r="U34" s="5"/>
      <c r="V34" s="5"/>
      <c r="W34" s="5"/>
      <c r="X34" s="5"/>
      <c r="Y34" s="5"/>
      <c r="Z34" s="5"/>
    </row>
    <row r="35" ht="15.0" customHeight="1">
      <c r="A35" s="11" t="str">
        <f>LOC_COPY!B53</f>
        <v>33</v>
      </c>
      <c r="B35" s="3">
        <f>--LOC_COPY!D53</f>
        <v>0</v>
      </c>
      <c r="C35" s="3">
        <f>--LOC_COPY!E53</f>
        <v>0</v>
      </c>
      <c r="D35" s="3">
        <f>--AND(LOC_COPY!D53,LOC_COPY!E53)</f>
        <v>0</v>
      </c>
      <c r="E35" s="3">
        <f>--LOC_COPY!G53</f>
        <v>1</v>
      </c>
      <c r="F35" s="16">
        <f>LOC_COPY!H53</f>
        <v>1</v>
      </c>
      <c r="G35" s="11" t="str">
        <f>LOC_COPY!I53</f>
        <v/>
      </c>
      <c r="H35" s="3">
        <f t="shared" si="1"/>
        <v>0</v>
      </c>
      <c r="I35" s="3">
        <f t="shared" si="2"/>
        <v>1</v>
      </c>
      <c r="J35" s="3">
        <f t="shared" si="3"/>
        <v>-4</v>
      </c>
      <c r="K35" s="16">
        <f t="shared" si="4"/>
        <v>-2</v>
      </c>
      <c r="L35" s="3" t="str">
        <f t="shared" si="5"/>
        <v/>
      </c>
      <c r="M35" s="3" t="str">
        <f t="shared" si="6"/>
        <v>33</v>
      </c>
      <c r="N35" s="3" t="str">
        <f t="shared" si="7"/>
        <v>ĐƠN LẺ</v>
      </c>
      <c r="O35" s="3">
        <f>COUNTIF(DATA_NHAP!$F$860:$F$919,A35)</f>
        <v>1</v>
      </c>
      <c r="P35" s="3">
        <f t="shared" si="8"/>
        <v>1</v>
      </c>
      <c r="Q35" s="3" t="str">
        <f t="shared" si="9"/>
        <v/>
      </c>
      <c r="R35" s="3">
        <f t="shared" si="10"/>
        <v>0</v>
      </c>
      <c r="S35" s="3">
        <f>IF(AND(Q35="PHỤ",A35&lt;&gt;TOP_BAT_NHIP!$Z$32,A35&lt;&gt;TOP_BAT_NHIP!$AA$32),P35*100+O35+(200-ROW())/1000,0)</f>
        <v>0</v>
      </c>
      <c r="T35" s="5"/>
      <c r="U35" s="5"/>
      <c r="V35" s="5"/>
      <c r="W35" s="5"/>
      <c r="X35" s="5"/>
      <c r="Y35" s="5"/>
      <c r="Z35" s="5"/>
    </row>
    <row r="36" ht="15.0" customHeight="1">
      <c r="A36" s="11" t="str">
        <f>LOC_COPY!B54</f>
        <v>34</v>
      </c>
      <c r="B36" s="3">
        <f>--LOC_COPY!D54</f>
        <v>0</v>
      </c>
      <c r="C36" s="3">
        <f>--LOC_COPY!E54</f>
        <v>0</v>
      </c>
      <c r="D36" s="3">
        <f>--AND(LOC_COPY!D54,LOC_COPY!E54)</f>
        <v>0</v>
      </c>
      <c r="E36" s="3">
        <f>--LOC_COPY!G54</f>
        <v>1</v>
      </c>
      <c r="F36" s="16">
        <f>LOC_COPY!H54</f>
        <v>1</v>
      </c>
      <c r="G36" s="11" t="str">
        <f>LOC_COPY!I54</f>
        <v/>
      </c>
      <c r="H36" s="3">
        <f t="shared" si="1"/>
        <v>0</v>
      </c>
      <c r="I36" s="3">
        <f t="shared" si="2"/>
        <v>1</v>
      </c>
      <c r="J36" s="3">
        <f t="shared" si="3"/>
        <v>-4</v>
      </c>
      <c r="K36" s="16">
        <f t="shared" si="4"/>
        <v>-2</v>
      </c>
      <c r="L36" s="3" t="str">
        <f t="shared" si="5"/>
        <v/>
      </c>
      <c r="M36" s="3" t="str">
        <f t="shared" si="6"/>
        <v>43</v>
      </c>
      <c r="N36" s="3" t="str">
        <f t="shared" si="7"/>
        <v>ĐƠN LẺ</v>
      </c>
      <c r="O36" s="3">
        <f>COUNTIF(DATA_NHAP!$F$860:$F$919,A36)</f>
        <v>0</v>
      </c>
      <c r="P36" s="3">
        <f t="shared" si="8"/>
        <v>0</v>
      </c>
      <c r="Q36" s="3" t="str">
        <f t="shared" si="9"/>
        <v/>
      </c>
      <c r="R36" s="3">
        <f t="shared" si="10"/>
        <v>0</v>
      </c>
      <c r="S36" s="3">
        <f>IF(AND(Q36="PHỤ",A36&lt;&gt;TOP_BAT_NHIP!$Z$32,A36&lt;&gt;TOP_BAT_NHIP!$AA$32),P36*100+O36+(200-ROW())/1000,0)</f>
        <v>0</v>
      </c>
      <c r="T36" s="5"/>
      <c r="U36" s="5"/>
      <c r="V36" s="5"/>
      <c r="W36" s="5"/>
      <c r="X36" s="5"/>
      <c r="Y36" s="5"/>
      <c r="Z36" s="5"/>
    </row>
    <row r="37" ht="15.0" customHeight="1">
      <c r="A37" s="11" t="str">
        <f>LOC_COPY!B55</f>
        <v>35</v>
      </c>
      <c r="B37" s="3">
        <f>--LOC_COPY!D55</f>
        <v>0</v>
      </c>
      <c r="C37" s="3">
        <f>--LOC_COPY!E55</f>
        <v>1</v>
      </c>
      <c r="D37" s="3">
        <f>--AND(LOC_COPY!D55,LOC_COPY!E55)</f>
        <v>0</v>
      </c>
      <c r="E37" s="3">
        <f>--LOC_COPY!G55</f>
        <v>1</v>
      </c>
      <c r="F37" s="16">
        <f>LOC_COPY!H55</f>
        <v>2</v>
      </c>
      <c r="G37" s="11" t="str">
        <f>LOC_COPY!I55</f>
        <v>35</v>
      </c>
      <c r="H37" s="3">
        <f t="shared" si="1"/>
        <v>2163</v>
      </c>
      <c r="I37" s="3">
        <f t="shared" si="2"/>
        <v>2</v>
      </c>
      <c r="J37" s="3">
        <f t="shared" si="3"/>
        <v>0</v>
      </c>
      <c r="K37" s="16">
        <f t="shared" si="4"/>
        <v>4</v>
      </c>
      <c r="L37" s="3" t="str">
        <f t="shared" si="5"/>
        <v/>
      </c>
      <c r="M37" s="3" t="str">
        <f t="shared" si="6"/>
        <v>53</v>
      </c>
      <c r="N37" s="3" t="str">
        <f t="shared" si="7"/>
        <v>CÓ CẶP LỘN</v>
      </c>
      <c r="O37" s="3">
        <f>COUNTIF(DATA_NHAP!$F$860:$F$919,A37)</f>
        <v>0</v>
      </c>
      <c r="P37" s="3">
        <f t="shared" si="8"/>
        <v>2</v>
      </c>
      <c r="Q37" s="3" t="str">
        <f t="shared" si="9"/>
        <v>PHỤ</v>
      </c>
      <c r="R37" s="3">
        <f t="shared" si="10"/>
        <v>200.163</v>
      </c>
      <c r="S37" s="3">
        <f>IF(AND(Q37="PHỤ",A37&lt;&gt;TOP_BAT_NHIP!$Z$32,A37&lt;&gt;TOP_BAT_NHIP!$AA$32),P37*100+O37+(200-ROW())/1000,0)</f>
        <v>200.163</v>
      </c>
      <c r="T37" s="5"/>
      <c r="U37" s="5"/>
      <c r="V37" s="5"/>
      <c r="W37" s="5"/>
      <c r="X37" s="5"/>
      <c r="Y37" s="5"/>
      <c r="Z37" s="5"/>
    </row>
    <row r="38" ht="15.0" customHeight="1">
      <c r="A38" s="11" t="str">
        <f>LOC_COPY!B56</f>
        <v>36</v>
      </c>
      <c r="B38" s="3">
        <f>--LOC_COPY!D56</f>
        <v>0</v>
      </c>
      <c r="C38" s="3">
        <f>--LOC_COPY!E56</f>
        <v>1</v>
      </c>
      <c r="D38" s="3">
        <f>--AND(LOC_COPY!D56,LOC_COPY!E56)</f>
        <v>0</v>
      </c>
      <c r="E38" s="3">
        <f>--LOC_COPY!G56</f>
        <v>1</v>
      </c>
      <c r="F38" s="16">
        <f>LOC_COPY!H56</f>
        <v>2</v>
      </c>
      <c r="G38" s="11" t="str">
        <f>LOC_COPY!I56</f>
        <v>36</v>
      </c>
      <c r="H38" s="3">
        <f t="shared" si="1"/>
        <v>2162</v>
      </c>
      <c r="I38" s="3">
        <f t="shared" si="2"/>
        <v>2</v>
      </c>
      <c r="J38" s="3">
        <f t="shared" si="3"/>
        <v>0</v>
      </c>
      <c r="K38" s="16">
        <f t="shared" si="4"/>
        <v>4</v>
      </c>
      <c r="L38" s="3" t="str">
        <f t="shared" si="5"/>
        <v/>
      </c>
      <c r="M38" s="3" t="str">
        <f t="shared" si="6"/>
        <v>63</v>
      </c>
      <c r="N38" s="3" t="str">
        <f t="shared" si="7"/>
        <v>CÓ CẶP LỘN</v>
      </c>
      <c r="O38" s="3">
        <f>COUNTIF(DATA_NHAP!$F$860:$F$919,A38)</f>
        <v>2</v>
      </c>
      <c r="P38" s="3">
        <f t="shared" si="8"/>
        <v>2</v>
      </c>
      <c r="Q38" s="3" t="str">
        <f t="shared" si="9"/>
        <v>PHỤ</v>
      </c>
      <c r="R38" s="3">
        <f t="shared" si="10"/>
        <v>202.162</v>
      </c>
      <c r="S38" s="3">
        <f>IF(AND(Q38="PHỤ",A38&lt;&gt;TOP_BAT_NHIP!$Z$32,A38&lt;&gt;TOP_BAT_NHIP!$AA$32),P38*100+O38+(200-ROW())/1000,0)</f>
        <v>202.162</v>
      </c>
      <c r="T38" s="5"/>
      <c r="U38" s="5"/>
      <c r="V38" s="5"/>
      <c r="W38" s="5"/>
      <c r="X38" s="5"/>
      <c r="Y38" s="5"/>
      <c r="Z38" s="5"/>
    </row>
    <row r="39" ht="15.0" customHeight="1">
      <c r="A39" s="11" t="str">
        <f>LOC_COPY!B57</f>
        <v>37</v>
      </c>
      <c r="B39" s="3">
        <f>--LOC_COPY!D57</f>
        <v>0</v>
      </c>
      <c r="C39" s="3">
        <f>--LOC_COPY!E57</f>
        <v>0</v>
      </c>
      <c r="D39" s="3">
        <f>--AND(LOC_COPY!D57,LOC_COPY!E57)</f>
        <v>0</v>
      </c>
      <c r="E39" s="3">
        <f>--LOC_COPY!G57</f>
        <v>1</v>
      </c>
      <c r="F39" s="16">
        <f>LOC_COPY!H57</f>
        <v>1</v>
      </c>
      <c r="G39" s="11" t="str">
        <f>LOC_COPY!I57</f>
        <v/>
      </c>
      <c r="H39" s="3">
        <f t="shared" si="1"/>
        <v>0</v>
      </c>
      <c r="I39" s="3">
        <f t="shared" si="2"/>
        <v>1</v>
      </c>
      <c r="J39" s="3">
        <f t="shared" si="3"/>
        <v>-4</v>
      </c>
      <c r="K39" s="16">
        <f t="shared" si="4"/>
        <v>-2</v>
      </c>
      <c r="L39" s="3" t="str">
        <f t="shared" si="5"/>
        <v/>
      </c>
      <c r="M39" s="3" t="str">
        <f t="shared" si="6"/>
        <v>73</v>
      </c>
      <c r="N39" s="3" t="str">
        <f t="shared" si="7"/>
        <v>ĐƠN LẺ</v>
      </c>
      <c r="O39" s="3">
        <f>COUNTIF(DATA_NHAP!$F$860:$F$919,A39)</f>
        <v>1</v>
      </c>
      <c r="P39" s="3">
        <f t="shared" si="8"/>
        <v>1</v>
      </c>
      <c r="Q39" s="3" t="str">
        <f t="shared" si="9"/>
        <v/>
      </c>
      <c r="R39" s="3">
        <f t="shared" si="10"/>
        <v>0</v>
      </c>
      <c r="S39" s="3">
        <f>IF(AND(Q39="PHỤ",A39&lt;&gt;TOP_BAT_NHIP!$Z$32,A39&lt;&gt;TOP_BAT_NHIP!$AA$32),P39*100+O39+(200-ROW())/1000,0)</f>
        <v>0</v>
      </c>
      <c r="T39" s="5"/>
      <c r="U39" s="5"/>
      <c r="V39" s="5"/>
      <c r="W39" s="5"/>
      <c r="X39" s="5"/>
      <c r="Y39" s="5"/>
      <c r="Z39" s="5"/>
    </row>
    <row r="40" ht="15.0" customHeight="1">
      <c r="A40" s="11" t="str">
        <f>LOC_COPY!B58</f>
        <v>38</v>
      </c>
      <c r="B40" s="3">
        <f>--LOC_COPY!D58</f>
        <v>0</v>
      </c>
      <c r="C40" s="3">
        <f>--LOC_COPY!E58</f>
        <v>1</v>
      </c>
      <c r="D40" s="3">
        <f>--AND(LOC_COPY!D58,LOC_COPY!E58)</f>
        <v>0</v>
      </c>
      <c r="E40" s="3">
        <f>--LOC_COPY!G58</f>
        <v>1</v>
      </c>
      <c r="F40" s="16">
        <f>LOC_COPY!H58</f>
        <v>2</v>
      </c>
      <c r="G40" s="11" t="str">
        <f>LOC_COPY!I58</f>
        <v>38</v>
      </c>
      <c r="H40" s="3">
        <f t="shared" si="1"/>
        <v>2160</v>
      </c>
      <c r="I40" s="3">
        <f t="shared" si="2"/>
        <v>2</v>
      </c>
      <c r="J40" s="3">
        <f t="shared" si="3"/>
        <v>0</v>
      </c>
      <c r="K40" s="16">
        <f t="shared" si="4"/>
        <v>4</v>
      </c>
      <c r="L40" s="3" t="str">
        <f t="shared" si="5"/>
        <v/>
      </c>
      <c r="M40" s="3" t="str">
        <f t="shared" si="6"/>
        <v>83</v>
      </c>
      <c r="N40" s="3" t="str">
        <f t="shared" si="7"/>
        <v>CÓ CẶP LỘN</v>
      </c>
      <c r="O40" s="3">
        <f>COUNTIF(DATA_NHAP!$F$860:$F$919,A40)</f>
        <v>1</v>
      </c>
      <c r="P40" s="3">
        <f t="shared" si="8"/>
        <v>4</v>
      </c>
      <c r="Q40" s="3" t="str">
        <f t="shared" si="9"/>
        <v>PHỤ</v>
      </c>
      <c r="R40" s="3">
        <f t="shared" si="10"/>
        <v>401.16</v>
      </c>
      <c r="S40" s="3">
        <f>IF(AND(Q40="PHỤ",A40&lt;&gt;TOP_BAT_NHIP!$Z$32,A40&lt;&gt;TOP_BAT_NHIP!$AA$32),P40*100+O40+(200-ROW())/1000,0)</f>
        <v>0</v>
      </c>
      <c r="T40" s="5"/>
      <c r="U40" s="5"/>
      <c r="V40" s="5"/>
      <c r="W40" s="5"/>
      <c r="X40" s="5"/>
      <c r="Y40" s="5"/>
      <c r="Z40" s="5"/>
    </row>
    <row r="41" ht="15.0" customHeight="1">
      <c r="A41" s="11" t="str">
        <f>LOC_COPY!B59</f>
        <v>39</v>
      </c>
      <c r="B41" s="3">
        <f>--LOC_COPY!D59</f>
        <v>0</v>
      </c>
      <c r="C41" s="3">
        <f>--LOC_COPY!E59</f>
        <v>0</v>
      </c>
      <c r="D41" s="3">
        <f>--AND(LOC_COPY!D59,LOC_COPY!E59)</f>
        <v>0</v>
      </c>
      <c r="E41" s="3">
        <f>--LOC_COPY!G59</f>
        <v>1</v>
      </c>
      <c r="F41" s="16">
        <f>LOC_COPY!H59</f>
        <v>1</v>
      </c>
      <c r="G41" s="11" t="str">
        <f>LOC_COPY!I59</f>
        <v/>
      </c>
      <c r="H41" s="3">
        <f t="shared" si="1"/>
        <v>0</v>
      </c>
      <c r="I41" s="3">
        <f t="shared" si="2"/>
        <v>1</v>
      </c>
      <c r="J41" s="3">
        <f t="shared" si="3"/>
        <v>-4</v>
      </c>
      <c r="K41" s="16">
        <f t="shared" si="4"/>
        <v>-2</v>
      </c>
      <c r="L41" s="3" t="str">
        <f t="shared" si="5"/>
        <v/>
      </c>
      <c r="M41" s="3" t="str">
        <f t="shared" si="6"/>
        <v>93</v>
      </c>
      <c r="N41" s="3" t="str">
        <f t="shared" si="7"/>
        <v>ĐƠN LẺ</v>
      </c>
      <c r="O41" s="3">
        <f>COUNTIF(DATA_NHAP!$F$860:$F$919,A41)</f>
        <v>2</v>
      </c>
      <c r="P41" s="3">
        <f t="shared" si="8"/>
        <v>2</v>
      </c>
      <c r="Q41" s="3" t="str">
        <f t="shared" si="9"/>
        <v/>
      </c>
      <c r="R41" s="3">
        <f t="shared" si="10"/>
        <v>0</v>
      </c>
      <c r="S41" s="3">
        <f>IF(AND(Q41="PHỤ",A41&lt;&gt;TOP_BAT_NHIP!$Z$32,A41&lt;&gt;TOP_BAT_NHIP!$AA$32),P41*100+O41+(200-ROW())/1000,0)</f>
        <v>0</v>
      </c>
      <c r="T41" s="5"/>
      <c r="U41" s="5"/>
      <c r="V41" s="5"/>
      <c r="W41" s="5"/>
      <c r="X41" s="5"/>
      <c r="Y41" s="5"/>
      <c r="Z41" s="5"/>
    </row>
    <row r="42" ht="15.0" customHeight="1">
      <c r="A42" s="11" t="str">
        <f>LOC_COPY!B60</f>
        <v>40</v>
      </c>
      <c r="B42" s="3">
        <f>--LOC_COPY!D60</f>
        <v>0</v>
      </c>
      <c r="C42" s="3">
        <f>--LOC_COPY!E60</f>
        <v>0</v>
      </c>
      <c r="D42" s="3">
        <f>--AND(LOC_COPY!D60,LOC_COPY!E60)</f>
        <v>0</v>
      </c>
      <c r="E42" s="3">
        <f>--LOC_COPY!G60</f>
        <v>0</v>
      </c>
      <c r="F42" s="16">
        <f>LOC_COPY!H60</f>
        <v>0</v>
      </c>
      <c r="G42" s="11" t="str">
        <f>LOC_COPY!I60</f>
        <v/>
      </c>
      <c r="H42" s="3">
        <f t="shared" si="1"/>
        <v>0</v>
      </c>
      <c r="I42" s="3">
        <f t="shared" si="2"/>
        <v>0</v>
      </c>
      <c r="J42" s="3">
        <f t="shared" si="3"/>
        <v>-4</v>
      </c>
      <c r="K42" s="16">
        <f t="shared" si="4"/>
        <v>-4</v>
      </c>
      <c r="L42" s="3" t="str">
        <f t="shared" si="5"/>
        <v/>
      </c>
      <c r="M42" s="3" t="str">
        <f t="shared" si="6"/>
        <v>04</v>
      </c>
      <c r="N42" s="3" t="str">
        <f t="shared" si="7"/>
        <v>ĐƠN LẺ</v>
      </c>
      <c r="O42" s="3">
        <f>COUNTIF(DATA_NHAP!$F$860:$F$919,A42)</f>
        <v>0</v>
      </c>
      <c r="P42" s="3">
        <f t="shared" si="8"/>
        <v>0</v>
      </c>
      <c r="Q42" s="3" t="str">
        <f t="shared" si="9"/>
        <v/>
      </c>
      <c r="R42" s="3">
        <f t="shared" si="10"/>
        <v>0</v>
      </c>
      <c r="S42" s="3">
        <f>IF(AND(Q42="PHỤ",A42&lt;&gt;TOP_BAT_NHIP!$Z$32,A42&lt;&gt;TOP_BAT_NHIP!$AA$32),P42*100+O42+(200-ROW())/1000,0)</f>
        <v>0</v>
      </c>
      <c r="T42" s="5"/>
      <c r="U42" s="5"/>
      <c r="V42" s="5"/>
      <c r="W42" s="5"/>
      <c r="X42" s="5"/>
      <c r="Y42" s="5"/>
      <c r="Z42" s="5"/>
    </row>
    <row r="43" ht="15.0" customHeight="1">
      <c r="A43" s="11" t="str">
        <f>LOC_COPY!B61</f>
        <v>41</v>
      </c>
      <c r="B43" s="3">
        <f>--LOC_COPY!D61</f>
        <v>0</v>
      </c>
      <c r="C43" s="3">
        <f>--LOC_COPY!E61</f>
        <v>0</v>
      </c>
      <c r="D43" s="3">
        <f>--AND(LOC_COPY!D61,LOC_COPY!E61)</f>
        <v>0</v>
      </c>
      <c r="E43" s="3">
        <f>--LOC_COPY!G61</f>
        <v>1</v>
      </c>
      <c r="F43" s="16">
        <f>LOC_COPY!H61</f>
        <v>1</v>
      </c>
      <c r="G43" s="11" t="str">
        <f>LOC_COPY!I61</f>
        <v/>
      </c>
      <c r="H43" s="3">
        <f t="shared" si="1"/>
        <v>0</v>
      </c>
      <c r="I43" s="3">
        <f t="shared" si="2"/>
        <v>1</v>
      </c>
      <c r="J43" s="3">
        <f t="shared" si="3"/>
        <v>-4</v>
      </c>
      <c r="K43" s="16">
        <f t="shared" si="4"/>
        <v>-2</v>
      </c>
      <c r="L43" s="3" t="str">
        <f t="shared" si="5"/>
        <v/>
      </c>
      <c r="M43" s="3" t="str">
        <f t="shared" si="6"/>
        <v>14</v>
      </c>
      <c r="N43" s="3" t="str">
        <f t="shared" si="7"/>
        <v>ĐƠN LẺ</v>
      </c>
      <c r="O43" s="3">
        <f>COUNTIF(DATA_NHAP!$F$860:$F$919,A43)</f>
        <v>0</v>
      </c>
      <c r="P43" s="3">
        <f t="shared" si="8"/>
        <v>0</v>
      </c>
      <c r="Q43" s="3" t="str">
        <f t="shared" si="9"/>
        <v/>
      </c>
      <c r="R43" s="3">
        <f t="shared" si="10"/>
        <v>0</v>
      </c>
      <c r="S43" s="3">
        <f>IF(AND(Q43="PHỤ",A43&lt;&gt;TOP_BAT_NHIP!$Z$32,A43&lt;&gt;TOP_BAT_NHIP!$AA$32),P43*100+O43+(200-ROW())/1000,0)</f>
        <v>0</v>
      </c>
      <c r="T43" s="5"/>
      <c r="U43" s="5"/>
      <c r="V43" s="5"/>
      <c r="W43" s="5"/>
      <c r="X43" s="5"/>
      <c r="Y43" s="5"/>
      <c r="Z43" s="5"/>
    </row>
    <row r="44" ht="15.0" customHeight="1">
      <c r="A44" s="11" t="str">
        <f>LOC_COPY!B62</f>
        <v>42</v>
      </c>
      <c r="B44" s="3">
        <f>--LOC_COPY!D62</f>
        <v>0</v>
      </c>
      <c r="C44" s="3">
        <f>--LOC_COPY!E62</f>
        <v>0</v>
      </c>
      <c r="D44" s="3">
        <f>--AND(LOC_COPY!D62,LOC_COPY!E62)</f>
        <v>0</v>
      </c>
      <c r="E44" s="3">
        <f>--LOC_COPY!G62</f>
        <v>1</v>
      </c>
      <c r="F44" s="16">
        <f>LOC_COPY!H62</f>
        <v>1</v>
      </c>
      <c r="G44" s="11" t="str">
        <f>LOC_COPY!I62</f>
        <v/>
      </c>
      <c r="H44" s="3">
        <f t="shared" si="1"/>
        <v>0</v>
      </c>
      <c r="I44" s="3">
        <f t="shared" si="2"/>
        <v>1</v>
      </c>
      <c r="J44" s="3">
        <f t="shared" si="3"/>
        <v>-4</v>
      </c>
      <c r="K44" s="16">
        <f t="shared" si="4"/>
        <v>-2</v>
      </c>
      <c r="L44" s="3" t="str">
        <f t="shared" si="5"/>
        <v/>
      </c>
      <c r="M44" s="3" t="str">
        <f t="shared" si="6"/>
        <v>24</v>
      </c>
      <c r="N44" s="3" t="str">
        <f t="shared" si="7"/>
        <v>ĐƠN LẺ</v>
      </c>
      <c r="O44" s="3">
        <f>COUNTIF(DATA_NHAP!$F$860:$F$919,A44)</f>
        <v>2</v>
      </c>
      <c r="P44" s="3">
        <f t="shared" si="8"/>
        <v>2</v>
      </c>
      <c r="Q44" s="3" t="str">
        <f t="shared" si="9"/>
        <v/>
      </c>
      <c r="R44" s="3">
        <f t="shared" si="10"/>
        <v>0</v>
      </c>
      <c r="S44" s="3">
        <f>IF(AND(Q44="PHỤ",A44&lt;&gt;TOP_BAT_NHIP!$Z$32,A44&lt;&gt;TOP_BAT_NHIP!$AA$32),P44*100+O44+(200-ROW())/1000,0)</f>
        <v>0</v>
      </c>
      <c r="T44" s="5"/>
      <c r="U44" s="5"/>
      <c r="V44" s="5"/>
      <c r="W44" s="5"/>
      <c r="X44" s="5"/>
      <c r="Y44" s="5"/>
      <c r="Z44" s="5"/>
    </row>
    <row r="45" ht="15.0" customHeight="1">
      <c r="A45" s="11" t="str">
        <f>LOC_COPY!B63</f>
        <v>43</v>
      </c>
      <c r="B45" s="3">
        <f>--LOC_COPY!D63</f>
        <v>0</v>
      </c>
      <c r="C45" s="3">
        <f>--LOC_COPY!E63</f>
        <v>0</v>
      </c>
      <c r="D45" s="3">
        <f>--AND(LOC_COPY!D63,LOC_COPY!E63)</f>
        <v>0</v>
      </c>
      <c r="E45" s="3">
        <f>--LOC_COPY!G63</f>
        <v>1</v>
      </c>
      <c r="F45" s="16">
        <f>LOC_COPY!H63</f>
        <v>1</v>
      </c>
      <c r="G45" s="11" t="str">
        <f>LOC_COPY!I63</f>
        <v/>
      </c>
      <c r="H45" s="3">
        <f t="shared" si="1"/>
        <v>0</v>
      </c>
      <c r="I45" s="3">
        <f t="shared" si="2"/>
        <v>1</v>
      </c>
      <c r="J45" s="3">
        <f t="shared" si="3"/>
        <v>-4</v>
      </c>
      <c r="K45" s="16">
        <f t="shared" si="4"/>
        <v>-2</v>
      </c>
      <c r="L45" s="3" t="str">
        <f t="shared" si="5"/>
        <v/>
      </c>
      <c r="M45" s="3" t="str">
        <f t="shared" si="6"/>
        <v>34</v>
      </c>
      <c r="N45" s="3" t="str">
        <f t="shared" si="7"/>
        <v>ĐƠN LẺ</v>
      </c>
      <c r="O45" s="3">
        <f>COUNTIF(DATA_NHAP!$F$860:$F$919,A45)</f>
        <v>1</v>
      </c>
      <c r="P45" s="3">
        <f t="shared" si="8"/>
        <v>1</v>
      </c>
      <c r="Q45" s="3" t="str">
        <f t="shared" si="9"/>
        <v/>
      </c>
      <c r="R45" s="3">
        <f t="shared" si="10"/>
        <v>0</v>
      </c>
      <c r="S45" s="3">
        <f>IF(AND(Q45="PHỤ",A45&lt;&gt;TOP_BAT_NHIP!$Z$32,A45&lt;&gt;TOP_BAT_NHIP!$AA$32),P45*100+O45+(200-ROW())/1000,0)</f>
        <v>0</v>
      </c>
      <c r="T45" s="5"/>
      <c r="U45" s="5"/>
      <c r="V45" s="5"/>
      <c r="W45" s="5"/>
      <c r="X45" s="5"/>
      <c r="Y45" s="5"/>
      <c r="Z45" s="5"/>
    </row>
    <row r="46" ht="15.0" customHeight="1">
      <c r="A46" s="11" t="str">
        <f>LOC_COPY!B64</f>
        <v>44</v>
      </c>
      <c r="B46" s="3">
        <f>--LOC_COPY!D64</f>
        <v>0</v>
      </c>
      <c r="C46" s="3">
        <f>--LOC_COPY!E64</f>
        <v>0</v>
      </c>
      <c r="D46" s="3">
        <f>--AND(LOC_COPY!D64,LOC_COPY!E64)</f>
        <v>0</v>
      </c>
      <c r="E46" s="3">
        <f>--LOC_COPY!G64</f>
        <v>0</v>
      </c>
      <c r="F46" s="16">
        <f>LOC_COPY!H64</f>
        <v>0</v>
      </c>
      <c r="G46" s="11" t="str">
        <f>LOC_COPY!I64</f>
        <v/>
      </c>
      <c r="H46" s="3">
        <f t="shared" si="1"/>
        <v>0</v>
      </c>
      <c r="I46" s="3">
        <f t="shared" si="2"/>
        <v>0</v>
      </c>
      <c r="J46" s="3">
        <f t="shared" si="3"/>
        <v>-4</v>
      </c>
      <c r="K46" s="16">
        <f t="shared" si="4"/>
        <v>-4</v>
      </c>
      <c r="L46" s="3" t="str">
        <f t="shared" si="5"/>
        <v/>
      </c>
      <c r="M46" s="3" t="str">
        <f t="shared" si="6"/>
        <v>44</v>
      </c>
      <c r="N46" s="3" t="str">
        <f t="shared" si="7"/>
        <v>ĐƠN LẺ</v>
      </c>
      <c r="O46" s="3">
        <f>COUNTIF(DATA_NHAP!$F$860:$F$919,A46)</f>
        <v>0</v>
      </c>
      <c r="P46" s="3">
        <f t="shared" si="8"/>
        <v>0</v>
      </c>
      <c r="Q46" s="3" t="str">
        <f t="shared" si="9"/>
        <v/>
      </c>
      <c r="R46" s="3">
        <f t="shared" si="10"/>
        <v>0</v>
      </c>
      <c r="S46" s="3">
        <f>IF(AND(Q46="PHỤ",A46&lt;&gt;TOP_BAT_NHIP!$Z$32,A46&lt;&gt;TOP_BAT_NHIP!$AA$32),P46*100+O46+(200-ROW())/1000,0)</f>
        <v>0</v>
      </c>
      <c r="T46" s="5"/>
      <c r="U46" s="5"/>
      <c r="V46" s="5"/>
      <c r="W46" s="5"/>
      <c r="X46" s="5"/>
      <c r="Y46" s="5"/>
      <c r="Z46" s="5"/>
    </row>
    <row r="47" ht="15.0" customHeight="1">
      <c r="A47" s="11" t="str">
        <f>LOC_COPY!B65</f>
        <v>45</v>
      </c>
      <c r="B47" s="3">
        <f>--LOC_COPY!D65</f>
        <v>0</v>
      </c>
      <c r="C47" s="3">
        <f>--LOC_COPY!E65</f>
        <v>1</v>
      </c>
      <c r="D47" s="3">
        <f>--AND(LOC_COPY!D65,LOC_COPY!E65)</f>
        <v>0</v>
      </c>
      <c r="E47" s="3">
        <f>--LOC_COPY!G65</f>
        <v>0</v>
      </c>
      <c r="F47" s="16">
        <f>LOC_COPY!H65</f>
        <v>1</v>
      </c>
      <c r="G47" s="11" t="str">
        <f>LOC_COPY!I65</f>
        <v>45</v>
      </c>
      <c r="H47" s="3">
        <f t="shared" si="1"/>
        <v>1153</v>
      </c>
      <c r="I47" s="3">
        <f t="shared" si="2"/>
        <v>1</v>
      </c>
      <c r="J47" s="3">
        <f t="shared" si="3"/>
        <v>-3</v>
      </c>
      <c r="K47" s="16">
        <f t="shared" si="4"/>
        <v>-1</v>
      </c>
      <c r="L47" s="3" t="str">
        <f t="shared" si="5"/>
        <v/>
      </c>
      <c r="M47" s="3" t="str">
        <f t="shared" si="6"/>
        <v>54</v>
      </c>
      <c r="N47" s="3" t="str">
        <f t="shared" si="7"/>
        <v>ĐƠN LẺ</v>
      </c>
      <c r="O47" s="3">
        <f>COUNTIF(DATA_NHAP!$F$860:$F$919,A47)</f>
        <v>0</v>
      </c>
      <c r="P47" s="3">
        <f t="shared" si="8"/>
        <v>0</v>
      </c>
      <c r="Q47" s="3" t="str">
        <f t="shared" si="9"/>
        <v/>
      </c>
      <c r="R47" s="3">
        <f t="shared" si="10"/>
        <v>0</v>
      </c>
      <c r="S47" s="3">
        <f>IF(AND(Q47="PHỤ",A47&lt;&gt;TOP_BAT_NHIP!$Z$32,A47&lt;&gt;TOP_BAT_NHIP!$AA$32),P47*100+O47+(200-ROW())/1000,0)</f>
        <v>0</v>
      </c>
      <c r="T47" s="5"/>
      <c r="U47" s="5"/>
      <c r="V47" s="5"/>
      <c r="W47" s="5"/>
      <c r="X47" s="5"/>
      <c r="Y47" s="5"/>
      <c r="Z47" s="5"/>
    </row>
    <row r="48" ht="15.0" customHeight="1">
      <c r="A48" s="11" t="str">
        <f>LOC_COPY!B66</f>
        <v>46</v>
      </c>
      <c r="B48" s="3">
        <f>--LOC_COPY!D66</f>
        <v>0</v>
      </c>
      <c r="C48" s="3">
        <f>--LOC_COPY!E66</f>
        <v>0</v>
      </c>
      <c r="D48" s="3">
        <f>--AND(LOC_COPY!D66,LOC_COPY!E66)</f>
        <v>0</v>
      </c>
      <c r="E48" s="3">
        <f>--LOC_COPY!G66</f>
        <v>1</v>
      </c>
      <c r="F48" s="16">
        <f>LOC_COPY!H66</f>
        <v>1</v>
      </c>
      <c r="G48" s="11" t="str">
        <f>LOC_COPY!I66</f>
        <v/>
      </c>
      <c r="H48" s="3">
        <f t="shared" si="1"/>
        <v>0</v>
      </c>
      <c r="I48" s="3">
        <f t="shared" si="2"/>
        <v>1</v>
      </c>
      <c r="J48" s="3">
        <f t="shared" si="3"/>
        <v>-4</v>
      </c>
      <c r="K48" s="16">
        <f t="shared" si="4"/>
        <v>-2</v>
      </c>
      <c r="L48" s="3" t="str">
        <f t="shared" si="5"/>
        <v/>
      </c>
      <c r="M48" s="3" t="str">
        <f t="shared" si="6"/>
        <v>64</v>
      </c>
      <c r="N48" s="3" t="str">
        <f t="shared" si="7"/>
        <v>ĐƠN LẺ</v>
      </c>
      <c r="O48" s="3">
        <f>COUNTIF(DATA_NHAP!$F$860:$F$919,A48)</f>
        <v>0</v>
      </c>
      <c r="P48" s="3">
        <f t="shared" si="8"/>
        <v>0</v>
      </c>
      <c r="Q48" s="3" t="str">
        <f t="shared" si="9"/>
        <v/>
      </c>
      <c r="R48" s="3">
        <f t="shared" si="10"/>
        <v>0</v>
      </c>
      <c r="S48" s="3">
        <f>IF(AND(Q48="PHỤ",A48&lt;&gt;TOP_BAT_NHIP!$Z$32,A48&lt;&gt;TOP_BAT_NHIP!$AA$32),P48*100+O48+(200-ROW())/1000,0)</f>
        <v>0</v>
      </c>
      <c r="T48" s="5"/>
      <c r="U48" s="5"/>
      <c r="V48" s="5"/>
      <c r="W48" s="5"/>
      <c r="X48" s="5"/>
      <c r="Y48" s="5"/>
      <c r="Z48" s="5"/>
    </row>
    <row r="49" ht="15.0" customHeight="1">
      <c r="A49" s="11" t="str">
        <f>LOC_COPY!B67</f>
        <v>47</v>
      </c>
      <c r="B49" s="3">
        <f>--LOC_COPY!D67</f>
        <v>0</v>
      </c>
      <c r="C49" s="3">
        <f>--LOC_COPY!E67</f>
        <v>1</v>
      </c>
      <c r="D49" s="3">
        <f>--AND(LOC_COPY!D67,LOC_COPY!E67)</f>
        <v>0</v>
      </c>
      <c r="E49" s="3">
        <f>--LOC_COPY!G67</f>
        <v>0</v>
      </c>
      <c r="F49" s="16">
        <f>LOC_COPY!H67</f>
        <v>1</v>
      </c>
      <c r="G49" s="11" t="str">
        <f>LOC_COPY!I67</f>
        <v>47</v>
      </c>
      <c r="H49" s="3">
        <f t="shared" si="1"/>
        <v>1151</v>
      </c>
      <c r="I49" s="3">
        <f t="shared" si="2"/>
        <v>1</v>
      </c>
      <c r="J49" s="3">
        <f t="shared" si="3"/>
        <v>-3</v>
      </c>
      <c r="K49" s="16">
        <f t="shared" si="4"/>
        <v>-1</v>
      </c>
      <c r="L49" s="3" t="str">
        <f t="shared" si="5"/>
        <v/>
      </c>
      <c r="M49" s="3" t="str">
        <f t="shared" si="6"/>
        <v>74</v>
      </c>
      <c r="N49" s="3" t="str">
        <f t="shared" si="7"/>
        <v>ĐƠN LẺ</v>
      </c>
      <c r="O49" s="3">
        <f>COUNTIF(DATA_NHAP!$F$860:$F$919,A49)</f>
        <v>0</v>
      </c>
      <c r="P49" s="3">
        <f t="shared" si="8"/>
        <v>0</v>
      </c>
      <c r="Q49" s="3" t="str">
        <f t="shared" si="9"/>
        <v/>
      </c>
      <c r="R49" s="3">
        <f t="shared" si="10"/>
        <v>0</v>
      </c>
      <c r="S49" s="3">
        <f>IF(AND(Q49="PHỤ",A49&lt;&gt;TOP_BAT_NHIP!$Z$32,A49&lt;&gt;TOP_BAT_NHIP!$AA$32),P49*100+O49+(200-ROW())/1000,0)</f>
        <v>0</v>
      </c>
      <c r="T49" s="5"/>
      <c r="U49" s="5"/>
      <c r="V49" s="5"/>
      <c r="W49" s="5"/>
      <c r="X49" s="5"/>
      <c r="Y49" s="5"/>
      <c r="Z49" s="5"/>
    </row>
    <row r="50" ht="15.0" customHeight="1">
      <c r="A50" s="11" t="str">
        <f>LOC_COPY!B68</f>
        <v>48</v>
      </c>
      <c r="B50" s="3">
        <f>--LOC_COPY!D68</f>
        <v>0</v>
      </c>
      <c r="C50" s="3">
        <f>--LOC_COPY!E68</f>
        <v>0</v>
      </c>
      <c r="D50" s="3">
        <f>--AND(LOC_COPY!D68,LOC_COPY!E68)</f>
        <v>0</v>
      </c>
      <c r="E50" s="3">
        <f>--LOC_COPY!G68</f>
        <v>0</v>
      </c>
      <c r="F50" s="16">
        <f>LOC_COPY!H68</f>
        <v>0</v>
      </c>
      <c r="G50" s="11" t="str">
        <f>LOC_COPY!I68</f>
        <v/>
      </c>
      <c r="H50" s="3">
        <f t="shared" si="1"/>
        <v>0</v>
      </c>
      <c r="I50" s="3">
        <f t="shared" si="2"/>
        <v>0</v>
      </c>
      <c r="J50" s="3">
        <f t="shared" si="3"/>
        <v>-4</v>
      </c>
      <c r="K50" s="16">
        <f t="shared" si="4"/>
        <v>-4</v>
      </c>
      <c r="L50" s="3" t="str">
        <f t="shared" si="5"/>
        <v/>
      </c>
      <c r="M50" s="3" t="str">
        <f t="shared" si="6"/>
        <v>84</v>
      </c>
      <c r="N50" s="3" t="str">
        <f t="shared" si="7"/>
        <v>ĐƠN LẺ</v>
      </c>
      <c r="O50" s="3">
        <f>COUNTIF(DATA_NHAP!$F$860:$F$919,A50)</f>
        <v>0</v>
      </c>
      <c r="P50" s="3">
        <f t="shared" si="8"/>
        <v>0</v>
      </c>
      <c r="Q50" s="3" t="str">
        <f t="shared" si="9"/>
        <v/>
      </c>
      <c r="R50" s="3">
        <f t="shared" si="10"/>
        <v>0</v>
      </c>
      <c r="S50" s="3">
        <f>IF(AND(Q50="PHỤ",A50&lt;&gt;TOP_BAT_NHIP!$Z$32,A50&lt;&gt;TOP_BAT_NHIP!$AA$32),P50*100+O50+(200-ROW())/1000,0)</f>
        <v>0</v>
      </c>
      <c r="T50" s="5"/>
      <c r="U50" s="5"/>
      <c r="V50" s="5"/>
      <c r="W50" s="5"/>
      <c r="X50" s="5"/>
      <c r="Y50" s="5"/>
      <c r="Z50" s="5"/>
    </row>
    <row r="51" ht="15.0" customHeight="1">
      <c r="A51" s="11" t="str">
        <f>LOC_COPY!B69</f>
        <v>49</v>
      </c>
      <c r="B51" s="3">
        <f>--LOC_COPY!D69</f>
        <v>0</v>
      </c>
      <c r="C51" s="3">
        <f>--LOC_COPY!E69</f>
        <v>1</v>
      </c>
      <c r="D51" s="3">
        <f>--AND(LOC_COPY!D69,LOC_COPY!E69)</f>
        <v>0</v>
      </c>
      <c r="E51" s="3">
        <f>--LOC_COPY!G69</f>
        <v>0</v>
      </c>
      <c r="F51" s="16">
        <f>LOC_COPY!H69</f>
        <v>1</v>
      </c>
      <c r="G51" s="11" t="str">
        <f>LOC_COPY!I69</f>
        <v>49</v>
      </c>
      <c r="H51" s="3">
        <f t="shared" si="1"/>
        <v>1149</v>
      </c>
      <c r="I51" s="3">
        <f t="shared" si="2"/>
        <v>1</v>
      </c>
      <c r="J51" s="3">
        <f t="shared" si="3"/>
        <v>-3</v>
      </c>
      <c r="K51" s="16">
        <f t="shared" si="4"/>
        <v>-1</v>
      </c>
      <c r="L51" s="3" t="str">
        <f t="shared" si="5"/>
        <v/>
      </c>
      <c r="M51" s="3" t="str">
        <f t="shared" si="6"/>
        <v>94</v>
      </c>
      <c r="N51" s="3" t="str">
        <f t="shared" si="7"/>
        <v>ĐƠN LẺ</v>
      </c>
      <c r="O51" s="3">
        <f>COUNTIF(DATA_NHAP!$F$860:$F$919,A51)</f>
        <v>0</v>
      </c>
      <c r="P51" s="3">
        <f t="shared" si="8"/>
        <v>0</v>
      </c>
      <c r="Q51" s="3" t="str">
        <f t="shared" si="9"/>
        <v/>
      </c>
      <c r="R51" s="3">
        <f t="shared" si="10"/>
        <v>0</v>
      </c>
      <c r="S51" s="3">
        <f>IF(AND(Q51="PHỤ",A51&lt;&gt;TOP_BAT_NHIP!$Z$32,A51&lt;&gt;TOP_BAT_NHIP!$AA$32),P51*100+O51+(200-ROW())/1000,0)</f>
        <v>0</v>
      </c>
      <c r="T51" s="5"/>
      <c r="U51" s="5"/>
      <c r="V51" s="5"/>
      <c r="W51" s="5"/>
      <c r="X51" s="5"/>
      <c r="Y51" s="5"/>
      <c r="Z51" s="5"/>
    </row>
    <row r="52" ht="15.0" customHeight="1">
      <c r="A52" s="11" t="str">
        <f>LOC_COPY!B70</f>
        <v>50</v>
      </c>
      <c r="B52" s="3">
        <f>--LOC_COPY!D70</f>
        <v>0</v>
      </c>
      <c r="C52" s="3">
        <f>--LOC_COPY!E70</f>
        <v>0</v>
      </c>
      <c r="D52" s="3">
        <f>--AND(LOC_COPY!D70,LOC_COPY!E70)</f>
        <v>0</v>
      </c>
      <c r="E52" s="3">
        <f>--LOC_COPY!G70</f>
        <v>0</v>
      </c>
      <c r="F52" s="16">
        <f>LOC_COPY!H70</f>
        <v>0</v>
      </c>
      <c r="G52" s="11" t="str">
        <f>LOC_COPY!I70</f>
        <v/>
      </c>
      <c r="H52" s="3">
        <f t="shared" si="1"/>
        <v>0</v>
      </c>
      <c r="I52" s="3">
        <f t="shared" si="2"/>
        <v>0</v>
      </c>
      <c r="J52" s="3">
        <f t="shared" si="3"/>
        <v>-4</v>
      </c>
      <c r="K52" s="16">
        <f t="shared" si="4"/>
        <v>-4</v>
      </c>
      <c r="L52" s="3" t="str">
        <f t="shared" si="5"/>
        <v/>
      </c>
      <c r="M52" s="3" t="str">
        <f t="shared" si="6"/>
        <v>05</v>
      </c>
      <c r="N52" s="3" t="str">
        <f t="shared" si="7"/>
        <v>ĐƠN LẺ</v>
      </c>
      <c r="O52" s="3">
        <f>COUNTIF(DATA_NHAP!$F$860:$F$919,A52)</f>
        <v>1</v>
      </c>
      <c r="P52" s="3">
        <f t="shared" si="8"/>
        <v>1</v>
      </c>
      <c r="Q52" s="3" t="str">
        <f t="shared" si="9"/>
        <v/>
      </c>
      <c r="R52" s="3">
        <f t="shared" si="10"/>
        <v>0</v>
      </c>
      <c r="S52" s="3">
        <f>IF(AND(Q52="PHỤ",A52&lt;&gt;TOP_BAT_NHIP!$Z$32,A52&lt;&gt;TOP_BAT_NHIP!$AA$32),P52*100+O52+(200-ROW())/1000,0)</f>
        <v>0</v>
      </c>
      <c r="T52" s="5"/>
      <c r="U52" s="5"/>
      <c r="V52" s="5"/>
      <c r="W52" s="5"/>
      <c r="X52" s="5"/>
      <c r="Y52" s="5"/>
      <c r="Z52" s="5"/>
    </row>
    <row r="53" ht="15.0" customHeight="1">
      <c r="A53" s="11" t="str">
        <f>LOC_COPY!B71</f>
        <v>51</v>
      </c>
      <c r="B53" s="3">
        <f>--LOC_COPY!D71</f>
        <v>0</v>
      </c>
      <c r="C53" s="3">
        <f>--LOC_COPY!E71</f>
        <v>0</v>
      </c>
      <c r="D53" s="3">
        <f>--AND(LOC_COPY!D71,LOC_COPY!E71)</f>
        <v>0</v>
      </c>
      <c r="E53" s="3">
        <f>--LOC_COPY!G71</f>
        <v>1</v>
      </c>
      <c r="F53" s="16">
        <f>LOC_COPY!H71</f>
        <v>1</v>
      </c>
      <c r="G53" s="11" t="str">
        <f>LOC_COPY!I71</f>
        <v/>
      </c>
      <c r="H53" s="3">
        <f t="shared" si="1"/>
        <v>0</v>
      </c>
      <c r="I53" s="3">
        <f t="shared" si="2"/>
        <v>1</v>
      </c>
      <c r="J53" s="3">
        <f t="shared" si="3"/>
        <v>-4</v>
      </c>
      <c r="K53" s="16">
        <f t="shared" si="4"/>
        <v>-2</v>
      </c>
      <c r="L53" s="3" t="str">
        <f t="shared" si="5"/>
        <v/>
      </c>
      <c r="M53" s="3" t="str">
        <f t="shared" si="6"/>
        <v>15</v>
      </c>
      <c r="N53" s="3" t="str">
        <f t="shared" si="7"/>
        <v>ĐƠN LẺ</v>
      </c>
      <c r="O53" s="3">
        <f>COUNTIF(DATA_NHAP!$F$860:$F$919,A53)</f>
        <v>2</v>
      </c>
      <c r="P53" s="3">
        <f t="shared" si="8"/>
        <v>2</v>
      </c>
      <c r="Q53" s="3" t="str">
        <f t="shared" si="9"/>
        <v/>
      </c>
      <c r="R53" s="3">
        <f t="shared" si="10"/>
        <v>0</v>
      </c>
      <c r="S53" s="3">
        <f>IF(AND(Q53="PHỤ",A53&lt;&gt;TOP_BAT_NHIP!$Z$32,A53&lt;&gt;TOP_BAT_NHIP!$AA$32),P53*100+O53+(200-ROW())/1000,0)</f>
        <v>0</v>
      </c>
      <c r="T53" s="5"/>
      <c r="U53" s="5"/>
      <c r="V53" s="5"/>
      <c r="W53" s="5"/>
      <c r="X53" s="5"/>
      <c r="Y53" s="5"/>
      <c r="Z53" s="5"/>
    </row>
    <row r="54" ht="15.0" customHeight="1">
      <c r="A54" s="11" t="str">
        <f>LOC_COPY!B72</f>
        <v>52</v>
      </c>
      <c r="B54" s="3">
        <f>--LOC_COPY!D72</f>
        <v>0</v>
      </c>
      <c r="C54" s="3">
        <f>--LOC_COPY!E72</f>
        <v>0</v>
      </c>
      <c r="D54" s="3">
        <f>--AND(LOC_COPY!D72,LOC_COPY!E72)</f>
        <v>0</v>
      </c>
      <c r="E54" s="3">
        <f>--LOC_COPY!G72</f>
        <v>1</v>
      </c>
      <c r="F54" s="16">
        <f>LOC_COPY!H72</f>
        <v>1</v>
      </c>
      <c r="G54" s="11" t="str">
        <f>LOC_COPY!I72</f>
        <v/>
      </c>
      <c r="H54" s="3">
        <f t="shared" si="1"/>
        <v>0</v>
      </c>
      <c r="I54" s="3">
        <f t="shared" si="2"/>
        <v>1</v>
      </c>
      <c r="J54" s="3">
        <f t="shared" si="3"/>
        <v>-4</v>
      </c>
      <c r="K54" s="16">
        <f t="shared" si="4"/>
        <v>-2</v>
      </c>
      <c r="L54" s="3" t="str">
        <f t="shared" si="5"/>
        <v/>
      </c>
      <c r="M54" s="3" t="str">
        <f t="shared" si="6"/>
        <v>25</v>
      </c>
      <c r="N54" s="3" t="str">
        <f t="shared" si="7"/>
        <v>ĐƠN LẺ</v>
      </c>
      <c r="O54" s="3">
        <f>COUNTIF(DATA_NHAP!$F$860:$F$919,A54)</f>
        <v>1</v>
      </c>
      <c r="P54" s="3">
        <f t="shared" si="8"/>
        <v>1</v>
      </c>
      <c r="Q54" s="3" t="str">
        <f t="shared" si="9"/>
        <v/>
      </c>
      <c r="R54" s="3">
        <f t="shared" si="10"/>
        <v>0</v>
      </c>
      <c r="S54" s="3">
        <f>IF(AND(Q54="PHỤ",A54&lt;&gt;TOP_BAT_NHIP!$Z$32,A54&lt;&gt;TOP_BAT_NHIP!$AA$32),P54*100+O54+(200-ROW())/1000,0)</f>
        <v>0</v>
      </c>
      <c r="T54" s="5"/>
      <c r="U54" s="5"/>
      <c r="V54" s="5"/>
      <c r="W54" s="5"/>
      <c r="X54" s="5"/>
      <c r="Y54" s="5"/>
      <c r="Z54" s="5"/>
    </row>
    <row r="55" ht="15.0" customHeight="1">
      <c r="A55" s="11" t="str">
        <f>LOC_COPY!B73</f>
        <v>53</v>
      </c>
      <c r="B55" s="3">
        <f>--LOC_COPY!D73</f>
        <v>0</v>
      </c>
      <c r="C55" s="3">
        <f>--LOC_COPY!E73</f>
        <v>1</v>
      </c>
      <c r="D55" s="3">
        <f>--AND(LOC_COPY!D73,LOC_COPY!E73)</f>
        <v>0</v>
      </c>
      <c r="E55" s="3">
        <f>--LOC_COPY!G73</f>
        <v>1</v>
      </c>
      <c r="F55" s="16">
        <f>LOC_COPY!H73</f>
        <v>2</v>
      </c>
      <c r="G55" s="11" t="str">
        <f>LOC_COPY!I73</f>
        <v>53</v>
      </c>
      <c r="H55" s="3">
        <f t="shared" si="1"/>
        <v>2145</v>
      </c>
      <c r="I55" s="3">
        <f t="shared" si="2"/>
        <v>2</v>
      </c>
      <c r="J55" s="3">
        <f t="shared" si="3"/>
        <v>0</v>
      </c>
      <c r="K55" s="16">
        <f t="shared" si="4"/>
        <v>4</v>
      </c>
      <c r="L55" s="3" t="str">
        <f t="shared" si="5"/>
        <v/>
      </c>
      <c r="M55" s="3" t="str">
        <f t="shared" si="6"/>
        <v>35</v>
      </c>
      <c r="N55" s="3" t="str">
        <f t="shared" si="7"/>
        <v>CÓ CẶP LỘN</v>
      </c>
      <c r="O55" s="3">
        <f>COUNTIF(DATA_NHAP!$F$860:$F$919,A55)</f>
        <v>2</v>
      </c>
      <c r="P55" s="3">
        <f t="shared" si="8"/>
        <v>2</v>
      </c>
      <c r="Q55" s="3" t="str">
        <f t="shared" si="9"/>
        <v>PHỤ</v>
      </c>
      <c r="R55" s="3">
        <f t="shared" si="10"/>
        <v>202.145</v>
      </c>
      <c r="S55" s="3">
        <f>IF(AND(Q55="PHỤ",A55&lt;&gt;TOP_BAT_NHIP!$Z$32,A55&lt;&gt;TOP_BAT_NHIP!$AA$32),P55*100+O55+(200-ROW())/1000,0)</f>
        <v>202.145</v>
      </c>
      <c r="T55" s="5"/>
      <c r="U55" s="5"/>
      <c r="V55" s="5"/>
      <c r="W55" s="5"/>
      <c r="X55" s="5"/>
      <c r="Y55" s="5"/>
      <c r="Z55" s="5"/>
    </row>
    <row r="56" ht="15.0" customHeight="1">
      <c r="A56" s="11" t="str">
        <f>LOC_COPY!B74</f>
        <v>54</v>
      </c>
      <c r="B56" s="3">
        <f>--LOC_COPY!D74</f>
        <v>0</v>
      </c>
      <c r="C56" s="3">
        <f>--LOC_COPY!E74</f>
        <v>1</v>
      </c>
      <c r="D56" s="3">
        <f>--AND(LOC_COPY!D74,LOC_COPY!E74)</f>
        <v>0</v>
      </c>
      <c r="E56" s="3">
        <f>--LOC_COPY!G74</f>
        <v>0</v>
      </c>
      <c r="F56" s="16">
        <f>LOC_COPY!H74</f>
        <v>1</v>
      </c>
      <c r="G56" s="11" t="str">
        <f>LOC_COPY!I74</f>
        <v>54</v>
      </c>
      <c r="H56" s="3">
        <f t="shared" si="1"/>
        <v>1144</v>
      </c>
      <c r="I56" s="3">
        <f t="shared" si="2"/>
        <v>1</v>
      </c>
      <c r="J56" s="3">
        <f t="shared" si="3"/>
        <v>-3</v>
      </c>
      <c r="K56" s="16">
        <f t="shared" si="4"/>
        <v>-1</v>
      </c>
      <c r="L56" s="3" t="str">
        <f t="shared" si="5"/>
        <v/>
      </c>
      <c r="M56" s="3" t="str">
        <f t="shared" si="6"/>
        <v>45</v>
      </c>
      <c r="N56" s="3" t="str">
        <f t="shared" si="7"/>
        <v>ĐƠN LẺ</v>
      </c>
      <c r="O56" s="3">
        <f>COUNTIF(DATA_NHAP!$F$860:$F$919,A56)</f>
        <v>3</v>
      </c>
      <c r="P56" s="3">
        <f t="shared" si="8"/>
        <v>3</v>
      </c>
      <c r="Q56" s="3" t="str">
        <f t="shared" si="9"/>
        <v/>
      </c>
      <c r="R56" s="3">
        <f t="shared" si="10"/>
        <v>0</v>
      </c>
      <c r="S56" s="3">
        <f>IF(AND(Q56="PHỤ",A56&lt;&gt;TOP_BAT_NHIP!$Z$32,A56&lt;&gt;TOP_BAT_NHIP!$AA$32),P56*100+O56+(200-ROW())/1000,0)</f>
        <v>0</v>
      </c>
      <c r="T56" s="5"/>
      <c r="U56" s="5"/>
      <c r="V56" s="5"/>
      <c r="W56" s="5"/>
      <c r="X56" s="5"/>
      <c r="Y56" s="5"/>
      <c r="Z56" s="5"/>
    </row>
    <row r="57" ht="15.0" customHeight="1">
      <c r="A57" s="11" t="str">
        <f>LOC_COPY!B75</f>
        <v>55</v>
      </c>
      <c r="B57" s="3">
        <f>--LOC_COPY!D75</f>
        <v>0</v>
      </c>
      <c r="C57" s="3">
        <f>--LOC_COPY!E75</f>
        <v>0</v>
      </c>
      <c r="D57" s="3">
        <f>--AND(LOC_COPY!D75,LOC_COPY!E75)</f>
        <v>0</v>
      </c>
      <c r="E57" s="3">
        <f>--LOC_COPY!G75</f>
        <v>0</v>
      </c>
      <c r="F57" s="16">
        <f>LOC_COPY!H75</f>
        <v>0</v>
      </c>
      <c r="G57" s="11" t="str">
        <f>LOC_COPY!I75</f>
        <v/>
      </c>
      <c r="H57" s="3">
        <f t="shared" si="1"/>
        <v>0</v>
      </c>
      <c r="I57" s="3">
        <f t="shared" si="2"/>
        <v>0</v>
      </c>
      <c r="J57" s="3">
        <f t="shared" si="3"/>
        <v>-4</v>
      </c>
      <c r="K57" s="16">
        <f t="shared" si="4"/>
        <v>-4</v>
      </c>
      <c r="L57" s="3" t="str">
        <f t="shared" si="5"/>
        <v/>
      </c>
      <c r="M57" s="3" t="str">
        <f t="shared" si="6"/>
        <v>55</v>
      </c>
      <c r="N57" s="3" t="str">
        <f t="shared" si="7"/>
        <v>ĐƠN LẺ</v>
      </c>
      <c r="O57" s="3">
        <f>COUNTIF(DATA_NHAP!$F$860:$F$919,A57)</f>
        <v>1</v>
      </c>
      <c r="P57" s="3">
        <f t="shared" si="8"/>
        <v>1</v>
      </c>
      <c r="Q57" s="3" t="str">
        <f t="shared" si="9"/>
        <v/>
      </c>
      <c r="R57" s="3">
        <f t="shared" si="10"/>
        <v>0</v>
      </c>
      <c r="S57" s="3">
        <f>IF(AND(Q57="PHỤ",A57&lt;&gt;TOP_BAT_NHIP!$Z$32,A57&lt;&gt;TOP_BAT_NHIP!$AA$32),P57*100+O57+(200-ROW())/1000,0)</f>
        <v>0</v>
      </c>
      <c r="T57" s="5"/>
      <c r="U57" s="5"/>
      <c r="V57" s="5"/>
      <c r="W57" s="5"/>
      <c r="X57" s="5"/>
      <c r="Y57" s="5"/>
      <c r="Z57" s="5"/>
    </row>
    <row r="58" ht="15.0" customHeight="1">
      <c r="A58" s="11" t="str">
        <f>LOC_COPY!B76</f>
        <v>56</v>
      </c>
      <c r="B58" s="3">
        <f>--LOC_COPY!D76</f>
        <v>0</v>
      </c>
      <c r="C58" s="3">
        <f>--LOC_COPY!E76</f>
        <v>1</v>
      </c>
      <c r="D58" s="3">
        <f>--AND(LOC_COPY!D76,LOC_COPY!E76)</f>
        <v>0</v>
      </c>
      <c r="E58" s="3">
        <f>--LOC_COPY!G76</f>
        <v>1</v>
      </c>
      <c r="F58" s="16">
        <f>LOC_COPY!H76</f>
        <v>2</v>
      </c>
      <c r="G58" s="11" t="str">
        <f>LOC_COPY!I76</f>
        <v>56</v>
      </c>
      <c r="H58" s="3">
        <f t="shared" si="1"/>
        <v>2142</v>
      </c>
      <c r="I58" s="3">
        <f t="shared" si="2"/>
        <v>2</v>
      </c>
      <c r="J58" s="3">
        <f t="shared" si="3"/>
        <v>0</v>
      </c>
      <c r="K58" s="16">
        <f t="shared" si="4"/>
        <v>4</v>
      </c>
      <c r="L58" s="3" t="str">
        <f t="shared" si="5"/>
        <v/>
      </c>
      <c r="M58" s="3" t="str">
        <f t="shared" si="6"/>
        <v>65</v>
      </c>
      <c r="N58" s="3" t="str">
        <f t="shared" si="7"/>
        <v>CÓ CẶP LỘN</v>
      </c>
      <c r="O58" s="3">
        <f>COUNTIF(DATA_NHAP!$F$860:$F$919,A58)</f>
        <v>0</v>
      </c>
      <c r="P58" s="3">
        <f t="shared" si="8"/>
        <v>2</v>
      </c>
      <c r="Q58" s="3" t="str">
        <f t="shared" si="9"/>
        <v>PHỤ</v>
      </c>
      <c r="R58" s="3">
        <f t="shared" si="10"/>
        <v>200.142</v>
      </c>
      <c r="S58" s="3">
        <f>IF(AND(Q58="PHỤ",A58&lt;&gt;TOP_BAT_NHIP!$Z$32,A58&lt;&gt;TOP_BAT_NHIP!$AA$32),P58*100+O58+(200-ROW())/1000,0)</f>
        <v>200.142</v>
      </c>
      <c r="T58" s="5"/>
      <c r="U58" s="5"/>
      <c r="V58" s="5"/>
      <c r="W58" s="5"/>
      <c r="X58" s="5"/>
      <c r="Y58" s="5"/>
      <c r="Z58" s="5"/>
    </row>
    <row r="59" ht="15.0" customHeight="1">
      <c r="A59" s="11" t="str">
        <f>LOC_COPY!B77</f>
        <v>57</v>
      </c>
      <c r="B59" s="3">
        <f>--LOC_COPY!D77</f>
        <v>0</v>
      </c>
      <c r="C59" s="3">
        <f>--LOC_COPY!E77</f>
        <v>0</v>
      </c>
      <c r="D59" s="3">
        <f>--AND(LOC_COPY!D77,LOC_COPY!E77)</f>
        <v>0</v>
      </c>
      <c r="E59" s="3">
        <f>--LOC_COPY!G77</f>
        <v>0</v>
      </c>
      <c r="F59" s="16">
        <f>LOC_COPY!H77</f>
        <v>0</v>
      </c>
      <c r="G59" s="11" t="str">
        <f>LOC_COPY!I77</f>
        <v/>
      </c>
      <c r="H59" s="3">
        <f t="shared" si="1"/>
        <v>0</v>
      </c>
      <c r="I59" s="3">
        <f t="shared" si="2"/>
        <v>0</v>
      </c>
      <c r="J59" s="3">
        <f t="shared" si="3"/>
        <v>-4</v>
      </c>
      <c r="K59" s="16">
        <f t="shared" si="4"/>
        <v>-4</v>
      </c>
      <c r="L59" s="3" t="str">
        <f t="shared" si="5"/>
        <v/>
      </c>
      <c r="M59" s="3" t="str">
        <f t="shared" si="6"/>
        <v>75</v>
      </c>
      <c r="N59" s="3" t="str">
        <f t="shared" si="7"/>
        <v>ĐƠN LẺ</v>
      </c>
      <c r="O59" s="3">
        <f>COUNTIF(DATA_NHAP!$F$860:$F$919,A59)</f>
        <v>0</v>
      </c>
      <c r="P59" s="3">
        <f t="shared" si="8"/>
        <v>0</v>
      </c>
      <c r="Q59" s="3" t="str">
        <f t="shared" si="9"/>
        <v/>
      </c>
      <c r="R59" s="3">
        <f t="shared" si="10"/>
        <v>0</v>
      </c>
      <c r="S59" s="3">
        <f>IF(AND(Q59="PHỤ",A59&lt;&gt;TOP_BAT_NHIP!$Z$32,A59&lt;&gt;TOP_BAT_NHIP!$AA$32),P59*100+O59+(200-ROW())/1000,0)</f>
        <v>0</v>
      </c>
      <c r="T59" s="5"/>
      <c r="U59" s="5"/>
      <c r="V59" s="5"/>
      <c r="W59" s="5"/>
      <c r="X59" s="5"/>
      <c r="Y59" s="5"/>
      <c r="Z59" s="5"/>
    </row>
    <row r="60" ht="15.0" customHeight="1">
      <c r="A60" s="11" t="str">
        <f>LOC_COPY!B78</f>
        <v>58</v>
      </c>
      <c r="B60" s="3">
        <f>--LOC_COPY!D78</f>
        <v>0</v>
      </c>
      <c r="C60" s="3">
        <f>--LOC_COPY!E78</f>
        <v>1</v>
      </c>
      <c r="D60" s="3">
        <f>--AND(LOC_COPY!D78,LOC_COPY!E78)</f>
        <v>0</v>
      </c>
      <c r="E60" s="3">
        <f>--LOC_COPY!G78</f>
        <v>0</v>
      </c>
      <c r="F60" s="16">
        <f>LOC_COPY!H78</f>
        <v>1</v>
      </c>
      <c r="G60" s="11" t="str">
        <f>LOC_COPY!I78</f>
        <v>58</v>
      </c>
      <c r="H60" s="3">
        <f t="shared" si="1"/>
        <v>1140</v>
      </c>
      <c r="I60" s="3">
        <f t="shared" si="2"/>
        <v>1</v>
      </c>
      <c r="J60" s="3">
        <f t="shared" si="3"/>
        <v>-3</v>
      </c>
      <c r="K60" s="16">
        <f t="shared" si="4"/>
        <v>-1</v>
      </c>
      <c r="L60" s="3" t="str">
        <f t="shared" si="5"/>
        <v/>
      </c>
      <c r="M60" s="3" t="str">
        <f t="shared" si="6"/>
        <v>85</v>
      </c>
      <c r="N60" s="3" t="str">
        <f t="shared" si="7"/>
        <v>ĐƠN LẺ</v>
      </c>
      <c r="O60" s="3">
        <f>COUNTIF(DATA_NHAP!$F$860:$F$919,A60)</f>
        <v>0</v>
      </c>
      <c r="P60" s="3">
        <f t="shared" si="8"/>
        <v>0</v>
      </c>
      <c r="Q60" s="3" t="str">
        <f t="shared" si="9"/>
        <v/>
      </c>
      <c r="R60" s="3">
        <f t="shared" si="10"/>
        <v>0</v>
      </c>
      <c r="S60" s="3">
        <f>IF(AND(Q60="PHỤ",A60&lt;&gt;TOP_BAT_NHIP!$Z$32,A60&lt;&gt;TOP_BAT_NHIP!$AA$32),P60*100+O60+(200-ROW())/1000,0)</f>
        <v>0</v>
      </c>
      <c r="T60" s="5"/>
      <c r="U60" s="5"/>
      <c r="V60" s="5"/>
      <c r="W60" s="5"/>
      <c r="X60" s="5"/>
      <c r="Y60" s="5"/>
      <c r="Z60" s="5"/>
    </row>
    <row r="61" ht="15.0" customHeight="1">
      <c r="A61" s="11" t="str">
        <f>LOC_COPY!B79</f>
        <v>59</v>
      </c>
      <c r="B61" s="3">
        <f>--LOC_COPY!D79</f>
        <v>0</v>
      </c>
      <c r="C61" s="3">
        <f>--LOC_COPY!E79</f>
        <v>0</v>
      </c>
      <c r="D61" s="3">
        <f>--AND(LOC_COPY!D79,LOC_COPY!E79)</f>
        <v>0</v>
      </c>
      <c r="E61" s="3">
        <f>--LOC_COPY!G79</f>
        <v>0</v>
      </c>
      <c r="F61" s="16">
        <f>LOC_COPY!H79</f>
        <v>0</v>
      </c>
      <c r="G61" s="11" t="str">
        <f>LOC_COPY!I79</f>
        <v/>
      </c>
      <c r="H61" s="3">
        <f t="shared" si="1"/>
        <v>0</v>
      </c>
      <c r="I61" s="3">
        <f t="shared" si="2"/>
        <v>0</v>
      </c>
      <c r="J61" s="3">
        <f t="shared" si="3"/>
        <v>-4</v>
      </c>
      <c r="K61" s="16">
        <f t="shared" si="4"/>
        <v>-4</v>
      </c>
      <c r="L61" s="3" t="str">
        <f t="shared" si="5"/>
        <v/>
      </c>
      <c r="M61" s="3" t="str">
        <f t="shared" si="6"/>
        <v>95</v>
      </c>
      <c r="N61" s="3" t="str">
        <f t="shared" si="7"/>
        <v>ĐƠN LẺ</v>
      </c>
      <c r="O61" s="3">
        <f>COUNTIF(DATA_NHAP!$F$860:$F$919,A61)</f>
        <v>0</v>
      </c>
      <c r="P61" s="3">
        <f t="shared" si="8"/>
        <v>0</v>
      </c>
      <c r="Q61" s="3" t="str">
        <f t="shared" si="9"/>
        <v/>
      </c>
      <c r="R61" s="3">
        <f t="shared" si="10"/>
        <v>0</v>
      </c>
      <c r="S61" s="3">
        <f>IF(AND(Q61="PHỤ",A61&lt;&gt;TOP_BAT_NHIP!$Z$32,A61&lt;&gt;TOP_BAT_NHIP!$AA$32),P61*100+O61+(200-ROW())/1000,0)</f>
        <v>0</v>
      </c>
      <c r="T61" s="5"/>
      <c r="U61" s="5"/>
      <c r="V61" s="5"/>
      <c r="W61" s="5"/>
      <c r="X61" s="5"/>
      <c r="Y61" s="5"/>
      <c r="Z61" s="5"/>
    </row>
    <row r="62" ht="15.0" customHeight="1">
      <c r="A62" s="11" t="str">
        <f>LOC_COPY!B80</f>
        <v>60</v>
      </c>
      <c r="B62" s="3">
        <f>--LOC_COPY!D80</f>
        <v>0</v>
      </c>
      <c r="C62" s="3">
        <f>--LOC_COPY!E80</f>
        <v>0</v>
      </c>
      <c r="D62" s="3">
        <f>--AND(LOC_COPY!D80,LOC_COPY!E80)</f>
        <v>0</v>
      </c>
      <c r="E62" s="3">
        <f>--LOC_COPY!G80</f>
        <v>1</v>
      </c>
      <c r="F62" s="16">
        <f>LOC_COPY!H80</f>
        <v>1</v>
      </c>
      <c r="G62" s="11" t="str">
        <f>LOC_COPY!I80</f>
        <v/>
      </c>
      <c r="H62" s="3">
        <f t="shared" si="1"/>
        <v>0</v>
      </c>
      <c r="I62" s="3">
        <f t="shared" si="2"/>
        <v>1</v>
      </c>
      <c r="J62" s="3">
        <f t="shared" si="3"/>
        <v>-4</v>
      </c>
      <c r="K62" s="16">
        <f t="shared" si="4"/>
        <v>-2</v>
      </c>
      <c r="L62" s="3" t="str">
        <f t="shared" si="5"/>
        <v/>
      </c>
      <c r="M62" s="3" t="str">
        <f t="shared" si="6"/>
        <v>06</v>
      </c>
      <c r="N62" s="3" t="str">
        <f t="shared" si="7"/>
        <v>ĐƠN LẺ</v>
      </c>
      <c r="O62" s="3">
        <f>COUNTIF(DATA_NHAP!$F$860:$F$919,A62)</f>
        <v>1</v>
      </c>
      <c r="P62" s="3">
        <f t="shared" si="8"/>
        <v>1</v>
      </c>
      <c r="Q62" s="3" t="str">
        <f t="shared" si="9"/>
        <v/>
      </c>
      <c r="R62" s="3">
        <f t="shared" si="10"/>
        <v>0</v>
      </c>
      <c r="S62" s="3">
        <f>IF(AND(Q62="PHỤ",A62&lt;&gt;TOP_BAT_NHIP!$Z$32,A62&lt;&gt;TOP_BAT_NHIP!$AA$32),P62*100+O62+(200-ROW())/1000,0)</f>
        <v>0</v>
      </c>
      <c r="T62" s="5"/>
      <c r="U62" s="5"/>
      <c r="V62" s="5"/>
      <c r="W62" s="5"/>
      <c r="X62" s="5"/>
      <c r="Y62" s="5"/>
      <c r="Z62" s="5"/>
    </row>
    <row r="63" ht="15.0" customHeight="1">
      <c r="A63" s="11" t="str">
        <f>LOC_COPY!B81</f>
        <v>61</v>
      </c>
      <c r="B63" s="3">
        <f>--LOC_COPY!D81</f>
        <v>0</v>
      </c>
      <c r="C63" s="3">
        <f>--LOC_COPY!E81</f>
        <v>0</v>
      </c>
      <c r="D63" s="3">
        <f>--AND(LOC_COPY!D81,LOC_COPY!E81)</f>
        <v>0</v>
      </c>
      <c r="E63" s="3">
        <f>--LOC_COPY!G81</f>
        <v>1</v>
      </c>
      <c r="F63" s="16">
        <f>LOC_COPY!H81</f>
        <v>1</v>
      </c>
      <c r="G63" s="11" t="str">
        <f>LOC_COPY!I81</f>
        <v/>
      </c>
      <c r="H63" s="3">
        <f t="shared" si="1"/>
        <v>0</v>
      </c>
      <c r="I63" s="3">
        <f t="shared" si="2"/>
        <v>1</v>
      </c>
      <c r="J63" s="3">
        <f t="shared" si="3"/>
        <v>-4</v>
      </c>
      <c r="K63" s="16">
        <f t="shared" si="4"/>
        <v>-2</v>
      </c>
      <c r="L63" s="3" t="str">
        <f t="shared" si="5"/>
        <v/>
      </c>
      <c r="M63" s="3" t="str">
        <f t="shared" si="6"/>
        <v>16</v>
      </c>
      <c r="N63" s="3" t="str">
        <f t="shared" si="7"/>
        <v>ĐƠN LẺ</v>
      </c>
      <c r="O63" s="3">
        <f>COUNTIF(DATA_NHAP!$F$860:$F$919,A63)</f>
        <v>1</v>
      </c>
      <c r="P63" s="3">
        <f t="shared" si="8"/>
        <v>1</v>
      </c>
      <c r="Q63" s="3" t="str">
        <f t="shared" si="9"/>
        <v/>
      </c>
      <c r="R63" s="3">
        <f t="shared" si="10"/>
        <v>0</v>
      </c>
      <c r="S63" s="3">
        <f>IF(AND(Q63="PHỤ",A63&lt;&gt;TOP_BAT_NHIP!$Z$32,A63&lt;&gt;TOP_BAT_NHIP!$AA$32),P63*100+O63+(200-ROW())/1000,0)</f>
        <v>0</v>
      </c>
      <c r="T63" s="5"/>
      <c r="U63" s="5"/>
      <c r="V63" s="5"/>
      <c r="W63" s="5"/>
      <c r="X63" s="5"/>
      <c r="Y63" s="5"/>
      <c r="Z63" s="5"/>
    </row>
    <row r="64" ht="15.0" customHeight="1">
      <c r="A64" s="11" t="str">
        <f>LOC_COPY!B82</f>
        <v>62</v>
      </c>
      <c r="B64" s="3">
        <f>--LOC_COPY!D82</f>
        <v>0</v>
      </c>
      <c r="C64" s="3">
        <f>--LOC_COPY!E82</f>
        <v>1</v>
      </c>
      <c r="D64" s="3">
        <f>--AND(LOC_COPY!D82,LOC_COPY!E82)</f>
        <v>0</v>
      </c>
      <c r="E64" s="3">
        <f>--LOC_COPY!G82</f>
        <v>1</v>
      </c>
      <c r="F64" s="16">
        <f>LOC_COPY!H82</f>
        <v>2</v>
      </c>
      <c r="G64" s="11" t="str">
        <f>LOC_COPY!I82</f>
        <v>62</v>
      </c>
      <c r="H64" s="3">
        <f t="shared" si="1"/>
        <v>2136</v>
      </c>
      <c r="I64" s="3">
        <f t="shared" si="2"/>
        <v>2</v>
      </c>
      <c r="J64" s="3">
        <f t="shared" si="3"/>
        <v>0</v>
      </c>
      <c r="K64" s="16">
        <f t="shared" si="4"/>
        <v>4</v>
      </c>
      <c r="L64" s="3" t="str">
        <f t="shared" si="5"/>
        <v/>
      </c>
      <c r="M64" s="3" t="str">
        <f t="shared" si="6"/>
        <v>26</v>
      </c>
      <c r="N64" s="3" t="str">
        <f t="shared" si="7"/>
        <v>CÓ CẶP LỘN</v>
      </c>
      <c r="O64" s="3">
        <f>COUNTIF(DATA_NHAP!$F$860:$F$919,A64)</f>
        <v>0</v>
      </c>
      <c r="P64" s="3">
        <f t="shared" si="8"/>
        <v>0</v>
      </c>
      <c r="Q64" s="3" t="str">
        <f t="shared" si="9"/>
        <v>PHỤ</v>
      </c>
      <c r="R64" s="3">
        <f t="shared" si="10"/>
        <v>0.136</v>
      </c>
      <c r="S64" s="3">
        <f>IF(AND(Q64="PHỤ",A64&lt;&gt;TOP_BAT_NHIP!$Z$32,A64&lt;&gt;TOP_BAT_NHIP!$AA$32),P64*100+O64+(200-ROW())/1000,0)</f>
        <v>0.136</v>
      </c>
      <c r="T64" s="5"/>
      <c r="U64" s="5"/>
      <c r="V64" s="5"/>
      <c r="W64" s="5"/>
      <c r="X64" s="5"/>
      <c r="Y64" s="5"/>
      <c r="Z64" s="5"/>
    </row>
    <row r="65" ht="15.0" customHeight="1">
      <c r="A65" s="11" t="str">
        <f>LOC_COPY!B83</f>
        <v>63</v>
      </c>
      <c r="B65" s="3">
        <f>--LOC_COPY!D83</f>
        <v>0</v>
      </c>
      <c r="C65" s="3">
        <f>--LOC_COPY!E83</f>
        <v>1</v>
      </c>
      <c r="D65" s="3">
        <f>--AND(LOC_COPY!D83,LOC_COPY!E83)</f>
        <v>0</v>
      </c>
      <c r="E65" s="3">
        <f>--LOC_COPY!G83</f>
        <v>1</v>
      </c>
      <c r="F65" s="16">
        <f>LOC_COPY!H83</f>
        <v>2</v>
      </c>
      <c r="G65" s="11" t="str">
        <f>LOC_COPY!I83</f>
        <v>63</v>
      </c>
      <c r="H65" s="3">
        <f t="shared" si="1"/>
        <v>2135</v>
      </c>
      <c r="I65" s="3">
        <f t="shared" si="2"/>
        <v>2</v>
      </c>
      <c r="J65" s="3">
        <f t="shared" si="3"/>
        <v>0</v>
      </c>
      <c r="K65" s="16">
        <f t="shared" si="4"/>
        <v>4</v>
      </c>
      <c r="L65" s="3" t="str">
        <f t="shared" si="5"/>
        <v/>
      </c>
      <c r="M65" s="3" t="str">
        <f t="shared" si="6"/>
        <v>36</v>
      </c>
      <c r="N65" s="3" t="str">
        <f t="shared" si="7"/>
        <v>CÓ CẶP LỘN</v>
      </c>
      <c r="O65" s="3">
        <f>COUNTIF(DATA_NHAP!$F$860:$F$919,A65)</f>
        <v>0</v>
      </c>
      <c r="P65" s="3">
        <f t="shared" si="8"/>
        <v>2</v>
      </c>
      <c r="Q65" s="3" t="str">
        <f t="shared" si="9"/>
        <v>PHỤ</v>
      </c>
      <c r="R65" s="3">
        <f t="shared" si="10"/>
        <v>200.135</v>
      </c>
      <c r="S65" s="3">
        <f>IF(AND(Q65="PHỤ",A65&lt;&gt;TOP_BAT_NHIP!$Z$32,A65&lt;&gt;TOP_BAT_NHIP!$AA$32),P65*100+O65+(200-ROW())/1000,0)</f>
        <v>200.135</v>
      </c>
      <c r="T65" s="5"/>
      <c r="U65" s="5"/>
      <c r="V65" s="5"/>
      <c r="W65" s="5"/>
      <c r="X65" s="5"/>
      <c r="Y65" s="5"/>
      <c r="Z65" s="5"/>
    </row>
    <row r="66" ht="15.0" customHeight="1">
      <c r="A66" s="11" t="str">
        <f>LOC_COPY!B84</f>
        <v>64</v>
      </c>
      <c r="B66" s="3">
        <f>--LOC_COPY!D84</f>
        <v>0</v>
      </c>
      <c r="C66" s="3">
        <f>--LOC_COPY!E84</f>
        <v>0</v>
      </c>
      <c r="D66" s="3">
        <f>--AND(LOC_COPY!D84,LOC_COPY!E84)</f>
        <v>0</v>
      </c>
      <c r="E66" s="3">
        <f>--LOC_COPY!G84</f>
        <v>1</v>
      </c>
      <c r="F66" s="16">
        <f>LOC_COPY!H84</f>
        <v>1</v>
      </c>
      <c r="G66" s="11" t="str">
        <f>LOC_COPY!I84</f>
        <v/>
      </c>
      <c r="H66" s="3">
        <f t="shared" si="1"/>
        <v>0</v>
      </c>
      <c r="I66" s="3">
        <f t="shared" si="2"/>
        <v>1</v>
      </c>
      <c r="J66" s="3">
        <f t="shared" si="3"/>
        <v>-4</v>
      </c>
      <c r="K66" s="16">
        <f t="shared" si="4"/>
        <v>-2</v>
      </c>
      <c r="L66" s="3" t="str">
        <f t="shared" si="5"/>
        <v/>
      </c>
      <c r="M66" s="3" t="str">
        <f t="shared" si="6"/>
        <v>46</v>
      </c>
      <c r="N66" s="3" t="str">
        <f t="shared" si="7"/>
        <v>ĐƠN LẺ</v>
      </c>
      <c r="O66" s="3">
        <f>COUNTIF(DATA_NHAP!$F$860:$F$919,A66)</f>
        <v>0</v>
      </c>
      <c r="P66" s="3">
        <f t="shared" si="8"/>
        <v>0</v>
      </c>
      <c r="Q66" s="3" t="str">
        <f t="shared" si="9"/>
        <v/>
      </c>
      <c r="R66" s="3">
        <f t="shared" si="10"/>
        <v>0</v>
      </c>
      <c r="S66" s="3">
        <f>IF(AND(Q66="PHỤ",A66&lt;&gt;TOP_BAT_NHIP!$Z$32,A66&lt;&gt;TOP_BAT_NHIP!$AA$32),P66*100+O66+(200-ROW())/1000,0)</f>
        <v>0</v>
      </c>
      <c r="T66" s="5"/>
      <c r="U66" s="5"/>
      <c r="V66" s="5"/>
      <c r="W66" s="5"/>
      <c r="X66" s="5"/>
      <c r="Y66" s="5"/>
      <c r="Z66" s="5"/>
    </row>
    <row r="67" ht="15.0" customHeight="1">
      <c r="A67" s="11" t="str">
        <f>LOC_COPY!B85</f>
        <v>65</v>
      </c>
      <c r="B67" s="3">
        <f>--LOC_COPY!D85</f>
        <v>0</v>
      </c>
      <c r="C67" s="3">
        <f>--LOC_COPY!E85</f>
        <v>1</v>
      </c>
      <c r="D67" s="3">
        <f>--AND(LOC_COPY!D85,LOC_COPY!E85)</f>
        <v>0</v>
      </c>
      <c r="E67" s="3">
        <f>--LOC_COPY!G85</f>
        <v>1</v>
      </c>
      <c r="F67" s="16">
        <f>LOC_COPY!H85</f>
        <v>2</v>
      </c>
      <c r="G67" s="11" t="str">
        <f>LOC_COPY!I85</f>
        <v>65</v>
      </c>
      <c r="H67" s="3">
        <f t="shared" si="1"/>
        <v>2133</v>
      </c>
      <c r="I67" s="3">
        <f t="shared" si="2"/>
        <v>2</v>
      </c>
      <c r="J67" s="3">
        <f t="shared" si="3"/>
        <v>0</v>
      </c>
      <c r="K67" s="16">
        <f t="shared" si="4"/>
        <v>4</v>
      </c>
      <c r="L67" s="3" t="str">
        <f t="shared" si="5"/>
        <v/>
      </c>
      <c r="M67" s="3" t="str">
        <f t="shared" si="6"/>
        <v>56</v>
      </c>
      <c r="N67" s="3" t="str">
        <f t="shared" si="7"/>
        <v>CÓ CẶP LỘN</v>
      </c>
      <c r="O67" s="3">
        <f>COUNTIF(DATA_NHAP!$F$860:$F$919,A67)</f>
        <v>2</v>
      </c>
      <c r="P67" s="3">
        <f t="shared" si="8"/>
        <v>2</v>
      </c>
      <c r="Q67" s="3" t="str">
        <f t="shared" si="9"/>
        <v>PHỤ</v>
      </c>
      <c r="R67" s="3">
        <f t="shared" si="10"/>
        <v>202.133</v>
      </c>
      <c r="S67" s="3">
        <f>IF(AND(Q67="PHỤ",A67&lt;&gt;TOP_BAT_NHIP!$Z$32,A67&lt;&gt;TOP_BAT_NHIP!$AA$32),P67*100+O67+(200-ROW())/1000,0)</f>
        <v>202.133</v>
      </c>
      <c r="T67" s="5"/>
      <c r="U67" s="5"/>
      <c r="V67" s="5"/>
      <c r="W67" s="5"/>
      <c r="X67" s="5"/>
      <c r="Y67" s="5"/>
      <c r="Z67" s="5"/>
    </row>
    <row r="68" ht="15.0" customHeight="1">
      <c r="A68" s="11" t="str">
        <f>LOC_COPY!B86</f>
        <v>66</v>
      </c>
      <c r="B68" s="3">
        <f>--LOC_COPY!D86</f>
        <v>0</v>
      </c>
      <c r="C68" s="3">
        <f>--LOC_COPY!E86</f>
        <v>0</v>
      </c>
      <c r="D68" s="3">
        <f>--AND(LOC_COPY!D86,LOC_COPY!E86)</f>
        <v>0</v>
      </c>
      <c r="E68" s="3">
        <f>--LOC_COPY!G86</f>
        <v>1</v>
      </c>
      <c r="F68" s="16">
        <f>LOC_COPY!H86</f>
        <v>1</v>
      </c>
      <c r="G68" s="11" t="str">
        <f>LOC_COPY!I86</f>
        <v/>
      </c>
      <c r="H68" s="3">
        <f t="shared" si="1"/>
        <v>0</v>
      </c>
      <c r="I68" s="3">
        <f t="shared" si="2"/>
        <v>1</v>
      </c>
      <c r="J68" s="3">
        <f t="shared" si="3"/>
        <v>-4</v>
      </c>
      <c r="K68" s="16">
        <f t="shared" si="4"/>
        <v>-2</v>
      </c>
      <c r="L68" s="3" t="str">
        <f t="shared" si="5"/>
        <v/>
      </c>
      <c r="M68" s="3" t="str">
        <f t="shared" si="6"/>
        <v>66</v>
      </c>
      <c r="N68" s="3" t="str">
        <f t="shared" si="7"/>
        <v>ĐƠN LẺ</v>
      </c>
      <c r="O68" s="3">
        <f>COUNTIF(DATA_NHAP!$F$860:$F$919,A68)</f>
        <v>0</v>
      </c>
      <c r="P68" s="3">
        <f t="shared" si="8"/>
        <v>0</v>
      </c>
      <c r="Q68" s="3" t="str">
        <f t="shared" si="9"/>
        <v/>
      </c>
      <c r="R68" s="3">
        <f t="shared" si="10"/>
        <v>0</v>
      </c>
      <c r="S68" s="3">
        <f>IF(AND(Q68="PHỤ",A68&lt;&gt;TOP_BAT_NHIP!$Z$32,A68&lt;&gt;TOP_BAT_NHIP!$AA$32),P68*100+O68+(200-ROW())/1000,0)</f>
        <v>0</v>
      </c>
      <c r="T68" s="5"/>
      <c r="U68" s="5"/>
      <c r="V68" s="5"/>
      <c r="W68" s="5"/>
      <c r="X68" s="5"/>
      <c r="Y68" s="5"/>
      <c r="Z68" s="5"/>
    </row>
    <row r="69" ht="15.0" customHeight="1">
      <c r="A69" s="11" t="str">
        <f>LOC_COPY!B87</f>
        <v>67</v>
      </c>
      <c r="B69" s="3">
        <f>--LOC_COPY!D87</f>
        <v>0</v>
      </c>
      <c r="C69" s="3">
        <f>--LOC_COPY!E87</f>
        <v>1</v>
      </c>
      <c r="D69" s="3">
        <f>--AND(LOC_COPY!D87,LOC_COPY!E87)</f>
        <v>0</v>
      </c>
      <c r="E69" s="3">
        <f>--LOC_COPY!G87</f>
        <v>1</v>
      </c>
      <c r="F69" s="16">
        <f>LOC_COPY!H87</f>
        <v>2</v>
      </c>
      <c r="G69" s="11" t="str">
        <f>LOC_COPY!I87</f>
        <v>67</v>
      </c>
      <c r="H69" s="3">
        <f t="shared" si="1"/>
        <v>2131</v>
      </c>
      <c r="I69" s="3">
        <f t="shared" si="2"/>
        <v>2</v>
      </c>
      <c r="J69" s="3">
        <f t="shared" si="3"/>
        <v>0</v>
      </c>
      <c r="K69" s="16">
        <f t="shared" si="4"/>
        <v>4</v>
      </c>
      <c r="L69" s="3" t="str">
        <f t="shared" si="5"/>
        <v/>
      </c>
      <c r="M69" s="3" t="str">
        <f t="shared" si="6"/>
        <v>76</v>
      </c>
      <c r="N69" s="3" t="str">
        <f t="shared" si="7"/>
        <v>CÓ CẶP LỘN</v>
      </c>
      <c r="O69" s="3">
        <f>COUNTIF(DATA_NHAP!$F$860:$F$919,A69)</f>
        <v>0</v>
      </c>
      <c r="P69" s="3">
        <f t="shared" si="8"/>
        <v>0</v>
      </c>
      <c r="Q69" s="3" t="str">
        <f t="shared" si="9"/>
        <v>PHỤ</v>
      </c>
      <c r="R69" s="3">
        <f t="shared" si="10"/>
        <v>0.131</v>
      </c>
      <c r="S69" s="3">
        <f>IF(AND(Q69="PHỤ",A69&lt;&gt;TOP_BAT_NHIP!$Z$32,A69&lt;&gt;TOP_BAT_NHIP!$AA$32),P69*100+O69+(200-ROW())/1000,0)</f>
        <v>0.131</v>
      </c>
      <c r="T69" s="5"/>
      <c r="U69" s="5"/>
      <c r="V69" s="5"/>
      <c r="W69" s="5"/>
      <c r="X69" s="5"/>
      <c r="Y69" s="5"/>
      <c r="Z69" s="5"/>
    </row>
    <row r="70" ht="15.0" customHeight="1">
      <c r="A70" s="11" t="str">
        <f>LOC_COPY!B88</f>
        <v>68</v>
      </c>
      <c r="B70" s="3">
        <f>--LOC_COPY!D88</f>
        <v>0</v>
      </c>
      <c r="C70" s="3">
        <f>--LOC_COPY!E88</f>
        <v>0</v>
      </c>
      <c r="D70" s="3">
        <f>--AND(LOC_COPY!D88,LOC_COPY!E88)</f>
        <v>0</v>
      </c>
      <c r="E70" s="3">
        <f>--LOC_COPY!G88</f>
        <v>1</v>
      </c>
      <c r="F70" s="16">
        <f>LOC_COPY!H88</f>
        <v>1</v>
      </c>
      <c r="G70" s="11" t="str">
        <f>LOC_COPY!I88</f>
        <v/>
      </c>
      <c r="H70" s="3">
        <f t="shared" si="1"/>
        <v>0</v>
      </c>
      <c r="I70" s="3">
        <f t="shared" si="2"/>
        <v>1</v>
      </c>
      <c r="J70" s="3">
        <f t="shared" si="3"/>
        <v>-4</v>
      </c>
      <c r="K70" s="16">
        <f t="shared" si="4"/>
        <v>-2</v>
      </c>
      <c r="L70" s="3" t="str">
        <f t="shared" si="5"/>
        <v/>
      </c>
      <c r="M70" s="3" t="str">
        <f t="shared" si="6"/>
        <v>86</v>
      </c>
      <c r="N70" s="3" t="str">
        <f t="shared" si="7"/>
        <v>ĐƠN LẺ</v>
      </c>
      <c r="O70" s="3">
        <f>COUNTIF(DATA_NHAP!$F$860:$F$919,A70)</f>
        <v>2</v>
      </c>
      <c r="P70" s="3">
        <f t="shared" si="8"/>
        <v>2</v>
      </c>
      <c r="Q70" s="3" t="str">
        <f t="shared" si="9"/>
        <v/>
      </c>
      <c r="R70" s="3">
        <f t="shared" si="10"/>
        <v>0</v>
      </c>
      <c r="S70" s="3">
        <f>IF(AND(Q70="PHỤ",A70&lt;&gt;TOP_BAT_NHIP!$Z$32,A70&lt;&gt;TOP_BAT_NHIP!$AA$32),P70*100+O70+(200-ROW())/1000,0)</f>
        <v>0</v>
      </c>
      <c r="T70" s="5"/>
      <c r="U70" s="5"/>
      <c r="V70" s="5"/>
      <c r="W70" s="5"/>
      <c r="X70" s="5"/>
      <c r="Y70" s="5"/>
      <c r="Z70" s="5"/>
    </row>
    <row r="71" ht="15.0" customHeight="1">
      <c r="A71" s="11" t="str">
        <f>LOC_COPY!B89</f>
        <v>69</v>
      </c>
      <c r="B71" s="3">
        <f>--LOC_COPY!D89</f>
        <v>0</v>
      </c>
      <c r="C71" s="3">
        <f>--LOC_COPY!E89</f>
        <v>0</v>
      </c>
      <c r="D71" s="3">
        <f>--AND(LOC_COPY!D89,LOC_COPY!E89)</f>
        <v>0</v>
      </c>
      <c r="E71" s="3">
        <f>--LOC_COPY!G89</f>
        <v>1</v>
      </c>
      <c r="F71" s="16">
        <f>LOC_COPY!H89</f>
        <v>1</v>
      </c>
      <c r="G71" s="11" t="str">
        <f>LOC_COPY!I89</f>
        <v/>
      </c>
      <c r="H71" s="3">
        <f t="shared" si="1"/>
        <v>0</v>
      </c>
      <c r="I71" s="3">
        <f t="shared" si="2"/>
        <v>1</v>
      </c>
      <c r="J71" s="3">
        <f t="shared" si="3"/>
        <v>-4</v>
      </c>
      <c r="K71" s="16">
        <f t="shared" si="4"/>
        <v>-2</v>
      </c>
      <c r="L71" s="3" t="str">
        <f t="shared" si="5"/>
        <v/>
      </c>
      <c r="M71" s="3" t="str">
        <f t="shared" si="6"/>
        <v>96</v>
      </c>
      <c r="N71" s="3" t="str">
        <f t="shared" si="7"/>
        <v>ĐƠN LẺ</v>
      </c>
      <c r="O71" s="3">
        <f>COUNTIF(DATA_NHAP!$F$860:$F$919,A71)</f>
        <v>1</v>
      </c>
      <c r="P71" s="3">
        <f t="shared" si="8"/>
        <v>1</v>
      </c>
      <c r="Q71" s="3" t="str">
        <f t="shared" si="9"/>
        <v/>
      </c>
      <c r="R71" s="3">
        <f t="shared" si="10"/>
        <v>0</v>
      </c>
      <c r="S71" s="3">
        <f>IF(AND(Q71="PHỤ",A71&lt;&gt;TOP_BAT_NHIP!$Z$32,A71&lt;&gt;TOP_BAT_NHIP!$AA$32),P71*100+O71+(200-ROW())/1000,0)</f>
        <v>0</v>
      </c>
      <c r="T71" s="5"/>
      <c r="U71" s="5"/>
      <c r="V71" s="5"/>
      <c r="W71" s="5"/>
      <c r="X71" s="5"/>
      <c r="Y71" s="5"/>
      <c r="Z71" s="5"/>
    </row>
    <row r="72" ht="15.0" customHeight="1">
      <c r="A72" s="11" t="str">
        <f>LOC_COPY!B90</f>
        <v>70</v>
      </c>
      <c r="B72" s="3">
        <f>--LOC_COPY!D90</f>
        <v>0</v>
      </c>
      <c r="C72" s="3">
        <f>--LOC_COPY!E90</f>
        <v>0</v>
      </c>
      <c r="D72" s="3">
        <f>--AND(LOC_COPY!D90,LOC_COPY!E90)</f>
        <v>0</v>
      </c>
      <c r="E72" s="3">
        <f>--LOC_COPY!G90</f>
        <v>0</v>
      </c>
      <c r="F72" s="16">
        <f>LOC_COPY!H90</f>
        <v>0</v>
      </c>
      <c r="G72" s="11" t="str">
        <f>LOC_COPY!I90</f>
        <v/>
      </c>
      <c r="H72" s="3">
        <f t="shared" si="1"/>
        <v>0</v>
      </c>
      <c r="I72" s="3">
        <f t="shared" si="2"/>
        <v>0</v>
      </c>
      <c r="J72" s="3">
        <f t="shared" si="3"/>
        <v>-4</v>
      </c>
      <c r="K72" s="16">
        <f t="shared" si="4"/>
        <v>-4</v>
      </c>
      <c r="L72" s="3" t="str">
        <f t="shared" si="5"/>
        <v/>
      </c>
      <c r="M72" s="3" t="str">
        <f t="shared" si="6"/>
        <v>07</v>
      </c>
      <c r="N72" s="3" t="str">
        <f t="shared" si="7"/>
        <v>ĐƠN LẺ</v>
      </c>
      <c r="O72" s="3">
        <f>COUNTIF(DATA_NHAP!$F$860:$F$919,A72)</f>
        <v>0</v>
      </c>
      <c r="P72" s="3">
        <f t="shared" si="8"/>
        <v>0</v>
      </c>
      <c r="Q72" s="3" t="str">
        <f t="shared" si="9"/>
        <v/>
      </c>
      <c r="R72" s="3">
        <f t="shared" si="10"/>
        <v>0</v>
      </c>
      <c r="S72" s="3">
        <f>IF(AND(Q72="PHỤ",A72&lt;&gt;TOP_BAT_NHIP!$Z$32,A72&lt;&gt;TOP_BAT_NHIP!$AA$32),P72*100+O72+(200-ROW())/1000,0)</f>
        <v>0</v>
      </c>
      <c r="T72" s="5"/>
      <c r="U72" s="5"/>
      <c r="V72" s="5"/>
      <c r="W72" s="5"/>
      <c r="X72" s="5"/>
      <c r="Y72" s="5"/>
      <c r="Z72" s="5"/>
    </row>
    <row r="73" ht="15.0" customHeight="1">
      <c r="A73" s="11" t="str">
        <f>LOC_COPY!B91</f>
        <v>71</v>
      </c>
      <c r="B73" s="3">
        <f>--LOC_COPY!D91</f>
        <v>0</v>
      </c>
      <c r="C73" s="3">
        <f>--LOC_COPY!E91</f>
        <v>1</v>
      </c>
      <c r="D73" s="3">
        <f>--AND(LOC_COPY!D91,LOC_COPY!E91)</f>
        <v>0</v>
      </c>
      <c r="E73" s="3">
        <f>--LOC_COPY!G91</f>
        <v>1</v>
      </c>
      <c r="F73" s="16">
        <f>LOC_COPY!H91</f>
        <v>2</v>
      </c>
      <c r="G73" s="11" t="str">
        <f>LOC_COPY!I91</f>
        <v>71</v>
      </c>
      <c r="H73" s="3">
        <f t="shared" si="1"/>
        <v>2127</v>
      </c>
      <c r="I73" s="3">
        <f t="shared" si="2"/>
        <v>2</v>
      </c>
      <c r="J73" s="3">
        <f t="shared" si="3"/>
        <v>0</v>
      </c>
      <c r="K73" s="16">
        <f t="shared" si="4"/>
        <v>4</v>
      </c>
      <c r="L73" s="3" t="str">
        <f t="shared" si="5"/>
        <v/>
      </c>
      <c r="M73" s="3" t="str">
        <f t="shared" si="6"/>
        <v>17</v>
      </c>
      <c r="N73" s="3" t="str">
        <f t="shared" si="7"/>
        <v>CÓ CẶP LỘN</v>
      </c>
      <c r="O73" s="3">
        <f>COUNTIF(DATA_NHAP!$F$860:$F$919,A73)</f>
        <v>1</v>
      </c>
      <c r="P73" s="3">
        <f t="shared" si="8"/>
        <v>2</v>
      </c>
      <c r="Q73" s="3" t="str">
        <f t="shared" si="9"/>
        <v>PHỤ</v>
      </c>
      <c r="R73" s="3">
        <f t="shared" si="10"/>
        <v>201.127</v>
      </c>
      <c r="S73" s="3">
        <f>IF(AND(Q73="PHỤ",A73&lt;&gt;TOP_BAT_NHIP!$Z$32,A73&lt;&gt;TOP_BAT_NHIP!$AA$32),P73*100+O73+(200-ROW())/1000,0)</f>
        <v>201.127</v>
      </c>
      <c r="T73" s="5"/>
      <c r="U73" s="5"/>
      <c r="V73" s="5"/>
      <c r="W73" s="5"/>
      <c r="X73" s="5"/>
      <c r="Y73" s="5"/>
      <c r="Z73" s="5"/>
    </row>
    <row r="74" ht="15.0" customHeight="1">
      <c r="A74" s="11" t="str">
        <f>LOC_COPY!B92</f>
        <v>72</v>
      </c>
      <c r="B74" s="3">
        <f>--LOC_COPY!D92</f>
        <v>0</v>
      </c>
      <c r="C74" s="3">
        <f>--LOC_COPY!E92</f>
        <v>1</v>
      </c>
      <c r="D74" s="3">
        <f>--AND(LOC_COPY!D92,LOC_COPY!E92)</f>
        <v>0</v>
      </c>
      <c r="E74" s="3">
        <f>--LOC_COPY!G92</f>
        <v>1</v>
      </c>
      <c r="F74" s="16">
        <f>LOC_COPY!H92</f>
        <v>2</v>
      </c>
      <c r="G74" s="11" t="str">
        <f>LOC_COPY!I92</f>
        <v>72</v>
      </c>
      <c r="H74" s="3">
        <f t="shared" si="1"/>
        <v>2126</v>
      </c>
      <c r="I74" s="3">
        <f t="shared" si="2"/>
        <v>2</v>
      </c>
      <c r="J74" s="3">
        <f t="shared" si="3"/>
        <v>0</v>
      </c>
      <c r="K74" s="16">
        <f t="shared" si="4"/>
        <v>4</v>
      </c>
      <c r="L74" s="3" t="str">
        <f t="shared" si="5"/>
        <v/>
      </c>
      <c r="M74" s="3" t="str">
        <f t="shared" si="6"/>
        <v>27</v>
      </c>
      <c r="N74" s="3" t="str">
        <f t="shared" si="7"/>
        <v>CÓ CẶP LỘN</v>
      </c>
      <c r="O74" s="3">
        <f>COUNTIF(DATA_NHAP!$F$860:$F$919,A74)</f>
        <v>0</v>
      </c>
      <c r="P74" s="3">
        <f t="shared" si="8"/>
        <v>0</v>
      </c>
      <c r="Q74" s="3" t="str">
        <f t="shared" si="9"/>
        <v>PHỤ</v>
      </c>
      <c r="R74" s="3">
        <f t="shared" si="10"/>
        <v>0.126</v>
      </c>
      <c r="S74" s="3">
        <f>IF(AND(Q74="PHỤ",A74&lt;&gt;TOP_BAT_NHIP!$Z$32,A74&lt;&gt;TOP_BAT_NHIP!$AA$32),P74*100+O74+(200-ROW())/1000,0)</f>
        <v>0.126</v>
      </c>
      <c r="T74" s="5"/>
      <c r="U74" s="5"/>
      <c r="V74" s="5"/>
      <c r="W74" s="5"/>
      <c r="X74" s="5"/>
      <c r="Y74" s="5"/>
      <c r="Z74" s="5"/>
    </row>
    <row r="75" ht="15.0" customHeight="1">
      <c r="A75" s="11" t="str">
        <f>LOC_COPY!B93</f>
        <v>73</v>
      </c>
      <c r="B75" s="3">
        <f>--LOC_COPY!D93</f>
        <v>0</v>
      </c>
      <c r="C75" s="3">
        <f>--LOC_COPY!E93</f>
        <v>0</v>
      </c>
      <c r="D75" s="3">
        <f>--AND(LOC_COPY!D93,LOC_COPY!E93)</f>
        <v>0</v>
      </c>
      <c r="E75" s="3">
        <f>--LOC_COPY!G93</f>
        <v>1</v>
      </c>
      <c r="F75" s="16">
        <f>LOC_COPY!H93</f>
        <v>1</v>
      </c>
      <c r="G75" s="11" t="str">
        <f>LOC_COPY!I93</f>
        <v/>
      </c>
      <c r="H75" s="3">
        <f t="shared" si="1"/>
        <v>0</v>
      </c>
      <c r="I75" s="3">
        <f t="shared" si="2"/>
        <v>1</v>
      </c>
      <c r="J75" s="3">
        <f t="shared" si="3"/>
        <v>-4</v>
      </c>
      <c r="K75" s="16">
        <f t="shared" si="4"/>
        <v>-2</v>
      </c>
      <c r="L75" s="3" t="str">
        <f t="shared" si="5"/>
        <v/>
      </c>
      <c r="M75" s="3" t="str">
        <f t="shared" si="6"/>
        <v>37</v>
      </c>
      <c r="N75" s="3" t="str">
        <f t="shared" si="7"/>
        <v>ĐƠN LẺ</v>
      </c>
      <c r="O75" s="3">
        <f>COUNTIF(DATA_NHAP!$F$860:$F$919,A75)</f>
        <v>0</v>
      </c>
      <c r="P75" s="3">
        <f t="shared" si="8"/>
        <v>0</v>
      </c>
      <c r="Q75" s="3" t="str">
        <f t="shared" si="9"/>
        <v/>
      </c>
      <c r="R75" s="3">
        <f t="shared" si="10"/>
        <v>0</v>
      </c>
      <c r="S75" s="3">
        <f>IF(AND(Q75="PHỤ",A75&lt;&gt;TOP_BAT_NHIP!$Z$32,A75&lt;&gt;TOP_BAT_NHIP!$AA$32),P75*100+O75+(200-ROW())/1000,0)</f>
        <v>0</v>
      </c>
      <c r="T75" s="5"/>
      <c r="U75" s="5"/>
      <c r="V75" s="5"/>
      <c r="W75" s="5"/>
      <c r="X75" s="5"/>
      <c r="Y75" s="5"/>
      <c r="Z75" s="5"/>
    </row>
    <row r="76" ht="15.0" customHeight="1">
      <c r="A76" s="11" t="str">
        <f>LOC_COPY!B94</f>
        <v>74</v>
      </c>
      <c r="B76" s="3">
        <f>--LOC_COPY!D94</f>
        <v>0</v>
      </c>
      <c r="C76" s="3">
        <f>--LOC_COPY!E94</f>
        <v>1</v>
      </c>
      <c r="D76" s="3">
        <f>--AND(LOC_COPY!D94,LOC_COPY!E94)</f>
        <v>0</v>
      </c>
      <c r="E76" s="3">
        <f>--LOC_COPY!G94</f>
        <v>0</v>
      </c>
      <c r="F76" s="16">
        <f>LOC_COPY!H94</f>
        <v>1</v>
      </c>
      <c r="G76" s="11" t="str">
        <f>LOC_COPY!I94</f>
        <v>74</v>
      </c>
      <c r="H76" s="3">
        <f t="shared" si="1"/>
        <v>1124</v>
      </c>
      <c r="I76" s="3">
        <f t="shared" si="2"/>
        <v>1</v>
      </c>
      <c r="J76" s="3">
        <f t="shared" si="3"/>
        <v>-3</v>
      </c>
      <c r="K76" s="16">
        <f t="shared" si="4"/>
        <v>-1</v>
      </c>
      <c r="L76" s="3" t="str">
        <f t="shared" si="5"/>
        <v/>
      </c>
      <c r="M76" s="3" t="str">
        <f t="shared" si="6"/>
        <v>47</v>
      </c>
      <c r="N76" s="3" t="str">
        <f t="shared" si="7"/>
        <v>ĐƠN LẺ</v>
      </c>
      <c r="O76" s="3">
        <f>COUNTIF(DATA_NHAP!$F$860:$F$919,A76)</f>
        <v>0</v>
      </c>
      <c r="P76" s="3">
        <f t="shared" si="8"/>
        <v>0</v>
      </c>
      <c r="Q76" s="3" t="str">
        <f t="shared" si="9"/>
        <v/>
      </c>
      <c r="R76" s="3">
        <f t="shared" si="10"/>
        <v>0</v>
      </c>
      <c r="S76" s="3">
        <f>IF(AND(Q76="PHỤ",A76&lt;&gt;TOP_BAT_NHIP!$Z$32,A76&lt;&gt;TOP_BAT_NHIP!$AA$32),P76*100+O76+(200-ROW())/1000,0)</f>
        <v>0</v>
      </c>
      <c r="T76" s="5"/>
      <c r="U76" s="5"/>
      <c r="V76" s="5"/>
      <c r="W76" s="5"/>
      <c r="X76" s="5"/>
      <c r="Y76" s="5"/>
      <c r="Z76" s="5"/>
    </row>
    <row r="77" ht="15.0" customHeight="1">
      <c r="A77" s="11" t="str">
        <f>LOC_COPY!B95</f>
        <v>75</v>
      </c>
      <c r="B77" s="3">
        <f>--LOC_COPY!D95</f>
        <v>0</v>
      </c>
      <c r="C77" s="3">
        <f>--LOC_COPY!E95</f>
        <v>0</v>
      </c>
      <c r="D77" s="3">
        <f>--AND(LOC_COPY!D95,LOC_COPY!E95)</f>
        <v>0</v>
      </c>
      <c r="E77" s="3">
        <f>--LOC_COPY!G95</f>
        <v>0</v>
      </c>
      <c r="F77" s="16">
        <f>LOC_COPY!H95</f>
        <v>0</v>
      </c>
      <c r="G77" s="11" t="str">
        <f>LOC_COPY!I95</f>
        <v/>
      </c>
      <c r="H77" s="3">
        <f t="shared" si="1"/>
        <v>0</v>
      </c>
      <c r="I77" s="3">
        <f t="shared" si="2"/>
        <v>0</v>
      </c>
      <c r="J77" s="3">
        <f t="shared" si="3"/>
        <v>-4</v>
      </c>
      <c r="K77" s="16">
        <f t="shared" si="4"/>
        <v>-4</v>
      </c>
      <c r="L77" s="3" t="str">
        <f t="shared" si="5"/>
        <v/>
      </c>
      <c r="M77" s="3" t="str">
        <f t="shared" si="6"/>
        <v>57</v>
      </c>
      <c r="N77" s="3" t="str">
        <f t="shared" si="7"/>
        <v>ĐƠN LẺ</v>
      </c>
      <c r="O77" s="3">
        <f>COUNTIF(DATA_NHAP!$F$860:$F$919,A77)</f>
        <v>0</v>
      </c>
      <c r="P77" s="3">
        <f t="shared" si="8"/>
        <v>0</v>
      </c>
      <c r="Q77" s="3" t="str">
        <f t="shared" si="9"/>
        <v/>
      </c>
      <c r="R77" s="3">
        <f t="shared" si="10"/>
        <v>0</v>
      </c>
      <c r="S77" s="3">
        <f>IF(AND(Q77="PHỤ",A77&lt;&gt;TOP_BAT_NHIP!$Z$32,A77&lt;&gt;TOP_BAT_NHIP!$AA$32),P77*100+O77+(200-ROW())/1000,0)</f>
        <v>0</v>
      </c>
      <c r="T77" s="5"/>
      <c r="U77" s="5"/>
      <c r="V77" s="5"/>
      <c r="W77" s="5"/>
      <c r="X77" s="5"/>
      <c r="Y77" s="5"/>
      <c r="Z77" s="5"/>
    </row>
    <row r="78" ht="15.0" customHeight="1">
      <c r="A78" s="11" t="str">
        <f>LOC_COPY!B96</f>
        <v>76</v>
      </c>
      <c r="B78" s="3">
        <f>--LOC_COPY!D96</f>
        <v>0</v>
      </c>
      <c r="C78" s="3">
        <f>--LOC_COPY!E96</f>
        <v>1</v>
      </c>
      <c r="D78" s="3">
        <f>--AND(LOC_COPY!D96,LOC_COPY!E96)</f>
        <v>0</v>
      </c>
      <c r="E78" s="3">
        <f>--LOC_COPY!G96</f>
        <v>1</v>
      </c>
      <c r="F78" s="16">
        <f>LOC_COPY!H96</f>
        <v>2</v>
      </c>
      <c r="G78" s="11" t="str">
        <f>LOC_COPY!I96</f>
        <v>76</v>
      </c>
      <c r="H78" s="3">
        <f t="shared" si="1"/>
        <v>2122</v>
      </c>
      <c r="I78" s="3">
        <f t="shared" si="2"/>
        <v>2</v>
      </c>
      <c r="J78" s="3">
        <f t="shared" si="3"/>
        <v>0</v>
      </c>
      <c r="K78" s="16">
        <f t="shared" si="4"/>
        <v>4</v>
      </c>
      <c r="L78" s="3" t="str">
        <f t="shared" si="5"/>
        <v/>
      </c>
      <c r="M78" s="3" t="str">
        <f t="shared" si="6"/>
        <v>67</v>
      </c>
      <c r="N78" s="3" t="str">
        <f t="shared" si="7"/>
        <v>CÓ CẶP LỘN</v>
      </c>
      <c r="O78" s="3">
        <f>COUNTIF(DATA_NHAP!$F$860:$F$919,A78)</f>
        <v>0</v>
      </c>
      <c r="P78" s="3">
        <f t="shared" si="8"/>
        <v>0</v>
      </c>
      <c r="Q78" s="3" t="str">
        <f t="shared" si="9"/>
        <v>PHỤ</v>
      </c>
      <c r="R78" s="3">
        <f t="shared" si="10"/>
        <v>0.122</v>
      </c>
      <c r="S78" s="3">
        <f>IF(AND(Q78="PHỤ",A78&lt;&gt;TOP_BAT_NHIP!$Z$32,A78&lt;&gt;TOP_BAT_NHIP!$AA$32),P78*100+O78+(200-ROW())/1000,0)</f>
        <v>0.122</v>
      </c>
      <c r="T78" s="5"/>
      <c r="U78" s="5"/>
      <c r="V78" s="5"/>
      <c r="W78" s="5"/>
      <c r="X78" s="5"/>
      <c r="Y78" s="5"/>
      <c r="Z78" s="5"/>
    </row>
    <row r="79" ht="15.0" customHeight="1">
      <c r="A79" s="11" t="str">
        <f>LOC_COPY!B97</f>
        <v>77</v>
      </c>
      <c r="B79" s="3">
        <f>--LOC_COPY!D97</f>
        <v>0</v>
      </c>
      <c r="C79" s="3">
        <f>--LOC_COPY!E97</f>
        <v>0</v>
      </c>
      <c r="D79" s="3">
        <f>--AND(LOC_COPY!D97,LOC_COPY!E97)</f>
        <v>0</v>
      </c>
      <c r="E79" s="3">
        <f>--LOC_COPY!G97</f>
        <v>0</v>
      </c>
      <c r="F79" s="16">
        <f>LOC_COPY!H97</f>
        <v>0</v>
      </c>
      <c r="G79" s="11" t="str">
        <f>LOC_COPY!I97</f>
        <v/>
      </c>
      <c r="H79" s="3">
        <f t="shared" si="1"/>
        <v>0</v>
      </c>
      <c r="I79" s="3">
        <f t="shared" si="2"/>
        <v>0</v>
      </c>
      <c r="J79" s="3">
        <f t="shared" si="3"/>
        <v>-4</v>
      </c>
      <c r="K79" s="16">
        <f t="shared" si="4"/>
        <v>-4</v>
      </c>
      <c r="L79" s="3" t="str">
        <f t="shared" si="5"/>
        <v/>
      </c>
      <c r="M79" s="3" t="str">
        <f t="shared" si="6"/>
        <v>77</v>
      </c>
      <c r="N79" s="3" t="str">
        <f t="shared" si="7"/>
        <v>ĐƠN LẺ</v>
      </c>
      <c r="O79" s="3">
        <f>COUNTIF(DATA_NHAP!$F$860:$F$919,A79)</f>
        <v>0</v>
      </c>
      <c r="P79" s="3">
        <f t="shared" si="8"/>
        <v>0</v>
      </c>
      <c r="Q79" s="3" t="str">
        <f t="shared" si="9"/>
        <v/>
      </c>
      <c r="R79" s="3">
        <f t="shared" si="10"/>
        <v>0</v>
      </c>
      <c r="S79" s="3">
        <f>IF(AND(Q79="PHỤ",A79&lt;&gt;TOP_BAT_NHIP!$Z$32,A79&lt;&gt;TOP_BAT_NHIP!$AA$32),P79*100+O79+(200-ROW())/1000,0)</f>
        <v>0</v>
      </c>
      <c r="T79" s="5"/>
      <c r="U79" s="5"/>
      <c r="V79" s="5"/>
      <c r="W79" s="5"/>
      <c r="X79" s="5"/>
      <c r="Y79" s="5"/>
      <c r="Z79" s="5"/>
    </row>
    <row r="80" ht="15.0" customHeight="1">
      <c r="A80" s="11" t="str">
        <f>LOC_COPY!B98</f>
        <v>78</v>
      </c>
      <c r="B80" s="3">
        <f>--LOC_COPY!D98</f>
        <v>0</v>
      </c>
      <c r="C80" s="3">
        <f>--LOC_COPY!E98</f>
        <v>0</v>
      </c>
      <c r="D80" s="3">
        <f>--AND(LOC_COPY!D98,LOC_COPY!E98)</f>
        <v>0</v>
      </c>
      <c r="E80" s="3">
        <f>--LOC_COPY!G98</f>
        <v>0</v>
      </c>
      <c r="F80" s="16">
        <f>LOC_COPY!H98</f>
        <v>0</v>
      </c>
      <c r="G80" s="11" t="str">
        <f>LOC_COPY!I98</f>
        <v/>
      </c>
      <c r="H80" s="3">
        <f t="shared" si="1"/>
        <v>0</v>
      </c>
      <c r="I80" s="3">
        <f t="shared" si="2"/>
        <v>0</v>
      </c>
      <c r="J80" s="3">
        <f t="shared" si="3"/>
        <v>-4</v>
      </c>
      <c r="K80" s="16">
        <f t="shared" si="4"/>
        <v>-4</v>
      </c>
      <c r="L80" s="3" t="str">
        <f t="shared" si="5"/>
        <v/>
      </c>
      <c r="M80" s="3" t="str">
        <f t="shared" si="6"/>
        <v>87</v>
      </c>
      <c r="N80" s="3" t="str">
        <f t="shared" si="7"/>
        <v>ĐƠN LẺ</v>
      </c>
      <c r="O80" s="3">
        <f>COUNTIF(DATA_NHAP!$F$860:$F$919,A80)</f>
        <v>1</v>
      </c>
      <c r="P80" s="3">
        <f t="shared" si="8"/>
        <v>1</v>
      </c>
      <c r="Q80" s="3" t="str">
        <f t="shared" si="9"/>
        <v/>
      </c>
      <c r="R80" s="3">
        <f t="shared" si="10"/>
        <v>0</v>
      </c>
      <c r="S80" s="3">
        <f>IF(AND(Q80="PHỤ",A80&lt;&gt;TOP_BAT_NHIP!$Z$32,A80&lt;&gt;TOP_BAT_NHIP!$AA$32),P80*100+O80+(200-ROW())/1000,0)</f>
        <v>0</v>
      </c>
      <c r="T80" s="5"/>
      <c r="U80" s="5"/>
      <c r="V80" s="5"/>
      <c r="W80" s="5"/>
      <c r="X80" s="5"/>
      <c r="Y80" s="5"/>
      <c r="Z80" s="5"/>
    </row>
    <row r="81" ht="15.0" customHeight="1">
      <c r="A81" s="11" t="str">
        <f>LOC_COPY!B99</f>
        <v>79</v>
      </c>
      <c r="B81" s="3">
        <f>--LOC_COPY!D99</f>
        <v>0</v>
      </c>
      <c r="C81" s="3">
        <f>--LOC_COPY!E99</f>
        <v>0</v>
      </c>
      <c r="D81" s="3">
        <f>--AND(LOC_COPY!D99,LOC_COPY!E99)</f>
        <v>0</v>
      </c>
      <c r="E81" s="3">
        <f>--LOC_COPY!G99</f>
        <v>0</v>
      </c>
      <c r="F81" s="16">
        <f>LOC_COPY!H99</f>
        <v>0</v>
      </c>
      <c r="G81" s="11" t="str">
        <f>LOC_COPY!I99</f>
        <v/>
      </c>
      <c r="H81" s="3">
        <f t="shared" si="1"/>
        <v>0</v>
      </c>
      <c r="I81" s="3">
        <f t="shared" si="2"/>
        <v>0</v>
      </c>
      <c r="J81" s="3">
        <f t="shared" si="3"/>
        <v>-4</v>
      </c>
      <c r="K81" s="16">
        <f t="shared" si="4"/>
        <v>-4</v>
      </c>
      <c r="L81" s="3" t="str">
        <f t="shared" si="5"/>
        <v/>
      </c>
      <c r="M81" s="3" t="str">
        <f t="shared" si="6"/>
        <v>97</v>
      </c>
      <c r="N81" s="3" t="str">
        <f t="shared" si="7"/>
        <v>ĐƠN LẺ</v>
      </c>
      <c r="O81" s="3">
        <f>COUNTIF(DATA_NHAP!$F$860:$F$919,A81)</f>
        <v>1</v>
      </c>
      <c r="P81" s="3">
        <f t="shared" si="8"/>
        <v>1</v>
      </c>
      <c r="Q81" s="3" t="str">
        <f t="shared" si="9"/>
        <v/>
      </c>
      <c r="R81" s="3">
        <f t="shared" si="10"/>
        <v>0</v>
      </c>
      <c r="S81" s="3">
        <f>IF(AND(Q81="PHỤ",A81&lt;&gt;TOP_BAT_NHIP!$Z$32,A81&lt;&gt;TOP_BAT_NHIP!$AA$32),P81*100+O81+(200-ROW())/1000,0)</f>
        <v>0</v>
      </c>
      <c r="T81" s="5"/>
      <c r="U81" s="5"/>
      <c r="V81" s="5"/>
      <c r="W81" s="5"/>
      <c r="X81" s="5"/>
      <c r="Y81" s="5"/>
      <c r="Z81" s="5"/>
    </row>
    <row r="82" ht="15.0" customHeight="1">
      <c r="A82" s="11" t="str">
        <f>LOC_COPY!B100</f>
        <v>80</v>
      </c>
      <c r="B82" s="3">
        <f>--LOC_COPY!D100</f>
        <v>0</v>
      </c>
      <c r="C82" s="3">
        <f>--LOC_COPY!E100</f>
        <v>1</v>
      </c>
      <c r="D82" s="3">
        <f>--AND(LOC_COPY!D100,LOC_COPY!E100)</f>
        <v>0</v>
      </c>
      <c r="E82" s="3">
        <f>--LOC_COPY!G100</f>
        <v>0</v>
      </c>
      <c r="F82" s="16">
        <f>LOC_COPY!H100</f>
        <v>1</v>
      </c>
      <c r="G82" s="11" t="str">
        <f>LOC_COPY!I100</f>
        <v>80</v>
      </c>
      <c r="H82" s="3">
        <f t="shared" si="1"/>
        <v>1118</v>
      </c>
      <c r="I82" s="3">
        <f t="shared" si="2"/>
        <v>1</v>
      </c>
      <c r="J82" s="3">
        <f t="shared" si="3"/>
        <v>-3</v>
      </c>
      <c r="K82" s="16">
        <f t="shared" si="4"/>
        <v>-1</v>
      </c>
      <c r="L82" s="3" t="str">
        <f t="shared" si="5"/>
        <v/>
      </c>
      <c r="M82" s="3" t="str">
        <f t="shared" si="6"/>
        <v>08</v>
      </c>
      <c r="N82" s="3" t="str">
        <f t="shared" si="7"/>
        <v>ĐƠN LẺ</v>
      </c>
      <c r="O82" s="3">
        <f>COUNTIF(DATA_NHAP!$F$860:$F$919,A82)</f>
        <v>1</v>
      </c>
      <c r="P82" s="3">
        <f t="shared" si="8"/>
        <v>1</v>
      </c>
      <c r="Q82" s="3" t="str">
        <f t="shared" si="9"/>
        <v/>
      </c>
      <c r="R82" s="3">
        <f t="shared" si="10"/>
        <v>0</v>
      </c>
      <c r="S82" s="3">
        <f>IF(AND(Q82="PHỤ",A82&lt;&gt;TOP_BAT_NHIP!$Z$32,A82&lt;&gt;TOP_BAT_NHIP!$AA$32),P82*100+O82+(200-ROW())/1000,0)</f>
        <v>0</v>
      </c>
      <c r="T82" s="5"/>
      <c r="U82" s="5"/>
      <c r="V82" s="5"/>
      <c r="W82" s="5"/>
      <c r="X82" s="5"/>
      <c r="Y82" s="5"/>
      <c r="Z82" s="5"/>
    </row>
    <row r="83" ht="15.0" customHeight="1">
      <c r="A83" s="11" t="str">
        <f>LOC_COPY!B101</f>
        <v>81</v>
      </c>
      <c r="B83" s="3">
        <f>--LOC_COPY!D101</f>
        <v>0</v>
      </c>
      <c r="C83" s="3">
        <f>--LOC_COPY!E101</f>
        <v>1</v>
      </c>
      <c r="D83" s="3">
        <f>--AND(LOC_COPY!D101,LOC_COPY!E101)</f>
        <v>0</v>
      </c>
      <c r="E83" s="3">
        <f>--LOC_COPY!G101</f>
        <v>1</v>
      </c>
      <c r="F83" s="16">
        <f>LOC_COPY!H101</f>
        <v>2</v>
      </c>
      <c r="G83" s="11" t="str">
        <f>LOC_COPY!I101</f>
        <v>81</v>
      </c>
      <c r="H83" s="3">
        <f t="shared" si="1"/>
        <v>2117</v>
      </c>
      <c r="I83" s="3">
        <f t="shared" si="2"/>
        <v>2</v>
      </c>
      <c r="J83" s="3">
        <f t="shared" si="3"/>
        <v>0</v>
      </c>
      <c r="K83" s="16">
        <f t="shared" si="4"/>
        <v>4</v>
      </c>
      <c r="L83" s="3" t="str">
        <f t="shared" si="5"/>
        <v/>
      </c>
      <c r="M83" s="3" t="str">
        <f t="shared" si="6"/>
        <v>18</v>
      </c>
      <c r="N83" s="3" t="str">
        <f t="shared" si="7"/>
        <v>CÓ CẶP LỘN</v>
      </c>
      <c r="O83" s="3">
        <f>COUNTIF(DATA_NHAP!$F$860:$F$919,A83)</f>
        <v>1</v>
      </c>
      <c r="P83" s="3">
        <f t="shared" si="8"/>
        <v>1</v>
      </c>
      <c r="Q83" s="3" t="str">
        <f t="shared" si="9"/>
        <v>PHỤ</v>
      </c>
      <c r="R83" s="3">
        <f t="shared" si="10"/>
        <v>101.117</v>
      </c>
      <c r="S83" s="3">
        <f>IF(AND(Q83="PHỤ",A83&lt;&gt;TOP_BAT_NHIP!$Z$32,A83&lt;&gt;TOP_BAT_NHIP!$AA$32),P83*100+O83+(200-ROW())/1000,0)</f>
        <v>101.117</v>
      </c>
      <c r="T83" s="5"/>
      <c r="U83" s="5"/>
      <c r="V83" s="5"/>
      <c r="W83" s="5"/>
      <c r="X83" s="5"/>
      <c r="Y83" s="5"/>
      <c r="Z83" s="5"/>
    </row>
    <row r="84" ht="15.0" customHeight="1">
      <c r="A84" s="11" t="str">
        <f>LOC_COPY!B102</f>
        <v>82</v>
      </c>
      <c r="B84" s="3">
        <f>--LOC_COPY!D102</f>
        <v>0</v>
      </c>
      <c r="C84" s="3">
        <f>--LOC_COPY!E102</f>
        <v>0</v>
      </c>
      <c r="D84" s="3">
        <f>--AND(LOC_COPY!D102,LOC_COPY!E102)</f>
        <v>0</v>
      </c>
      <c r="E84" s="3">
        <f>--LOC_COPY!G102</f>
        <v>1</v>
      </c>
      <c r="F84" s="16">
        <f>LOC_COPY!H102</f>
        <v>1</v>
      </c>
      <c r="G84" s="11" t="str">
        <f>LOC_COPY!I102</f>
        <v/>
      </c>
      <c r="H84" s="3">
        <f t="shared" si="1"/>
        <v>0</v>
      </c>
      <c r="I84" s="3">
        <f t="shared" si="2"/>
        <v>1</v>
      </c>
      <c r="J84" s="3">
        <f t="shared" si="3"/>
        <v>-4</v>
      </c>
      <c r="K84" s="16">
        <f t="shared" si="4"/>
        <v>-2</v>
      </c>
      <c r="L84" s="3" t="str">
        <f t="shared" si="5"/>
        <v/>
      </c>
      <c r="M84" s="3" t="str">
        <f t="shared" si="6"/>
        <v>28</v>
      </c>
      <c r="N84" s="3" t="str">
        <f t="shared" si="7"/>
        <v>ĐƠN LẺ</v>
      </c>
      <c r="O84" s="3">
        <f>COUNTIF(DATA_NHAP!$F$860:$F$919,A84)</f>
        <v>0</v>
      </c>
      <c r="P84" s="3">
        <f t="shared" si="8"/>
        <v>0</v>
      </c>
      <c r="Q84" s="3" t="str">
        <f t="shared" si="9"/>
        <v/>
      </c>
      <c r="R84" s="3">
        <f t="shared" si="10"/>
        <v>0</v>
      </c>
      <c r="S84" s="3">
        <f>IF(AND(Q84="PHỤ",A84&lt;&gt;TOP_BAT_NHIP!$Z$32,A84&lt;&gt;TOP_BAT_NHIP!$AA$32),P84*100+O84+(200-ROW())/1000,0)</f>
        <v>0</v>
      </c>
      <c r="T84" s="5"/>
      <c r="U84" s="5"/>
      <c r="V84" s="5"/>
      <c r="W84" s="5"/>
      <c r="X84" s="5"/>
      <c r="Y84" s="5"/>
      <c r="Z84" s="5"/>
    </row>
    <row r="85" ht="15.0" customHeight="1">
      <c r="A85" s="11" t="str">
        <f>LOC_COPY!B103</f>
        <v>83</v>
      </c>
      <c r="B85" s="3">
        <f>--LOC_COPY!D103</f>
        <v>0</v>
      </c>
      <c r="C85" s="3">
        <f>--LOC_COPY!E103</f>
        <v>1</v>
      </c>
      <c r="D85" s="3">
        <f>--AND(LOC_COPY!D103,LOC_COPY!E103)</f>
        <v>0</v>
      </c>
      <c r="E85" s="3">
        <f>--LOC_COPY!G103</f>
        <v>1</v>
      </c>
      <c r="F85" s="16">
        <f>LOC_COPY!H103</f>
        <v>2</v>
      </c>
      <c r="G85" s="11" t="str">
        <f>LOC_COPY!I103</f>
        <v>83</v>
      </c>
      <c r="H85" s="3">
        <f t="shared" si="1"/>
        <v>2115</v>
      </c>
      <c r="I85" s="3">
        <f t="shared" si="2"/>
        <v>2</v>
      </c>
      <c r="J85" s="3">
        <f t="shared" si="3"/>
        <v>0</v>
      </c>
      <c r="K85" s="16">
        <f t="shared" si="4"/>
        <v>4</v>
      </c>
      <c r="L85" s="3" t="str">
        <f t="shared" si="5"/>
        <v/>
      </c>
      <c r="M85" s="3" t="str">
        <f t="shared" si="6"/>
        <v>38</v>
      </c>
      <c r="N85" s="3" t="str">
        <f t="shared" si="7"/>
        <v>CÓ CẶP LỘN</v>
      </c>
      <c r="O85" s="3">
        <f>COUNTIF(DATA_NHAP!$F$860:$F$919,A85)</f>
        <v>3</v>
      </c>
      <c r="P85" s="3">
        <f t="shared" si="8"/>
        <v>4</v>
      </c>
      <c r="Q85" s="3" t="str">
        <f t="shared" si="9"/>
        <v>PHỤ</v>
      </c>
      <c r="R85" s="3">
        <f t="shared" si="10"/>
        <v>403.115</v>
      </c>
      <c r="S85" s="3">
        <f>IF(AND(Q85="PHỤ",A85&lt;&gt;TOP_BAT_NHIP!$Z$32,A85&lt;&gt;TOP_BAT_NHIP!$AA$32),P85*100+O85+(200-ROW())/1000,0)</f>
        <v>0</v>
      </c>
      <c r="T85" s="5"/>
      <c r="U85" s="5"/>
      <c r="V85" s="5"/>
      <c r="W85" s="5"/>
      <c r="X85" s="5"/>
      <c r="Y85" s="5"/>
      <c r="Z85" s="5"/>
    </row>
    <row r="86" ht="15.0" customHeight="1">
      <c r="A86" s="11" t="str">
        <f>LOC_COPY!B104</f>
        <v>84</v>
      </c>
      <c r="B86" s="3">
        <f>--LOC_COPY!D104</f>
        <v>0</v>
      </c>
      <c r="C86" s="3">
        <f>--LOC_COPY!E104</f>
        <v>0</v>
      </c>
      <c r="D86" s="3">
        <f>--AND(LOC_COPY!D104,LOC_COPY!E104)</f>
        <v>0</v>
      </c>
      <c r="E86" s="3">
        <f>--LOC_COPY!G104</f>
        <v>0</v>
      </c>
      <c r="F86" s="16">
        <f>LOC_COPY!H104</f>
        <v>0</v>
      </c>
      <c r="G86" s="11" t="str">
        <f>LOC_COPY!I104</f>
        <v/>
      </c>
      <c r="H86" s="3">
        <f t="shared" si="1"/>
        <v>0</v>
      </c>
      <c r="I86" s="3">
        <f t="shared" si="2"/>
        <v>0</v>
      </c>
      <c r="J86" s="3">
        <f t="shared" si="3"/>
        <v>-4</v>
      </c>
      <c r="K86" s="16">
        <f t="shared" si="4"/>
        <v>-4</v>
      </c>
      <c r="L86" s="3" t="str">
        <f t="shared" si="5"/>
        <v/>
      </c>
      <c r="M86" s="3" t="str">
        <f t="shared" si="6"/>
        <v>48</v>
      </c>
      <c r="N86" s="3" t="str">
        <f t="shared" si="7"/>
        <v>ĐƠN LẺ</v>
      </c>
      <c r="O86" s="3">
        <f>COUNTIF(DATA_NHAP!$F$860:$F$919,A86)</f>
        <v>2</v>
      </c>
      <c r="P86" s="3">
        <f t="shared" si="8"/>
        <v>2</v>
      </c>
      <c r="Q86" s="3" t="str">
        <f t="shared" si="9"/>
        <v/>
      </c>
      <c r="R86" s="3">
        <f t="shared" si="10"/>
        <v>0</v>
      </c>
      <c r="S86" s="3">
        <f>IF(AND(Q86="PHỤ",A86&lt;&gt;TOP_BAT_NHIP!$Z$32,A86&lt;&gt;TOP_BAT_NHIP!$AA$32),P86*100+O86+(200-ROW())/1000,0)</f>
        <v>0</v>
      </c>
      <c r="T86" s="5"/>
      <c r="U86" s="5"/>
      <c r="V86" s="5"/>
      <c r="W86" s="5"/>
      <c r="X86" s="5"/>
      <c r="Y86" s="5"/>
      <c r="Z86" s="5"/>
    </row>
    <row r="87" ht="15.0" customHeight="1">
      <c r="A87" s="11" t="str">
        <f>LOC_COPY!B105</f>
        <v>85</v>
      </c>
      <c r="B87" s="3">
        <f>--LOC_COPY!D105</f>
        <v>0</v>
      </c>
      <c r="C87" s="3">
        <f>--LOC_COPY!E105</f>
        <v>1</v>
      </c>
      <c r="D87" s="3">
        <f>--AND(LOC_COPY!D105,LOC_COPY!E105)</f>
        <v>0</v>
      </c>
      <c r="E87" s="3">
        <f>--LOC_COPY!G105</f>
        <v>0</v>
      </c>
      <c r="F87" s="16">
        <f>LOC_COPY!H105</f>
        <v>1</v>
      </c>
      <c r="G87" s="11" t="str">
        <f>LOC_COPY!I105</f>
        <v>85</v>
      </c>
      <c r="H87" s="3">
        <f t="shared" si="1"/>
        <v>1113</v>
      </c>
      <c r="I87" s="3">
        <f t="shared" si="2"/>
        <v>1</v>
      </c>
      <c r="J87" s="3">
        <f t="shared" si="3"/>
        <v>-3</v>
      </c>
      <c r="K87" s="16">
        <f t="shared" si="4"/>
        <v>-1</v>
      </c>
      <c r="L87" s="3" t="str">
        <f t="shared" si="5"/>
        <v/>
      </c>
      <c r="M87" s="3" t="str">
        <f t="shared" si="6"/>
        <v>58</v>
      </c>
      <c r="N87" s="3" t="str">
        <f t="shared" si="7"/>
        <v>ĐƠN LẺ</v>
      </c>
      <c r="O87" s="3">
        <f>COUNTIF(DATA_NHAP!$F$860:$F$919,A87)</f>
        <v>1</v>
      </c>
      <c r="P87" s="3">
        <f t="shared" si="8"/>
        <v>1</v>
      </c>
      <c r="Q87" s="3" t="str">
        <f t="shared" si="9"/>
        <v/>
      </c>
      <c r="R87" s="3">
        <f t="shared" si="10"/>
        <v>0</v>
      </c>
      <c r="S87" s="3">
        <f>IF(AND(Q87="PHỤ",A87&lt;&gt;TOP_BAT_NHIP!$Z$32,A87&lt;&gt;TOP_BAT_NHIP!$AA$32),P87*100+O87+(200-ROW())/1000,0)</f>
        <v>0</v>
      </c>
      <c r="T87" s="5"/>
      <c r="U87" s="5"/>
      <c r="V87" s="5"/>
      <c r="W87" s="5"/>
      <c r="X87" s="5"/>
      <c r="Y87" s="5"/>
      <c r="Z87" s="5"/>
    </row>
    <row r="88" ht="15.0" customHeight="1">
      <c r="A88" s="11" t="str">
        <f>LOC_COPY!B106</f>
        <v>86</v>
      </c>
      <c r="B88" s="3">
        <f>--LOC_COPY!D106</f>
        <v>0</v>
      </c>
      <c r="C88" s="3">
        <f>--LOC_COPY!E106</f>
        <v>0</v>
      </c>
      <c r="D88" s="3">
        <f>--AND(LOC_COPY!D106,LOC_COPY!E106)</f>
        <v>0</v>
      </c>
      <c r="E88" s="3">
        <f>--LOC_COPY!G106</f>
        <v>1</v>
      </c>
      <c r="F88" s="16">
        <f>LOC_COPY!H106</f>
        <v>1</v>
      </c>
      <c r="G88" s="11" t="str">
        <f>LOC_COPY!I106</f>
        <v/>
      </c>
      <c r="H88" s="3">
        <f t="shared" si="1"/>
        <v>0</v>
      </c>
      <c r="I88" s="3">
        <f t="shared" si="2"/>
        <v>1</v>
      </c>
      <c r="J88" s="3">
        <f t="shared" si="3"/>
        <v>-4</v>
      </c>
      <c r="K88" s="16">
        <f t="shared" si="4"/>
        <v>-2</v>
      </c>
      <c r="L88" s="3" t="str">
        <f t="shared" si="5"/>
        <v/>
      </c>
      <c r="M88" s="3" t="str">
        <f t="shared" si="6"/>
        <v>68</v>
      </c>
      <c r="N88" s="3" t="str">
        <f t="shared" si="7"/>
        <v>ĐƠN LẺ</v>
      </c>
      <c r="O88" s="3">
        <f>COUNTIF(DATA_NHAP!$F$860:$F$919,A88)</f>
        <v>0</v>
      </c>
      <c r="P88" s="3">
        <f t="shared" si="8"/>
        <v>0</v>
      </c>
      <c r="Q88" s="3" t="str">
        <f t="shared" si="9"/>
        <v/>
      </c>
      <c r="R88" s="3">
        <f t="shared" si="10"/>
        <v>0</v>
      </c>
      <c r="S88" s="3">
        <f>IF(AND(Q88="PHỤ",A88&lt;&gt;TOP_BAT_NHIP!$Z$32,A88&lt;&gt;TOP_BAT_NHIP!$AA$32),P88*100+O88+(200-ROW())/1000,0)</f>
        <v>0</v>
      </c>
      <c r="T88" s="5"/>
      <c r="U88" s="5"/>
      <c r="V88" s="5"/>
      <c r="W88" s="5"/>
      <c r="X88" s="5"/>
      <c r="Y88" s="5"/>
      <c r="Z88" s="5"/>
    </row>
    <row r="89" ht="15.0" customHeight="1">
      <c r="A89" s="11" t="str">
        <f>LOC_COPY!B107</f>
        <v>87</v>
      </c>
      <c r="B89" s="3">
        <f>--LOC_COPY!D107</f>
        <v>0</v>
      </c>
      <c r="C89" s="3">
        <f>--LOC_COPY!E107</f>
        <v>0</v>
      </c>
      <c r="D89" s="3">
        <f>--AND(LOC_COPY!D107,LOC_COPY!E107)</f>
        <v>0</v>
      </c>
      <c r="E89" s="3">
        <f>--LOC_COPY!G107</f>
        <v>0</v>
      </c>
      <c r="F89" s="16">
        <f>LOC_COPY!H107</f>
        <v>0</v>
      </c>
      <c r="G89" s="11" t="str">
        <f>LOC_COPY!I107</f>
        <v/>
      </c>
      <c r="H89" s="3">
        <f t="shared" si="1"/>
        <v>0</v>
      </c>
      <c r="I89" s="3">
        <f t="shared" si="2"/>
        <v>0</v>
      </c>
      <c r="J89" s="3">
        <f t="shared" si="3"/>
        <v>-4</v>
      </c>
      <c r="K89" s="16">
        <f t="shared" si="4"/>
        <v>-4</v>
      </c>
      <c r="L89" s="3" t="str">
        <f t="shared" si="5"/>
        <v/>
      </c>
      <c r="M89" s="3" t="str">
        <f t="shared" si="6"/>
        <v>78</v>
      </c>
      <c r="N89" s="3" t="str">
        <f t="shared" si="7"/>
        <v>ĐƠN LẺ</v>
      </c>
      <c r="O89" s="3">
        <f>COUNTIF(DATA_NHAP!$F$860:$F$919,A89)</f>
        <v>1</v>
      </c>
      <c r="P89" s="3">
        <f t="shared" si="8"/>
        <v>1</v>
      </c>
      <c r="Q89" s="3" t="str">
        <f t="shared" si="9"/>
        <v/>
      </c>
      <c r="R89" s="3">
        <f t="shared" si="10"/>
        <v>0</v>
      </c>
      <c r="S89" s="3">
        <f>IF(AND(Q89="PHỤ",A89&lt;&gt;TOP_BAT_NHIP!$Z$32,A89&lt;&gt;TOP_BAT_NHIP!$AA$32),P89*100+O89+(200-ROW())/1000,0)</f>
        <v>0</v>
      </c>
      <c r="T89" s="5"/>
      <c r="U89" s="5"/>
      <c r="V89" s="5"/>
      <c r="W89" s="5"/>
      <c r="X89" s="5"/>
      <c r="Y89" s="5"/>
      <c r="Z89" s="5"/>
    </row>
    <row r="90" ht="15.0" customHeight="1">
      <c r="A90" s="11" t="str">
        <f>LOC_COPY!B108</f>
        <v>88</v>
      </c>
      <c r="B90" s="3">
        <f>--LOC_COPY!D108</f>
        <v>0</v>
      </c>
      <c r="C90" s="3">
        <f>--LOC_COPY!E108</f>
        <v>0</v>
      </c>
      <c r="D90" s="3">
        <f>--AND(LOC_COPY!D108,LOC_COPY!E108)</f>
        <v>0</v>
      </c>
      <c r="E90" s="3">
        <f>--LOC_COPY!G108</f>
        <v>0</v>
      </c>
      <c r="F90" s="16">
        <f>LOC_COPY!H108</f>
        <v>0</v>
      </c>
      <c r="G90" s="11" t="str">
        <f>LOC_COPY!I108</f>
        <v/>
      </c>
      <c r="H90" s="3">
        <f t="shared" si="1"/>
        <v>0</v>
      </c>
      <c r="I90" s="3">
        <f t="shared" si="2"/>
        <v>0</v>
      </c>
      <c r="J90" s="3">
        <f t="shared" si="3"/>
        <v>-4</v>
      </c>
      <c r="K90" s="16">
        <f t="shared" si="4"/>
        <v>-4</v>
      </c>
      <c r="L90" s="3" t="str">
        <f t="shared" si="5"/>
        <v/>
      </c>
      <c r="M90" s="3" t="str">
        <f t="shared" si="6"/>
        <v>88</v>
      </c>
      <c r="N90" s="3" t="str">
        <f t="shared" si="7"/>
        <v>ĐƠN LẺ</v>
      </c>
      <c r="O90" s="3">
        <f>COUNTIF(DATA_NHAP!$F$860:$F$919,A90)</f>
        <v>0</v>
      </c>
      <c r="P90" s="3">
        <f t="shared" si="8"/>
        <v>0</v>
      </c>
      <c r="Q90" s="3" t="str">
        <f t="shared" si="9"/>
        <v/>
      </c>
      <c r="R90" s="3">
        <f t="shared" si="10"/>
        <v>0</v>
      </c>
      <c r="S90" s="3">
        <f>IF(AND(Q90="PHỤ",A90&lt;&gt;TOP_BAT_NHIP!$Z$32,A90&lt;&gt;TOP_BAT_NHIP!$AA$32),P90*100+O90+(200-ROW())/1000,0)</f>
        <v>0</v>
      </c>
      <c r="T90" s="5"/>
      <c r="U90" s="5"/>
      <c r="V90" s="5"/>
      <c r="W90" s="5"/>
      <c r="X90" s="5"/>
      <c r="Y90" s="5"/>
      <c r="Z90" s="5"/>
    </row>
    <row r="91" ht="15.0" customHeight="1">
      <c r="A91" s="11" t="str">
        <f>LOC_COPY!B109</f>
        <v>89</v>
      </c>
      <c r="B91" s="3">
        <f>--LOC_COPY!D109</f>
        <v>0</v>
      </c>
      <c r="C91" s="3">
        <f>--LOC_COPY!E109</f>
        <v>0</v>
      </c>
      <c r="D91" s="3">
        <f>--AND(LOC_COPY!D109,LOC_COPY!E109)</f>
        <v>0</v>
      </c>
      <c r="E91" s="3">
        <f>--LOC_COPY!G109</f>
        <v>0</v>
      </c>
      <c r="F91" s="16">
        <f>LOC_COPY!H109</f>
        <v>0</v>
      </c>
      <c r="G91" s="11" t="str">
        <f>LOC_COPY!I109</f>
        <v/>
      </c>
      <c r="H91" s="3">
        <f t="shared" si="1"/>
        <v>0</v>
      </c>
      <c r="I91" s="3">
        <f t="shared" si="2"/>
        <v>0</v>
      </c>
      <c r="J91" s="3">
        <f t="shared" si="3"/>
        <v>-4</v>
      </c>
      <c r="K91" s="16">
        <f t="shared" si="4"/>
        <v>-4</v>
      </c>
      <c r="L91" s="3" t="str">
        <f t="shared" si="5"/>
        <v/>
      </c>
      <c r="M91" s="3" t="str">
        <f t="shared" si="6"/>
        <v>98</v>
      </c>
      <c r="N91" s="3" t="str">
        <f t="shared" si="7"/>
        <v>ĐƠN LẺ</v>
      </c>
      <c r="O91" s="3">
        <f>COUNTIF(DATA_NHAP!$F$860:$F$919,A91)</f>
        <v>1</v>
      </c>
      <c r="P91" s="3">
        <f t="shared" si="8"/>
        <v>1</v>
      </c>
      <c r="Q91" s="3" t="str">
        <f t="shared" si="9"/>
        <v/>
      </c>
      <c r="R91" s="3">
        <f t="shared" si="10"/>
        <v>0</v>
      </c>
      <c r="S91" s="3">
        <f>IF(AND(Q91="PHỤ",A91&lt;&gt;TOP_BAT_NHIP!$Z$32,A91&lt;&gt;TOP_BAT_NHIP!$AA$32),P91*100+O91+(200-ROW())/1000,0)</f>
        <v>0</v>
      </c>
      <c r="T91" s="5"/>
      <c r="U91" s="5"/>
      <c r="V91" s="5"/>
      <c r="W91" s="5"/>
      <c r="X91" s="5"/>
      <c r="Y91" s="5"/>
      <c r="Z91" s="5"/>
    </row>
    <row r="92" ht="15.0" customHeight="1">
      <c r="A92" s="11" t="str">
        <f>LOC_COPY!B110</f>
        <v>90</v>
      </c>
      <c r="B92" s="3">
        <f>--LOC_COPY!D110</f>
        <v>0</v>
      </c>
      <c r="C92" s="3">
        <f>--LOC_COPY!E110</f>
        <v>1</v>
      </c>
      <c r="D92" s="3">
        <f>--AND(LOC_COPY!D110,LOC_COPY!E110)</f>
        <v>0</v>
      </c>
      <c r="E92" s="3">
        <f>--LOC_COPY!G110</f>
        <v>0</v>
      </c>
      <c r="F92" s="16">
        <f>LOC_COPY!H110</f>
        <v>1</v>
      </c>
      <c r="G92" s="11" t="str">
        <f>LOC_COPY!I110</f>
        <v>90</v>
      </c>
      <c r="H92" s="3">
        <f t="shared" si="1"/>
        <v>1108</v>
      </c>
      <c r="I92" s="3">
        <f t="shared" si="2"/>
        <v>1</v>
      </c>
      <c r="J92" s="3">
        <f t="shared" si="3"/>
        <v>-3</v>
      </c>
      <c r="K92" s="16">
        <f t="shared" si="4"/>
        <v>-1</v>
      </c>
      <c r="L92" s="3" t="str">
        <f t="shared" si="5"/>
        <v/>
      </c>
      <c r="M92" s="3" t="str">
        <f t="shared" si="6"/>
        <v>09</v>
      </c>
      <c r="N92" s="3" t="str">
        <f t="shared" si="7"/>
        <v>ĐƠN LẺ</v>
      </c>
      <c r="O92" s="3">
        <f>COUNTIF(DATA_NHAP!$F$860:$F$919,A92)</f>
        <v>0</v>
      </c>
      <c r="P92" s="3">
        <f t="shared" si="8"/>
        <v>0</v>
      </c>
      <c r="Q92" s="3" t="str">
        <f t="shared" si="9"/>
        <v/>
      </c>
      <c r="R92" s="3">
        <f t="shared" si="10"/>
        <v>0</v>
      </c>
      <c r="S92" s="3">
        <f>IF(AND(Q92="PHỤ",A92&lt;&gt;TOP_BAT_NHIP!$Z$32,A92&lt;&gt;TOP_BAT_NHIP!$AA$32),P92*100+O92+(200-ROW())/1000,0)</f>
        <v>0</v>
      </c>
      <c r="T92" s="5"/>
      <c r="U92" s="5"/>
      <c r="V92" s="5"/>
      <c r="W92" s="5"/>
      <c r="X92" s="5"/>
      <c r="Y92" s="5"/>
      <c r="Z92" s="5"/>
    </row>
    <row r="93" ht="15.0" customHeight="1">
      <c r="A93" s="11" t="str">
        <f>LOC_COPY!B111</f>
        <v>91</v>
      </c>
      <c r="B93" s="3">
        <f>--LOC_COPY!D111</f>
        <v>0</v>
      </c>
      <c r="C93" s="3">
        <f>--LOC_COPY!E111</f>
        <v>0</v>
      </c>
      <c r="D93" s="3">
        <f>--AND(LOC_COPY!D111,LOC_COPY!E111)</f>
        <v>0</v>
      </c>
      <c r="E93" s="3">
        <f>--LOC_COPY!G111</f>
        <v>1</v>
      </c>
      <c r="F93" s="16">
        <f>LOC_COPY!H111</f>
        <v>1</v>
      </c>
      <c r="G93" s="11" t="str">
        <f>LOC_COPY!I111</f>
        <v/>
      </c>
      <c r="H93" s="3">
        <f t="shared" si="1"/>
        <v>0</v>
      </c>
      <c r="I93" s="3">
        <f t="shared" si="2"/>
        <v>1</v>
      </c>
      <c r="J93" s="3">
        <f t="shared" si="3"/>
        <v>-4</v>
      </c>
      <c r="K93" s="16">
        <f t="shared" si="4"/>
        <v>-2</v>
      </c>
      <c r="L93" s="3" t="str">
        <f t="shared" si="5"/>
        <v/>
      </c>
      <c r="M93" s="3" t="str">
        <f t="shared" si="6"/>
        <v>19</v>
      </c>
      <c r="N93" s="3" t="str">
        <f t="shared" si="7"/>
        <v>ĐƠN LẺ</v>
      </c>
      <c r="O93" s="3">
        <f>COUNTIF(DATA_NHAP!$F$860:$F$919,A93)</f>
        <v>0</v>
      </c>
      <c r="P93" s="3">
        <f t="shared" si="8"/>
        <v>0</v>
      </c>
      <c r="Q93" s="3" t="str">
        <f t="shared" si="9"/>
        <v/>
      </c>
      <c r="R93" s="3">
        <f t="shared" si="10"/>
        <v>0</v>
      </c>
      <c r="S93" s="3">
        <f>IF(AND(Q93="PHỤ",A93&lt;&gt;TOP_BAT_NHIP!$Z$32,A93&lt;&gt;TOP_BAT_NHIP!$AA$32),P93*100+O93+(200-ROW())/1000,0)</f>
        <v>0</v>
      </c>
      <c r="T93" s="5"/>
      <c r="U93" s="5"/>
      <c r="V93" s="5"/>
      <c r="W93" s="5"/>
      <c r="X93" s="5"/>
      <c r="Y93" s="5"/>
      <c r="Z93" s="5"/>
    </row>
    <row r="94" ht="15.0" customHeight="1">
      <c r="A94" s="11" t="str">
        <f>LOC_COPY!B112</f>
        <v>92</v>
      </c>
      <c r="B94" s="3">
        <f>--LOC_COPY!D112</f>
        <v>0</v>
      </c>
      <c r="C94" s="3">
        <f>--LOC_COPY!E112</f>
        <v>1</v>
      </c>
      <c r="D94" s="3">
        <f>--AND(LOC_COPY!D112,LOC_COPY!E112)</f>
        <v>0</v>
      </c>
      <c r="E94" s="3">
        <f>--LOC_COPY!G112</f>
        <v>1</v>
      </c>
      <c r="F94" s="16">
        <f>LOC_COPY!H112</f>
        <v>2</v>
      </c>
      <c r="G94" s="11" t="str">
        <f>LOC_COPY!I112</f>
        <v>92</v>
      </c>
      <c r="H94" s="3">
        <f t="shared" si="1"/>
        <v>2106</v>
      </c>
      <c r="I94" s="3">
        <f t="shared" si="2"/>
        <v>2</v>
      </c>
      <c r="J94" s="3">
        <f t="shared" si="3"/>
        <v>0</v>
      </c>
      <c r="K94" s="16">
        <f t="shared" si="4"/>
        <v>4</v>
      </c>
      <c r="L94" s="3" t="str">
        <f t="shared" si="5"/>
        <v/>
      </c>
      <c r="M94" s="3" t="str">
        <f t="shared" si="6"/>
        <v>29</v>
      </c>
      <c r="N94" s="3" t="str">
        <f t="shared" si="7"/>
        <v>CÓ CẶP LỘN</v>
      </c>
      <c r="O94" s="3">
        <f>COUNTIF(DATA_NHAP!$F$860:$F$919,A94)</f>
        <v>1</v>
      </c>
      <c r="P94" s="3">
        <f t="shared" si="8"/>
        <v>1</v>
      </c>
      <c r="Q94" s="3" t="str">
        <f t="shared" si="9"/>
        <v>PHỤ</v>
      </c>
      <c r="R94" s="3">
        <f t="shared" si="10"/>
        <v>101.106</v>
      </c>
      <c r="S94" s="3">
        <f>IF(AND(Q94="PHỤ",A94&lt;&gt;TOP_BAT_NHIP!$Z$32,A94&lt;&gt;TOP_BAT_NHIP!$AA$32),P94*100+O94+(200-ROW())/1000,0)</f>
        <v>101.106</v>
      </c>
      <c r="T94" s="5"/>
      <c r="U94" s="5"/>
      <c r="V94" s="5"/>
      <c r="W94" s="5"/>
      <c r="X94" s="5"/>
      <c r="Y94" s="5"/>
      <c r="Z94" s="5"/>
    </row>
    <row r="95" ht="15.0" customHeight="1">
      <c r="A95" s="11" t="str">
        <f>LOC_COPY!B113</f>
        <v>93</v>
      </c>
      <c r="B95" s="3">
        <f>--LOC_COPY!D113</f>
        <v>0</v>
      </c>
      <c r="C95" s="3">
        <f>--LOC_COPY!E113</f>
        <v>0</v>
      </c>
      <c r="D95" s="3">
        <f>--AND(LOC_COPY!D113,LOC_COPY!E113)</f>
        <v>0</v>
      </c>
      <c r="E95" s="3">
        <f>--LOC_COPY!G113</f>
        <v>1</v>
      </c>
      <c r="F95" s="16">
        <f>LOC_COPY!H113</f>
        <v>1</v>
      </c>
      <c r="G95" s="11" t="str">
        <f>LOC_COPY!I113</f>
        <v/>
      </c>
      <c r="H95" s="3">
        <f t="shared" si="1"/>
        <v>0</v>
      </c>
      <c r="I95" s="3">
        <f t="shared" si="2"/>
        <v>1</v>
      </c>
      <c r="J95" s="3">
        <f t="shared" si="3"/>
        <v>-4</v>
      </c>
      <c r="K95" s="16">
        <f t="shared" si="4"/>
        <v>-2</v>
      </c>
      <c r="L95" s="3" t="str">
        <f t="shared" si="5"/>
        <v/>
      </c>
      <c r="M95" s="3" t="str">
        <f t="shared" si="6"/>
        <v>39</v>
      </c>
      <c r="N95" s="3" t="str">
        <f t="shared" si="7"/>
        <v>ĐƠN LẺ</v>
      </c>
      <c r="O95" s="3">
        <f>COUNTIF(DATA_NHAP!$F$860:$F$919,A95)</f>
        <v>1</v>
      </c>
      <c r="P95" s="3">
        <f t="shared" si="8"/>
        <v>1</v>
      </c>
      <c r="Q95" s="3" t="str">
        <f t="shared" si="9"/>
        <v/>
      </c>
      <c r="R95" s="3">
        <f t="shared" si="10"/>
        <v>0</v>
      </c>
      <c r="S95" s="3">
        <f>IF(AND(Q95="PHỤ",A95&lt;&gt;TOP_BAT_NHIP!$Z$32,A95&lt;&gt;TOP_BAT_NHIP!$AA$32),P95*100+O95+(200-ROW())/1000,0)</f>
        <v>0</v>
      </c>
      <c r="T95" s="5"/>
      <c r="U95" s="5"/>
      <c r="V95" s="5"/>
      <c r="W95" s="5"/>
      <c r="X95" s="5"/>
      <c r="Y95" s="5"/>
      <c r="Z95" s="5"/>
    </row>
    <row r="96" ht="15.0" customHeight="1">
      <c r="A96" s="11" t="str">
        <f>LOC_COPY!B114</f>
        <v>94</v>
      </c>
      <c r="B96" s="3">
        <f>--LOC_COPY!D114</f>
        <v>0</v>
      </c>
      <c r="C96" s="3">
        <f>--LOC_COPY!E114</f>
        <v>1</v>
      </c>
      <c r="D96" s="3">
        <f>--AND(LOC_COPY!D114,LOC_COPY!E114)</f>
        <v>0</v>
      </c>
      <c r="E96" s="3">
        <f>--LOC_COPY!G114</f>
        <v>0</v>
      </c>
      <c r="F96" s="16">
        <f>LOC_COPY!H114</f>
        <v>1</v>
      </c>
      <c r="G96" s="11" t="str">
        <f>LOC_COPY!I114</f>
        <v>94</v>
      </c>
      <c r="H96" s="3">
        <f t="shared" si="1"/>
        <v>1104</v>
      </c>
      <c r="I96" s="3">
        <f t="shared" si="2"/>
        <v>1</v>
      </c>
      <c r="J96" s="3">
        <f t="shared" si="3"/>
        <v>-3</v>
      </c>
      <c r="K96" s="16">
        <f t="shared" si="4"/>
        <v>-1</v>
      </c>
      <c r="L96" s="3" t="str">
        <f t="shared" si="5"/>
        <v/>
      </c>
      <c r="M96" s="3" t="str">
        <f t="shared" si="6"/>
        <v>49</v>
      </c>
      <c r="N96" s="3" t="str">
        <f t="shared" si="7"/>
        <v>ĐƠN LẺ</v>
      </c>
      <c r="O96" s="3">
        <f>COUNTIF(DATA_NHAP!$F$860:$F$919,A96)</f>
        <v>1</v>
      </c>
      <c r="P96" s="3">
        <f t="shared" si="8"/>
        <v>1</v>
      </c>
      <c r="Q96" s="3" t="str">
        <f t="shared" si="9"/>
        <v/>
      </c>
      <c r="R96" s="3">
        <f t="shared" si="10"/>
        <v>0</v>
      </c>
      <c r="S96" s="3">
        <f>IF(AND(Q96="PHỤ",A96&lt;&gt;TOP_BAT_NHIP!$Z$32,A96&lt;&gt;TOP_BAT_NHIP!$AA$32),P96*100+O96+(200-ROW())/1000,0)</f>
        <v>0</v>
      </c>
      <c r="T96" s="5"/>
      <c r="U96" s="5"/>
      <c r="V96" s="5"/>
      <c r="W96" s="5"/>
      <c r="X96" s="5"/>
      <c r="Y96" s="5"/>
      <c r="Z96" s="5"/>
    </row>
    <row r="97" ht="15.0" customHeight="1">
      <c r="A97" s="11" t="str">
        <f>LOC_COPY!B115</f>
        <v>95</v>
      </c>
      <c r="B97" s="3">
        <f>--LOC_COPY!D115</f>
        <v>0</v>
      </c>
      <c r="C97" s="3">
        <f>--LOC_COPY!E115</f>
        <v>0</v>
      </c>
      <c r="D97" s="3">
        <f>--AND(LOC_COPY!D115,LOC_COPY!E115)</f>
        <v>0</v>
      </c>
      <c r="E97" s="3">
        <f>--LOC_COPY!G115</f>
        <v>0</v>
      </c>
      <c r="F97" s="16">
        <f>LOC_COPY!H115</f>
        <v>0</v>
      </c>
      <c r="G97" s="11" t="str">
        <f>LOC_COPY!I115</f>
        <v/>
      </c>
      <c r="H97" s="3">
        <f t="shared" si="1"/>
        <v>0</v>
      </c>
      <c r="I97" s="3">
        <f t="shared" si="2"/>
        <v>0</v>
      </c>
      <c r="J97" s="3">
        <f t="shared" si="3"/>
        <v>-4</v>
      </c>
      <c r="K97" s="16">
        <f t="shared" si="4"/>
        <v>-4</v>
      </c>
      <c r="L97" s="3" t="str">
        <f t="shared" si="5"/>
        <v/>
      </c>
      <c r="M97" s="3" t="str">
        <f t="shared" si="6"/>
        <v>59</v>
      </c>
      <c r="N97" s="3" t="str">
        <f t="shared" si="7"/>
        <v>ĐƠN LẺ</v>
      </c>
      <c r="O97" s="3">
        <f>COUNTIF(DATA_NHAP!$F$860:$F$919,A97)</f>
        <v>0</v>
      </c>
      <c r="P97" s="3">
        <f t="shared" si="8"/>
        <v>0</v>
      </c>
      <c r="Q97" s="3" t="str">
        <f t="shared" si="9"/>
        <v/>
      </c>
      <c r="R97" s="3">
        <f t="shared" si="10"/>
        <v>0</v>
      </c>
      <c r="S97" s="3">
        <f>IF(AND(Q97="PHỤ",A97&lt;&gt;TOP_BAT_NHIP!$Z$32,A97&lt;&gt;TOP_BAT_NHIP!$AA$32),P97*100+O97+(200-ROW())/1000,0)</f>
        <v>0</v>
      </c>
      <c r="T97" s="5"/>
      <c r="U97" s="5"/>
      <c r="V97" s="5"/>
      <c r="W97" s="5"/>
      <c r="X97" s="5"/>
      <c r="Y97" s="5"/>
      <c r="Z97" s="5"/>
    </row>
    <row r="98" ht="15.0" customHeight="1">
      <c r="A98" s="11" t="str">
        <f>LOC_COPY!B116</f>
        <v>96</v>
      </c>
      <c r="B98" s="3">
        <f>--LOC_COPY!D116</f>
        <v>0</v>
      </c>
      <c r="C98" s="3">
        <f>--LOC_COPY!E116</f>
        <v>0</v>
      </c>
      <c r="D98" s="3">
        <f>--AND(LOC_COPY!D116,LOC_COPY!E116)</f>
        <v>0</v>
      </c>
      <c r="E98" s="3">
        <f>--LOC_COPY!G116</f>
        <v>1</v>
      </c>
      <c r="F98" s="16">
        <f>LOC_COPY!H116</f>
        <v>1</v>
      </c>
      <c r="G98" s="11" t="str">
        <f>LOC_COPY!I116</f>
        <v/>
      </c>
      <c r="H98" s="3">
        <f t="shared" si="1"/>
        <v>0</v>
      </c>
      <c r="I98" s="3">
        <f t="shared" si="2"/>
        <v>1</v>
      </c>
      <c r="J98" s="3">
        <f t="shared" si="3"/>
        <v>-4</v>
      </c>
      <c r="K98" s="16">
        <f t="shared" si="4"/>
        <v>-2</v>
      </c>
      <c r="L98" s="3" t="str">
        <f t="shared" si="5"/>
        <v/>
      </c>
      <c r="M98" s="3" t="str">
        <f t="shared" si="6"/>
        <v>69</v>
      </c>
      <c r="N98" s="3" t="str">
        <f t="shared" si="7"/>
        <v>ĐƠN LẺ</v>
      </c>
      <c r="O98" s="3">
        <f>COUNTIF(DATA_NHAP!$F$860:$F$919,A98)</f>
        <v>0</v>
      </c>
      <c r="P98" s="3">
        <f t="shared" si="8"/>
        <v>0</v>
      </c>
      <c r="Q98" s="3" t="str">
        <f t="shared" si="9"/>
        <v/>
      </c>
      <c r="R98" s="3">
        <f t="shared" si="10"/>
        <v>0</v>
      </c>
      <c r="S98" s="3">
        <f>IF(AND(Q98="PHỤ",A98&lt;&gt;TOP_BAT_NHIP!$Z$32,A98&lt;&gt;TOP_BAT_NHIP!$AA$32),P98*100+O98+(200-ROW())/1000,0)</f>
        <v>0</v>
      </c>
      <c r="T98" s="5"/>
      <c r="U98" s="5"/>
      <c r="V98" s="5"/>
      <c r="W98" s="5"/>
      <c r="X98" s="5"/>
      <c r="Y98" s="5"/>
      <c r="Z98" s="5"/>
    </row>
    <row r="99" ht="15.0" customHeight="1">
      <c r="A99" s="11" t="str">
        <f>LOC_COPY!B117</f>
        <v>97</v>
      </c>
      <c r="B99" s="3">
        <f>--LOC_COPY!D117</f>
        <v>0</v>
      </c>
      <c r="C99" s="3">
        <f>--LOC_COPY!E117</f>
        <v>0</v>
      </c>
      <c r="D99" s="3">
        <f>--AND(LOC_COPY!D117,LOC_COPY!E117)</f>
        <v>0</v>
      </c>
      <c r="E99" s="3">
        <f>--LOC_COPY!G117</f>
        <v>0</v>
      </c>
      <c r="F99" s="16">
        <f>LOC_COPY!H117</f>
        <v>0</v>
      </c>
      <c r="G99" s="11" t="str">
        <f>LOC_COPY!I117</f>
        <v/>
      </c>
      <c r="H99" s="3">
        <f t="shared" si="1"/>
        <v>0</v>
      </c>
      <c r="I99" s="3">
        <f t="shared" si="2"/>
        <v>0</v>
      </c>
      <c r="J99" s="3">
        <f t="shared" si="3"/>
        <v>-4</v>
      </c>
      <c r="K99" s="16">
        <f t="shared" si="4"/>
        <v>-4</v>
      </c>
      <c r="L99" s="3" t="str">
        <f t="shared" si="5"/>
        <v/>
      </c>
      <c r="M99" s="3" t="str">
        <f t="shared" si="6"/>
        <v>79</v>
      </c>
      <c r="N99" s="3" t="str">
        <f t="shared" si="7"/>
        <v>ĐƠN LẺ</v>
      </c>
      <c r="O99" s="3">
        <f>COUNTIF(DATA_NHAP!$F$860:$F$919,A99)</f>
        <v>1</v>
      </c>
      <c r="P99" s="3">
        <f t="shared" si="8"/>
        <v>1</v>
      </c>
      <c r="Q99" s="3" t="str">
        <f t="shared" si="9"/>
        <v/>
      </c>
      <c r="R99" s="3">
        <f t="shared" si="10"/>
        <v>0</v>
      </c>
      <c r="S99" s="3">
        <f>IF(AND(Q99="PHỤ",A99&lt;&gt;TOP_BAT_NHIP!$Z$32,A99&lt;&gt;TOP_BAT_NHIP!$AA$32),P99*100+O99+(200-ROW())/1000,0)</f>
        <v>0</v>
      </c>
      <c r="T99" s="5"/>
      <c r="U99" s="5"/>
      <c r="V99" s="5"/>
      <c r="W99" s="5"/>
      <c r="X99" s="5"/>
      <c r="Y99" s="5"/>
      <c r="Z99" s="5"/>
    </row>
    <row r="100" ht="15.0" customHeight="1">
      <c r="A100" s="11" t="str">
        <f>LOC_COPY!B118</f>
        <v>98</v>
      </c>
      <c r="B100" s="3">
        <f>--LOC_COPY!D118</f>
        <v>0</v>
      </c>
      <c r="C100" s="3">
        <f>--LOC_COPY!E118</f>
        <v>0</v>
      </c>
      <c r="D100" s="3">
        <f>--AND(LOC_COPY!D118,LOC_COPY!E118)</f>
        <v>0</v>
      </c>
      <c r="E100" s="3">
        <f>--LOC_COPY!G118</f>
        <v>0</v>
      </c>
      <c r="F100" s="16">
        <f>LOC_COPY!H118</f>
        <v>0</v>
      </c>
      <c r="G100" s="11" t="str">
        <f>LOC_COPY!I118</f>
        <v/>
      </c>
      <c r="H100" s="3">
        <f t="shared" si="1"/>
        <v>0</v>
      </c>
      <c r="I100" s="3">
        <f t="shared" si="2"/>
        <v>0</v>
      </c>
      <c r="J100" s="3">
        <f t="shared" si="3"/>
        <v>-4</v>
      </c>
      <c r="K100" s="16">
        <f t="shared" si="4"/>
        <v>-4</v>
      </c>
      <c r="L100" s="3" t="str">
        <f t="shared" si="5"/>
        <v/>
      </c>
      <c r="M100" s="3" t="str">
        <f t="shared" si="6"/>
        <v>89</v>
      </c>
      <c r="N100" s="3" t="str">
        <f t="shared" si="7"/>
        <v>ĐƠN LẺ</v>
      </c>
      <c r="O100" s="3">
        <f>COUNTIF(DATA_NHAP!$F$860:$F$919,A100)</f>
        <v>0</v>
      </c>
      <c r="P100" s="3">
        <f t="shared" si="8"/>
        <v>0</v>
      </c>
      <c r="Q100" s="3" t="str">
        <f t="shared" si="9"/>
        <v/>
      </c>
      <c r="R100" s="3">
        <f t="shared" si="10"/>
        <v>0</v>
      </c>
      <c r="S100" s="3">
        <f>IF(AND(Q100="PHỤ",A100&lt;&gt;TOP_BAT_NHIP!$Z$32,A100&lt;&gt;TOP_BAT_NHIP!$AA$32),P100*100+O100+(200-ROW())/1000,0)</f>
        <v>0</v>
      </c>
      <c r="T100" s="5"/>
      <c r="U100" s="5"/>
      <c r="V100" s="5"/>
      <c r="W100" s="5"/>
      <c r="X100" s="5"/>
      <c r="Y100" s="5"/>
      <c r="Z100" s="5"/>
    </row>
    <row r="101" ht="15.0" customHeight="1">
      <c r="A101" s="11" t="str">
        <f>LOC_COPY!B119</f>
        <v>99</v>
      </c>
      <c r="B101" s="3">
        <f>--LOC_COPY!D119</f>
        <v>0</v>
      </c>
      <c r="C101" s="3">
        <f>--LOC_COPY!E119</f>
        <v>1</v>
      </c>
      <c r="D101" s="3">
        <f>--AND(LOC_COPY!D119,LOC_COPY!E119)</f>
        <v>0</v>
      </c>
      <c r="E101" s="3">
        <f>--LOC_COPY!G119</f>
        <v>0</v>
      </c>
      <c r="F101" s="16">
        <f>LOC_COPY!H119</f>
        <v>1</v>
      </c>
      <c r="G101" s="11" t="str">
        <f>LOC_COPY!I119</f>
        <v>99</v>
      </c>
      <c r="H101" s="3">
        <f t="shared" si="1"/>
        <v>1099</v>
      </c>
      <c r="I101" s="3">
        <f t="shared" si="2"/>
        <v>1</v>
      </c>
      <c r="J101" s="3">
        <f t="shared" si="3"/>
        <v>-3</v>
      </c>
      <c r="K101" s="16">
        <f t="shared" si="4"/>
        <v>-1</v>
      </c>
      <c r="L101" s="3" t="str">
        <f t="shared" si="5"/>
        <v/>
      </c>
      <c r="M101" s="3" t="str">
        <f t="shared" si="6"/>
        <v>99</v>
      </c>
      <c r="N101" s="3" t="str">
        <f t="shared" si="7"/>
        <v>ĐƠN LẺ</v>
      </c>
      <c r="O101" s="3">
        <f>COUNTIF(DATA_NHAP!$F$860:$F$919,A101)</f>
        <v>0</v>
      </c>
      <c r="P101" s="3">
        <f t="shared" si="8"/>
        <v>0</v>
      </c>
      <c r="Q101" s="3" t="str">
        <f t="shared" si="9"/>
        <v/>
      </c>
      <c r="R101" s="3">
        <f t="shared" si="10"/>
        <v>0</v>
      </c>
      <c r="S101" s="3">
        <f>IF(AND(Q101="PHỤ",A101&lt;&gt;TOP_BAT_NHIP!$Z$32,A101&lt;&gt;TOP_BAT_NHIP!$AA$32),P101*100+O101+(200-ROW())/1000,0)</f>
        <v>0</v>
      </c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F2:F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2.71"/>
    <col customWidth="1" min="6" max="6" width="14.71"/>
  </cols>
  <sheetData>
    <row r="1" ht="15.0" customHeight="1">
      <c r="A1" s="10" t="s">
        <v>996</v>
      </c>
      <c r="B1" s="10" t="s">
        <v>709</v>
      </c>
      <c r="C1" s="10" t="s">
        <v>60</v>
      </c>
      <c r="D1" s="10" t="s">
        <v>997</v>
      </c>
      <c r="E1" s="10" t="s">
        <v>998</v>
      </c>
      <c r="F1" s="10" t="s">
        <v>750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11" t="str">
        <f t="array" ref="A2">INDEX(DONG_THUAN_GHEP!$C$14:$H$113,INT((ROW()-2)/6)+1,MOD(ROW()-2,6)+1)</f>
        <v/>
      </c>
      <c r="B2" s="11" t="str">
        <f t="array" ref="B2">INDEX(DONG_THUAN_GHEP!$A$14:$A$113,INT((ROW()-2)/6)+1)</f>
        <v/>
      </c>
      <c r="C2" s="16">
        <f t="array" ref="C2">IF(A2="",0,INDEX(DONG_THUAN_GHEP!$B$14:$B$113,INT((ROW()-2)/6)+1))</f>
        <v>0</v>
      </c>
      <c r="D2" s="16">
        <f t="shared" ref="D2:D601" si="1">IF(A2="",0,COUNTIF($A$2:$A$601,A2))</f>
        <v>0</v>
      </c>
      <c r="E2" s="16">
        <f t="shared" ref="E2:E601" si="2">IF(A2="",0,C2+D2)</f>
        <v>0</v>
      </c>
      <c r="F2" s="3">
        <f t="shared" ref="F2:F601" si="3">IF(A2="",0,E2*100000+VALUE(A2))</f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1" t="str">
        <f t="array" ref="A3">INDEX(DONG_THUAN_GHEP!$C$14:$H$113,INT((ROW()-2)/6)+1,MOD(ROW()-2,6)+1)</f>
        <v/>
      </c>
      <c r="B3" s="11" t="str">
        <f t="array" ref="B3">INDEX(DONG_THUAN_GHEP!$A$14:$A$113,INT((ROW()-2)/6)+1)</f>
        <v/>
      </c>
      <c r="C3" s="16">
        <f t="array" ref="C3">IF(A3="",0,INDEX(DONG_THUAN_GHEP!$B$14:$B$113,INT((ROW()-2)/6)+1))</f>
        <v>0</v>
      </c>
      <c r="D3" s="16">
        <f t="shared" si="1"/>
        <v>0</v>
      </c>
      <c r="E3" s="16">
        <f t="shared" si="2"/>
        <v>0</v>
      </c>
      <c r="F3" s="3">
        <f t="shared" si="3"/>
        <v>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1" t="str">
        <f t="array" ref="A4">INDEX(DONG_THUAN_GHEP!$C$14:$H$113,INT((ROW()-2)/6)+1,MOD(ROW()-2,6)+1)</f>
        <v/>
      </c>
      <c r="B4" s="11" t="str">
        <f t="array" ref="B4">INDEX(DONG_THUAN_GHEP!$A$14:$A$113,INT((ROW()-2)/6)+1)</f>
        <v/>
      </c>
      <c r="C4" s="16">
        <f t="array" ref="C4">IF(A4="",0,INDEX(DONG_THUAN_GHEP!$B$14:$B$113,INT((ROW()-2)/6)+1))</f>
        <v>0</v>
      </c>
      <c r="D4" s="16">
        <f t="shared" si="1"/>
        <v>0</v>
      </c>
      <c r="E4" s="16">
        <f t="shared" si="2"/>
        <v>0</v>
      </c>
      <c r="F4" s="3">
        <f t="shared" si="3"/>
        <v>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11" t="str">
        <f t="array" ref="A5">INDEX(DONG_THUAN_GHEP!$C$14:$H$113,INT((ROW()-2)/6)+1,MOD(ROW()-2,6)+1)</f>
        <v/>
      </c>
      <c r="B5" s="11" t="str">
        <f t="array" ref="B5">INDEX(DONG_THUAN_GHEP!$A$14:$A$113,INT((ROW()-2)/6)+1)</f>
        <v/>
      </c>
      <c r="C5" s="16">
        <f t="array" ref="C5">IF(A5="",0,INDEX(DONG_THUAN_GHEP!$B$14:$B$113,INT((ROW()-2)/6)+1))</f>
        <v>0</v>
      </c>
      <c r="D5" s="16">
        <f t="shared" si="1"/>
        <v>0</v>
      </c>
      <c r="E5" s="16">
        <f t="shared" si="2"/>
        <v>0</v>
      </c>
      <c r="F5" s="3">
        <f t="shared" si="3"/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1" t="str">
        <f t="array" ref="A6">INDEX(DONG_THUAN_GHEP!$C$14:$H$113,INT((ROW()-2)/6)+1,MOD(ROW()-2,6)+1)</f>
        <v/>
      </c>
      <c r="B6" s="11" t="str">
        <f t="array" ref="B6">INDEX(DONG_THUAN_GHEP!$A$14:$A$113,INT((ROW()-2)/6)+1)</f>
        <v/>
      </c>
      <c r="C6" s="16">
        <f t="array" ref="C6">IF(A6="",0,INDEX(DONG_THUAN_GHEP!$B$14:$B$113,INT((ROW()-2)/6)+1))</f>
        <v>0</v>
      </c>
      <c r="D6" s="16">
        <f t="shared" si="1"/>
        <v>0</v>
      </c>
      <c r="E6" s="16">
        <f t="shared" si="2"/>
        <v>0</v>
      </c>
      <c r="F6" s="3">
        <f t="shared" si="3"/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11" t="str">
        <f t="array" ref="A7">INDEX(DONG_THUAN_GHEP!$C$14:$H$113,INT((ROW()-2)/6)+1,MOD(ROW()-2,6)+1)</f>
        <v/>
      </c>
      <c r="B7" s="11" t="str">
        <f t="array" ref="B7">INDEX(DONG_THUAN_GHEP!$A$14:$A$113,INT((ROW()-2)/6)+1)</f>
        <v/>
      </c>
      <c r="C7" s="16">
        <f t="array" ref="C7">IF(A7="",0,INDEX(DONG_THUAN_GHEP!$B$14:$B$113,INT((ROW()-2)/6)+1))</f>
        <v>0</v>
      </c>
      <c r="D7" s="16">
        <f t="shared" si="1"/>
        <v>0</v>
      </c>
      <c r="E7" s="16">
        <f t="shared" si="2"/>
        <v>0</v>
      </c>
      <c r="F7" s="3">
        <f t="shared" si="3"/>
        <v>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11" t="str">
        <f t="array" ref="A8">INDEX(DONG_THUAN_GHEP!$C$14:$H$113,INT((ROW()-2)/6)+1,MOD(ROW()-2,6)+1)</f>
        <v/>
      </c>
      <c r="B8" s="11" t="str">
        <f t="array" ref="B8">INDEX(DONG_THUAN_GHEP!$A$14:$A$113,INT((ROW()-2)/6)+1)</f>
        <v/>
      </c>
      <c r="C8" s="16">
        <f t="array" ref="C8">IF(A8="",0,INDEX(DONG_THUAN_GHEP!$B$14:$B$113,INT((ROW()-2)/6)+1))</f>
        <v>0</v>
      </c>
      <c r="D8" s="16">
        <f t="shared" si="1"/>
        <v>0</v>
      </c>
      <c r="E8" s="16">
        <f t="shared" si="2"/>
        <v>0</v>
      </c>
      <c r="F8" s="3">
        <f t="shared" si="3"/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1" t="str">
        <f t="array" ref="A9">INDEX(DONG_THUAN_GHEP!$C$14:$H$113,INT((ROW()-2)/6)+1,MOD(ROW()-2,6)+1)</f>
        <v/>
      </c>
      <c r="B9" s="11" t="str">
        <f t="array" ref="B9">INDEX(DONG_THUAN_GHEP!$A$14:$A$113,INT((ROW()-2)/6)+1)</f>
        <v/>
      </c>
      <c r="C9" s="16">
        <f t="array" ref="C9">IF(A9="",0,INDEX(DONG_THUAN_GHEP!$B$14:$B$113,INT((ROW()-2)/6)+1))</f>
        <v>0</v>
      </c>
      <c r="D9" s="16">
        <f t="shared" si="1"/>
        <v>0</v>
      </c>
      <c r="E9" s="16">
        <f t="shared" si="2"/>
        <v>0</v>
      </c>
      <c r="F9" s="3">
        <f t="shared" si="3"/>
        <v>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11" t="str">
        <f t="array" ref="A10">INDEX(DONG_THUAN_GHEP!$C$14:$H$113,INT((ROW()-2)/6)+1,MOD(ROW()-2,6)+1)</f>
        <v/>
      </c>
      <c r="B10" s="11" t="str">
        <f t="array" ref="B10">INDEX(DONG_THUAN_GHEP!$A$14:$A$113,INT((ROW()-2)/6)+1)</f>
        <v/>
      </c>
      <c r="C10" s="16">
        <f t="array" ref="C10">IF(A10="",0,INDEX(DONG_THUAN_GHEP!$B$14:$B$113,INT((ROW()-2)/6)+1))</f>
        <v>0</v>
      </c>
      <c r="D10" s="16">
        <f t="shared" si="1"/>
        <v>0</v>
      </c>
      <c r="E10" s="16">
        <f t="shared" si="2"/>
        <v>0</v>
      </c>
      <c r="F10" s="3">
        <f t="shared" si="3"/>
        <v>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1" t="str">
        <f t="array" ref="A11">INDEX(DONG_THUAN_GHEP!$C$14:$H$113,INT((ROW()-2)/6)+1,MOD(ROW()-2,6)+1)</f>
        <v/>
      </c>
      <c r="B11" s="11" t="str">
        <f t="array" ref="B11">INDEX(DONG_THUAN_GHEP!$A$14:$A$113,INT((ROW()-2)/6)+1)</f>
        <v/>
      </c>
      <c r="C11" s="16">
        <f t="array" ref="C11">IF(A11="",0,INDEX(DONG_THUAN_GHEP!$B$14:$B$113,INT((ROW()-2)/6)+1))</f>
        <v>0</v>
      </c>
      <c r="D11" s="16">
        <f t="shared" si="1"/>
        <v>0</v>
      </c>
      <c r="E11" s="16">
        <f t="shared" si="2"/>
        <v>0</v>
      </c>
      <c r="F11" s="3">
        <f t="shared" si="3"/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11" t="str">
        <f t="array" ref="A12">INDEX(DONG_THUAN_GHEP!$C$14:$H$113,INT((ROW()-2)/6)+1,MOD(ROW()-2,6)+1)</f>
        <v/>
      </c>
      <c r="B12" s="11" t="str">
        <f t="array" ref="B12">INDEX(DONG_THUAN_GHEP!$A$14:$A$113,INT((ROW()-2)/6)+1)</f>
        <v/>
      </c>
      <c r="C12" s="16">
        <f t="array" ref="C12">IF(A12="",0,INDEX(DONG_THUAN_GHEP!$B$14:$B$113,INT((ROW()-2)/6)+1))</f>
        <v>0</v>
      </c>
      <c r="D12" s="16">
        <f t="shared" si="1"/>
        <v>0</v>
      </c>
      <c r="E12" s="16">
        <f t="shared" si="2"/>
        <v>0</v>
      </c>
      <c r="F12" s="3">
        <f t="shared" si="3"/>
        <v>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1" t="str">
        <f t="array" ref="A13">INDEX(DONG_THUAN_GHEP!$C$14:$H$113,INT((ROW()-2)/6)+1,MOD(ROW()-2,6)+1)</f>
        <v/>
      </c>
      <c r="B13" s="11" t="str">
        <f t="array" ref="B13">INDEX(DONG_THUAN_GHEP!$A$14:$A$113,INT((ROW()-2)/6)+1)</f>
        <v/>
      </c>
      <c r="C13" s="16">
        <f t="array" ref="C13">IF(A13="",0,INDEX(DONG_THUAN_GHEP!$B$14:$B$113,INT((ROW()-2)/6)+1))</f>
        <v>0</v>
      </c>
      <c r="D13" s="16">
        <f t="shared" si="1"/>
        <v>0</v>
      </c>
      <c r="E13" s="16">
        <f t="shared" si="2"/>
        <v>0</v>
      </c>
      <c r="F13" s="3">
        <f t="shared" si="3"/>
        <v>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1" t="str">
        <f t="array" ref="A14">INDEX(DONG_THUAN_GHEP!$C$14:$H$113,INT((ROW()-2)/6)+1,MOD(ROW()-2,6)+1)</f>
        <v/>
      </c>
      <c r="B14" s="11" t="str">
        <f t="array" ref="B14">INDEX(DONG_THUAN_GHEP!$A$14:$A$113,INT((ROW()-2)/6)+1)</f>
        <v/>
      </c>
      <c r="C14" s="16">
        <f t="array" ref="C14">IF(A14="",0,INDEX(DONG_THUAN_GHEP!$B$14:$B$113,INT((ROW()-2)/6)+1))</f>
        <v>0</v>
      </c>
      <c r="D14" s="16">
        <f t="shared" si="1"/>
        <v>0</v>
      </c>
      <c r="E14" s="16">
        <f t="shared" si="2"/>
        <v>0</v>
      </c>
      <c r="F14" s="3">
        <f t="shared" si="3"/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1" t="str">
        <f t="array" ref="A15">INDEX(DONG_THUAN_GHEP!$C$14:$H$113,INT((ROW()-2)/6)+1,MOD(ROW()-2,6)+1)</f>
        <v/>
      </c>
      <c r="B15" s="11" t="str">
        <f t="array" ref="B15">INDEX(DONG_THUAN_GHEP!$A$14:$A$113,INT((ROW()-2)/6)+1)</f>
        <v/>
      </c>
      <c r="C15" s="16">
        <f t="array" ref="C15">IF(A15="",0,INDEX(DONG_THUAN_GHEP!$B$14:$B$113,INT((ROW()-2)/6)+1))</f>
        <v>0</v>
      </c>
      <c r="D15" s="16">
        <f t="shared" si="1"/>
        <v>0</v>
      </c>
      <c r="E15" s="16">
        <f t="shared" si="2"/>
        <v>0</v>
      </c>
      <c r="F15" s="3">
        <f t="shared" si="3"/>
        <v>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1" t="str">
        <f t="array" ref="A16">INDEX(DONG_THUAN_GHEP!$C$14:$H$113,INT((ROW()-2)/6)+1,MOD(ROW()-2,6)+1)</f>
        <v/>
      </c>
      <c r="B16" s="11" t="str">
        <f t="array" ref="B16">INDEX(DONG_THUAN_GHEP!$A$14:$A$113,INT((ROW()-2)/6)+1)</f>
        <v/>
      </c>
      <c r="C16" s="16">
        <f t="array" ref="C16">IF(A16="",0,INDEX(DONG_THUAN_GHEP!$B$14:$B$113,INT((ROW()-2)/6)+1))</f>
        <v>0</v>
      </c>
      <c r="D16" s="16">
        <f t="shared" si="1"/>
        <v>0</v>
      </c>
      <c r="E16" s="16">
        <f t="shared" si="2"/>
        <v>0</v>
      </c>
      <c r="F16" s="3">
        <f t="shared" si="3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1" t="str">
        <f t="array" ref="A17">INDEX(DONG_THUAN_GHEP!$C$14:$H$113,INT((ROW()-2)/6)+1,MOD(ROW()-2,6)+1)</f>
        <v/>
      </c>
      <c r="B17" s="11" t="str">
        <f t="array" ref="B17">INDEX(DONG_THUAN_GHEP!$A$14:$A$113,INT((ROW()-2)/6)+1)</f>
        <v/>
      </c>
      <c r="C17" s="16">
        <f t="array" ref="C17">IF(A17="",0,INDEX(DONG_THUAN_GHEP!$B$14:$B$113,INT((ROW()-2)/6)+1))</f>
        <v>0</v>
      </c>
      <c r="D17" s="16">
        <f t="shared" si="1"/>
        <v>0</v>
      </c>
      <c r="E17" s="16">
        <f t="shared" si="2"/>
        <v>0</v>
      </c>
      <c r="F17" s="3">
        <f t="shared" si="3"/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1" t="str">
        <f t="array" ref="A18">INDEX(DONG_THUAN_GHEP!$C$14:$H$113,INT((ROW()-2)/6)+1,MOD(ROW()-2,6)+1)</f>
        <v/>
      </c>
      <c r="B18" s="11" t="str">
        <f t="array" ref="B18">INDEX(DONG_THUAN_GHEP!$A$14:$A$113,INT((ROW()-2)/6)+1)</f>
        <v/>
      </c>
      <c r="C18" s="16">
        <f t="array" ref="C18">IF(A18="",0,INDEX(DONG_THUAN_GHEP!$B$14:$B$113,INT((ROW()-2)/6)+1))</f>
        <v>0</v>
      </c>
      <c r="D18" s="16">
        <f t="shared" si="1"/>
        <v>0</v>
      </c>
      <c r="E18" s="16">
        <f t="shared" si="2"/>
        <v>0</v>
      </c>
      <c r="F18" s="3">
        <f t="shared" si="3"/>
        <v>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1" t="str">
        <f t="array" ref="A19">INDEX(DONG_THUAN_GHEP!$C$14:$H$113,INT((ROW()-2)/6)+1,MOD(ROW()-2,6)+1)</f>
        <v/>
      </c>
      <c r="B19" s="11" t="str">
        <f t="array" ref="B19">INDEX(DONG_THUAN_GHEP!$A$14:$A$113,INT((ROW()-2)/6)+1)</f>
        <v/>
      </c>
      <c r="C19" s="16">
        <f t="array" ref="C19">IF(A19="",0,INDEX(DONG_THUAN_GHEP!$B$14:$B$113,INT((ROW()-2)/6)+1))</f>
        <v>0</v>
      </c>
      <c r="D19" s="16">
        <f t="shared" si="1"/>
        <v>0</v>
      </c>
      <c r="E19" s="16">
        <f t="shared" si="2"/>
        <v>0</v>
      </c>
      <c r="F19" s="3">
        <f t="shared" si="3"/>
        <v>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 t="str">
        <f t="array" ref="A20">INDEX(DONG_THUAN_GHEP!$C$14:$H$113,INT((ROW()-2)/6)+1,MOD(ROW()-2,6)+1)</f>
        <v/>
      </c>
      <c r="B20" s="11" t="str">
        <f t="array" ref="B20">INDEX(DONG_THUAN_GHEP!$A$14:$A$113,INT((ROW()-2)/6)+1)</f>
        <v/>
      </c>
      <c r="C20" s="16">
        <f t="array" ref="C20">IF(A20="",0,INDEX(DONG_THUAN_GHEP!$B$14:$B$113,INT((ROW()-2)/6)+1))</f>
        <v>0</v>
      </c>
      <c r="D20" s="16">
        <f t="shared" si="1"/>
        <v>0</v>
      </c>
      <c r="E20" s="16">
        <f t="shared" si="2"/>
        <v>0</v>
      </c>
      <c r="F20" s="3">
        <f t="shared" si="3"/>
        <v>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 t="str">
        <f t="array" ref="A21">INDEX(DONG_THUAN_GHEP!$C$14:$H$113,INT((ROW()-2)/6)+1,MOD(ROW()-2,6)+1)</f>
        <v/>
      </c>
      <c r="B21" s="11" t="str">
        <f t="array" ref="B21">INDEX(DONG_THUAN_GHEP!$A$14:$A$113,INT((ROW()-2)/6)+1)</f>
        <v/>
      </c>
      <c r="C21" s="16">
        <f t="array" ref="C21">IF(A21="",0,INDEX(DONG_THUAN_GHEP!$B$14:$B$113,INT((ROW()-2)/6)+1))</f>
        <v>0</v>
      </c>
      <c r="D21" s="16">
        <f t="shared" si="1"/>
        <v>0</v>
      </c>
      <c r="E21" s="16">
        <f t="shared" si="2"/>
        <v>0</v>
      </c>
      <c r="F21" s="3">
        <f t="shared" si="3"/>
        <v>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 t="str">
        <f t="array" ref="A22">INDEX(DONG_THUAN_GHEP!$C$14:$H$113,INT((ROW()-2)/6)+1,MOD(ROW()-2,6)+1)</f>
        <v/>
      </c>
      <c r="B22" s="11" t="str">
        <f t="array" ref="B22">INDEX(DONG_THUAN_GHEP!$A$14:$A$113,INT((ROW()-2)/6)+1)</f>
        <v/>
      </c>
      <c r="C22" s="16">
        <f t="array" ref="C22">IF(A22="",0,INDEX(DONG_THUAN_GHEP!$B$14:$B$113,INT((ROW()-2)/6)+1))</f>
        <v>0</v>
      </c>
      <c r="D22" s="16">
        <f t="shared" si="1"/>
        <v>0</v>
      </c>
      <c r="E22" s="16">
        <f t="shared" si="2"/>
        <v>0</v>
      </c>
      <c r="F22" s="3">
        <f t="shared" si="3"/>
        <v>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 t="str">
        <f t="array" ref="A23">INDEX(DONG_THUAN_GHEP!$C$14:$H$113,INT((ROW()-2)/6)+1,MOD(ROW()-2,6)+1)</f>
        <v/>
      </c>
      <c r="B23" s="11" t="str">
        <f t="array" ref="B23">INDEX(DONG_THUAN_GHEP!$A$14:$A$113,INT((ROW()-2)/6)+1)</f>
        <v/>
      </c>
      <c r="C23" s="16">
        <f t="array" ref="C23">IF(A23="",0,INDEX(DONG_THUAN_GHEP!$B$14:$B$113,INT((ROW()-2)/6)+1))</f>
        <v>0</v>
      </c>
      <c r="D23" s="16">
        <f t="shared" si="1"/>
        <v>0</v>
      </c>
      <c r="E23" s="16">
        <f t="shared" si="2"/>
        <v>0</v>
      </c>
      <c r="F23" s="3">
        <f t="shared" si="3"/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 t="str">
        <f t="array" ref="A24">INDEX(DONG_THUAN_GHEP!$C$14:$H$113,INT((ROW()-2)/6)+1,MOD(ROW()-2,6)+1)</f>
        <v/>
      </c>
      <c r="B24" s="11" t="str">
        <f t="array" ref="B24">INDEX(DONG_THUAN_GHEP!$A$14:$A$113,INT((ROW()-2)/6)+1)</f>
        <v/>
      </c>
      <c r="C24" s="16">
        <f t="array" ref="C24">IF(A24="",0,INDEX(DONG_THUAN_GHEP!$B$14:$B$113,INT((ROW()-2)/6)+1))</f>
        <v>0</v>
      </c>
      <c r="D24" s="16">
        <f t="shared" si="1"/>
        <v>0</v>
      </c>
      <c r="E24" s="16">
        <f t="shared" si="2"/>
        <v>0</v>
      </c>
      <c r="F24" s="3">
        <f t="shared" si="3"/>
        <v>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 t="str">
        <f t="array" ref="A25">INDEX(DONG_THUAN_GHEP!$C$14:$H$113,INT((ROW()-2)/6)+1,MOD(ROW()-2,6)+1)</f>
        <v/>
      </c>
      <c r="B25" s="11" t="str">
        <f t="array" ref="B25">INDEX(DONG_THUAN_GHEP!$A$14:$A$113,INT((ROW()-2)/6)+1)</f>
        <v/>
      </c>
      <c r="C25" s="16">
        <f t="array" ref="C25">IF(A25="",0,INDEX(DONG_THUAN_GHEP!$B$14:$B$113,INT((ROW()-2)/6)+1))</f>
        <v>0</v>
      </c>
      <c r="D25" s="16">
        <f t="shared" si="1"/>
        <v>0</v>
      </c>
      <c r="E25" s="16">
        <f t="shared" si="2"/>
        <v>0</v>
      </c>
      <c r="F25" s="3">
        <f t="shared" si="3"/>
        <v>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 t="str">
        <f t="array" ref="A26">INDEX(DONG_THUAN_GHEP!$C$14:$H$113,INT((ROW()-2)/6)+1,MOD(ROW()-2,6)+1)</f>
        <v/>
      </c>
      <c r="B26" s="11" t="str">
        <f t="array" ref="B26">INDEX(DONG_THUAN_GHEP!$A$14:$A$113,INT((ROW()-2)/6)+1)</f>
        <v/>
      </c>
      <c r="C26" s="16">
        <f t="array" ref="C26">IF(A26="",0,INDEX(DONG_THUAN_GHEP!$B$14:$B$113,INT((ROW()-2)/6)+1))</f>
        <v>0</v>
      </c>
      <c r="D26" s="16">
        <f t="shared" si="1"/>
        <v>0</v>
      </c>
      <c r="E26" s="16">
        <f t="shared" si="2"/>
        <v>0</v>
      </c>
      <c r="F26" s="3">
        <f t="shared" si="3"/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 t="str">
        <f t="array" ref="A27">INDEX(DONG_THUAN_GHEP!$C$14:$H$113,INT((ROW()-2)/6)+1,MOD(ROW()-2,6)+1)</f>
        <v/>
      </c>
      <c r="B27" s="11" t="str">
        <f t="array" ref="B27">INDEX(DONG_THUAN_GHEP!$A$14:$A$113,INT((ROW()-2)/6)+1)</f>
        <v/>
      </c>
      <c r="C27" s="16">
        <f t="array" ref="C27">IF(A27="",0,INDEX(DONG_THUAN_GHEP!$B$14:$B$113,INT((ROW()-2)/6)+1))</f>
        <v>0</v>
      </c>
      <c r="D27" s="16">
        <f t="shared" si="1"/>
        <v>0</v>
      </c>
      <c r="E27" s="16">
        <f t="shared" si="2"/>
        <v>0</v>
      </c>
      <c r="F27" s="3">
        <f t="shared" si="3"/>
        <v>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 t="str">
        <f t="array" ref="A28">INDEX(DONG_THUAN_GHEP!$C$14:$H$113,INT((ROW()-2)/6)+1,MOD(ROW()-2,6)+1)</f>
        <v/>
      </c>
      <c r="B28" s="11" t="str">
        <f t="array" ref="B28">INDEX(DONG_THUAN_GHEP!$A$14:$A$113,INT((ROW()-2)/6)+1)</f>
        <v/>
      </c>
      <c r="C28" s="16">
        <f t="array" ref="C28">IF(A28="",0,INDEX(DONG_THUAN_GHEP!$B$14:$B$113,INT((ROW()-2)/6)+1))</f>
        <v>0</v>
      </c>
      <c r="D28" s="16">
        <f t="shared" si="1"/>
        <v>0</v>
      </c>
      <c r="E28" s="16">
        <f t="shared" si="2"/>
        <v>0</v>
      </c>
      <c r="F28" s="3">
        <f t="shared" si="3"/>
        <v>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 t="str">
        <f t="array" ref="A29">INDEX(DONG_THUAN_GHEP!$C$14:$H$113,INT((ROW()-2)/6)+1,MOD(ROW()-2,6)+1)</f>
        <v/>
      </c>
      <c r="B29" s="11" t="str">
        <f t="array" ref="B29">INDEX(DONG_THUAN_GHEP!$A$14:$A$113,INT((ROW()-2)/6)+1)</f>
        <v/>
      </c>
      <c r="C29" s="16">
        <f t="array" ref="C29">IF(A29="",0,INDEX(DONG_THUAN_GHEP!$B$14:$B$113,INT((ROW()-2)/6)+1))</f>
        <v>0</v>
      </c>
      <c r="D29" s="16">
        <f t="shared" si="1"/>
        <v>0</v>
      </c>
      <c r="E29" s="16">
        <f t="shared" si="2"/>
        <v>0</v>
      </c>
      <c r="F29" s="3">
        <f t="shared" si="3"/>
        <v>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 t="str">
        <f t="array" ref="A30">INDEX(DONG_THUAN_GHEP!$C$14:$H$113,INT((ROW()-2)/6)+1,MOD(ROW()-2,6)+1)</f>
        <v/>
      </c>
      <c r="B30" s="11" t="str">
        <f t="array" ref="B30">INDEX(DONG_THUAN_GHEP!$A$14:$A$113,INT((ROW()-2)/6)+1)</f>
        <v/>
      </c>
      <c r="C30" s="16">
        <f t="array" ref="C30">IF(A30="",0,INDEX(DONG_THUAN_GHEP!$B$14:$B$113,INT((ROW()-2)/6)+1))</f>
        <v>0</v>
      </c>
      <c r="D30" s="16">
        <f t="shared" si="1"/>
        <v>0</v>
      </c>
      <c r="E30" s="16">
        <f t="shared" si="2"/>
        <v>0</v>
      </c>
      <c r="F30" s="3">
        <f t="shared" si="3"/>
        <v>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 t="str">
        <f t="array" ref="A31">INDEX(DONG_THUAN_GHEP!$C$14:$H$113,INT((ROW()-2)/6)+1,MOD(ROW()-2,6)+1)</f>
        <v/>
      </c>
      <c r="B31" s="11" t="str">
        <f t="array" ref="B31">INDEX(DONG_THUAN_GHEP!$A$14:$A$113,INT((ROW()-2)/6)+1)</f>
        <v/>
      </c>
      <c r="C31" s="16">
        <f t="array" ref="C31">IF(A31="",0,INDEX(DONG_THUAN_GHEP!$B$14:$B$113,INT((ROW()-2)/6)+1))</f>
        <v>0</v>
      </c>
      <c r="D31" s="16">
        <f t="shared" si="1"/>
        <v>0</v>
      </c>
      <c r="E31" s="16">
        <f t="shared" si="2"/>
        <v>0</v>
      </c>
      <c r="F31" s="3">
        <f t="shared" si="3"/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 t="str">
        <f t="array" ref="A32">INDEX(DONG_THUAN_GHEP!$C$14:$H$113,INT((ROW()-2)/6)+1,MOD(ROW()-2,6)+1)</f>
        <v/>
      </c>
      <c r="B32" s="11" t="str">
        <f t="array" ref="B32">INDEX(DONG_THUAN_GHEP!$A$14:$A$113,INT((ROW()-2)/6)+1)</f>
        <v/>
      </c>
      <c r="C32" s="16">
        <f t="array" ref="C32">IF(A32="",0,INDEX(DONG_THUAN_GHEP!$B$14:$B$113,INT((ROW()-2)/6)+1))</f>
        <v>0</v>
      </c>
      <c r="D32" s="16">
        <f t="shared" si="1"/>
        <v>0</v>
      </c>
      <c r="E32" s="16">
        <f t="shared" si="2"/>
        <v>0</v>
      </c>
      <c r="F32" s="3">
        <f t="shared" si="3"/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 t="str">
        <f t="array" ref="A33">INDEX(DONG_THUAN_GHEP!$C$14:$H$113,INT((ROW()-2)/6)+1,MOD(ROW()-2,6)+1)</f>
        <v/>
      </c>
      <c r="B33" s="11" t="str">
        <f t="array" ref="B33">INDEX(DONG_THUAN_GHEP!$A$14:$A$113,INT((ROW()-2)/6)+1)</f>
        <v/>
      </c>
      <c r="C33" s="16">
        <f t="array" ref="C33">IF(A33="",0,INDEX(DONG_THUAN_GHEP!$B$14:$B$113,INT((ROW()-2)/6)+1))</f>
        <v>0</v>
      </c>
      <c r="D33" s="16">
        <f t="shared" si="1"/>
        <v>0</v>
      </c>
      <c r="E33" s="16">
        <f t="shared" si="2"/>
        <v>0</v>
      </c>
      <c r="F33" s="3">
        <f t="shared" si="3"/>
        <v>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 t="str">
        <f t="array" ref="A34">INDEX(DONG_THUAN_GHEP!$C$14:$H$113,INT((ROW()-2)/6)+1,MOD(ROW()-2,6)+1)</f>
        <v/>
      </c>
      <c r="B34" s="11" t="str">
        <f t="array" ref="B34">INDEX(DONG_THUAN_GHEP!$A$14:$A$113,INT((ROW()-2)/6)+1)</f>
        <v/>
      </c>
      <c r="C34" s="16">
        <f t="array" ref="C34">IF(A34="",0,INDEX(DONG_THUAN_GHEP!$B$14:$B$113,INT((ROW()-2)/6)+1))</f>
        <v>0</v>
      </c>
      <c r="D34" s="16">
        <f t="shared" si="1"/>
        <v>0</v>
      </c>
      <c r="E34" s="16">
        <f t="shared" si="2"/>
        <v>0</v>
      </c>
      <c r="F34" s="3">
        <f t="shared" si="3"/>
        <v>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 t="str">
        <f t="array" ref="A35">INDEX(DONG_THUAN_GHEP!$C$14:$H$113,INT((ROW()-2)/6)+1,MOD(ROW()-2,6)+1)</f>
        <v/>
      </c>
      <c r="B35" s="11" t="str">
        <f t="array" ref="B35">INDEX(DONG_THUAN_GHEP!$A$14:$A$113,INT((ROW()-2)/6)+1)</f>
        <v/>
      </c>
      <c r="C35" s="16">
        <f t="array" ref="C35">IF(A35="",0,INDEX(DONG_THUAN_GHEP!$B$14:$B$113,INT((ROW()-2)/6)+1))</f>
        <v>0</v>
      </c>
      <c r="D35" s="16">
        <f t="shared" si="1"/>
        <v>0</v>
      </c>
      <c r="E35" s="16">
        <f t="shared" si="2"/>
        <v>0</v>
      </c>
      <c r="F35" s="3">
        <f t="shared" si="3"/>
        <v>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 t="str">
        <f t="array" ref="A36">INDEX(DONG_THUAN_GHEP!$C$14:$H$113,INT((ROW()-2)/6)+1,MOD(ROW()-2,6)+1)</f>
        <v/>
      </c>
      <c r="B36" s="11" t="str">
        <f t="array" ref="B36">INDEX(DONG_THUAN_GHEP!$A$14:$A$113,INT((ROW()-2)/6)+1)</f>
        <v/>
      </c>
      <c r="C36" s="16">
        <f t="array" ref="C36">IF(A36="",0,INDEX(DONG_THUAN_GHEP!$B$14:$B$113,INT((ROW()-2)/6)+1))</f>
        <v>0</v>
      </c>
      <c r="D36" s="16">
        <f t="shared" si="1"/>
        <v>0</v>
      </c>
      <c r="E36" s="16">
        <f t="shared" si="2"/>
        <v>0</v>
      </c>
      <c r="F36" s="3">
        <f t="shared" si="3"/>
        <v>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 t="str">
        <f t="array" ref="A37">INDEX(DONG_THUAN_GHEP!$C$14:$H$113,INT((ROW()-2)/6)+1,MOD(ROW()-2,6)+1)</f>
        <v/>
      </c>
      <c r="B37" s="11" t="str">
        <f t="array" ref="B37">INDEX(DONG_THUAN_GHEP!$A$14:$A$113,INT((ROW()-2)/6)+1)</f>
        <v/>
      </c>
      <c r="C37" s="16">
        <f t="array" ref="C37">IF(A37="",0,INDEX(DONG_THUAN_GHEP!$B$14:$B$113,INT((ROW()-2)/6)+1))</f>
        <v>0</v>
      </c>
      <c r="D37" s="16">
        <f t="shared" si="1"/>
        <v>0</v>
      </c>
      <c r="E37" s="16">
        <f t="shared" si="2"/>
        <v>0</v>
      </c>
      <c r="F37" s="3">
        <f t="shared" si="3"/>
        <v>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 t="str">
        <f t="array" ref="A38">INDEX(DONG_THUAN_GHEP!$C$14:$H$113,INT((ROW()-2)/6)+1,MOD(ROW()-2,6)+1)</f>
        <v/>
      </c>
      <c r="B38" s="11" t="str">
        <f t="array" ref="B38">INDEX(DONG_THUAN_GHEP!$A$14:$A$113,INT((ROW()-2)/6)+1)</f>
        <v/>
      </c>
      <c r="C38" s="16">
        <f t="array" ref="C38">IF(A38="",0,INDEX(DONG_THUAN_GHEP!$B$14:$B$113,INT((ROW()-2)/6)+1))</f>
        <v>0</v>
      </c>
      <c r="D38" s="16">
        <f t="shared" si="1"/>
        <v>0</v>
      </c>
      <c r="E38" s="16">
        <f t="shared" si="2"/>
        <v>0</v>
      </c>
      <c r="F38" s="3">
        <f t="shared" si="3"/>
        <v>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 t="str">
        <f t="array" ref="A39">INDEX(DONG_THUAN_GHEP!$C$14:$H$113,INT((ROW()-2)/6)+1,MOD(ROW()-2,6)+1)</f>
        <v/>
      </c>
      <c r="B39" s="11" t="str">
        <f t="array" ref="B39">INDEX(DONG_THUAN_GHEP!$A$14:$A$113,INT((ROW()-2)/6)+1)</f>
        <v/>
      </c>
      <c r="C39" s="16">
        <f t="array" ref="C39">IF(A39="",0,INDEX(DONG_THUAN_GHEP!$B$14:$B$113,INT((ROW()-2)/6)+1))</f>
        <v>0</v>
      </c>
      <c r="D39" s="16">
        <f t="shared" si="1"/>
        <v>0</v>
      </c>
      <c r="E39" s="16">
        <f t="shared" si="2"/>
        <v>0</v>
      </c>
      <c r="F39" s="3">
        <f t="shared" si="3"/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 t="str">
        <f t="array" ref="A40">INDEX(DONG_THUAN_GHEP!$C$14:$H$113,INT((ROW()-2)/6)+1,MOD(ROW()-2,6)+1)</f>
        <v/>
      </c>
      <c r="B40" s="11" t="str">
        <f t="array" ref="B40">INDEX(DONG_THUAN_GHEP!$A$14:$A$113,INT((ROW()-2)/6)+1)</f>
        <v/>
      </c>
      <c r="C40" s="16">
        <f t="array" ref="C40">IF(A40="",0,INDEX(DONG_THUAN_GHEP!$B$14:$B$113,INT((ROW()-2)/6)+1))</f>
        <v>0</v>
      </c>
      <c r="D40" s="16">
        <f t="shared" si="1"/>
        <v>0</v>
      </c>
      <c r="E40" s="16">
        <f t="shared" si="2"/>
        <v>0</v>
      </c>
      <c r="F40" s="3">
        <f t="shared" si="3"/>
        <v>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 t="str">
        <f t="array" ref="A41">INDEX(DONG_THUAN_GHEP!$C$14:$H$113,INT((ROW()-2)/6)+1,MOD(ROW()-2,6)+1)</f>
        <v/>
      </c>
      <c r="B41" s="11" t="str">
        <f t="array" ref="B41">INDEX(DONG_THUAN_GHEP!$A$14:$A$113,INT((ROW()-2)/6)+1)</f>
        <v/>
      </c>
      <c r="C41" s="16">
        <f t="array" ref="C41">IF(A41="",0,INDEX(DONG_THUAN_GHEP!$B$14:$B$113,INT((ROW()-2)/6)+1))</f>
        <v>0</v>
      </c>
      <c r="D41" s="16">
        <f t="shared" si="1"/>
        <v>0</v>
      </c>
      <c r="E41" s="16">
        <f t="shared" si="2"/>
        <v>0</v>
      </c>
      <c r="F41" s="3">
        <f t="shared" si="3"/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 t="str">
        <f t="array" ref="A42">INDEX(DONG_THUAN_GHEP!$C$14:$H$113,INT((ROW()-2)/6)+1,MOD(ROW()-2,6)+1)</f>
        <v/>
      </c>
      <c r="B42" s="11" t="str">
        <f t="array" ref="B42">INDEX(DONG_THUAN_GHEP!$A$14:$A$113,INT((ROW()-2)/6)+1)</f>
        <v/>
      </c>
      <c r="C42" s="16">
        <f t="array" ref="C42">IF(A42="",0,INDEX(DONG_THUAN_GHEP!$B$14:$B$113,INT((ROW()-2)/6)+1))</f>
        <v>0</v>
      </c>
      <c r="D42" s="16">
        <f t="shared" si="1"/>
        <v>0</v>
      </c>
      <c r="E42" s="16">
        <f t="shared" si="2"/>
        <v>0</v>
      </c>
      <c r="F42" s="3">
        <f t="shared" si="3"/>
        <v>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 t="str">
        <f t="array" ref="A43">INDEX(DONG_THUAN_GHEP!$C$14:$H$113,INT((ROW()-2)/6)+1,MOD(ROW()-2,6)+1)</f>
        <v/>
      </c>
      <c r="B43" s="11" t="str">
        <f t="array" ref="B43">INDEX(DONG_THUAN_GHEP!$A$14:$A$113,INT((ROW()-2)/6)+1)</f>
        <v/>
      </c>
      <c r="C43" s="16">
        <f t="array" ref="C43">IF(A43="",0,INDEX(DONG_THUAN_GHEP!$B$14:$B$113,INT((ROW()-2)/6)+1))</f>
        <v>0</v>
      </c>
      <c r="D43" s="16">
        <f t="shared" si="1"/>
        <v>0</v>
      </c>
      <c r="E43" s="16">
        <f t="shared" si="2"/>
        <v>0</v>
      </c>
      <c r="F43" s="3">
        <f t="shared" si="3"/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 t="str">
        <f t="array" ref="A44">INDEX(DONG_THUAN_GHEP!$C$14:$H$113,INT((ROW()-2)/6)+1,MOD(ROW()-2,6)+1)</f>
        <v/>
      </c>
      <c r="B44" s="11" t="str">
        <f t="array" ref="B44">INDEX(DONG_THUAN_GHEP!$A$14:$A$113,INT((ROW()-2)/6)+1)</f>
        <v/>
      </c>
      <c r="C44" s="16">
        <f t="array" ref="C44">IF(A44="",0,INDEX(DONG_THUAN_GHEP!$B$14:$B$113,INT((ROW()-2)/6)+1))</f>
        <v>0</v>
      </c>
      <c r="D44" s="16">
        <f t="shared" si="1"/>
        <v>0</v>
      </c>
      <c r="E44" s="16">
        <f t="shared" si="2"/>
        <v>0</v>
      </c>
      <c r="F44" s="3">
        <f t="shared" si="3"/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 t="str">
        <f t="array" ref="A45">INDEX(DONG_THUAN_GHEP!$C$14:$H$113,INT((ROW()-2)/6)+1,MOD(ROW()-2,6)+1)</f>
        <v/>
      </c>
      <c r="B45" s="11" t="str">
        <f t="array" ref="B45">INDEX(DONG_THUAN_GHEP!$A$14:$A$113,INT((ROW()-2)/6)+1)</f>
        <v/>
      </c>
      <c r="C45" s="16">
        <f t="array" ref="C45">IF(A45="",0,INDEX(DONG_THUAN_GHEP!$B$14:$B$113,INT((ROW()-2)/6)+1))</f>
        <v>0</v>
      </c>
      <c r="D45" s="16">
        <f t="shared" si="1"/>
        <v>0</v>
      </c>
      <c r="E45" s="16">
        <f t="shared" si="2"/>
        <v>0</v>
      </c>
      <c r="F45" s="3">
        <f t="shared" si="3"/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 t="str">
        <f t="array" ref="A46">INDEX(DONG_THUAN_GHEP!$C$14:$H$113,INT((ROW()-2)/6)+1,MOD(ROW()-2,6)+1)</f>
        <v/>
      </c>
      <c r="B46" s="11" t="str">
        <f t="array" ref="B46">INDEX(DONG_THUAN_GHEP!$A$14:$A$113,INT((ROW()-2)/6)+1)</f>
        <v/>
      </c>
      <c r="C46" s="16">
        <f t="array" ref="C46">IF(A46="",0,INDEX(DONG_THUAN_GHEP!$B$14:$B$113,INT((ROW()-2)/6)+1))</f>
        <v>0</v>
      </c>
      <c r="D46" s="16">
        <f t="shared" si="1"/>
        <v>0</v>
      </c>
      <c r="E46" s="16">
        <f t="shared" si="2"/>
        <v>0</v>
      </c>
      <c r="F46" s="3">
        <f t="shared" si="3"/>
        <v>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 t="str">
        <f t="array" ref="A47">INDEX(DONG_THUAN_GHEP!$C$14:$H$113,INT((ROW()-2)/6)+1,MOD(ROW()-2,6)+1)</f>
        <v/>
      </c>
      <c r="B47" s="11" t="str">
        <f t="array" ref="B47">INDEX(DONG_THUAN_GHEP!$A$14:$A$113,INT((ROW()-2)/6)+1)</f>
        <v/>
      </c>
      <c r="C47" s="16">
        <f t="array" ref="C47">IF(A47="",0,INDEX(DONG_THUAN_GHEP!$B$14:$B$113,INT((ROW()-2)/6)+1))</f>
        <v>0</v>
      </c>
      <c r="D47" s="16">
        <f t="shared" si="1"/>
        <v>0</v>
      </c>
      <c r="E47" s="16">
        <f t="shared" si="2"/>
        <v>0</v>
      </c>
      <c r="F47" s="3">
        <f t="shared" si="3"/>
        <v>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 t="str">
        <f t="array" ref="A48">INDEX(DONG_THUAN_GHEP!$C$14:$H$113,INT((ROW()-2)/6)+1,MOD(ROW()-2,6)+1)</f>
        <v/>
      </c>
      <c r="B48" s="11" t="str">
        <f t="array" ref="B48">INDEX(DONG_THUAN_GHEP!$A$14:$A$113,INT((ROW()-2)/6)+1)</f>
        <v/>
      </c>
      <c r="C48" s="16">
        <f t="array" ref="C48">IF(A48="",0,INDEX(DONG_THUAN_GHEP!$B$14:$B$113,INT((ROW()-2)/6)+1))</f>
        <v>0</v>
      </c>
      <c r="D48" s="16">
        <f t="shared" si="1"/>
        <v>0</v>
      </c>
      <c r="E48" s="16">
        <f t="shared" si="2"/>
        <v>0</v>
      </c>
      <c r="F48" s="3">
        <f t="shared" si="3"/>
        <v>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 t="str">
        <f t="array" ref="A49">INDEX(DONG_THUAN_GHEP!$C$14:$H$113,INT((ROW()-2)/6)+1,MOD(ROW()-2,6)+1)</f>
        <v/>
      </c>
      <c r="B49" s="11" t="str">
        <f t="array" ref="B49">INDEX(DONG_THUAN_GHEP!$A$14:$A$113,INT((ROW()-2)/6)+1)</f>
        <v/>
      </c>
      <c r="C49" s="16">
        <f t="array" ref="C49">IF(A49="",0,INDEX(DONG_THUAN_GHEP!$B$14:$B$113,INT((ROW()-2)/6)+1))</f>
        <v>0</v>
      </c>
      <c r="D49" s="16">
        <f t="shared" si="1"/>
        <v>0</v>
      </c>
      <c r="E49" s="16">
        <f t="shared" si="2"/>
        <v>0</v>
      </c>
      <c r="F49" s="3">
        <f t="shared" si="3"/>
        <v>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 t="str">
        <f t="array" ref="A50">INDEX(DONG_THUAN_GHEP!$C$14:$H$113,INT((ROW()-2)/6)+1,MOD(ROW()-2,6)+1)</f>
        <v>908</v>
      </c>
      <c r="B50" s="11" t="str">
        <f t="array" ref="B50">INDEX(DONG_THUAN_GHEP!$A$14:$A$113,INT((ROW()-2)/6)+1)</f>
        <v>08</v>
      </c>
      <c r="C50" s="16">
        <f t="array" ref="C50">IF(A50="",0,INDEX(DONG_THUAN_GHEP!$B$14:$B$113,INT((ROW()-2)/6)+1))</f>
        <v>1</v>
      </c>
      <c r="D50" s="16">
        <f t="shared" si="1"/>
        <v>1</v>
      </c>
      <c r="E50" s="16">
        <f t="shared" si="2"/>
        <v>2</v>
      </c>
      <c r="F50" s="3">
        <f t="shared" si="3"/>
        <v>200908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 t="str">
        <f t="array" ref="A51">INDEX(DONG_THUAN_GHEP!$C$14:$H$113,INT((ROW()-2)/6)+1,MOD(ROW()-2,6)+1)</f>
        <v>208</v>
      </c>
      <c r="B51" s="11" t="str">
        <f t="array" ref="B51">INDEX(DONG_THUAN_GHEP!$A$14:$A$113,INT((ROW()-2)/6)+1)</f>
        <v>08</v>
      </c>
      <c r="C51" s="16">
        <f t="array" ref="C51">IF(A51="",0,INDEX(DONG_THUAN_GHEP!$B$14:$B$113,INT((ROW()-2)/6)+1))</f>
        <v>1</v>
      </c>
      <c r="D51" s="16">
        <f t="shared" si="1"/>
        <v>1</v>
      </c>
      <c r="E51" s="16">
        <f t="shared" si="2"/>
        <v>2</v>
      </c>
      <c r="F51" s="3">
        <f t="shared" si="3"/>
        <v>200208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 t="str">
        <f t="array" ref="A52">INDEX(DONG_THUAN_GHEP!$C$14:$H$113,INT((ROW()-2)/6)+1,MOD(ROW()-2,6)+1)</f>
        <v>08</v>
      </c>
      <c r="B52" s="11" t="str">
        <f t="array" ref="B52">INDEX(DONG_THUAN_GHEP!$A$14:$A$113,INT((ROW()-2)/6)+1)</f>
        <v>08</v>
      </c>
      <c r="C52" s="16">
        <f t="array" ref="C52">IF(A52="",0,INDEX(DONG_THUAN_GHEP!$B$14:$B$113,INT((ROW()-2)/6)+1))</f>
        <v>1</v>
      </c>
      <c r="D52" s="16">
        <f t="shared" si="1"/>
        <v>4</v>
      </c>
      <c r="E52" s="16">
        <f t="shared" si="2"/>
        <v>5</v>
      </c>
      <c r="F52" s="3">
        <f t="shared" si="3"/>
        <v>500008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 t="str">
        <f t="array" ref="A53">INDEX(DONG_THUAN_GHEP!$C$14:$H$113,INT((ROW()-2)/6)+1,MOD(ROW()-2,6)+1)</f>
        <v>08</v>
      </c>
      <c r="B53" s="11" t="str">
        <f t="array" ref="B53">INDEX(DONG_THUAN_GHEP!$A$14:$A$113,INT((ROW()-2)/6)+1)</f>
        <v>08</v>
      </c>
      <c r="C53" s="16">
        <f t="array" ref="C53">IF(A53="",0,INDEX(DONG_THUAN_GHEP!$B$14:$B$113,INT((ROW()-2)/6)+1))</f>
        <v>1</v>
      </c>
      <c r="D53" s="16">
        <f t="shared" si="1"/>
        <v>4</v>
      </c>
      <c r="E53" s="16">
        <f t="shared" si="2"/>
        <v>5</v>
      </c>
      <c r="F53" s="3">
        <f t="shared" si="3"/>
        <v>500008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 t="str">
        <f t="array" ref="A54">INDEX(DONG_THUAN_GHEP!$C$14:$H$113,INT((ROW()-2)/6)+1,MOD(ROW()-2,6)+1)</f>
        <v>08</v>
      </c>
      <c r="B54" s="11" t="str">
        <f t="array" ref="B54">INDEX(DONG_THUAN_GHEP!$A$14:$A$113,INT((ROW()-2)/6)+1)</f>
        <v>08</v>
      </c>
      <c r="C54" s="16">
        <f t="array" ref="C54">IF(A54="",0,INDEX(DONG_THUAN_GHEP!$B$14:$B$113,INT((ROW()-2)/6)+1))</f>
        <v>1</v>
      </c>
      <c r="D54" s="16">
        <f t="shared" si="1"/>
        <v>4</v>
      </c>
      <c r="E54" s="16">
        <f t="shared" si="2"/>
        <v>5</v>
      </c>
      <c r="F54" s="3">
        <f t="shared" si="3"/>
        <v>500008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 t="str">
        <f t="array" ref="A55">INDEX(DONG_THUAN_GHEP!$C$14:$H$113,INT((ROW()-2)/6)+1,MOD(ROW()-2,6)+1)</f>
        <v>08</v>
      </c>
      <c r="B55" s="11" t="str">
        <f t="array" ref="B55">INDEX(DONG_THUAN_GHEP!$A$14:$A$113,INT((ROW()-2)/6)+1)</f>
        <v>08</v>
      </c>
      <c r="C55" s="16">
        <f t="array" ref="C55">IF(A55="",0,INDEX(DONG_THUAN_GHEP!$B$14:$B$113,INT((ROW()-2)/6)+1))</f>
        <v>1</v>
      </c>
      <c r="D55" s="16">
        <f t="shared" si="1"/>
        <v>4</v>
      </c>
      <c r="E55" s="16">
        <f t="shared" si="2"/>
        <v>5</v>
      </c>
      <c r="F55" s="3">
        <f t="shared" si="3"/>
        <v>500008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 t="str">
        <f t="array" ref="A56">INDEX(DONG_THUAN_GHEP!$C$14:$H$113,INT((ROW()-2)/6)+1,MOD(ROW()-2,6)+1)</f>
        <v>909</v>
      </c>
      <c r="B56" s="11" t="str">
        <f t="array" ref="B56">INDEX(DONG_THUAN_GHEP!$A$14:$A$113,INT((ROW()-2)/6)+1)</f>
        <v>09</v>
      </c>
      <c r="C56" s="16">
        <f t="array" ref="C56">IF(A56="",0,INDEX(DONG_THUAN_GHEP!$B$14:$B$113,INT((ROW()-2)/6)+1))</f>
        <v>1</v>
      </c>
      <c r="D56" s="16">
        <f t="shared" si="1"/>
        <v>1</v>
      </c>
      <c r="E56" s="16">
        <f t="shared" si="2"/>
        <v>2</v>
      </c>
      <c r="F56" s="3">
        <f t="shared" si="3"/>
        <v>200909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 t="str">
        <f t="array" ref="A57">INDEX(DONG_THUAN_GHEP!$C$14:$H$113,INT((ROW()-2)/6)+1,MOD(ROW()-2,6)+1)</f>
        <v>209</v>
      </c>
      <c r="B57" s="11" t="str">
        <f t="array" ref="B57">INDEX(DONG_THUAN_GHEP!$A$14:$A$113,INT((ROW()-2)/6)+1)</f>
        <v>09</v>
      </c>
      <c r="C57" s="16">
        <f t="array" ref="C57">IF(A57="",0,INDEX(DONG_THUAN_GHEP!$B$14:$B$113,INT((ROW()-2)/6)+1))</f>
        <v>1</v>
      </c>
      <c r="D57" s="16">
        <f t="shared" si="1"/>
        <v>1</v>
      </c>
      <c r="E57" s="16">
        <f t="shared" si="2"/>
        <v>2</v>
      </c>
      <c r="F57" s="3">
        <f t="shared" si="3"/>
        <v>200209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 t="str">
        <f t="array" ref="A58">INDEX(DONG_THUAN_GHEP!$C$14:$H$113,INT((ROW()-2)/6)+1,MOD(ROW()-2,6)+1)</f>
        <v>09</v>
      </c>
      <c r="B58" s="11" t="str">
        <f t="array" ref="B58">INDEX(DONG_THUAN_GHEP!$A$14:$A$113,INT((ROW()-2)/6)+1)</f>
        <v>09</v>
      </c>
      <c r="C58" s="16">
        <f t="array" ref="C58">IF(A58="",0,INDEX(DONG_THUAN_GHEP!$B$14:$B$113,INT((ROW()-2)/6)+1))</f>
        <v>1</v>
      </c>
      <c r="D58" s="16">
        <f t="shared" si="1"/>
        <v>4</v>
      </c>
      <c r="E58" s="16">
        <f t="shared" si="2"/>
        <v>5</v>
      </c>
      <c r="F58" s="3">
        <f t="shared" si="3"/>
        <v>500009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 t="str">
        <f t="array" ref="A59">INDEX(DONG_THUAN_GHEP!$C$14:$H$113,INT((ROW()-2)/6)+1,MOD(ROW()-2,6)+1)</f>
        <v>09</v>
      </c>
      <c r="B59" s="11" t="str">
        <f t="array" ref="B59">INDEX(DONG_THUAN_GHEP!$A$14:$A$113,INT((ROW()-2)/6)+1)</f>
        <v>09</v>
      </c>
      <c r="C59" s="16">
        <f t="array" ref="C59">IF(A59="",0,INDEX(DONG_THUAN_GHEP!$B$14:$B$113,INT((ROW()-2)/6)+1))</f>
        <v>1</v>
      </c>
      <c r="D59" s="16">
        <f t="shared" si="1"/>
        <v>4</v>
      </c>
      <c r="E59" s="16">
        <f t="shared" si="2"/>
        <v>5</v>
      </c>
      <c r="F59" s="3">
        <f t="shared" si="3"/>
        <v>500009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 t="str">
        <f t="array" ref="A60">INDEX(DONG_THUAN_GHEP!$C$14:$H$113,INT((ROW()-2)/6)+1,MOD(ROW()-2,6)+1)</f>
        <v>09</v>
      </c>
      <c r="B60" s="11" t="str">
        <f t="array" ref="B60">INDEX(DONG_THUAN_GHEP!$A$14:$A$113,INT((ROW()-2)/6)+1)</f>
        <v>09</v>
      </c>
      <c r="C60" s="16">
        <f t="array" ref="C60">IF(A60="",0,INDEX(DONG_THUAN_GHEP!$B$14:$B$113,INT((ROW()-2)/6)+1))</f>
        <v>1</v>
      </c>
      <c r="D60" s="16">
        <f t="shared" si="1"/>
        <v>4</v>
      </c>
      <c r="E60" s="16">
        <f t="shared" si="2"/>
        <v>5</v>
      </c>
      <c r="F60" s="3">
        <f t="shared" si="3"/>
        <v>500009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customHeight="1">
      <c r="A61" s="11" t="str">
        <f t="array" ref="A61">INDEX(DONG_THUAN_GHEP!$C$14:$H$113,INT((ROW()-2)/6)+1,MOD(ROW()-2,6)+1)</f>
        <v>09</v>
      </c>
      <c r="B61" s="11" t="str">
        <f t="array" ref="B61">INDEX(DONG_THUAN_GHEP!$A$14:$A$113,INT((ROW()-2)/6)+1)</f>
        <v>09</v>
      </c>
      <c r="C61" s="16">
        <f t="array" ref="C61">IF(A61="",0,INDEX(DONG_THUAN_GHEP!$B$14:$B$113,INT((ROW()-2)/6)+1))</f>
        <v>1</v>
      </c>
      <c r="D61" s="16">
        <f t="shared" si="1"/>
        <v>4</v>
      </c>
      <c r="E61" s="16">
        <f t="shared" si="2"/>
        <v>5</v>
      </c>
      <c r="F61" s="3">
        <f t="shared" si="3"/>
        <v>500009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0" customHeight="1">
      <c r="A62" s="11" t="str">
        <f t="array" ref="A62">INDEX(DONG_THUAN_GHEP!$C$14:$H$113,INT((ROW()-2)/6)+1,MOD(ROW()-2,6)+1)</f>
        <v/>
      </c>
      <c r="B62" s="11" t="str">
        <f t="array" ref="B62">INDEX(DONG_THUAN_GHEP!$A$14:$A$113,INT((ROW()-2)/6)+1)</f>
        <v/>
      </c>
      <c r="C62" s="16">
        <f t="array" ref="C62">IF(A62="",0,INDEX(DONG_THUAN_GHEP!$B$14:$B$113,INT((ROW()-2)/6)+1))</f>
        <v>0</v>
      </c>
      <c r="D62" s="16">
        <f t="shared" si="1"/>
        <v>0</v>
      </c>
      <c r="E62" s="16">
        <f t="shared" si="2"/>
        <v>0</v>
      </c>
      <c r="F62" s="3">
        <f t="shared" si="3"/>
        <v>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customHeight="1">
      <c r="A63" s="11" t="str">
        <f t="array" ref="A63">INDEX(DONG_THUAN_GHEP!$C$14:$H$113,INT((ROW()-2)/6)+1,MOD(ROW()-2,6)+1)</f>
        <v/>
      </c>
      <c r="B63" s="11" t="str">
        <f t="array" ref="B63">INDEX(DONG_THUAN_GHEP!$A$14:$A$113,INT((ROW()-2)/6)+1)</f>
        <v/>
      </c>
      <c r="C63" s="16">
        <f t="array" ref="C63">IF(A63="",0,INDEX(DONG_THUAN_GHEP!$B$14:$B$113,INT((ROW()-2)/6)+1))</f>
        <v>0</v>
      </c>
      <c r="D63" s="16">
        <f t="shared" si="1"/>
        <v>0</v>
      </c>
      <c r="E63" s="16">
        <f t="shared" si="2"/>
        <v>0</v>
      </c>
      <c r="F63" s="3">
        <f t="shared" si="3"/>
        <v>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11" t="str">
        <f t="array" ref="A64">INDEX(DONG_THUAN_GHEP!$C$14:$H$113,INT((ROW()-2)/6)+1,MOD(ROW()-2,6)+1)</f>
        <v/>
      </c>
      <c r="B64" s="11" t="str">
        <f t="array" ref="B64">INDEX(DONG_THUAN_GHEP!$A$14:$A$113,INT((ROW()-2)/6)+1)</f>
        <v/>
      </c>
      <c r="C64" s="16">
        <f t="array" ref="C64">IF(A64="",0,INDEX(DONG_THUAN_GHEP!$B$14:$B$113,INT((ROW()-2)/6)+1))</f>
        <v>0</v>
      </c>
      <c r="D64" s="16">
        <f t="shared" si="1"/>
        <v>0</v>
      </c>
      <c r="E64" s="16">
        <f t="shared" si="2"/>
        <v>0</v>
      </c>
      <c r="F64" s="3">
        <f t="shared" si="3"/>
        <v>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0" customHeight="1">
      <c r="A65" s="11" t="str">
        <f t="array" ref="A65">INDEX(DONG_THUAN_GHEP!$C$14:$H$113,INT((ROW()-2)/6)+1,MOD(ROW()-2,6)+1)</f>
        <v/>
      </c>
      <c r="B65" s="11" t="str">
        <f t="array" ref="B65">INDEX(DONG_THUAN_GHEP!$A$14:$A$113,INT((ROW()-2)/6)+1)</f>
        <v/>
      </c>
      <c r="C65" s="16">
        <f t="array" ref="C65">IF(A65="",0,INDEX(DONG_THUAN_GHEP!$B$14:$B$113,INT((ROW()-2)/6)+1))</f>
        <v>0</v>
      </c>
      <c r="D65" s="16">
        <f t="shared" si="1"/>
        <v>0</v>
      </c>
      <c r="E65" s="16">
        <f t="shared" si="2"/>
        <v>0</v>
      </c>
      <c r="F65" s="3">
        <f t="shared" si="3"/>
        <v>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0" customHeight="1">
      <c r="A66" s="11" t="str">
        <f t="array" ref="A66">INDEX(DONG_THUAN_GHEP!$C$14:$H$113,INT((ROW()-2)/6)+1,MOD(ROW()-2,6)+1)</f>
        <v/>
      </c>
      <c r="B66" s="11" t="str">
        <f t="array" ref="B66">INDEX(DONG_THUAN_GHEP!$A$14:$A$113,INT((ROW()-2)/6)+1)</f>
        <v/>
      </c>
      <c r="C66" s="16">
        <f t="array" ref="C66">IF(A66="",0,INDEX(DONG_THUAN_GHEP!$B$14:$B$113,INT((ROW()-2)/6)+1))</f>
        <v>0</v>
      </c>
      <c r="D66" s="16">
        <f t="shared" si="1"/>
        <v>0</v>
      </c>
      <c r="E66" s="16">
        <f t="shared" si="2"/>
        <v>0</v>
      </c>
      <c r="F66" s="3">
        <f t="shared" si="3"/>
        <v>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0" customHeight="1">
      <c r="A67" s="11" t="str">
        <f t="array" ref="A67">INDEX(DONG_THUAN_GHEP!$C$14:$H$113,INT((ROW()-2)/6)+1,MOD(ROW()-2,6)+1)</f>
        <v/>
      </c>
      <c r="B67" s="11" t="str">
        <f t="array" ref="B67">INDEX(DONG_THUAN_GHEP!$A$14:$A$113,INT((ROW()-2)/6)+1)</f>
        <v/>
      </c>
      <c r="C67" s="16">
        <f t="array" ref="C67">IF(A67="",0,INDEX(DONG_THUAN_GHEP!$B$14:$B$113,INT((ROW()-2)/6)+1))</f>
        <v>0</v>
      </c>
      <c r="D67" s="16">
        <f t="shared" si="1"/>
        <v>0</v>
      </c>
      <c r="E67" s="16">
        <f t="shared" si="2"/>
        <v>0</v>
      </c>
      <c r="F67" s="3">
        <f t="shared" si="3"/>
        <v>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customHeight="1">
      <c r="A68" s="11" t="str">
        <f t="array" ref="A68">INDEX(DONG_THUAN_GHEP!$C$14:$H$113,INT((ROW()-2)/6)+1,MOD(ROW()-2,6)+1)</f>
        <v/>
      </c>
      <c r="B68" s="11" t="str">
        <f t="array" ref="B68">INDEX(DONG_THUAN_GHEP!$A$14:$A$113,INT((ROW()-2)/6)+1)</f>
        <v/>
      </c>
      <c r="C68" s="16">
        <f t="array" ref="C68">IF(A68="",0,INDEX(DONG_THUAN_GHEP!$B$14:$B$113,INT((ROW()-2)/6)+1))</f>
        <v>0</v>
      </c>
      <c r="D68" s="16">
        <f t="shared" si="1"/>
        <v>0</v>
      </c>
      <c r="E68" s="16">
        <f t="shared" si="2"/>
        <v>0</v>
      </c>
      <c r="F68" s="3">
        <f t="shared" si="3"/>
        <v>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11" t="str">
        <f t="array" ref="A69">INDEX(DONG_THUAN_GHEP!$C$14:$H$113,INT((ROW()-2)/6)+1,MOD(ROW()-2,6)+1)</f>
        <v/>
      </c>
      <c r="B69" s="11" t="str">
        <f t="array" ref="B69">INDEX(DONG_THUAN_GHEP!$A$14:$A$113,INT((ROW()-2)/6)+1)</f>
        <v/>
      </c>
      <c r="C69" s="16">
        <f t="array" ref="C69">IF(A69="",0,INDEX(DONG_THUAN_GHEP!$B$14:$B$113,INT((ROW()-2)/6)+1))</f>
        <v>0</v>
      </c>
      <c r="D69" s="16">
        <f t="shared" si="1"/>
        <v>0</v>
      </c>
      <c r="E69" s="16">
        <f t="shared" si="2"/>
        <v>0</v>
      </c>
      <c r="F69" s="3">
        <f t="shared" si="3"/>
        <v>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customHeight="1">
      <c r="A70" s="11" t="str">
        <f t="array" ref="A70">INDEX(DONG_THUAN_GHEP!$C$14:$H$113,INT((ROW()-2)/6)+1,MOD(ROW()-2,6)+1)</f>
        <v/>
      </c>
      <c r="B70" s="11" t="str">
        <f t="array" ref="B70">INDEX(DONG_THUAN_GHEP!$A$14:$A$113,INT((ROW()-2)/6)+1)</f>
        <v/>
      </c>
      <c r="C70" s="16">
        <f t="array" ref="C70">IF(A70="",0,INDEX(DONG_THUAN_GHEP!$B$14:$B$113,INT((ROW()-2)/6)+1))</f>
        <v>0</v>
      </c>
      <c r="D70" s="16">
        <f t="shared" si="1"/>
        <v>0</v>
      </c>
      <c r="E70" s="16">
        <f t="shared" si="2"/>
        <v>0</v>
      </c>
      <c r="F70" s="3">
        <f t="shared" si="3"/>
        <v>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customHeight="1">
      <c r="A71" s="11" t="str">
        <f t="array" ref="A71">INDEX(DONG_THUAN_GHEP!$C$14:$H$113,INT((ROW()-2)/6)+1,MOD(ROW()-2,6)+1)</f>
        <v/>
      </c>
      <c r="B71" s="11" t="str">
        <f t="array" ref="B71">INDEX(DONG_THUAN_GHEP!$A$14:$A$113,INT((ROW()-2)/6)+1)</f>
        <v/>
      </c>
      <c r="C71" s="16">
        <f t="array" ref="C71">IF(A71="",0,INDEX(DONG_THUAN_GHEP!$B$14:$B$113,INT((ROW()-2)/6)+1))</f>
        <v>0</v>
      </c>
      <c r="D71" s="16">
        <f t="shared" si="1"/>
        <v>0</v>
      </c>
      <c r="E71" s="16">
        <f t="shared" si="2"/>
        <v>0</v>
      </c>
      <c r="F71" s="3">
        <f t="shared" si="3"/>
        <v>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customHeight="1">
      <c r="A72" s="11" t="str">
        <f t="array" ref="A72">INDEX(DONG_THUAN_GHEP!$C$14:$H$113,INT((ROW()-2)/6)+1,MOD(ROW()-2,6)+1)</f>
        <v/>
      </c>
      <c r="B72" s="11" t="str">
        <f t="array" ref="B72">INDEX(DONG_THUAN_GHEP!$A$14:$A$113,INT((ROW()-2)/6)+1)</f>
        <v/>
      </c>
      <c r="C72" s="16">
        <f t="array" ref="C72">IF(A72="",0,INDEX(DONG_THUAN_GHEP!$B$14:$B$113,INT((ROW()-2)/6)+1))</f>
        <v>0</v>
      </c>
      <c r="D72" s="16">
        <f t="shared" si="1"/>
        <v>0</v>
      </c>
      <c r="E72" s="16">
        <f t="shared" si="2"/>
        <v>0</v>
      </c>
      <c r="F72" s="3">
        <f t="shared" si="3"/>
        <v>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customHeight="1">
      <c r="A73" s="11" t="str">
        <f t="array" ref="A73">INDEX(DONG_THUAN_GHEP!$C$14:$H$113,INT((ROW()-2)/6)+1,MOD(ROW()-2,6)+1)</f>
        <v/>
      </c>
      <c r="B73" s="11" t="str">
        <f t="array" ref="B73">INDEX(DONG_THUAN_GHEP!$A$14:$A$113,INT((ROW()-2)/6)+1)</f>
        <v/>
      </c>
      <c r="C73" s="16">
        <f t="array" ref="C73">IF(A73="",0,INDEX(DONG_THUAN_GHEP!$B$14:$B$113,INT((ROW()-2)/6)+1))</f>
        <v>0</v>
      </c>
      <c r="D73" s="16">
        <f t="shared" si="1"/>
        <v>0</v>
      </c>
      <c r="E73" s="16">
        <f t="shared" si="2"/>
        <v>0</v>
      </c>
      <c r="F73" s="3">
        <f t="shared" si="3"/>
        <v>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customHeight="1">
      <c r="A74" s="11" t="str">
        <f t="array" ref="A74">INDEX(DONG_THUAN_GHEP!$C$14:$H$113,INT((ROW()-2)/6)+1,MOD(ROW()-2,6)+1)</f>
        <v/>
      </c>
      <c r="B74" s="11" t="str">
        <f t="array" ref="B74">INDEX(DONG_THUAN_GHEP!$A$14:$A$113,INT((ROW()-2)/6)+1)</f>
        <v/>
      </c>
      <c r="C74" s="16">
        <f t="array" ref="C74">IF(A74="",0,INDEX(DONG_THUAN_GHEP!$B$14:$B$113,INT((ROW()-2)/6)+1))</f>
        <v>0</v>
      </c>
      <c r="D74" s="16">
        <f t="shared" si="1"/>
        <v>0</v>
      </c>
      <c r="E74" s="16">
        <f t="shared" si="2"/>
        <v>0</v>
      </c>
      <c r="F74" s="3">
        <f t="shared" si="3"/>
        <v>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0" customHeight="1">
      <c r="A75" s="11" t="str">
        <f t="array" ref="A75">INDEX(DONG_THUAN_GHEP!$C$14:$H$113,INT((ROW()-2)/6)+1,MOD(ROW()-2,6)+1)</f>
        <v/>
      </c>
      <c r="B75" s="11" t="str">
        <f t="array" ref="B75">INDEX(DONG_THUAN_GHEP!$A$14:$A$113,INT((ROW()-2)/6)+1)</f>
        <v/>
      </c>
      <c r="C75" s="16">
        <f t="array" ref="C75">IF(A75="",0,INDEX(DONG_THUAN_GHEP!$B$14:$B$113,INT((ROW()-2)/6)+1))</f>
        <v>0</v>
      </c>
      <c r="D75" s="16">
        <f t="shared" si="1"/>
        <v>0</v>
      </c>
      <c r="E75" s="16">
        <f t="shared" si="2"/>
        <v>0</v>
      </c>
      <c r="F75" s="3">
        <f t="shared" si="3"/>
        <v>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11" t="str">
        <f t="array" ref="A76">INDEX(DONG_THUAN_GHEP!$C$14:$H$113,INT((ROW()-2)/6)+1,MOD(ROW()-2,6)+1)</f>
        <v/>
      </c>
      <c r="B76" s="11" t="str">
        <f t="array" ref="B76">INDEX(DONG_THUAN_GHEP!$A$14:$A$113,INT((ROW()-2)/6)+1)</f>
        <v/>
      </c>
      <c r="C76" s="16">
        <f t="array" ref="C76">IF(A76="",0,INDEX(DONG_THUAN_GHEP!$B$14:$B$113,INT((ROW()-2)/6)+1))</f>
        <v>0</v>
      </c>
      <c r="D76" s="16">
        <f t="shared" si="1"/>
        <v>0</v>
      </c>
      <c r="E76" s="16">
        <f t="shared" si="2"/>
        <v>0</v>
      </c>
      <c r="F76" s="3">
        <f t="shared" si="3"/>
        <v>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0" customHeight="1">
      <c r="A77" s="11" t="str">
        <f t="array" ref="A77">INDEX(DONG_THUAN_GHEP!$C$14:$H$113,INT((ROW()-2)/6)+1,MOD(ROW()-2,6)+1)</f>
        <v/>
      </c>
      <c r="B77" s="11" t="str">
        <f t="array" ref="B77">INDEX(DONG_THUAN_GHEP!$A$14:$A$113,INT((ROW()-2)/6)+1)</f>
        <v/>
      </c>
      <c r="C77" s="16">
        <f t="array" ref="C77">IF(A77="",0,INDEX(DONG_THUAN_GHEP!$B$14:$B$113,INT((ROW()-2)/6)+1))</f>
        <v>0</v>
      </c>
      <c r="D77" s="16">
        <f t="shared" si="1"/>
        <v>0</v>
      </c>
      <c r="E77" s="16">
        <f t="shared" si="2"/>
        <v>0</v>
      </c>
      <c r="F77" s="3">
        <f t="shared" si="3"/>
        <v>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customHeight="1">
      <c r="A78" s="11" t="str">
        <f t="array" ref="A78">INDEX(DONG_THUAN_GHEP!$C$14:$H$113,INT((ROW()-2)/6)+1,MOD(ROW()-2,6)+1)</f>
        <v/>
      </c>
      <c r="B78" s="11" t="str">
        <f t="array" ref="B78">INDEX(DONG_THUAN_GHEP!$A$14:$A$113,INT((ROW()-2)/6)+1)</f>
        <v/>
      </c>
      <c r="C78" s="16">
        <f t="array" ref="C78">IF(A78="",0,INDEX(DONG_THUAN_GHEP!$B$14:$B$113,INT((ROW()-2)/6)+1))</f>
        <v>0</v>
      </c>
      <c r="D78" s="16">
        <f t="shared" si="1"/>
        <v>0</v>
      </c>
      <c r="E78" s="16">
        <f t="shared" si="2"/>
        <v>0</v>
      </c>
      <c r="F78" s="3">
        <f t="shared" si="3"/>
        <v>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0" customHeight="1">
      <c r="A79" s="11" t="str">
        <f t="array" ref="A79">INDEX(DONG_THUAN_GHEP!$C$14:$H$113,INT((ROW()-2)/6)+1,MOD(ROW()-2,6)+1)</f>
        <v/>
      </c>
      <c r="B79" s="11" t="str">
        <f t="array" ref="B79">INDEX(DONG_THUAN_GHEP!$A$14:$A$113,INT((ROW()-2)/6)+1)</f>
        <v/>
      </c>
      <c r="C79" s="16">
        <f t="array" ref="C79">IF(A79="",0,INDEX(DONG_THUAN_GHEP!$B$14:$B$113,INT((ROW()-2)/6)+1))</f>
        <v>0</v>
      </c>
      <c r="D79" s="16">
        <f t="shared" si="1"/>
        <v>0</v>
      </c>
      <c r="E79" s="16">
        <f t="shared" si="2"/>
        <v>0</v>
      </c>
      <c r="F79" s="3">
        <f t="shared" si="3"/>
        <v>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0" customHeight="1">
      <c r="A80" s="11" t="str">
        <f t="array" ref="A80">INDEX(DONG_THUAN_GHEP!$C$14:$H$113,INT((ROW()-2)/6)+1,MOD(ROW()-2,6)+1)</f>
        <v/>
      </c>
      <c r="B80" s="11" t="str">
        <f t="array" ref="B80">INDEX(DONG_THUAN_GHEP!$A$14:$A$113,INT((ROW()-2)/6)+1)</f>
        <v/>
      </c>
      <c r="C80" s="16">
        <f t="array" ref="C80">IF(A80="",0,INDEX(DONG_THUAN_GHEP!$B$14:$B$113,INT((ROW()-2)/6)+1))</f>
        <v>0</v>
      </c>
      <c r="D80" s="16">
        <f t="shared" si="1"/>
        <v>0</v>
      </c>
      <c r="E80" s="16">
        <f t="shared" si="2"/>
        <v>0</v>
      </c>
      <c r="F80" s="3">
        <f t="shared" si="3"/>
        <v>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0" customHeight="1">
      <c r="A81" s="11" t="str">
        <f t="array" ref="A81">INDEX(DONG_THUAN_GHEP!$C$14:$H$113,INT((ROW()-2)/6)+1,MOD(ROW()-2,6)+1)</f>
        <v/>
      </c>
      <c r="B81" s="11" t="str">
        <f t="array" ref="B81">INDEX(DONG_THUAN_GHEP!$A$14:$A$113,INT((ROW()-2)/6)+1)</f>
        <v/>
      </c>
      <c r="C81" s="16">
        <f t="array" ref="C81">IF(A81="",0,INDEX(DONG_THUAN_GHEP!$B$14:$B$113,INT((ROW()-2)/6)+1))</f>
        <v>0</v>
      </c>
      <c r="D81" s="16">
        <f t="shared" si="1"/>
        <v>0</v>
      </c>
      <c r="E81" s="16">
        <f t="shared" si="2"/>
        <v>0</v>
      </c>
      <c r="F81" s="3">
        <f t="shared" si="3"/>
        <v>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0" customHeight="1">
      <c r="A82" s="11" t="str">
        <f t="array" ref="A82">INDEX(DONG_THUAN_GHEP!$C$14:$H$113,INT((ROW()-2)/6)+1,MOD(ROW()-2,6)+1)</f>
        <v/>
      </c>
      <c r="B82" s="11" t="str">
        <f t="array" ref="B82">INDEX(DONG_THUAN_GHEP!$A$14:$A$113,INT((ROW()-2)/6)+1)</f>
        <v/>
      </c>
      <c r="C82" s="16">
        <f t="array" ref="C82">IF(A82="",0,INDEX(DONG_THUAN_GHEP!$B$14:$B$113,INT((ROW()-2)/6)+1))</f>
        <v>0</v>
      </c>
      <c r="D82" s="16">
        <f t="shared" si="1"/>
        <v>0</v>
      </c>
      <c r="E82" s="16">
        <f t="shared" si="2"/>
        <v>0</v>
      </c>
      <c r="F82" s="3">
        <f t="shared" si="3"/>
        <v>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0" customHeight="1">
      <c r="A83" s="11" t="str">
        <f t="array" ref="A83">INDEX(DONG_THUAN_GHEP!$C$14:$H$113,INT((ROW()-2)/6)+1,MOD(ROW()-2,6)+1)</f>
        <v/>
      </c>
      <c r="B83" s="11" t="str">
        <f t="array" ref="B83">INDEX(DONG_THUAN_GHEP!$A$14:$A$113,INT((ROW()-2)/6)+1)</f>
        <v/>
      </c>
      <c r="C83" s="16">
        <f t="array" ref="C83">IF(A83="",0,INDEX(DONG_THUAN_GHEP!$B$14:$B$113,INT((ROW()-2)/6)+1))</f>
        <v>0</v>
      </c>
      <c r="D83" s="16">
        <f t="shared" si="1"/>
        <v>0</v>
      </c>
      <c r="E83" s="16">
        <f t="shared" si="2"/>
        <v>0</v>
      </c>
      <c r="F83" s="3">
        <f t="shared" si="3"/>
        <v>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0" customHeight="1">
      <c r="A84" s="11" t="str">
        <f t="array" ref="A84">INDEX(DONG_THUAN_GHEP!$C$14:$H$113,INT((ROW()-2)/6)+1,MOD(ROW()-2,6)+1)</f>
        <v/>
      </c>
      <c r="B84" s="11" t="str">
        <f t="array" ref="B84">INDEX(DONG_THUAN_GHEP!$A$14:$A$113,INT((ROW()-2)/6)+1)</f>
        <v/>
      </c>
      <c r="C84" s="16">
        <f t="array" ref="C84">IF(A84="",0,INDEX(DONG_THUAN_GHEP!$B$14:$B$113,INT((ROW()-2)/6)+1))</f>
        <v>0</v>
      </c>
      <c r="D84" s="16">
        <f t="shared" si="1"/>
        <v>0</v>
      </c>
      <c r="E84" s="16">
        <f t="shared" si="2"/>
        <v>0</v>
      </c>
      <c r="F84" s="3">
        <f t="shared" si="3"/>
        <v>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0" customHeight="1">
      <c r="A85" s="11" t="str">
        <f t="array" ref="A85">INDEX(DONG_THUAN_GHEP!$C$14:$H$113,INT((ROW()-2)/6)+1,MOD(ROW()-2,6)+1)</f>
        <v/>
      </c>
      <c r="B85" s="11" t="str">
        <f t="array" ref="B85">INDEX(DONG_THUAN_GHEP!$A$14:$A$113,INT((ROW()-2)/6)+1)</f>
        <v/>
      </c>
      <c r="C85" s="16">
        <f t="array" ref="C85">IF(A85="",0,INDEX(DONG_THUAN_GHEP!$B$14:$B$113,INT((ROW()-2)/6)+1))</f>
        <v>0</v>
      </c>
      <c r="D85" s="16">
        <f t="shared" si="1"/>
        <v>0</v>
      </c>
      <c r="E85" s="16">
        <f t="shared" si="2"/>
        <v>0</v>
      </c>
      <c r="F85" s="3">
        <f t="shared" si="3"/>
        <v>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0" customHeight="1">
      <c r="A86" s="11" t="str">
        <f t="array" ref="A86">INDEX(DONG_THUAN_GHEP!$C$14:$H$113,INT((ROW()-2)/6)+1,MOD(ROW()-2,6)+1)</f>
        <v/>
      </c>
      <c r="B86" s="11" t="str">
        <f t="array" ref="B86">INDEX(DONG_THUAN_GHEP!$A$14:$A$113,INT((ROW()-2)/6)+1)</f>
        <v/>
      </c>
      <c r="C86" s="16">
        <f t="array" ref="C86">IF(A86="",0,INDEX(DONG_THUAN_GHEP!$B$14:$B$113,INT((ROW()-2)/6)+1))</f>
        <v>0</v>
      </c>
      <c r="D86" s="16">
        <f t="shared" si="1"/>
        <v>0</v>
      </c>
      <c r="E86" s="16">
        <f t="shared" si="2"/>
        <v>0</v>
      </c>
      <c r="F86" s="3">
        <f t="shared" si="3"/>
        <v>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0" customHeight="1">
      <c r="A87" s="11" t="str">
        <f t="array" ref="A87">INDEX(DONG_THUAN_GHEP!$C$14:$H$113,INT((ROW()-2)/6)+1,MOD(ROW()-2,6)+1)</f>
        <v/>
      </c>
      <c r="B87" s="11" t="str">
        <f t="array" ref="B87">INDEX(DONG_THUAN_GHEP!$A$14:$A$113,INT((ROW()-2)/6)+1)</f>
        <v/>
      </c>
      <c r="C87" s="16">
        <f t="array" ref="C87">IF(A87="",0,INDEX(DONG_THUAN_GHEP!$B$14:$B$113,INT((ROW()-2)/6)+1))</f>
        <v>0</v>
      </c>
      <c r="D87" s="16">
        <f t="shared" si="1"/>
        <v>0</v>
      </c>
      <c r="E87" s="16">
        <f t="shared" si="2"/>
        <v>0</v>
      </c>
      <c r="F87" s="3">
        <f t="shared" si="3"/>
        <v>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0" customHeight="1">
      <c r="A88" s="11" t="str">
        <f t="array" ref="A88">INDEX(DONG_THUAN_GHEP!$C$14:$H$113,INT((ROW()-2)/6)+1,MOD(ROW()-2,6)+1)</f>
        <v/>
      </c>
      <c r="B88" s="11" t="str">
        <f t="array" ref="B88">INDEX(DONG_THUAN_GHEP!$A$14:$A$113,INT((ROW()-2)/6)+1)</f>
        <v/>
      </c>
      <c r="C88" s="16">
        <f t="array" ref="C88">IF(A88="",0,INDEX(DONG_THUAN_GHEP!$B$14:$B$113,INT((ROW()-2)/6)+1))</f>
        <v>0</v>
      </c>
      <c r="D88" s="16">
        <f t="shared" si="1"/>
        <v>0</v>
      </c>
      <c r="E88" s="16">
        <f t="shared" si="2"/>
        <v>0</v>
      </c>
      <c r="F88" s="3">
        <f t="shared" si="3"/>
        <v>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0" customHeight="1">
      <c r="A89" s="11" t="str">
        <f t="array" ref="A89">INDEX(DONG_THUAN_GHEP!$C$14:$H$113,INT((ROW()-2)/6)+1,MOD(ROW()-2,6)+1)</f>
        <v/>
      </c>
      <c r="B89" s="11" t="str">
        <f t="array" ref="B89">INDEX(DONG_THUAN_GHEP!$A$14:$A$113,INT((ROW()-2)/6)+1)</f>
        <v/>
      </c>
      <c r="C89" s="16">
        <f t="array" ref="C89">IF(A89="",0,INDEX(DONG_THUAN_GHEP!$B$14:$B$113,INT((ROW()-2)/6)+1))</f>
        <v>0</v>
      </c>
      <c r="D89" s="16">
        <f t="shared" si="1"/>
        <v>0</v>
      </c>
      <c r="E89" s="16">
        <f t="shared" si="2"/>
        <v>0</v>
      </c>
      <c r="F89" s="3">
        <f t="shared" si="3"/>
        <v>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0" customHeight="1">
      <c r="A90" s="11" t="str">
        <f t="array" ref="A90">INDEX(DONG_THUAN_GHEP!$C$14:$H$113,INT((ROW()-2)/6)+1,MOD(ROW()-2,6)+1)</f>
        <v/>
      </c>
      <c r="B90" s="11" t="str">
        <f t="array" ref="B90">INDEX(DONG_THUAN_GHEP!$A$14:$A$113,INT((ROW()-2)/6)+1)</f>
        <v/>
      </c>
      <c r="C90" s="16">
        <f t="array" ref="C90">IF(A90="",0,INDEX(DONG_THUAN_GHEP!$B$14:$B$113,INT((ROW()-2)/6)+1))</f>
        <v>0</v>
      </c>
      <c r="D90" s="16">
        <f t="shared" si="1"/>
        <v>0</v>
      </c>
      <c r="E90" s="16">
        <f t="shared" si="2"/>
        <v>0</v>
      </c>
      <c r="F90" s="3">
        <f t="shared" si="3"/>
        <v>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0" customHeight="1">
      <c r="A91" s="11" t="str">
        <f t="array" ref="A91">INDEX(DONG_THUAN_GHEP!$C$14:$H$113,INT((ROW()-2)/6)+1,MOD(ROW()-2,6)+1)</f>
        <v/>
      </c>
      <c r="B91" s="11" t="str">
        <f t="array" ref="B91">INDEX(DONG_THUAN_GHEP!$A$14:$A$113,INT((ROW()-2)/6)+1)</f>
        <v/>
      </c>
      <c r="C91" s="16">
        <f t="array" ref="C91">IF(A91="",0,INDEX(DONG_THUAN_GHEP!$B$14:$B$113,INT((ROW()-2)/6)+1))</f>
        <v>0</v>
      </c>
      <c r="D91" s="16">
        <f t="shared" si="1"/>
        <v>0</v>
      </c>
      <c r="E91" s="16">
        <f t="shared" si="2"/>
        <v>0</v>
      </c>
      <c r="F91" s="3">
        <f t="shared" si="3"/>
        <v>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0" customHeight="1">
      <c r="A92" s="11" t="str">
        <f t="array" ref="A92">INDEX(DONG_THUAN_GHEP!$C$14:$H$113,INT((ROW()-2)/6)+1,MOD(ROW()-2,6)+1)</f>
        <v/>
      </c>
      <c r="B92" s="11" t="str">
        <f t="array" ref="B92">INDEX(DONG_THUAN_GHEP!$A$14:$A$113,INT((ROW()-2)/6)+1)</f>
        <v/>
      </c>
      <c r="C92" s="16">
        <f t="array" ref="C92">IF(A92="",0,INDEX(DONG_THUAN_GHEP!$B$14:$B$113,INT((ROW()-2)/6)+1))</f>
        <v>0</v>
      </c>
      <c r="D92" s="16">
        <f t="shared" si="1"/>
        <v>0</v>
      </c>
      <c r="E92" s="16">
        <f t="shared" si="2"/>
        <v>0</v>
      </c>
      <c r="F92" s="3">
        <f t="shared" si="3"/>
        <v>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0" customHeight="1">
      <c r="A93" s="11" t="str">
        <f t="array" ref="A93">INDEX(DONG_THUAN_GHEP!$C$14:$H$113,INT((ROW()-2)/6)+1,MOD(ROW()-2,6)+1)</f>
        <v/>
      </c>
      <c r="B93" s="11" t="str">
        <f t="array" ref="B93">INDEX(DONG_THUAN_GHEP!$A$14:$A$113,INT((ROW()-2)/6)+1)</f>
        <v/>
      </c>
      <c r="C93" s="16">
        <f t="array" ref="C93">IF(A93="",0,INDEX(DONG_THUAN_GHEP!$B$14:$B$113,INT((ROW()-2)/6)+1))</f>
        <v>0</v>
      </c>
      <c r="D93" s="16">
        <f t="shared" si="1"/>
        <v>0</v>
      </c>
      <c r="E93" s="16">
        <f t="shared" si="2"/>
        <v>0</v>
      </c>
      <c r="F93" s="3">
        <f t="shared" si="3"/>
        <v>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0" customHeight="1">
      <c r="A94" s="11" t="str">
        <f t="array" ref="A94">INDEX(DONG_THUAN_GHEP!$C$14:$H$113,INT((ROW()-2)/6)+1,MOD(ROW()-2,6)+1)</f>
        <v/>
      </c>
      <c r="B94" s="11" t="str">
        <f t="array" ref="B94">INDEX(DONG_THUAN_GHEP!$A$14:$A$113,INT((ROW()-2)/6)+1)</f>
        <v/>
      </c>
      <c r="C94" s="16">
        <f t="array" ref="C94">IF(A94="",0,INDEX(DONG_THUAN_GHEP!$B$14:$B$113,INT((ROW()-2)/6)+1))</f>
        <v>0</v>
      </c>
      <c r="D94" s="16">
        <f t="shared" si="1"/>
        <v>0</v>
      </c>
      <c r="E94" s="16">
        <f t="shared" si="2"/>
        <v>0</v>
      </c>
      <c r="F94" s="3">
        <f t="shared" si="3"/>
        <v>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0" customHeight="1">
      <c r="A95" s="11" t="str">
        <f t="array" ref="A95">INDEX(DONG_THUAN_GHEP!$C$14:$H$113,INT((ROW()-2)/6)+1,MOD(ROW()-2,6)+1)</f>
        <v/>
      </c>
      <c r="B95" s="11" t="str">
        <f t="array" ref="B95">INDEX(DONG_THUAN_GHEP!$A$14:$A$113,INT((ROW()-2)/6)+1)</f>
        <v/>
      </c>
      <c r="C95" s="16">
        <f t="array" ref="C95">IF(A95="",0,INDEX(DONG_THUAN_GHEP!$B$14:$B$113,INT((ROW()-2)/6)+1))</f>
        <v>0</v>
      </c>
      <c r="D95" s="16">
        <f t="shared" si="1"/>
        <v>0</v>
      </c>
      <c r="E95" s="16">
        <f t="shared" si="2"/>
        <v>0</v>
      </c>
      <c r="F95" s="3">
        <f t="shared" si="3"/>
        <v>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0" customHeight="1">
      <c r="A96" s="11" t="str">
        <f t="array" ref="A96">INDEX(DONG_THUAN_GHEP!$C$14:$H$113,INT((ROW()-2)/6)+1,MOD(ROW()-2,6)+1)</f>
        <v/>
      </c>
      <c r="B96" s="11" t="str">
        <f t="array" ref="B96">INDEX(DONG_THUAN_GHEP!$A$14:$A$113,INT((ROW()-2)/6)+1)</f>
        <v/>
      </c>
      <c r="C96" s="16">
        <f t="array" ref="C96">IF(A96="",0,INDEX(DONG_THUAN_GHEP!$B$14:$B$113,INT((ROW()-2)/6)+1))</f>
        <v>0</v>
      </c>
      <c r="D96" s="16">
        <f t="shared" si="1"/>
        <v>0</v>
      </c>
      <c r="E96" s="16">
        <f t="shared" si="2"/>
        <v>0</v>
      </c>
      <c r="F96" s="3">
        <f t="shared" si="3"/>
        <v>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0" customHeight="1">
      <c r="A97" s="11" t="str">
        <f t="array" ref="A97">INDEX(DONG_THUAN_GHEP!$C$14:$H$113,INT((ROW()-2)/6)+1,MOD(ROW()-2,6)+1)</f>
        <v/>
      </c>
      <c r="B97" s="11" t="str">
        <f t="array" ref="B97">INDEX(DONG_THUAN_GHEP!$A$14:$A$113,INT((ROW()-2)/6)+1)</f>
        <v/>
      </c>
      <c r="C97" s="16">
        <f t="array" ref="C97">IF(A97="",0,INDEX(DONG_THUAN_GHEP!$B$14:$B$113,INT((ROW()-2)/6)+1))</f>
        <v>0</v>
      </c>
      <c r="D97" s="16">
        <f t="shared" si="1"/>
        <v>0</v>
      </c>
      <c r="E97" s="16">
        <f t="shared" si="2"/>
        <v>0</v>
      </c>
      <c r="F97" s="3">
        <f t="shared" si="3"/>
        <v>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0" customHeight="1">
      <c r="A98" s="11" t="str">
        <f t="array" ref="A98">INDEX(DONG_THUAN_GHEP!$C$14:$H$113,INT((ROW()-2)/6)+1,MOD(ROW()-2,6)+1)</f>
        <v/>
      </c>
      <c r="B98" s="11" t="str">
        <f t="array" ref="B98">INDEX(DONG_THUAN_GHEP!$A$14:$A$113,INT((ROW()-2)/6)+1)</f>
        <v/>
      </c>
      <c r="C98" s="16">
        <f t="array" ref="C98">IF(A98="",0,INDEX(DONG_THUAN_GHEP!$B$14:$B$113,INT((ROW()-2)/6)+1))</f>
        <v>0</v>
      </c>
      <c r="D98" s="16">
        <f t="shared" si="1"/>
        <v>0</v>
      </c>
      <c r="E98" s="16">
        <f t="shared" si="2"/>
        <v>0</v>
      </c>
      <c r="F98" s="3">
        <f t="shared" si="3"/>
        <v>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0" customHeight="1">
      <c r="A99" s="11" t="str">
        <f t="array" ref="A99">INDEX(DONG_THUAN_GHEP!$C$14:$H$113,INT((ROW()-2)/6)+1,MOD(ROW()-2,6)+1)</f>
        <v/>
      </c>
      <c r="B99" s="11" t="str">
        <f t="array" ref="B99">INDEX(DONG_THUAN_GHEP!$A$14:$A$113,INT((ROW()-2)/6)+1)</f>
        <v/>
      </c>
      <c r="C99" s="16">
        <f t="array" ref="C99">IF(A99="",0,INDEX(DONG_THUAN_GHEP!$B$14:$B$113,INT((ROW()-2)/6)+1))</f>
        <v>0</v>
      </c>
      <c r="D99" s="16">
        <f t="shared" si="1"/>
        <v>0</v>
      </c>
      <c r="E99" s="16">
        <f t="shared" si="2"/>
        <v>0</v>
      </c>
      <c r="F99" s="3">
        <f t="shared" si="3"/>
        <v>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0" customHeight="1">
      <c r="A100" s="11" t="str">
        <f t="array" ref="A100">INDEX(DONG_THUAN_GHEP!$C$14:$H$113,INT((ROW()-2)/6)+1,MOD(ROW()-2,6)+1)</f>
        <v/>
      </c>
      <c r="B100" s="11" t="str">
        <f t="array" ref="B100">INDEX(DONG_THUAN_GHEP!$A$14:$A$113,INT((ROW()-2)/6)+1)</f>
        <v/>
      </c>
      <c r="C100" s="16">
        <f t="array" ref="C100">IF(A100="",0,INDEX(DONG_THUAN_GHEP!$B$14:$B$113,INT((ROW()-2)/6)+1))</f>
        <v>0</v>
      </c>
      <c r="D100" s="16">
        <f t="shared" si="1"/>
        <v>0</v>
      </c>
      <c r="E100" s="16">
        <f t="shared" si="2"/>
        <v>0</v>
      </c>
      <c r="F100" s="3">
        <f t="shared" si="3"/>
        <v>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0" customHeight="1">
      <c r="A101" s="11" t="str">
        <f t="array" ref="A101">INDEX(DONG_THUAN_GHEP!$C$14:$H$113,INT((ROW()-2)/6)+1,MOD(ROW()-2,6)+1)</f>
        <v/>
      </c>
      <c r="B101" s="11" t="str">
        <f t="array" ref="B101">INDEX(DONG_THUAN_GHEP!$A$14:$A$113,INT((ROW()-2)/6)+1)</f>
        <v/>
      </c>
      <c r="C101" s="16">
        <f t="array" ref="C101">IF(A101="",0,INDEX(DONG_THUAN_GHEP!$B$14:$B$113,INT((ROW()-2)/6)+1))</f>
        <v>0</v>
      </c>
      <c r="D101" s="16">
        <f t="shared" si="1"/>
        <v>0</v>
      </c>
      <c r="E101" s="16">
        <f t="shared" si="2"/>
        <v>0</v>
      </c>
      <c r="F101" s="3">
        <f t="shared" si="3"/>
        <v>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0" customHeight="1">
      <c r="A102" s="11" t="str">
        <f t="array" ref="A102">INDEX(DONG_THUAN_GHEP!$C$14:$H$113,INT((ROW()-2)/6)+1,MOD(ROW()-2,6)+1)</f>
        <v/>
      </c>
      <c r="B102" s="11" t="str">
        <f t="array" ref="B102">INDEX(DONG_THUAN_GHEP!$A$14:$A$113,INT((ROW()-2)/6)+1)</f>
        <v/>
      </c>
      <c r="C102" s="16">
        <f t="array" ref="C102">IF(A102="",0,INDEX(DONG_THUAN_GHEP!$B$14:$B$113,INT((ROW()-2)/6)+1))</f>
        <v>0</v>
      </c>
      <c r="D102" s="16">
        <f t="shared" si="1"/>
        <v>0</v>
      </c>
      <c r="E102" s="16">
        <f t="shared" si="2"/>
        <v>0</v>
      </c>
      <c r="F102" s="3">
        <f t="shared" si="3"/>
        <v>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0" customHeight="1">
      <c r="A103" s="11" t="str">
        <f t="array" ref="A103">INDEX(DONG_THUAN_GHEP!$C$14:$H$113,INT((ROW()-2)/6)+1,MOD(ROW()-2,6)+1)</f>
        <v/>
      </c>
      <c r="B103" s="11" t="str">
        <f t="array" ref="B103">INDEX(DONG_THUAN_GHEP!$A$14:$A$113,INT((ROW()-2)/6)+1)</f>
        <v/>
      </c>
      <c r="C103" s="16">
        <f t="array" ref="C103">IF(A103="",0,INDEX(DONG_THUAN_GHEP!$B$14:$B$113,INT((ROW()-2)/6)+1))</f>
        <v>0</v>
      </c>
      <c r="D103" s="16">
        <f t="shared" si="1"/>
        <v>0</v>
      </c>
      <c r="E103" s="16">
        <f t="shared" si="2"/>
        <v>0</v>
      </c>
      <c r="F103" s="3">
        <f t="shared" si="3"/>
        <v>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0" customHeight="1">
      <c r="A104" s="11" t="str">
        <f t="array" ref="A104">INDEX(DONG_THUAN_GHEP!$C$14:$H$113,INT((ROW()-2)/6)+1,MOD(ROW()-2,6)+1)</f>
        <v>917</v>
      </c>
      <c r="B104" s="11" t="str">
        <f t="array" ref="B104">INDEX(DONG_THUAN_GHEP!$A$14:$A$113,INT((ROW()-2)/6)+1)</f>
        <v>17</v>
      </c>
      <c r="C104" s="16">
        <f t="array" ref="C104">IF(A104="",0,INDEX(DONG_THUAN_GHEP!$B$14:$B$113,INT((ROW()-2)/6)+1))</f>
        <v>2</v>
      </c>
      <c r="D104" s="16">
        <f t="shared" si="1"/>
        <v>1</v>
      </c>
      <c r="E104" s="16">
        <f t="shared" si="2"/>
        <v>3</v>
      </c>
      <c r="F104" s="3">
        <f t="shared" si="3"/>
        <v>300917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0" customHeight="1">
      <c r="A105" s="11" t="str">
        <f t="array" ref="A105">INDEX(DONG_THUAN_GHEP!$C$14:$H$113,INT((ROW()-2)/6)+1,MOD(ROW()-2,6)+1)</f>
        <v>217</v>
      </c>
      <c r="B105" s="11" t="str">
        <f t="array" ref="B105">INDEX(DONG_THUAN_GHEP!$A$14:$A$113,INT((ROW()-2)/6)+1)</f>
        <v>17</v>
      </c>
      <c r="C105" s="16">
        <f t="array" ref="C105">IF(A105="",0,INDEX(DONG_THUAN_GHEP!$B$14:$B$113,INT((ROW()-2)/6)+1))</f>
        <v>2</v>
      </c>
      <c r="D105" s="16">
        <f t="shared" si="1"/>
        <v>1</v>
      </c>
      <c r="E105" s="16">
        <f t="shared" si="2"/>
        <v>3</v>
      </c>
      <c r="F105" s="3">
        <f t="shared" si="3"/>
        <v>300217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0" customHeight="1">
      <c r="A106" s="11" t="str">
        <f t="array" ref="A106">INDEX(DONG_THUAN_GHEP!$C$14:$H$113,INT((ROW()-2)/6)+1,MOD(ROW()-2,6)+1)</f>
        <v>17</v>
      </c>
      <c r="B106" s="11" t="str">
        <f t="array" ref="B106">INDEX(DONG_THUAN_GHEP!$A$14:$A$113,INT((ROW()-2)/6)+1)</f>
        <v>17</v>
      </c>
      <c r="C106" s="16">
        <f t="array" ref="C106">IF(A106="",0,INDEX(DONG_THUAN_GHEP!$B$14:$B$113,INT((ROW()-2)/6)+1))</f>
        <v>2</v>
      </c>
      <c r="D106" s="16">
        <f t="shared" si="1"/>
        <v>4</v>
      </c>
      <c r="E106" s="16">
        <f t="shared" si="2"/>
        <v>6</v>
      </c>
      <c r="F106" s="3">
        <f t="shared" si="3"/>
        <v>600017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0" customHeight="1">
      <c r="A107" s="11" t="str">
        <f t="array" ref="A107">INDEX(DONG_THUAN_GHEP!$C$14:$H$113,INT((ROW()-2)/6)+1,MOD(ROW()-2,6)+1)</f>
        <v>17</v>
      </c>
      <c r="B107" s="11" t="str">
        <f t="array" ref="B107">INDEX(DONG_THUAN_GHEP!$A$14:$A$113,INT((ROW()-2)/6)+1)</f>
        <v>17</v>
      </c>
      <c r="C107" s="16">
        <f t="array" ref="C107">IF(A107="",0,INDEX(DONG_THUAN_GHEP!$B$14:$B$113,INT((ROW()-2)/6)+1))</f>
        <v>2</v>
      </c>
      <c r="D107" s="16">
        <f t="shared" si="1"/>
        <v>4</v>
      </c>
      <c r="E107" s="16">
        <f t="shared" si="2"/>
        <v>6</v>
      </c>
      <c r="F107" s="3">
        <f t="shared" si="3"/>
        <v>600017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0" customHeight="1">
      <c r="A108" s="11" t="str">
        <f t="array" ref="A108">INDEX(DONG_THUAN_GHEP!$C$14:$H$113,INT((ROW()-2)/6)+1,MOD(ROW()-2,6)+1)</f>
        <v>17</v>
      </c>
      <c r="B108" s="11" t="str">
        <f t="array" ref="B108">INDEX(DONG_THUAN_GHEP!$A$14:$A$113,INT((ROW()-2)/6)+1)</f>
        <v>17</v>
      </c>
      <c r="C108" s="16">
        <f t="array" ref="C108">IF(A108="",0,INDEX(DONG_THUAN_GHEP!$B$14:$B$113,INT((ROW()-2)/6)+1))</f>
        <v>2</v>
      </c>
      <c r="D108" s="16">
        <f t="shared" si="1"/>
        <v>4</v>
      </c>
      <c r="E108" s="16">
        <f t="shared" si="2"/>
        <v>6</v>
      </c>
      <c r="F108" s="3">
        <f t="shared" si="3"/>
        <v>600017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0" customHeight="1">
      <c r="A109" s="11" t="str">
        <f t="array" ref="A109">INDEX(DONG_THUAN_GHEP!$C$14:$H$113,INT((ROW()-2)/6)+1,MOD(ROW()-2,6)+1)</f>
        <v>17</v>
      </c>
      <c r="B109" s="11" t="str">
        <f t="array" ref="B109">INDEX(DONG_THUAN_GHEP!$A$14:$A$113,INT((ROW()-2)/6)+1)</f>
        <v>17</v>
      </c>
      <c r="C109" s="16">
        <f t="array" ref="C109">IF(A109="",0,INDEX(DONG_THUAN_GHEP!$B$14:$B$113,INT((ROW()-2)/6)+1))</f>
        <v>2</v>
      </c>
      <c r="D109" s="16">
        <f t="shared" si="1"/>
        <v>4</v>
      </c>
      <c r="E109" s="16">
        <f t="shared" si="2"/>
        <v>6</v>
      </c>
      <c r="F109" s="3">
        <f t="shared" si="3"/>
        <v>600017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0" customHeight="1">
      <c r="A110" s="11" t="str">
        <f t="array" ref="A110">INDEX(DONG_THUAN_GHEP!$C$14:$H$113,INT((ROW()-2)/6)+1,MOD(ROW()-2,6)+1)</f>
        <v>918</v>
      </c>
      <c r="B110" s="11" t="str">
        <f t="array" ref="B110">INDEX(DONG_THUAN_GHEP!$A$14:$A$113,INT((ROW()-2)/6)+1)</f>
        <v>18</v>
      </c>
      <c r="C110" s="16">
        <f t="array" ref="C110">IF(A110="",0,INDEX(DONG_THUAN_GHEP!$B$14:$B$113,INT((ROW()-2)/6)+1))</f>
        <v>2</v>
      </c>
      <c r="D110" s="16">
        <f t="shared" si="1"/>
        <v>1</v>
      </c>
      <c r="E110" s="16">
        <f t="shared" si="2"/>
        <v>3</v>
      </c>
      <c r="F110" s="3">
        <f t="shared" si="3"/>
        <v>300918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0" customHeight="1">
      <c r="A111" s="11" t="str">
        <f t="array" ref="A111">INDEX(DONG_THUAN_GHEP!$C$14:$H$113,INT((ROW()-2)/6)+1,MOD(ROW()-2,6)+1)</f>
        <v>218</v>
      </c>
      <c r="B111" s="11" t="str">
        <f t="array" ref="B111">INDEX(DONG_THUAN_GHEP!$A$14:$A$113,INT((ROW()-2)/6)+1)</f>
        <v>18</v>
      </c>
      <c r="C111" s="16">
        <f t="array" ref="C111">IF(A111="",0,INDEX(DONG_THUAN_GHEP!$B$14:$B$113,INT((ROW()-2)/6)+1))</f>
        <v>2</v>
      </c>
      <c r="D111" s="16">
        <f t="shared" si="1"/>
        <v>1</v>
      </c>
      <c r="E111" s="16">
        <f t="shared" si="2"/>
        <v>3</v>
      </c>
      <c r="F111" s="3">
        <f t="shared" si="3"/>
        <v>300218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0" customHeight="1">
      <c r="A112" s="11" t="str">
        <f t="array" ref="A112">INDEX(DONG_THUAN_GHEP!$C$14:$H$113,INT((ROW()-2)/6)+1,MOD(ROW()-2,6)+1)</f>
        <v>18</v>
      </c>
      <c r="B112" s="11" t="str">
        <f t="array" ref="B112">INDEX(DONG_THUAN_GHEP!$A$14:$A$113,INT((ROW()-2)/6)+1)</f>
        <v>18</v>
      </c>
      <c r="C112" s="16">
        <f t="array" ref="C112">IF(A112="",0,INDEX(DONG_THUAN_GHEP!$B$14:$B$113,INT((ROW()-2)/6)+1))</f>
        <v>2</v>
      </c>
      <c r="D112" s="16">
        <f t="shared" si="1"/>
        <v>4</v>
      </c>
      <c r="E112" s="16">
        <f t="shared" si="2"/>
        <v>6</v>
      </c>
      <c r="F112" s="3">
        <f t="shared" si="3"/>
        <v>600018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0" customHeight="1">
      <c r="A113" s="11" t="str">
        <f t="array" ref="A113">INDEX(DONG_THUAN_GHEP!$C$14:$H$113,INT((ROW()-2)/6)+1,MOD(ROW()-2,6)+1)</f>
        <v>18</v>
      </c>
      <c r="B113" s="11" t="str">
        <f t="array" ref="B113">INDEX(DONG_THUAN_GHEP!$A$14:$A$113,INT((ROW()-2)/6)+1)</f>
        <v>18</v>
      </c>
      <c r="C113" s="16">
        <f t="array" ref="C113">IF(A113="",0,INDEX(DONG_THUAN_GHEP!$B$14:$B$113,INT((ROW()-2)/6)+1))</f>
        <v>2</v>
      </c>
      <c r="D113" s="16">
        <f t="shared" si="1"/>
        <v>4</v>
      </c>
      <c r="E113" s="16">
        <f t="shared" si="2"/>
        <v>6</v>
      </c>
      <c r="F113" s="3">
        <f t="shared" si="3"/>
        <v>600018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0" customHeight="1">
      <c r="A114" s="11" t="str">
        <f t="array" ref="A114">INDEX(DONG_THUAN_GHEP!$C$14:$H$113,INT((ROW()-2)/6)+1,MOD(ROW()-2,6)+1)</f>
        <v>18</v>
      </c>
      <c r="B114" s="11" t="str">
        <f t="array" ref="B114">INDEX(DONG_THUAN_GHEP!$A$14:$A$113,INT((ROW()-2)/6)+1)</f>
        <v>18</v>
      </c>
      <c r="C114" s="16">
        <f t="array" ref="C114">IF(A114="",0,INDEX(DONG_THUAN_GHEP!$B$14:$B$113,INT((ROW()-2)/6)+1))</f>
        <v>2</v>
      </c>
      <c r="D114" s="16">
        <f t="shared" si="1"/>
        <v>4</v>
      </c>
      <c r="E114" s="16">
        <f t="shared" si="2"/>
        <v>6</v>
      </c>
      <c r="F114" s="3">
        <f t="shared" si="3"/>
        <v>600018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0" customHeight="1">
      <c r="A115" s="11" t="str">
        <f t="array" ref="A115">INDEX(DONG_THUAN_GHEP!$C$14:$H$113,INT((ROW()-2)/6)+1,MOD(ROW()-2,6)+1)</f>
        <v>18</v>
      </c>
      <c r="B115" s="11" t="str">
        <f t="array" ref="B115">INDEX(DONG_THUAN_GHEP!$A$14:$A$113,INT((ROW()-2)/6)+1)</f>
        <v>18</v>
      </c>
      <c r="C115" s="16">
        <f t="array" ref="C115">IF(A115="",0,INDEX(DONG_THUAN_GHEP!$B$14:$B$113,INT((ROW()-2)/6)+1))</f>
        <v>2</v>
      </c>
      <c r="D115" s="16">
        <f t="shared" si="1"/>
        <v>4</v>
      </c>
      <c r="E115" s="16">
        <f t="shared" si="2"/>
        <v>6</v>
      </c>
      <c r="F115" s="3">
        <f t="shared" si="3"/>
        <v>600018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0" customHeight="1">
      <c r="A116" s="11" t="str">
        <f t="array" ref="A116">INDEX(DONG_THUAN_GHEP!$C$14:$H$113,INT((ROW()-2)/6)+1,MOD(ROW()-2,6)+1)</f>
        <v/>
      </c>
      <c r="B116" s="11" t="str">
        <f t="array" ref="B116">INDEX(DONG_THUAN_GHEP!$A$14:$A$113,INT((ROW()-2)/6)+1)</f>
        <v/>
      </c>
      <c r="C116" s="16">
        <f t="array" ref="C116">IF(A116="",0,INDEX(DONG_THUAN_GHEP!$B$14:$B$113,INT((ROW()-2)/6)+1))</f>
        <v>0</v>
      </c>
      <c r="D116" s="16">
        <f t="shared" si="1"/>
        <v>0</v>
      </c>
      <c r="E116" s="16">
        <f t="shared" si="2"/>
        <v>0</v>
      </c>
      <c r="F116" s="3">
        <f t="shared" si="3"/>
        <v>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0" customHeight="1">
      <c r="A117" s="11" t="str">
        <f t="array" ref="A117">INDEX(DONG_THUAN_GHEP!$C$14:$H$113,INT((ROW()-2)/6)+1,MOD(ROW()-2,6)+1)</f>
        <v/>
      </c>
      <c r="B117" s="11" t="str">
        <f t="array" ref="B117">INDEX(DONG_THUAN_GHEP!$A$14:$A$113,INT((ROW()-2)/6)+1)</f>
        <v/>
      </c>
      <c r="C117" s="16">
        <f t="array" ref="C117">IF(A117="",0,INDEX(DONG_THUAN_GHEP!$B$14:$B$113,INT((ROW()-2)/6)+1))</f>
        <v>0</v>
      </c>
      <c r="D117" s="16">
        <f t="shared" si="1"/>
        <v>0</v>
      </c>
      <c r="E117" s="16">
        <f t="shared" si="2"/>
        <v>0</v>
      </c>
      <c r="F117" s="3">
        <f t="shared" si="3"/>
        <v>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0" customHeight="1">
      <c r="A118" s="11" t="str">
        <f t="array" ref="A118">INDEX(DONG_THUAN_GHEP!$C$14:$H$113,INT((ROW()-2)/6)+1,MOD(ROW()-2,6)+1)</f>
        <v/>
      </c>
      <c r="B118" s="11" t="str">
        <f t="array" ref="B118">INDEX(DONG_THUAN_GHEP!$A$14:$A$113,INT((ROW()-2)/6)+1)</f>
        <v/>
      </c>
      <c r="C118" s="16">
        <f t="array" ref="C118">IF(A118="",0,INDEX(DONG_THUAN_GHEP!$B$14:$B$113,INT((ROW()-2)/6)+1))</f>
        <v>0</v>
      </c>
      <c r="D118" s="16">
        <f t="shared" si="1"/>
        <v>0</v>
      </c>
      <c r="E118" s="16">
        <f t="shared" si="2"/>
        <v>0</v>
      </c>
      <c r="F118" s="3">
        <f t="shared" si="3"/>
        <v>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0" customHeight="1">
      <c r="A119" s="11" t="str">
        <f t="array" ref="A119">INDEX(DONG_THUAN_GHEP!$C$14:$H$113,INT((ROW()-2)/6)+1,MOD(ROW()-2,6)+1)</f>
        <v/>
      </c>
      <c r="B119" s="11" t="str">
        <f t="array" ref="B119">INDEX(DONG_THUAN_GHEP!$A$14:$A$113,INT((ROW()-2)/6)+1)</f>
        <v/>
      </c>
      <c r="C119" s="16">
        <f t="array" ref="C119">IF(A119="",0,INDEX(DONG_THUAN_GHEP!$B$14:$B$113,INT((ROW()-2)/6)+1))</f>
        <v>0</v>
      </c>
      <c r="D119" s="16">
        <f t="shared" si="1"/>
        <v>0</v>
      </c>
      <c r="E119" s="16">
        <f t="shared" si="2"/>
        <v>0</v>
      </c>
      <c r="F119" s="3">
        <f t="shared" si="3"/>
        <v>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0" customHeight="1">
      <c r="A120" s="11" t="str">
        <f t="array" ref="A120">INDEX(DONG_THUAN_GHEP!$C$14:$H$113,INT((ROW()-2)/6)+1,MOD(ROW()-2,6)+1)</f>
        <v/>
      </c>
      <c r="B120" s="11" t="str">
        <f t="array" ref="B120">INDEX(DONG_THUAN_GHEP!$A$14:$A$113,INT((ROW()-2)/6)+1)</f>
        <v/>
      </c>
      <c r="C120" s="16">
        <f t="array" ref="C120">IF(A120="",0,INDEX(DONG_THUAN_GHEP!$B$14:$B$113,INT((ROW()-2)/6)+1))</f>
        <v>0</v>
      </c>
      <c r="D120" s="16">
        <f t="shared" si="1"/>
        <v>0</v>
      </c>
      <c r="E120" s="16">
        <f t="shared" si="2"/>
        <v>0</v>
      </c>
      <c r="F120" s="3">
        <f t="shared" si="3"/>
        <v>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0" customHeight="1">
      <c r="A121" s="11" t="str">
        <f t="array" ref="A121">INDEX(DONG_THUAN_GHEP!$C$14:$H$113,INT((ROW()-2)/6)+1,MOD(ROW()-2,6)+1)</f>
        <v/>
      </c>
      <c r="B121" s="11" t="str">
        <f t="array" ref="B121">INDEX(DONG_THUAN_GHEP!$A$14:$A$113,INT((ROW()-2)/6)+1)</f>
        <v/>
      </c>
      <c r="C121" s="16">
        <f t="array" ref="C121">IF(A121="",0,INDEX(DONG_THUAN_GHEP!$B$14:$B$113,INT((ROW()-2)/6)+1))</f>
        <v>0</v>
      </c>
      <c r="D121" s="16">
        <f t="shared" si="1"/>
        <v>0</v>
      </c>
      <c r="E121" s="16">
        <f t="shared" si="2"/>
        <v>0</v>
      </c>
      <c r="F121" s="3">
        <f t="shared" si="3"/>
        <v>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0" customHeight="1">
      <c r="A122" s="11" t="str">
        <f t="array" ref="A122">INDEX(DONG_THUAN_GHEP!$C$14:$H$113,INT((ROW()-2)/6)+1,MOD(ROW()-2,6)+1)</f>
        <v/>
      </c>
      <c r="B122" s="11" t="str">
        <f t="array" ref="B122">INDEX(DONG_THUAN_GHEP!$A$14:$A$113,INT((ROW()-2)/6)+1)</f>
        <v/>
      </c>
      <c r="C122" s="16">
        <f t="array" ref="C122">IF(A122="",0,INDEX(DONG_THUAN_GHEP!$B$14:$B$113,INT((ROW()-2)/6)+1))</f>
        <v>0</v>
      </c>
      <c r="D122" s="16">
        <f t="shared" si="1"/>
        <v>0</v>
      </c>
      <c r="E122" s="16">
        <f t="shared" si="2"/>
        <v>0</v>
      </c>
      <c r="F122" s="3">
        <f t="shared" si="3"/>
        <v>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0" customHeight="1">
      <c r="A123" s="11" t="str">
        <f t="array" ref="A123">INDEX(DONG_THUAN_GHEP!$C$14:$H$113,INT((ROW()-2)/6)+1,MOD(ROW()-2,6)+1)</f>
        <v/>
      </c>
      <c r="B123" s="11" t="str">
        <f t="array" ref="B123">INDEX(DONG_THUAN_GHEP!$A$14:$A$113,INT((ROW()-2)/6)+1)</f>
        <v/>
      </c>
      <c r="C123" s="16">
        <f t="array" ref="C123">IF(A123="",0,INDEX(DONG_THUAN_GHEP!$B$14:$B$113,INT((ROW()-2)/6)+1))</f>
        <v>0</v>
      </c>
      <c r="D123" s="16">
        <f t="shared" si="1"/>
        <v>0</v>
      </c>
      <c r="E123" s="16">
        <f t="shared" si="2"/>
        <v>0</v>
      </c>
      <c r="F123" s="3">
        <f t="shared" si="3"/>
        <v>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0" customHeight="1">
      <c r="A124" s="11" t="str">
        <f t="array" ref="A124">INDEX(DONG_THUAN_GHEP!$C$14:$H$113,INT((ROW()-2)/6)+1,MOD(ROW()-2,6)+1)</f>
        <v/>
      </c>
      <c r="B124" s="11" t="str">
        <f t="array" ref="B124">INDEX(DONG_THUAN_GHEP!$A$14:$A$113,INT((ROW()-2)/6)+1)</f>
        <v/>
      </c>
      <c r="C124" s="16">
        <f t="array" ref="C124">IF(A124="",0,INDEX(DONG_THUAN_GHEP!$B$14:$B$113,INT((ROW()-2)/6)+1))</f>
        <v>0</v>
      </c>
      <c r="D124" s="16">
        <f t="shared" si="1"/>
        <v>0</v>
      </c>
      <c r="E124" s="16">
        <f t="shared" si="2"/>
        <v>0</v>
      </c>
      <c r="F124" s="3">
        <f t="shared" si="3"/>
        <v>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0" customHeight="1">
      <c r="A125" s="11" t="str">
        <f t="array" ref="A125">INDEX(DONG_THUAN_GHEP!$C$14:$H$113,INT((ROW()-2)/6)+1,MOD(ROW()-2,6)+1)</f>
        <v/>
      </c>
      <c r="B125" s="11" t="str">
        <f t="array" ref="B125">INDEX(DONG_THUAN_GHEP!$A$14:$A$113,INT((ROW()-2)/6)+1)</f>
        <v/>
      </c>
      <c r="C125" s="16">
        <f t="array" ref="C125">IF(A125="",0,INDEX(DONG_THUAN_GHEP!$B$14:$B$113,INT((ROW()-2)/6)+1))</f>
        <v>0</v>
      </c>
      <c r="D125" s="16">
        <f t="shared" si="1"/>
        <v>0</v>
      </c>
      <c r="E125" s="16">
        <f t="shared" si="2"/>
        <v>0</v>
      </c>
      <c r="F125" s="3">
        <f t="shared" si="3"/>
        <v>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0" customHeight="1">
      <c r="A126" s="11" t="str">
        <f t="array" ref="A126">INDEX(DONG_THUAN_GHEP!$C$14:$H$113,INT((ROW()-2)/6)+1,MOD(ROW()-2,6)+1)</f>
        <v/>
      </c>
      <c r="B126" s="11" t="str">
        <f t="array" ref="B126">INDEX(DONG_THUAN_GHEP!$A$14:$A$113,INT((ROW()-2)/6)+1)</f>
        <v/>
      </c>
      <c r="C126" s="16">
        <f t="array" ref="C126">IF(A126="",0,INDEX(DONG_THUAN_GHEP!$B$14:$B$113,INT((ROW()-2)/6)+1))</f>
        <v>0</v>
      </c>
      <c r="D126" s="16">
        <f t="shared" si="1"/>
        <v>0</v>
      </c>
      <c r="E126" s="16">
        <f t="shared" si="2"/>
        <v>0</v>
      </c>
      <c r="F126" s="3">
        <f t="shared" si="3"/>
        <v>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0" customHeight="1">
      <c r="A127" s="11" t="str">
        <f t="array" ref="A127">INDEX(DONG_THUAN_GHEP!$C$14:$H$113,INT((ROW()-2)/6)+1,MOD(ROW()-2,6)+1)</f>
        <v/>
      </c>
      <c r="B127" s="11" t="str">
        <f t="array" ref="B127">INDEX(DONG_THUAN_GHEP!$A$14:$A$113,INT((ROW()-2)/6)+1)</f>
        <v/>
      </c>
      <c r="C127" s="16">
        <f t="array" ref="C127">IF(A127="",0,INDEX(DONG_THUAN_GHEP!$B$14:$B$113,INT((ROW()-2)/6)+1))</f>
        <v>0</v>
      </c>
      <c r="D127" s="16">
        <f t="shared" si="1"/>
        <v>0</v>
      </c>
      <c r="E127" s="16">
        <f t="shared" si="2"/>
        <v>0</v>
      </c>
      <c r="F127" s="3">
        <f t="shared" si="3"/>
        <v>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0" customHeight="1">
      <c r="A128" s="11" t="str">
        <f t="array" ref="A128">INDEX(DONG_THUAN_GHEP!$C$14:$H$113,INT((ROW()-2)/6)+1,MOD(ROW()-2,6)+1)</f>
        <v/>
      </c>
      <c r="B128" s="11" t="str">
        <f t="array" ref="B128">INDEX(DONG_THUAN_GHEP!$A$14:$A$113,INT((ROW()-2)/6)+1)</f>
        <v/>
      </c>
      <c r="C128" s="16">
        <f t="array" ref="C128">IF(A128="",0,INDEX(DONG_THUAN_GHEP!$B$14:$B$113,INT((ROW()-2)/6)+1))</f>
        <v>0</v>
      </c>
      <c r="D128" s="16">
        <f t="shared" si="1"/>
        <v>0</v>
      </c>
      <c r="E128" s="16">
        <f t="shared" si="2"/>
        <v>0</v>
      </c>
      <c r="F128" s="3">
        <f t="shared" si="3"/>
        <v>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0" customHeight="1">
      <c r="A129" s="11" t="str">
        <f t="array" ref="A129">INDEX(DONG_THUAN_GHEP!$C$14:$H$113,INT((ROW()-2)/6)+1,MOD(ROW()-2,6)+1)</f>
        <v/>
      </c>
      <c r="B129" s="11" t="str">
        <f t="array" ref="B129">INDEX(DONG_THUAN_GHEP!$A$14:$A$113,INT((ROW()-2)/6)+1)</f>
        <v/>
      </c>
      <c r="C129" s="16">
        <f t="array" ref="C129">IF(A129="",0,INDEX(DONG_THUAN_GHEP!$B$14:$B$113,INT((ROW()-2)/6)+1))</f>
        <v>0</v>
      </c>
      <c r="D129" s="16">
        <f t="shared" si="1"/>
        <v>0</v>
      </c>
      <c r="E129" s="16">
        <f t="shared" si="2"/>
        <v>0</v>
      </c>
      <c r="F129" s="3">
        <f t="shared" si="3"/>
        <v>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0" customHeight="1">
      <c r="A130" s="11" t="str">
        <f t="array" ref="A130">INDEX(DONG_THUAN_GHEP!$C$14:$H$113,INT((ROW()-2)/6)+1,MOD(ROW()-2,6)+1)</f>
        <v/>
      </c>
      <c r="B130" s="11" t="str">
        <f t="array" ref="B130">INDEX(DONG_THUAN_GHEP!$A$14:$A$113,INT((ROW()-2)/6)+1)</f>
        <v/>
      </c>
      <c r="C130" s="16">
        <f t="array" ref="C130">IF(A130="",0,INDEX(DONG_THUAN_GHEP!$B$14:$B$113,INT((ROW()-2)/6)+1))</f>
        <v>0</v>
      </c>
      <c r="D130" s="16">
        <f t="shared" si="1"/>
        <v>0</v>
      </c>
      <c r="E130" s="16">
        <f t="shared" si="2"/>
        <v>0</v>
      </c>
      <c r="F130" s="3">
        <f t="shared" si="3"/>
        <v>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0" customHeight="1">
      <c r="A131" s="11" t="str">
        <f t="array" ref="A131">INDEX(DONG_THUAN_GHEP!$C$14:$H$113,INT((ROW()-2)/6)+1,MOD(ROW()-2,6)+1)</f>
        <v/>
      </c>
      <c r="B131" s="11" t="str">
        <f t="array" ref="B131">INDEX(DONG_THUAN_GHEP!$A$14:$A$113,INT((ROW()-2)/6)+1)</f>
        <v/>
      </c>
      <c r="C131" s="16">
        <f t="array" ref="C131">IF(A131="",0,INDEX(DONG_THUAN_GHEP!$B$14:$B$113,INT((ROW()-2)/6)+1))</f>
        <v>0</v>
      </c>
      <c r="D131" s="16">
        <f t="shared" si="1"/>
        <v>0</v>
      </c>
      <c r="E131" s="16">
        <f t="shared" si="2"/>
        <v>0</v>
      </c>
      <c r="F131" s="3">
        <f t="shared" si="3"/>
        <v>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0" customHeight="1">
      <c r="A132" s="11" t="str">
        <f t="array" ref="A132">INDEX(DONG_THUAN_GHEP!$C$14:$H$113,INT((ROW()-2)/6)+1,MOD(ROW()-2,6)+1)</f>
        <v/>
      </c>
      <c r="B132" s="11" t="str">
        <f t="array" ref="B132">INDEX(DONG_THUAN_GHEP!$A$14:$A$113,INT((ROW()-2)/6)+1)</f>
        <v/>
      </c>
      <c r="C132" s="16">
        <f t="array" ref="C132">IF(A132="",0,INDEX(DONG_THUAN_GHEP!$B$14:$B$113,INT((ROW()-2)/6)+1))</f>
        <v>0</v>
      </c>
      <c r="D132" s="16">
        <f t="shared" si="1"/>
        <v>0</v>
      </c>
      <c r="E132" s="16">
        <f t="shared" si="2"/>
        <v>0</v>
      </c>
      <c r="F132" s="3">
        <f t="shared" si="3"/>
        <v>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0" customHeight="1">
      <c r="A133" s="11" t="str">
        <f t="array" ref="A133">INDEX(DONG_THUAN_GHEP!$C$14:$H$113,INT((ROW()-2)/6)+1,MOD(ROW()-2,6)+1)</f>
        <v/>
      </c>
      <c r="B133" s="11" t="str">
        <f t="array" ref="B133">INDEX(DONG_THUAN_GHEP!$A$14:$A$113,INT((ROW()-2)/6)+1)</f>
        <v/>
      </c>
      <c r="C133" s="16">
        <f t="array" ref="C133">IF(A133="",0,INDEX(DONG_THUAN_GHEP!$B$14:$B$113,INT((ROW()-2)/6)+1))</f>
        <v>0</v>
      </c>
      <c r="D133" s="16">
        <f t="shared" si="1"/>
        <v>0</v>
      </c>
      <c r="E133" s="16">
        <f t="shared" si="2"/>
        <v>0</v>
      </c>
      <c r="F133" s="3">
        <f t="shared" si="3"/>
        <v>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0" customHeight="1">
      <c r="A134" s="11" t="str">
        <f t="array" ref="A134">INDEX(DONG_THUAN_GHEP!$C$14:$H$113,INT((ROW()-2)/6)+1,MOD(ROW()-2,6)+1)</f>
        <v/>
      </c>
      <c r="B134" s="11" t="str">
        <f t="array" ref="B134">INDEX(DONG_THUAN_GHEP!$A$14:$A$113,INT((ROW()-2)/6)+1)</f>
        <v/>
      </c>
      <c r="C134" s="16">
        <f t="array" ref="C134">IF(A134="",0,INDEX(DONG_THUAN_GHEP!$B$14:$B$113,INT((ROW()-2)/6)+1))</f>
        <v>0</v>
      </c>
      <c r="D134" s="16">
        <f t="shared" si="1"/>
        <v>0</v>
      </c>
      <c r="E134" s="16">
        <f t="shared" si="2"/>
        <v>0</v>
      </c>
      <c r="F134" s="3">
        <f t="shared" si="3"/>
        <v>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0" customHeight="1">
      <c r="A135" s="11" t="str">
        <f t="array" ref="A135">INDEX(DONG_THUAN_GHEP!$C$14:$H$113,INT((ROW()-2)/6)+1,MOD(ROW()-2,6)+1)</f>
        <v/>
      </c>
      <c r="B135" s="11" t="str">
        <f t="array" ref="B135">INDEX(DONG_THUAN_GHEP!$A$14:$A$113,INT((ROW()-2)/6)+1)</f>
        <v/>
      </c>
      <c r="C135" s="16">
        <f t="array" ref="C135">IF(A135="",0,INDEX(DONG_THUAN_GHEP!$B$14:$B$113,INT((ROW()-2)/6)+1))</f>
        <v>0</v>
      </c>
      <c r="D135" s="16">
        <f t="shared" si="1"/>
        <v>0</v>
      </c>
      <c r="E135" s="16">
        <f t="shared" si="2"/>
        <v>0</v>
      </c>
      <c r="F135" s="3">
        <f t="shared" si="3"/>
        <v>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0" customHeight="1">
      <c r="A136" s="11" t="str">
        <f t="array" ref="A136">INDEX(DONG_THUAN_GHEP!$C$14:$H$113,INT((ROW()-2)/6)+1,MOD(ROW()-2,6)+1)</f>
        <v/>
      </c>
      <c r="B136" s="11" t="str">
        <f t="array" ref="B136">INDEX(DONG_THUAN_GHEP!$A$14:$A$113,INT((ROW()-2)/6)+1)</f>
        <v/>
      </c>
      <c r="C136" s="16">
        <f t="array" ref="C136">IF(A136="",0,INDEX(DONG_THUAN_GHEP!$B$14:$B$113,INT((ROW()-2)/6)+1))</f>
        <v>0</v>
      </c>
      <c r="D136" s="16">
        <f t="shared" si="1"/>
        <v>0</v>
      </c>
      <c r="E136" s="16">
        <f t="shared" si="2"/>
        <v>0</v>
      </c>
      <c r="F136" s="3">
        <f t="shared" si="3"/>
        <v>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0" customHeight="1">
      <c r="A137" s="11" t="str">
        <f t="array" ref="A137">INDEX(DONG_THUAN_GHEP!$C$14:$H$113,INT((ROW()-2)/6)+1,MOD(ROW()-2,6)+1)</f>
        <v/>
      </c>
      <c r="B137" s="11" t="str">
        <f t="array" ref="B137">INDEX(DONG_THUAN_GHEP!$A$14:$A$113,INT((ROW()-2)/6)+1)</f>
        <v/>
      </c>
      <c r="C137" s="16">
        <f t="array" ref="C137">IF(A137="",0,INDEX(DONG_THUAN_GHEP!$B$14:$B$113,INT((ROW()-2)/6)+1))</f>
        <v>0</v>
      </c>
      <c r="D137" s="16">
        <f t="shared" si="1"/>
        <v>0</v>
      </c>
      <c r="E137" s="16">
        <f t="shared" si="2"/>
        <v>0</v>
      </c>
      <c r="F137" s="3">
        <f t="shared" si="3"/>
        <v>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0" customHeight="1">
      <c r="A138" s="11" t="str">
        <f t="array" ref="A138">INDEX(DONG_THUAN_GHEP!$C$14:$H$113,INT((ROW()-2)/6)+1,MOD(ROW()-2,6)+1)</f>
        <v/>
      </c>
      <c r="B138" s="11" t="str">
        <f t="array" ref="B138">INDEX(DONG_THUAN_GHEP!$A$14:$A$113,INT((ROW()-2)/6)+1)</f>
        <v/>
      </c>
      <c r="C138" s="16">
        <f t="array" ref="C138">IF(A138="",0,INDEX(DONG_THUAN_GHEP!$B$14:$B$113,INT((ROW()-2)/6)+1))</f>
        <v>0</v>
      </c>
      <c r="D138" s="16">
        <f t="shared" si="1"/>
        <v>0</v>
      </c>
      <c r="E138" s="16">
        <f t="shared" si="2"/>
        <v>0</v>
      </c>
      <c r="F138" s="3">
        <f t="shared" si="3"/>
        <v>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0" customHeight="1">
      <c r="A139" s="11" t="str">
        <f t="array" ref="A139">INDEX(DONG_THUAN_GHEP!$C$14:$H$113,INT((ROW()-2)/6)+1,MOD(ROW()-2,6)+1)</f>
        <v/>
      </c>
      <c r="B139" s="11" t="str">
        <f t="array" ref="B139">INDEX(DONG_THUAN_GHEP!$A$14:$A$113,INT((ROW()-2)/6)+1)</f>
        <v/>
      </c>
      <c r="C139" s="16">
        <f t="array" ref="C139">IF(A139="",0,INDEX(DONG_THUAN_GHEP!$B$14:$B$113,INT((ROW()-2)/6)+1))</f>
        <v>0</v>
      </c>
      <c r="D139" s="16">
        <f t="shared" si="1"/>
        <v>0</v>
      </c>
      <c r="E139" s="16">
        <f t="shared" si="2"/>
        <v>0</v>
      </c>
      <c r="F139" s="3">
        <f t="shared" si="3"/>
        <v>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0" customHeight="1">
      <c r="A140" s="11" t="str">
        <f t="array" ref="A140">INDEX(DONG_THUAN_GHEP!$C$14:$H$113,INT((ROW()-2)/6)+1,MOD(ROW()-2,6)+1)</f>
        <v/>
      </c>
      <c r="B140" s="11" t="str">
        <f t="array" ref="B140">INDEX(DONG_THUAN_GHEP!$A$14:$A$113,INT((ROW()-2)/6)+1)</f>
        <v/>
      </c>
      <c r="C140" s="16">
        <f t="array" ref="C140">IF(A140="",0,INDEX(DONG_THUAN_GHEP!$B$14:$B$113,INT((ROW()-2)/6)+1))</f>
        <v>0</v>
      </c>
      <c r="D140" s="16">
        <f t="shared" si="1"/>
        <v>0</v>
      </c>
      <c r="E140" s="16">
        <f t="shared" si="2"/>
        <v>0</v>
      </c>
      <c r="F140" s="3">
        <f t="shared" si="3"/>
        <v>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0" customHeight="1">
      <c r="A141" s="11" t="str">
        <f t="array" ref="A141">INDEX(DONG_THUAN_GHEP!$C$14:$H$113,INT((ROW()-2)/6)+1,MOD(ROW()-2,6)+1)</f>
        <v/>
      </c>
      <c r="B141" s="11" t="str">
        <f t="array" ref="B141">INDEX(DONG_THUAN_GHEP!$A$14:$A$113,INT((ROW()-2)/6)+1)</f>
        <v/>
      </c>
      <c r="C141" s="16">
        <f t="array" ref="C141">IF(A141="",0,INDEX(DONG_THUAN_GHEP!$B$14:$B$113,INT((ROW()-2)/6)+1))</f>
        <v>0</v>
      </c>
      <c r="D141" s="16">
        <f t="shared" si="1"/>
        <v>0</v>
      </c>
      <c r="E141" s="16">
        <f t="shared" si="2"/>
        <v>0</v>
      </c>
      <c r="F141" s="3">
        <f t="shared" si="3"/>
        <v>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0" customHeight="1">
      <c r="A142" s="11" t="str">
        <f t="array" ref="A142">INDEX(DONG_THUAN_GHEP!$C$14:$H$113,INT((ROW()-2)/6)+1,MOD(ROW()-2,6)+1)</f>
        <v/>
      </c>
      <c r="B142" s="11" t="str">
        <f t="array" ref="B142">INDEX(DONG_THUAN_GHEP!$A$14:$A$113,INT((ROW()-2)/6)+1)</f>
        <v/>
      </c>
      <c r="C142" s="16">
        <f t="array" ref="C142">IF(A142="",0,INDEX(DONG_THUAN_GHEP!$B$14:$B$113,INT((ROW()-2)/6)+1))</f>
        <v>0</v>
      </c>
      <c r="D142" s="16">
        <f t="shared" si="1"/>
        <v>0</v>
      </c>
      <c r="E142" s="16">
        <f t="shared" si="2"/>
        <v>0</v>
      </c>
      <c r="F142" s="3">
        <f t="shared" si="3"/>
        <v>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0" customHeight="1">
      <c r="A143" s="11" t="str">
        <f t="array" ref="A143">INDEX(DONG_THUAN_GHEP!$C$14:$H$113,INT((ROW()-2)/6)+1,MOD(ROW()-2,6)+1)</f>
        <v/>
      </c>
      <c r="B143" s="11" t="str">
        <f t="array" ref="B143">INDEX(DONG_THUAN_GHEP!$A$14:$A$113,INT((ROW()-2)/6)+1)</f>
        <v/>
      </c>
      <c r="C143" s="16">
        <f t="array" ref="C143">IF(A143="",0,INDEX(DONG_THUAN_GHEP!$B$14:$B$113,INT((ROW()-2)/6)+1))</f>
        <v>0</v>
      </c>
      <c r="D143" s="16">
        <f t="shared" si="1"/>
        <v>0</v>
      </c>
      <c r="E143" s="16">
        <f t="shared" si="2"/>
        <v>0</v>
      </c>
      <c r="F143" s="3">
        <f t="shared" si="3"/>
        <v>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0" customHeight="1">
      <c r="A144" s="11" t="str">
        <f t="array" ref="A144">INDEX(DONG_THUAN_GHEP!$C$14:$H$113,INT((ROW()-2)/6)+1,MOD(ROW()-2,6)+1)</f>
        <v/>
      </c>
      <c r="B144" s="11" t="str">
        <f t="array" ref="B144">INDEX(DONG_THUAN_GHEP!$A$14:$A$113,INT((ROW()-2)/6)+1)</f>
        <v/>
      </c>
      <c r="C144" s="16">
        <f t="array" ref="C144">IF(A144="",0,INDEX(DONG_THUAN_GHEP!$B$14:$B$113,INT((ROW()-2)/6)+1))</f>
        <v>0</v>
      </c>
      <c r="D144" s="16">
        <f t="shared" si="1"/>
        <v>0</v>
      </c>
      <c r="E144" s="16">
        <f t="shared" si="2"/>
        <v>0</v>
      </c>
      <c r="F144" s="3">
        <f t="shared" si="3"/>
        <v>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0" customHeight="1">
      <c r="A145" s="11" t="str">
        <f t="array" ref="A145">INDEX(DONG_THUAN_GHEP!$C$14:$H$113,INT((ROW()-2)/6)+1,MOD(ROW()-2,6)+1)</f>
        <v/>
      </c>
      <c r="B145" s="11" t="str">
        <f t="array" ref="B145">INDEX(DONG_THUAN_GHEP!$A$14:$A$113,INT((ROW()-2)/6)+1)</f>
        <v/>
      </c>
      <c r="C145" s="16">
        <f t="array" ref="C145">IF(A145="",0,INDEX(DONG_THUAN_GHEP!$B$14:$B$113,INT((ROW()-2)/6)+1))</f>
        <v>0</v>
      </c>
      <c r="D145" s="16">
        <f t="shared" si="1"/>
        <v>0</v>
      </c>
      <c r="E145" s="16">
        <f t="shared" si="2"/>
        <v>0</v>
      </c>
      <c r="F145" s="3">
        <f t="shared" si="3"/>
        <v>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0" customHeight="1">
      <c r="A146" s="11" t="str">
        <f t="array" ref="A146">INDEX(DONG_THUAN_GHEP!$C$14:$H$113,INT((ROW()-2)/6)+1,MOD(ROW()-2,6)+1)</f>
        <v/>
      </c>
      <c r="B146" s="11" t="str">
        <f t="array" ref="B146">INDEX(DONG_THUAN_GHEP!$A$14:$A$113,INT((ROW()-2)/6)+1)</f>
        <v/>
      </c>
      <c r="C146" s="16">
        <f t="array" ref="C146">IF(A146="",0,INDEX(DONG_THUAN_GHEP!$B$14:$B$113,INT((ROW()-2)/6)+1))</f>
        <v>0</v>
      </c>
      <c r="D146" s="16">
        <f t="shared" si="1"/>
        <v>0</v>
      </c>
      <c r="E146" s="16">
        <f t="shared" si="2"/>
        <v>0</v>
      </c>
      <c r="F146" s="3">
        <f t="shared" si="3"/>
        <v>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0" customHeight="1">
      <c r="A147" s="11" t="str">
        <f t="array" ref="A147">INDEX(DONG_THUAN_GHEP!$C$14:$H$113,INT((ROW()-2)/6)+1,MOD(ROW()-2,6)+1)</f>
        <v/>
      </c>
      <c r="B147" s="11" t="str">
        <f t="array" ref="B147">INDEX(DONG_THUAN_GHEP!$A$14:$A$113,INT((ROW()-2)/6)+1)</f>
        <v/>
      </c>
      <c r="C147" s="16">
        <f t="array" ref="C147">IF(A147="",0,INDEX(DONG_THUAN_GHEP!$B$14:$B$113,INT((ROW()-2)/6)+1))</f>
        <v>0</v>
      </c>
      <c r="D147" s="16">
        <f t="shared" si="1"/>
        <v>0</v>
      </c>
      <c r="E147" s="16">
        <f t="shared" si="2"/>
        <v>0</v>
      </c>
      <c r="F147" s="3">
        <f t="shared" si="3"/>
        <v>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0" customHeight="1">
      <c r="A148" s="11" t="str">
        <f t="array" ref="A148">INDEX(DONG_THUAN_GHEP!$C$14:$H$113,INT((ROW()-2)/6)+1,MOD(ROW()-2,6)+1)</f>
        <v/>
      </c>
      <c r="B148" s="11" t="str">
        <f t="array" ref="B148">INDEX(DONG_THUAN_GHEP!$A$14:$A$113,INT((ROW()-2)/6)+1)</f>
        <v/>
      </c>
      <c r="C148" s="16">
        <f t="array" ref="C148">IF(A148="",0,INDEX(DONG_THUAN_GHEP!$B$14:$B$113,INT((ROW()-2)/6)+1))</f>
        <v>0</v>
      </c>
      <c r="D148" s="16">
        <f t="shared" si="1"/>
        <v>0</v>
      </c>
      <c r="E148" s="16">
        <f t="shared" si="2"/>
        <v>0</v>
      </c>
      <c r="F148" s="3">
        <f t="shared" si="3"/>
        <v>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0" customHeight="1">
      <c r="A149" s="11" t="str">
        <f t="array" ref="A149">INDEX(DONG_THUAN_GHEP!$C$14:$H$113,INT((ROW()-2)/6)+1,MOD(ROW()-2,6)+1)</f>
        <v/>
      </c>
      <c r="B149" s="11" t="str">
        <f t="array" ref="B149">INDEX(DONG_THUAN_GHEP!$A$14:$A$113,INT((ROW()-2)/6)+1)</f>
        <v/>
      </c>
      <c r="C149" s="16">
        <f t="array" ref="C149">IF(A149="",0,INDEX(DONG_THUAN_GHEP!$B$14:$B$113,INT((ROW()-2)/6)+1))</f>
        <v>0</v>
      </c>
      <c r="D149" s="16">
        <f t="shared" si="1"/>
        <v>0</v>
      </c>
      <c r="E149" s="16">
        <f t="shared" si="2"/>
        <v>0</v>
      </c>
      <c r="F149" s="3">
        <f t="shared" si="3"/>
        <v>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0" customHeight="1">
      <c r="A150" s="11" t="str">
        <f t="array" ref="A150">INDEX(DONG_THUAN_GHEP!$C$14:$H$113,INT((ROW()-2)/6)+1,MOD(ROW()-2,6)+1)</f>
        <v/>
      </c>
      <c r="B150" s="11" t="str">
        <f t="array" ref="B150">INDEX(DONG_THUAN_GHEP!$A$14:$A$113,INT((ROW()-2)/6)+1)</f>
        <v/>
      </c>
      <c r="C150" s="16">
        <f t="array" ref="C150">IF(A150="",0,INDEX(DONG_THUAN_GHEP!$B$14:$B$113,INT((ROW()-2)/6)+1))</f>
        <v>0</v>
      </c>
      <c r="D150" s="16">
        <f t="shared" si="1"/>
        <v>0</v>
      </c>
      <c r="E150" s="16">
        <f t="shared" si="2"/>
        <v>0</v>
      </c>
      <c r="F150" s="3">
        <f t="shared" si="3"/>
        <v>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0" customHeight="1">
      <c r="A151" s="11" t="str">
        <f t="array" ref="A151">INDEX(DONG_THUAN_GHEP!$C$14:$H$113,INT((ROW()-2)/6)+1,MOD(ROW()-2,6)+1)</f>
        <v/>
      </c>
      <c r="B151" s="11" t="str">
        <f t="array" ref="B151">INDEX(DONG_THUAN_GHEP!$A$14:$A$113,INT((ROW()-2)/6)+1)</f>
        <v/>
      </c>
      <c r="C151" s="16">
        <f t="array" ref="C151">IF(A151="",0,INDEX(DONG_THUAN_GHEP!$B$14:$B$113,INT((ROW()-2)/6)+1))</f>
        <v>0</v>
      </c>
      <c r="D151" s="16">
        <f t="shared" si="1"/>
        <v>0</v>
      </c>
      <c r="E151" s="16">
        <f t="shared" si="2"/>
        <v>0</v>
      </c>
      <c r="F151" s="3">
        <f t="shared" si="3"/>
        <v>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0" customHeight="1">
      <c r="A152" s="11" t="str">
        <f t="array" ref="A152">INDEX(DONG_THUAN_GHEP!$C$14:$H$113,INT((ROW()-2)/6)+1,MOD(ROW()-2,6)+1)</f>
        <v/>
      </c>
      <c r="B152" s="11" t="str">
        <f t="array" ref="B152">INDEX(DONG_THUAN_GHEP!$A$14:$A$113,INT((ROW()-2)/6)+1)</f>
        <v/>
      </c>
      <c r="C152" s="16">
        <f t="array" ref="C152">IF(A152="",0,INDEX(DONG_THUAN_GHEP!$B$14:$B$113,INT((ROW()-2)/6)+1))</f>
        <v>0</v>
      </c>
      <c r="D152" s="16">
        <f t="shared" si="1"/>
        <v>0</v>
      </c>
      <c r="E152" s="16">
        <f t="shared" si="2"/>
        <v>0</v>
      </c>
      <c r="F152" s="3">
        <f t="shared" si="3"/>
        <v>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0" customHeight="1">
      <c r="A153" s="11" t="str">
        <f t="array" ref="A153">INDEX(DONG_THUAN_GHEP!$C$14:$H$113,INT((ROW()-2)/6)+1,MOD(ROW()-2,6)+1)</f>
        <v/>
      </c>
      <c r="B153" s="11" t="str">
        <f t="array" ref="B153">INDEX(DONG_THUAN_GHEP!$A$14:$A$113,INT((ROW()-2)/6)+1)</f>
        <v/>
      </c>
      <c r="C153" s="16">
        <f t="array" ref="C153">IF(A153="",0,INDEX(DONG_THUAN_GHEP!$B$14:$B$113,INT((ROW()-2)/6)+1))</f>
        <v>0</v>
      </c>
      <c r="D153" s="16">
        <f t="shared" si="1"/>
        <v>0</v>
      </c>
      <c r="E153" s="16">
        <f t="shared" si="2"/>
        <v>0</v>
      </c>
      <c r="F153" s="3">
        <f t="shared" si="3"/>
        <v>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0" customHeight="1">
      <c r="A154" s="11" t="str">
        <f t="array" ref="A154">INDEX(DONG_THUAN_GHEP!$C$14:$H$113,INT((ROW()-2)/6)+1,MOD(ROW()-2,6)+1)</f>
        <v/>
      </c>
      <c r="B154" s="11" t="str">
        <f t="array" ref="B154">INDEX(DONG_THUAN_GHEP!$A$14:$A$113,INT((ROW()-2)/6)+1)</f>
        <v/>
      </c>
      <c r="C154" s="16">
        <f t="array" ref="C154">IF(A154="",0,INDEX(DONG_THUAN_GHEP!$B$14:$B$113,INT((ROW()-2)/6)+1))</f>
        <v>0</v>
      </c>
      <c r="D154" s="16">
        <f t="shared" si="1"/>
        <v>0</v>
      </c>
      <c r="E154" s="16">
        <f t="shared" si="2"/>
        <v>0</v>
      </c>
      <c r="F154" s="3">
        <f t="shared" si="3"/>
        <v>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0" customHeight="1">
      <c r="A155" s="11" t="str">
        <f t="array" ref="A155">INDEX(DONG_THUAN_GHEP!$C$14:$H$113,INT((ROW()-2)/6)+1,MOD(ROW()-2,6)+1)</f>
        <v/>
      </c>
      <c r="B155" s="11" t="str">
        <f t="array" ref="B155">INDEX(DONG_THUAN_GHEP!$A$14:$A$113,INT((ROW()-2)/6)+1)</f>
        <v/>
      </c>
      <c r="C155" s="16">
        <f t="array" ref="C155">IF(A155="",0,INDEX(DONG_THUAN_GHEP!$B$14:$B$113,INT((ROW()-2)/6)+1))</f>
        <v>0</v>
      </c>
      <c r="D155" s="16">
        <f t="shared" si="1"/>
        <v>0</v>
      </c>
      <c r="E155" s="16">
        <f t="shared" si="2"/>
        <v>0</v>
      </c>
      <c r="F155" s="3">
        <f t="shared" si="3"/>
        <v>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0" customHeight="1">
      <c r="A156" s="11" t="str">
        <f t="array" ref="A156">INDEX(DONG_THUAN_GHEP!$C$14:$H$113,INT((ROW()-2)/6)+1,MOD(ROW()-2,6)+1)</f>
        <v/>
      </c>
      <c r="B156" s="11" t="str">
        <f t="array" ref="B156">INDEX(DONG_THUAN_GHEP!$A$14:$A$113,INT((ROW()-2)/6)+1)</f>
        <v/>
      </c>
      <c r="C156" s="16">
        <f t="array" ref="C156">IF(A156="",0,INDEX(DONG_THUAN_GHEP!$B$14:$B$113,INT((ROW()-2)/6)+1))</f>
        <v>0</v>
      </c>
      <c r="D156" s="16">
        <f t="shared" si="1"/>
        <v>0</v>
      </c>
      <c r="E156" s="16">
        <f t="shared" si="2"/>
        <v>0</v>
      </c>
      <c r="F156" s="3">
        <f t="shared" si="3"/>
        <v>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0" customHeight="1">
      <c r="A157" s="11" t="str">
        <f t="array" ref="A157">INDEX(DONG_THUAN_GHEP!$C$14:$H$113,INT((ROW()-2)/6)+1,MOD(ROW()-2,6)+1)</f>
        <v/>
      </c>
      <c r="B157" s="11" t="str">
        <f t="array" ref="B157">INDEX(DONG_THUAN_GHEP!$A$14:$A$113,INT((ROW()-2)/6)+1)</f>
        <v/>
      </c>
      <c r="C157" s="16">
        <f t="array" ref="C157">IF(A157="",0,INDEX(DONG_THUAN_GHEP!$B$14:$B$113,INT((ROW()-2)/6)+1))</f>
        <v>0</v>
      </c>
      <c r="D157" s="16">
        <f t="shared" si="1"/>
        <v>0</v>
      </c>
      <c r="E157" s="16">
        <f t="shared" si="2"/>
        <v>0</v>
      </c>
      <c r="F157" s="3">
        <f t="shared" si="3"/>
        <v>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0" customHeight="1">
      <c r="A158" s="11" t="str">
        <f t="array" ref="A158">INDEX(DONG_THUAN_GHEP!$C$14:$H$113,INT((ROW()-2)/6)+1,MOD(ROW()-2,6)+1)</f>
        <v>926</v>
      </c>
      <c r="B158" s="11" t="str">
        <f t="array" ref="B158">INDEX(DONG_THUAN_GHEP!$A$14:$A$113,INT((ROW()-2)/6)+1)</f>
        <v>26</v>
      </c>
      <c r="C158" s="16">
        <f t="array" ref="C158">IF(A158="",0,INDEX(DONG_THUAN_GHEP!$B$14:$B$113,INT((ROW()-2)/6)+1))</f>
        <v>2</v>
      </c>
      <c r="D158" s="16">
        <f t="shared" si="1"/>
        <v>1</v>
      </c>
      <c r="E158" s="16">
        <f t="shared" si="2"/>
        <v>3</v>
      </c>
      <c r="F158" s="3">
        <f t="shared" si="3"/>
        <v>300926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0" customHeight="1">
      <c r="A159" s="11" t="str">
        <f t="array" ref="A159">INDEX(DONG_THUAN_GHEP!$C$14:$H$113,INT((ROW()-2)/6)+1,MOD(ROW()-2,6)+1)</f>
        <v>226</v>
      </c>
      <c r="B159" s="11" t="str">
        <f t="array" ref="B159">INDEX(DONG_THUAN_GHEP!$A$14:$A$113,INT((ROW()-2)/6)+1)</f>
        <v>26</v>
      </c>
      <c r="C159" s="16">
        <f t="array" ref="C159">IF(A159="",0,INDEX(DONG_THUAN_GHEP!$B$14:$B$113,INT((ROW()-2)/6)+1))</f>
        <v>2</v>
      </c>
      <c r="D159" s="16">
        <f t="shared" si="1"/>
        <v>1</v>
      </c>
      <c r="E159" s="16">
        <f t="shared" si="2"/>
        <v>3</v>
      </c>
      <c r="F159" s="3">
        <f t="shared" si="3"/>
        <v>300226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0" customHeight="1">
      <c r="A160" s="11" t="str">
        <f t="array" ref="A160">INDEX(DONG_THUAN_GHEP!$C$14:$H$113,INT((ROW()-2)/6)+1,MOD(ROW()-2,6)+1)</f>
        <v>26</v>
      </c>
      <c r="B160" s="11" t="str">
        <f t="array" ref="B160">INDEX(DONG_THUAN_GHEP!$A$14:$A$113,INT((ROW()-2)/6)+1)</f>
        <v>26</v>
      </c>
      <c r="C160" s="16">
        <f t="array" ref="C160">IF(A160="",0,INDEX(DONG_THUAN_GHEP!$B$14:$B$113,INT((ROW()-2)/6)+1))</f>
        <v>2</v>
      </c>
      <c r="D160" s="16">
        <f t="shared" si="1"/>
        <v>4</v>
      </c>
      <c r="E160" s="16">
        <f t="shared" si="2"/>
        <v>6</v>
      </c>
      <c r="F160" s="3">
        <f t="shared" si="3"/>
        <v>600026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0" customHeight="1">
      <c r="A161" s="11" t="str">
        <f t="array" ref="A161">INDEX(DONG_THUAN_GHEP!$C$14:$H$113,INT((ROW()-2)/6)+1,MOD(ROW()-2,6)+1)</f>
        <v>26</v>
      </c>
      <c r="B161" s="11" t="str">
        <f t="array" ref="B161">INDEX(DONG_THUAN_GHEP!$A$14:$A$113,INT((ROW()-2)/6)+1)</f>
        <v>26</v>
      </c>
      <c r="C161" s="16">
        <f t="array" ref="C161">IF(A161="",0,INDEX(DONG_THUAN_GHEP!$B$14:$B$113,INT((ROW()-2)/6)+1))</f>
        <v>2</v>
      </c>
      <c r="D161" s="16">
        <f t="shared" si="1"/>
        <v>4</v>
      </c>
      <c r="E161" s="16">
        <f t="shared" si="2"/>
        <v>6</v>
      </c>
      <c r="F161" s="3">
        <f t="shared" si="3"/>
        <v>600026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0" customHeight="1">
      <c r="A162" s="11" t="str">
        <f t="array" ref="A162">INDEX(DONG_THUAN_GHEP!$C$14:$H$113,INT((ROW()-2)/6)+1,MOD(ROW()-2,6)+1)</f>
        <v>26</v>
      </c>
      <c r="B162" s="11" t="str">
        <f t="array" ref="B162">INDEX(DONG_THUAN_GHEP!$A$14:$A$113,INT((ROW()-2)/6)+1)</f>
        <v>26</v>
      </c>
      <c r="C162" s="16">
        <f t="array" ref="C162">IF(A162="",0,INDEX(DONG_THUAN_GHEP!$B$14:$B$113,INT((ROW()-2)/6)+1))</f>
        <v>2</v>
      </c>
      <c r="D162" s="16">
        <f t="shared" si="1"/>
        <v>4</v>
      </c>
      <c r="E162" s="16">
        <f t="shared" si="2"/>
        <v>6</v>
      </c>
      <c r="F162" s="3">
        <f t="shared" si="3"/>
        <v>600026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0" customHeight="1">
      <c r="A163" s="11" t="str">
        <f t="array" ref="A163">INDEX(DONG_THUAN_GHEP!$C$14:$H$113,INT((ROW()-2)/6)+1,MOD(ROW()-2,6)+1)</f>
        <v>26</v>
      </c>
      <c r="B163" s="11" t="str">
        <f t="array" ref="B163">INDEX(DONG_THUAN_GHEP!$A$14:$A$113,INT((ROW()-2)/6)+1)</f>
        <v>26</v>
      </c>
      <c r="C163" s="16">
        <f t="array" ref="C163">IF(A163="",0,INDEX(DONG_THUAN_GHEP!$B$14:$B$113,INT((ROW()-2)/6)+1))</f>
        <v>2</v>
      </c>
      <c r="D163" s="16">
        <f t="shared" si="1"/>
        <v>4</v>
      </c>
      <c r="E163" s="16">
        <f t="shared" si="2"/>
        <v>6</v>
      </c>
      <c r="F163" s="3">
        <f t="shared" si="3"/>
        <v>600026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0" customHeight="1">
      <c r="A164" s="11" t="str">
        <f t="array" ref="A164">INDEX(DONG_THUAN_GHEP!$C$14:$H$113,INT((ROW()-2)/6)+1,MOD(ROW()-2,6)+1)</f>
        <v>927</v>
      </c>
      <c r="B164" s="11" t="str">
        <f t="array" ref="B164">INDEX(DONG_THUAN_GHEP!$A$14:$A$113,INT((ROW()-2)/6)+1)</f>
        <v>27</v>
      </c>
      <c r="C164" s="16">
        <f t="array" ref="C164">IF(A164="",0,INDEX(DONG_THUAN_GHEP!$B$14:$B$113,INT((ROW()-2)/6)+1))</f>
        <v>2</v>
      </c>
      <c r="D164" s="16">
        <f t="shared" si="1"/>
        <v>1</v>
      </c>
      <c r="E164" s="16">
        <f t="shared" si="2"/>
        <v>3</v>
      </c>
      <c r="F164" s="3">
        <f t="shared" si="3"/>
        <v>300927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0" customHeight="1">
      <c r="A165" s="11" t="str">
        <f t="array" ref="A165">INDEX(DONG_THUAN_GHEP!$C$14:$H$113,INT((ROW()-2)/6)+1,MOD(ROW()-2,6)+1)</f>
        <v>227</v>
      </c>
      <c r="B165" s="11" t="str">
        <f t="array" ref="B165">INDEX(DONG_THUAN_GHEP!$A$14:$A$113,INT((ROW()-2)/6)+1)</f>
        <v>27</v>
      </c>
      <c r="C165" s="16">
        <f t="array" ref="C165">IF(A165="",0,INDEX(DONG_THUAN_GHEP!$B$14:$B$113,INT((ROW()-2)/6)+1))</f>
        <v>2</v>
      </c>
      <c r="D165" s="16">
        <f t="shared" si="1"/>
        <v>1</v>
      </c>
      <c r="E165" s="16">
        <f t="shared" si="2"/>
        <v>3</v>
      </c>
      <c r="F165" s="3">
        <f t="shared" si="3"/>
        <v>300227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0" customHeight="1">
      <c r="A166" s="11" t="str">
        <f t="array" ref="A166">INDEX(DONG_THUAN_GHEP!$C$14:$H$113,INT((ROW()-2)/6)+1,MOD(ROW()-2,6)+1)</f>
        <v>27</v>
      </c>
      <c r="B166" s="11" t="str">
        <f t="array" ref="B166">INDEX(DONG_THUAN_GHEP!$A$14:$A$113,INT((ROW()-2)/6)+1)</f>
        <v>27</v>
      </c>
      <c r="C166" s="16">
        <f t="array" ref="C166">IF(A166="",0,INDEX(DONG_THUAN_GHEP!$B$14:$B$113,INT((ROW()-2)/6)+1))</f>
        <v>2</v>
      </c>
      <c r="D166" s="16">
        <f t="shared" si="1"/>
        <v>4</v>
      </c>
      <c r="E166" s="16">
        <f t="shared" si="2"/>
        <v>6</v>
      </c>
      <c r="F166" s="3">
        <f t="shared" si="3"/>
        <v>600027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0" customHeight="1">
      <c r="A167" s="11" t="str">
        <f t="array" ref="A167">INDEX(DONG_THUAN_GHEP!$C$14:$H$113,INT((ROW()-2)/6)+1,MOD(ROW()-2,6)+1)</f>
        <v>27</v>
      </c>
      <c r="B167" s="11" t="str">
        <f t="array" ref="B167">INDEX(DONG_THUAN_GHEP!$A$14:$A$113,INT((ROW()-2)/6)+1)</f>
        <v>27</v>
      </c>
      <c r="C167" s="16">
        <f t="array" ref="C167">IF(A167="",0,INDEX(DONG_THUAN_GHEP!$B$14:$B$113,INT((ROW()-2)/6)+1))</f>
        <v>2</v>
      </c>
      <c r="D167" s="16">
        <f t="shared" si="1"/>
        <v>4</v>
      </c>
      <c r="E167" s="16">
        <f t="shared" si="2"/>
        <v>6</v>
      </c>
      <c r="F167" s="3">
        <f t="shared" si="3"/>
        <v>600027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0" customHeight="1">
      <c r="A168" s="11" t="str">
        <f t="array" ref="A168">INDEX(DONG_THUAN_GHEP!$C$14:$H$113,INT((ROW()-2)/6)+1,MOD(ROW()-2,6)+1)</f>
        <v>27</v>
      </c>
      <c r="B168" s="11" t="str">
        <f t="array" ref="B168">INDEX(DONG_THUAN_GHEP!$A$14:$A$113,INT((ROW()-2)/6)+1)</f>
        <v>27</v>
      </c>
      <c r="C168" s="16">
        <f t="array" ref="C168">IF(A168="",0,INDEX(DONG_THUAN_GHEP!$B$14:$B$113,INT((ROW()-2)/6)+1))</f>
        <v>2</v>
      </c>
      <c r="D168" s="16">
        <f t="shared" si="1"/>
        <v>4</v>
      </c>
      <c r="E168" s="16">
        <f t="shared" si="2"/>
        <v>6</v>
      </c>
      <c r="F168" s="3">
        <f t="shared" si="3"/>
        <v>600027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0" customHeight="1">
      <c r="A169" s="11" t="str">
        <f t="array" ref="A169">INDEX(DONG_THUAN_GHEP!$C$14:$H$113,INT((ROW()-2)/6)+1,MOD(ROW()-2,6)+1)</f>
        <v>27</v>
      </c>
      <c r="B169" s="11" t="str">
        <f t="array" ref="B169">INDEX(DONG_THUAN_GHEP!$A$14:$A$113,INT((ROW()-2)/6)+1)</f>
        <v>27</v>
      </c>
      <c r="C169" s="16">
        <f t="array" ref="C169">IF(A169="",0,INDEX(DONG_THUAN_GHEP!$B$14:$B$113,INT((ROW()-2)/6)+1))</f>
        <v>2</v>
      </c>
      <c r="D169" s="16">
        <f t="shared" si="1"/>
        <v>4</v>
      </c>
      <c r="E169" s="16">
        <f t="shared" si="2"/>
        <v>6</v>
      </c>
      <c r="F169" s="3">
        <f t="shared" si="3"/>
        <v>600027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0" customHeight="1">
      <c r="A170" s="11" t="str">
        <f t="array" ref="A170">INDEX(DONG_THUAN_GHEP!$C$14:$H$113,INT((ROW()-2)/6)+1,MOD(ROW()-2,6)+1)</f>
        <v/>
      </c>
      <c r="B170" s="11" t="str">
        <f t="array" ref="B170">INDEX(DONG_THUAN_GHEP!$A$14:$A$113,INT((ROW()-2)/6)+1)</f>
        <v/>
      </c>
      <c r="C170" s="16">
        <f t="array" ref="C170">IF(A170="",0,INDEX(DONG_THUAN_GHEP!$B$14:$B$113,INT((ROW()-2)/6)+1))</f>
        <v>0</v>
      </c>
      <c r="D170" s="16">
        <f t="shared" si="1"/>
        <v>0</v>
      </c>
      <c r="E170" s="16">
        <f t="shared" si="2"/>
        <v>0</v>
      </c>
      <c r="F170" s="3">
        <f t="shared" si="3"/>
        <v>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0" customHeight="1">
      <c r="A171" s="11" t="str">
        <f t="array" ref="A171">INDEX(DONG_THUAN_GHEP!$C$14:$H$113,INT((ROW()-2)/6)+1,MOD(ROW()-2,6)+1)</f>
        <v/>
      </c>
      <c r="B171" s="11" t="str">
        <f t="array" ref="B171">INDEX(DONG_THUAN_GHEP!$A$14:$A$113,INT((ROW()-2)/6)+1)</f>
        <v/>
      </c>
      <c r="C171" s="16">
        <f t="array" ref="C171">IF(A171="",0,INDEX(DONG_THUAN_GHEP!$B$14:$B$113,INT((ROW()-2)/6)+1))</f>
        <v>0</v>
      </c>
      <c r="D171" s="16">
        <f t="shared" si="1"/>
        <v>0</v>
      </c>
      <c r="E171" s="16">
        <f t="shared" si="2"/>
        <v>0</v>
      </c>
      <c r="F171" s="3">
        <f t="shared" si="3"/>
        <v>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0" customHeight="1">
      <c r="A172" s="11" t="str">
        <f t="array" ref="A172">INDEX(DONG_THUAN_GHEP!$C$14:$H$113,INT((ROW()-2)/6)+1,MOD(ROW()-2,6)+1)</f>
        <v/>
      </c>
      <c r="B172" s="11" t="str">
        <f t="array" ref="B172">INDEX(DONG_THUAN_GHEP!$A$14:$A$113,INT((ROW()-2)/6)+1)</f>
        <v/>
      </c>
      <c r="C172" s="16">
        <f t="array" ref="C172">IF(A172="",0,INDEX(DONG_THUAN_GHEP!$B$14:$B$113,INT((ROW()-2)/6)+1))</f>
        <v>0</v>
      </c>
      <c r="D172" s="16">
        <f t="shared" si="1"/>
        <v>0</v>
      </c>
      <c r="E172" s="16">
        <f t="shared" si="2"/>
        <v>0</v>
      </c>
      <c r="F172" s="3">
        <f t="shared" si="3"/>
        <v>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0" customHeight="1">
      <c r="A173" s="11" t="str">
        <f t="array" ref="A173">INDEX(DONG_THUAN_GHEP!$C$14:$H$113,INT((ROW()-2)/6)+1,MOD(ROW()-2,6)+1)</f>
        <v/>
      </c>
      <c r="B173" s="11" t="str">
        <f t="array" ref="B173">INDEX(DONG_THUAN_GHEP!$A$14:$A$113,INT((ROW()-2)/6)+1)</f>
        <v/>
      </c>
      <c r="C173" s="16">
        <f t="array" ref="C173">IF(A173="",0,INDEX(DONG_THUAN_GHEP!$B$14:$B$113,INT((ROW()-2)/6)+1))</f>
        <v>0</v>
      </c>
      <c r="D173" s="16">
        <f t="shared" si="1"/>
        <v>0</v>
      </c>
      <c r="E173" s="16">
        <f t="shared" si="2"/>
        <v>0</v>
      </c>
      <c r="F173" s="3">
        <f t="shared" si="3"/>
        <v>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0" customHeight="1">
      <c r="A174" s="11" t="str">
        <f t="array" ref="A174">INDEX(DONG_THUAN_GHEP!$C$14:$H$113,INT((ROW()-2)/6)+1,MOD(ROW()-2,6)+1)</f>
        <v/>
      </c>
      <c r="B174" s="11" t="str">
        <f t="array" ref="B174">INDEX(DONG_THUAN_GHEP!$A$14:$A$113,INT((ROW()-2)/6)+1)</f>
        <v/>
      </c>
      <c r="C174" s="16">
        <f t="array" ref="C174">IF(A174="",0,INDEX(DONG_THUAN_GHEP!$B$14:$B$113,INT((ROW()-2)/6)+1))</f>
        <v>0</v>
      </c>
      <c r="D174" s="16">
        <f t="shared" si="1"/>
        <v>0</v>
      </c>
      <c r="E174" s="16">
        <f t="shared" si="2"/>
        <v>0</v>
      </c>
      <c r="F174" s="3">
        <f t="shared" si="3"/>
        <v>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0" customHeight="1">
      <c r="A175" s="11" t="str">
        <f t="array" ref="A175">INDEX(DONG_THUAN_GHEP!$C$14:$H$113,INT((ROW()-2)/6)+1,MOD(ROW()-2,6)+1)</f>
        <v/>
      </c>
      <c r="B175" s="11" t="str">
        <f t="array" ref="B175">INDEX(DONG_THUAN_GHEP!$A$14:$A$113,INT((ROW()-2)/6)+1)</f>
        <v/>
      </c>
      <c r="C175" s="16">
        <f t="array" ref="C175">IF(A175="",0,INDEX(DONG_THUAN_GHEP!$B$14:$B$113,INT((ROW()-2)/6)+1))</f>
        <v>0</v>
      </c>
      <c r="D175" s="16">
        <f t="shared" si="1"/>
        <v>0</v>
      </c>
      <c r="E175" s="16">
        <f t="shared" si="2"/>
        <v>0</v>
      </c>
      <c r="F175" s="3">
        <f t="shared" si="3"/>
        <v>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0" customHeight="1">
      <c r="A176" s="11" t="str">
        <f t="array" ref="A176">INDEX(DONG_THUAN_GHEP!$C$14:$H$113,INT((ROW()-2)/6)+1,MOD(ROW()-2,6)+1)</f>
        <v>929</v>
      </c>
      <c r="B176" s="11" t="str">
        <f t="array" ref="B176">INDEX(DONG_THUAN_GHEP!$A$14:$A$113,INT((ROW()-2)/6)+1)</f>
        <v>29</v>
      </c>
      <c r="C176" s="16">
        <f t="array" ref="C176">IF(A176="",0,INDEX(DONG_THUAN_GHEP!$B$14:$B$113,INT((ROW()-2)/6)+1))</f>
        <v>2</v>
      </c>
      <c r="D176" s="16">
        <f t="shared" si="1"/>
        <v>1</v>
      </c>
      <c r="E176" s="16">
        <f t="shared" si="2"/>
        <v>3</v>
      </c>
      <c r="F176" s="3">
        <f t="shared" si="3"/>
        <v>300929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0" customHeight="1">
      <c r="A177" s="11" t="str">
        <f t="array" ref="A177">INDEX(DONG_THUAN_GHEP!$C$14:$H$113,INT((ROW()-2)/6)+1,MOD(ROW()-2,6)+1)</f>
        <v>229</v>
      </c>
      <c r="B177" s="11" t="str">
        <f t="array" ref="B177">INDEX(DONG_THUAN_GHEP!$A$14:$A$113,INT((ROW()-2)/6)+1)</f>
        <v>29</v>
      </c>
      <c r="C177" s="16">
        <f t="array" ref="C177">IF(A177="",0,INDEX(DONG_THUAN_GHEP!$B$14:$B$113,INT((ROW()-2)/6)+1))</f>
        <v>2</v>
      </c>
      <c r="D177" s="16">
        <f t="shared" si="1"/>
        <v>1</v>
      </c>
      <c r="E177" s="16">
        <f t="shared" si="2"/>
        <v>3</v>
      </c>
      <c r="F177" s="3">
        <f t="shared" si="3"/>
        <v>300229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0" customHeight="1">
      <c r="A178" s="11" t="str">
        <f t="array" ref="A178">INDEX(DONG_THUAN_GHEP!$C$14:$H$113,INT((ROW()-2)/6)+1,MOD(ROW()-2,6)+1)</f>
        <v>29</v>
      </c>
      <c r="B178" s="11" t="str">
        <f t="array" ref="B178">INDEX(DONG_THUAN_GHEP!$A$14:$A$113,INT((ROW()-2)/6)+1)</f>
        <v>29</v>
      </c>
      <c r="C178" s="16">
        <f t="array" ref="C178">IF(A178="",0,INDEX(DONG_THUAN_GHEP!$B$14:$B$113,INT((ROW()-2)/6)+1))</f>
        <v>2</v>
      </c>
      <c r="D178" s="16">
        <f t="shared" si="1"/>
        <v>4</v>
      </c>
      <c r="E178" s="16">
        <f t="shared" si="2"/>
        <v>6</v>
      </c>
      <c r="F178" s="3">
        <f t="shared" si="3"/>
        <v>600029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0" customHeight="1">
      <c r="A179" s="11" t="str">
        <f t="array" ref="A179">INDEX(DONG_THUAN_GHEP!$C$14:$H$113,INT((ROW()-2)/6)+1,MOD(ROW()-2,6)+1)</f>
        <v>29</v>
      </c>
      <c r="B179" s="11" t="str">
        <f t="array" ref="B179">INDEX(DONG_THUAN_GHEP!$A$14:$A$113,INT((ROW()-2)/6)+1)</f>
        <v>29</v>
      </c>
      <c r="C179" s="16">
        <f t="array" ref="C179">IF(A179="",0,INDEX(DONG_THUAN_GHEP!$B$14:$B$113,INT((ROW()-2)/6)+1))</f>
        <v>2</v>
      </c>
      <c r="D179" s="16">
        <f t="shared" si="1"/>
        <v>4</v>
      </c>
      <c r="E179" s="16">
        <f t="shared" si="2"/>
        <v>6</v>
      </c>
      <c r="F179" s="3">
        <f t="shared" si="3"/>
        <v>600029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0" customHeight="1">
      <c r="A180" s="11" t="str">
        <f t="array" ref="A180">INDEX(DONG_THUAN_GHEP!$C$14:$H$113,INT((ROW()-2)/6)+1,MOD(ROW()-2,6)+1)</f>
        <v>29</v>
      </c>
      <c r="B180" s="11" t="str">
        <f t="array" ref="B180">INDEX(DONG_THUAN_GHEP!$A$14:$A$113,INT((ROW()-2)/6)+1)</f>
        <v>29</v>
      </c>
      <c r="C180" s="16">
        <f t="array" ref="C180">IF(A180="",0,INDEX(DONG_THUAN_GHEP!$B$14:$B$113,INT((ROW()-2)/6)+1))</f>
        <v>2</v>
      </c>
      <c r="D180" s="16">
        <f t="shared" si="1"/>
        <v>4</v>
      </c>
      <c r="E180" s="16">
        <f t="shared" si="2"/>
        <v>6</v>
      </c>
      <c r="F180" s="3">
        <f t="shared" si="3"/>
        <v>600029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0" customHeight="1">
      <c r="A181" s="11" t="str">
        <f t="array" ref="A181">INDEX(DONG_THUAN_GHEP!$C$14:$H$113,INT((ROW()-2)/6)+1,MOD(ROW()-2,6)+1)</f>
        <v>29</v>
      </c>
      <c r="B181" s="11" t="str">
        <f t="array" ref="B181">INDEX(DONG_THUAN_GHEP!$A$14:$A$113,INT((ROW()-2)/6)+1)</f>
        <v>29</v>
      </c>
      <c r="C181" s="16">
        <f t="array" ref="C181">IF(A181="",0,INDEX(DONG_THUAN_GHEP!$B$14:$B$113,INT((ROW()-2)/6)+1))</f>
        <v>2</v>
      </c>
      <c r="D181" s="16">
        <f t="shared" si="1"/>
        <v>4</v>
      </c>
      <c r="E181" s="16">
        <f t="shared" si="2"/>
        <v>6</v>
      </c>
      <c r="F181" s="3">
        <f t="shared" si="3"/>
        <v>600029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0" customHeight="1">
      <c r="A182" s="11" t="str">
        <f t="array" ref="A182">INDEX(DONG_THUAN_GHEP!$C$14:$H$113,INT((ROW()-2)/6)+1,MOD(ROW()-2,6)+1)</f>
        <v/>
      </c>
      <c r="B182" s="11" t="str">
        <f t="array" ref="B182">INDEX(DONG_THUAN_GHEP!$A$14:$A$113,INT((ROW()-2)/6)+1)</f>
        <v/>
      </c>
      <c r="C182" s="16">
        <f t="array" ref="C182">IF(A182="",0,INDEX(DONG_THUAN_GHEP!$B$14:$B$113,INT((ROW()-2)/6)+1))</f>
        <v>0</v>
      </c>
      <c r="D182" s="16">
        <f t="shared" si="1"/>
        <v>0</v>
      </c>
      <c r="E182" s="16">
        <f t="shared" si="2"/>
        <v>0</v>
      </c>
      <c r="F182" s="3">
        <f t="shared" si="3"/>
        <v>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0" customHeight="1">
      <c r="A183" s="11" t="str">
        <f t="array" ref="A183">INDEX(DONG_THUAN_GHEP!$C$14:$H$113,INT((ROW()-2)/6)+1,MOD(ROW()-2,6)+1)</f>
        <v/>
      </c>
      <c r="B183" s="11" t="str">
        <f t="array" ref="B183">INDEX(DONG_THUAN_GHEP!$A$14:$A$113,INT((ROW()-2)/6)+1)</f>
        <v/>
      </c>
      <c r="C183" s="16">
        <f t="array" ref="C183">IF(A183="",0,INDEX(DONG_THUAN_GHEP!$B$14:$B$113,INT((ROW()-2)/6)+1))</f>
        <v>0</v>
      </c>
      <c r="D183" s="16">
        <f t="shared" si="1"/>
        <v>0</v>
      </c>
      <c r="E183" s="16">
        <f t="shared" si="2"/>
        <v>0</v>
      </c>
      <c r="F183" s="3">
        <f t="shared" si="3"/>
        <v>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0" customHeight="1">
      <c r="A184" s="11" t="str">
        <f t="array" ref="A184">INDEX(DONG_THUAN_GHEP!$C$14:$H$113,INT((ROW()-2)/6)+1,MOD(ROW()-2,6)+1)</f>
        <v/>
      </c>
      <c r="B184" s="11" t="str">
        <f t="array" ref="B184">INDEX(DONG_THUAN_GHEP!$A$14:$A$113,INT((ROW()-2)/6)+1)</f>
        <v/>
      </c>
      <c r="C184" s="16">
        <f t="array" ref="C184">IF(A184="",0,INDEX(DONG_THUAN_GHEP!$B$14:$B$113,INT((ROW()-2)/6)+1))</f>
        <v>0</v>
      </c>
      <c r="D184" s="16">
        <f t="shared" si="1"/>
        <v>0</v>
      </c>
      <c r="E184" s="16">
        <f t="shared" si="2"/>
        <v>0</v>
      </c>
      <c r="F184" s="3">
        <f t="shared" si="3"/>
        <v>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0" customHeight="1">
      <c r="A185" s="11" t="str">
        <f t="array" ref="A185">INDEX(DONG_THUAN_GHEP!$C$14:$H$113,INT((ROW()-2)/6)+1,MOD(ROW()-2,6)+1)</f>
        <v/>
      </c>
      <c r="B185" s="11" t="str">
        <f t="array" ref="B185">INDEX(DONG_THUAN_GHEP!$A$14:$A$113,INT((ROW()-2)/6)+1)</f>
        <v/>
      </c>
      <c r="C185" s="16">
        <f t="array" ref="C185">IF(A185="",0,INDEX(DONG_THUAN_GHEP!$B$14:$B$113,INT((ROW()-2)/6)+1))</f>
        <v>0</v>
      </c>
      <c r="D185" s="16">
        <f t="shared" si="1"/>
        <v>0</v>
      </c>
      <c r="E185" s="16">
        <f t="shared" si="2"/>
        <v>0</v>
      </c>
      <c r="F185" s="3">
        <f t="shared" si="3"/>
        <v>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0" customHeight="1">
      <c r="A186" s="11" t="str">
        <f t="array" ref="A186">INDEX(DONG_THUAN_GHEP!$C$14:$H$113,INT((ROW()-2)/6)+1,MOD(ROW()-2,6)+1)</f>
        <v/>
      </c>
      <c r="B186" s="11" t="str">
        <f t="array" ref="B186">INDEX(DONG_THUAN_GHEP!$A$14:$A$113,INT((ROW()-2)/6)+1)</f>
        <v/>
      </c>
      <c r="C186" s="16">
        <f t="array" ref="C186">IF(A186="",0,INDEX(DONG_THUAN_GHEP!$B$14:$B$113,INT((ROW()-2)/6)+1))</f>
        <v>0</v>
      </c>
      <c r="D186" s="16">
        <f t="shared" si="1"/>
        <v>0</v>
      </c>
      <c r="E186" s="16">
        <f t="shared" si="2"/>
        <v>0</v>
      </c>
      <c r="F186" s="3">
        <f t="shared" si="3"/>
        <v>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0" customHeight="1">
      <c r="A187" s="11" t="str">
        <f t="array" ref="A187">INDEX(DONG_THUAN_GHEP!$C$14:$H$113,INT((ROW()-2)/6)+1,MOD(ROW()-2,6)+1)</f>
        <v/>
      </c>
      <c r="B187" s="11" t="str">
        <f t="array" ref="B187">INDEX(DONG_THUAN_GHEP!$A$14:$A$113,INT((ROW()-2)/6)+1)</f>
        <v/>
      </c>
      <c r="C187" s="16">
        <f t="array" ref="C187">IF(A187="",0,INDEX(DONG_THUAN_GHEP!$B$14:$B$113,INT((ROW()-2)/6)+1))</f>
        <v>0</v>
      </c>
      <c r="D187" s="16">
        <f t="shared" si="1"/>
        <v>0</v>
      </c>
      <c r="E187" s="16">
        <f t="shared" si="2"/>
        <v>0</v>
      </c>
      <c r="F187" s="3">
        <f t="shared" si="3"/>
        <v>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0" customHeight="1">
      <c r="A188" s="11" t="str">
        <f t="array" ref="A188">INDEX(DONG_THUAN_GHEP!$C$14:$H$113,INT((ROW()-2)/6)+1,MOD(ROW()-2,6)+1)</f>
        <v/>
      </c>
      <c r="B188" s="11" t="str">
        <f t="array" ref="B188">INDEX(DONG_THUAN_GHEP!$A$14:$A$113,INT((ROW()-2)/6)+1)</f>
        <v/>
      </c>
      <c r="C188" s="16">
        <f t="array" ref="C188">IF(A188="",0,INDEX(DONG_THUAN_GHEP!$B$14:$B$113,INT((ROW()-2)/6)+1))</f>
        <v>0</v>
      </c>
      <c r="D188" s="16">
        <f t="shared" si="1"/>
        <v>0</v>
      </c>
      <c r="E188" s="16">
        <f t="shared" si="2"/>
        <v>0</v>
      </c>
      <c r="F188" s="3">
        <f t="shared" si="3"/>
        <v>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0" customHeight="1">
      <c r="A189" s="11" t="str">
        <f t="array" ref="A189">INDEX(DONG_THUAN_GHEP!$C$14:$H$113,INT((ROW()-2)/6)+1,MOD(ROW()-2,6)+1)</f>
        <v/>
      </c>
      <c r="B189" s="11" t="str">
        <f t="array" ref="B189">INDEX(DONG_THUAN_GHEP!$A$14:$A$113,INT((ROW()-2)/6)+1)</f>
        <v/>
      </c>
      <c r="C189" s="16">
        <f t="array" ref="C189">IF(A189="",0,INDEX(DONG_THUAN_GHEP!$B$14:$B$113,INT((ROW()-2)/6)+1))</f>
        <v>0</v>
      </c>
      <c r="D189" s="16">
        <f t="shared" si="1"/>
        <v>0</v>
      </c>
      <c r="E189" s="16">
        <f t="shared" si="2"/>
        <v>0</v>
      </c>
      <c r="F189" s="3">
        <f t="shared" si="3"/>
        <v>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0" customHeight="1">
      <c r="A190" s="11" t="str">
        <f t="array" ref="A190">INDEX(DONG_THUAN_GHEP!$C$14:$H$113,INT((ROW()-2)/6)+1,MOD(ROW()-2,6)+1)</f>
        <v/>
      </c>
      <c r="B190" s="11" t="str">
        <f t="array" ref="B190">INDEX(DONG_THUAN_GHEP!$A$14:$A$113,INT((ROW()-2)/6)+1)</f>
        <v/>
      </c>
      <c r="C190" s="16">
        <f t="array" ref="C190">IF(A190="",0,INDEX(DONG_THUAN_GHEP!$B$14:$B$113,INT((ROW()-2)/6)+1))</f>
        <v>0</v>
      </c>
      <c r="D190" s="16">
        <f t="shared" si="1"/>
        <v>0</v>
      </c>
      <c r="E190" s="16">
        <f t="shared" si="2"/>
        <v>0</v>
      </c>
      <c r="F190" s="3">
        <f t="shared" si="3"/>
        <v>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0" customHeight="1">
      <c r="A191" s="11" t="str">
        <f t="array" ref="A191">INDEX(DONG_THUAN_GHEP!$C$14:$H$113,INT((ROW()-2)/6)+1,MOD(ROW()-2,6)+1)</f>
        <v/>
      </c>
      <c r="B191" s="11" t="str">
        <f t="array" ref="B191">INDEX(DONG_THUAN_GHEP!$A$14:$A$113,INT((ROW()-2)/6)+1)</f>
        <v/>
      </c>
      <c r="C191" s="16">
        <f t="array" ref="C191">IF(A191="",0,INDEX(DONG_THUAN_GHEP!$B$14:$B$113,INT((ROW()-2)/6)+1))</f>
        <v>0</v>
      </c>
      <c r="D191" s="16">
        <f t="shared" si="1"/>
        <v>0</v>
      </c>
      <c r="E191" s="16">
        <f t="shared" si="2"/>
        <v>0</v>
      </c>
      <c r="F191" s="3">
        <f t="shared" si="3"/>
        <v>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0" customHeight="1">
      <c r="A192" s="11" t="str">
        <f t="array" ref="A192">INDEX(DONG_THUAN_GHEP!$C$14:$H$113,INT((ROW()-2)/6)+1,MOD(ROW()-2,6)+1)</f>
        <v/>
      </c>
      <c r="B192" s="11" t="str">
        <f t="array" ref="B192">INDEX(DONG_THUAN_GHEP!$A$14:$A$113,INT((ROW()-2)/6)+1)</f>
        <v/>
      </c>
      <c r="C192" s="16">
        <f t="array" ref="C192">IF(A192="",0,INDEX(DONG_THUAN_GHEP!$B$14:$B$113,INT((ROW()-2)/6)+1))</f>
        <v>0</v>
      </c>
      <c r="D192" s="16">
        <f t="shared" si="1"/>
        <v>0</v>
      </c>
      <c r="E192" s="16">
        <f t="shared" si="2"/>
        <v>0</v>
      </c>
      <c r="F192" s="3">
        <f t="shared" si="3"/>
        <v>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0" customHeight="1">
      <c r="A193" s="11" t="str">
        <f t="array" ref="A193">INDEX(DONG_THUAN_GHEP!$C$14:$H$113,INT((ROW()-2)/6)+1,MOD(ROW()-2,6)+1)</f>
        <v/>
      </c>
      <c r="B193" s="11" t="str">
        <f t="array" ref="B193">INDEX(DONG_THUAN_GHEP!$A$14:$A$113,INT((ROW()-2)/6)+1)</f>
        <v/>
      </c>
      <c r="C193" s="16">
        <f t="array" ref="C193">IF(A193="",0,INDEX(DONG_THUAN_GHEP!$B$14:$B$113,INT((ROW()-2)/6)+1))</f>
        <v>0</v>
      </c>
      <c r="D193" s="16">
        <f t="shared" si="1"/>
        <v>0</v>
      </c>
      <c r="E193" s="16">
        <f t="shared" si="2"/>
        <v>0</v>
      </c>
      <c r="F193" s="3">
        <f t="shared" si="3"/>
        <v>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0" customHeight="1">
      <c r="A194" s="11" t="str">
        <f t="array" ref="A194">INDEX(DONG_THUAN_GHEP!$C$14:$H$113,INT((ROW()-2)/6)+1,MOD(ROW()-2,6)+1)</f>
        <v/>
      </c>
      <c r="B194" s="11" t="str">
        <f t="array" ref="B194">INDEX(DONG_THUAN_GHEP!$A$14:$A$113,INT((ROW()-2)/6)+1)</f>
        <v/>
      </c>
      <c r="C194" s="16">
        <f t="array" ref="C194">IF(A194="",0,INDEX(DONG_THUAN_GHEP!$B$14:$B$113,INT((ROW()-2)/6)+1))</f>
        <v>0</v>
      </c>
      <c r="D194" s="16">
        <f t="shared" si="1"/>
        <v>0</v>
      </c>
      <c r="E194" s="16">
        <f t="shared" si="2"/>
        <v>0</v>
      </c>
      <c r="F194" s="3">
        <f t="shared" si="3"/>
        <v>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0" customHeight="1">
      <c r="A195" s="11" t="str">
        <f t="array" ref="A195">INDEX(DONG_THUAN_GHEP!$C$14:$H$113,INT((ROW()-2)/6)+1,MOD(ROW()-2,6)+1)</f>
        <v/>
      </c>
      <c r="B195" s="11" t="str">
        <f t="array" ref="B195">INDEX(DONG_THUAN_GHEP!$A$14:$A$113,INT((ROW()-2)/6)+1)</f>
        <v/>
      </c>
      <c r="C195" s="16">
        <f t="array" ref="C195">IF(A195="",0,INDEX(DONG_THUAN_GHEP!$B$14:$B$113,INT((ROW()-2)/6)+1))</f>
        <v>0</v>
      </c>
      <c r="D195" s="16">
        <f t="shared" si="1"/>
        <v>0</v>
      </c>
      <c r="E195" s="16">
        <f t="shared" si="2"/>
        <v>0</v>
      </c>
      <c r="F195" s="3">
        <f t="shared" si="3"/>
        <v>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0" customHeight="1">
      <c r="A196" s="11" t="str">
        <f t="array" ref="A196">INDEX(DONG_THUAN_GHEP!$C$14:$H$113,INT((ROW()-2)/6)+1,MOD(ROW()-2,6)+1)</f>
        <v/>
      </c>
      <c r="B196" s="11" t="str">
        <f t="array" ref="B196">INDEX(DONG_THUAN_GHEP!$A$14:$A$113,INT((ROW()-2)/6)+1)</f>
        <v/>
      </c>
      <c r="C196" s="16">
        <f t="array" ref="C196">IF(A196="",0,INDEX(DONG_THUAN_GHEP!$B$14:$B$113,INT((ROW()-2)/6)+1))</f>
        <v>0</v>
      </c>
      <c r="D196" s="16">
        <f t="shared" si="1"/>
        <v>0</v>
      </c>
      <c r="E196" s="16">
        <f t="shared" si="2"/>
        <v>0</v>
      </c>
      <c r="F196" s="3">
        <f t="shared" si="3"/>
        <v>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0" customHeight="1">
      <c r="A197" s="11" t="str">
        <f t="array" ref="A197">INDEX(DONG_THUAN_GHEP!$C$14:$H$113,INT((ROW()-2)/6)+1,MOD(ROW()-2,6)+1)</f>
        <v/>
      </c>
      <c r="B197" s="11" t="str">
        <f t="array" ref="B197">INDEX(DONG_THUAN_GHEP!$A$14:$A$113,INT((ROW()-2)/6)+1)</f>
        <v/>
      </c>
      <c r="C197" s="16">
        <f t="array" ref="C197">IF(A197="",0,INDEX(DONG_THUAN_GHEP!$B$14:$B$113,INT((ROW()-2)/6)+1))</f>
        <v>0</v>
      </c>
      <c r="D197" s="16">
        <f t="shared" si="1"/>
        <v>0</v>
      </c>
      <c r="E197" s="16">
        <f t="shared" si="2"/>
        <v>0</v>
      </c>
      <c r="F197" s="3">
        <f t="shared" si="3"/>
        <v>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0" customHeight="1">
      <c r="A198" s="11" t="str">
        <f t="array" ref="A198">INDEX(DONG_THUAN_GHEP!$C$14:$H$113,INT((ROW()-2)/6)+1,MOD(ROW()-2,6)+1)</f>
        <v/>
      </c>
      <c r="B198" s="11" t="str">
        <f t="array" ref="B198">INDEX(DONG_THUAN_GHEP!$A$14:$A$113,INT((ROW()-2)/6)+1)</f>
        <v/>
      </c>
      <c r="C198" s="16">
        <f t="array" ref="C198">IF(A198="",0,INDEX(DONG_THUAN_GHEP!$B$14:$B$113,INT((ROW()-2)/6)+1))</f>
        <v>0</v>
      </c>
      <c r="D198" s="16">
        <f t="shared" si="1"/>
        <v>0</v>
      </c>
      <c r="E198" s="16">
        <f t="shared" si="2"/>
        <v>0</v>
      </c>
      <c r="F198" s="3">
        <f t="shared" si="3"/>
        <v>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0" customHeight="1">
      <c r="A199" s="11" t="str">
        <f t="array" ref="A199">INDEX(DONG_THUAN_GHEP!$C$14:$H$113,INT((ROW()-2)/6)+1,MOD(ROW()-2,6)+1)</f>
        <v/>
      </c>
      <c r="B199" s="11" t="str">
        <f t="array" ref="B199">INDEX(DONG_THUAN_GHEP!$A$14:$A$113,INT((ROW()-2)/6)+1)</f>
        <v/>
      </c>
      <c r="C199" s="16">
        <f t="array" ref="C199">IF(A199="",0,INDEX(DONG_THUAN_GHEP!$B$14:$B$113,INT((ROW()-2)/6)+1))</f>
        <v>0</v>
      </c>
      <c r="D199" s="16">
        <f t="shared" si="1"/>
        <v>0</v>
      </c>
      <c r="E199" s="16">
        <f t="shared" si="2"/>
        <v>0</v>
      </c>
      <c r="F199" s="3">
        <f t="shared" si="3"/>
        <v>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0" customHeight="1">
      <c r="A200" s="11" t="str">
        <f t="array" ref="A200">INDEX(DONG_THUAN_GHEP!$C$14:$H$113,INT((ROW()-2)/6)+1,MOD(ROW()-2,6)+1)</f>
        <v/>
      </c>
      <c r="B200" s="11" t="str">
        <f t="array" ref="B200">INDEX(DONG_THUAN_GHEP!$A$14:$A$113,INT((ROW()-2)/6)+1)</f>
        <v/>
      </c>
      <c r="C200" s="16">
        <f t="array" ref="C200">IF(A200="",0,INDEX(DONG_THUAN_GHEP!$B$14:$B$113,INT((ROW()-2)/6)+1))</f>
        <v>0</v>
      </c>
      <c r="D200" s="16">
        <f t="shared" si="1"/>
        <v>0</v>
      </c>
      <c r="E200" s="16">
        <f t="shared" si="2"/>
        <v>0</v>
      </c>
      <c r="F200" s="3">
        <f t="shared" si="3"/>
        <v>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0" customHeight="1">
      <c r="A201" s="11" t="str">
        <f t="array" ref="A201">INDEX(DONG_THUAN_GHEP!$C$14:$H$113,INT((ROW()-2)/6)+1,MOD(ROW()-2,6)+1)</f>
        <v/>
      </c>
      <c r="B201" s="11" t="str">
        <f t="array" ref="B201">INDEX(DONG_THUAN_GHEP!$A$14:$A$113,INT((ROW()-2)/6)+1)</f>
        <v/>
      </c>
      <c r="C201" s="16">
        <f t="array" ref="C201">IF(A201="",0,INDEX(DONG_THUAN_GHEP!$B$14:$B$113,INT((ROW()-2)/6)+1))</f>
        <v>0</v>
      </c>
      <c r="D201" s="16">
        <f t="shared" si="1"/>
        <v>0</v>
      </c>
      <c r="E201" s="16">
        <f t="shared" si="2"/>
        <v>0</v>
      </c>
      <c r="F201" s="3">
        <f t="shared" si="3"/>
        <v>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0" customHeight="1">
      <c r="A202" s="11" t="str">
        <f t="array" ref="A202">INDEX(DONG_THUAN_GHEP!$C$14:$H$113,INT((ROW()-2)/6)+1,MOD(ROW()-2,6)+1)</f>
        <v/>
      </c>
      <c r="B202" s="11" t="str">
        <f t="array" ref="B202">INDEX(DONG_THUAN_GHEP!$A$14:$A$113,INT((ROW()-2)/6)+1)</f>
        <v/>
      </c>
      <c r="C202" s="16">
        <f t="array" ref="C202">IF(A202="",0,INDEX(DONG_THUAN_GHEP!$B$14:$B$113,INT((ROW()-2)/6)+1))</f>
        <v>0</v>
      </c>
      <c r="D202" s="16">
        <f t="shared" si="1"/>
        <v>0</v>
      </c>
      <c r="E202" s="16">
        <f t="shared" si="2"/>
        <v>0</v>
      </c>
      <c r="F202" s="3">
        <f t="shared" si="3"/>
        <v>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0" customHeight="1">
      <c r="A203" s="11" t="str">
        <f t="array" ref="A203">INDEX(DONG_THUAN_GHEP!$C$14:$H$113,INT((ROW()-2)/6)+1,MOD(ROW()-2,6)+1)</f>
        <v/>
      </c>
      <c r="B203" s="11" t="str">
        <f t="array" ref="B203">INDEX(DONG_THUAN_GHEP!$A$14:$A$113,INT((ROW()-2)/6)+1)</f>
        <v/>
      </c>
      <c r="C203" s="16">
        <f t="array" ref="C203">IF(A203="",0,INDEX(DONG_THUAN_GHEP!$B$14:$B$113,INT((ROW()-2)/6)+1))</f>
        <v>0</v>
      </c>
      <c r="D203" s="16">
        <f t="shared" si="1"/>
        <v>0</v>
      </c>
      <c r="E203" s="16">
        <f t="shared" si="2"/>
        <v>0</v>
      </c>
      <c r="F203" s="3">
        <f t="shared" si="3"/>
        <v>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0" customHeight="1">
      <c r="A204" s="11" t="str">
        <f t="array" ref="A204">INDEX(DONG_THUAN_GHEP!$C$14:$H$113,INT((ROW()-2)/6)+1,MOD(ROW()-2,6)+1)</f>
        <v/>
      </c>
      <c r="B204" s="11" t="str">
        <f t="array" ref="B204">INDEX(DONG_THUAN_GHEP!$A$14:$A$113,INT((ROW()-2)/6)+1)</f>
        <v/>
      </c>
      <c r="C204" s="16">
        <f t="array" ref="C204">IF(A204="",0,INDEX(DONG_THUAN_GHEP!$B$14:$B$113,INT((ROW()-2)/6)+1))</f>
        <v>0</v>
      </c>
      <c r="D204" s="16">
        <f t="shared" si="1"/>
        <v>0</v>
      </c>
      <c r="E204" s="16">
        <f t="shared" si="2"/>
        <v>0</v>
      </c>
      <c r="F204" s="3">
        <f t="shared" si="3"/>
        <v>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0" customHeight="1">
      <c r="A205" s="11" t="str">
        <f t="array" ref="A205">INDEX(DONG_THUAN_GHEP!$C$14:$H$113,INT((ROW()-2)/6)+1,MOD(ROW()-2,6)+1)</f>
        <v/>
      </c>
      <c r="B205" s="11" t="str">
        <f t="array" ref="B205">INDEX(DONG_THUAN_GHEP!$A$14:$A$113,INT((ROW()-2)/6)+1)</f>
        <v/>
      </c>
      <c r="C205" s="16">
        <f t="array" ref="C205">IF(A205="",0,INDEX(DONG_THUAN_GHEP!$B$14:$B$113,INT((ROW()-2)/6)+1))</f>
        <v>0</v>
      </c>
      <c r="D205" s="16">
        <f t="shared" si="1"/>
        <v>0</v>
      </c>
      <c r="E205" s="16">
        <f t="shared" si="2"/>
        <v>0</v>
      </c>
      <c r="F205" s="3">
        <f t="shared" si="3"/>
        <v>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0" customHeight="1">
      <c r="A206" s="11" t="str">
        <f t="array" ref="A206">INDEX(DONG_THUAN_GHEP!$C$14:$H$113,INT((ROW()-2)/6)+1,MOD(ROW()-2,6)+1)</f>
        <v/>
      </c>
      <c r="B206" s="11" t="str">
        <f t="array" ref="B206">INDEX(DONG_THUAN_GHEP!$A$14:$A$113,INT((ROW()-2)/6)+1)</f>
        <v/>
      </c>
      <c r="C206" s="16">
        <f t="array" ref="C206">IF(A206="",0,INDEX(DONG_THUAN_GHEP!$B$14:$B$113,INT((ROW()-2)/6)+1))</f>
        <v>0</v>
      </c>
      <c r="D206" s="16">
        <f t="shared" si="1"/>
        <v>0</v>
      </c>
      <c r="E206" s="16">
        <f t="shared" si="2"/>
        <v>0</v>
      </c>
      <c r="F206" s="3">
        <f t="shared" si="3"/>
        <v>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0" customHeight="1">
      <c r="A207" s="11" t="str">
        <f t="array" ref="A207">INDEX(DONG_THUAN_GHEP!$C$14:$H$113,INT((ROW()-2)/6)+1,MOD(ROW()-2,6)+1)</f>
        <v/>
      </c>
      <c r="B207" s="11" t="str">
        <f t="array" ref="B207">INDEX(DONG_THUAN_GHEP!$A$14:$A$113,INT((ROW()-2)/6)+1)</f>
        <v/>
      </c>
      <c r="C207" s="16">
        <f t="array" ref="C207">IF(A207="",0,INDEX(DONG_THUAN_GHEP!$B$14:$B$113,INT((ROW()-2)/6)+1))</f>
        <v>0</v>
      </c>
      <c r="D207" s="16">
        <f t="shared" si="1"/>
        <v>0</v>
      </c>
      <c r="E207" s="16">
        <f t="shared" si="2"/>
        <v>0</v>
      </c>
      <c r="F207" s="3">
        <f t="shared" si="3"/>
        <v>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0" customHeight="1">
      <c r="A208" s="11" t="str">
        <f t="array" ref="A208">INDEX(DONG_THUAN_GHEP!$C$14:$H$113,INT((ROW()-2)/6)+1,MOD(ROW()-2,6)+1)</f>
        <v/>
      </c>
      <c r="B208" s="11" t="str">
        <f t="array" ref="B208">INDEX(DONG_THUAN_GHEP!$A$14:$A$113,INT((ROW()-2)/6)+1)</f>
        <v/>
      </c>
      <c r="C208" s="16">
        <f t="array" ref="C208">IF(A208="",0,INDEX(DONG_THUAN_GHEP!$B$14:$B$113,INT((ROW()-2)/6)+1))</f>
        <v>0</v>
      </c>
      <c r="D208" s="16">
        <f t="shared" si="1"/>
        <v>0</v>
      </c>
      <c r="E208" s="16">
        <f t="shared" si="2"/>
        <v>0</v>
      </c>
      <c r="F208" s="3">
        <f t="shared" si="3"/>
        <v>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0" customHeight="1">
      <c r="A209" s="11" t="str">
        <f t="array" ref="A209">INDEX(DONG_THUAN_GHEP!$C$14:$H$113,INT((ROW()-2)/6)+1,MOD(ROW()-2,6)+1)</f>
        <v/>
      </c>
      <c r="B209" s="11" t="str">
        <f t="array" ref="B209">INDEX(DONG_THUAN_GHEP!$A$14:$A$113,INT((ROW()-2)/6)+1)</f>
        <v/>
      </c>
      <c r="C209" s="16">
        <f t="array" ref="C209">IF(A209="",0,INDEX(DONG_THUAN_GHEP!$B$14:$B$113,INT((ROW()-2)/6)+1))</f>
        <v>0</v>
      </c>
      <c r="D209" s="16">
        <f t="shared" si="1"/>
        <v>0</v>
      </c>
      <c r="E209" s="16">
        <f t="shared" si="2"/>
        <v>0</v>
      </c>
      <c r="F209" s="3">
        <f t="shared" si="3"/>
        <v>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0" customHeight="1">
      <c r="A210" s="11" t="str">
        <f t="array" ref="A210">INDEX(DONG_THUAN_GHEP!$C$14:$H$113,INT((ROW()-2)/6)+1,MOD(ROW()-2,6)+1)</f>
        <v/>
      </c>
      <c r="B210" s="11" t="str">
        <f t="array" ref="B210">INDEX(DONG_THUAN_GHEP!$A$14:$A$113,INT((ROW()-2)/6)+1)</f>
        <v/>
      </c>
      <c r="C210" s="16">
        <f t="array" ref="C210">IF(A210="",0,INDEX(DONG_THUAN_GHEP!$B$14:$B$113,INT((ROW()-2)/6)+1))</f>
        <v>0</v>
      </c>
      <c r="D210" s="16">
        <f t="shared" si="1"/>
        <v>0</v>
      </c>
      <c r="E210" s="16">
        <f t="shared" si="2"/>
        <v>0</v>
      </c>
      <c r="F210" s="3">
        <f t="shared" si="3"/>
        <v>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0" customHeight="1">
      <c r="A211" s="11" t="str">
        <f t="array" ref="A211">INDEX(DONG_THUAN_GHEP!$C$14:$H$113,INT((ROW()-2)/6)+1,MOD(ROW()-2,6)+1)</f>
        <v/>
      </c>
      <c r="B211" s="11" t="str">
        <f t="array" ref="B211">INDEX(DONG_THUAN_GHEP!$A$14:$A$113,INT((ROW()-2)/6)+1)</f>
        <v/>
      </c>
      <c r="C211" s="16">
        <f t="array" ref="C211">IF(A211="",0,INDEX(DONG_THUAN_GHEP!$B$14:$B$113,INT((ROW()-2)/6)+1))</f>
        <v>0</v>
      </c>
      <c r="D211" s="16">
        <f t="shared" si="1"/>
        <v>0</v>
      </c>
      <c r="E211" s="16">
        <f t="shared" si="2"/>
        <v>0</v>
      </c>
      <c r="F211" s="3">
        <f t="shared" si="3"/>
        <v>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0" customHeight="1">
      <c r="A212" s="11" t="str">
        <f t="array" ref="A212">INDEX(DONG_THUAN_GHEP!$C$14:$H$113,INT((ROW()-2)/6)+1,MOD(ROW()-2,6)+1)</f>
        <v>935</v>
      </c>
      <c r="B212" s="11" t="str">
        <f t="array" ref="B212">INDEX(DONG_THUAN_GHEP!$A$14:$A$113,INT((ROW()-2)/6)+1)</f>
        <v>35</v>
      </c>
      <c r="C212" s="16">
        <f t="array" ref="C212">IF(A212="",0,INDEX(DONG_THUAN_GHEP!$B$14:$B$113,INT((ROW()-2)/6)+1))</f>
        <v>2</v>
      </c>
      <c r="D212" s="16">
        <f t="shared" si="1"/>
        <v>1</v>
      </c>
      <c r="E212" s="16">
        <f t="shared" si="2"/>
        <v>3</v>
      </c>
      <c r="F212" s="3">
        <f t="shared" si="3"/>
        <v>300935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0" customHeight="1">
      <c r="A213" s="11" t="str">
        <f t="array" ref="A213">INDEX(DONG_THUAN_GHEP!$C$14:$H$113,INT((ROW()-2)/6)+1,MOD(ROW()-2,6)+1)</f>
        <v>235</v>
      </c>
      <c r="B213" s="11" t="str">
        <f t="array" ref="B213">INDEX(DONG_THUAN_GHEP!$A$14:$A$113,INT((ROW()-2)/6)+1)</f>
        <v>35</v>
      </c>
      <c r="C213" s="16">
        <f t="array" ref="C213">IF(A213="",0,INDEX(DONG_THUAN_GHEP!$B$14:$B$113,INT((ROW()-2)/6)+1))</f>
        <v>2</v>
      </c>
      <c r="D213" s="16">
        <f t="shared" si="1"/>
        <v>1</v>
      </c>
      <c r="E213" s="16">
        <f t="shared" si="2"/>
        <v>3</v>
      </c>
      <c r="F213" s="3">
        <f t="shared" si="3"/>
        <v>300235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0" customHeight="1">
      <c r="A214" s="11" t="str">
        <f t="array" ref="A214">INDEX(DONG_THUAN_GHEP!$C$14:$H$113,INT((ROW()-2)/6)+1,MOD(ROW()-2,6)+1)</f>
        <v>35</v>
      </c>
      <c r="B214" s="11" t="str">
        <f t="array" ref="B214">INDEX(DONG_THUAN_GHEP!$A$14:$A$113,INT((ROW()-2)/6)+1)</f>
        <v>35</v>
      </c>
      <c r="C214" s="16">
        <f t="array" ref="C214">IF(A214="",0,INDEX(DONG_THUAN_GHEP!$B$14:$B$113,INT((ROW()-2)/6)+1))</f>
        <v>2</v>
      </c>
      <c r="D214" s="16">
        <f t="shared" si="1"/>
        <v>4</v>
      </c>
      <c r="E214" s="16">
        <f t="shared" si="2"/>
        <v>6</v>
      </c>
      <c r="F214" s="3">
        <f t="shared" si="3"/>
        <v>600035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0" customHeight="1">
      <c r="A215" s="11" t="str">
        <f t="array" ref="A215">INDEX(DONG_THUAN_GHEP!$C$14:$H$113,INT((ROW()-2)/6)+1,MOD(ROW()-2,6)+1)</f>
        <v>35</v>
      </c>
      <c r="B215" s="11" t="str">
        <f t="array" ref="B215">INDEX(DONG_THUAN_GHEP!$A$14:$A$113,INT((ROW()-2)/6)+1)</f>
        <v>35</v>
      </c>
      <c r="C215" s="16">
        <f t="array" ref="C215">IF(A215="",0,INDEX(DONG_THUAN_GHEP!$B$14:$B$113,INT((ROW()-2)/6)+1))</f>
        <v>2</v>
      </c>
      <c r="D215" s="16">
        <f t="shared" si="1"/>
        <v>4</v>
      </c>
      <c r="E215" s="16">
        <f t="shared" si="2"/>
        <v>6</v>
      </c>
      <c r="F215" s="3">
        <f t="shared" si="3"/>
        <v>600035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0" customHeight="1">
      <c r="A216" s="11" t="str">
        <f t="array" ref="A216">INDEX(DONG_THUAN_GHEP!$C$14:$H$113,INT((ROW()-2)/6)+1,MOD(ROW()-2,6)+1)</f>
        <v>35</v>
      </c>
      <c r="B216" s="11" t="str">
        <f t="array" ref="B216">INDEX(DONG_THUAN_GHEP!$A$14:$A$113,INT((ROW()-2)/6)+1)</f>
        <v>35</v>
      </c>
      <c r="C216" s="16">
        <f t="array" ref="C216">IF(A216="",0,INDEX(DONG_THUAN_GHEP!$B$14:$B$113,INT((ROW()-2)/6)+1))</f>
        <v>2</v>
      </c>
      <c r="D216" s="16">
        <f t="shared" si="1"/>
        <v>4</v>
      </c>
      <c r="E216" s="16">
        <f t="shared" si="2"/>
        <v>6</v>
      </c>
      <c r="F216" s="3">
        <f t="shared" si="3"/>
        <v>600035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0" customHeight="1">
      <c r="A217" s="11" t="str">
        <f t="array" ref="A217">INDEX(DONG_THUAN_GHEP!$C$14:$H$113,INT((ROW()-2)/6)+1,MOD(ROW()-2,6)+1)</f>
        <v>35</v>
      </c>
      <c r="B217" s="11" t="str">
        <f t="array" ref="B217">INDEX(DONG_THUAN_GHEP!$A$14:$A$113,INT((ROW()-2)/6)+1)</f>
        <v>35</v>
      </c>
      <c r="C217" s="16">
        <f t="array" ref="C217">IF(A217="",0,INDEX(DONG_THUAN_GHEP!$B$14:$B$113,INT((ROW()-2)/6)+1))</f>
        <v>2</v>
      </c>
      <c r="D217" s="16">
        <f t="shared" si="1"/>
        <v>4</v>
      </c>
      <c r="E217" s="16">
        <f t="shared" si="2"/>
        <v>6</v>
      </c>
      <c r="F217" s="3">
        <f t="shared" si="3"/>
        <v>600035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0" customHeight="1">
      <c r="A218" s="11" t="str">
        <f t="array" ref="A218">INDEX(DONG_THUAN_GHEP!$C$14:$H$113,INT((ROW()-2)/6)+1,MOD(ROW()-2,6)+1)</f>
        <v>936</v>
      </c>
      <c r="B218" s="11" t="str">
        <f t="array" ref="B218">INDEX(DONG_THUAN_GHEP!$A$14:$A$113,INT((ROW()-2)/6)+1)</f>
        <v>36</v>
      </c>
      <c r="C218" s="16">
        <f t="array" ref="C218">IF(A218="",0,INDEX(DONG_THUAN_GHEP!$B$14:$B$113,INT((ROW()-2)/6)+1))</f>
        <v>2</v>
      </c>
      <c r="D218" s="16">
        <f t="shared" si="1"/>
        <v>1</v>
      </c>
      <c r="E218" s="16">
        <f t="shared" si="2"/>
        <v>3</v>
      </c>
      <c r="F218" s="3">
        <f t="shared" si="3"/>
        <v>300936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0" customHeight="1">
      <c r="A219" s="11" t="str">
        <f t="array" ref="A219">INDEX(DONG_THUAN_GHEP!$C$14:$H$113,INT((ROW()-2)/6)+1,MOD(ROW()-2,6)+1)</f>
        <v>236</v>
      </c>
      <c r="B219" s="11" t="str">
        <f t="array" ref="B219">INDEX(DONG_THUAN_GHEP!$A$14:$A$113,INT((ROW()-2)/6)+1)</f>
        <v>36</v>
      </c>
      <c r="C219" s="16">
        <f t="array" ref="C219">IF(A219="",0,INDEX(DONG_THUAN_GHEP!$B$14:$B$113,INT((ROW()-2)/6)+1))</f>
        <v>2</v>
      </c>
      <c r="D219" s="16">
        <f t="shared" si="1"/>
        <v>1</v>
      </c>
      <c r="E219" s="16">
        <f t="shared" si="2"/>
        <v>3</v>
      </c>
      <c r="F219" s="3">
        <f t="shared" si="3"/>
        <v>300236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0" customHeight="1">
      <c r="A220" s="11" t="str">
        <f t="array" ref="A220">INDEX(DONG_THUAN_GHEP!$C$14:$H$113,INT((ROW()-2)/6)+1,MOD(ROW()-2,6)+1)</f>
        <v>36</v>
      </c>
      <c r="B220" s="11" t="str">
        <f t="array" ref="B220">INDEX(DONG_THUAN_GHEP!$A$14:$A$113,INT((ROW()-2)/6)+1)</f>
        <v>36</v>
      </c>
      <c r="C220" s="16">
        <f t="array" ref="C220">IF(A220="",0,INDEX(DONG_THUAN_GHEP!$B$14:$B$113,INT((ROW()-2)/6)+1))</f>
        <v>2</v>
      </c>
      <c r="D220" s="16">
        <f t="shared" si="1"/>
        <v>4</v>
      </c>
      <c r="E220" s="16">
        <f t="shared" si="2"/>
        <v>6</v>
      </c>
      <c r="F220" s="3">
        <f t="shared" si="3"/>
        <v>600036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0" customHeight="1">
      <c r="A221" s="11" t="str">
        <f t="array" ref="A221">INDEX(DONG_THUAN_GHEP!$C$14:$H$113,INT((ROW()-2)/6)+1,MOD(ROW()-2,6)+1)</f>
        <v>36</v>
      </c>
      <c r="B221" s="11" t="str">
        <f t="array" ref="B221">INDEX(DONG_THUAN_GHEP!$A$14:$A$113,INT((ROW()-2)/6)+1)</f>
        <v>36</v>
      </c>
      <c r="C221" s="16">
        <f t="array" ref="C221">IF(A221="",0,INDEX(DONG_THUAN_GHEP!$B$14:$B$113,INT((ROW()-2)/6)+1))</f>
        <v>2</v>
      </c>
      <c r="D221" s="16">
        <f t="shared" si="1"/>
        <v>4</v>
      </c>
      <c r="E221" s="16">
        <f t="shared" si="2"/>
        <v>6</v>
      </c>
      <c r="F221" s="3">
        <f t="shared" si="3"/>
        <v>600036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0" customHeight="1">
      <c r="A222" s="11" t="str">
        <f t="array" ref="A222">INDEX(DONG_THUAN_GHEP!$C$14:$H$113,INT((ROW()-2)/6)+1,MOD(ROW()-2,6)+1)</f>
        <v>36</v>
      </c>
      <c r="B222" s="11" t="str">
        <f t="array" ref="B222">INDEX(DONG_THUAN_GHEP!$A$14:$A$113,INT((ROW()-2)/6)+1)</f>
        <v>36</v>
      </c>
      <c r="C222" s="16">
        <f t="array" ref="C222">IF(A222="",0,INDEX(DONG_THUAN_GHEP!$B$14:$B$113,INT((ROW()-2)/6)+1))</f>
        <v>2</v>
      </c>
      <c r="D222" s="16">
        <f t="shared" si="1"/>
        <v>4</v>
      </c>
      <c r="E222" s="16">
        <f t="shared" si="2"/>
        <v>6</v>
      </c>
      <c r="F222" s="3">
        <f t="shared" si="3"/>
        <v>600036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0" customHeight="1">
      <c r="A223" s="11" t="str">
        <f t="array" ref="A223">INDEX(DONG_THUAN_GHEP!$C$14:$H$113,INT((ROW()-2)/6)+1,MOD(ROW()-2,6)+1)</f>
        <v>36</v>
      </c>
      <c r="B223" s="11" t="str">
        <f t="array" ref="B223">INDEX(DONG_THUAN_GHEP!$A$14:$A$113,INT((ROW()-2)/6)+1)</f>
        <v>36</v>
      </c>
      <c r="C223" s="16">
        <f t="array" ref="C223">IF(A223="",0,INDEX(DONG_THUAN_GHEP!$B$14:$B$113,INT((ROW()-2)/6)+1))</f>
        <v>2</v>
      </c>
      <c r="D223" s="16">
        <f t="shared" si="1"/>
        <v>4</v>
      </c>
      <c r="E223" s="16">
        <f t="shared" si="2"/>
        <v>6</v>
      </c>
      <c r="F223" s="3">
        <f t="shared" si="3"/>
        <v>600036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0" customHeight="1">
      <c r="A224" s="11" t="str">
        <f t="array" ref="A224">INDEX(DONG_THUAN_GHEP!$C$14:$H$113,INT((ROW()-2)/6)+1,MOD(ROW()-2,6)+1)</f>
        <v/>
      </c>
      <c r="B224" s="11" t="str">
        <f t="array" ref="B224">INDEX(DONG_THUAN_GHEP!$A$14:$A$113,INT((ROW()-2)/6)+1)</f>
        <v/>
      </c>
      <c r="C224" s="16">
        <f t="array" ref="C224">IF(A224="",0,INDEX(DONG_THUAN_GHEP!$B$14:$B$113,INT((ROW()-2)/6)+1))</f>
        <v>0</v>
      </c>
      <c r="D224" s="16">
        <f t="shared" si="1"/>
        <v>0</v>
      </c>
      <c r="E224" s="16">
        <f t="shared" si="2"/>
        <v>0</v>
      </c>
      <c r="F224" s="3">
        <f t="shared" si="3"/>
        <v>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0" customHeight="1">
      <c r="A225" s="11" t="str">
        <f t="array" ref="A225">INDEX(DONG_THUAN_GHEP!$C$14:$H$113,INT((ROW()-2)/6)+1,MOD(ROW()-2,6)+1)</f>
        <v/>
      </c>
      <c r="B225" s="11" t="str">
        <f t="array" ref="B225">INDEX(DONG_THUAN_GHEP!$A$14:$A$113,INT((ROW()-2)/6)+1)</f>
        <v/>
      </c>
      <c r="C225" s="16">
        <f t="array" ref="C225">IF(A225="",0,INDEX(DONG_THUAN_GHEP!$B$14:$B$113,INT((ROW()-2)/6)+1))</f>
        <v>0</v>
      </c>
      <c r="D225" s="16">
        <f t="shared" si="1"/>
        <v>0</v>
      </c>
      <c r="E225" s="16">
        <f t="shared" si="2"/>
        <v>0</v>
      </c>
      <c r="F225" s="3">
        <f t="shared" si="3"/>
        <v>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0" customHeight="1">
      <c r="A226" s="11" t="str">
        <f t="array" ref="A226">INDEX(DONG_THUAN_GHEP!$C$14:$H$113,INT((ROW()-2)/6)+1,MOD(ROW()-2,6)+1)</f>
        <v/>
      </c>
      <c r="B226" s="11" t="str">
        <f t="array" ref="B226">INDEX(DONG_THUAN_GHEP!$A$14:$A$113,INT((ROW()-2)/6)+1)</f>
        <v/>
      </c>
      <c r="C226" s="16">
        <f t="array" ref="C226">IF(A226="",0,INDEX(DONG_THUAN_GHEP!$B$14:$B$113,INT((ROW()-2)/6)+1))</f>
        <v>0</v>
      </c>
      <c r="D226" s="16">
        <f t="shared" si="1"/>
        <v>0</v>
      </c>
      <c r="E226" s="16">
        <f t="shared" si="2"/>
        <v>0</v>
      </c>
      <c r="F226" s="3">
        <f t="shared" si="3"/>
        <v>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0" customHeight="1">
      <c r="A227" s="11" t="str">
        <f t="array" ref="A227">INDEX(DONG_THUAN_GHEP!$C$14:$H$113,INT((ROW()-2)/6)+1,MOD(ROW()-2,6)+1)</f>
        <v/>
      </c>
      <c r="B227" s="11" t="str">
        <f t="array" ref="B227">INDEX(DONG_THUAN_GHEP!$A$14:$A$113,INT((ROW()-2)/6)+1)</f>
        <v/>
      </c>
      <c r="C227" s="16">
        <f t="array" ref="C227">IF(A227="",0,INDEX(DONG_THUAN_GHEP!$B$14:$B$113,INT((ROW()-2)/6)+1))</f>
        <v>0</v>
      </c>
      <c r="D227" s="16">
        <f t="shared" si="1"/>
        <v>0</v>
      </c>
      <c r="E227" s="16">
        <f t="shared" si="2"/>
        <v>0</v>
      </c>
      <c r="F227" s="3">
        <f t="shared" si="3"/>
        <v>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0" customHeight="1">
      <c r="A228" s="11" t="str">
        <f t="array" ref="A228">INDEX(DONG_THUAN_GHEP!$C$14:$H$113,INT((ROW()-2)/6)+1,MOD(ROW()-2,6)+1)</f>
        <v/>
      </c>
      <c r="B228" s="11" t="str">
        <f t="array" ref="B228">INDEX(DONG_THUAN_GHEP!$A$14:$A$113,INT((ROW()-2)/6)+1)</f>
        <v/>
      </c>
      <c r="C228" s="16">
        <f t="array" ref="C228">IF(A228="",0,INDEX(DONG_THUAN_GHEP!$B$14:$B$113,INT((ROW()-2)/6)+1))</f>
        <v>0</v>
      </c>
      <c r="D228" s="16">
        <f t="shared" si="1"/>
        <v>0</v>
      </c>
      <c r="E228" s="16">
        <f t="shared" si="2"/>
        <v>0</v>
      </c>
      <c r="F228" s="3">
        <f t="shared" si="3"/>
        <v>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0" customHeight="1">
      <c r="A229" s="11" t="str">
        <f t="array" ref="A229">INDEX(DONG_THUAN_GHEP!$C$14:$H$113,INT((ROW()-2)/6)+1,MOD(ROW()-2,6)+1)</f>
        <v/>
      </c>
      <c r="B229" s="11" t="str">
        <f t="array" ref="B229">INDEX(DONG_THUAN_GHEP!$A$14:$A$113,INT((ROW()-2)/6)+1)</f>
        <v/>
      </c>
      <c r="C229" s="16">
        <f t="array" ref="C229">IF(A229="",0,INDEX(DONG_THUAN_GHEP!$B$14:$B$113,INT((ROW()-2)/6)+1))</f>
        <v>0</v>
      </c>
      <c r="D229" s="16">
        <f t="shared" si="1"/>
        <v>0</v>
      </c>
      <c r="E229" s="16">
        <f t="shared" si="2"/>
        <v>0</v>
      </c>
      <c r="F229" s="3">
        <f t="shared" si="3"/>
        <v>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0" customHeight="1">
      <c r="A230" s="11" t="str">
        <f t="array" ref="A230">INDEX(DONG_THUAN_GHEP!$C$14:$H$113,INT((ROW()-2)/6)+1,MOD(ROW()-2,6)+1)</f>
        <v>938</v>
      </c>
      <c r="B230" s="11" t="str">
        <f t="array" ref="B230">INDEX(DONG_THUAN_GHEP!$A$14:$A$113,INT((ROW()-2)/6)+1)</f>
        <v>38</v>
      </c>
      <c r="C230" s="16">
        <f t="array" ref="C230">IF(A230="",0,INDEX(DONG_THUAN_GHEP!$B$14:$B$113,INT((ROW()-2)/6)+1))</f>
        <v>2</v>
      </c>
      <c r="D230" s="16">
        <f t="shared" si="1"/>
        <v>1</v>
      </c>
      <c r="E230" s="16">
        <f t="shared" si="2"/>
        <v>3</v>
      </c>
      <c r="F230" s="3">
        <f t="shared" si="3"/>
        <v>300938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0" customHeight="1">
      <c r="A231" s="11" t="str">
        <f t="array" ref="A231">INDEX(DONG_THUAN_GHEP!$C$14:$H$113,INT((ROW()-2)/6)+1,MOD(ROW()-2,6)+1)</f>
        <v>238</v>
      </c>
      <c r="B231" s="11" t="str">
        <f t="array" ref="B231">INDEX(DONG_THUAN_GHEP!$A$14:$A$113,INT((ROW()-2)/6)+1)</f>
        <v>38</v>
      </c>
      <c r="C231" s="16">
        <f t="array" ref="C231">IF(A231="",0,INDEX(DONG_THUAN_GHEP!$B$14:$B$113,INT((ROW()-2)/6)+1))</f>
        <v>2</v>
      </c>
      <c r="D231" s="16">
        <f t="shared" si="1"/>
        <v>1</v>
      </c>
      <c r="E231" s="16">
        <f t="shared" si="2"/>
        <v>3</v>
      </c>
      <c r="F231" s="3">
        <f t="shared" si="3"/>
        <v>300238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0" customHeight="1">
      <c r="A232" s="11" t="str">
        <f t="array" ref="A232">INDEX(DONG_THUAN_GHEP!$C$14:$H$113,INT((ROW()-2)/6)+1,MOD(ROW()-2,6)+1)</f>
        <v>38</v>
      </c>
      <c r="B232" s="11" t="str">
        <f t="array" ref="B232">INDEX(DONG_THUAN_GHEP!$A$14:$A$113,INT((ROW()-2)/6)+1)</f>
        <v>38</v>
      </c>
      <c r="C232" s="16">
        <f t="array" ref="C232">IF(A232="",0,INDEX(DONG_THUAN_GHEP!$B$14:$B$113,INT((ROW()-2)/6)+1))</f>
        <v>2</v>
      </c>
      <c r="D232" s="16">
        <f t="shared" si="1"/>
        <v>4</v>
      </c>
      <c r="E232" s="16">
        <f t="shared" si="2"/>
        <v>6</v>
      </c>
      <c r="F232" s="3">
        <f t="shared" si="3"/>
        <v>600038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0" customHeight="1">
      <c r="A233" s="11" t="str">
        <f t="array" ref="A233">INDEX(DONG_THUAN_GHEP!$C$14:$H$113,INT((ROW()-2)/6)+1,MOD(ROW()-2,6)+1)</f>
        <v>38</v>
      </c>
      <c r="B233" s="11" t="str">
        <f t="array" ref="B233">INDEX(DONG_THUAN_GHEP!$A$14:$A$113,INT((ROW()-2)/6)+1)</f>
        <v>38</v>
      </c>
      <c r="C233" s="16">
        <f t="array" ref="C233">IF(A233="",0,INDEX(DONG_THUAN_GHEP!$B$14:$B$113,INT((ROW()-2)/6)+1))</f>
        <v>2</v>
      </c>
      <c r="D233" s="16">
        <f t="shared" si="1"/>
        <v>4</v>
      </c>
      <c r="E233" s="16">
        <f t="shared" si="2"/>
        <v>6</v>
      </c>
      <c r="F233" s="3">
        <f t="shared" si="3"/>
        <v>600038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0" customHeight="1">
      <c r="A234" s="11" t="str">
        <f t="array" ref="A234">INDEX(DONG_THUAN_GHEP!$C$14:$H$113,INT((ROW()-2)/6)+1,MOD(ROW()-2,6)+1)</f>
        <v>38</v>
      </c>
      <c r="B234" s="11" t="str">
        <f t="array" ref="B234">INDEX(DONG_THUAN_GHEP!$A$14:$A$113,INT((ROW()-2)/6)+1)</f>
        <v>38</v>
      </c>
      <c r="C234" s="16">
        <f t="array" ref="C234">IF(A234="",0,INDEX(DONG_THUAN_GHEP!$B$14:$B$113,INT((ROW()-2)/6)+1))</f>
        <v>2</v>
      </c>
      <c r="D234" s="16">
        <f t="shared" si="1"/>
        <v>4</v>
      </c>
      <c r="E234" s="16">
        <f t="shared" si="2"/>
        <v>6</v>
      </c>
      <c r="F234" s="3">
        <f t="shared" si="3"/>
        <v>600038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0" customHeight="1">
      <c r="A235" s="11" t="str">
        <f t="array" ref="A235">INDEX(DONG_THUAN_GHEP!$C$14:$H$113,INT((ROW()-2)/6)+1,MOD(ROW()-2,6)+1)</f>
        <v>38</v>
      </c>
      <c r="B235" s="11" t="str">
        <f t="array" ref="B235">INDEX(DONG_THUAN_GHEP!$A$14:$A$113,INT((ROW()-2)/6)+1)</f>
        <v>38</v>
      </c>
      <c r="C235" s="16">
        <f t="array" ref="C235">IF(A235="",0,INDEX(DONG_THUAN_GHEP!$B$14:$B$113,INT((ROW()-2)/6)+1))</f>
        <v>2</v>
      </c>
      <c r="D235" s="16">
        <f t="shared" si="1"/>
        <v>4</v>
      </c>
      <c r="E235" s="16">
        <f t="shared" si="2"/>
        <v>6</v>
      </c>
      <c r="F235" s="3">
        <f t="shared" si="3"/>
        <v>600038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0" customHeight="1">
      <c r="A236" s="11" t="str">
        <f t="array" ref="A236">INDEX(DONG_THUAN_GHEP!$C$14:$H$113,INT((ROW()-2)/6)+1,MOD(ROW()-2,6)+1)</f>
        <v/>
      </c>
      <c r="B236" s="11" t="str">
        <f t="array" ref="B236">INDEX(DONG_THUAN_GHEP!$A$14:$A$113,INT((ROW()-2)/6)+1)</f>
        <v/>
      </c>
      <c r="C236" s="16">
        <f t="array" ref="C236">IF(A236="",0,INDEX(DONG_THUAN_GHEP!$B$14:$B$113,INT((ROW()-2)/6)+1))</f>
        <v>0</v>
      </c>
      <c r="D236" s="16">
        <f t="shared" si="1"/>
        <v>0</v>
      </c>
      <c r="E236" s="16">
        <f t="shared" si="2"/>
        <v>0</v>
      </c>
      <c r="F236" s="3">
        <f t="shared" si="3"/>
        <v>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0" customHeight="1">
      <c r="A237" s="11" t="str">
        <f t="array" ref="A237">INDEX(DONG_THUAN_GHEP!$C$14:$H$113,INT((ROW()-2)/6)+1,MOD(ROW()-2,6)+1)</f>
        <v/>
      </c>
      <c r="B237" s="11" t="str">
        <f t="array" ref="B237">INDEX(DONG_THUAN_GHEP!$A$14:$A$113,INT((ROW()-2)/6)+1)</f>
        <v/>
      </c>
      <c r="C237" s="16">
        <f t="array" ref="C237">IF(A237="",0,INDEX(DONG_THUAN_GHEP!$B$14:$B$113,INT((ROW()-2)/6)+1))</f>
        <v>0</v>
      </c>
      <c r="D237" s="16">
        <f t="shared" si="1"/>
        <v>0</v>
      </c>
      <c r="E237" s="16">
        <f t="shared" si="2"/>
        <v>0</v>
      </c>
      <c r="F237" s="3">
        <f t="shared" si="3"/>
        <v>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0" customHeight="1">
      <c r="A238" s="11" t="str">
        <f t="array" ref="A238">INDEX(DONG_THUAN_GHEP!$C$14:$H$113,INT((ROW()-2)/6)+1,MOD(ROW()-2,6)+1)</f>
        <v/>
      </c>
      <c r="B238" s="11" t="str">
        <f t="array" ref="B238">INDEX(DONG_THUAN_GHEP!$A$14:$A$113,INT((ROW()-2)/6)+1)</f>
        <v/>
      </c>
      <c r="C238" s="16">
        <f t="array" ref="C238">IF(A238="",0,INDEX(DONG_THUAN_GHEP!$B$14:$B$113,INT((ROW()-2)/6)+1))</f>
        <v>0</v>
      </c>
      <c r="D238" s="16">
        <f t="shared" si="1"/>
        <v>0</v>
      </c>
      <c r="E238" s="16">
        <f t="shared" si="2"/>
        <v>0</v>
      </c>
      <c r="F238" s="3">
        <f t="shared" si="3"/>
        <v>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0" customHeight="1">
      <c r="A239" s="11" t="str">
        <f t="array" ref="A239">INDEX(DONG_THUAN_GHEP!$C$14:$H$113,INT((ROW()-2)/6)+1,MOD(ROW()-2,6)+1)</f>
        <v/>
      </c>
      <c r="B239" s="11" t="str">
        <f t="array" ref="B239">INDEX(DONG_THUAN_GHEP!$A$14:$A$113,INT((ROW()-2)/6)+1)</f>
        <v/>
      </c>
      <c r="C239" s="16">
        <f t="array" ref="C239">IF(A239="",0,INDEX(DONG_THUAN_GHEP!$B$14:$B$113,INT((ROW()-2)/6)+1))</f>
        <v>0</v>
      </c>
      <c r="D239" s="16">
        <f t="shared" si="1"/>
        <v>0</v>
      </c>
      <c r="E239" s="16">
        <f t="shared" si="2"/>
        <v>0</v>
      </c>
      <c r="F239" s="3">
        <f t="shared" si="3"/>
        <v>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0" customHeight="1">
      <c r="A240" s="11" t="str">
        <f t="array" ref="A240">INDEX(DONG_THUAN_GHEP!$C$14:$H$113,INT((ROW()-2)/6)+1,MOD(ROW()-2,6)+1)</f>
        <v/>
      </c>
      <c r="B240" s="11" t="str">
        <f t="array" ref="B240">INDEX(DONG_THUAN_GHEP!$A$14:$A$113,INT((ROW()-2)/6)+1)</f>
        <v/>
      </c>
      <c r="C240" s="16">
        <f t="array" ref="C240">IF(A240="",0,INDEX(DONG_THUAN_GHEP!$B$14:$B$113,INT((ROW()-2)/6)+1))</f>
        <v>0</v>
      </c>
      <c r="D240" s="16">
        <f t="shared" si="1"/>
        <v>0</v>
      </c>
      <c r="E240" s="16">
        <f t="shared" si="2"/>
        <v>0</v>
      </c>
      <c r="F240" s="3">
        <f t="shared" si="3"/>
        <v>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0" customHeight="1">
      <c r="A241" s="11" t="str">
        <f t="array" ref="A241">INDEX(DONG_THUAN_GHEP!$C$14:$H$113,INT((ROW()-2)/6)+1,MOD(ROW()-2,6)+1)</f>
        <v/>
      </c>
      <c r="B241" s="11" t="str">
        <f t="array" ref="B241">INDEX(DONG_THUAN_GHEP!$A$14:$A$113,INT((ROW()-2)/6)+1)</f>
        <v/>
      </c>
      <c r="C241" s="16">
        <f t="array" ref="C241">IF(A241="",0,INDEX(DONG_THUAN_GHEP!$B$14:$B$113,INT((ROW()-2)/6)+1))</f>
        <v>0</v>
      </c>
      <c r="D241" s="16">
        <f t="shared" si="1"/>
        <v>0</v>
      </c>
      <c r="E241" s="16">
        <f t="shared" si="2"/>
        <v>0</v>
      </c>
      <c r="F241" s="3">
        <f t="shared" si="3"/>
        <v>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0" customHeight="1">
      <c r="A242" s="11" t="str">
        <f t="array" ref="A242">INDEX(DONG_THUAN_GHEP!$C$14:$H$113,INT((ROW()-2)/6)+1,MOD(ROW()-2,6)+1)</f>
        <v/>
      </c>
      <c r="B242" s="11" t="str">
        <f t="array" ref="B242">INDEX(DONG_THUAN_GHEP!$A$14:$A$113,INT((ROW()-2)/6)+1)</f>
        <v/>
      </c>
      <c r="C242" s="16">
        <f t="array" ref="C242">IF(A242="",0,INDEX(DONG_THUAN_GHEP!$B$14:$B$113,INT((ROW()-2)/6)+1))</f>
        <v>0</v>
      </c>
      <c r="D242" s="16">
        <f t="shared" si="1"/>
        <v>0</v>
      </c>
      <c r="E242" s="16">
        <f t="shared" si="2"/>
        <v>0</v>
      </c>
      <c r="F242" s="3">
        <f t="shared" si="3"/>
        <v>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0" customHeight="1">
      <c r="A243" s="11" t="str">
        <f t="array" ref="A243">INDEX(DONG_THUAN_GHEP!$C$14:$H$113,INT((ROW()-2)/6)+1,MOD(ROW()-2,6)+1)</f>
        <v/>
      </c>
      <c r="B243" s="11" t="str">
        <f t="array" ref="B243">INDEX(DONG_THUAN_GHEP!$A$14:$A$113,INT((ROW()-2)/6)+1)</f>
        <v/>
      </c>
      <c r="C243" s="16">
        <f t="array" ref="C243">IF(A243="",0,INDEX(DONG_THUAN_GHEP!$B$14:$B$113,INT((ROW()-2)/6)+1))</f>
        <v>0</v>
      </c>
      <c r="D243" s="16">
        <f t="shared" si="1"/>
        <v>0</v>
      </c>
      <c r="E243" s="16">
        <f t="shared" si="2"/>
        <v>0</v>
      </c>
      <c r="F243" s="3">
        <f t="shared" si="3"/>
        <v>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0" customHeight="1">
      <c r="A244" s="11" t="str">
        <f t="array" ref="A244">INDEX(DONG_THUAN_GHEP!$C$14:$H$113,INT((ROW()-2)/6)+1,MOD(ROW()-2,6)+1)</f>
        <v/>
      </c>
      <c r="B244" s="11" t="str">
        <f t="array" ref="B244">INDEX(DONG_THUAN_GHEP!$A$14:$A$113,INT((ROW()-2)/6)+1)</f>
        <v/>
      </c>
      <c r="C244" s="16">
        <f t="array" ref="C244">IF(A244="",0,INDEX(DONG_THUAN_GHEP!$B$14:$B$113,INT((ROW()-2)/6)+1))</f>
        <v>0</v>
      </c>
      <c r="D244" s="16">
        <f t="shared" si="1"/>
        <v>0</v>
      </c>
      <c r="E244" s="16">
        <f t="shared" si="2"/>
        <v>0</v>
      </c>
      <c r="F244" s="3">
        <f t="shared" si="3"/>
        <v>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0" customHeight="1">
      <c r="A245" s="11" t="str">
        <f t="array" ref="A245">INDEX(DONG_THUAN_GHEP!$C$14:$H$113,INT((ROW()-2)/6)+1,MOD(ROW()-2,6)+1)</f>
        <v/>
      </c>
      <c r="B245" s="11" t="str">
        <f t="array" ref="B245">INDEX(DONG_THUAN_GHEP!$A$14:$A$113,INT((ROW()-2)/6)+1)</f>
        <v/>
      </c>
      <c r="C245" s="16">
        <f t="array" ref="C245">IF(A245="",0,INDEX(DONG_THUAN_GHEP!$B$14:$B$113,INT((ROW()-2)/6)+1))</f>
        <v>0</v>
      </c>
      <c r="D245" s="16">
        <f t="shared" si="1"/>
        <v>0</v>
      </c>
      <c r="E245" s="16">
        <f t="shared" si="2"/>
        <v>0</v>
      </c>
      <c r="F245" s="3">
        <f t="shared" si="3"/>
        <v>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0" customHeight="1">
      <c r="A246" s="11" t="str">
        <f t="array" ref="A246">INDEX(DONG_THUAN_GHEP!$C$14:$H$113,INT((ROW()-2)/6)+1,MOD(ROW()-2,6)+1)</f>
        <v/>
      </c>
      <c r="B246" s="11" t="str">
        <f t="array" ref="B246">INDEX(DONG_THUAN_GHEP!$A$14:$A$113,INT((ROW()-2)/6)+1)</f>
        <v/>
      </c>
      <c r="C246" s="16">
        <f t="array" ref="C246">IF(A246="",0,INDEX(DONG_THUAN_GHEP!$B$14:$B$113,INT((ROW()-2)/6)+1))</f>
        <v>0</v>
      </c>
      <c r="D246" s="16">
        <f t="shared" si="1"/>
        <v>0</v>
      </c>
      <c r="E246" s="16">
        <f t="shared" si="2"/>
        <v>0</v>
      </c>
      <c r="F246" s="3">
        <f t="shared" si="3"/>
        <v>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0" customHeight="1">
      <c r="A247" s="11" t="str">
        <f t="array" ref="A247">INDEX(DONG_THUAN_GHEP!$C$14:$H$113,INT((ROW()-2)/6)+1,MOD(ROW()-2,6)+1)</f>
        <v/>
      </c>
      <c r="B247" s="11" t="str">
        <f t="array" ref="B247">INDEX(DONG_THUAN_GHEP!$A$14:$A$113,INT((ROW()-2)/6)+1)</f>
        <v/>
      </c>
      <c r="C247" s="16">
        <f t="array" ref="C247">IF(A247="",0,INDEX(DONG_THUAN_GHEP!$B$14:$B$113,INT((ROW()-2)/6)+1))</f>
        <v>0</v>
      </c>
      <c r="D247" s="16">
        <f t="shared" si="1"/>
        <v>0</v>
      </c>
      <c r="E247" s="16">
        <f t="shared" si="2"/>
        <v>0</v>
      </c>
      <c r="F247" s="3">
        <f t="shared" si="3"/>
        <v>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0" customHeight="1">
      <c r="A248" s="11" t="str">
        <f t="array" ref="A248">INDEX(DONG_THUAN_GHEP!$C$14:$H$113,INT((ROW()-2)/6)+1,MOD(ROW()-2,6)+1)</f>
        <v/>
      </c>
      <c r="B248" s="11" t="str">
        <f t="array" ref="B248">INDEX(DONG_THUAN_GHEP!$A$14:$A$113,INT((ROW()-2)/6)+1)</f>
        <v/>
      </c>
      <c r="C248" s="16">
        <f t="array" ref="C248">IF(A248="",0,INDEX(DONG_THUAN_GHEP!$B$14:$B$113,INT((ROW()-2)/6)+1))</f>
        <v>0</v>
      </c>
      <c r="D248" s="16">
        <f t="shared" si="1"/>
        <v>0</v>
      </c>
      <c r="E248" s="16">
        <f t="shared" si="2"/>
        <v>0</v>
      </c>
      <c r="F248" s="3">
        <f t="shared" si="3"/>
        <v>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0" customHeight="1">
      <c r="A249" s="11" t="str">
        <f t="array" ref="A249">INDEX(DONG_THUAN_GHEP!$C$14:$H$113,INT((ROW()-2)/6)+1,MOD(ROW()-2,6)+1)</f>
        <v/>
      </c>
      <c r="B249" s="11" t="str">
        <f t="array" ref="B249">INDEX(DONG_THUAN_GHEP!$A$14:$A$113,INT((ROW()-2)/6)+1)</f>
        <v/>
      </c>
      <c r="C249" s="16">
        <f t="array" ref="C249">IF(A249="",0,INDEX(DONG_THUAN_GHEP!$B$14:$B$113,INT((ROW()-2)/6)+1))</f>
        <v>0</v>
      </c>
      <c r="D249" s="16">
        <f t="shared" si="1"/>
        <v>0</v>
      </c>
      <c r="E249" s="16">
        <f t="shared" si="2"/>
        <v>0</v>
      </c>
      <c r="F249" s="3">
        <f t="shared" si="3"/>
        <v>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0" customHeight="1">
      <c r="A250" s="11" t="str">
        <f t="array" ref="A250">INDEX(DONG_THUAN_GHEP!$C$14:$H$113,INT((ROW()-2)/6)+1,MOD(ROW()-2,6)+1)</f>
        <v/>
      </c>
      <c r="B250" s="11" t="str">
        <f t="array" ref="B250">INDEX(DONG_THUAN_GHEP!$A$14:$A$113,INT((ROW()-2)/6)+1)</f>
        <v/>
      </c>
      <c r="C250" s="16">
        <f t="array" ref="C250">IF(A250="",0,INDEX(DONG_THUAN_GHEP!$B$14:$B$113,INT((ROW()-2)/6)+1))</f>
        <v>0</v>
      </c>
      <c r="D250" s="16">
        <f t="shared" si="1"/>
        <v>0</v>
      </c>
      <c r="E250" s="16">
        <f t="shared" si="2"/>
        <v>0</v>
      </c>
      <c r="F250" s="3">
        <f t="shared" si="3"/>
        <v>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0" customHeight="1">
      <c r="A251" s="11" t="str">
        <f t="array" ref="A251">INDEX(DONG_THUAN_GHEP!$C$14:$H$113,INT((ROW()-2)/6)+1,MOD(ROW()-2,6)+1)</f>
        <v/>
      </c>
      <c r="B251" s="11" t="str">
        <f t="array" ref="B251">INDEX(DONG_THUAN_GHEP!$A$14:$A$113,INT((ROW()-2)/6)+1)</f>
        <v/>
      </c>
      <c r="C251" s="16">
        <f t="array" ref="C251">IF(A251="",0,INDEX(DONG_THUAN_GHEP!$B$14:$B$113,INT((ROW()-2)/6)+1))</f>
        <v>0</v>
      </c>
      <c r="D251" s="16">
        <f t="shared" si="1"/>
        <v>0</v>
      </c>
      <c r="E251" s="16">
        <f t="shared" si="2"/>
        <v>0</v>
      </c>
      <c r="F251" s="3">
        <f t="shared" si="3"/>
        <v>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0" customHeight="1">
      <c r="A252" s="11" t="str">
        <f t="array" ref="A252">INDEX(DONG_THUAN_GHEP!$C$14:$H$113,INT((ROW()-2)/6)+1,MOD(ROW()-2,6)+1)</f>
        <v/>
      </c>
      <c r="B252" s="11" t="str">
        <f t="array" ref="B252">INDEX(DONG_THUAN_GHEP!$A$14:$A$113,INT((ROW()-2)/6)+1)</f>
        <v/>
      </c>
      <c r="C252" s="16">
        <f t="array" ref="C252">IF(A252="",0,INDEX(DONG_THUAN_GHEP!$B$14:$B$113,INT((ROW()-2)/6)+1))</f>
        <v>0</v>
      </c>
      <c r="D252" s="16">
        <f t="shared" si="1"/>
        <v>0</v>
      </c>
      <c r="E252" s="16">
        <f t="shared" si="2"/>
        <v>0</v>
      </c>
      <c r="F252" s="3">
        <f t="shared" si="3"/>
        <v>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0" customHeight="1">
      <c r="A253" s="11" t="str">
        <f t="array" ref="A253">INDEX(DONG_THUAN_GHEP!$C$14:$H$113,INT((ROW()-2)/6)+1,MOD(ROW()-2,6)+1)</f>
        <v/>
      </c>
      <c r="B253" s="11" t="str">
        <f t="array" ref="B253">INDEX(DONG_THUAN_GHEP!$A$14:$A$113,INT((ROW()-2)/6)+1)</f>
        <v/>
      </c>
      <c r="C253" s="16">
        <f t="array" ref="C253">IF(A253="",0,INDEX(DONG_THUAN_GHEP!$B$14:$B$113,INT((ROW()-2)/6)+1))</f>
        <v>0</v>
      </c>
      <c r="D253" s="16">
        <f t="shared" si="1"/>
        <v>0</v>
      </c>
      <c r="E253" s="16">
        <f t="shared" si="2"/>
        <v>0</v>
      </c>
      <c r="F253" s="3">
        <f t="shared" si="3"/>
        <v>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0" customHeight="1">
      <c r="A254" s="11" t="str">
        <f t="array" ref="A254">INDEX(DONG_THUAN_GHEP!$C$14:$H$113,INT((ROW()-2)/6)+1,MOD(ROW()-2,6)+1)</f>
        <v/>
      </c>
      <c r="B254" s="11" t="str">
        <f t="array" ref="B254">INDEX(DONG_THUAN_GHEP!$A$14:$A$113,INT((ROW()-2)/6)+1)</f>
        <v/>
      </c>
      <c r="C254" s="16">
        <f t="array" ref="C254">IF(A254="",0,INDEX(DONG_THUAN_GHEP!$B$14:$B$113,INT((ROW()-2)/6)+1))</f>
        <v>0</v>
      </c>
      <c r="D254" s="16">
        <f t="shared" si="1"/>
        <v>0</v>
      </c>
      <c r="E254" s="16">
        <f t="shared" si="2"/>
        <v>0</v>
      </c>
      <c r="F254" s="3">
        <f t="shared" si="3"/>
        <v>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0" customHeight="1">
      <c r="A255" s="11" t="str">
        <f t="array" ref="A255">INDEX(DONG_THUAN_GHEP!$C$14:$H$113,INT((ROW()-2)/6)+1,MOD(ROW()-2,6)+1)</f>
        <v/>
      </c>
      <c r="B255" s="11" t="str">
        <f t="array" ref="B255">INDEX(DONG_THUAN_GHEP!$A$14:$A$113,INT((ROW()-2)/6)+1)</f>
        <v/>
      </c>
      <c r="C255" s="16">
        <f t="array" ref="C255">IF(A255="",0,INDEX(DONG_THUAN_GHEP!$B$14:$B$113,INT((ROW()-2)/6)+1))</f>
        <v>0</v>
      </c>
      <c r="D255" s="16">
        <f t="shared" si="1"/>
        <v>0</v>
      </c>
      <c r="E255" s="16">
        <f t="shared" si="2"/>
        <v>0</v>
      </c>
      <c r="F255" s="3">
        <f t="shared" si="3"/>
        <v>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0" customHeight="1">
      <c r="A256" s="11" t="str">
        <f t="array" ref="A256">INDEX(DONG_THUAN_GHEP!$C$14:$H$113,INT((ROW()-2)/6)+1,MOD(ROW()-2,6)+1)</f>
        <v/>
      </c>
      <c r="B256" s="11" t="str">
        <f t="array" ref="B256">INDEX(DONG_THUAN_GHEP!$A$14:$A$113,INT((ROW()-2)/6)+1)</f>
        <v/>
      </c>
      <c r="C256" s="16">
        <f t="array" ref="C256">IF(A256="",0,INDEX(DONG_THUAN_GHEP!$B$14:$B$113,INT((ROW()-2)/6)+1))</f>
        <v>0</v>
      </c>
      <c r="D256" s="16">
        <f t="shared" si="1"/>
        <v>0</v>
      </c>
      <c r="E256" s="16">
        <f t="shared" si="2"/>
        <v>0</v>
      </c>
      <c r="F256" s="3">
        <f t="shared" si="3"/>
        <v>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0" customHeight="1">
      <c r="A257" s="11" t="str">
        <f t="array" ref="A257">INDEX(DONG_THUAN_GHEP!$C$14:$H$113,INT((ROW()-2)/6)+1,MOD(ROW()-2,6)+1)</f>
        <v/>
      </c>
      <c r="B257" s="11" t="str">
        <f t="array" ref="B257">INDEX(DONG_THUAN_GHEP!$A$14:$A$113,INT((ROW()-2)/6)+1)</f>
        <v/>
      </c>
      <c r="C257" s="16">
        <f t="array" ref="C257">IF(A257="",0,INDEX(DONG_THUAN_GHEP!$B$14:$B$113,INT((ROW()-2)/6)+1))</f>
        <v>0</v>
      </c>
      <c r="D257" s="16">
        <f t="shared" si="1"/>
        <v>0</v>
      </c>
      <c r="E257" s="16">
        <f t="shared" si="2"/>
        <v>0</v>
      </c>
      <c r="F257" s="3">
        <f t="shared" si="3"/>
        <v>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0" customHeight="1">
      <c r="A258" s="11" t="str">
        <f t="array" ref="A258">INDEX(DONG_THUAN_GHEP!$C$14:$H$113,INT((ROW()-2)/6)+1,MOD(ROW()-2,6)+1)</f>
        <v/>
      </c>
      <c r="B258" s="11" t="str">
        <f t="array" ref="B258">INDEX(DONG_THUAN_GHEP!$A$14:$A$113,INT((ROW()-2)/6)+1)</f>
        <v/>
      </c>
      <c r="C258" s="16">
        <f t="array" ref="C258">IF(A258="",0,INDEX(DONG_THUAN_GHEP!$B$14:$B$113,INT((ROW()-2)/6)+1))</f>
        <v>0</v>
      </c>
      <c r="D258" s="16">
        <f t="shared" si="1"/>
        <v>0</v>
      </c>
      <c r="E258" s="16">
        <f t="shared" si="2"/>
        <v>0</v>
      </c>
      <c r="F258" s="3">
        <f t="shared" si="3"/>
        <v>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0" customHeight="1">
      <c r="A259" s="11" t="str">
        <f t="array" ref="A259">INDEX(DONG_THUAN_GHEP!$C$14:$H$113,INT((ROW()-2)/6)+1,MOD(ROW()-2,6)+1)</f>
        <v/>
      </c>
      <c r="B259" s="11" t="str">
        <f t="array" ref="B259">INDEX(DONG_THUAN_GHEP!$A$14:$A$113,INT((ROW()-2)/6)+1)</f>
        <v/>
      </c>
      <c r="C259" s="16">
        <f t="array" ref="C259">IF(A259="",0,INDEX(DONG_THUAN_GHEP!$B$14:$B$113,INT((ROW()-2)/6)+1))</f>
        <v>0</v>
      </c>
      <c r="D259" s="16">
        <f t="shared" si="1"/>
        <v>0</v>
      </c>
      <c r="E259" s="16">
        <f t="shared" si="2"/>
        <v>0</v>
      </c>
      <c r="F259" s="3">
        <f t="shared" si="3"/>
        <v>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0" customHeight="1">
      <c r="A260" s="11" t="str">
        <f t="array" ref="A260">INDEX(DONG_THUAN_GHEP!$C$14:$H$113,INT((ROW()-2)/6)+1,MOD(ROW()-2,6)+1)</f>
        <v/>
      </c>
      <c r="B260" s="11" t="str">
        <f t="array" ref="B260">INDEX(DONG_THUAN_GHEP!$A$14:$A$113,INT((ROW()-2)/6)+1)</f>
        <v/>
      </c>
      <c r="C260" s="16">
        <f t="array" ref="C260">IF(A260="",0,INDEX(DONG_THUAN_GHEP!$B$14:$B$113,INT((ROW()-2)/6)+1))</f>
        <v>0</v>
      </c>
      <c r="D260" s="16">
        <f t="shared" si="1"/>
        <v>0</v>
      </c>
      <c r="E260" s="16">
        <f t="shared" si="2"/>
        <v>0</v>
      </c>
      <c r="F260" s="3">
        <f t="shared" si="3"/>
        <v>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0" customHeight="1">
      <c r="A261" s="11" t="str">
        <f t="array" ref="A261">INDEX(DONG_THUAN_GHEP!$C$14:$H$113,INT((ROW()-2)/6)+1,MOD(ROW()-2,6)+1)</f>
        <v/>
      </c>
      <c r="B261" s="11" t="str">
        <f t="array" ref="B261">INDEX(DONG_THUAN_GHEP!$A$14:$A$113,INT((ROW()-2)/6)+1)</f>
        <v/>
      </c>
      <c r="C261" s="16">
        <f t="array" ref="C261">IF(A261="",0,INDEX(DONG_THUAN_GHEP!$B$14:$B$113,INT((ROW()-2)/6)+1))</f>
        <v>0</v>
      </c>
      <c r="D261" s="16">
        <f t="shared" si="1"/>
        <v>0</v>
      </c>
      <c r="E261" s="16">
        <f t="shared" si="2"/>
        <v>0</v>
      </c>
      <c r="F261" s="3">
        <f t="shared" si="3"/>
        <v>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0" customHeight="1">
      <c r="A262" s="11" t="str">
        <f t="array" ref="A262">INDEX(DONG_THUAN_GHEP!$C$14:$H$113,INT((ROW()-2)/6)+1,MOD(ROW()-2,6)+1)</f>
        <v/>
      </c>
      <c r="B262" s="11" t="str">
        <f t="array" ref="B262">INDEX(DONG_THUAN_GHEP!$A$14:$A$113,INT((ROW()-2)/6)+1)</f>
        <v/>
      </c>
      <c r="C262" s="16">
        <f t="array" ref="C262">IF(A262="",0,INDEX(DONG_THUAN_GHEP!$B$14:$B$113,INT((ROW()-2)/6)+1))</f>
        <v>0</v>
      </c>
      <c r="D262" s="16">
        <f t="shared" si="1"/>
        <v>0</v>
      </c>
      <c r="E262" s="16">
        <f t="shared" si="2"/>
        <v>0</v>
      </c>
      <c r="F262" s="3">
        <f t="shared" si="3"/>
        <v>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0" customHeight="1">
      <c r="A263" s="11" t="str">
        <f t="array" ref="A263">INDEX(DONG_THUAN_GHEP!$C$14:$H$113,INT((ROW()-2)/6)+1,MOD(ROW()-2,6)+1)</f>
        <v/>
      </c>
      <c r="B263" s="11" t="str">
        <f t="array" ref="B263">INDEX(DONG_THUAN_GHEP!$A$14:$A$113,INT((ROW()-2)/6)+1)</f>
        <v/>
      </c>
      <c r="C263" s="16">
        <f t="array" ref="C263">IF(A263="",0,INDEX(DONG_THUAN_GHEP!$B$14:$B$113,INT((ROW()-2)/6)+1))</f>
        <v>0</v>
      </c>
      <c r="D263" s="16">
        <f t="shared" si="1"/>
        <v>0</v>
      </c>
      <c r="E263" s="16">
        <f t="shared" si="2"/>
        <v>0</v>
      </c>
      <c r="F263" s="3">
        <f t="shared" si="3"/>
        <v>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0" customHeight="1">
      <c r="A264" s="11" t="str">
        <f t="array" ref="A264">INDEX(DONG_THUAN_GHEP!$C$14:$H$113,INT((ROW()-2)/6)+1,MOD(ROW()-2,6)+1)</f>
        <v/>
      </c>
      <c r="B264" s="11" t="str">
        <f t="array" ref="B264">INDEX(DONG_THUAN_GHEP!$A$14:$A$113,INT((ROW()-2)/6)+1)</f>
        <v/>
      </c>
      <c r="C264" s="16">
        <f t="array" ref="C264">IF(A264="",0,INDEX(DONG_THUAN_GHEP!$B$14:$B$113,INT((ROW()-2)/6)+1))</f>
        <v>0</v>
      </c>
      <c r="D264" s="16">
        <f t="shared" si="1"/>
        <v>0</v>
      </c>
      <c r="E264" s="16">
        <f t="shared" si="2"/>
        <v>0</v>
      </c>
      <c r="F264" s="3">
        <f t="shared" si="3"/>
        <v>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0" customHeight="1">
      <c r="A265" s="11" t="str">
        <f t="array" ref="A265">INDEX(DONG_THUAN_GHEP!$C$14:$H$113,INT((ROW()-2)/6)+1,MOD(ROW()-2,6)+1)</f>
        <v/>
      </c>
      <c r="B265" s="11" t="str">
        <f t="array" ref="B265">INDEX(DONG_THUAN_GHEP!$A$14:$A$113,INT((ROW()-2)/6)+1)</f>
        <v/>
      </c>
      <c r="C265" s="16">
        <f t="array" ref="C265">IF(A265="",0,INDEX(DONG_THUAN_GHEP!$B$14:$B$113,INT((ROW()-2)/6)+1))</f>
        <v>0</v>
      </c>
      <c r="D265" s="16">
        <f t="shared" si="1"/>
        <v>0</v>
      </c>
      <c r="E265" s="16">
        <f t="shared" si="2"/>
        <v>0</v>
      </c>
      <c r="F265" s="3">
        <f t="shared" si="3"/>
        <v>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0" customHeight="1">
      <c r="A266" s="11" t="str">
        <f t="array" ref="A266">INDEX(DONG_THUAN_GHEP!$C$14:$H$113,INT((ROW()-2)/6)+1,MOD(ROW()-2,6)+1)</f>
        <v/>
      </c>
      <c r="B266" s="11" t="str">
        <f t="array" ref="B266">INDEX(DONG_THUAN_GHEP!$A$14:$A$113,INT((ROW()-2)/6)+1)</f>
        <v/>
      </c>
      <c r="C266" s="16">
        <f t="array" ref="C266">IF(A266="",0,INDEX(DONG_THUAN_GHEP!$B$14:$B$113,INT((ROW()-2)/6)+1))</f>
        <v>0</v>
      </c>
      <c r="D266" s="16">
        <f t="shared" si="1"/>
        <v>0</v>
      </c>
      <c r="E266" s="16">
        <f t="shared" si="2"/>
        <v>0</v>
      </c>
      <c r="F266" s="3">
        <f t="shared" si="3"/>
        <v>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0" customHeight="1">
      <c r="A267" s="11" t="str">
        <f t="array" ref="A267">INDEX(DONG_THUAN_GHEP!$C$14:$H$113,INT((ROW()-2)/6)+1,MOD(ROW()-2,6)+1)</f>
        <v/>
      </c>
      <c r="B267" s="11" t="str">
        <f t="array" ref="B267">INDEX(DONG_THUAN_GHEP!$A$14:$A$113,INT((ROW()-2)/6)+1)</f>
        <v/>
      </c>
      <c r="C267" s="16">
        <f t="array" ref="C267">IF(A267="",0,INDEX(DONG_THUAN_GHEP!$B$14:$B$113,INT((ROW()-2)/6)+1))</f>
        <v>0</v>
      </c>
      <c r="D267" s="16">
        <f t="shared" si="1"/>
        <v>0</v>
      </c>
      <c r="E267" s="16">
        <f t="shared" si="2"/>
        <v>0</v>
      </c>
      <c r="F267" s="3">
        <f t="shared" si="3"/>
        <v>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0" customHeight="1">
      <c r="A268" s="11" t="str">
        <f t="array" ref="A268">INDEX(DONG_THUAN_GHEP!$C$14:$H$113,INT((ROW()-2)/6)+1,MOD(ROW()-2,6)+1)</f>
        <v/>
      </c>
      <c r="B268" s="11" t="str">
        <f t="array" ref="B268">INDEX(DONG_THUAN_GHEP!$A$14:$A$113,INT((ROW()-2)/6)+1)</f>
        <v/>
      </c>
      <c r="C268" s="16">
        <f t="array" ref="C268">IF(A268="",0,INDEX(DONG_THUAN_GHEP!$B$14:$B$113,INT((ROW()-2)/6)+1))</f>
        <v>0</v>
      </c>
      <c r="D268" s="16">
        <f t="shared" si="1"/>
        <v>0</v>
      </c>
      <c r="E268" s="16">
        <f t="shared" si="2"/>
        <v>0</v>
      </c>
      <c r="F268" s="3">
        <f t="shared" si="3"/>
        <v>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0" customHeight="1">
      <c r="A269" s="11" t="str">
        <f t="array" ref="A269">INDEX(DONG_THUAN_GHEP!$C$14:$H$113,INT((ROW()-2)/6)+1,MOD(ROW()-2,6)+1)</f>
        <v/>
      </c>
      <c r="B269" s="11" t="str">
        <f t="array" ref="B269">INDEX(DONG_THUAN_GHEP!$A$14:$A$113,INT((ROW()-2)/6)+1)</f>
        <v/>
      </c>
      <c r="C269" s="16">
        <f t="array" ref="C269">IF(A269="",0,INDEX(DONG_THUAN_GHEP!$B$14:$B$113,INT((ROW()-2)/6)+1))</f>
        <v>0</v>
      </c>
      <c r="D269" s="16">
        <f t="shared" si="1"/>
        <v>0</v>
      </c>
      <c r="E269" s="16">
        <f t="shared" si="2"/>
        <v>0</v>
      </c>
      <c r="F269" s="3">
        <f t="shared" si="3"/>
        <v>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0" customHeight="1">
      <c r="A270" s="11" t="str">
        <f t="array" ref="A270">INDEX(DONG_THUAN_GHEP!$C$14:$H$113,INT((ROW()-2)/6)+1,MOD(ROW()-2,6)+1)</f>
        <v/>
      </c>
      <c r="B270" s="11" t="str">
        <f t="array" ref="B270">INDEX(DONG_THUAN_GHEP!$A$14:$A$113,INT((ROW()-2)/6)+1)</f>
        <v/>
      </c>
      <c r="C270" s="16">
        <f t="array" ref="C270">IF(A270="",0,INDEX(DONG_THUAN_GHEP!$B$14:$B$113,INT((ROW()-2)/6)+1))</f>
        <v>0</v>
      </c>
      <c r="D270" s="16">
        <f t="shared" si="1"/>
        <v>0</v>
      </c>
      <c r="E270" s="16">
        <f t="shared" si="2"/>
        <v>0</v>
      </c>
      <c r="F270" s="3">
        <f t="shared" si="3"/>
        <v>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0" customHeight="1">
      <c r="A271" s="11" t="str">
        <f t="array" ref="A271">INDEX(DONG_THUAN_GHEP!$C$14:$H$113,INT((ROW()-2)/6)+1,MOD(ROW()-2,6)+1)</f>
        <v/>
      </c>
      <c r="B271" s="11" t="str">
        <f t="array" ref="B271">INDEX(DONG_THUAN_GHEP!$A$14:$A$113,INT((ROW()-2)/6)+1)</f>
        <v/>
      </c>
      <c r="C271" s="16">
        <f t="array" ref="C271">IF(A271="",0,INDEX(DONG_THUAN_GHEP!$B$14:$B$113,INT((ROW()-2)/6)+1))</f>
        <v>0</v>
      </c>
      <c r="D271" s="16">
        <f t="shared" si="1"/>
        <v>0</v>
      </c>
      <c r="E271" s="16">
        <f t="shared" si="2"/>
        <v>0</v>
      </c>
      <c r="F271" s="3">
        <f t="shared" si="3"/>
        <v>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0" customHeight="1">
      <c r="A272" s="11" t="str">
        <f t="array" ref="A272">INDEX(DONG_THUAN_GHEP!$C$14:$H$113,INT((ROW()-2)/6)+1,MOD(ROW()-2,6)+1)</f>
        <v>945</v>
      </c>
      <c r="B272" s="11" t="str">
        <f t="array" ref="B272">INDEX(DONG_THUAN_GHEP!$A$14:$A$113,INT((ROW()-2)/6)+1)</f>
        <v>45</v>
      </c>
      <c r="C272" s="16">
        <f t="array" ref="C272">IF(A272="",0,INDEX(DONG_THUAN_GHEP!$B$14:$B$113,INT((ROW()-2)/6)+1))</f>
        <v>1</v>
      </c>
      <c r="D272" s="16">
        <f t="shared" si="1"/>
        <v>1</v>
      </c>
      <c r="E272" s="16">
        <f t="shared" si="2"/>
        <v>2</v>
      </c>
      <c r="F272" s="3">
        <f t="shared" si="3"/>
        <v>200945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0" customHeight="1">
      <c r="A273" s="11" t="str">
        <f t="array" ref="A273">INDEX(DONG_THUAN_GHEP!$C$14:$H$113,INT((ROW()-2)/6)+1,MOD(ROW()-2,6)+1)</f>
        <v>245</v>
      </c>
      <c r="B273" s="11" t="str">
        <f t="array" ref="B273">INDEX(DONG_THUAN_GHEP!$A$14:$A$113,INT((ROW()-2)/6)+1)</f>
        <v>45</v>
      </c>
      <c r="C273" s="16">
        <f t="array" ref="C273">IF(A273="",0,INDEX(DONG_THUAN_GHEP!$B$14:$B$113,INT((ROW()-2)/6)+1))</f>
        <v>1</v>
      </c>
      <c r="D273" s="16">
        <f t="shared" si="1"/>
        <v>1</v>
      </c>
      <c r="E273" s="16">
        <f t="shared" si="2"/>
        <v>2</v>
      </c>
      <c r="F273" s="3">
        <f t="shared" si="3"/>
        <v>200245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0" customHeight="1">
      <c r="A274" s="11" t="str">
        <f t="array" ref="A274">INDEX(DONG_THUAN_GHEP!$C$14:$H$113,INT((ROW()-2)/6)+1,MOD(ROW()-2,6)+1)</f>
        <v>45</v>
      </c>
      <c r="B274" s="11" t="str">
        <f t="array" ref="B274">INDEX(DONG_THUAN_GHEP!$A$14:$A$113,INT((ROW()-2)/6)+1)</f>
        <v>45</v>
      </c>
      <c r="C274" s="16">
        <f t="array" ref="C274">IF(A274="",0,INDEX(DONG_THUAN_GHEP!$B$14:$B$113,INT((ROW()-2)/6)+1))</f>
        <v>1</v>
      </c>
      <c r="D274" s="16">
        <f t="shared" si="1"/>
        <v>4</v>
      </c>
      <c r="E274" s="16">
        <f t="shared" si="2"/>
        <v>5</v>
      </c>
      <c r="F274" s="3">
        <f t="shared" si="3"/>
        <v>500045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0" customHeight="1">
      <c r="A275" s="11" t="str">
        <f t="array" ref="A275">INDEX(DONG_THUAN_GHEP!$C$14:$H$113,INT((ROW()-2)/6)+1,MOD(ROW()-2,6)+1)</f>
        <v>45</v>
      </c>
      <c r="B275" s="11" t="str">
        <f t="array" ref="B275">INDEX(DONG_THUAN_GHEP!$A$14:$A$113,INT((ROW()-2)/6)+1)</f>
        <v>45</v>
      </c>
      <c r="C275" s="16">
        <f t="array" ref="C275">IF(A275="",0,INDEX(DONG_THUAN_GHEP!$B$14:$B$113,INT((ROW()-2)/6)+1))</f>
        <v>1</v>
      </c>
      <c r="D275" s="16">
        <f t="shared" si="1"/>
        <v>4</v>
      </c>
      <c r="E275" s="16">
        <f t="shared" si="2"/>
        <v>5</v>
      </c>
      <c r="F275" s="3">
        <f t="shared" si="3"/>
        <v>500045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0" customHeight="1">
      <c r="A276" s="11" t="str">
        <f t="array" ref="A276">INDEX(DONG_THUAN_GHEP!$C$14:$H$113,INT((ROW()-2)/6)+1,MOD(ROW()-2,6)+1)</f>
        <v>45</v>
      </c>
      <c r="B276" s="11" t="str">
        <f t="array" ref="B276">INDEX(DONG_THUAN_GHEP!$A$14:$A$113,INT((ROW()-2)/6)+1)</f>
        <v>45</v>
      </c>
      <c r="C276" s="16">
        <f t="array" ref="C276">IF(A276="",0,INDEX(DONG_THUAN_GHEP!$B$14:$B$113,INT((ROW()-2)/6)+1))</f>
        <v>1</v>
      </c>
      <c r="D276" s="16">
        <f t="shared" si="1"/>
        <v>4</v>
      </c>
      <c r="E276" s="16">
        <f t="shared" si="2"/>
        <v>5</v>
      </c>
      <c r="F276" s="3">
        <f t="shared" si="3"/>
        <v>500045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0" customHeight="1">
      <c r="A277" s="11" t="str">
        <f t="array" ref="A277">INDEX(DONG_THUAN_GHEP!$C$14:$H$113,INT((ROW()-2)/6)+1,MOD(ROW()-2,6)+1)</f>
        <v>45</v>
      </c>
      <c r="B277" s="11" t="str">
        <f t="array" ref="B277">INDEX(DONG_THUAN_GHEP!$A$14:$A$113,INT((ROW()-2)/6)+1)</f>
        <v>45</v>
      </c>
      <c r="C277" s="16">
        <f t="array" ref="C277">IF(A277="",0,INDEX(DONG_THUAN_GHEP!$B$14:$B$113,INT((ROW()-2)/6)+1))</f>
        <v>1</v>
      </c>
      <c r="D277" s="16">
        <f t="shared" si="1"/>
        <v>4</v>
      </c>
      <c r="E277" s="16">
        <f t="shared" si="2"/>
        <v>5</v>
      </c>
      <c r="F277" s="3">
        <f t="shared" si="3"/>
        <v>500045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0" customHeight="1">
      <c r="A278" s="11" t="str">
        <f t="array" ref="A278">INDEX(DONG_THUAN_GHEP!$C$14:$H$113,INT((ROW()-2)/6)+1,MOD(ROW()-2,6)+1)</f>
        <v/>
      </c>
      <c r="B278" s="11" t="str">
        <f t="array" ref="B278">INDEX(DONG_THUAN_GHEP!$A$14:$A$113,INT((ROW()-2)/6)+1)</f>
        <v/>
      </c>
      <c r="C278" s="16">
        <f t="array" ref="C278">IF(A278="",0,INDEX(DONG_THUAN_GHEP!$B$14:$B$113,INT((ROW()-2)/6)+1))</f>
        <v>0</v>
      </c>
      <c r="D278" s="16">
        <f t="shared" si="1"/>
        <v>0</v>
      </c>
      <c r="E278" s="16">
        <f t="shared" si="2"/>
        <v>0</v>
      </c>
      <c r="F278" s="3">
        <f t="shared" si="3"/>
        <v>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0" customHeight="1">
      <c r="A279" s="11" t="str">
        <f t="array" ref="A279">INDEX(DONG_THUAN_GHEP!$C$14:$H$113,INT((ROW()-2)/6)+1,MOD(ROW()-2,6)+1)</f>
        <v/>
      </c>
      <c r="B279" s="11" t="str">
        <f t="array" ref="B279">INDEX(DONG_THUAN_GHEP!$A$14:$A$113,INT((ROW()-2)/6)+1)</f>
        <v/>
      </c>
      <c r="C279" s="16">
        <f t="array" ref="C279">IF(A279="",0,INDEX(DONG_THUAN_GHEP!$B$14:$B$113,INT((ROW()-2)/6)+1))</f>
        <v>0</v>
      </c>
      <c r="D279" s="16">
        <f t="shared" si="1"/>
        <v>0</v>
      </c>
      <c r="E279" s="16">
        <f t="shared" si="2"/>
        <v>0</v>
      </c>
      <c r="F279" s="3">
        <f t="shared" si="3"/>
        <v>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0" customHeight="1">
      <c r="A280" s="11" t="str">
        <f t="array" ref="A280">INDEX(DONG_THUAN_GHEP!$C$14:$H$113,INT((ROW()-2)/6)+1,MOD(ROW()-2,6)+1)</f>
        <v/>
      </c>
      <c r="B280" s="11" t="str">
        <f t="array" ref="B280">INDEX(DONG_THUAN_GHEP!$A$14:$A$113,INT((ROW()-2)/6)+1)</f>
        <v/>
      </c>
      <c r="C280" s="16">
        <f t="array" ref="C280">IF(A280="",0,INDEX(DONG_THUAN_GHEP!$B$14:$B$113,INT((ROW()-2)/6)+1))</f>
        <v>0</v>
      </c>
      <c r="D280" s="16">
        <f t="shared" si="1"/>
        <v>0</v>
      </c>
      <c r="E280" s="16">
        <f t="shared" si="2"/>
        <v>0</v>
      </c>
      <c r="F280" s="3">
        <f t="shared" si="3"/>
        <v>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0" customHeight="1">
      <c r="A281" s="11" t="str">
        <f t="array" ref="A281">INDEX(DONG_THUAN_GHEP!$C$14:$H$113,INT((ROW()-2)/6)+1,MOD(ROW()-2,6)+1)</f>
        <v/>
      </c>
      <c r="B281" s="11" t="str">
        <f t="array" ref="B281">INDEX(DONG_THUAN_GHEP!$A$14:$A$113,INT((ROW()-2)/6)+1)</f>
        <v/>
      </c>
      <c r="C281" s="16">
        <f t="array" ref="C281">IF(A281="",0,INDEX(DONG_THUAN_GHEP!$B$14:$B$113,INT((ROW()-2)/6)+1))</f>
        <v>0</v>
      </c>
      <c r="D281" s="16">
        <f t="shared" si="1"/>
        <v>0</v>
      </c>
      <c r="E281" s="16">
        <f t="shared" si="2"/>
        <v>0</v>
      </c>
      <c r="F281" s="3">
        <f t="shared" si="3"/>
        <v>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0" customHeight="1">
      <c r="A282" s="11" t="str">
        <f t="array" ref="A282">INDEX(DONG_THUAN_GHEP!$C$14:$H$113,INT((ROW()-2)/6)+1,MOD(ROW()-2,6)+1)</f>
        <v/>
      </c>
      <c r="B282" s="11" t="str">
        <f t="array" ref="B282">INDEX(DONG_THUAN_GHEP!$A$14:$A$113,INT((ROW()-2)/6)+1)</f>
        <v/>
      </c>
      <c r="C282" s="16">
        <f t="array" ref="C282">IF(A282="",0,INDEX(DONG_THUAN_GHEP!$B$14:$B$113,INT((ROW()-2)/6)+1))</f>
        <v>0</v>
      </c>
      <c r="D282" s="16">
        <f t="shared" si="1"/>
        <v>0</v>
      </c>
      <c r="E282" s="16">
        <f t="shared" si="2"/>
        <v>0</v>
      </c>
      <c r="F282" s="3">
        <f t="shared" si="3"/>
        <v>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0" customHeight="1">
      <c r="A283" s="11" t="str">
        <f t="array" ref="A283">INDEX(DONG_THUAN_GHEP!$C$14:$H$113,INT((ROW()-2)/6)+1,MOD(ROW()-2,6)+1)</f>
        <v/>
      </c>
      <c r="B283" s="11" t="str">
        <f t="array" ref="B283">INDEX(DONG_THUAN_GHEP!$A$14:$A$113,INT((ROW()-2)/6)+1)</f>
        <v/>
      </c>
      <c r="C283" s="16">
        <f t="array" ref="C283">IF(A283="",0,INDEX(DONG_THUAN_GHEP!$B$14:$B$113,INT((ROW()-2)/6)+1))</f>
        <v>0</v>
      </c>
      <c r="D283" s="16">
        <f t="shared" si="1"/>
        <v>0</v>
      </c>
      <c r="E283" s="16">
        <f t="shared" si="2"/>
        <v>0</v>
      </c>
      <c r="F283" s="3">
        <f t="shared" si="3"/>
        <v>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0" customHeight="1">
      <c r="A284" s="11" t="str">
        <f t="array" ref="A284">INDEX(DONG_THUAN_GHEP!$C$14:$H$113,INT((ROW()-2)/6)+1,MOD(ROW()-2,6)+1)</f>
        <v>947</v>
      </c>
      <c r="B284" s="11" t="str">
        <f t="array" ref="B284">INDEX(DONG_THUAN_GHEP!$A$14:$A$113,INT((ROW()-2)/6)+1)</f>
        <v>47</v>
      </c>
      <c r="C284" s="16">
        <f t="array" ref="C284">IF(A284="",0,INDEX(DONG_THUAN_GHEP!$B$14:$B$113,INT((ROW()-2)/6)+1))</f>
        <v>1</v>
      </c>
      <c r="D284" s="16">
        <f t="shared" si="1"/>
        <v>1</v>
      </c>
      <c r="E284" s="16">
        <f t="shared" si="2"/>
        <v>2</v>
      </c>
      <c r="F284" s="3">
        <f t="shared" si="3"/>
        <v>200947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0" customHeight="1">
      <c r="A285" s="11" t="str">
        <f t="array" ref="A285">INDEX(DONG_THUAN_GHEP!$C$14:$H$113,INT((ROW()-2)/6)+1,MOD(ROW()-2,6)+1)</f>
        <v>247</v>
      </c>
      <c r="B285" s="11" t="str">
        <f t="array" ref="B285">INDEX(DONG_THUAN_GHEP!$A$14:$A$113,INT((ROW()-2)/6)+1)</f>
        <v>47</v>
      </c>
      <c r="C285" s="16">
        <f t="array" ref="C285">IF(A285="",0,INDEX(DONG_THUAN_GHEP!$B$14:$B$113,INT((ROW()-2)/6)+1))</f>
        <v>1</v>
      </c>
      <c r="D285" s="16">
        <f t="shared" si="1"/>
        <v>1</v>
      </c>
      <c r="E285" s="16">
        <f t="shared" si="2"/>
        <v>2</v>
      </c>
      <c r="F285" s="3">
        <f t="shared" si="3"/>
        <v>200247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0" customHeight="1">
      <c r="A286" s="11" t="str">
        <f t="array" ref="A286">INDEX(DONG_THUAN_GHEP!$C$14:$H$113,INT((ROW()-2)/6)+1,MOD(ROW()-2,6)+1)</f>
        <v>47</v>
      </c>
      <c r="B286" s="11" t="str">
        <f t="array" ref="B286">INDEX(DONG_THUAN_GHEP!$A$14:$A$113,INT((ROW()-2)/6)+1)</f>
        <v>47</v>
      </c>
      <c r="C286" s="16">
        <f t="array" ref="C286">IF(A286="",0,INDEX(DONG_THUAN_GHEP!$B$14:$B$113,INT((ROW()-2)/6)+1))</f>
        <v>1</v>
      </c>
      <c r="D286" s="16">
        <f t="shared" si="1"/>
        <v>4</v>
      </c>
      <c r="E286" s="16">
        <f t="shared" si="2"/>
        <v>5</v>
      </c>
      <c r="F286" s="3">
        <f t="shared" si="3"/>
        <v>500047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0" customHeight="1">
      <c r="A287" s="11" t="str">
        <f t="array" ref="A287">INDEX(DONG_THUAN_GHEP!$C$14:$H$113,INT((ROW()-2)/6)+1,MOD(ROW()-2,6)+1)</f>
        <v>47</v>
      </c>
      <c r="B287" s="11" t="str">
        <f t="array" ref="B287">INDEX(DONG_THUAN_GHEP!$A$14:$A$113,INT((ROW()-2)/6)+1)</f>
        <v>47</v>
      </c>
      <c r="C287" s="16">
        <f t="array" ref="C287">IF(A287="",0,INDEX(DONG_THUAN_GHEP!$B$14:$B$113,INT((ROW()-2)/6)+1))</f>
        <v>1</v>
      </c>
      <c r="D287" s="16">
        <f t="shared" si="1"/>
        <v>4</v>
      </c>
      <c r="E287" s="16">
        <f t="shared" si="2"/>
        <v>5</v>
      </c>
      <c r="F287" s="3">
        <f t="shared" si="3"/>
        <v>500047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0" customHeight="1">
      <c r="A288" s="11" t="str">
        <f t="array" ref="A288">INDEX(DONG_THUAN_GHEP!$C$14:$H$113,INT((ROW()-2)/6)+1,MOD(ROW()-2,6)+1)</f>
        <v>47</v>
      </c>
      <c r="B288" s="11" t="str">
        <f t="array" ref="B288">INDEX(DONG_THUAN_GHEP!$A$14:$A$113,INT((ROW()-2)/6)+1)</f>
        <v>47</v>
      </c>
      <c r="C288" s="16">
        <f t="array" ref="C288">IF(A288="",0,INDEX(DONG_THUAN_GHEP!$B$14:$B$113,INT((ROW()-2)/6)+1))</f>
        <v>1</v>
      </c>
      <c r="D288" s="16">
        <f t="shared" si="1"/>
        <v>4</v>
      </c>
      <c r="E288" s="16">
        <f t="shared" si="2"/>
        <v>5</v>
      </c>
      <c r="F288" s="3">
        <f t="shared" si="3"/>
        <v>500047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0" customHeight="1">
      <c r="A289" s="11" t="str">
        <f t="array" ref="A289">INDEX(DONG_THUAN_GHEP!$C$14:$H$113,INT((ROW()-2)/6)+1,MOD(ROW()-2,6)+1)</f>
        <v>47</v>
      </c>
      <c r="B289" s="11" t="str">
        <f t="array" ref="B289">INDEX(DONG_THUAN_GHEP!$A$14:$A$113,INT((ROW()-2)/6)+1)</f>
        <v>47</v>
      </c>
      <c r="C289" s="16">
        <f t="array" ref="C289">IF(A289="",0,INDEX(DONG_THUAN_GHEP!$B$14:$B$113,INT((ROW()-2)/6)+1))</f>
        <v>1</v>
      </c>
      <c r="D289" s="16">
        <f t="shared" si="1"/>
        <v>4</v>
      </c>
      <c r="E289" s="16">
        <f t="shared" si="2"/>
        <v>5</v>
      </c>
      <c r="F289" s="3">
        <f t="shared" si="3"/>
        <v>500047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0" customHeight="1">
      <c r="A290" s="11" t="str">
        <f t="array" ref="A290">INDEX(DONG_THUAN_GHEP!$C$14:$H$113,INT((ROW()-2)/6)+1,MOD(ROW()-2,6)+1)</f>
        <v/>
      </c>
      <c r="B290" s="11" t="str">
        <f t="array" ref="B290">INDEX(DONG_THUAN_GHEP!$A$14:$A$113,INT((ROW()-2)/6)+1)</f>
        <v/>
      </c>
      <c r="C290" s="16">
        <f t="array" ref="C290">IF(A290="",0,INDEX(DONG_THUAN_GHEP!$B$14:$B$113,INT((ROW()-2)/6)+1))</f>
        <v>0</v>
      </c>
      <c r="D290" s="16">
        <f t="shared" si="1"/>
        <v>0</v>
      </c>
      <c r="E290" s="16">
        <f t="shared" si="2"/>
        <v>0</v>
      </c>
      <c r="F290" s="3">
        <f t="shared" si="3"/>
        <v>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0" customHeight="1">
      <c r="A291" s="11" t="str">
        <f t="array" ref="A291">INDEX(DONG_THUAN_GHEP!$C$14:$H$113,INT((ROW()-2)/6)+1,MOD(ROW()-2,6)+1)</f>
        <v/>
      </c>
      <c r="B291" s="11" t="str">
        <f t="array" ref="B291">INDEX(DONG_THUAN_GHEP!$A$14:$A$113,INT((ROW()-2)/6)+1)</f>
        <v/>
      </c>
      <c r="C291" s="16">
        <f t="array" ref="C291">IF(A291="",0,INDEX(DONG_THUAN_GHEP!$B$14:$B$113,INT((ROW()-2)/6)+1))</f>
        <v>0</v>
      </c>
      <c r="D291" s="16">
        <f t="shared" si="1"/>
        <v>0</v>
      </c>
      <c r="E291" s="16">
        <f t="shared" si="2"/>
        <v>0</v>
      </c>
      <c r="F291" s="3">
        <f t="shared" si="3"/>
        <v>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0" customHeight="1">
      <c r="A292" s="11" t="str">
        <f t="array" ref="A292">INDEX(DONG_THUAN_GHEP!$C$14:$H$113,INT((ROW()-2)/6)+1,MOD(ROW()-2,6)+1)</f>
        <v/>
      </c>
      <c r="B292" s="11" t="str">
        <f t="array" ref="B292">INDEX(DONG_THUAN_GHEP!$A$14:$A$113,INT((ROW()-2)/6)+1)</f>
        <v/>
      </c>
      <c r="C292" s="16">
        <f t="array" ref="C292">IF(A292="",0,INDEX(DONG_THUAN_GHEP!$B$14:$B$113,INT((ROW()-2)/6)+1))</f>
        <v>0</v>
      </c>
      <c r="D292" s="16">
        <f t="shared" si="1"/>
        <v>0</v>
      </c>
      <c r="E292" s="16">
        <f t="shared" si="2"/>
        <v>0</v>
      </c>
      <c r="F292" s="3">
        <f t="shared" si="3"/>
        <v>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0" customHeight="1">
      <c r="A293" s="11" t="str">
        <f t="array" ref="A293">INDEX(DONG_THUAN_GHEP!$C$14:$H$113,INT((ROW()-2)/6)+1,MOD(ROW()-2,6)+1)</f>
        <v/>
      </c>
      <c r="B293" s="11" t="str">
        <f t="array" ref="B293">INDEX(DONG_THUAN_GHEP!$A$14:$A$113,INT((ROW()-2)/6)+1)</f>
        <v/>
      </c>
      <c r="C293" s="16">
        <f t="array" ref="C293">IF(A293="",0,INDEX(DONG_THUAN_GHEP!$B$14:$B$113,INT((ROW()-2)/6)+1))</f>
        <v>0</v>
      </c>
      <c r="D293" s="16">
        <f t="shared" si="1"/>
        <v>0</v>
      </c>
      <c r="E293" s="16">
        <f t="shared" si="2"/>
        <v>0</v>
      </c>
      <c r="F293" s="3">
        <f t="shared" si="3"/>
        <v>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0" customHeight="1">
      <c r="A294" s="11" t="str">
        <f t="array" ref="A294">INDEX(DONG_THUAN_GHEP!$C$14:$H$113,INT((ROW()-2)/6)+1,MOD(ROW()-2,6)+1)</f>
        <v/>
      </c>
      <c r="B294" s="11" t="str">
        <f t="array" ref="B294">INDEX(DONG_THUAN_GHEP!$A$14:$A$113,INT((ROW()-2)/6)+1)</f>
        <v/>
      </c>
      <c r="C294" s="16">
        <f t="array" ref="C294">IF(A294="",0,INDEX(DONG_THUAN_GHEP!$B$14:$B$113,INT((ROW()-2)/6)+1))</f>
        <v>0</v>
      </c>
      <c r="D294" s="16">
        <f t="shared" si="1"/>
        <v>0</v>
      </c>
      <c r="E294" s="16">
        <f t="shared" si="2"/>
        <v>0</v>
      </c>
      <c r="F294" s="3">
        <f t="shared" si="3"/>
        <v>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0" customHeight="1">
      <c r="A295" s="11" t="str">
        <f t="array" ref="A295">INDEX(DONG_THUAN_GHEP!$C$14:$H$113,INT((ROW()-2)/6)+1,MOD(ROW()-2,6)+1)</f>
        <v/>
      </c>
      <c r="B295" s="11" t="str">
        <f t="array" ref="B295">INDEX(DONG_THUAN_GHEP!$A$14:$A$113,INT((ROW()-2)/6)+1)</f>
        <v/>
      </c>
      <c r="C295" s="16">
        <f t="array" ref="C295">IF(A295="",0,INDEX(DONG_THUAN_GHEP!$B$14:$B$113,INT((ROW()-2)/6)+1))</f>
        <v>0</v>
      </c>
      <c r="D295" s="16">
        <f t="shared" si="1"/>
        <v>0</v>
      </c>
      <c r="E295" s="16">
        <f t="shared" si="2"/>
        <v>0</v>
      </c>
      <c r="F295" s="3">
        <f t="shared" si="3"/>
        <v>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0" customHeight="1">
      <c r="A296" s="11" t="str">
        <f t="array" ref="A296">INDEX(DONG_THUAN_GHEP!$C$14:$H$113,INT((ROW()-2)/6)+1,MOD(ROW()-2,6)+1)</f>
        <v>949</v>
      </c>
      <c r="B296" s="11" t="str">
        <f t="array" ref="B296">INDEX(DONG_THUAN_GHEP!$A$14:$A$113,INT((ROW()-2)/6)+1)</f>
        <v>49</v>
      </c>
      <c r="C296" s="16">
        <f t="array" ref="C296">IF(A296="",0,INDEX(DONG_THUAN_GHEP!$B$14:$B$113,INT((ROW()-2)/6)+1))</f>
        <v>1</v>
      </c>
      <c r="D296" s="16">
        <f t="shared" si="1"/>
        <v>1</v>
      </c>
      <c r="E296" s="16">
        <f t="shared" si="2"/>
        <v>2</v>
      </c>
      <c r="F296" s="3">
        <f t="shared" si="3"/>
        <v>200949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0" customHeight="1">
      <c r="A297" s="11" t="str">
        <f t="array" ref="A297">INDEX(DONG_THUAN_GHEP!$C$14:$H$113,INT((ROW()-2)/6)+1,MOD(ROW()-2,6)+1)</f>
        <v>249</v>
      </c>
      <c r="B297" s="11" t="str">
        <f t="array" ref="B297">INDEX(DONG_THUAN_GHEP!$A$14:$A$113,INT((ROW()-2)/6)+1)</f>
        <v>49</v>
      </c>
      <c r="C297" s="16">
        <f t="array" ref="C297">IF(A297="",0,INDEX(DONG_THUAN_GHEP!$B$14:$B$113,INT((ROW()-2)/6)+1))</f>
        <v>1</v>
      </c>
      <c r="D297" s="16">
        <f t="shared" si="1"/>
        <v>1</v>
      </c>
      <c r="E297" s="16">
        <f t="shared" si="2"/>
        <v>2</v>
      </c>
      <c r="F297" s="3">
        <f t="shared" si="3"/>
        <v>200249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0" customHeight="1">
      <c r="A298" s="11" t="str">
        <f t="array" ref="A298">INDEX(DONG_THUAN_GHEP!$C$14:$H$113,INT((ROW()-2)/6)+1,MOD(ROW()-2,6)+1)</f>
        <v>49</v>
      </c>
      <c r="B298" s="11" t="str">
        <f t="array" ref="B298">INDEX(DONG_THUAN_GHEP!$A$14:$A$113,INT((ROW()-2)/6)+1)</f>
        <v>49</v>
      </c>
      <c r="C298" s="16">
        <f t="array" ref="C298">IF(A298="",0,INDEX(DONG_THUAN_GHEP!$B$14:$B$113,INT((ROW()-2)/6)+1))</f>
        <v>1</v>
      </c>
      <c r="D298" s="16">
        <f t="shared" si="1"/>
        <v>4</v>
      </c>
      <c r="E298" s="16">
        <f t="shared" si="2"/>
        <v>5</v>
      </c>
      <c r="F298" s="3">
        <f t="shared" si="3"/>
        <v>500049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0" customHeight="1">
      <c r="A299" s="11" t="str">
        <f t="array" ref="A299">INDEX(DONG_THUAN_GHEP!$C$14:$H$113,INT((ROW()-2)/6)+1,MOD(ROW()-2,6)+1)</f>
        <v>49</v>
      </c>
      <c r="B299" s="11" t="str">
        <f t="array" ref="B299">INDEX(DONG_THUAN_GHEP!$A$14:$A$113,INT((ROW()-2)/6)+1)</f>
        <v>49</v>
      </c>
      <c r="C299" s="16">
        <f t="array" ref="C299">IF(A299="",0,INDEX(DONG_THUAN_GHEP!$B$14:$B$113,INT((ROW()-2)/6)+1))</f>
        <v>1</v>
      </c>
      <c r="D299" s="16">
        <f t="shared" si="1"/>
        <v>4</v>
      </c>
      <c r="E299" s="16">
        <f t="shared" si="2"/>
        <v>5</v>
      </c>
      <c r="F299" s="3">
        <f t="shared" si="3"/>
        <v>500049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0" customHeight="1">
      <c r="A300" s="11" t="str">
        <f t="array" ref="A300">INDEX(DONG_THUAN_GHEP!$C$14:$H$113,INT((ROW()-2)/6)+1,MOD(ROW()-2,6)+1)</f>
        <v>49</v>
      </c>
      <c r="B300" s="11" t="str">
        <f t="array" ref="B300">INDEX(DONG_THUAN_GHEP!$A$14:$A$113,INT((ROW()-2)/6)+1)</f>
        <v>49</v>
      </c>
      <c r="C300" s="16">
        <f t="array" ref="C300">IF(A300="",0,INDEX(DONG_THUAN_GHEP!$B$14:$B$113,INT((ROW()-2)/6)+1))</f>
        <v>1</v>
      </c>
      <c r="D300" s="16">
        <f t="shared" si="1"/>
        <v>4</v>
      </c>
      <c r="E300" s="16">
        <f t="shared" si="2"/>
        <v>5</v>
      </c>
      <c r="F300" s="3">
        <f t="shared" si="3"/>
        <v>500049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0" customHeight="1">
      <c r="A301" s="11" t="str">
        <f t="array" ref="A301">INDEX(DONG_THUAN_GHEP!$C$14:$H$113,INT((ROW()-2)/6)+1,MOD(ROW()-2,6)+1)</f>
        <v>49</v>
      </c>
      <c r="B301" s="11" t="str">
        <f t="array" ref="B301">INDEX(DONG_THUAN_GHEP!$A$14:$A$113,INT((ROW()-2)/6)+1)</f>
        <v>49</v>
      </c>
      <c r="C301" s="16">
        <f t="array" ref="C301">IF(A301="",0,INDEX(DONG_THUAN_GHEP!$B$14:$B$113,INT((ROW()-2)/6)+1))</f>
        <v>1</v>
      </c>
      <c r="D301" s="16">
        <f t="shared" si="1"/>
        <v>4</v>
      </c>
      <c r="E301" s="16">
        <f t="shared" si="2"/>
        <v>5</v>
      </c>
      <c r="F301" s="3">
        <f t="shared" si="3"/>
        <v>500049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0" customHeight="1">
      <c r="A302" s="11" t="str">
        <f t="array" ref="A302">INDEX(DONG_THUAN_GHEP!$C$14:$H$113,INT((ROW()-2)/6)+1,MOD(ROW()-2,6)+1)</f>
        <v/>
      </c>
      <c r="B302" s="11" t="str">
        <f t="array" ref="B302">INDEX(DONG_THUAN_GHEP!$A$14:$A$113,INT((ROW()-2)/6)+1)</f>
        <v/>
      </c>
      <c r="C302" s="16">
        <f t="array" ref="C302">IF(A302="",0,INDEX(DONG_THUAN_GHEP!$B$14:$B$113,INT((ROW()-2)/6)+1))</f>
        <v>0</v>
      </c>
      <c r="D302" s="16">
        <f t="shared" si="1"/>
        <v>0</v>
      </c>
      <c r="E302" s="16">
        <f t="shared" si="2"/>
        <v>0</v>
      </c>
      <c r="F302" s="3">
        <f t="shared" si="3"/>
        <v>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0" customHeight="1">
      <c r="A303" s="11" t="str">
        <f t="array" ref="A303">INDEX(DONG_THUAN_GHEP!$C$14:$H$113,INT((ROW()-2)/6)+1,MOD(ROW()-2,6)+1)</f>
        <v/>
      </c>
      <c r="B303" s="11" t="str">
        <f t="array" ref="B303">INDEX(DONG_THUAN_GHEP!$A$14:$A$113,INT((ROW()-2)/6)+1)</f>
        <v/>
      </c>
      <c r="C303" s="16">
        <f t="array" ref="C303">IF(A303="",0,INDEX(DONG_THUAN_GHEP!$B$14:$B$113,INT((ROW()-2)/6)+1))</f>
        <v>0</v>
      </c>
      <c r="D303" s="16">
        <f t="shared" si="1"/>
        <v>0</v>
      </c>
      <c r="E303" s="16">
        <f t="shared" si="2"/>
        <v>0</v>
      </c>
      <c r="F303" s="3">
        <f t="shared" si="3"/>
        <v>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0" customHeight="1">
      <c r="A304" s="11" t="str">
        <f t="array" ref="A304">INDEX(DONG_THUAN_GHEP!$C$14:$H$113,INT((ROW()-2)/6)+1,MOD(ROW()-2,6)+1)</f>
        <v/>
      </c>
      <c r="B304" s="11" t="str">
        <f t="array" ref="B304">INDEX(DONG_THUAN_GHEP!$A$14:$A$113,INT((ROW()-2)/6)+1)</f>
        <v/>
      </c>
      <c r="C304" s="16">
        <f t="array" ref="C304">IF(A304="",0,INDEX(DONG_THUAN_GHEP!$B$14:$B$113,INT((ROW()-2)/6)+1))</f>
        <v>0</v>
      </c>
      <c r="D304" s="16">
        <f t="shared" si="1"/>
        <v>0</v>
      </c>
      <c r="E304" s="16">
        <f t="shared" si="2"/>
        <v>0</v>
      </c>
      <c r="F304" s="3">
        <f t="shared" si="3"/>
        <v>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0" customHeight="1">
      <c r="A305" s="11" t="str">
        <f t="array" ref="A305">INDEX(DONG_THUAN_GHEP!$C$14:$H$113,INT((ROW()-2)/6)+1,MOD(ROW()-2,6)+1)</f>
        <v/>
      </c>
      <c r="B305" s="11" t="str">
        <f t="array" ref="B305">INDEX(DONG_THUAN_GHEP!$A$14:$A$113,INT((ROW()-2)/6)+1)</f>
        <v/>
      </c>
      <c r="C305" s="16">
        <f t="array" ref="C305">IF(A305="",0,INDEX(DONG_THUAN_GHEP!$B$14:$B$113,INT((ROW()-2)/6)+1))</f>
        <v>0</v>
      </c>
      <c r="D305" s="16">
        <f t="shared" si="1"/>
        <v>0</v>
      </c>
      <c r="E305" s="16">
        <f t="shared" si="2"/>
        <v>0</v>
      </c>
      <c r="F305" s="3">
        <f t="shared" si="3"/>
        <v>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0" customHeight="1">
      <c r="A306" s="11" t="str">
        <f t="array" ref="A306">INDEX(DONG_THUAN_GHEP!$C$14:$H$113,INT((ROW()-2)/6)+1,MOD(ROW()-2,6)+1)</f>
        <v/>
      </c>
      <c r="B306" s="11" t="str">
        <f t="array" ref="B306">INDEX(DONG_THUAN_GHEP!$A$14:$A$113,INT((ROW()-2)/6)+1)</f>
        <v/>
      </c>
      <c r="C306" s="16">
        <f t="array" ref="C306">IF(A306="",0,INDEX(DONG_THUAN_GHEP!$B$14:$B$113,INT((ROW()-2)/6)+1))</f>
        <v>0</v>
      </c>
      <c r="D306" s="16">
        <f t="shared" si="1"/>
        <v>0</v>
      </c>
      <c r="E306" s="16">
        <f t="shared" si="2"/>
        <v>0</v>
      </c>
      <c r="F306" s="3">
        <f t="shared" si="3"/>
        <v>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0" customHeight="1">
      <c r="A307" s="11" t="str">
        <f t="array" ref="A307">INDEX(DONG_THUAN_GHEP!$C$14:$H$113,INT((ROW()-2)/6)+1,MOD(ROW()-2,6)+1)</f>
        <v/>
      </c>
      <c r="B307" s="11" t="str">
        <f t="array" ref="B307">INDEX(DONG_THUAN_GHEP!$A$14:$A$113,INT((ROW()-2)/6)+1)</f>
        <v/>
      </c>
      <c r="C307" s="16">
        <f t="array" ref="C307">IF(A307="",0,INDEX(DONG_THUAN_GHEP!$B$14:$B$113,INT((ROW()-2)/6)+1))</f>
        <v>0</v>
      </c>
      <c r="D307" s="16">
        <f t="shared" si="1"/>
        <v>0</v>
      </c>
      <c r="E307" s="16">
        <f t="shared" si="2"/>
        <v>0</v>
      </c>
      <c r="F307" s="3">
        <f t="shared" si="3"/>
        <v>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0" customHeight="1">
      <c r="A308" s="11" t="str">
        <f t="array" ref="A308">INDEX(DONG_THUAN_GHEP!$C$14:$H$113,INT((ROW()-2)/6)+1,MOD(ROW()-2,6)+1)</f>
        <v/>
      </c>
      <c r="B308" s="11" t="str">
        <f t="array" ref="B308">INDEX(DONG_THUAN_GHEP!$A$14:$A$113,INT((ROW()-2)/6)+1)</f>
        <v/>
      </c>
      <c r="C308" s="16">
        <f t="array" ref="C308">IF(A308="",0,INDEX(DONG_THUAN_GHEP!$B$14:$B$113,INT((ROW()-2)/6)+1))</f>
        <v>0</v>
      </c>
      <c r="D308" s="16">
        <f t="shared" si="1"/>
        <v>0</v>
      </c>
      <c r="E308" s="16">
        <f t="shared" si="2"/>
        <v>0</v>
      </c>
      <c r="F308" s="3">
        <f t="shared" si="3"/>
        <v>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0" customHeight="1">
      <c r="A309" s="11" t="str">
        <f t="array" ref="A309">INDEX(DONG_THUAN_GHEP!$C$14:$H$113,INT((ROW()-2)/6)+1,MOD(ROW()-2,6)+1)</f>
        <v/>
      </c>
      <c r="B309" s="11" t="str">
        <f t="array" ref="B309">INDEX(DONG_THUAN_GHEP!$A$14:$A$113,INT((ROW()-2)/6)+1)</f>
        <v/>
      </c>
      <c r="C309" s="16">
        <f t="array" ref="C309">IF(A309="",0,INDEX(DONG_THUAN_GHEP!$B$14:$B$113,INT((ROW()-2)/6)+1))</f>
        <v>0</v>
      </c>
      <c r="D309" s="16">
        <f t="shared" si="1"/>
        <v>0</v>
      </c>
      <c r="E309" s="16">
        <f t="shared" si="2"/>
        <v>0</v>
      </c>
      <c r="F309" s="3">
        <f t="shared" si="3"/>
        <v>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0" customHeight="1">
      <c r="A310" s="11" t="str">
        <f t="array" ref="A310">INDEX(DONG_THUAN_GHEP!$C$14:$H$113,INT((ROW()-2)/6)+1,MOD(ROW()-2,6)+1)</f>
        <v/>
      </c>
      <c r="B310" s="11" t="str">
        <f t="array" ref="B310">INDEX(DONG_THUAN_GHEP!$A$14:$A$113,INT((ROW()-2)/6)+1)</f>
        <v/>
      </c>
      <c r="C310" s="16">
        <f t="array" ref="C310">IF(A310="",0,INDEX(DONG_THUAN_GHEP!$B$14:$B$113,INT((ROW()-2)/6)+1))</f>
        <v>0</v>
      </c>
      <c r="D310" s="16">
        <f t="shared" si="1"/>
        <v>0</v>
      </c>
      <c r="E310" s="16">
        <f t="shared" si="2"/>
        <v>0</v>
      </c>
      <c r="F310" s="3">
        <f t="shared" si="3"/>
        <v>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0" customHeight="1">
      <c r="A311" s="11" t="str">
        <f t="array" ref="A311">INDEX(DONG_THUAN_GHEP!$C$14:$H$113,INT((ROW()-2)/6)+1,MOD(ROW()-2,6)+1)</f>
        <v/>
      </c>
      <c r="B311" s="11" t="str">
        <f t="array" ref="B311">INDEX(DONG_THUAN_GHEP!$A$14:$A$113,INT((ROW()-2)/6)+1)</f>
        <v/>
      </c>
      <c r="C311" s="16">
        <f t="array" ref="C311">IF(A311="",0,INDEX(DONG_THUAN_GHEP!$B$14:$B$113,INT((ROW()-2)/6)+1))</f>
        <v>0</v>
      </c>
      <c r="D311" s="16">
        <f t="shared" si="1"/>
        <v>0</v>
      </c>
      <c r="E311" s="16">
        <f t="shared" si="2"/>
        <v>0</v>
      </c>
      <c r="F311" s="3">
        <f t="shared" si="3"/>
        <v>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0" customHeight="1">
      <c r="A312" s="11" t="str">
        <f t="array" ref="A312">INDEX(DONG_THUAN_GHEP!$C$14:$H$113,INT((ROW()-2)/6)+1,MOD(ROW()-2,6)+1)</f>
        <v/>
      </c>
      <c r="B312" s="11" t="str">
        <f t="array" ref="B312">INDEX(DONG_THUAN_GHEP!$A$14:$A$113,INT((ROW()-2)/6)+1)</f>
        <v/>
      </c>
      <c r="C312" s="16">
        <f t="array" ref="C312">IF(A312="",0,INDEX(DONG_THUAN_GHEP!$B$14:$B$113,INT((ROW()-2)/6)+1))</f>
        <v>0</v>
      </c>
      <c r="D312" s="16">
        <f t="shared" si="1"/>
        <v>0</v>
      </c>
      <c r="E312" s="16">
        <f t="shared" si="2"/>
        <v>0</v>
      </c>
      <c r="F312" s="3">
        <f t="shared" si="3"/>
        <v>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0" customHeight="1">
      <c r="A313" s="11" t="str">
        <f t="array" ref="A313">INDEX(DONG_THUAN_GHEP!$C$14:$H$113,INT((ROW()-2)/6)+1,MOD(ROW()-2,6)+1)</f>
        <v/>
      </c>
      <c r="B313" s="11" t="str">
        <f t="array" ref="B313">INDEX(DONG_THUAN_GHEP!$A$14:$A$113,INT((ROW()-2)/6)+1)</f>
        <v/>
      </c>
      <c r="C313" s="16">
        <f t="array" ref="C313">IF(A313="",0,INDEX(DONG_THUAN_GHEP!$B$14:$B$113,INT((ROW()-2)/6)+1))</f>
        <v>0</v>
      </c>
      <c r="D313" s="16">
        <f t="shared" si="1"/>
        <v>0</v>
      </c>
      <c r="E313" s="16">
        <f t="shared" si="2"/>
        <v>0</v>
      </c>
      <c r="F313" s="3">
        <f t="shared" si="3"/>
        <v>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0" customHeight="1">
      <c r="A314" s="11" t="str">
        <f t="array" ref="A314">INDEX(DONG_THUAN_GHEP!$C$14:$H$113,INT((ROW()-2)/6)+1,MOD(ROW()-2,6)+1)</f>
        <v/>
      </c>
      <c r="B314" s="11" t="str">
        <f t="array" ref="B314">INDEX(DONG_THUAN_GHEP!$A$14:$A$113,INT((ROW()-2)/6)+1)</f>
        <v/>
      </c>
      <c r="C314" s="16">
        <f t="array" ref="C314">IF(A314="",0,INDEX(DONG_THUAN_GHEP!$B$14:$B$113,INT((ROW()-2)/6)+1))</f>
        <v>0</v>
      </c>
      <c r="D314" s="16">
        <f t="shared" si="1"/>
        <v>0</v>
      </c>
      <c r="E314" s="16">
        <f t="shared" si="2"/>
        <v>0</v>
      </c>
      <c r="F314" s="3">
        <f t="shared" si="3"/>
        <v>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0" customHeight="1">
      <c r="A315" s="11" t="str">
        <f t="array" ref="A315">INDEX(DONG_THUAN_GHEP!$C$14:$H$113,INT((ROW()-2)/6)+1,MOD(ROW()-2,6)+1)</f>
        <v/>
      </c>
      <c r="B315" s="11" t="str">
        <f t="array" ref="B315">INDEX(DONG_THUAN_GHEP!$A$14:$A$113,INT((ROW()-2)/6)+1)</f>
        <v/>
      </c>
      <c r="C315" s="16">
        <f t="array" ref="C315">IF(A315="",0,INDEX(DONG_THUAN_GHEP!$B$14:$B$113,INT((ROW()-2)/6)+1))</f>
        <v>0</v>
      </c>
      <c r="D315" s="16">
        <f t="shared" si="1"/>
        <v>0</v>
      </c>
      <c r="E315" s="16">
        <f t="shared" si="2"/>
        <v>0</v>
      </c>
      <c r="F315" s="3">
        <f t="shared" si="3"/>
        <v>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0" customHeight="1">
      <c r="A316" s="11" t="str">
        <f t="array" ref="A316">INDEX(DONG_THUAN_GHEP!$C$14:$H$113,INT((ROW()-2)/6)+1,MOD(ROW()-2,6)+1)</f>
        <v/>
      </c>
      <c r="B316" s="11" t="str">
        <f t="array" ref="B316">INDEX(DONG_THUAN_GHEP!$A$14:$A$113,INT((ROW()-2)/6)+1)</f>
        <v/>
      </c>
      <c r="C316" s="16">
        <f t="array" ref="C316">IF(A316="",0,INDEX(DONG_THUAN_GHEP!$B$14:$B$113,INT((ROW()-2)/6)+1))</f>
        <v>0</v>
      </c>
      <c r="D316" s="16">
        <f t="shared" si="1"/>
        <v>0</v>
      </c>
      <c r="E316" s="16">
        <f t="shared" si="2"/>
        <v>0</v>
      </c>
      <c r="F316" s="3">
        <f t="shared" si="3"/>
        <v>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0" customHeight="1">
      <c r="A317" s="11" t="str">
        <f t="array" ref="A317">INDEX(DONG_THUAN_GHEP!$C$14:$H$113,INT((ROW()-2)/6)+1,MOD(ROW()-2,6)+1)</f>
        <v/>
      </c>
      <c r="B317" s="11" t="str">
        <f t="array" ref="B317">INDEX(DONG_THUAN_GHEP!$A$14:$A$113,INT((ROW()-2)/6)+1)</f>
        <v/>
      </c>
      <c r="C317" s="16">
        <f t="array" ref="C317">IF(A317="",0,INDEX(DONG_THUAN_GHEP!$B$14:$B$113,INT((ROW()-2)/6)+1))</f>
        <v>0</v>
      </c>
      <c r="D317" s="16">
        <f t="shared" si="1"/>
        <v>0</v>
      </c>
      <c r="E317" s="16">
        <f t="shared" si="2"/>
        <v>0</v>
      </c>
      <c r="F317" s="3">
        <f t="shared" si="3"/>
        <v>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0" customHeight="1">
      <c r="A318" s="11" t="str">
        <f t="array" ref="A318">INDEX(DONG_THUAN_GHEP!$C$14:$H$113,INT((ROW()-2)/6)+1,MOD(ROW()-2,6)+1)</f>
        <v/>
      </c>
      <c r="B318" s="11" t="str">
        <f t="array" ref="B318">INDEX(DONG_THUAN_GHEP!$A$14:$A$113,INT((ROW()-2)/6)+1)</f>
        <v/>
      </c>
      <c r="C318" s="16">
        <f t="array" ref="C318">IF(A318="",0,INDEX(DONG_THUAN_GHEP!$B$14:$B$113,INT((ROW()-2)/6)+1))</f>
        <v>0</v>
      </c>
      <c r="D318" s="16">
        <f t="shared" si="1"/>
        <v>0</v>
      </c>
      <c r="E318" s="16">
        <f t="shared" si="2"/>
        <v>0</v>
      </c>
      <c r="F318" s="3">
        <f t="shared" si="3"/>
        <v>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0" customHeight="1">
      <c r="A319" s="11" t="str">
        <f t="array" ref="A319">INDEX(DONG_THUAN_GHEP!$C$14:$H$113,INT((ROW()-2)/6)+1,MOD(ROW()-2,6)+1)</f>
        <v/>
      </c>
      <c r="B319" s="11" t="str">
        <f t="array" ref="B319">INDEX(DONG_THUAN_GHEP!$A$14:$A$113,INT((ROW()-2)/6)+1)</f>
        <v/>
      </c>
      <c r="C319" s="16">
        <f t="array" ref="C319">IF(A319="",0,INDEX(DONG_THUAN_GHEP!$B$14:$B$113,INT((ROW()-2)/6)+1))</f>
        <v>0</v>
      </c>
      <c r="D319" s="16">
        <f t="shared" si="1"/>
        <v>0</v>
      </c>
      <c r="E319" s="16">
        <f t="shared" si="2"/>
        <v>0</v>
      </c>
      <c r="F319" s="3">
        <f t="shared" si="3"/>
        <v>0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0" customHeight="1">
      <c r="A320" s="11" t="str">
        <f t="array" ref="A320">INDEX(DONG_THUAN_GHEP!$C$14:$H$113,INT((ROW()-2)/6)+1,MOD(ROW()-2,6)+1)</f>
        <v>953</v>
      </c>
      <c r="B320" s="11" t="str">
        <f t="array" ref="B320">INDEX(DONG_THUAN_GHEP!$A$14:$A$113,INT((ROW()-2)/6)+1)</f>
        <v>53</v>
      </c>
      <c r="C320" s="16">
        <f t="array" ref="C320">IF(A320="",0,INDEX(DONG_THUAN_GHEP!$B$14:$B$113,INT((ROW()-2)/6)+1))</f>
        <v>2</v>
      </c>
      <c r="D320" s="16">
        <f t="shared" si="1"/>
        <v>1</v>
      </c>
      <c r="E320" s="16">
        <f t="shared" si="2"/>
        <v>3</v>
      </c>
      <c r="F320" s="3">
        <f t="shared" si="3"/>
        <v>300953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0" customHeight="1">
      <c r="A321" s="11" t="str">
        <f t="array" ref="A321">INDEX(DONG_THUAN_GHEP!$C$14:$H$113,INT((ROW()-2)/6)+1,MOD(ROW()-2,6)+1)</f>
        <v>253</v>
      </c>
      <c r="B321" s="11" t="str">
        <f t="array" ref="B321">INDEX(DONG_THUAN_GHEP!$A$14:$A$113,INT((ROW()-2)/6)+1)</f>
        <v>53</v>
      </c>
      <c r="C321" s="16">
        <f t="array" ref="C321">IF(A321="",0,INDEX(DONG_THUAN_GHEP!$B$14:$B$113,INT((ROW()-2)/6)+1))</f>
        <v>2</v>
      </c>
      <c r="D321" s="16">
        <f t="shared" si="1"/>
        <v>1</v>
      </c>
      <c r="E321" s="16">
        <f t="shared" si="2"/>
        <v>3</v>
      </c>
      <c r="F321" s="3">
        <f t="shared" si="3"/>
        <v>300253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0" customHeight="1">
      <c r="A322" s="11" t="str">
        <f t="array" ref="A322">INDEX(DONG_THUAN_GHEP!$C$14:$H$113,INT((ROW()-2)/6)+1,MOD(ROW()-2,6)+1)</f>
        <v>53</v>
      </c>
      <c r="B322" s="11" t="str">
        <f t="array" ref="B322">INDEX(DONG_THUAN_GHEP!$A$14:$A$113,INT((ROW()-2)/6)+1)</f>
        <v>53</v>
      </c>
      <c r="C322" s="16">
        <f t="array" ref="C322">IF(A322="",0,INDEX(DONG_THUAN_GHEP!$B$14:$B$113,INT((ROW()-2)/6)+1))</f>
        <v>2</v>
      </c>
      <c r="D322" s="16">
        <f t="shared" si="1"/>
        <v>4</v>
      </c>
      <c r="E322" s="16">
        <f t="shared" si="2"/>
        <v>6</v>
      </c>
      <c r="F322" s="3">
        <f t="shared" si="3"/>
        <v>600053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0" customHeight="1">
      <c r="A323" s="11" t="str">
        <f t="array" ref="A323">INDEX(DONG_THUAN_GHEP!$C$14:$H$113,INT((ROW()-2)/6)+1,MOD(ROW()-2,6)+1)</f>
        <v>53</v>
      </c>
      <c r="B323" s="11" t="str">
        <f t="array" ref="B323">INDEX(DONG_THUAN_GHEP!$A$14:$A$113,INT((ROW()-2)/6)+1)</f>
        <v>53</v>
      </c>
      <c r="C323" s="16">
        <f t="array" ref="C323">IF(A323="",0,INDEX(DONG_THUAN_GHEP!$B$14:$B$113,INT((ROW()-2)/6)+1))</f>
        <v>2</v>
      </c>
      <c r="D323" s="16">
        <f t="shared" si="1"/>
        <v>4</v>
      </c>
      <c r="E323" s="16">
        <f t="shared" si="2"/>
        <v>6</v>
      </c>
      <c r="F323" s="3">
        <f t="shared" si="3"/>
        <v>600053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0" customHeight="1">
      <c r="A324" s="11" t="str">
        <f t="array" ref="A324">INDEX(DONG_THUAN_GHEP!$C$14:$H$113,INT((ROW()-2)/6)+1,MOD(ROW()-2,6)+1)</f>
        <v>53</v>
      </c>
      <c r="B324" s="11" t="str">
        <f t="array" ref="B324">INDEX(DONG_THUAN_GHEP!$A$14:$A$113,INT((ROW()-2)/6)+1)</f>
        <v>53</v>
      </c>
      <c r="C324" s="16">
        <f t="array" ref="C324">IF(A324="",0,INDEX(DONG_THUAN_GHEP!$B$14:$B$113,INT((ROW()-2)/6)+1))</f>
        <v>2</v>
      </c>
      <c r="D324" s="16">
        <f t="shared" si="1"/>
        <v>4</v>
      </c>
      <c r="E324" s="16">
        <f t="shared" si="2"/>
        <v>6</v>
      </c>
      <c r="F324" s="3">
        <f t="shared" si="3"/>
        <v>600053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0" customHeight="1">
      <c r="A325" s="11" t="str">
        <f t="array" ref="A325">INDEX(DONG_THUAN_GHEP!$C$14:$H$113,INT((ROW()-2)/6)+1,MOD(ROW()-2,6)+1)</f>
        <v>53</v>
      </c>
      <c r="B325" s="11" t="str">
        <f t="array" ref="B325">INDEX(DONG_THUAN_GHEP!$A$14:$A$113,INT((ROW()-2)/6)+1)</f>
        <v>53</v>
      </c>
      <c r="C325" s="16">
        <f t="array" ref="C325">IF(A325="",0,INDEX(DONG_THUAN_GHEP!$B$14:$B$113,INT((ROW()-2)/6)+1))</f>
        <v>2</v>
      </c>
      <c r="D325" s="16">
        <f t="shared" si="1"/>
        <v>4</v>
      </c>
      <c r="E325" s="16">
        <f t="shared" si="2"/>
        <v>6</v>
      </c>
      <c r="F325" s="3">
        <f t="shared" si="3"/>
        <v>600053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0" customHeight="1">
      <c r="A326" s="11" t="str">
        <f t="array" ref="A326">INDEX(DONG_THUAN_GHEP!$C$14:$H$113,INT((ROW()-2)/6)+1,MOD(ROW()-2,6)+1)</f>
        <v>954</v>
      </c>
      <c r="B326" s="11" t="str">
        <f t="array" ref="B326">INDEX(DONG_THUAN_GHEP!$A$14:$A$113,INT((ROW()-2)/6)+1)</f>
        <v>54</v>
      </c>
      <c r="C326" s="16">
        <f t="array" ref="C326">IF(A326="",0,INDEX(DONG_THUAN_GHEP!$B$14:$B$113,INT((ROW()-2)/6)+1))</f>
        <v>1</v>
      </c>
      <c r="D326" s="16">
        <f t="shared" si="1"/>
        <v>1</v>
      </c>
      <c r="E326" s="16">
        <f t="shared" si="2"/>
        <v>2</v>
      </c>
      <c r="F326" s="3">
        <f t="shared" si="3"/>
        <v>200954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0" customHeight="1">
      <c r="A327" s="11" t="str">
        <f t="array" ref="A327">INDEX(DONG_THUAN_GHEP!$C$14:$H$113,INT((ROW()-2)/6)+1,MOD(ROW()-2,6)+1)</f>
        <v>254</v>
      </c>
      <c r="B327" s="11" t="str">
        <f t="array" ref="B327">INDEX(DONG_THUAN_GHEP!$A$14:$A$113,INT((ROW()-2)/6)+1)</f>
        <v>54</v>
      </c>
      <c r="C327" s="16">
        <f t="array" ref="C327">IF(A327="",0,INDEX(DONG_THUAN_GHEP!$B$14:$B$113,INT((ROW()-2)/6)+1))</f>
        <v>1</v>
      </c>
      <c r="D327" s="16">
        <f t="shared" si="1"/>
        <v>1</v>
      </c>
      <c r="E327" s="16">
        <f t="shared" si="2"/>
        <v>2</v>
      </c>
      <c r="F327" s="3">
        <f t="shared" si="3"/>
        <v>200254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0" customHeight="1">
      <c r="A328" s="11" t="str">
        <f t="array" ref="A328">INDEX(DONG_THUAN_GHEP!$C$14:$H$113,INT((ROW()-2)/6)+1,MOD(ROW()-2,6)+1)</f>
        <v>54</v>
      </c>
      <c r="B328" s="11" t="str">
        <f t="array" ref="B328">INDEX(DONG_THUAN_GHEP!$A$14:$A$113,INT((ROW()-2)/6)+1)</f>
        <v>54</v>
      </c>
      <c r="C328" s="16">
        <f t="array" ref="C328">IF(A328="",0,INDEX(DONG_THUAN_GHEP!$B$14:$B$113,INT((ROW()-2)/6)+1))</f>
        <v>1</v>
      </c>
      <c r="D328" s="16">
        <f t="shared" si="1"/>
        <v>4</v>
      </c>
      <c r="E328" s="16">
        <f t="shared" si="2"/>
        <v>5</v>
      </c>
      <c r="F328" s="3">
        <f t="shared" si="3"/>
        <v>500054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0" customHeight="1">
      <c r="A329" s="11" t="str">
        <f t="array" ref="A329">INDEX(DONG_THUAN_GHEP!$C$14:$H$113,INT((ROW()-2)/6)+1,MOD(ROW()-2,6)+1)</f>
        <v>54</v>
      </c>
      <c r="B329" s="11" t="str">
        <f t="array" ref="B329">INDEX(DONG_THUAN_GHEP!$A$14:$A$113,INT((ROW()-2)/6)+1)</f>
        <v>54</v>
      </c>
      <c r="C329" s="16">
        <f t="array" ref="C329">IF(A329="",0,INDEX(DONG_THUAN_GHEP!$B$14:$B$113,INT((ROW()-2)/6)+1))</f>
        <v>1</v>
      </c>
      <c r="D329" s="16">
        <f t="shared" si="1"/>
        <v>4</v>
      </c>
      <c r="E329" s="16">
        <f t="shared" si="2"/>
        <v>5</v>
      </c>
      <c r="F329" s="3">
        <f t="shared" si="3"/>
        <v>500054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0" customHeight="1">
      <c r="A330" s="11" t="str">
        <f t="array" ref="A330">INDEX(DONG_THUAN_GHEP!$C$14:$H$113,INT((ROW()-2)/6)+1,MOD(ROW()-2,6)+1)</f>
        <v>54</v>
      </c>
      <c r="B330" s="11" t="str">
        <f t="array" ref="B330">INDEX(DONG_THUAN_GHEP!$A$14:$A$113,INT((ROW()-2)/6)+1)</f>
        <v>54</v>
      </c>
      <c r="C330" s="16">
        <f t="array" ref="C330">IF(A330="",0,INDEX(DONG_THUAN_GHEP!$B$14:$B$113,INT((ROW()-2)/6)+1))</f>
        <v>1</v>
      </c>
      <c r="D330" s="16">
        <f t="shared" si="1"/>
        <v>4</v>
      </c>
      <c r="E330" s="16">
        <f t="shared" si="2"/>
        <v>5</v>
      </c>
      <c r="F330" s="3">
        <f t="shared" si="3"/>
        <v>500054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0" customHeight="1">
      <c r="A331" s="11" t="str">
        <f t="array" ref="A331">INDEX(DONG_THUAN_GHEP!$C$14:$H$113,INT((ROW()-2)/6)+1,MOD(ROW()-2,6)+1)</f>
        <v>54</v>
      </c>
      <c r="B331" s="11" t="str">
        <f t="array" ref="B331">INDEX(DONG_THUAN_GHEP!$A$14:$A$113,INT((ROW()-2)/6)+1)</f>
        <v>54</v>
      </c>
      <c r="C331" s="16">
        <f t="array" ref="C331">IF(A331="",0,INDEX(DONG_THUAN_GHEP!$B$14:$B$113,INT((ROW()-2)/6)+1))</f>
        <v>1</v>
      </c>
      <c r="D331" s="16">
        <f t="shared" si="1"/>
        <v>4</v>
      </c>
      <c r="E331" s="16">
        <f t="shared" si="2"/>
        <v>5</v>
      </c>
      <c r="F331" s="3">
        <f t="shared" si="3"/>
        <v>500054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0" customHeight="1">
      <c r="A332" s="11" t="str">
        <f t="array" ref="A332">INDEX(DONG_THUAN_GHEP!$C$14:$H$113,INT((ROW()-2)/6)+1,MOD(ROW()-2,6)+1)</f>
        <v/>
      </c>
      <c r="B332" s="11" t="str">
        <f t="array" ref="B332">INDEX(DONG_THUAN_GHEP!$A$14:$A$113,INT((ROW()-2)/6)+1)</f>
        <v/>
      </c>
      <c r="C332" s="16">
        <f t="array" ref="C332">IF(A332="",0,INDEX(DONG_THUAN_GHEP!$B$14:$B$113,INT((ROW()-2)/6)+1))</f>
        <v>0</v>
      </c>
      <c r="D332" s="16">
        <f t="shared" si="1"/>
        <v>0</v>
      </c>
      <c r="E332" s="16">
        <f t="shared" si="2"/>
        <v>0</v>
      </c>
      <c r="F332" s="3">
        <f t="shared" si="3"/>
        <v>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0" customHeight="1">
      <c r="A333" s="11" t="str">
        <f t="array" ref="A333">INDEX(DONG_THUAN_GHEP!$C$14:$H$113,INT((ROW()-2)/6)+1,MOD(ROW()-2,6)+1)</f>
        <v/>
      </c>
      <c r="B333" s="11" t="str">
        <f t="array" ref="B333">INDEX(DONG_THUAN_GHEP!$A$14:$A$113,INT((ROW()-2)/6)+1)</f>
        <v/>
      </c>
      <c r="C333" s="16">
        <f t="array" ref="C333">IF(A333="",0,INDEX(DONG_THUAN_GHEP!$B$14:$B$113,INT((ROW()-2)/6)+1))</f>
        <v>0</v>
      </c>
      <c r="D333" s="16">
        <f t="shared" si="1"/>
        <v>0</v>
      </c>
      <c r="E333" s="16">
        <f t="shared" si="2"/>
        <v>0</v>
      </c>
      <c r="F333" s="3">
        <f t="shared" si="3"/>
        <v>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0" customHeight="1">
      <c r="A334" s="11" t="str">
        <f t="array" ref="A334">INDEX(DONG_THUAN_GHEP!$C$14:$H$113,INT((ROW()-2)/6)+1,MOD(ROW()-2,6)+1)</f>
        <v/>
      </c>
      <c r="B334" s="11" t="str">
        <f t="array" ref="B334">INDEX(DONG_THUAN_GHEP!$A$14:$A$113,INT((ROW()-2)/6)+1)</f>
        <v/>
      </c>
      <c r="C334" s="16">
        <f t="array" ref="C334">IF(A334="",0,INDEX(DONG_THUAN_GHEP!$B$14:$B$113,INT((ROW()-2)/6)+1))</f>
        <v>0</v>
      </c>
      <c r="D334" s="16">
        <f t="shared" si="1"/>
        <v>0</v>
      </c>
      <c r="E334" s="16">
        <f t="shared" si="2"/>
        <v>0</v>
      </c>
      <c r="F334" s="3">
        <f t="shared" si="3"/>
        <v>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0" customHeight="1">
      <c r="A335" s="11" t="str">
        <f t="array" ref="A335">INDEX(DONG_THUAN_GHEP!$C$14:$H$113,INT((ROW()-2)/6)+1,MOD(ROW()-2,6)+1)</f>
        <v/>
      </c>
      <c r="B335" s="11" t="str">
        <f t="array" ref="B335">INDEX(DONG_THUAN_GHEP!$A$14:$A$113,INT((ROW()-2)/6)+1)</f>
        <v/>
      </c>
      <c r="C335" s="16">
        <f t="array" ref="C335">IF(A335="",0,INDEX(DONG_THUAN_GHEP!$B$14:$B$113,INT((ROW()-2)/6)+1))</f>
        <v>0</v>
      </c>
      <c r="D335" s="16">
        <f t="shared" si="1"/>
        <v>0</v>
      </c>
      <c r="E335" s="16">
        <f t="shared" si="2"/>
        <v>0</v>
      </c>
      <c r="F335" s="3">
        <f t="shared" si="3"/>
        <v>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0" customHeight="1">
      <c r="A336" s="11" t="str">
        <f t="array" ref="A336">INDEX(DONG_THUAN_GHEP!$C$14:$H$113,INT((ROW()-2)/6)+1,MOD(ROW()-2,6)+1)</f>
        <v/>
      </c>
      <c r="B336" s="11" t="str">
        <f t="array" ref="B336">INDEX(DONG_THUAN_GHEP!$A$14:$A$113,INT((ROW()-2)/6)+1)</f>
        <v/>
      </c>
      <c r="C336" s="16">
        <f t="array" ref="C336">IF(A336="",0,INDEX(DONG_THUAN_GHEP!$B$14:$B$113,INT((ROW()-2)/6)+1))</f>
        <v>0</v>
      </c>
      <c r="D336" s="16">
        <f t="shared" si="1"/>
        <v>0</v>
      </c>
      <c r="E336" s="16">
        <f t="shared" si="2"/>
        <v>0</v>
      </c>
      <c r="F336" s="3">
        <f t="shared" si="3"/>
        <v>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0" customHeight="1">
      <c r="A337" s="11" t="str">
        <f t="array" ref="A337">INDEX(DONG_THUAN_GHEP!$C$14:$H$113,INT((ROW()-2)/6)+1,MOD(ROW()-2,6)+1)</f>
        <v/>
      </c>
      <c r="B337" s="11" t="str">
        <f t="array" ref="B337">INDEX(DONG_THUAN_GHEP!$A$14:$A$113,INT((ROW()-2)/6)+1)</f>
        <v/>
      </c>
      <c r="C337" s="16">
        <f t="array" ref="C337">IF(A337="",0,INDEX(DONG_THUAN_GHEP!$B$14:$B$113,INT((ROW()-2)/6)+1))</f>
        <v>0</v>
      </c>
      <c r="D337" s="16">
        <f t="shared" si="1"/>
        <v>0</v>
      </c>
      <c r="E337" s="16">
        <f t="shared" si="2"/>
        <v>0</v>
      </c>
      <c r="F337" s="3">
        <f t="shared" si="3"/>
        <v>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0" customHeight="1">
      <c r="A338" s="11" t="str">
        <f t="array" ref="A338">INDEX(DONG_THUAN_GHEP!$C$14:$H$113,INT((ROW()-2)/6)+1,MOD(ROW()-2,6)+1)</f>
        <v>956</v>
      </c>
      <c r="B338" s="11" t="str">
        <f t="array" ref="B338">INDEX(DONG_THUAN_GHEP!$A$14:$A$113,INT((ROW()-2)/6)+1)</f>
        <v>56</v>
      </c>
      <c r="C338" s="16">
        <f t="array" ref="C338">IF(A338="",0,INDEX(DONG_THUAN_GHEP!$B$14:$B$113,INT((ROW()-2)/6)+1))</f>
        <v>2</v>
      </c>
      <c r="D338" s="16">
        <f t="shared" si="1"/>
        <v>1</v>
      </c>
      <c r="E338" s="16">
        <f t="shared" si="2"/>
        <v>3</v>
      </c>
      <c r="F338" s="3">
        <f t="shared" si="3"/>
        <v>300956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0" customHeight="1">
      <c r="A339" s="11" t="str">
        <f t="array" ref="A339">INDEX(DONG_THUAN_GHEP!$C$14:$H$113,INT((ROW()-2)/6)+1,MOD(ROW()-2,6)+1)</f>
        <v>256</v>
      </c>
      <c r="B339" s="11" t="str">
        <f t="array" ref="B339">INDEX(DONG_THUAN_GHEP!$A$14:$A$113,INT((ROW()-2)/6)+1)</f>
        <v>56</v>
      </c>
      <c r="C339" s="16">
        <f t="array" ref="C339">IF(A339="",0,INDEX(DONG_THUAN_GHEP!$B$14:$B$113,INT((ROW()-2)/6)+1))</f>
        <v>2</v>
      </c>
      <c r="D339" s="16">
        <f t="shared" si="1"/>
        <v>1</v>
      </c>
      <c r="E339" s="16">
        <f t="shared" si="2"/>
        <v>3</v>
      </c>
      <c r="F339" s="3">
        <f t="shared" si="3"/>
        <v>300256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0" customHeight="1">
      <c r="A340" s="11" t="str">
        <f t="array" ref="A340">INDEX(DONG_THUAN_GHEP!$C$14:$H$113,INT((ROW()-2)/6)+1,MOD(ROW()-2,6)+1)</f>
        <v>56</v>
      </c>
      <c r="B340" s="11" t="str">
        <f t="array" ref="B340">INDEX(DONG_THUAN_GHEP!$A$14:$A$113,INT((ROW()-2)/6)+1)</f>
        <v>56</v>
      </c>
      <c r="C340" s="16">
        <f t="array" ref="C340">IF(A340="",0,INDEX(DONG_THUAN_GHEP!$B$14:$B$113,INT((ROW()-2)/6)+1))</f>
        <v>2</v>
      </c>
      <c r="D340" s="16">
        <f t="shared" si="1"/>
        <v>4</v>
      </c>
      <c r="E340" s="16">
        <f t="shared" si="2"/>
        <v>6</v>
      </c>
      <c r="F340" s="3">
        <f t="shared" si="3"/>
        <v>600056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0" customHeight="1">
      <c r="A341" s="11" t="str">
        <f t="array" ref="A341">INDEX(DONG_THUAN_GHEP!$C$14:$H$113,INT((ROW()-2)/6)+1,MOD(ROW()-2,6)+1)</f>
        <v>56</v>
      </c>
      <c r="B341" s="11" t="str">
        <f t="array" ref="B341">INDEX(DONG_THUAN_GHEP!$A$14:$A$113,INT((ROW()-2)/6)+1)</f>
        <v>56</v>
      </c>
      <c r="C341" s="16">
        <f t="array" ref="C341">IF(A341="",0,INDEX(DONG_THUAN_GHEP!$B$14:$B$113,INT((ROW()-2)/6)+1))</f>
        <v>2</v>
      </c>
      <c r="D341" s="16">
        <f t="shared" si="1"/>
        <v>4</v>
      </c>
      <c r="E341" s="16">
        <f t="shared" si="2"/>
        <v>6</v>
      </c>
      <c r="F341" s="3">
        <f t="shared" si="3"/>
        <v>600056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0" customHeight="1">
      <c r="A342" s="11" t="str">
        <f t="array" ref="A342">INDEX(DONG_THUAN_GHEP!$C$14:$H$113,INT((ROW()-2)/6)+1,MOD(ROW()-2,6)+1)</f>
        <v>56</v>
      </c>
      <c r="B342" s="11" t="str">
        <f t="array" ref="B342">INDEX(DONG_THUAN_GHEP!$A$14:$A$113,INT((ROW()-2)/6)+1)</f>
        <v>56</v>
      </c>
      <c r="C342" s="16">
        <f t="array" ref="C342">IF(A342="",0,INDEX(DONG_THUAN_GHEP!$B$14:$B$113,INT((ROW()-2)/6)+1))</f>
        <v>2</v>
      </c>
      <c r="D342" s="16">
        <f t="shared" si="1"/>
        <v>4</v>
      </c>
      <c r="E342" s="16">
        <f t="shared" si="2"/>
        <v>6</v>
      </c>
      <c r="F342" s="3">
        <f t="shared" si="3"/>
        <v>600056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0" customHeight="1">
      <c r="A343" s="11" t="str">
        <f t="array" ref="A343">INDEX(DONG_THUAN_GHEP!$C$14:$H$113,INT((ROW()-2)/6)+1,MOD(ROW()-2,6)+1)</f>
        <v>56</v>
      </c>
      <c r="B343" s="11" t="str">
        <f t="array" ref="B343">INDEX(DONG_THUAN_GHEP!$A$14:$A$113,INT((ROW()-2)/6)+1)</f>
        <v>56</v>
      </c>
      <c r="C343" s="16">
        <f t="array" ref="C343">IF(A343="",0,INDEX(DONG_THUAN_GHEP!$B$14:$B$113,INT((ROW()-2)/6)+1))</f>
        <v>2</v>
      </c>
      <c r="D343" s="16">
        <f t="shared" si="1"/>
        <v>4</v>
      </c>
      <c r="E343" s="16">
        <f t="shared" si="2"/>
        <v>6</v>
      </c>
      <c r="F343" s="3">
        <f t="shared" si="3"/>
        <v>600056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0" customHeight="1">
      <c r="A344" s="11" t="str">
        <f t="array" ref="A344">INDEX(DONG_THUAN_GHEP!$C$14:$H$113,INT((ROW()-2)/6)+1,MOD(ROW()-2,6)+1)</f>
        <v/>
      </c>
      <c r="B344" s="11" t="str">
        <f t="array" ref="B344">INDEX(DONG_THUAN_GHEP!$A$14:$A$113,INT((ROW()-2)/6)+1)</f>
        <v/>
      </c>
      <c r="C344" s="16">
        <f t="array" ref="C344">IF(A344="",0,INDEX(DONG_THUAN_GHEP!$B$14:$B$113,INT((ROW()-2)/6)+1))</f>
        <v>0</v>
      </c>
      <c r="D344" s="16">
        <f t="shared" si="1"/>
        <v>0</v>
      </c>
      <c r="E344" s="16">
        <f t="shared" si="2"/>
        <v>0</v>
      </c>
      <c r="F344" s="3">
        <f t="shared" si="3"/>
        <v>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0" customHeight="1">
      <c r="A345" s="11" t="str">
        <f t="array" ref="A345">INDEX(DONG_THUAN_GHEP!$C$14:$H$113,INT((ROW()-2)/6)+1,MOD(ROW()-2,6)+1)</f>
        <v/>
      </c>
      <c r="B345" s="11" t="str">
        <f t="array" ref="B345">INDEX(DONG_THUAN_GHEP!$A$14:$A$113,INT((ROW()-2)/6)+1)</f>
        <v/>
      </c>
      <c r="C345" s="16">
        <f t="array" ref="C345">IF(A345="",0,INDEX(DONG_THUAN_GHEP!$B$14:$B$113,INT((ROW()-2)/6)+1))</f>
        <v>0</v>
      </c>
      <c r="D345" s="16">
        <f t="shared" si="1"/>
        <v>0</v>
      </c>
      <c r="E345" s="16">
        <f t="shared" si="2"/>
        <v>0</v>
      </c>
      <c r="F345" s="3">
        <f t="shared" si="3"/>
        <v>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0" customHeight="1">
      <c r="A346" s="11" t="str">
        <f t="array" ref="A346">INDEX(DONG_THUAN_GHEP!$C$14:$H$113,INT((ROW()-2)/6)+1,MOD(ROW()-2,6)+1)</f>
        <v/>
      </c>
      <c r="B346" s="11" t="str">
        <f t="array" ref="B346">INDEX(DONG_THUAN_GHEP!$A$14:$A$113,INT((ROW()-2)/6)+1)</f>
        <v/>
      </c>
      <c r="C346" s="16">
        <f t="array" ref="C346">IF(A346="",0,INDEX(DONG_THUAN_GHEP!$B$14:$B$113,INT((ROW()-2)/6)+1))</f>
        <v>0</v>
      </c>
      <c r="D346" s="16">
        <f t="shared" si="1"/>
        <v>0</v>
      </c>
      <c r="E346" s="16">
        <f t="shared" si="2"/>
        <v>0</v>
      </c>
      <c r="F346" s="3">
        <f t="shared" si="3"/>
        <v>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0" customHeight="1">
      <c r="A347" s="11" t="str">
        <f t="array" ref="A347">INDEX(DONG_THUAN_GHEP!$C$14:$H$113,INT((ROW()-2)/6)+1,MOD(ROW()-2,6)+1)</f>
        <v/>
      </c>
      <c r="B347" s="11" t="str">
        <f t="array" ref="B347">INDEX(DONG_THUAN_GHEP!$A$14:$A$113,INT((ROW()-2)/6)+1)</f>
        <v/>
      </c>
      <c r="C347" s="16">
        <f t="array" ref="C347">IF(A347="",0,INDEX(DONG_THUAN_GHEP!$B$14:$B$113,INT((ROW()-2)/6)+1))</f>
        <v>0</v>
      </c>
      <c r="D347" s="16">
        <f t="shared" si="1"/>
        <v>0</v>
      </c>
      <c r="E347" s="16">
        <f t="shared" si="2"/>
        <v>0</v>
      </c>
      <c r="F347" s="3">
        <f t="shared" si="3"/>
        <v>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0" customHeight="1">
      <c r="A348" s="11" t="str">
        <f t="array" ref="A348">INDEX(DONG_THUAN_GHEP!$C$14:$H$113,INT((ROW()-2)/6)+1,MOD(ROW()-2,6)+1)</f>
        <v/>
      </c>
      <c r="B348" s="11" t="str">
        <f t="array" ref="B348">INDEX(DONG_THUAN_GHEP!$A$14:$A$113,INT((ROW()-2)/6)+1)</f>
        <v/>
      </c>
      <c r="C348" s="16">
        <f t="array" ref="C348">IF(A348="",0,INDEX(DONG_THUAN_GHEP!$B$14:$B$113,INT((ROW()-2)/6)+1))</f>
        <v>0</v>
      </c>
      <c r="D348" s="16">
        <f t="shared" si="1"/>
        <v>0</v>
      </c>
      <c r="E348" s="16">
        <f t="shared" si="2"/>
        <v>0</v>
      </c>
      <c r="F348" s="3">
        <f t="shared" si="3"/>
        <v>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0" customHeight="1">
      <c r="A349" s="11" t="str">
        <f t="array" ref="A349">INDEX(DONG_THUAN_GHEP!$C$14:$H$113,INT((ROW()-2)/6)+1,MOD(ROW()-2,6)+1)</f>
        <v/>
      </c>
      <c r="B349" s="11" t="str">
        <f t="array" ref="B349">INDEX(DONG_THUAN_GHEP!$A$14:$A$113,INT((ROW()-2)/6)+1)</f>
        <v/>
      </c>
      <c r="C349" s="16">
        <f t="array" ref="C349">IF(A349="",0,INDEX(DONG_THUAN_GHEP!$B$14:$B$113,INT((ROW()-2)/6)+1))</f>
        <v>0</v>
      </c>
      <c r="D349" s="16">
        <f t="shared" si="1"/>
        <v>0</v>
      </c>
      <c r="E349" s="16">
        <f t="shared" si="2"/>
        <v>0</v>
      </c>
      <c r="F349" s="3">
        <f t="shared" si="3"/>
        <v>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0" customHeight="1">
      <c r="A350" s="11" t="str">
        <f t="array" ref="A350">INDEX(DONG_THUAN_GHEP!$C$14:$H$113,INT((ROW()-2)/6)+1,MOD(ROW()-2,6)+1)</f>
        <v>958</v>
      </c>
      <c r="B350" s="11" t="str">
        <f t="array" ref="B350">INDEX(DONG_THUAN_GHEP!$A$14:$A$113,INT((ROW()-2)/6)+1)</f>
        <v>58</v>
      </c>
      <c r="C350" s="16">
        <f t="array" ref="C350">IF(A350="",0,INDEX(DONG_THUAN_GHEP!$B$14:$B$113,INT((ROW()-2)/6)+1))</f>
        <v>1</v>
      </c>
      <c r="D350" s="16">
        <f t="shared" si="1"/>
        <v>1</v>
      </c>
      <c r="E350" s="16">
        <f t="shared" si="2"/>
        <v>2</v>
      </c>
      <c r="F350" s="3">
        <f t="shared" si="3"/>
        <v>200958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0" customHeight="1">
      <c r="A351" s="11" t="str">
        <f t="array" ref="A351">INDEX(DONG_THUAN_GHEP!$C$14:$H$113,INT((ROW()-2)/6)+1,MOD(ROW()-2,6)+1)</f>
        <v>258</v>
      </c>
      <c r="B351" s="11" t="str">
        <f t="array" ref="B351">INDEX(DONG_THUAN_GHEP!$A$14:$A$113,INT((ROW()-2)/6)+1)</f>
        <v>58</v>
      </c>
      <c r="C351" s="16">
        <f t="array" ref="C351">IF(A351="",0,INDEX(DONG_THUAN_GHEP!$B$14:$B$113,INT((ROW()-2)/6)+1))</f>
        <v>1</v>
      </c>
      <c r="D351" s="16">
        <f t="shared" si="1"/>
        <v>1</v>
      </c>
      <c r="E351" s="16">
        <f t="shared" si="2"/>
        <v>2</v>
      </c>
      <c r="F351" s="3">
        <f t="shared" si="3"/>
        <v>200258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0" customHeight="1">
      <c r="A352" s="11" t="str">
        <f t="array" ref="A352">INDEX(DONG_THUAN_GHEP!$C$14:$H$113,INT((ROW()-2)/6)+1,MOD(ROW()-2,6)+1)</f>
        <v>58</v>
      </c>
      <c r="B352" s="11" t="str">
        <f t="array" ref="B352">INDEX(DONG_THUAN_GHEP!$A$14:$A$113,INT((ROW()-2)/6)+1)</f>
        <v>58</v>
      </c>
      <c r="C352" s="16">
        <f t="array" ref="C352">IF(A352="",0,INDEX(DONG_THUAN_GHEP!$B$14:$B$113,INT((ROW()-2)/6)+1))</f>
        <v>1</v>
      </c>
      <c r="D352" s="16">
        <f t="shared" si="1"/>
        <v>4</v>
      </c>
      <c r="E352" s="16">
        <f t="shared" si="2"/>
        <v>5</v>
      </c>
      <c r="F352" s="3">
        <f t="shared" si="3"/>
        <v>500058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0" customHeight="1">
      <c r="A353" s="11" t="str">
        <f t="array" ref="A353">INDEX(DONG_THUAN_GHEP!$C$14:$H$113,INT((ROW()-2)/6)+1,MOD(ROW()-2,6)+1)</f>
        <v>58</v>
      </c>
      <c r="B353" s="11" t="str">
        <f t="array" ref="B353">INDEX(DONG_THUAN_GHEP!$A$14:$A$113,INT((ROW()-2)/6)+1)</f>
        <v>58</v>
      </c>
      <c r="C353" s="16">
        <f t="array" ref="C353">IF(A353="",0,INDEX(DONG_THUAN_GHEP!$B$14:$B$113,INT((ROW()-2)/6)+1))</f>
        <v>1</v>
      </c>
      <c r="D353" s="16">
        <f t="shared" si="1"/>
        <v>4</v>
      </c>
      <c r="E353" s="16">
        <f t="shared" si="2"/>
        <v>5</v>
      </c>
      <c r="F353" s="3">
        <f t="shared" si="3"/>
        <v>500058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0" customHeight="1">
      <c r="A354" s="11" t="str">
        <f t="array" ref="A354">INDEX(DONG_THUAN_GHEP!$C$14:$H$113,INT((ROW()-2)/6)+1,MOD(ROW()-2,6)+1)</f>
        <v>58</v>
      </c>
      <c r="B354" s="11" t="str">
        <f t="array" ref="B354">INDEX(DONG_THUAN_GHEP!$A$14:$A$113,INT((ROW()-2)/6)+1)</f>
        <v>58</v>
      </c>
      <c r="C354" s="16">
        <f t="array" ref="C354">IF(A354="",0,INDEX(DONG_THUAN_GHEP!$B$14:$B$113,INT((ROW()-2)/6)+1))</f>
        <v>1</v>
      </c>
      <c r="D354" s="16">
        <f t="shared" si="1"/>
        <v>4</v>
      </c>
      <c r="E354" s="16">
        <f t="shared" si="2"/>
        <v>5</v>
      </c>
      <c r="F354" s="3">
        <f t="shared" si="3"/>
        <v>500058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0" customHeight="1">
      <c r="A355" s="11" t="str">
        <f t="array" ref="A355">INDEX(DONG_THUAN_GHEP!$C$14:$H$113,INT((ROW()-2)/6)+1,MOD(ROW()-2,6)+1)</f>
        <v>58</v>
      </c>
      <c r="B355" s="11" t="str">
        <f t="array" ref="B355">INDEX(DONG_THUAN_GHEP!$A$14:$A$113,INT((ROW()-2)/6)+1)</f>
        <v>58</v>
      </c>
      <c r="C355" s="16">
        <f t="array" ref="C355">IF(A355="",0,INDEX(DONG_THUAN_GHEP!$B$14:$B$113,INT((ROW()-2)/6)+1))</f>
        <v>1</v>
      </c>
      <c r="D355" s="16">
        <f t="shared" si="1"/>
        <v>4</v>
      </c>
      <c r="E355" s="16">
        <f t="shared" si="2"/>
        <v>5</v>
      </c>
      <c r="F355" s="3">
        <f t="shared" si="3"/>
        <v>500058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0" customHeight="1">
      <c r="A356" s="11" t="str">
        <f t="array" ref="A356">INDEX(DONG_THUAN_GHEP!$C$14:$H$113,INT((ROW()-2)/6)+1,MOD(ROW()-2,6)+1)</f>
        <v/>
      </c>
      <c r="B356" s="11" t="str">
        <f t="array" ref="B356">INDEX(DONG_THUAN_GHEP!$A$14:$A$113,INT((ROW()-2)/6)+1)</f>
        <v/>
      </c>
      <c r="C356" s="16">
        <f t="array" ref="C356">IF(A356="",0,INDEX(DONG_THUAN_GHEP!$B$14:$B$113,INT((ROW()-2)/6)+1))</f>
        <v>0</v>
      </c>
      <c r="D356" s="16">
        <f t="shared" si="1"/>
        <v>0</v>
      </c>
      <c r="E356" s="16">
        <f t="shared" si="2"/>
        <v>0</v>
      </c>
      <c r="F356" s="3">
        <f t="shared" si="3"/>
        <v>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0" customHeight="1">
      <c r="A357" s="11" t="str">
        <f t="array" ref="A357">INDEX(DONG_THUAN_GHEP!$C$14:$H$113,INT((ROW()-2)/6)+1,MOD(ROW()-2,6)+1)</f>
        <v/>
      </c>
      <c r="B357" s="11" t="str">
        <f t="array" ref="B357">INDEX(DONG_THUAN_GHEP!$A$14:$A$113,INT((ROW()-2)/6)+1)</f>
        <v/>
      </c>
      <c r="C357" s="16">
        <f t="array" ref="C357">IF(A357="",0,INDEX(DONG_THUAN_GHEP!$B$14:$B$113,INT((ROW()-2)/6)+1))</f>
        <v>0</v>
      </c>
      <c r="D357" s="16">
        <f t="shared" si="1"/>
        <v>0</v>
      </c>
      <c r="E357" s="16">
        <f t="shared" si="2"/>
        <v>0</v>
      </c>
      <c r="F357" s="3">
        <f t="shared" si="3"/>
        <v>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0" customHeight="1">
      <c r="A358" s="11" t="str">
        <f t="array" ref="A358">INDEX(DONG_THUAN_GHEP!$C$14:$H$113,INT((ROW()-2)/6)+1,MOD(ROW()-2,6)+1)</f>
        <v/>
      </c>
      <c r="B358" s="11" t="str">
        <f t="array" ref="B358">INDEX(DONG_THUAN_GHEP!$A$14:$A$113,INT((ROW()-2)/6)+1)</f>
        <v/>
      </c>
      <c r="C358" s="16">
        <f t="array" ref="C358">IF(A358="",0,INDEX(DONG_THUAN_GHEP!$B$14:$B$113,INT((ROW()-2)/6)+1))</f>
        <v>0</v>
      </c>
      <c r="D358" s="16">
        <f t="shared" si="1"/>
        <v>0</v>
      </c>
      <c r="E358" s="16">
        <f t="shared" si="2"/>
        <v>0</v>
      </c>
      <c r="F358" s="3">
        <f t="shared" si="3"/>
        <v>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0" customHeight="1">
      <c r="A359" s="11" t="str">
        <f t="array" ref="A359">INDEX(DONG_THUAN_GHEP!$C$14:$H$113,INT((ROW()-2)/6)+1,MOD(ROW()-2,6)+1)</f>
        <v/>
      </c>
      <c r="B359" s="11" t="str">
        <f t="array" ref="B359">INDEX(DONG_THUAN_GHEP!$A$14:$A$113,INT((ROW()-2)/6)+1)</f>
        <v/>
      </c>
      <c r="C359" s="16">
        <f t="array" ref="C359">IF(A359="",0,INDEX(DONG_THUAN_GHEP!$B$14:$B$113,INT((ROW()-2)/6)+1))</f>
        <v>0</v>
      </c>
      <c r="D359" s="16">
        <f t="shared" si="1"/>
        <v>0</v>
      </c>
      <c r="E359" s="16">
        <f t="shared" si="2"/>
        <v>0</v>
      </c>
      <c r="F359" s="3">
        <f t="shared" si="3"/>
        <v>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0" customHeight="1">
      <c r="A360" s="11" t="str">
        <f t="array" ref="A360">INDEX(DONG_THUAN_GHEP!$C$14:$H$113,INT((ROW()-2)/6)+1,MOD(ROW()-2,6)+1)</f>
        <v/>
      </c>
      <c r="B360" s="11" t="str">
        <f t="array" ref="B360">INDEX(DONG_THUAN_GHEP!$A$14:$A$113,INT((ROW()-2)/6)+1)</f>
        <v/>
      </c>
      <c r="C360" s="16">
        <f t="array" ref="C360">IF(A360="",0,INDEX(DONG_THUAN_GHEP!$B$14:$B$113,INT((ROW()-2)/6)+1))</f>
        <v>0</v>
      </c>
      <c r="D360" s="16">
        <f t="shared" si="1"/>
        <v>0</v>
      </c>
      <c r="E360" s="16">
        <f t="shared" si="2"/>
        <v>0</v>
      </c>
      <c r="F360" s="3">
        <f t="shared" si="3"/>
        <v>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0" customHeight="1">
      <c r="A361" s="11" t="str">
        <f t="array" ref="A361">INDEX(DONG_THUAN_GHEP!$C$14:$H$113,INT((ROW()-2)/6)+1,MOD(ROW()-2,6)+1)</f>
        <v/>
      </c>
      <c r="B361" s="11" t="str">
        <f t="array" ref="B361">INDEX(DONG_THUAN_GHEP!$A$14:$A$113,INT((ROW()-2)/6)+1)</f>
        <v/>
      </c>
      <c r="C361" s="16">
        <f t="array" ref="C361">IF(A361="",0,INDEX(DONG_THUAN_GHEP!$B$14:$B$113,INT((ROW()-2)/6)+1))</f>
        <v>0</v>
      </c>
      <c r="D361" s="16">
        <f t="shared" si="1"/>
        <v>0</v>
      </c>
      <c r="E361" s="16">
        <f t="shared" si="2"/>
        <v>0</v>
      </c>
      <c r="F361" s="3">
        <f t="shared" si="3"/>
        <v>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0" customHeight="1">
      <c r="A362" s="11" t="str">
        <f t="array" ref="A362">INDEX(DONG_THUAN_GHEP!$C$14:$H$113,INT((ROW()-2)/6)+1,MOD(ROW()-2,6)+1)</f>
        <v/>
      </c>
      <c r="B362" s="11" t="str">
        <f t="array" ref="B362">INDEX(DONG_THUAN_GHEP!$A$14:$A$113,INT((ROW()-2)/6)+1)</f>
        <v/>
      </c>
      <c r="C362" s="16">
        <f t="array" ref="C362">IF(A362="",0,INDEX(DONG_THUAN_GHEP!$B$14:$B$113,INT((ROW()-2)/6)+1))</f>
        <v>0</v>
      </c>
      <c r="D362" s="16">
        <f t="shared" si="1"/>
        <v>0</v>
      </c>
      <c r="E362" s="16">
        <f t="shared" si="2"/>
        <v>0</v>
      </c>
      <c r="F362" s="3">
        <f t="shared" si="3"/>
        <v>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0" customHeight="1">
      <c r="A363" s="11" t="str">
        <f t="array" ref="A363">INDEX(DONG_THUAN_GHEP!$C$14:$H$113,INT((ROW()-2)/6)+1,MOD(ROW()-2,6)+1)</f>
        <v/>
      </c>
      <c r="B363" s="11" t="str">
        <f t="array" ref="B363">INDEX(DONG_THUAN_GHEP!$A$14:$A$113,INT((ROW()-2)/6)+1)</f>
        <v/>
      </c>
      <c r="C363" s="16">
        <f t="array" ref="C363">IF(A363="",0,INDEX(DONG_THUAN_GHEP!$B$14:$B$113,INT((ROW()-2)/6)+1))</f>
        <v>0</v>
      </c>
      <c r="D363" s="16">
        <f t="shared" si="1"/>
        <v>0</v>
      </c>
      <c r="E363" s="16">
        <f t="shared" si="2"/>
        <v>0</v>
      </c>
      <c r="F363" s="3">
        <f t="shared" si="3"/>
        <v>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0" customHeight="1">
      <c r="A364" s="11" t="str">
        <f t="array" ref="A364">INDEX(DONG_THUAN_GHEP!$C$14:$H$113,INT((ROW()-2)/6)+1,MOD(ROW()-2,6)+1)</f>
        <v/>
      </c>
      <c r="B364" s="11" t="str">
        <f t="array" ref="B364">INDEX(DONG_THUAN_GHEP!$A$14:$A$113,INT((ROW()-2)/6)+1)</f>
        <v/>
      </c>
      <c r="C364" s="16">
        <f t="array" ref="C364">IF(A364="",0,INDEX(DONG_THUAN_GHEP!$B$14:$B$113,INT((ROW()-2)/6)+1))</f>
        <v>0</v>
      </c>
      <c r="D364" s="16">
        <f t="shared" si="1"/>
        <v>0</v>
      </c>
      <c r="E364" s="16">
        <f t="shared" si="2"/>
        <v>0</v>
      </c>
      <c r="F364" s="3">
        <f t="shared" si="3"/>
        <v>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0" customHeight="1">
      <c r="A365" s="11" t="str">
        <f t="array" ref="A365">INDEX(DONG_THUAN_GHEP!$C$14:$H$113,INT((ROW()-2)/6)+1,MOD(ROW()-2,6)+1)</f>
        <v/>
      </c>
      <c r="B365" s="11" t="str">
        <f t="array" ref="B365">INDEX(DONG_THUAN_GHEP!$A$14:$A$113,INT((ROW()-2)/6)+1)</f>
        <v/>
      </c>
      <c r="C365" s="16">
        <f t="array" ref="C365">IF(A365="",0,INDEX(DONG_THUAN_GHEP!$B$14:$B$113,INT((ROW()-2)/6)+1))</f>
        <v>0</v>
      </c>
      <c r="D365" s="16">
        <f t="shared" si="1"/>
        <v>0</v>
      </c>
      <c r="E365" s="16">
        <f t="shared" si="2"/>
        <v>0</v>
      </c>
      <c r="F365" s="3">
        <f t="shared" si="3"/>
        <v>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0" customHeight="1">
      <c r="A366" s="11" t="str">
        <f t="array" ref="A366">INDEX(DONG_THUAN_GHEP!$C$14:$H$113,INT((ROW()-2)/6)+1,MOD(ROW()-2,6)+1)</f>
        <v/>
      </c>
      <c r="B366" s="11" t="str">
        <f t="array" ref="B366">INDEX(DONG_THUAN_GHEP!$A$14:$A$113,INT((ROW()-2)/6)+1)</f>
        <v/>
      </c>
      <c r="C366" s="16">
        <f t="array" ref="C366">IF(A366="",0,INDEX(DONG_THUAN_GHEP!$B$14:$B$113,INT((ROW()-2)/6)+1))</f>
        <v>0</v>
      </c>
      <c r="D366" s="16">
        <f t="shared" si="1"/>
        <v>0</v>
      </c>
      <c r="E366" s="16">
        <f t="shared" si="2"/>
        <v>0</v>
      </c>
      <c r="F366" s="3">
        <f t="shared" si="3"/>
        <v>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0" customHeight="1">
      <c r="A367" s="11" t="str">
        <f t="array" ref="A367">INDEX(DONG_THUAN_GHEP!$C$14:$H$113,INT((ROW()-2)/6)+1,MOD(ROW()-2,6)+1)</f>
        <v/>
      </c>
      <c r="B367" s="11" t="str">
        <f t="array" ref="B367">INDEX(DONG_THUAN_GHEP!$A$14:$A$113,INT((ROW()-2)/6)+1)</f>
        <v/>
      </c>
      <c r="C367" s="16">
        <f t="array" ref="C367">IF(A367="",0,INDEX(DONG_THUAN_GHEP!$B$14:$B$113,INT((ROW()-2)/6)+1))</f>
        <v>0</v>
      </c>
      <c r="D367" s="16">
        <f t="shared" si="1"/>
        <v>0</v>
      </c>
      <c r="E367" s="16">
        <f t="shared" si="2"/>
        <v>0</v>
      </c>
      <c r="F367" s="3">
        <f t="shared" si="3"/>
        <v>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0" customHeight="1">
      <c r="A368" s="11" t="str">
        <f t="array" ref="A368">INDEX(DONG_THUAN_GHEP!$C$14:$H$113,INT((ROW()-2)/6)+1,MOD(ROW()-2,6)+1)</f>
        <v/>
      </c>
      <c r="B368" s="11" t="str">
        <f t="array" ref="B368">INDEX(DONG_THUAN_GHEP!$A$14:$A$113,INT((ROW()-2)/6)+1)</f>
        <v/>
      </c>
      <c r="C368" s="16">
        <f t="array" ref="C368">IF(A368="",0,INDEX(DONG_THUAN_GHEP!$B$14:$B$113,INT((ROW()-2)/6)+1))</f>
        <v>0</v>
      </c>
      <c r="D368" s="16">
        <f t="shared" si="1"/>
        <v>0</v>
      </c>
      <c r="E368" s="16">
        <f t="shared" si="2"/>
        <v>0</v>
      </c>
      <c r="F368" s="3">
        <f t="shared" si="3"/>
        <v>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0" customHeight="1">
      <c r="A369" s="11" t="str">
        <f t="array" ref="A369">INDEX(DONG_THUAN_GHEP!$C$14:$H$113,INT((ROW()-2)/6)+1,MOD(ROW()-2,6)+1)</f>
        <v/>
      </c>
      <c r="B369" s="11" t="str">
        <f t="array" ref="B369">INDEX(DONG_THUAN_GHEP!$A$14:$A$113,INT((ROW()-2)/6)+1)</f>
        <v/>
      </c>
      <c r="C369" s="16">
        <f t="array" ref="C369">IF(A369="",0,INDEX(DONG_THUAN_GHEP!$B$14:$B$113,INT((ROW()-2)/6)+1))</f>
        <v>0</v>
      </c>
      <c r="D369" s="16">
        <f t="shared" si="1"/>
        <v>0</v>
      </c>
      <c r="E369" s="16">
        <f t="shared" si="2"/>
        <v>0</v>
      </c>
      <c r="F369" s="3">
        <f t="shared" si="3"/>
        <v>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0" customHeight="1">
      <c r="A370" s="11" t="str">
        <f t="array" ref="A370">INDEX(DONG_THUAN_GHEP!$C$14:$H$113,INT((ROW()-2)/6)+1,MOD(ROW()-2,6)+1)</f>
        <v/>
      </c>
      <c r="B370" s="11" t="str">
        <f t="array" ref="B370">INDEX(DONG_THUAN_GHEP!$A$14:$A$113,INT((ROW()-2)/6)+1)</f>
        <v/>
      </c>
      <c r="C370" s="16">
        <f t="array" ref="C370">IF(A370="",0,INDEX(DONG_THUAN_GHEP!$B$14:$B$113,INT((ROW()-2)/6)+1))</f>
        <v>0</v>
      </c>
      <c r="D370" s="16">
        <f t="shared" si="1"/>
        <v>0</v>
      </c>
      <c r="E370" s="16">
        <f t="shared" si="2"/>
        <v>0</v>
      </c>
      <c r="F370" s="3">
        <f t="shared" si="3"/>
        <v>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0" customHeight="1">
      <c r="A371" s="11" t="str">
        <f t="array" ref="A371">INDEX(DONG_THUAN_GHEP!$C$14:$H$113,INT((ROW()-2)/6)+1,MOD(ROW()-2,6)+1)</f>
        <v/>
      </c>
      <c r="B371" s="11" t="str">
        <f t="array" ref="B371">INDEX(DONG_THUAN_GHEP!$A$14:$A$113,INT((ROW()-2)/6)+1)</f>
        <v/>
      </c>
      <c r="C371" s="16">
        <f t="array" ref="C371">IF(A371="",0,INDEX(DONG_THUAN_GHEP!$B$14:$B$113,INT((ROW()-2)/6)+1))</f>
        <v>0</v>
      </c>
      <c r="D371" s="16">
        <f t="shared" si="1"/>
        <v>0</v>
      </c>
      <c r="E371" s="16">
        <f t="shared" si="2"/>
        <v>0</v>
      </c>
      <c r="F371" s="3">
        <f t="shared" si="3"/>
        <v>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0" customHeight="1">
      <c r="A372" s="11" t="str">
        <f t="array" ref="A372">INDEX(DONG_THUAN_GHEP!$C$14:$H$113,INT((ROW()-2)/6)+1,MOD(ROW()-2,6)+1)</f>
        <v/>
      </c>
      <c r="B372" s="11" t="str">
        <f t="array" ref="B372">INDEX(DONG_THUAN_GHEP!$A$14:$A$113,INT((ROW()-2)/6)+1)</f>
        <v/>
      </c>
      <c r="C372" s="16">
        <f t="array" ref="C372">IF(A372="",0,INDEX(DONG_THUAN_GHEP!$B$14:$B$113,INT((ROW()-2)/6)+1))</f>
        <v>0</v>
      </c>
      <c r="D372" s="16">
        <f t="shared" si="1"/>
        <v>0</v>
      </c>
      <c r="E372" s="16">
        <f t="shared" si="2"/>
        <v>0</v>
      </c>
      <c r="F372" s="3">
        <f t="shared" si="3"/>
        <v>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0" customHeight="1">
      <c r="A373" s="11" t="str">
        <f t="array" ref="A373">INDEX(DONG_THUAN_GHEP!$C$14:$H$113,INT((ROW()-2)/6)+1,MOD(ROW()-2,6)+1)</f>
        <v/>
      </c>
      <c r="B373" s="11" t="str">
        <f t="array" ref="B373">INDEX(DONG_THUAN_GHEP!$A$14:$A$113,INT((ROW()-2)/6)+1)</f>
        <v/>
      </c>
      <c r="C373" s="16">
        <f t="array" ref="C373">IF(A373="",0,INDEX(DONG_THUAN_GHEP!$B$14:$B$113,INT((ROW()-2)/6)+1))</f>
        <v>0</v>
      </c>
      <c r="D373" s="16">
        <f t="shared" si="1"/>
        <v>0</v>
      </c>
      <c r="E373" s="16">
        <f t="shared" si="2"/>
        <v>0</v>
      </c>
      <c r="F373" s="3">
        <f t="shared" si="3"/>
        <v>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0" customHeight="1">
      <c r="A374" s="11" t="str">
        <f t="array" ref="A374">INDEX(DONG_THUAN_GHEP!$C$14:$H$113,INT((ROW()-2)/6)+1,MOD(ROW()-2,6)+1)</f>
        <v>962</v>
      </c>
      <c r="B374" s="11" t="str">
        <f t="array" ref="B374">INDEX(DONG_THUAN_GHEP!$A$14:$A$113,INT((ROW()-2)/6)+1)</f>
        <v>62</v>
      </c>
      <c r="C374" s="16">
        <f t="array" ref="C374">IF(A374="",0,INDEX(DONG_THUAN_GHEP!$B$14:$B$113,INT((ROW()-2)/6)+1))</f>
        <v>2</v>
      </c>
      <c r="D374" s="16">
        <f t="shared" si="1"/>
        <v>1</v>
      </c>
      <c r="E374" s="16">
        <f t="shared" si="2"/>
        <v>3</v>
      </c>
      <c r="F374" s="3">
        <f t="shared" si="3"/>
        <v>300962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0" customHeight="1">
      <c r="A375" s="11" t="str">
        <f t="array" ref="A375">INDEX(DONG_THUAN_GHEP!$C$14:$H$113,INT((ROW()-2)/6)+1,MOD(ROW()-2,6)+1)</f>
        <v>262</v>
      </c>
      <c r="B375" s="11" t="str">
        <f t="array" ref="B375">INDEX(DONG_THUAN_GHEP!$A$14:$A$113,INT((ROW()-2)/6)+1)</f>
        <v>62</v>
      </c>
      <c r="C375" s="16">
        <f t="array" ref="C375">IF(A375="",0,INDEX(DONG_THUAN_GHEP!$B$14:$B$113,INT((ROW()-2)/6)+1))</f>
        <v>2</v>
      </c>
      <c r="D375" s="16">
        <f t="shared" si="1"/>
        <v>1</v>
      </c>
      <c r="E375" s="16">
        <f t="shared" si="2"/>
        <v>3</v>
      </c>
      <c r="F375" s="3">
        <f t="shared" si="3"/>
        <v>300262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0" customHeight="1">
      <c r="A376" s="11" t="str">
        <f t="array" ref="A376">INDEX(DONG_THUAN_GHEP!$C$14:$H$113,INT((ROW()-2)/6)+1,MOD(ROW()-2,6)+1)</f>
        <v>62</v>
      </c>
      <c r="B376" s="11" t="str">
        <f t="array" ref="B376">INDEX(DONG_THUAN_GHEP!$A$14:$A$113,INT((ROW()-2)/6)+1)</f>
        <v>62</v>
      </c>
      <c r="C376" s="16">
        <f t="array" ref="C376">IF(A376="",0,INDEX(DONG_THUAN_GHEP!$B$14:$B$113,INT((ROW()-2)/6)+1))</f>
        <v>2</v>
      </c>
      <c r="D376" s="16">
        <f t="shared" si="1"/>
        <v>4</v>
      </c>
      <c r="E376" s="16">
        <f t="shared" si="2"/>
        <v>6</v>
      </c>
      <c r="F376" s="3">
        <f t="shared" si="3"/>
        <v>600062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0" customHeight="1">
      <c r="A377" s="11" t="str">
        <f t="array" ref="A377">INDEX(DONG_THUAN_GHEP!$C$14:$H$113,INT((ROW()-2)/6)+1,MOD(ROW()-2,6)+1)</f>
        <v>62</v>
      </c>
      <c r="B377" s="11" t="str">
        <f t="array" ref="B377">INDEX(DONG_THUAN_GHEP!$A$14:$A$113,INT((ROW()-2)/6)+1)</f>
        <v>62</v>
      </c>
      <c r="C377" s="16">
        <f t="array" ref="C377">IF(A377="",0,INDEX(DONG_THUAN_GHEP!$B$14:$B$113,INT((ROW()-2)/6)+1))</f>
        <v>2</v>
      </c>
      <c r="D377" s="16">
        <f t="shared" si="1"/>
        <v>4</v>
      </c>
      <c r="E377" s="16">
        <f t="shared" si="2"/>
        <v>6</v>
      </c>
      <c r="F377" s="3">
        <f t="shared" si="3"/>
        <v>600062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0" customHeight="1">
      <c r="A378" s="11" t="str">
        <f t="array" ref="A378">INDEX(DONG_THUAN_GHEP!$C$14:$H$113,INT((ROW()-2)/6)+1,MOD(ROW()-2,6)+1)</f>
        <v>62</v>
      </c>
      <c r="B378" s="11" t="str">
        <f t="array" ref="B378">INDEX(DONG_THUAN_GHEP!$A$14:$A$113,INT((ROW()-2)/6)+1)</f>
        <v>62</v>
      </c>
      <c r="C378" s="16">
        <f t="array" ref="C378">IF(A378="",0,INDEX(DONG_THUAN_GHEP!$B$14:$B$113,INT((ROW()-2)/6)+1))</f>
        <v>2</v>
      </c>
      <c r="D378" s="16">
        <f t="shared" si="1"/>
        <v>4</v>
      </c>
      <c r="E378" s="16">
        <f t="shared" si="2"/>
        <v>6</v>
      </c>
      <c r="F378" s="3">
        <f t="shared" si="3"/>
        <v>600062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0" customHeight="1">
      <c r="A379" s="11" t="str">
        <f t="array" ref="A379">INDEX(DONG_THUAN_GHEP!$C$14:$H$113,INT((ROW()-2)/6)+1,MOD(ROW()-2,6)+1)</f>
        <v>62</v>
      </c>
      <c r="B379" s="11" t="str">
        <f t="array" ref="B379">INDEX(DONG_THUAN_GHEP!$A$14:$A$113,INT((ROW()-2)/6)+1)</f>
        <v>62</v>
      </c>
      <c r="C379" s="16">
        <f t="array" ref="C379">IF(A379="",0,INDEX(DONG_THUAN_GHEP!$B$14:$B$113,INT((ROW()-2)/6)+1))</f>
        <v>2</v>
      </c>
      <c r="D379" s="16">
        <f t="shared" si="1"/>
        <v>4</v>
      </c>
      <c r="E379" s="16">
        <f t="shared" si="2"/>
        <v>6</v>
      </c>
      <c r="F379" s="3">
        <f t="shared" si="3"/>
        <v>600062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0" customHeight="1">
      <c r="A380" s="11" t="str">
        <f t="array" ref="A380">INDEX(DONG_THUAN_GHEP!$C$14:$H$113,INT((ROW()-2)/6)+1,MOD(ROW()-2,6)+1)</f>
        <v>963</v>
      </c>
      <c r="B380" s="11" t="str">
        <f t="array" ref="B380">INDEX(DONG_THUAN_GHEP!$A$14:$A$113,INT((ROW()-2)/6)+1)</f>
        <v>63</v>
      </c>
      <c r="C380" s="16">
        <f t="array" ref="C380">IF(A380="",0,INDEX(DONG_THUAN_GHEP!$B$14:$B$113,INT((ROW()-2)/6)+1))</f>
        <v>2</v>
      </c>
      <c r="D380" s="16">
        <f t="shared" si="1"/>
        <v>1</v>
      </c>
      <c r="E380" s="16">
        <f t="shared" si="2"/>
        <v>3</v>
      </c>
      <c r="F380" s="3">
        <f t="shared" si="3"/>
        <v>300963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0" customHeight="1">
      <c r="A381" s="11" t="str">
        <f t="array" ref="A381">INDEX(DONG_THUAN_GHEP!$C$14:$H$113,INT((ROW()-2)/6)+1,MOD(ROW()-2,6)+1)</f>
        <v>263</v>
      </c>
      <c r="B381" s="11" t="str">
        <f t="array" ref="B381">INDEX(DONG_THUAN_GHEP!$A$14:$A$113,INT((ROW()-2)/6)+1)</f>
        <v>63</v>
      </c>
      <c r="C381" s="16">
        <f t="array" ref="C381">IF(A381="",0,INDEX(DONG_THUAN_GHEP!$B$14:$B$113,INT((ROW()-2)/6)+1))</f>
        <v>2</v>
      </c>
      <c r="D381" s="16">
        <f t="shared" si="1"/>
        <v>1</v>
      </c>
      <c r="E381" s="16">
        <f t="shared" si="2"/>
        <v>3</v>
      </c>
      <c r="F381" s="3">
        <f t="shared" si="3"/>
        <v>300263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0" customHeight="1">
      <c r="A382" s="11" t="str">
        <f t="array" ref="A382">INDEX(DONG_THUAN_GHEP!$C$14:$H$113,INT((ROW()-2)/6)+1,MOD(ROW()-2,6)+1)</f>
        <v>63</v>
      </c>
      <c r="B382" s="11" t="str">
        <f t="array" ref="B382">INDEX(DONG_THUAN_GHEP!$A$14:$A$113,INT((ROW()-2)/6)+1)</f>
        <v>63</v>
      </c>
      <c r="C382" s="16">
        <f t="array" ref="C382">IF(A382="",0,INDEX(DONG_THUAN_GHEP!$B$14:$B$113,INT((ROW()-2)/6)+1))</f>
        <v>2</v>
      </c>
      <c r="D382" s="16">
        <f t="shared" si="1"/>
        <v>4</v>
      </c>
      <c r="E382" s="16">
        <f t="shared" si="2"/>
        <v>6</v>
      </c>
      <c r="F382" s="3">
        <f t="shared" si="3"/>
        <v>600063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0" customHeight="1">
      <c r="A383" s="11" t="str">
        <f t="array" ref="A383">INDEX(DONG_THUAN_GHEP!$C$14:$H$113,INT((ROW()-2)/6)+1,MOD(ROW()-2,6)+1)</f>
        <v>63</v>
      </c>
      <c r="B383" s="11" t="str">
        <f t="array" ref="B383">INDEX(DONG_THUAN_GHEP!$A$14:$A$113,INT((ROW()-2)/6)+1)</f>
        <v>63</v>
      </c>
      <c r="C383" s="16">
        <f t="array" ref="C383">IF(A383="",0,INDEX(DONG_THUAN_GHEP!$B$14:$B$113,INT((ROW()-2)/6)+1))</f>
        <v>2</v>
      </c>
      <c r="D383" s="16">
        <f t="shared" si="1"/>
        <v>4</v>
      </c>
      <c r="E383" s="16">
        <f t="shared" si="2"/>
        <v>6</v>
      </c>
      <c r="F383" s="3">
        <f t="shared" si="3"/>
        <v>600063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0" customHeight="1">
      <c r="A384" s="11" t="str">
        <f t="array" ref="A384">INDEX(DONG_THUAN_GHEP!$C$14:$H$113,INT((ROW()-2)/6)+1,MOD(ROW()-2,6)+1)</f>
        <v>63</v>
      </c>
      <c r="B384" s="11" t="str">
        <f t="array" ref="B384">INDEX(DONG_THUAN_GHEP!$A$14:$A$113,INT((ROW()-2)/6)+1)</f>
        <v>63</v>
      </c>
      <c r="C384" s="16">
        <f t="array" ref="C384">IF(A384="",0,INDEX(DONG_THUAN_GHEP!$B$14:$B$113,INT((ROW()-2)/6)+1))</f>
        <v>2</v>
      </c>
      <c r="D384" s="16">
        <f t="shared" si="1"/>
        <v>4</v>
      </c>
      <c r="E384" s="16">
        <f t="shared" si="2"/>
        <v>6</v>
      </c>
      <c r="F384" s="3">
        <f t="shared" si="3"/>
        <v>600063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0" customHeight="1">
      <c r="A385" s="11" t="str">
        <f t="array" ref="A385">INDEX(DONG_THUAN_GHEP!$C$14:$H$113,INT((ROW()-2)/6)+1,MOD(ROW()-2,6)+1)</f>
        <v>63</v>
      </c>
      <c r="B385" s="11" t="str">
        <f t="array" ref="B385">INDEX(DONG_THUAN_GHEP!$A$14:$A$113,INT((ROW()-2)/6)+1)</f>
        <v>63</v>
      </c>
      <c r="C385" s="16">
        <f t="array" ref="C385">IF(A385="",0,INDEX(DONG_THUAN_GHEP!$B$14:$B$113,INT((ROW()-2)/6)+1))</f>
        <v>2</v>
      </c>
      <c r="D385" s="16">
        <f t="shared" si="1"/>
        <v>4</v>
      </c>
      <c r="E385" s="16">
        <f t="shared" si="2"/>
        <v>6</v>
      </c>
      <c r="F385" s="3">
        <f t="shared" si="3"/>
        <v>600063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0" customHeight="1">
      <c r="A386" s="11" t="str">
        <f t="array" ref="A386">INDEX(DONG_THUAN_GHEP!$C$14:$H$113,INT((ROW()-2)/6)+1,MOD(ROW()-2,6)+1)</f>
        <v/>
      </c>
      <c r="B386" s="11" t="str">
        <f t="array" ref="B386">INDEX(DONG_THUAN_GHEP!$A$14:$A$113,INT((ROW()-2)/6)+1)</f>
        <v/>
      </c>
      <c r="C386" s="16">
        <f t="array" ref="C386">IF(A386="",0,INDEX(DONG_THUAN_GHEP!$B$14:$B$113,INT((ROW()-2)/6)+1))</f>
        <v>0</v>
      </c>
      <c r="D386" s="16">
        <f t="shared" si="1"/>
        <v>0</v>
      </c>
      <c r="E386" s="16">
        <f t="shared" si="2"/>
        <v>0</v>
      </c>
      <c r="F386" s="3">
        <f t="shared" si="3"/>
        <v>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0" customHeight="1">
      <c r="A387" s="11" t="str">
        <f t="array" ref="A387">INDEX(DONG_THUAN_GHEP!$C$14:$H$113,INT((ROW()-2)/6)+1,MOD(ROW()-2,6)+1)</f>
        <v/>
      </c>
      <c r="B387" s="11" t="str">
        <f t="array" ref="B387">INDEX(DONG_THUAN_GHEP!$A$14:$A$113,INT((ROW()-2)/6)+1)</f>
        <v/>
      </c>
      <c r="C387" s="16">
        <f t="array" ref="C387">IF(A387="",0,INDEX(DONG_THUAN_GHEP!$B$14:$B$113,INT((ROW()-2)/6)+1))</f>
        <v>0</v>
      </c>
      <c r="D387" s="16">
        <f t="shared" si="1"/>
        <v>0</v>
      </c>
      <c r="E387" s="16">
        <f t="shared" si="2"/>
        <v>0</v>
      </c>
      <c r="F387" s="3">
        <f t="shared" si="3"/>
        <v>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0" customHeight="1">
      <c r="A388" s="11" t="str">
        <f t="array" ref="A388">INDEX(DONG_THUAN_GHEP!$C$14:$H$113,INT((ROW()-2)/6)+1,MOD(ROW()-2,6)+1)</f>
        <v/>
      </c>
      <c r="B388" s="11" t="str">
        <f t="array" ref="B388">INDEX(DONG_THUAN_GHEP!$A$14:$A$113,INT((ROW()-2)/6)+1)</f>
        <v/>
      </c>
      <c r="C388" s="16">
        <f t="array" ref="C388">IF(A388="",0,INDEX(DONG_THUAN_GHEP!$B$14:$B$113,INT((ROW()-2)/6)+1))</f>
        <v>0</v>
      </c>
      <c r="D388" s="16">
        <f t="shared" si="1"/>
        <v>0</v>
      </c>
      <c r="E388" s="16">
        <f t="shared" si="2"/>
        <v>0</v>
      </c>
      <c r="F388" s="3">
        <f t="shared" si="3"/>
        <v>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0" customHeight="1">
      <c r="A389" s="11" t="str">
        <f t="array" ref="A389">INDEX(DONG_THUAN_GHEP!$C$14:$H$113,INT((ROW()-2)/6)+1,MOD(ROW()-2,6)+1)</f>
        <v/>
      </c>
      <c r="B389" s="11" t="str">
        <f t="array" ref="B389">INDEX(DONG_THUAN_GHEP!$A$14:$A$113,INT((ROW()-2)/6)+1)</f>
        <v/>
      </c>
      <c r="C389" s="16">
        <f t="array" ref="C389">IF(A389="",0,INDEX(DONG_THUAN_GHEP!$B$14:$B$113,INT((ROW()-2)/6)+1))</f>
        <v>0</v>
      </c>
      <c r="D389" s="16">
        <f t="shared" si="1"/>
        <v>0</v>
      </c>
      <c r="E389" s="16">
        <f t="shared" si="2"/>
        <v>0</v>
      </c>
      <c r="F389" s="3">
        <f t="shared" si="3"/>
        <v>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0" customHeight="1">
      <c r="A390" s="11" t="str">
        <f t="array" ref="A390">INDEX(DONG_THUAN_GHEP!$C$14:$H$113,INT((ROW()-2)/6)+1,MOD(ROW()-2,6)+1)</f>
        <v/>
      </c>
      <c r="B390" s="11" t="str">
        <f t="array" ref="B390">INDEX(DONG_THUAN_GHEP!$A$14:$A$113,INT((ROW()-2)/6)+1)</f>
        <v/>
      </c>
      <c r="C390" s="16">
        <f t="array" ref="C390">IF(A390="",0,INDEX(DONG_THUAN_GHEP!$B$14:$B$113,INT((ROW()-2)/6)+1))</f>
        <v>0</v>
      </c>
      <c r="D390" s="16">
        <f t="shared" si="1"/>
        <v>0</v>
      </c>
      <c r="E390" s="16">
        <f t="shared" si="2"/>
        <v>0</v>
      </c>
      <c r="F390" s="3">
        <f t="shared" si="3"/>
        <v>0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0" customHeight="1">
      <c r="A391" s="11" t="str">
        <f t="array" ref="A391">INDEX(DONG_THUAN_GHEP!$C$14:$H$113,INT((ROW()-2)/6)+1,MOD(ROW()-2,6)+1)</f>
        <v/>
      </c>
      <c r="B391" s="11" t="str">
        <f t="array" ref="B391">INDEX(DONG_THUAN_GHEP!$A$14:$A$113,INT((ROW()-2)/6)+1)</f>
        <v/>
      </c>
      <c r="C391" s="16">
        <f t="array" ref="C391">IF(A391="",0,INDEX(DONG_THUAN_GHEP!$B$14:$B$113,INT((ROW()-2)/6)+1))</f>
        <v>0</v>
      </c>
      <c r="D391" s="16">
        <f t="shared" si="1"/>
        <v>0</v>
      </c>
      <c r="E391" s="16">
        <f t="shared" si="2"/>
        <v>0</v>
      </c>
      <c r="F391" s="3">
        <f t="shared" si="3"/>
        <v>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0" customHeight="1">
      <c r="A392" s="11" t="str">
        <f t="array" ref="A392">INDEX(DONG_THUAN_GHEP!$C$14:$H$113,INT((ROW()-2)/6)+1,MOD(ROW()-2,6)+1)</f>
        <v>965</v>
      </c>
      <c r="B392" s="11" t="str">
        <f t="array" ref="B392">INDEX(DONG_THUAN_GHEP!$A$14:$A$113,INT((ROW()-2)/6)+1)</f>
        <v>65</v>
      </c>
      <c r="C392" s="16">
        <f t="array" ref="C392">IF(A392="",0,INDEX(DONG_THUAN_GHEP!$B$14:$B$113,INT((ROW()-2)/6)+1))</f>
        <v>2</v>
      </c>
      <c r="D392" s="16">
        <f t="shared" si="1"/>
        <v>1</v>
      </c>
      <c r="E392" s="16">
        <f t="shared" si="2"/>
        <v>3</v>
      </c>
      <c r="F392" s="3">
        <f t="shared" si="3"/>
        <v>300965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0" customHeight="1">
      <c r="A393" s="11" t="str">
        <f t="array" ref="A393">INDEX(DONG_THUAN_GHEP!$C$14:$H$113,INT((ROW()-2)/6)+1,MOD(ROW()-2,6)+1)</f>
        <v>265</v>
      </c>
      <c r="B393" s="11" t="str">
        <f t="array" ref="B393">INDEX(DONG_THUAN_GHEP!$A$14:$A$113,INT((ROW()-2)/6)+1)</f>
        <v>65</v>
      </c>
      <c r="C393" s="16">
        <f t="array" ref="C393">IF(A393="",0,INDEX(DONG_THUAN_GHEP!$B$14:$B$113,INT((ROW()-2)/6)+1))</f>
        <v>2</v>
      </c>
      <c r="D393" s="16">
        <f t="shared" si="1"/>
        <v>1</v>
      </c>
      <c r="E393" s="16">
        <f t="shared" si="2"/>
        <v>3</v>
      </c>
      <c r="F393" s="3">
        <f t="shared" si="3"/>
        <v>300265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0" customHeight="1">
      <c r="A394" s="11" t="str">
        <f t="array" ref="A394">INDEX(DONG_THUAN_GHEP!$C$14:$H$113,INT((ROW()-2)/6)+1,MOD(ROW()-2,6)+1)</f>
        <v>65</v>
      </c>
      <c r="B394" s="11" t="str">
        <f t="array" ref="B394">INDEX(DONG_THUAN_GHEP!$A$14:$A$113,INT((ROW()-2)/6)+1)</f>
        <v>65</v>
      </c>
      <c r="C394" s="16">
        <f t="array" ref="C394">IF(A394="",0,INDEX(DONG_THUAN_GHEP!$B$14:$B$113,INT((ROW()-2)/6)+1))</f>
        <v>2</v>
      </c>
      <c r="D394" s="16">
        <f t="shared" si="1"/>
        <v>4</v>
      </c>
      <c r="E394" s="16">
        <f t="shared" si="2"/>
        <v>6</v>
      </c>
      <c r="F394" s="3">
        <f t="shared" si="3"/>
        <v>600065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0" customHeight="1">
      <c r="A395" s="11" t="str">
        <f t="array" ref="A395">INDEX(DONG_THUAN_GHEP!$C$14:$H$113,INT((ROW()-2)/6)+1,MOD(ROW()-2,6)+1)</f>
        <v>65</v>
      </c>
      <c r="B395" s="11" t="str">
        <f t="array" ref="B395">INDEX(DONG_THUAN_GHEP!$A$14:$A$113,INT((ROW()-2)/6)+1)</f>
        <v>65</v>
      </c>
      <c r="C395" s="16">
        <f t="array" ref="C395">IF(A395="",0,INDEX(DONG_THUAN_GHEP!$B$14:$B$113,INT((ROW()-2)/6)+1))</f>
        <v>2</v>
      </c>
      <c r="D395" s="16">
        <f t="shared" si="1"/>
        <v>4</v>
      </c>
      <c r="E395" s="16">
        <f t="shared" si="2"/>
        <v>6</v>
      </c>
      <c r="F395" s="3">
        <f t="shared" si="3"/>
        <v>600065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0" customHeight="1">
      <c r="A396" s="11" t="str">
        <f t="array" ref="A396">INDEX(DONG_THUAN_GHEP!$C$14:$H$113,INT((ROW()-2)/6)+1,MOD(ROW()-2,6)+1)</f>
        <v>65</v>
      </c>
      <c r="B396" s="11" t="str">
        <f t="array" ref="B396">INDEX(DONG_THUAN_GHEP!$A$14:$A$113,INT((ROW()-2)/6)+1)</f>
        <v>65</v>
      </c>
      <c r="C396" s="16">
        <f t="array" ref="C396">IF(A396="",0,INDEX(DONG_THUAN_GHEP!$B$14:$B$113,INT((ROW()-2)/6)+1))</f>
        <v>2</v>
      </c>
      <c r="D396" s="16">
        <f t="shared" si="1"/>
        <v>4</v>
      </c>
      <c r="E396" s="16">
        <f t="shared" si="2"/>
        <v>6</v>
      </c>
      <c r="F396" s="3">
        <f t="shared" si="3"/>
        <v>600065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0" customHeight="1">
      <c r="A397" s="11" t="str">
        <f t="array" ref="A397">INDEX(DONG_THUAN_GHEP!$C$14:$H$113,INT((ROW()-2)/6)+1,MOD(ROW()-2,6)+1)</f>
        <v>65</v>
      </c>
      <c r="B397" s="11" t="str">
        <f t="array" ref="B397">INDEX(DONG_THUAN_GHEP!$A$14:$A$113,INT((ROW()-2)/6)+1)</f>
        <v>65</v>
      </c>
      <c r="C397" s="16">
        <f t="array" ref="C397">IF(A397="",0,INDEX(DONG_THUAN_GHEP!$B$14:$B$113,INT((ROW()-2)/6)+1))</f>
        <v>2</v>
      </c>
      <c r="D397" s="16">
        <f t="shared" si="1"/>
        <v>4</v>
      </c>
      <c r="E397" s="16">
        <f t="shared" si="2"/>
        <v>6</v>
      </c>
      <c r="F397" s="3">
        <f t="shared" si="3"/>
        <v>600065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0" customHeight="1">
      <c r="A398" s="11" t="str">
        <f t="array" ref="A398">INDEX(DONG_THUAN_GHEP!$C$14:$H$113,INT((ROW()-2)/6)+1,MOD(ROW()-2,6)+1)</f>
        <v/>
      </c>
      <c r="B398" s="11" t="str">
        <f t="array" ref="B398">INDEX(DONG_THUAN_GHEP!$A$14:$A$113,INT((ROW()-2)/6)+1)</f>
        <v/>
      </c>
      <c r="C398" s="16">
        <f t="array" ref="C398">IF(A398="",0,INDEX(DONG_THUAN_GHEP!$B$14:$B$113,INT((ROW()-2)/6)+1))</f>
        <v>0</v>
      </c>
      <c r="D398" s="16">
        <f t="shared" si="1"/>
        <v>0</v>
      </c>
      <c r="E398" s="16">
        <f t="shared" si="2"/>
        <v>0</v>
      </c>
      <c r="F398" s="3">
        <f t="shared" si="3"/>
        <v>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0" customHeight="1">
      <c r="A399" s="11" t="str">
        <f t="array" ref="A399">INDEX(DONG_THUAN_GHEP!$C$14:$H$113,INT((ROW()-2)/6)+1,MOD(ROW()-2,6)+1)</f>
        <v/>
      </c>
      <c r="B399" s="11" t="str">
        <f t="array" ref="B399">INDEX(DONG_THUAN_GHEP!$A$14:$A$113,INT((ROW()-2)/6)+1)</f>
        <v/>
      </c>
      <c r="C399" s="16">
        <f t="array" ref="C399">IF(A399="",0,INDEX(DONG_THUAN_GHEP!$B$14:$B$113,INT((ROW()-2)/6)+1))</f>
        <v>0</v>
      </c>
      <c r="D399" s="16">
        <f t="shared" si="1"/>
        <v>0</v>
      </c>
      <c r="E399" s="16">
        <f t="shared" si="2"/>
        <v>0</v>
      </c>
      <c r="F399" s="3">
        <f t="shared" si="3"/>
        <v>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0" customHeight="1">
      <c r="A400" s="11" t="str">
        <f t="array" ref="A400">INDEX(DONG_THUAN_GHEP!$C$14:$H$113,INT((ROW()-2)/6)+1,MOD(ROW()-2,6)+1)</f>
        <v/>
      </c>
      <c r="B400" s="11" t="str">
        <f t="array" ref="B400">INDEX(DONG_THUAN_GHEP!$A$14:$A$113,INT((ROW()-2)/6)+1)</f>
        <v/>
      </c>
      <c r="C400" s="16">
        <f t="array" ref="C400">IF(A400="",0,INDEX(DONG_THUAN_GHEP!$B$14:$B$113,INT((ROW()-2)/6)+1))</f>
        <v>0</v>
      </c>
      <c r="D400" s="16">
        <f t="shared" si="1"/>
        <v>0</v>
      </c>
      <c r="E400" s="16">
        <f t="shared" si="2"/>
        <v>0</v>
      </c>
      <c r="F400" s="3">
        <f t="shared" si="3"/>
        <v>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0" customHeight="1">
      <c r="A401" s="11" t="str">
        <f t="array" ref="A401">INDEX(DONG_THUAN_GHEP!$C$14:$H$113,INT((ROW()-2)/6)+1,MOD(ROW()-2,6)+1)</f>
        <v/>
      </c>
      <c r="B401" s="11" t="str">
        <f t="array" ref="B401">INDEX(DONG_THUAN_GHEP!$A$14:$A$113,INT((ROW()-2)/6)+1)</f>
        <v/>
      </c>
      <c r="C401" s="16">
        <f t="array" ref="C401">IF(A401="",0,INDEX(DONG_THUAN_GHEP!$B$14:$B$113,INT((ROW()-2)/6)+1))</f>
        <v>0</v>
      </c>
      <c r="D401" s="16">
        <f t="shared" si="1"/>
        <v>0</v>
      </c>
      <c r="E401" s="16">
        <f t="shared" si="2"/>
        <v>0</v>
      </c>
      <c r="F401" s="3">
        <f t="shared" si="3"/>
        <v>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0" customHeight="1">
      <c r="A402" s="11" t="str">
        <f t="array" ref="A402">INDEX(DONG_THUAN_GHEP!$C$14:$H$113,INT((ROW()-2)/6)+1,MOD(ROW()-2,6)+1)</f>
        <v/>
      </c>
      <c r="B402" s="11" t="str">
        <f t="array" ref="B402">INDEX(DONG_THUAN_GHEP!$A$14:$A$113,INT((ROW()-2)/6)+1)</f>
        <v/>
      </c>
      <c r="C402" s="16">
        <f t="array" ref="C402">IF(A402="",0,INDEX(DONG_THUAN_GHEP!$B$14:$B$113,INT((ROW()-2)/6)+1))</f>
        <v>0</v>
      </c>
      <c r="D402" s="16">
        <f t="shared" si="1"/>
        <v>0</v>
      </c>
      <c r="E402" s="16">
        <f t="shared" si="2"/>
        <v>0</v>
      </c>
      <c r="F402" s="3">
        <f t="shared" si="3"/>
        <v>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0" customHeight="1">
      <c r="A403" s="11" t="str">
        <f t="array" ref="A403">INDEX(DONG_THUAN_GHEP!$C$14:$H$113,INT((ROW()-2)/6)+1,MOD(ROW()-2,6)+1)</f>
        <v/>
      </c>
      <c r="B403" s="11" t="str">
        <f t="array" ref="B403">INDEX(DONG_THUAN_GHEP!$A$14:$A$113,INT((ROW()-2)/6)+1)</f>
        <v/>
      </c>
      <c r="C403" s="16">
        <f t="array" ref="C403">IF(A403="",0,INDEX(DONG_THUAN_GHEP!$B$14:$B$113,INT((ROW()-2)/6)+1))</f>
        <v>0</v>
      </c>
      <c r="D403" s="16">
        <f t="shared" si="1"/>
        <v>0</v>
      </c>
      <c r="E403" s="16">
        <f t="shared" si="2"/>
        <v>0</v>
      </c>
      <c r="F403" s="3">
        <f t="shared" si="3"/>
        <v>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0" customHeight="1">
      <c r="A404" s="11" t="str">
        <f t="array" ref="A404">INDEX(DONG_THUAN_GHEP!$C$14:$H$113,INT((ROW()-2)/6)+1,MOD(ROW()-2,6)+1)</f>
        <v>967</v>
      </c>
      <c r="B404" s="11" t="str">
        <f t="array" ref="B404">INDEX(DONG_THUAN_GHEP!$A$14:$A$113,INT((ROW()-2)/6)+1)</f>
        <v>67</v>
      </c>
      <c r="C404" s="16">
        <f t="array" ref="C404">IF(A404="",0,INDEX(DONG_THUAN_GHEP!$B$14:$B$113,INT((ROW()-2)/6)+1))</f>
        <v>2</v>
      </c>
      <c r="D404" s="16">
        <f t="shared" si="1"/>
        <v>1</v>
      </c>
      <c r="E404" s="16">
        <f t="shared" si="2"/>
        <v>3</v>
      </c>
      <c r="F404" s="3">
        <f t="shared" si="3"/>
        <v>300967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0" customHeight="1">
      <c r="A405" s="11" t="str">
        <f t="array" ref="A405">INDEX(DONG_THUAN_GHEP!$C$14:$H$113,INT((ROW()-2)/6)+1,MOD(ROW()-2,6)+1)</f>
        <v>267</v>
      </c>
      <c r="B405" s="11" t="str">
        <f t="array" ref="B405">INDEX(DONG_THUAN_GHEP!$A$14:$A$113,INT((ROW()-2)/6)+1)</f>
        <v>67</v>
      </c>
      <c r="C405" s="16">
        <f t="array" ref="C405">IF(A405="",0,INDEX(DONG_THUAN_GHEP!$B$14:$B$113,INT((ROW()-2)/6)+1))</f>
        <v>2</v>
      </c>
      <c r="D405" s="16">
        <f t="shared" si="1"/>
        <v>1</v>
      </c>
      <c r="E405" s="16">
        <f t="shared" si="2"/>
        <v>3</v>
      </c>
      <c r="F405" s="3">
        <f t="shared" si="3"/>
        <v>300267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0" customHeight="1">
      <c r="A406" s="11" t="str">
        <f t="array" ref="A406">INDEX(DONG_THUAN_GHEP!$C$14:$H$113,INT((ROW()-2)/6)+1,MOD(ROW()-2,6)+1)</f>
        <v>67</v>
      </c>
      <c r="B406" s="11" t="str">
        <f t="array" ref="B406">INDEX(DONG_THUAN_GHEP!$A$14:$A$113,INT((ROW()-2)/6)+1)</f>
        <v>67</v>
      </c>
      <c r="C406" s="16">
        <f t="array" ref="C406">IF(A406="",0,INDEX(DONG_THUAN_GHEP!$B$14:$B$113,INT((ROW()-2)/6)+1))</f>
        <v>2</v>
      </c>
      <c r="D406" s="16">
        <f t="shared" si="1"/>
        <v>4</v>
      </c>
      <c r="E406" s="16">
        <f t="shared" si="2"/>
        <v>6</v>
      </c>
      <c r="F406" s="3">
        <f t="shared" si="3"/>
        <v>600067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0" customHeight="1">
      <c r="A407" s="11" t="str">
        <f t="array" ref="A407">INDEX(DONG_THUAN_GHEP!$C$14:$H$113,INT((ROW()-2)/6)+1,MOD(ROW()-2,6)+1)</f>
        <v>67</v>
      </c>
      <c r="B407" s="11" t="str">
        <f t="array" ref="B407">INDEX(DONG_THUAN_GHEP!$A$14:$A$113,INT((ROW()-2)/6)+1)</f>
        <v>67</v>
      </c>
      <c r="C407" s="16">
        <f t="array" ref="C407">IF(A407="",0,INDEX(DONG_THUAN_GHEP!$B$14:$B$113,INT((ROW()-2)/6)+1))</f>
        <v>2</v>
      </c>
      <c r="D407" s="16">
        <f t="shared" si="1"/>
        <v>4</v>
      </c>
      <c r="E407" s="16">
        <f t="shared" si="2"/>
        <v>6</v>
      </c>
      <c r="F407" s="3">
        <f t="shared" si="3"/>
        <v>600067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0" customHeight="1">
      <c r="A408" s="11" t="str">
        <f t="array" ref="A408">INDEX(DONG_THUAN_GHEP!$C$14:$H$113,INT((ROW()-2)/6)+1,MOD(ROW()-2,6)+1)</f>
        <v>67</v>
      </c>
      <c r="B408" s="11" t="str">
        <f t="array" ref="B408">INDEX(DONG_THUAN_GHEP!$A$14:$A$113,INT((ROW()-2)/6)+1)</f>
        <v>67</v>
      </c>
      <c r="C408" s="16">
        <f t="array" ref="C408">IF(A408="",0,INDEX(DONG_THUAN_GHEP!$B$14:$B$113,INT((ROW()-2)/6)+1))</f>
        <v>2</v>
      </c>
      <c r="D408" s="16">
        <f t="shared" si="1"/>
        <v>4</v>
      </c>
      <c r="E408" s="16">
        <f t="shared" si="2"/>
        <v>6</v>
      </c>
      <c r="F408" s="3">
        <f t="shared" si="3"/>
        <v>600067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0" customHeight="1">
      <c r="A409" s="11" t="str">
        <f t="array" ref="A409">INDEX(DONG_THUAN_GHEP!$C$14:$H$113,INT((ROW()-2)/6)+1,MOD(ROW()-2,6)+1)</f>
        <v>67</v>
      </c>
      <c r="B409" s="11" t="str">
        <f t="array" ref="B409">INDEX(DONG_THUAN_GHEP!$A$14:$A$113,INT((ROW()-2)/6)+1)</f>
        <v>67</v>
      </c>
      <c r="C409" s="16">
        <f t="array" ref="C409">IF(A409="",0,INDEX(DONG_THUAN_GHEP!$B$14:$B$113,INT((ROW()-2)/6)+1))</f>
        <v>2</v>
      </c>
      <c r="D409" s="16">
        <f t="shared" si="1"/>
        <v>4</v>
      </c>
      <c r="E409" s="16">
        <f t="shared" si="2"/>
        <v>6</v>
      </c>
      <c r="F409" s="3">
        <f t="shared" si="3"/>
        <v>600067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0" customHeight="1">
      <c r="A410" s="11" t="str">
        <f t="array" ref="A410">INDEX(DONG_THUAN_GHEP!$C$14:$H$113,INT((ROW()-2)/6)+1,MOD(ROW()-2,6)+1)</f>
        <v/>
      </c>
      <c r="B410" s="11" t="str">
        <f t="array" ref="B410">INDEX(DONG_THUAN_GHEP!$A$14:$A$113,INT((ROW()-2)/6)+1)</f>
        <v/>
      </c>
      <c r="C410" s="16">
        <f t="array" ref="C410">IF(A410="",0,INDEX(DONG_THUAN_GHEP!$B$14:$B$113,INT((ROW()-2)/6)+1))</f>
        <v>0</v>
      </c>
      <c r="D410" s="16">
        <f t="shared" si="1"/>
        <v>0</v>
      </c>
      <c r="E410" s="16">
        <f t="shared" si="2"/>
        <v>0</v>
      </c>
      <c r="F410" s="3">
        <f t="shared" si="3"/>
        <v>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0" customHeight="1">
      <c r="A411" s="11" t="str">
        <f t="array" ref="A411">INDEX(DONG_THUAN_GHEP!$C$14:$H$113,INT((ROW()-2)/6)+1,MOD(ROW()-2,6)+1)</f>
        <v/>
      </c>
      <c r="B411" s="11" t="str">
        <f t="array" ref="B411">INDEX(DONG_THUAN_GHEP!$A$14:$A$113,INT((ROW()-2)/6)+1)</f>
        <v/>
      </c>
      <c r="C411" s="16">
        <f t="array" ref="C411">IF(A411="",0,INDEX(DONG_THUAN_GHEP!$B$14:$B$113,INT((ROW()-2)/6)+1))</f>
        <v>0</v>
      </c>
      <c r="D411" s="16">
        <f t="shared" si="1"/>
        <v>0</v>
      </c>
      <c r="E411" s="16">
        <f t="shared" si="2"/>
        <v>0</v>
      </c>
      <c r="F411" s="3">
        <f t="shared" si="3"/>
        <v>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0" customHeight="1">
      <c r="A412" s="11" t="str">
        <f t="array" ref="A412">INDEX(DONG_THUAN_GHEP!$C$14:$H$113,INT((ROW()-2)/6)+1,MOD(ROW()-2,6)+1)</f>
        <v/>
      </c>
      <c r="B412" s="11" t="str">
        <f t="array" ref="B412">INDEX(DONG_THUAN_GHEP!$A$14:$A$113,INT((ROW()-2)/6)+1)</f>
        <v/>
      </c>
      <c r="C412" s="16">
        <f t="array" ref="C412">IF(A412="",0,INDEX(DONG_THUAN_GHEP!$B$14:$B$113,INT((ROW()-2)/6)+1))</f>
        <v>0</v>
      </c>
      <c r="D412" s="16">
        <f t="shared" si="1"/>
        <v>0</v>
      </c>
      <c r="E412" s="16">
        <f t="shared" si="2"/>
        <v>0</v>
      </c>
      <c r="F412" s="3">
        <f t="shared" si="3"/>
        <v>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0" customHeight="1">
      <c r="A413" s="11" t="str">
        <f t="array" ref="A413">INDEX(DONG_THUAN_GHEP!$C$14:$H$113,INT((ROW()-2)/6)+1,MOD(ROW()-2,6)+1)</f>
        <v/>
      </c>
      <c r="B413" s="11" t="str">
        <f t="array" ref="B413">INDEX(DONG_THUAN_GHEP!$A$14:$A$113,INT((ROW()-2)/6)+1)</f>
        <v/>
      </c>
      <c r="C413" s="16">
        <f t="array" ref="C413">IF(A413="",0,INDEX(DONG_THUAN_GHEP!$B$14:$B$113,INT((ROW()-2)/6)+1))</f>
        <v>0</v>
      </c>
      <c r="D413" s="16">
        <f t="shared" si="1"/>
        <v>0</v>
      </c>
      <c r="E413" s="16">
        <f t="shared" si="2"/>
        <v>0</v>
      </c>
      <c r="F413" s="3">
        <f t="shared" si="3"/>
        <v>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0" customHeight="1">
      <c r="A414" s="11" t="str">
        <f t="array" ref="A414">INDEX(DONG_THUAN_GHEP!$C$14:$H$113,INT((ROW()-2)/6)+1,MOD(ROW()-2,6)+1)</f>
        <v/>
      </c>
      <c r="B414" s="11" t="str">
        <f t="array" ref="B414">INDEX(DONG_THUAN_GHEP!$A$14:$A$113,INT((ROW()-2)/6)+1)</f>
        <v/>
      </c>
      <c r="C414" s="16">
        <f t="array" ref="C414">IF(A414="",0,INDEX(DONG_THUAN_GHEP!$B$14:$B$113,INT((ROW()-2)/6)+1))</f>
        <v>0</v>
      </c>
      <c r="D414" s="16">
        <f t="shared" si="1"/>
        <v>0</v>
      </c>
      <c r="E414" s="16">
        <f t="shared" si="2"/>
        <v>0</v>
      </c>
      <c r="F414" s="3">
        <f t="shared" si="3"/>
        <v>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0" customHeight="1">
      <c r="A415" s="11" t="str">
        <f t="array" ref="A415">INDEX(DONG_THUAN_GHEP!$C$14:$H$113,INT((ROW()-2)/6)+1,MOD(ROW()-2,6)+1)</f>
        <v/>
      </c>
      <c r="B415" s="11" t="str">
        <f t="array" ref="B415">INDEX(DONG_THUAN_GHEP!$A$14:$A$113,INT((ROW()-2)/6)+1)</f>
        <v/>
      </c>
      <c r="C415" s="16">
        <f t="array" ref="C415">IF(A415="",0,INDEX(DONG_THUAN_GHEP!$B$14:$B$113,INT((ROW()-2)/6)+1))</f>
        <v>0</v>
      </c>
      <c r="D415" s="16">
        <f t="shared" si="1"/>
        <v>0</v>
      </c>
      <c r="E415" s="16">
        <f t="shared" si="2"/>
        <v>0</v>
      </c>
      <c r="F415" s="3">
        <f t="shared" si="3"/>
        <v>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0" customHeight="1">
      <c r="A416" s="11" t="str">
        <f t="array" ref="A416">INDEX(DONG_THUAN_GHEP!$C$14:$H$113,INT((ROW()-2)/6)+1,MOD(ROW()-2,6)+1)</f>
        <v/>
      </c>
      <c r="B416" s="11" t="str">
        <f t="array" ref="B416">INDEX(DONG_THUAN_GHEP!$A$14:$A$113,INT((ROW()-2)/6)+1)</f>
        <v/>
      </c>
      <c r="C416" s="16">
        <f t="array" ref="C416">IF(A416="",0,INDEX(DONG_THUAN_GHEP!$B$14:$B$113,INT((ROW()-2)/6)+1))</f>
        <v>0</v>
      </c>
      <c r="D416" s="16">
        <f t="shared" si="1"/>
        <v>0</v>
      </c>
      <c r="E416" s="16">
        <f t="shared" si="2"/>
        <v>0</v>
      </c>
      <c r="F416" s="3">
        <f t="shared" si="3"/>
        <v>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0" customHeight="1">
      <c r="A417" s="11" t="str">
        <f t="array" ref="A417">INDEX(DONG_THUAN_GHEP!$C$14:$H$113,INT((ROW()-2)/6)+1,MOD(ROW()-2,6)+1)</f>
        <v/>
      </c>
      <c r="B417" s="11" t="str">
        <f t="array" ref="B417">INDEX(DONG_THUAN_GHEP!$A$14:$A$113,INT((ROW()-2)/6)+1)</f>
        <v/>
      </c>
      <c r="C417" s="16">
        <f t="array" ref="C417">IF(A417="",0,INDEX(DONG_THUAN_GHEP!$B$14:$B$113,INT((ROW()-2)/6)+1))</f>
        <v>0</v>
      </c>
      <c r="D417" s="16">
        <f t="shared" si="1"/>
        <v>0</v>
      </c>
      <c r="E417" s="16">
        <f t="shared" si="2"/>
        <v>0</v>
      </c>
      <c r="F417" s="3">
        <f t="shared" si="3"/>
        <v>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0" customHeight="1">
      <c r="A418" s="11" t="str">
        <f t="array" ref="A418">INDEX(DONG_THUAN_GHEP!$C$14:$H$113,INT((ROW()-2)/6)+1,MOD(ROW()-2,6)+1)</f>
        <v/>
      </c>
      <c r="B418" s="11" t="str">
        <f t="array" ref="B418">INDEX(DONG_THUAN_GHEP!$A$14:$A$113,INT((ROW()-2)/6)+1)</f>
        <v/>
      </c>
      <c r="C418" s="16">
        <f t="array" ref="C418">IF(A418="",0,INDEX(DONG_THUAN_GHEP!$B$14:$B$113,INT((ROW()-2)/6)+1))</f>
        <v>0</v>
      </c>
      <c r="D418" s="16">
        <f t="shared" si="1"/>
        <v>0</v>
      </c>
      <c r="E418" s="16">
        <f t="shared" si="2"/>
        <v>0</v>
      </c>
      <c r="F418" s="3">
        <f t="shared" si="3"/>
        <v>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0" customHeight="1">
      <c r="A419" s="11" t="str">
        <f t="array" ref="A419">INDEX(DONG_THUAN_GHEP!$C$14:$H$113,INT((ROW()-2)/6)+1,MOD(ROW()-2,6)+1)</f>
        <v/>
      </c>
      <c r="B419" s="11" t="str">
        <f t="array" ref="B419">INDEX(DONG_THUAN_GHEP!$A$14:$A$113,INT((ROW()-2)/6)+1)</f>
        <v/>
      </c>
      <c r="C419" s="16">
        <f t="array" ref="C419">IF(A419="",0,INDEX(DONG_THUAN_GHEP!$B$14:$B$113,INT((ROW()-2)/6)+1))</f>
        <v>0</v>
      </c>
      <c r="D419" s="16">
        <f t="shared" si="1"/>
        <v>0</v>
      </c>
      <c r="E419" s="16">
        <f t="shared" si="2"/>
        <v>0</v>
      </c>
      <c r="F419" s="3">
        <f t="shared" si="3"/>
        <v>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0" customHeight="1">
      <c r="A420" s="11" t="str">
        <f t="array" ref="A420">INDEX(DONG_THUAN_GHEP!$C$14:$H$113,INT((ROW()-2)/6)+1,MOD(ROW()-2,6)+1)</f>
        <v/>
      </c>
      <c r="B420" s="11" t="str">
        <f t="array" ref="B420">INDEX(DONG_THUAN_GHEP!$A$14:$A$113,INT((ROW()-2)/6)+1)</f>
        <v/>
      </c>
      <c r="C420" s="16">
        <f t="array" ref="C420">IF(A420="",0,INDEX(DONG_THUAN_GHEP!$B$14:$B$113,INT((ROW()-2)/6)+1))</f>
        <v>0</v>
      </c>
      <c r="D420" s="16">
        <f t="shared" si="1"/>
        <v>0</v>
      </c>
      <c r="E420" s="16">
        <f t="shared" si="2"/>
        <v>0</v>
      </c>
      <c r="F420" s="3">
        <f t="shared" si="3"/>
        <v>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0" customHeight="1">
      <c r="A421" s="11" t="str">
        <f t="array" ref="A421">INDEX(DONG_THUAN_GHEP!$C$14:$H$113,INT((ROW()-2)/6)+1,MOD(ROW()-2,6)+1)</f>
        <v/>
      </c>
      <c r="B421" s="11" t="str">
        <f t="array" ref="B421">INDEX(DONG_THUAN_GHEP!$A$14:$A$113,INT((ROW()-2)/6)+1)</f>
        <v/>
      </c>
      <c r="C421" s="16">
        <f t="array" ref="C421">IF(A421="",0,INDEX(DONG_THUAN_GHEP!$B$14:$B$113,INT((ROW()-2)/6)+1))</f>
        <v>0</v>
      </c>
      <c r="D421" s="16">
        <f t="shared" si="1"/>
        <v>0</v>
      </c>
      <c r="E421" s="16">
        <f t="shared" si="2"/>
        <v>0</v>
      </c>
      <c r="F421" s="3">
        <f t="shared" si="3"/>
        <v>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0" customHeight="1">
      <c r="A422" s="11" t="str">
        <f t="array" ref="A422">INDEX(DONG_THUAN_GHEP!$C$14:$H$113,INT((ROW()-2)/6)+1,MOD(ROW()-2,6)+1)</f>
        <v/>
      </c>
      <c r="B422" s="11" t="str">
        <f t="array" ref="B422">INDEX(DONG_THUAN_GHEP!$A$14:$A$113,INT((ROW()-2)/6)+1)</f>
        <v/>
      </c>
      <c r="C422" s="16">
        <f t="array" ref="C422">IF(A422="",0,INDEX(DONG_THUAN_GHEP!$B$14:$B$113,INT((ROW()-2)/6)+1))</f>
        <v>0</v>
      </c>
      <c r="D422" s="16">
        <f t="shared" si="1"/>
        <v>0</v>
      </c>
      <c r="E422" s="16">
        <f t="shared" si="2"/>
        <v>0</v>
      </c>
      <c r="F422" s="3">
        <f t="shared" si="3"/>
        <v>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0" customHeight="1">
      <c r="A423" s="11" t="str">
        <f t="array" ref="A423">INDEX(DONG_THUAN_GHEP!$C$14:$H$113,INT((ROW()-2)/6)+1,MOD(ROW()-2,6)+1)</f>
        <v/>
      </c>
      <c r="B423" s="11" t="str">
        <f t="array" ref="B423">INDEX(DONG_THUAN_GHEP!$A$14:$A$113,INT((ROW()-2)/6)+1)</f>
        <v/>
      </c>
      <c r="C423" s="16">
        <f t="array" ref="C423">IF(A423="",0,INDEX(DONG_THUAN_GHEP!$B$14:$B$113,INT((ROW()-2)/6)+1))</f>
        <v>0</v>
      </c>
      <c r="D423" s="16">
        <f t="shared" si="1"/>
        <v>0</v>
      </c>
      <c r="E423" s="16">
        <f t="shared" si="2"/>
        <v>0</v>
      </c>
      <c r="F423" s="3">
        <f t="shared" si="3"/>
        <v>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0" customHeight="1">
      <c r="A424" s="11" t="str">
        <f t="array" ref="A424">INDEX(DONG_THUAN_GHEP!$C$14:$H$113,INT((ROW()-2)/6)+1,MOD(ROW()-2,6)+1)</f>
        <v/>
      </c>
      <c r="B424" s="11" t="str">
        <f t="array" ref="B424">INDEX(DONG_THUAN_GHEP!$A$14:$A$113,INT((ROW()-2)/6)+1)</f>
        <v/>
      </c>
      <c r="C424" s="16">
        <f t="array" ref="C424">IF(A424="",0,INDEX(DONG_THUAN_GHEP!$B$14:$B$113,INT((ROW()-2)/6)+1))</f>
        <v>0</v>
      </c>
      <c r="D424" s="16">
        <f t="shared" si="1"/>
        <v>0</v>
      </c>
      <c r="E424" s="16">
        <f t="shared" si="2"/>
        <v>0</v>
      </c>
      <c r="F424" s="3">
        <f t="shared" si="3"/>
        <v>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0" customHeight="1">
      <c r="A425" s="11" t="str">
        <f t="array" ref="A425">INDEX(DONG_THUAN_GHEP!$C$14:$H$113,INT((ROW()-2)/6)+1,MOD(ROW()-2,6)+1)</f>
        <v/>
      </c>
      <c r="B425" s="11" t="str">
        <f t="array" ref="B425">INDEX(DONG_THUAN_GHEP!$A$14:$A$113,INT((ROW()-2)/6)+1)</f>
        <v/>
      </c>
      <c r="C425" s="16">
        <f t="array" ref="C425">IF(A425="",0,INDEX(DONG_THUAN_GHEP!$B$14:$B$113,INT((ROW()-2)/6)+1))</f>
        <v>0</v>
      </c>
      <c r="D425" s="16">
        <f t="shared" si="1"/>
        <v>0</v>
      </c>
      <c r="E425" s="16">
        <f t="shared" si="2"/>
        <v>0</v>
      </c>
      <c r="F425" s="3">
        <f t="shared" si="3"/>
        <v>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0" customHeight="1">
      <c r="A426" s="11" t="str">
        <f t="array" ref="A426">INDEX(DONG_THUAN_GHEP!$C$14:$H$113,INT((ROW()-2)/6)+1,MOD(ROW()-2,6)+1)</f>
        <v/>
      </c>
      <c r="B426" s="11" t="str">
        <f t="array" ref="B426">INDEX(DONG_THUAN_GHEP!$A$14:$A$113,INT((ROW()-2)/6)+1)</f>
        <v/>
      </c>
      <c r="C426" s="16">
        <f t="array" ref="C426">IF(A426="",0,INDEX(DONG_THUAN_GHEP!$B$14:$B$113,INT((ROW()-2)/6)+1))</f>
        <v>0</v>
      </c>
      <c r="D426" s="16">
        <f t="shared" si="1"/>
        <v>0</v>
      </c>
      <c r="E426" s="16">
        <f t="shared" si="2"/>
        <v>0</v>
      </c>
      <c r="F426" s="3">
        <f t="shared" si="3"/>
        <v>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0" customHeight="1">
      <c r="A427" s="11" t="str">
        <f t="array" ref="A427">INDEX(DONG_THUAN_GHEP!$C$14:$H$113,INT((ROW()-2)/6)+1,MOD(ROW()-2,6)+1)</f>
        <v/>
      </c>
      <c r="B427" s="11" t="str">
        <f t="array" ref="B427">INDEX(DONG_THUAN_GHEP!$A$14:$A$113,INT((ROW()-2)/6)+1)</f>
        <v/>
      </c>
      <c r="C427" s="16">
        <f t="array" ref="C427">IF(A427="",0,INDEX(DONG_THUAN_GHEP!$B$14:$B$113,INT((ROW()-2)/6)+1))</f>
        <v>0</v>
      </c>
      <c r="D427" s="16">
        <f t="shared" si="1"/>
        <v>0</v>
      </c>
      <c r="E427" s="16">
        <f t="shared" si="2"/>
        <v>0</v>
      </c>
      <c r="F427" s="3">
        <f t="shared" si="3"/>
        <v>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0" customHeight="1">
      <c r="A428" s="11" t="str">
        <f t="array" ref="A428">INDEX(DONG_THUAN_GHEP!$C$14:$H$113,INT((ROW()-2)/6)+1,MOD(ROW()-2,6)+1)</f>
        <v>971</v>
      </c>
      <c r="B428" s="11" t="str">
        <f t="array" ref="B428">INDEX(DONG_THUAN_GHEP!$A$14:$A$113,INT((ROW()-2)/6)+1)</f>
        <v>71</v>
      </c>
      <c r="C428" s="16">
        <f t="array" ref="C428">IF(A428="",0,INDEX(DONG_THUAN_GHEP!$B$14:$B$113,INT((ROW()-2)/6)+1))</f>
        <v>2</v>
      </c>
      <c r="D428" s="16">
        <f t="shared" si="1"/>
        <v>1</v>
      </c>
      <c r="E428" s="16">
        <f t="shared" si="2"/>
        <v>3</v>
      </c>
      <c r="F428" s="3">
        <f t="shared" si="3"/>
        <v>300971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0" customHeight="1">
      <c r="A429" s="11" t="str">
        <f t="array" ref="A429">INDEX(DONG_THUAN_GHEP!$C$14:$H$113,INT((ROW()-2)/6)+1,MOD(ROW()-2,6)+1)</f>
        <v>271</v>
      </c>
      <c r="B429" s="11" t="str">
        <f t="array" ref="B429">INDEX(DONG_THUAN_GHEP!$A$14:$A$113,INT((ROW()-2)/6)+1)</f>
        <v>71</v>
      </c>
      <c r="C429" s="16">
        <f t="array" ref="C429">IF(A429="",0,INDEX(DONG_THUAN_GHEP!$B$14:$B$113,INT((ROW()-2)/6)+1))</f>
        <v>2</v>
      </c>
      <c r="D429" s="16">
        <f t="shared" si="1"/>
        <v>1</v>
      </c>
      <c r="E429" s="16">
        <f t="shared" si="2"/>
        <v>3</v>
      </c>
      <c r="F429" s="3">
        <f t="shared" si="3"/>
        <v>300271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0" customHeight="1">
      <c r="A430" s="11" t="str">
        <f t="array" ref="A430">INDEX(DONG_THUAN_GHEP!$C$14:$H$113,INT((ROW()-2)/6)+1,MOD(ROW()-2,6)+1)</f>
        <v>71</v>
      </c>
      <c r="B430" s="11" t="str">
        <f t="array" ref="B430">INDEX(DONG_THUAN_GHEP!$A$14:$A$113,INT((ROW()-2)/6)+1)</f>
        <v>71</v>
      </c>
      <c r="C430" s="16">
        <f t="array" ref="C430">IF(A430="",0,INDEX(DONG_THUAN_GHEP!$B$14:$B$113,INT((ROW()-2)/6)+1))</f>
        <v>2</v>
      </c>
      <c r="D430" s="16">
        <f t="shared" si="1"/>
        <v>4</v>
      </c>
      <c r="E430" s="16">
        <f t="shared" si="2"/>
        <v>6</v>
      </c>
      <c r="F430" s="3">
        <f t="shared" si="3"/>
        <v>600071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0" customHeight="1">
      <c r="A431" s="11" t="str">
        <f t="array" ref="A431">INDEX(DONG_THUAN_GHEP!$C$14:$H$113,INT((ROW()-2)/6)+1,MOD(ROW()-2,6)+1)</f>
        <v>71</v>
      </c>
      <c r="B431" s="11" t="str">
        <f t="array" ref="B431">INDEX(DONG_THUAN_GHEP!$A$14:$A$113,INT((ROW()-2)/6)+1)</f>
        <v>71</v>
      </c>
      <c r="C431" s="16">
        <f t="array" ref="C431">IF(A431="",0,INDEX(DONG_THUAN_GHEP!$B$14:$B$113,INT((ROW()-2)/6)+1))</f>
        <v>2</v>
      </c>
      <c r="D431" s="16">
        <f t="shared" si="1"/>
        <v>4</v>
      </c>
      <c r="E431" s="16">
        <f t="shared" si="2"/>
        <v>6</v>
      </c>
      <c r="F431" s="3">
        <f t="shared" si="3"/>
        <v>600071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0" customHeight="1">
      <c r="A432" s="11" t="str">
        <f t="array" ref="A432">INDEX(DONG_THUAN_GHEP!$C$14:$H$113,INT((ROW()-2)/6)+1,MOD(ROW()-2,6)+1)</f>
        <v>71</v>
      </c>
      <c r="B432" s="11" t="str">
        <f t="array" ref="B432">INDEX(DONG_THUAN_GHEP!$A$14:$A$113,INT((ROW()-2)/6)+1)</f>
        <v>71</v>
      </c>
      <c r="C432" s="16">
        <f t="array" ref="C432">IF(A432="",0,INDEX(DONG_THUAN_GHEP!$B$14:$B$113,INT((ROW()-2)/6)+1))</f>
        <v>2</v>
      </c>
      <c r="D432" s="16">
        <f t="shared" si="1"/>
        <v>4</v>
      </c>
      <c r="E432" s="16">
        <f t="shared" si="2"/>
        <v>6</v>
      </c>
      <c r="F432" s="3">
        <f t="shared" si="3"/>
        <v>600071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0" customHeight="1">
      <c r="A433" s="11" t="str">
        <f t="array" ref="A433">INDEX(DONG_THUAN_GHEP!$C$14:$H$113,INT((ROW()-2)/6)+1,MOD(ROW()-2,6)+1)</f>
        <v>71</v>
      </c>
      <c r="B433" s="11" t="str">
        <f t="array" ref="B433">INDEX(DONG_THUAN_GHEP!$A$14:$A$113,INT((ROW()-2)/6)+1)</f>
        <v>71</v>
      </c>
      <c r="C433" s="16">
        <f t="array" ref="C433">IF(A433="",0,INDEX(DONG_THUAN_GHEP!$B$14:$B$113,INT((ROW()-2)/6)+1))</f>
        <v>2</v>
      </c>
      <c r="D433" s="16">
        <f t="shared" si="1"/>
        <v>4</v>
      </c>
      <c r="E433" s="16">
        <f t="shared" si="2"/>
        <v>6</v>
      </c>
      <c r="F433" s="3">
        <f t="shared" si="3"/>
        <v>600071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0" customHeight="1">
      <c r="A434" s="11" t="str">
        <f t="array" ref="A434">INDEX(DONG_THUAN_GHEP!$C$14:$H$113,INT((ROW()-2)/6)+1,MOD(ROW()-2,6)+1)</f>
        <v>972</v>
      </c>
      <c r="B434" s="11" t="str">
        <f t="array" ref="B434">INDEX(DONG_THUAN_GHEP!$A$14:$A$113,INT((ROW()-2)/6)+1)</f>
        <v>72</v>
      </c>
      <c r="C434" s="16">
        <f t="array" ref="C434">IF(A434="",0,INDEX(DONG_THUAN_GHEP!$B$14:$B$113,INT((ROW()-2)/6)+1))</f>
        <v>2</v>
      </c>
      <c r="D434" s="16">
        <f t="shared" si="1"/>
        <v>1</v>
      </c>
      <c r="E434" s="16">
        <f t="shared" si="2"/>
        <v>3</v>
      </c>
      <c r="F434" s="3">
        <f t="shared" si="3"/>
        <v>300972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0" customHeight="1">
      <c r="A435" s="11" t="str">
        <f t="array" ref="A435">INDEX(DONG_THUAN_GHEP!$C$14:$H$113,INT((ROW()-2)/6)+1,MOD(ROW()-2,6)+1)</f>
        <v>272</v>
      </c>
      <c r="B435" s="11" t="str">
        <f t="array" ref="B435">INDEX(DONG_THUAN_GHEP!$A$14:$A$113,INT((ROW()-2)/6)+1)</f>
        <v>72</v>
      </c>
      <c r="C435" s="16">
        <f t="array" ref="C435">IF(A435="",0,INDEX(DONG_THUAN_GHEP!$B$14:$B$113,INT((ROW()-2)/6)+1))</f>
        <v>2</v>
      </c>
      <c r="D435" s="16">
        <f t="shared" si="1"/>
        <v>1</v>
      </c>
      <c r="E435" s="16">
        <f t="shared" si="2"/>
        <v>3</v>
      </c>
      <c r="F435" s="3">
        <f t="shared" si="3"/>
        <v>300272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0" customHeight="1">
      <c r="A436" s="11" t="str">
        <f t="array" ref="A436">INDEX(DONG_THUAN_GHEP!$C$14:$H$113,INT((ROW()-2)/6)+1,MOD(ROW()-2,6)+1)</f>
        <v>72</v>
      </c>
      <c r="B436" s="11" t="str">
        <f t="array" ref="B436">INDEX(DONG_THUAN_GHEP!$A$14:$A$113,INT((ROW()-2)/6)+1)</f>
        <v>72</v>
      </c>
      <c r="C436" s="16">
        <f t="array" ref="C436">IF(A436="",0,INDEX(DONG_THUAN_GHEP!$B$14:$B$113,INT((ROW()-2)/6)+1))</f>
        <v>2</v>
      </c>
      <c r="D436" s="16">
        <f t="shared" si="1"/>
        <v>4</v>
      </c>
      <c r="E436" s="16">
        <f t="shared" si="2"/>
        <v>6</v>
      </c>
      <c r="F436" s="3">
        <f t="shared" si="3"/>
        <v>600072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0" customHeight="1">
      <c r="A437" s="11" t="str">
        <f t="array" ref="A437">INDEX(DONG_THUAN_GHEP!$C$14:$H$113,INT((ROW()-2)/6)+1,MOD(ROW()-2,6)+1)</f>
        <v>72</v>
      </c>
      <c r="B437" s="11" t="str">
        <f t="array" ref="B437">INDEX(DONG_THUAN_GHEP!$A$14:$A$113,INT((ROW()-2)/6)+1)</f>
        <v>72</v>
      </c>
      <c r="C437" s="16">
        <f t="array" ref="C437">IF(A437="",0,INDEX(DONG_THUAN_GHEP!$B$14:$B$113,INT((ROW()-2)/6)+1))</f>
        <v>2</v>
      </c>
      <c r="D437" s="16">
        <f t="shared" si="1"/>
        <v>4</v>
      </c>
      <c r="E437" s="16">
        <f t="shared" si="2"/>
        <v>6</v>
      </c>
      <c r="F437" s="3">
        <f t="shared" si="3"/>
        <v>600072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0" customHeight="1">
      <c r="A438" s="11" t="str">
        <f t="array" ref="A438">INDEX(DONG_THUAN_GHEP!$C$14:$H$113,INT((ROW()-2)/6)+1,MOD(ROW()-2,6)+1)</f>
        <v>72</v>
      </c>
      <c r="B438" s="11" t="str">
        <f t="array" ref="B438">INDEX(DONG_THUAN_GHEP!$A$14:$A$113,INT((ROW()-2)/6)+1)</f>
        <v>72</v>
      </c>
      <c r="C438" s="16">
        <f t="array" ref="C438">IF(A438="",0,INDEX(DONG_THUAN_GHEP!$B$14:$B$113,INT((ROW()-2)/6)+1))</f>
        <v>2</v>
      </c>
      <c r="D438" s="16">
        <f t="shared" si="1"/>
        <v>4</v>
      </c>
      <c r="E438" s="16">
        <f t="shared" si="2"/>
        <v>6</v>
      </c>
      <c r="F438" s="3">
        <f t="shared" si="3"/>
        <v>600072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0" customHeight="1">
      <c r="A439" s="11" t="str">
        <f t="array" ref="A439">INDEX(DONG_THUAN_GHEP!$C$14:$H$113,INT((ROW()-2)/6)+1,MOD(ROW()-2,6)+1)</f>
        <v>72</v>
      </c>
      <c r="B439" s="11" t="str">
        <f t="array" ref="B439">INDEX(DONG_THUAN_GHEP!$A$14:$A$113,INT((ROW()-2)/6)+1)</f>
        <v>72</v>
      </c>
      <c r="C439" s="16">
        <f t="array" ref="C439">IF(A439="",0,INDEX(DONG_THUAN_GHEP!$B$14:$B$113,INT((ROW()-2)/6)+1))</f>
        <v>2</v>
      </c>
      <c r="D439" s="16">
        <f t="shared" si="1"/>
        <v>4</v>
      </c>
      <c r="E439" s="16">
        <f t="shared" si="2"/>
        <v>6</v>
      </c>
      <c r="F439" s="3">
        <f t="shared" si="3"/>
        <v>600072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0" customHeight="1">
      <c r="A440" s="11" t="str">
        <f t="array" ref="A440">INDEX(DONG_THUAN_GHEP!$C$14:$H$113,INT((ROW()-2)/6)+1,MOD(ROW()-2,6)+1)</f>
        <v/>
      </c>
      <c r="B440" s="11" t="str">
        <f t="array" ref="B440">INDEX(DONG_THUAN_GHEP!$A$14:$A$113,INT((ROW()-2)/6)+1)</f>
        <v/>
      </c>
      <c r="C440" s="16">
        <f t="array" ref="C440">IF(A440="",0,INDEX(DONG_THUAN_GHEP!$B$14:$B$113,INT((ROW()-2)/6)+1))</f>
        <v>0</v>
      </c>
      <c r="D440" s="16">
        <f t="shared" si="1"/>
        <v>0</v>
      </c>
      <c r="E440" s="16">
        <f t="shared" si="2"/>
        <v>0</v>
      </c>
      <c r="F440" s="3">
        <f t="shared" si="3"/>
        <v>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0" customHeight="1">
      <c r="A441" s="11" t="str">
        <f t="array" ref="A441">INDEX(DONG_THUAN_GHEP!$C$14:$H$113,INT((ROW()-2)/6)+1,MOD(ROW()-2,6)+1)</f>
        <v/>
      </c>
      <c r="B441" s="11" t="str">
        <f t="array" ref="B441">INDEX(DONG_THUAN_GHEP!$A$14:$A$113,INT((ROW()-2)/6)+1)</f>
        <v/>
      </c>
      <c r="C441" s="16">
        <f t="array" ref="C441">IF(A441="",0,INDEX(DONG_THUAN_GHEP!$B$14:$B$113,INT((ROW()-2)/6)+1))</f>
        <v>0</v>
      </c>
      <c r="D441" s="16">
        <f t="shared" si="1"/>
        <v>0</v>
      </c>
      <c r="E441" s="16">
        <f t="shared" si="2"/>
        <v>0</v>
      </c>
      <c r="F441" s="3">
        <f t="shared" si="3"/>
        <v>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0" customHeight="1">
      <c r="A442" s="11" t="str">
        <f t="array" ref="A442">INDEX(DONG_THUAN_GHEP!$C$14:$H$113,INT((ROW()-2)/6)+1,MOD(ROW()-2,6)+1)</f>
        <v/>
      </c>
      <c r="B442" s="11" t="str">
        <f t="array" ref="B442">INDEX(DONG_THUAN_GHEP!$A$14:$A$113,INT((ROW()-2)/6)+1)</f>
        <v/>
      </c>
      <c r="C442" s="16">
        <f t="array" ref="C442">IF(A442="",0,INDEX(DONG_THUAN_GHEP!$B$14:$B$113,INT((ROW()-2)/6)+1))</f>
        <v>0</v>
      </c>
      <c r="D442" s="16">
        <f t="shared" si="1"/>
        <v>0</v>
      </c>
      <c r="E442" s="16">
        <f t="shared" si="2"/>
        <v>0</v>
      </c>
      <c r="F442" s="3">
        <f t="shared" si="3"/>
        <v>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0" customHeight="1">
      <c r="A443" s="11" t="str">
        <f t="array" ref="A443">INDEX(DONG_THUAN_GHEP!$C$14:$H$113,INT((ROW()-2)/6)+1,MOD(ROW()-2,6)+1)</f>
        <v/>
      </c>
      <c r="B443" s="11" t="str">
        <f t="array" ref="B443">INDEX(DONG_THUAN_GHEP!$A$14:$A$113,INT((ROW()-2)/6)+1)</f>
        <v/>
      </c>
      <c r="C443" s="16">
        <f t="array" ref="C443">IF(A443="",0,INDEX(DONG_THUAN_GHEP!$B$14:$B$113,INT((ROW()-2)/6)+1))</f>
        <v>0</v>
      </c>
      <c r="D443" s="16">
        <f t="shared" si="1"/>
        <v>0</v>
      </c>
      <c r="E443" s="16">
        <f t="shared" si="2"/>
        <v>0</v>
      </c>
      <c r="F443" s="3">
        <f t="shared" si="3"/>
        <v>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0" customHeight="1">
      <c r="A444" s="11" t="str">
        <f t="array" ref="A444">INDEX(DONG_THUAN_GHEP!$C$14:$H$113,INT((ROW()-2)/6)+1,MOD(ROW()-2,6)+1)</f>
        <v/>
      </c>
      <c r="B444" s="11" t="str">
        <f t="array" ref="B444">INDEX(DONG_THUAN_GHEP!$A$14:$A$113,INT((ROW()-2)/6)+1)</f>
        <v/>
      </c>
      <c r="C444" s="16">
        <f t="array" ref="C444">IF(A444="",0,INDEX(DONG_THUAN_GHEP!$B$14:$B$113,INT((ROW()-2)/6)+1))</f>
        <v>0</v>
      </c>
      <c r="D444" s="16">
        <f t="shared" si="1"/>
        <v>0</v>
      </c>
      <c r="E444" s="16">
        <f t="shared" si="2"/>
        <v>0</v>
      </c>
      <c r="F444" s="3">
        <f t="shared" si="3"/>
        <v>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0" customHeight="1">
      <c r="A445" s="11" t="str">
        <f t="array" ref="A445">INDEX(DONG_THUAN_GHEP!$C$14:$H$113,INT((ROW()-2)/6)+1,MOD(ROW()-2,6)+1)</f>
        <v/>
      </c>
      <c r="B445" s="11" t="str">
        <f t="array" ref="B445">INDEX(DONG_THUAN_GHEP!$A$14:$A$113,INT((ROW()-2)/6)+1)</f>
        <v/>
      </c>
      <c r="C445" s="16">
        <f t="array" ref="C445">IF(A445="",0,INDEX(DONG_THUAN_GHEP!$B$14:$B$113,INT((ROW()-2)/6)+1))</f>
        <v>0</v>
      </c>
      <c r="D445" s="16">
        <f t="shared" si="1"/>
        <v>0</v>
      </c>
      <c r="E445" s="16">
        <f t="shared" si="2"/>
        <v>0</v>
      </c>
      <c r="F445" s="3">
        <f t="shared" si="3"/>
        <v>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0" customHeight="1">
      <c r="A446" s="11" t="str">
        <f t="array" ref="A446">INDEX(DONG_THUAN_GHEP!$C$14:$H$113,INT((ROW()-2)/6)+1,MOD(ROW()-2,6)+1)</f>
        <v>974</v>
      </c>
      <c r="B446" s="11" t="str">
        <f t="array" ref="B446">INDEX(DONG_THUAN_GHEP!$A$14:$A$113,INT((ROW()-2)/6)+1)</f>
        <v>74</v>
      </c>
      <c r="C446" s="16">
        <f t="array" ref="C446">IF(A446="",0,INDEX(DONG_THUAN_GHEP!$B$14:$B$113,INT((ROW()-2)/6)+1))</f>
        <v>1</v>
      </c>
      <c r="D446" s="16">
        <f t="shared" si="1"/>
        <v>1</v>
      </c>
      <c r="E446" s="16">
        <f t="shared" si="2"/>
        <v>2</v>
      </c>
      <c r="F446" s="3">
        <f t="shared" si="3"/>
        <v>200974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0" customHeight="1">
      <c r="A447" s="11" t="str">
        <f t="array" ref="A447">INDEX(DONG_THUAN_GHEP!$C$14:$H$113,INT((ROW()-2)/6)+1,MOD(ROW()-2,6)+1)</f>
        <v>274</v>
      </c>
      <c r="B447" s="11" t="str">
        <f t="array" ref="B447">INDEX(DONG_THUAN_GHEP!$A$14:$A$113,INT((ROW()-2)/6)+1)</f>
        <v>74</v>
      </c>
      <c r="C447" s="16">
        <f t="array" ref="C447">IF(A447="",0,INDEX(DONG_THUAN_GHEP!$B$14:$B$113,INT((ROW()-2)/6)+1))</f>
        <v>1</v>
      </c>
      <c r="D447" s="16">
        <f t="shared" si="1"/>
        <v>1</v>
      </c>
      <c r="E447" s="16">
        <f t="shared" si="2"/>
        <v>2</v>
      </c>
      <c r="F447" s="3">
        <f t="shared" si="3"/>
        <v>200274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0" customHeight="1">
      <c r="A448" s="11" t="str">
        <f t="array" ref="A448">INDEX(DONG_THUAN_GHEP!$C$14:$H$113,INT((ROW()-2)/6)+1,MOD(ROW()-2,6)+1)</f>
        <v>74</v>
      </c>
      <c r="B448" s="11" t="str">
        <f t="array" ref="B448">INDEX(DONG_THUAN_GHEP!$A$14:$A$113,INT((ROW()-2)/6)+1)</f>
        <v>74</v>
      </c>
      <c r="C448" s="16">
        <f t="array" ref="C448">IF(A448="",0,INDEX(DONG_THUAN_GHEP!$B$14:$B$113,INT((ROW()-2)/6)+1))</f>
        <v>1</v>
      </c>
      <c r="D448" s="16">
        <f t="shared" si="1"/>
        <v>4</v>
      </c>
      <c r="E448" s="16">
        <f t="shared" si="2"/>
        <v>5</v>
      </c>
      <c r="F448" s="3">
        <f t="shared" si="3"/>
        <v>500074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0" customHeight="1">
      <c r="A449" s="11" t="str">
        <f t="array" ref="A449">INDEX(DONG_THUAN_GHEP!$C$14:$H$113,INT((ROW()-2)/6)+1,MOD(ROW()-2,6)+1)</f>
        <v>74</v>
      </c>
      <c r="B449" s="11" t="str">
        <f t="array" ref="B449">INDEX(DONG_THUAN_GHEP!$A$14:$A$113,INT((ROW()-2)/6)+1)</f>
        <v>74</v>
      </c>
      <c r="C449" s="16">
        <f t="array" ref="C449">IF(A449="",0,INDEX(DONG_THUAN_GHEP!$B$14:$B$113,INT((ROW()-2)/6)+1))</f>
        <v>1</v>
      </c>
      <c r="D449" s="16">
        <f t="shared" si="1"/>
        <v>4</v>
      </c>
      <c r="E449" s="16">
        <f t="shared" si="2"/>
        <v>5</v>
      </c>
      <c r="F449" s="3">
        <f t="shared" si="3"/>
        <v>500074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0" customHeight="1">
      <c r="A450" s="11" t="str">
        <f t="array" ref="A450">INDEX(DONG_THUAN_GHEP!$C$14:$H$113,INT((ROW()-2)/6)+1,MOD(ROW()-2,6)+1)</f>
        <v>74</v>
      </c>
      <c r="B450" s="11" t="str">
        <f t="array" ref="B450">INDEX(DONG_THUAN_GHEP!$A$14:$A$113,INT((ROW()-2)/6)+1)</f>
        <v>74</v>
      </c>
      <c r="C450" s="16">
        <f t="array" ref="C450">IF(A450="",0,INDEX(DONG_THUAN_GHEP!$B$14:$B$113,INT((ROW()-2)/6)+1))</f>
        <v>1</v>
      </c>
      <c r="D450" s="16">
        <f t="shared" si="1"/>
        <v>4</v>
      </c>
      <c r="E450" s="16">
        <f t="shared" si="2"/>
        <v>5</v>
      </c>
      <c r="F450" s="3">
        <f t="shared" si="3"/>
        <v>500074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0" customHeight="1">
      <c r="A451" s="11" t="str">
        <f t="array" ref="A451">INDEX(DONG_THUAN_GHEP!$C$14:$H$113,INT((ROW()-2)/6)+1,MOD(ROW()-2,6)+1)</f>
        <v>74</v>
      </c>
      <c r="B451" s="11" t="str">
        <f t="array" ref="B451">INDEX(DONG_THUAN_GHEP!$A$14:$A$113,INT((ROW()-2)/6)+1)</f>
        <v>74</v>
      </c>
      <c r="C451" s="16">
        <f t="array" ref="C451">IF(A451="",0,INDEX(DONG_THUAN_GHEP!$B$14:$B$113,INT((ROW()-2)/6)+1))</f>
        <v>1</v>
      </c>
      <c r="D451" s="16">
        <f t="shared" si="1"/>
        <v>4</v>
      </c>
      <c r="E451" s="16">
        <f t="shared" si="2"/>
        <v>5</v>
      </c>
      <c r="F451" s="3">
        <f t="shared" si="3"/>
        <v>500074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0" customHeight="1">
      <c r="A452" s="11" t="str">
        <f t="array" ref="A452">INDEX(DONG_THUAN_GHEP!$C$14:$H$113,INT((ROW()-2)/6)+1,MOD(ROW()-2,6)+1)</f>
        <v/>
      </c>
      <c r="B452" s="11" t="str">
        <f t="array" ref="B452">INDEX(DONG_THUAN_GHEP!$A$14:$A$113,INT((ROW()-2)/6)+1)</f>
        <v/>
      </c>
      <c r="C452" s="16">
        <f t="array" ref="C452">IF(A452="",0,INDEX(DONG_THUAN_GHEP!$B$14:$B$113,INT((ROW()-2)/6)+1))</f>
        <v>0</v>
      </c>
      <c r="D452" s="16">
        <f t="shared" si="1"/>
        <v>0</v>
      </c>
      <c r="E452" s="16">
        <f t="shared" si="2"/>
        <v>0</v>
      </c>
      <c r="F452" s="3">
        <f t="shared" si="3"/>
        <v>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0" customHeight="1">
      <c r="A453" s="11" t="str">
        <f t="array" ref="A453">INDEX(DONG_THUAN_GHEP!$C$14:$H$113,INT((ROW()-2)/6)+1,MOD(ROW()-2,6)+1)</f>
        <v/>
      </c>
      <c r="B453" s="11" t="str">
        <f t="array" ref="B453">INDEX(DONG_THUAN_GHEP!$A$14:$A$113,INT((ROW()-2)/6)+1)</f>
        <v/>
      </c>
      <c r="C453" s="16">
        <f t="array" ref="C453">IF(A453="",0,INDEX(DONG_THUAN_GHEP!$B$14:$B$113,INT((ROW()-2)/6)+1))</f>
        <v>0</v>
      </c>
      <c r="D453" s="16">
        <f t="shared" si="1"/>
        <v>0</v>
      </c>
      <c r="E453" s="16">
        <f t="shared" si="2"/>
        <v>0</v>
      </c>
      <c r="F453" s="3">
        <f t="shared" si="3"/>
        <v>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0" customHeight="1">
      <c r="A454" s="11" t="str">
        <f t="array" ref="A454">INDEX(DONG_THUAN_GHEP!$C$14:$H$113,INT((ROW()-2)/6)+1,MOD(ROW()-2,6)+1)</f>
        <v/>
      </c>
      <c r="B454" s="11" t="str">
        <f t="array" ref="B454">INDEX(DONG_THUAN_GHEP!$A$14:$A$113,INT((ROW()-2)/6)+1)</f>
        <v/>
      </c>
      <c r="C454" s="16">
        <f t="array" ref="C454">IF(A454="",0,INDEX(DONG_THUAN_GHEP!$B$14:$B$113,INT((ROW()-2)/6)+1))</f>
        <v>0</v>
      </c>
      <c r="D454" s="16">
        <f t="shared" si="1"/>
        <v>0</v>
      </c>
      <c r="E454" s="16">
        <f t="shared" si="2"/>
        <v>0</v>
      </c>
      <c r="F454" s="3">
        <f t="shared" si="3"/>
        <v>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0" customHeight="1">
      <c r="A455" s="11" t="str">
        <f t="array" ref="A455">INDEX(DONG_THUAN_GHEP!$C$14:$H$113,INT((ROW()-2)/6)+1,MOD(ROW()-2,6)+1)</f>
        <v/>
      </c>
      <c r="B455" s="11" t="str">
        <f t="array" ref="B455">INDEX(DONG_THUAN_GHEP!$A$14:$A$113,INT((ROW()-2)/6)+1)</f>
        <v/>
      </c>
      <c r="C455" s="16">
        <f t="array" ref="C455">IF(A455="",0,INDEX(DONG_THUAN_GHEP!$B$14:$B$113,INT((ROW()-2)/6)+1))</f>
        <v>0</v>
      </c>
      <c r="D455" s="16">
        <f t="shared" si="1"/>
        <v>0</v>
      </c>
      <c r="E455" s="16">
        <f t="shared" si="2"/>
        <v>0</v>
      </c>
      <c r="F455" s="3">
        <f t="shared" si="3"/>
        <v>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0" customHeight="1">
      <c r="A456" s="11" t="str">
        <f t="array" ref="A456">INDEX(DONG_THUAN_GHEP!$C$14:$H$113,INT((ROW()-2)/6)+1,MOD(ROW()-2,6)+1)</f>
        <v/>
      </c>
      <c r="B456" s="11" t="str">
        <f t="array" ref="B456">INDEX(DONG_THUAN_GHEP!$A$14:$A$113,INT((ROW()-2)/6)+1)</f>
        <v/>
      </c>
      <c r="C456" s="16">
        <f t="array" ref="C456">IF(A456="",0,INDEX(DONG_THUAN_GHEP!$B$14:$B$113,INT((ROW()-2)/6)+1))</f>
        <v>0</v>
      </c>
      <c r="D456" s="16">
        <f t="shared" si="1"/>
        <v>0</v>
      </c>
      <c r="E456" s="16">
        <f t="shared" si="2"/>
        <v>0</v>
      </c>
      <c r="F456" s="3">
        <f t="shared" si="3"/>
        <v>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0" customHeight="1">
      <c r="A457" s="11" t="str">
        <f t="array" ref="A457">INDEX(DONG_THUAN_GHEP!$C$14:$H$113,INT((ROW()-2)/6)+1,MOD(ROW()-2,6)+1)</f>
        <v/>
      </c>
      <c r="B457" s="11" t="str">
        <f t="array" ref="B457">INDEX(DONG_THUAN_GHEP!$A$14:$A$113,INT((ROW()-2)/6)+1)</f>
        <v/>
      </c>
      <c r="C457" s="16">
        <f t="array" ref="C457">IF(A457="",0,INDEX(DONG_THUAN_GHEP!$B$14:$B$113,INT((ROW()-2)/6)+1))</f>
        <v>0</v>
      </c>
      <c r="D457" s="16">
        <f t="shared" si="1"/>
        <v>0</v>
      </c>
      <c r="E457" s="16">
        <f t="shared" si="2"/>
        <v>0</v>
      </c>
      <c r="F457" s="3">
        <f t="shared" si="3"/>
        <v>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0" customHeight="1">
      <c r="A458" s="11" t="str">
        <f t="array" ref="A458">INDEX(DONG_THUAN_GHEP!$C$14:$H$113,INT((ROW()-2)/6)+1,MOD(ROW()-2,6)+1)</f>
        <v>976</v>
      </c>
      <c r="B458" s="11" t="str">
        <f t="array" ref="B458">INDEX(DONG_THUAN_GHEP!$A$14:$A$113,INT((ROW()-2)/6)+1)</f>
        <v>76</v>
      </c>
      <c r="C458" s="16">
        <f t="array" ref="C458">IF(A458="",0,INDEX(DONG_THUAN_GHEP!$B$14:$B$113,INT((ROW()-2)/6)+1))</f>
        <v>2</v>
      </c>
      <c r="D458" s="16">
        <f t="shared" si="1"/>
        <v>1</v>
      </c>
      <c r="E458" s="16">
        <f t="shared" si="2"/>
        <v>3</v>
      </c>
      <c r="F458" s="3">
        <f t="shared" si="3"/>
        <v>300976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0" customHeight="1">
      <c r="A459" s="11" t="str">
        <f t="array" ref="A459">INDEX(DONG_THUAN_GHEP!$C$14:$H$113,INT((ROW()-2)/6)+1,MOD(ROW()-2,6)+1)</f>
        <v>276</v>
      </c>
      <c r="B459" s="11" t="str">
        <f t="array" ref="B459">INDEX(DONG_THUAN_GHEP!$A$14:$A$113,INT((ROW()-2)/6)+1)</f>
        <v>76</v>
      </c>
      <c r="C459" s="16">
        <f t="array" ref="C459">IF(A459="",0,INDEX(DONG_THUAN_GHEP!$B$14:$B$113,INT((ROW()-2)/6)+1))</f>
        <v>2</v>
      </c>
      <c r="D459" s="16">
        <f t="shared" si="1"/>
        <v>1</v>
      </c>
      <c r="E459" s="16">
        <f t="shared" si="2"/>
        <v>3</v>
      </c>
      <c r="F459" s="3">
        <f t="shared" si="3"/>
        <v>300276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0" customHeight="1">
      <c r="A460" s="11" t="str">
        <f t="array" ref="A460">INDEX(DONG_THUAN_GHEP!$C$14:$H$113,INT((ROW()-2)/6)+1,MOD(ROW()-2,6)+1)</f>
        <v>76</v>
      </c>
      <c r="B460" s="11" t="str">
        <f t="array" ref="B460">INDEX(DONG_THUAN_GHEP!$A$14:$A$113,INT((ROW()-2)/6)+1)</f>
        <v>76</v>
      </c>
      <c r="C460" s="16">
        <f t="array" ref="C460">IF(A460="",0,INDEX(DONG_THUAN_GHEP!$B$14:$B$113,INT((ROW()-2)/6)+1))</f>
        <v>2</v>
      </c>
      <c r="D460" s="16">
        <f t="shared" si="1"/>
        <v>4</v>
      </c>
      <c r="E460" s="16">
        <f t="shared" si="2"/>
        <v>6</v>
      </c>
      <c r="F460" s="3">
        <f t="shared" si="3"/>
        <v>600076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0" customHeight="1">
      <c r="A461" s="11" t="str">
        <f t="array" ref="A461">INDEX(DONG_THUAN_GHEP!$C$14:$H$113,INT((ROW()-2)/6)+1,MOD(ROW()-2,6)+1)</f>
        <v>76</v>
      </c>
      <c r="B461" s="11" t="str">
        <f t="array" ref="B461">INDEX(DONG_THUAN_GHEP!$A$14:$A$113,INT((ROW()-2)/6)+1)</f>
        <v>76</v>
      </c>
      <c r="C461" s="16">
        <f t="array" ref="C461">IF(A461="",0,INDEX(DONG_THUAN_GHEP!$B$14:$B$113,INT((ROW()-2)/6)+1))</f>
        <v>2</v>
      </c>
      <c r="D461" s="16">
        <f t="shared" si="1"/>
        <v>4</v>
      </c>
      <c r="E461" s="16">
        <f t="shared" si="2"/>
        <v>6</v>
      </c>
      <c r="F461" s="3">
        <f t="shared" si="3"/>
        <v>600076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0" customHeight="1">
      <c r="A462" s="11" t="str">
        <f t="array" ref="A462">INDEX(DONG_THUAN_GHEP!$C$14:$H$113,INT((ROW()-2)/6)+1,MOD(ROW()-2,6)+1)</f>
        <v>76</v>
      </c>
      <c r="B462" s="11" t="str">
        <f t="array" ref="B462">INDEX(DONG_THUAN_GHEP!$A$14:$A$113,INT((ROW()-2)/6)+1)</f>
        <v>76</v>
      </c>
      <c r="C462" s="16">
        <f t="array" ref="C462">IF(A462="",0,INDEX(DONG_THUAN_GHEP!$B$14:$B$113,INT((ROW()-2)/6)+1))</f>
        <v>2</v>
      </c>
      <c r="D462" s="16">
        <f t="shared" si="1"/>
        <v>4</v>
      </c>
      <c r="E462" s="16">
        <f t="shared" si="2"/>
        <v>6</v>
      </c>
      <c r="F462" s="3">
        <f t="shared" si="3"/>
        <v>600076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0" customHeight="1">
      <c r="A463" s="11" t="str">
        <f t="array" ref="A463">INDEX(DONG_THUAN_GHEP!$C$14:$H$113,INT((ROW()-2)/6)+1,MOD(ROW()-2,6)+1)</f>
        <v>76</v>
      </c>
      <c r="B463" s="11" t="str">
        <f t="array" ref="B463">INDEX(DONG_THUAN_GHEP!$A$14:$A$113,INT((ROW()-2)/6)+1)</f>
        <v>76</v>
      </c>
      <c r="C463" s="16">
        <f t="array" ref="C463">IF(A463="",0,INDEX(DONG_THUAN_GHEP!$B$14:$B$113,INT((ROW()-2)/6)+1))</f>
        <v>2</v>
      </c>
      <c r="D463" s="16">
        <f t="shared" si="1"/>
        <v>4</v>
      </c>
      <c r="E463" s="16">
        <f t="shared" si="2"/>
        <v>6</v>
      </c>
      <c r="F463" s="3">
        <f t="shared" si="3"/>
        <v>600076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0" customHeight="1">
      <c r="A464" s="11" t="str">
        <f t="array" ref="A464">INDEX(DONG_THUAN_GHEP!$C$14:$H$113,INT((ROW()-2)/6)+1,MOD(ROW()-2,6)+1)</f>
        <v/>
      </c>
      <c r="B464" s="11" t="str">
        <f t="array" ref="B464">INDEX(DONG_THUAN_GHEP!$A$14:$A$113,INT((ROW()-2)/6)+1)</f>
        <v/>
      </c>
      <c r="C464" s="16">
        <f t="array" ref="C464">IF(A464="",0,INDEX(DONG_THUAN_GHEP!$B$14:$B$113,INT((ROW()-2)/6)+1))</f>
        <v>0</v>
      </c>
      <c r="D464" s="16">
        <f t="shared" si="1"/>
        <v>0</v>
      </c>
      <c r="E464" s="16">
        <f t="shared" si="2"/>
        <v>0</v>
      </c>
      <c r="F464" s="3">
        <f t="shared" si="3"/>
        <v>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0" customHeight="1">
      <c r="A465" s="11" t="str">
        <f t="array" ref="A465">INDEX(DONG_THUAN_GHEP!$C$14:$H$113,INT((ROW()-2)/6)+1,MOD(ROW()-2,6)+1)</f>
        <v/>
      </c>
      <c r="B465" s="11" t="str">
        <f t="array" ref="B465">INDEX(DONG_THUAN_GHEP!$A$14:$A$113,INT((ROW()-2)/6)+1)</f>
        <v/>
      </c>
      <c r="C465" s="16">
        <f t="array" ref="C465">IF(A465="",0,INDEX(DONG_THUAN_GHEP!$B$14:$B$113,INT((ROW()-2)/6)+1))</f>
        <v>0</v>
      </c>
      <c r="D465" s="16">
        <f t="shared" si="1"/>
        <v>0</v>
      </c>
      <c r="E465" s="16">
        <f t="shared" si="2"/>
        <v>0</v>
      </c>
      <c r="F465" s="3">
        <f t="shared" si="3"/>
        <v>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0" customHeight="1">
      <c r="A466" s="11" t="str">
        <f t="array" ref="A466">INDEX(DONG_THUAN_GHEP!$C$14:$H$113,INT((ROW()-2)/6)+1,MOD(ROW()-2,6)+1)</f>
        <v/>
      </c>
      <c r="B466" s="11" t="str">
        <f t="array" ref="B466">INDEX(DONG_THUAN_GHEP!$A$14:$A$113,INT((ROW()-2)/6)+1)</f>
        <v/>
      </c>
      <c r="C466" s="16">
        <f t="array" ref="C466">IF(A466="",0,INDEX(DONG_THUAN_GHEP!$B$14:$B$113,INT((ROW()-2)/6)+1))</f>
        <v>0</v>
      </c>
      <c r="D466" s="16">
        <f t="shared" si="1"/>
        <v>0</v>
      </c>
      <c r="E466" s="16">
        <f t="shared" si="2"/>
        <v>0</v>
      </c>
      <c r="F466" s="3">
        <f t="shared" si="3"/>
        <v>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0" customHeight="1">
      <c r="A467" s="11" t="str">
        <f t="array" ref="A467">INDEX(DONG_THUAN_GHEP!$C$14:$H$113,INT((ROW()-2)/6)+1,MOD(ROW()-2,6)+1)</f>
        <v/>
      </c>
      <c r="B467" s="11" t="str">
        <f t="array" ref="B467">INDEX(DONG_THUAN_GHEP!$A$14:$A$113,INT((ROW()-2)/6)+1)</f>
        <v/>
      </c>
      <c r="C467" s="16">
        <f t="array" ref="C467">IF(A467="",0,INDEX(DONG_THUAN_GHEP!$B$14:$B$113,INT((ROW()-2)/6)+1))</f>
        <v>0</v>
      </c>
      <c r="D467" s="16">
        <f t="shared" si="1"/>
        <v>0</v>
      </c>
      <c r="E467" s="16">
        <f t="shared" si="2"/>
        <v>0</v>
      </c>
      <c r="F467" s="3">
        <f t="shared" si="3"/>
        <v>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0" customHeight="1">
      <c r="A468" s="11" t="str">
        <f t="array" ref="A468">INDEX(DONG_THUAN_GHEP!$C$14:$H$113,INT((ROW()-2)/6)+1,MOD(ROW()-2,6)+1)</f>
        <v/>
      </c>
      <c r="B468" s="11" t="str">
        <f t="array" ref="B468">INDEX(DONG_THUAN_GHEP!$A$14:$A$113,INT((ROW()-2)/6)+1)</f>
        <v/>
      </c>
      <c r="C468" s="16">
        <f t="array" ref="C468">IF(A468="",0,INDEX(DONG_THUAN_GHEP!$B$14:$B$113,INT((ROW()-2)/6)+1))</f>
        <v>0</v>
      </c>
      <c r="D468" s="16">
        <f t="shared" si="1"/>
        <v>0</v>
      </c>
      <c r="E468" s="16">
        <f t="shared" si="2"/>
        <v>0</v>
      </c>
      <c r="F468" s="3">
        <f t="shared" si="3"/>
        <v>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0" customHeight="1">
      <c r="A469" s="11" t="str">
        <f t="array" ref="A469">INDEX(DONG_THUAN_GHEP!$C$14:$H$113,INT((ROW()-2)/6)+1,MOD(ROW()-2,6)+1)</f>
        <v/>
      </c>
      <c r="B469" s="11" t="str">
        <f t="array" ref="B469">INDEX(DONG_THUAN_GHEP!$A$14:$A$113,INT((ROW()-2)/6)+1)</f>
        <v/>
      </c>
      <c r="C469" s="16">
        <f t="array" ref="C469">IF(A469="",0,INDEX(DONG_THUAN_GHEP!$B$14:$B$113,INT((ROW()-2)/6)+1))</f>
        <v>0</v>
      </c>
      <c r="D469" s="16">
        <f t="shared" si="1"/>
        <v>0</v>
      </c>
      <c r="E469" s="16">
        <f t="shared" si="2"/>
        <v>0</v>
      </c>
      <c r="F469" s="3">
        <f t="shared" si="3"/>
        <v>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0" customHeight="1">
      <c r="A470" s="11" t="str">
        <f t="array" ref="A470">INDEX(DONG_THUAN_GHEP!$C$14:$H$113,INT((ROW()-2)/6)+1,MOD(ROW()-2,6)+1)</f>
        <v/>
      </c>
      <c r="B470" s="11" t="str">
        <f t="array" ref="B470">INDEX(DONG_THUAN_GHEP!$A$14:$A$113,INT((ROW()-2)/6)+1)</f>
        <v/>
      </c>
      <c r="C470" s="16">
        <f t="array" ref="C470">IF(A470="",0,INDEX(DONG_THUAN_GHEP!$B$14:$B$113,INT((ROW()-2)/6)+1))</f>
        <v>0</v>
      </c>
      <c r="D470" s="16">
        <f t="shared" si="1"/>
        <v>0</v>
      </c>
      <c r="E470" s="16">
        <f t="shared" si="2"/>
        <v>0</v>
      </c>
      <c r="F470" s="3">
        <f t="shared" si="3"/>
        <v>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0" customHeight="1">
      <c r="A471" s="11" t="str">
        <f t="array" ref="A471">INDEX(DONG_THUAN_GHEP!$C$14:$H$113,INT((ROW()-2)/6)+1,MOD(ROW()-2,6)+1)</f>
        <v/>
      </c>
      <c r="B471" s="11" t="str">
        <f t="array" ref="B471">INDEX(DONG_THUAN_GHEP!$A$14:$A$113,INT((ROW()-2)/6)+1)</f>
        <v/>
      </c>
      <c r="C471" s="16">
        <f t="array" ref="C471">IF(A471="",0,INDEX(DONG_THUAN_GHEP!$B$14:$B$113,INT((ROW()-2)/6)+1))</f>
        <v>0</v>
      </c>
      <c r="D471" s="16">
        <f t="shared" si="1"/>
        <v>0</v>
      </c>
      <c r="E471" s="16">
        <f t="shared" si="2"/>
        <v>0</v>
      </c>
      <c r="F471" s="3">
        <f t="shared" si="3"/>
        <v>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0" customHeight="1">
      <c r="A472" s="11" t="str">
        <f t="array" ref="A472">INDEX(DONG_THUAN_GHEP!$C$14:$H$113,INT((ROW()-2)/6)+1,MOD(ROW()-2,6)+1)</f>
        <v/>
      </c>
      <c r="B472" s="11" t="str">
        <f t="array" ref="B472">INDEX(DONG_THUAN_GHEP!$A$14:$A$113,INT((ROW()-2)/6)+1)</f>
        <v/>
      </c>
      <c r="C472" s="16">
        <f t="array" ref="C472">IF(A472="",0,INDEX(DONG_THUAN_GHEP!$B$14:$B$113,INT((ROW()-2)/6)+1))</f>
        <v>0</v>
      </c>
      <c r="D472" s="16">
        <f t="shared" si="1"/>
        <v>0</v>
      </c>
      <c r="E472" s="16">
        <f t="shared" si="2"/>
        <v>0</v>
      </c>
      <c r="F472" s="3">
        <f t="shared" si="3"/>
        <v>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0" customHeight="1">
      <c r="A473" s="11" t="str">
        <f t="array" ref="A473">INDEX(DONG_THUAN_GHEP!$C$14:$H$113,INT((ROW()-2)/6)+1,MOD(ROW()-2,6)+1)</f>
        <v/>
      </c>
      <c r="B473" s="11" t="str">
        <f t="array" ref="B473">INDEX(DONG_THUAN_GHEP!$A$14:$A$113,INT((ROW()-2)/6)+1)</f>
        <v/>
      </c>
      <c r="C473" s="16">
        <f t="array" ref="C473">IF(A473="",0,INDEX(DONG_THUAN_GHEP!$B$14:$B$113,INT((ROW()-2)/6)+1))</f>
        <v>0</v>
      </c>
      <c r="D473" s="16">
        <f t="shared" si="1"/>
        <v>0</v>
      </c>
      <c r="E473" s="16">
        <f t="shared" si="2"/>
        <v>0</v>
      </c>
      <c r="F473" s="3">
        <f t="shared" si="3"/>
        <v>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0" customHeight="1">
      <c r="A474" s="11" t="str">
        <f t="array" ref="A474">INDEX(DONG_THUAN_GHEP!$C$14:$H$113,INT((ROW()-2)/6)+1,MOD(ROW()-2,6)+1)</f>
        <v/>
      </c>
      <c r="B474" s="11" t="str">
        <f t="array" ref="B474">INDEX(DONG_THUAN_GHEP!$A$14:$A$113,INT((ROW()-2)/6)+1)</f>
        <v/>
      </c>
      <c r="C474" s="16">
        <f t="array" ref="C474">IF(A474="",0,INDEX(DONG_THUAN_GHEP!$B$14:$B$113,INT((ROW()-2)/6)+1))</f>
        <v>0</v>
      </c>
      <c r="D474" s="16">
        <f t="shared" si="1"/>
        <v>0</v>
      </c>
      <c r="E474" s="16">
        <f t="shared" si="2"/>
        <v>0</v>
      </c>
      <c r="F474" s="3">
        <f t="shared" si="3"/>
        <v>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0" customHeight="1">
      <c r="A475" s="11" t="str">
        <f t="array" ref="A475">INDEX(DONG_THUAN_GHEP!$C$14:$H$113,INT((ROW()-2)/6)+1,MOD(ROW()-2,6)+1)</f>
        <v/>
      </c>
      <c r="B475" s="11" t="str">
        <f t="array" ref="B475">INDEX(DONG_THUAN_GHEP!$A$14:$A$113,INT((ROW()-2)/6)+1)</f>
        <v/>
      </c>
      <c r="C475" s="16">
        <f t="array" ref="C475">IF(A475="",0,INDEX(DONG_THUAN_GHEP!$B$14:$B$113,INT((ROW()-2)/6)+1))</f>
        <v>0</v>
      </c>
      <c r="D475" s="16">
        <f t="shared" si="1"/>
        <v>0</v>
      </c>
      <c r="E475" s="16">
        <f t="shared" si="2"/>
        <v>0</v>
      </c>
      <c r="F475" s="3">
        <f t="shared" si="3"/>
        <v>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0" customHeight="1">
      <c r="A476" s="11" t="str">
        <f t="array" ref="A476">INDEX(DONG_THUAN_GHEP!$C$14:$H$113,INT((ROW()-2)/6)+1,MOD(ROW()-2,6)+1)</f>
        <v/>
      </c>
      <c r="B476" s="11" t="str">
        <f t="array" ref="B476">INDEX(DONG_THUAN_GHEP!$A$14:$A$113,INT((ROW()-2)/6)+1)</f>
        <v/>
      </c>
      <c r="C476" s="16">
        <f t="array" ref="C476">IF(A476="",0,INDEX(DONG_THUAN_GHEP!$B$14:$B$113,INT((ROW()-2)/6)+1))</f>
        <v>0</v>
      </c>
      <c r="D476" s="16">
        <f t="shared" si="1"/>
        <v>0</v>
      </c>
      <c r="E476" s="16">
        <f t="shared" si="2"/>
        <v>0</v>
      </c>
      <c r="F476" s="3">
        <f t="shared" si="3"/>
        <v>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0" customHeight="1">
      <c r="A477" s="11" t="str">
        <f t="array" ref="A477">INDEX(DONG_THUAN_GHEP!$C$14:$H$113,INT((ROW()-2)/6)+1,MOD(ROW()-2,6)+1)</f>
        <v/>
      </c>
      <c r="B477" s="11" t="str">
        <f t="array" ref="B477">INDEX(DONG_THUAN_GHEP!$A$14:$A$113,INT((ROW()-2)/6)+1)</f>
        <v/>
      </c>
      <c r="C477" s="16">
        <f t="array" ref="C477">IF(A477="",0,INDEX(DONG_THUAN_GHEP!$B$14:$B$113,INT((ROW()-2)/6)+1))</f>
        <v>0</v>
      </c>
      <c r="D477" s="16">
        <f t="shared" si="1"/>
        <v>0</v>
      </c>
      <c r="E477" s="16">
        <f t="shared" si="2"/>
        <v>0</v>
      </c>
      <c r="F477" s="3">
        <f t="shared" si="3"/>
        <v>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0" customHeight="1">
      <c r="A478" s="11" t="str">
        <f t="array" ref="A478">INDEX(DONG_THUAN_GHEP!$C$14:$H$113,INT((ROW()-2)/6)+1,MOD(ROW()-2,6)+1)</f>
        <v/>
      </c>
      <c r="B478" s="11" t="str">
        <f t="array" ref="B478">INDEX(DONG_THUAN_GHEP!$A$14:$A$113,INT((ROW()-2)/6)+1)</f>
        <v/>
      </c>
      <c r="C478" s="16">
        <f t="array" ref="C478">IF(A478="",0,INDEX(DONG_THUAN_GHEP!$B$14:$B$113,INT((ROW()-2)/6)+1))</f>
        <v>0</v>
      </c>
      <c r="D478" s="16">
        <f t="shared" si="1"/>
        <v>0</v>
      </c>
      <c r="E478" s="16">
        <f t="shared" si="2"/>
        <v>0</v>
      </c>
      <c r="F478" s="3">
        <f t="shared" si="3"/>
        <v>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0" customHeight="1">
      <c r="A479" s="11" t="str">
        <f t="array" ref="A479">INDEX(DONG_THUAN_GHEP!$C$14:$H$113,INT((ROW()-2)/6)+1,MOD(ROW()-2,6)+1)</f>
        <v/>
      </c>
      <c r="B479" s="11" t="str">
        <f t="array" ref="B479">INDEX(DONG_THUAN_GHEP!$A$14:$A$113,INT((ROW()-2)/6)+1)</f>
        <v/>
      </c>
      <c r="C479" s="16">
        <f t="array" ref="C479">IF(A479="",0,INDEX(DONG_THUAN_GHEP!$B$14:$B$113,INT((ROW()-2)/6)+1))</f>
        <v>0</v>
      </c>
      <c r="D479" s="16">
        <f t="shared" si="1"/>
        <v>0</v>
      </c>
      <c r="E479" s="16">
        <f t="shared" si="2"/>
        <v>0</v>
      </c>
      <c r="F479" s="3">
        <f t="shared" si="3"/>
        <v>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0" customHeight="1">
      <c r="A480" s="11" t="str">
        <f t="array" ref="A480">INDEX(DONG_THUAN_GHEP!$C$14:$H$113,INT((ROW()-2)/6)+1,MOD(ROW()-2,6)+1)</f>
        <v/>
      </c>
      <c r="B480" s="11" t="str">
        <f t="array" ref="B480">INDEX(DONG_THUAN_GHEP!$A$14:$A$113,INT((ROW()-2)/6)+1)</f>
        <v/>
      </c>
      <c r="C480" s="16">
        <f t="array" ref="C480">IF(A480="",0,INDEX(DONG_THUAN_GHEP!$B$14:$B$113,INT((ROW()-2)/6)+1))</f>
        <v>0</v>
      </c>
      <c r="D480" s="16">
        <f t="shared" si="1"/>
        <v>0</v>
      </c>
      <c r="E480" s="16">
        <f t="shared" si="2"/>
        <v>0</v>
      </c>
      <c r="F480" s="3">
        <f t="shared" si="3"/>
        <v>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0" customHeight="1">
      <c r="A481" s="11" t="str">
        <f t="array" ref="A481">INDEX(DONG_THUAN_GHEP!$C$14:$H$113,INT((ROW()-2)/6)+1,MOD(ROW()-2,6)+1)</f>
        <v/>
      </c>
      <c r="B481" s="11" t="str">
        <f t="array" ref="B481">INDEX(DONG_THUAN_GHEP!$A$14:$A$113,INT((ROW()-2)/6)+1)</f>
        <v/>
      </c>
      <c r="C481" s="16">
        <f t="array" ref="C481">IF(A481="",0,INDEX(DONG_THUAN_GHEP!$B$14:$B$113,INT((ROW()-2)/6)+1))</f>
        <v>0</v>
      </c>
      <c r="D481" s="16">
        <f t="shared" si="1"/>
        <v>0</v>
      </c>
      <c r="E481" s="16">
        <f t="shared" si="2"/>
        <v>0</v>
      </c>
      <c r="F481" s="3">
        <f t="shared" si="3"/>
        <v>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0" customHeight="1">
      <c r="A482" s="11" t="str">
        <f t="array" ref="A482">INDEX(DONG_THUAN_GHEP!$C$14:$H$113,INT((ROW()-2)/6)+1,MOD(ROW()-2,6)+1)</f>
        <v>980</v>
      </c>
      <c r="B482" s="11" t="str">
        <f t="array" ref="B482">INDEX(DONG_THUAN_GHEP!$A$14:$A$113,INT((ROW()-2)/6)+1)</f>
        <v>80</v>
      </c>
      <c r="C482" s="16">
        <f t="array" ref="C482">IF(A482="",0,INDEX(DONG_THUAN_GHEP!$B$14:$B$113,INT((ROW()-2)/6)+1))</f>
        <v>1</v>
      </c>
      <c r="D482" s="16">
        <f t="shared" si="1"/>
        <v>1</v>
      </c>
      <c r="E482" s="16">
        <f t="shared" si="2"/>
        <v>2</v>
      </c>
      <c r="F482" s="3">
        <f t="shared" si="3"/>
        <v>200980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0" customHeight="1">
      <c r="A483" s="11" t="str">
        <f t="array" ref="A483">INDEX(DONG_THUAN_GHEP!$C$14:$H$113,INT((ROW()-2)/6)+1,MOD(ROW()-2,6)+1)</f>
        <v>280</v>
      </c>
      <c r="B483" s="11" t="str">
        <f t="array" ref="B483">INDEX(DONG_THUAN_GHEP!$A$14:$A$113,INT((ROW()-2)/6)+1)</f>
        <v>80</v>
      </c>
      <c r="C483" s="16">
        <f t="array" ref="C483">IF(A483="",0,INDEX(DONG_THUAN_GHEP!$B$14:$B$113,INT((ROW()-2)/6)+1))</f>
        <v>1</v>
      </c>
      <c r="D483" s="16">
        <f t="shared" si="1"/>
        <v>1</v>
      </c>
      <c r="E483" s="16">
        <f t="shared" si="2"/>
        <v>2</v>
      </c>
      <c r="F483" s="3">
        <f t="shared" si="3"/>
        <v>200280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0" customHeight="1">
      <c r="A484" s="11" t="str">
        <f t="array" ref="A484">INDEX(DONG_THUAN_GHEP!$C$14:$H$113,INT((ROW()-2)/6)+1,MOD(ROW()-2,6)+1)</f>
        <v>80</v>
      </c>
      <c r="B484" s="11" t="str">
        <f t="array" ref="B484">INDEX(DONG_THUAN_GHEP!$A$14:$A$113,INT((ROW()-2)/6)+1)</f>
        <v>80</v>
      </c>
      <c r="C484" s="16">
        <f t="array" ref="C484">IF(A484="",0,INDEX(DONG_THUAN_GHEP!$B$14:$B$113,INT((ROW()-2)/6)+1))</f>
        <v>1</v>
      </c>
      <c r="D484" s="16">
        <f t="shared" si="1"/>
        <v>4</v>
      </c>
      <c r="E484" s="16">
        <f t="shared" si="2"/>
        <v>5</v>
      </c>
      <c r="F484" s="3">
        <f t="shared" si="3"/>
        <v>500080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0" customHeight="1">
      <c r="A485" s="11" t="str">
        <f t="array" ref="A485">INDEX(DONG_THUAN_GHEP!$C$14:$H$113,INT((ROW()-2)/6)+1,MOD(ROW()-2,6)+1)</f>
        <v>80</v>
      </c>
      <c r="B485" s="11" t="str">
        <f t="array" ref="B485">INDEX(DONG_THUAN_GHEP!$A$14:$A$113,INT((ROW()-2)/6)+1)</f>
        <v>80</v>
      </c>
      <c r="C485" s="16">
        <f t="array" ref="C485">IF(A485="",0,INDEX(DONG_THUAN_GHEP!$B$14:$B$113,INT((ROW()-2)/6)+1))</f>
        <v>1</v>
      </c>
      <c r="D485" s="16">
        <f t="shared" si="1"/>
        <v>4</v>
      </c>
      <c r="E485" s="16">
        <f t="shared" si="2"/>
        <v>5</v>
      </c>
      <c r="F485" s="3">
        <f t="shared" si="3"/>
        <v>500080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0" customHeight="1">
      <c r="A486" s="11" t="str">
        <f t="array" ref="A486">INDEX(DONG_THUAN_GHEP!$C$14:$H$113,INT((ROW()-2)/6)+1,MOD(ROW()-2,6)+1)</f>
        <v>80</v>
      </c>
      <c r="B486" s="11" t="str">
        <f t="array" ref="B486">INDEX(DONG_THUAN_GHEP!$A$14:$A$113,INT((ROW()-2)/6)+1)</f>
        <v>80</v>
      </c>
      <c r="C486" s="16">
        <f t="array" ref="C486">IF(A486="",0,INDEX(DONG_THUAN_GHEP!$B$14:$B$113,INT((ROW()-2)/6)+1))</f>
        <v>1</v>
      </c>
      <c r="D486" s="16">
        <f t="shared" si="1"/>
        <v>4</v>
      </c>
      <c r="E486" s="16">
        <f t="shared" si="2"/>
        <v>5</v>
      </c>
      <c r="F486" s="3">
        <f t="shared" si="3"/>
        <v>500080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0" customHeight="1">
      <c r="A487" s="11" t="str">
        <f t="array" ref="A487">INDEX(DONG_THUAN_GHEP!$C$14:$H$113,INT((ROW()-2)/6)+1,MOD(ROW()-2,6)+1)</f>
        <v>80</v>
      </c>
      <c r="B487" s="11" t="str">
        <f t="array" ref="B487">INDEX(DONG_THUAN_GHEP!$A$14:$A$113,INT((ROW()-2)/6)+1)</f>
        <v>80</v>
      </c>
      <c r="C487" s="16">
        <f t="array" ref="C487">IF(A487="",0,INDEX(DONG_THUAN_GHEP!$B$14:$B$113,INT((ROW()-2)/6)+1))</f>
        <v>1</v>
      </c>
      <c r="D487" s="16">
        <f t="shared" si="1"/>
        <v>4</v>
      </c>
      <c r="E487" s="16">
        <f t="shared" si="2"/>
        <v>5</v>
      </c>
      <c r="F487" s="3">
        <f t="shared" si="3"/>
        <v>500080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0" customHeight="1">
      <c r="A488" s="11" t="str">
        <f t="array" ref="A488">INDEX(DONG_THUAN_GHEP!$C$14:$H$113,INT((ROW()-2)/6)+1,MOD(ROW()-2,6)+1)</f>
        <v>981</v>
      </c>
      <c r="B488" s="11" t="str">
        <f t="array" ref="B488">INDEX(DONG_THUAN_GHEP!$A$14:$A$113,INT((ROW()-2)/6)+1)</f>
        <v>81</v>
      </c>
      <c r="C488" s="16">
        <f t="array" ref="C488">IF(A488="",0,INDEX(DONG_THUAN_GHEP!$B$14:$B$113,INT((ROW()-2)/6)+1))</f>
        <v>2</v>
      </c>
      <c r="D488" s="16">
        <f t="shared" si="1"/>
        <v>1</v>
      </c>
      <c r="E488" s="16">
        <f t="shared" si="2"/>
        <v>3</v>
      </c>
      <c r="F488" s="3">
        <f t="shared" si="3"/>
        <v>300981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0" customHeight="1">
      <c r="A489" s="11" t="str">
        <f t="array" ref="A489">INDEX(DONG_THUAN_GHEP!$C$14:$H$113,INT((ROW()-2)/6)+1,MOD(ROW()-2,6)+1)</f>
        <v>281</v>
      </c>
      <c r="B489" s="11" t="str">
        <f t="array" ref="B489">INDEX(DONG_THUAN_GHEP!$A$14:$A$113,INT((ROW()-2)/6)+1)</f>
        <v>81</v>
      </c>
      <c r="C489" s="16">
        <f t="array" ref="C489">IF(A489="",0,INDEX(DONG_THUAN_GHEP!$B$14:$B$113,INT((ROW()-2)/6)+1))</f>
        <v>2</v>
      </c>
      <c r="D489" s="16">
        <f t="shared" si="1"/>
        <v>1</v>
      </c>
      <c r="E489" s="16">
        <f t="shared" si="2"/>
        <v>3</v>
      </c>
      <c r="F489" s="3">
        <f t="shared" si="3"/>
        <v>300281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0" customHeight="1">
      <c r="A490" s="11" t="str">
        <f t="array" ref="A490">INDEX(DONG_THUAN_GHEP!$C$14:$H$113,INT((ROW()-2)/6)+1,MOD(ROW()-2,6)+1)</f>
        <v>81</v>
      </c>
      <c r="B490" s="11" t="str">
        <f t="array" ref="B490">INDEX(DONG_THUAN_GHEP!$A$14:$A$113,INT((ROW()-2)/6)+1)</f>
        <v>81</v>
      </c>
      <c r="C490" s="16">
        <f t="array" ref="C490">IF(A490="",0,INDEX(DONG_THUAN_GHEP!$B$14:$B$113,INT((ROW()-2)/6)+1))</f>
        <v>2</v>
      </c>
      <c r="D490" s="16">
        <f t="shared" si="1"/>
        <v>4</v>
      </c>
      <c r="E490" s="16">
        <f t="shared" si="2"/>
        <v>6</v>
      </c>
      <c r="F490" s="3">
        <f t="shared" si="3"/>
        <v>600081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0" customHeight="1">
      <c r="A491" s="11" t="str">
        <f t="array" ref="A491">INDEX(DONG_THUAN_GHEP!$C$14:$H$113,INT((ROW()-2)/6)+1,MOD(ROW()-2,6)+1)</f>
        <v>81</v>
      </c>
      <c r="B491" s="11" t="str">
        <f t="array" ref="B491">INDEX(DONG_THUAN_GHEP!$A$14:$A$113,INT((ROW()-2)/6)+1)</f>
        <v>81</v>
      </c>
      <c r="C491" s="16">
        <f t="array" ref="C491">IF(A491="",0,INDEX(DONG_THUAN_GHEP!$B$14:$B$113,INT((ROW()-2)/6)+1))</f>
        <v>2</v>
      </c>
      <c r="D491" s="16">
        <f t="shared" si="1"/>
        <v>4</v>
      </c>
      <c r="E491" s="16">
        <f t="shared" si="2"/>
        <v>6</v>
      </c>
      <c r="F491" s="3">
        <f t="shared" si="3"/>
        <v>600081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0" customHeight="1">
      <c r="A492" s="11" t="str">
        <f t="array" ref="A492">INDEX(DONG_THUAN_GHEP!$C$14:$H$113,INT((ROW()-2)/6)+1,MOD(ROW()-2,6)+1)</f>
        <v>81</v>
      </c>
      <c r="B492" s="11" t="str">
        <f t="array" ref="B492">INDEX(DONG_THUAN_GHEP!$A$14:$A$113,INT((ROW()-2)/6)+1)</f>
        <v>81</v>
      </c>
      <c r="C492" s="16">
        <f t="array" ref="C492">IF(A492="",0,INDEX(DONG_THUAN_GHEP!$B$14:$B$113,INT((ROW()-2)/6)+1))</f>
        <v>2</v>
      </c>
      <c r="D492" s="16">
        <f t="shared" si="1"/>
        <v>4</v>
      </c>
      <c r="E492" s="16">
        <f t="shared" si="2"/>
        <v>6</v>
      </c>
      <c r="F492" s="3">
        <f t="shared" si="3"/>
        <v>600081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0" customHeight="1">
      <c r="A493" s="11" t="str">
        <f t="array" ref="A493">INDEX(DONG_THUAN_GHEP!$C$14:$H$113,INT((ROW()-2)/6)+1,MOD(ROW()-2,6)+1)</f>
        <v>81</v>
      </c>
      <c r="B493" s="11" t="str">
        <f t="array" ref="B493">INDEX(DONG_THUAN_GHEP!$A$14:$A$113,INT((ROW()-2)/6)+1)</f>
        <v>81</v>
      </c>
      <c r="C493" s="16">
        <f t="array" ref="C493">IF(A493="",0,INDEX(DONG_THUAN_GHEP!$B$14:$B$113,INT((ROW()-2)/6)+1))</f>
        <v>2</v>
      </c>
      <c r="D493" s="16">
        <f t="shared" si="1"/>
        <v>4</v>
      </c>
      <c r="E493" s="16">
        <f t="shared" si="2"/>
        <v>6</v>
      </c>
      <c r="F493" s="3">
        <f t="shared" si="3"/>
        <v>600081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0" customHeight="1">
      <c r="A494" s="11" t="str">
        <f t="array" ref="A494">INDEX(DONG_THUAN_GHEP!$C$14:$H$113,INT((ROW()-2)/6)+1,MOD(ROW()-2,6)+1)</f>
        <v/>
      </c>
      <c r="B494" s="11" t="str">
        <f t="array" ref="B494">INDEX(DONG_THUAN_GHEP!$A$14:$A$113,INT((ROW()-2)/6)+1)</f>
        <v/>
      </c>
      <c r="C494" s="16">
        <f t="array" ref="C494">IF(A494="",0,INDEX(DONG_THUAN_GHEP!$B$14:$B$113,INT((ROW()-2)/6)+1))</f>
        <v>0</v>
      </c>
      <c r="D494" s="16">
        <f t="shared" si="1"/>
        <v>0</v>
      </c>
      <c r="E494" s="16">
        <f t="shared" si="2"/>
        <v>0</v>
      </c>
      <c r="F494" s="3">
        <f t="shared" si="3"/>
        <v>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0" customHeight="1">
      <c r="A495" s="11" t="str">
        <f t="array" ref="A495">INDEX(DONG_THUAN_GHEP!$C$14:$H$113,INT((ROW()-2)/6)+1,MOD(ROW()-2,6)+1)</f>
        <v/>
      </c>
      <c r="B495" s="11" t="str">
        <f t="array" ref="B495">INDEX(DONG_THUAN_GHEP!$A$14:$A$113,INT((ROW()-2)/6)+1)</f>
        <v/>
      </c>
      <c r="C495" s="16">
        <f t="array" ref="C495">IF(A495="",0,INDEX(DONG_THUAN_GHEP!$B$14:$B$113,INT((ROW()-2)/6)+1))</f>
        <v>0</v>
      </c>
      <c r="D495" s="16">
        <f t="shared" si="1"/>
        <v>0</v>
      </c>
      <c r="E495" s="16">
        <f t="shared" si="2"/>
        <v>0</v>
      </c>
      <c r="F495" s="3">
        <f t="shared" si="3"/>
        <v>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0" customHeight="1">
      <c r="A496" s="11" t="str">
        <f t="array" ref="A496">INDEX(DONG_THUAN_GHEP!$C$14:$H$113,INT((ROW()-2)/6)+1,MOD(ROW()-2,6)+1)</f>
        <v/>
      </c>
      <c r="B496" s="11" t="str">
        <f t="array" ref="B496">INDEX(DONG_THUAN_GHEP!$A$14:$A$113,INT((ROW()-2)/6)+1)</f>
        <v/>
      </c>
      <c r="C496" s="16">
        <f t="array" ref="C496">IF(A496="",0,INDEX(DONG_THUAN_GHEP!$B$14:$B$113,INT((ROW()-2)/6)+1))</f>
        <v>0</v>
      </c>
      <c r="D496" s="16">
        <f t="shared" si="1"/>
        <v>0</v>
      </c>
      <c r="E496" s="16">
        <f t="shared" si="2"/>
        <v>0</v>
      </c>
      <c r="F496" s="3">
        <f t="shared" si="3"/>
        <v>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0" customHeight="1">
      <c r="A497" s="11" t="str">
        <f t="array" ref="A497">INDEX(DONG_THUAN_GHEP!$C$14:$H$113,INT((ROW()-2)/6)+1,MOD(ROW()-2,6)+1)</f>
        <v/>
      </c>
      <c r="B497" s="11" t="str">
        <f t="array" ref="B497">INDEX(DONG_THUAN_GHEP!$A$14:$A$113,INT((ROW()-2)/6)+1)</f>
        <v/>
      </c>
      <c r="C497" s="16">
        <f t="array" ref="C497">IF(A497="",0,INDEX(DONG_THUAN_GHEP!$B$14:$B$113,INT((ROW()-2)/6)+1))</f>
        <v>0</v>
      </c>
      <c r="D497" s="16">
        <f t="shared" si="1"/>
        <v>0</v>
      </c>
      <c r="E497" s="16">
        <f t="shared" si="2"/>
        <v>0</v>
      </c>
      <c r="F497" s="3">
        <f t="shared" si="3"/>
        <v>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0" customHeight="1">
      <c r="A498" s="11" t="str">
        <f t="array" ref="A498">INDEX(DONG_THUAN_GHEP!$C$14:$H$113,INT((ROW()-2)/6)+1,MOD(ROW()-2,6)+1)</f>
        <v/>
      </c>
      <c r="B498" s="11" t="str">
        <f t="array" ref="B498">INDEX(DONG_THUAN_GHEP!$A$14:$A$113,INT((ROW()-2)/6)+1)</f>
        <v/>
      </c>
      <c r="C498" s="16">
        <f t="array" ref="C498">IF(A498="",0,INDEX(DONG_THUAN_GHEP!$B$14:$B$113,INT((ROW()-2)/6)+1))</f>
        <v>0</v>
      </c>
      <c r="D498" s="16">
        <f t="shared" si="1"/>
        <v>0</v>
      </c>
      <c r="E498" s="16">
        <f t="shared" si="2"/>
        <v>0</v>
      </c>
      <c r="F498" s="3">
        <f t="shared" si="3"/>
        <v>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0" customHeight="1">
      <c r="A499" s="11" t="str">
        <f t="array" ref="A499">INDEX(DONG_THUAN_GHEP!$C$14:$H$113,INT((ROW()-2)/6)+1,MOD(ROW()-2,6)+1)</f>
        <v/>
      </c>
      <c r="B499" s="11" t="str">
        <f t="array" ref="B499">INDEX(DONG_THUAN_GHEP!$A$14:$A$113,INT((ROW()-2)/6)+1)</f>
        <v/>
      </c>
      <c r="C499" s="16">
        <f t="array" ref="C499">IF(A499="",0,INDEX(DONG_THUAN_GHEP!$B$14:$B$113,INT((ROW()-2)/6)+1))</f>
        <v>0</v>
      </c>
      <c r="D499" s="16">
        <f t="shared" si="1"/>
        <v>0</v>
      </c>
      <c r="E499" s="16">
        <f t="shared" si="2"/>
        <v>0</v>
      </c>
      <c r="F499" s="3">
        <f t="shared" si="3"/>
        <v>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0" customHeight="1">
      <c r="A500" s="11" t="str">
        <f t="array" ref="A500">INDEX(DONG_THUAN_GHEP!$C$14:$H$113,INT((ROW()-2)/6)+1,MOD(ROW()-2,6)+1)</f>
        <v>983</v>
      </c>
      <c r="B500" s="11" t="str">
        <f t="array" ref="B500">INDEX(DONG_THUAN_GHEP!$A$14:$A$113,INT((ROW()-2)/6)+1)</f>
        <v>83</v>
      </c>
      <c r="C500" s="16">
        <f t="array" ref="C500">IF(A500="",0,INDEX(DONG_THUAN_GHEP!$B$14:$B$113,INT((ROW()-2)/6)+1))</f>
        <v>2</v>
      </c>
      <c r="D500" s="16">
        <f t="shared" si="1"/>
        <v>1</v>
      </c>
      <c r="E500" s="16">
        <f t="shared" si="2"/>
        <v>3</v>
      </c>
      <c r="F500" s="3">
        <f t="shared" si="3"/>
        <v>300983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0" customHeight="1">
      <c r="A501" s="11" t="str">
        <f t="array" ref="A501">INDEX(DONG_THUAN_GHEP!$C$14:$H$113,INT((ROW()-2)/6)+1,MOD(ROW()-2,6)+1)</f>
        <v>283</v>
      </c>
      <c r="B501" s="11" t="str">
        <f t="array" ref="B501">INDEX(DONG_THUAN_GHEP!$A$14:$A$113,INT((ROW()-2)/6)+1)</f>
        <v>83</v>
      </c>
      <c r="C501" s="16">
        <f t="array" ref="C501">IF(A501="",0,INDEX(DONG_THUAN_GHEP!$B$14:$B$113,INT((ROW()-2)/6)+1))</f>
        <v>2</v>
      </c>
      <c r="D501" s="16">
        <f t="shared" si="1"/>
        <v>1</v>
      </c>
      <c r="E501" s="16">
        <f t="shared" si="2"/>
        <v>3</v>
      </c>
      <c r="F501" s="3">
        <f t="shared" si="3"/>
        <v>300283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0" customHeight="1">
      <c r="A502" s="11" t="str">
        <f t="array" ref="A502">INDEX(DONG_THUAN_GHEP!$C$14:$H$113,INT((ROW()-2)/6)+1,MOD(ROW()-2,6)+1)</f>
        <v>83</v>
      </c>
      <c r="B502" s="11" t="str">
        <f t="array" ref="B502">INDEX(DONG_THUAN_GHEP!$A$14:$A$113,INT((ROW()-2)/6)+1)</f>
        <v>83</v>
      </c>
      <c r="C502" s="16">
        <f t="array" ref="C502">IF(A502="",0,INDEX(DONG_THUAN_GHEP!$B$14:$B$113,INT((ROW()-2)/6)+1))</f>
        <v>2</v>
      </c>
      <c r="D502" s="16">
        <f t="shared" si="1"/>
        <v>4</v>
      </c>
      <c r="E502" s="16">
        <f t="shared" si="2"/>
        <v>6</v>
      </c>
      <c r="F502" s="3">
        <f t="shared" si="3"/>
        <v>600083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0" customHeight="1">
      <c r="A503" s="11" t="str">
        <f t="array" ref="A503">INDEX(DONG_THUAN_GHEP!$C$14:$H$113,INT((ROW()-2)/6)+1,MOD(ROW()-2,6)+1)</f>
        <v>83</v>
      </c>
      <c r="B503" s="11" t="str">
        <f t="array" ref="B503">INDEX(DONG_THUAN_GHEP!$A$14:$A$113,INT((ROW()-2)/6)+1)</f>
        <v>83</v>
      </c>
      <c r="C503" s="16">
        <f t="array" ref="C503">IF(A503="",0,INDEX(DONG_THUAN_GHEP!$B$14:$B$113,INT((ROW()-2)/6)+1))</f>
        <v>2</v>
      </c>
      <c r="D503" s="16">
        <f t="shared" si="1"/>
        <v>4</v>
      </c>
      <c r="E503" s="16">
        <f t="shared" si="2"/>
        <v>6</v>
      </c>
      <c r="F503" s="3">
        <f t="shared" si="3"/>
        <v>600083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0" customHeight="1">
      <c r="A504" s="11" t="str">
        <f t="array" ref="A504">INDEX(DONG_THUAN_GHEP!$C$14:$H$113,INT((ROW()-2)/6)+1,MOD(ROW()-2,6)+1)</f>
        <v>83</v>
      </c>
      <c r="B504" s="11" t="str">
        <f t="array" ref="B504">INDEX(DONG_THUAN_GHEP!$A$14:$A$113,INT((ROW()-2)/6)+1)</f>
        <v>83</v>
      </c>
      <c r="C504" s="16">
        <f t="array" ref="C504">IF(A504="",0,INDEX(DONG_THUAN_GHEP!$B$14:$B$113,INT((ROW()-2)/6)+1))</f>
        <v>2</v>
      </c>
      <c r="D504" s="16">
        <f t="shared" si="1"/>
        <v>4</v>
      </c>
      <c r="E504" s="16">
        <f t="shared" si="2"/>
        <v>6</v>
      </c>
      <c r="F504" s="3">
        <f t="shared" si="3"/>
        <v>600083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0" customHeight="1">
      <c r="A505" s="11" t="str">
        <f t="array" ref="A505">INDEX(DONG_THUAN_GHEP!$C$14:$H$113,INT((ROW()-2)/6)+1,MOD(ROW()-2,6)+1)</f>
        <v>83</v>
      </c>
      <c r="B505" s="11" t="str">
        <f t="array" ref="B505">INDEX(DONG_THUAN_GHEP!$A$14:$A$113,INT((ROW()-2)/6)+1)</f>
        <v>83</v>
      </c>
      <c r="C505" s="16">
        <f t="array" ref="C505">IF(A505="",0,INDEX(DONG_THUAN_GHEP!$B$14:$B$113,INT((ROW()-2)/6)+1))</f>
        <v>2</v>
      </c>
      <c r="D505" s="16">
        <f t="shared" si="1"/>
        <v>4</v>
      </c>
      <c r="E505" s="16">
        <f t="shared" si="2"/>
        <v>6</v>
      </c>
      <c r="F505" s="3">
        <f t="shared" si="3"/>
        <v>600083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0" customHeight="1">
      <c r="A506" s="11" t="str">
        <f t="array" ref="A506">INDEX(DONG_THUAN_GHEP!$C$14:$H$113,INT((ROW()-2)/6)+1,MOD(ROW()-2,6)+1)</f>
        <v/>
      </c>
      <c r="B506" s="11" t="str">
        <f t="array" ref="B506">INDEX(DONG_THUAN_GHEP!$A$14:$A$113,INT((ROW()-2)/6)+1)</f>
        <v/>
      </c>
      <c r="C506" s="16">
        <f t="array" ref="C506">IF(A506="",0,INDEX(DONG_THUAN_GHEP!$B$14:$B$113,INT((ROW()-2)/6)+1))</f>
        <v>0</v>
      </c>
      <c r="D506" s="16">
        <f t="shared" si="1"/>
        <v>0</v>
      </c>
      <c r="E506" s="16">
        <f t="shared" si="2"/>
        <v>0</v>
      </c>
      <c r="F506" s="3">
        <f t="shared" si="3"/>
        <v>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0" customHeight="1">
      <c r="A507" s="11" t="str">
        <f t="array" ref="A507">INDEX(DONG_THUAN_GHEP!$C$14:$H$113,INT((ROW()-2)/6)+1,MOD(ROW()-2,6)+1)</f>
        <v/>
      </c>
      <c r="B507" s="11" t="str">
        <f t="array" ref="B507">INDEX(DONG_THUAN_GHEP!$A$14:$A$113,INT((ROW()-2)/6)+1)</f>
        <v/>
      </c>
      <c r="C507" s="16">
        <f t="array" ref="C507">IF(A507="",0,INDEX(DONG_THUAN_GHEP!$B$14:$B$113,INT((ROW()-2)/6)+1))</f>
        <v>0</v>
      </c>
      <c r="D507" s="16">
        <f t="shared" si="1"/>
        <v>0</v>
      </c>
      <c r="E507" s="16">
        <f t="shared" si="2"/>
        <v>0</v>
      </c>
      <c r="F507" s="3">
        <f t="shared" si="3"/>
        <v>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0" customHeight="1">
      <c r="A508" s="11" t="str">
        <f t="array" ref="A508">INDEX(DONG_THUAN_GHEP!$C$14:$H$113,INT((ROW()-2)/6)+1,MOD(ROW()-2,6)+1)</f>
        <v/>
      </c>
      <c r="B508" s="11" t="str">
        <f t="array" ref="B508">INDEX(DONG_THUAN_GHEP!$A$14:$A$113,INT((ROW()-2)/6)+1)</f>
        <v/>
      </c>
      <c r="C508" s="16">
        <f t="array" ref="C508">IF(A508="",0,INDEX(DONG_THUAN_GHEP!$B$14:$B$113,INT((ROW()-2)/6)+1))</f>
        <v>0</v>
      </c>
      <c r="D508" s="16">
        <f t="shared" si="1"/>
        <v>0</v>
      </c>
      <c r="E508" s="16">
        <f t="shared" si="2"/>
        <v>0</v>
      </c>
      <c r="F508" s="3">
        <f t="shared" si="3"/>
        <v>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0" customHeight="1">
      <c r="A509" s="11" t="str">
        <f t="array" ref="A509">INDEX(DONG_THUAN_GHEP!$C$14:$H$113,INT((ROW()-2)/6)+1,MOD(ROW()-2,6)+1)</f>
        <v/>
      </c>
      <c r="B509" s="11" t="str">
        <f t="array" ref="B509">INDEX(DONG_THUAN_GHEP!$A$14:$A$113,INT((ROW()-2)/6)+1)</f>
        <v/>
      </c>
      <c r="C509" s="16">
        <f t="array" ref="C509">IF(A509="",0,INDEX(DONG_THUAN_GHEP!$B$14:$B$113,INT((ROW()-2)/6)+1))</f>
        <v>0</v>
      </c>
      <c r="D509" s="16">
        <f t="shared" si="1"/>
        <v>0</v>
      </c>
      <c r="E509" s="16">
        <f t="shared" si="2"/>
        <v>0</v>
      </c>
      <c r="F509" s="3">
        <f t="shared" si="3"/>
        <v>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0" customHeight="1">
      <c r="A510" s="11" t="str">
        <f t="array" ref="A510">INDEX(DONG_THUAN_GHEP!$C$14:$H$113,INT((ROW()-2)/6)+1,MOD(ROW()-2,6)+1)</f>
        <v/>
      </c>
      <c r="B510" s="11" t="str">
        <f t="array" ref="B510">INDEX(DONG_THUAN_GHEP!$A$14:$A$113,INT((ROW()-2)/6)+1)</f>
        <v/>
      </c>
      <c r="C510" s="16">
        <f t="array" ref="C510">IF(A510="",0,INDEX(DONG_THUAN_GHEP!$B$14:$B$113,INT((ROW()-2)/6)+1))</f>
        <v>0</v>
      </c>
      <c r="D510" s="16">
        <f t="shared" si="1"/>
        <v>0</v>
      </c>
      <c r="E510" s="16">
        <f t="shared" si="2"/>
        <v>0</v>
      </c>
      <c r="F510" s="3">
        <f t="shared" si="3"/>
        <v>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0" customHeight="1">
      <c r="A511" s="11" t="str">
        <f t="array" ref="A511">INDEX(DONG_THUAN_GHEP!$C$14:$H$113,INT((ROW()-2)/6)+1,MOD(ROW()-2,6)+1)</f>
        <v/>
      </c>
      <c r="B511" s="11" t="str">
        <f t="array" ref="B511">INDEX(DONG_THUAN_GHEP!$A$14:$A$113,INT((ROW()-2)/6)+1)</f>
        <v/>
      </c>
      <c r="C511" s="16">
        <f t="array" ref="C511">IF(A511="",0,INDEX(DONG_THUAN_GHEP!$B$14:$B$113,INT((ROW()-2)/6)+1))</f>
        <v>0</v>
      </c>
      <c r="D511" s="16">
        <f t="shared" si="1"/>
        <v>0</v>
      </c>
      <c r="E511" s="16">
        <f t="shared" si="2"/>
        <v>0</v>
      </c>
      <c r="F511" s="3">
        <f t="shared" si="3"/>
        <v>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0" customHeight="1">
      <c r="A512" s="11" t="str">
        <f t="array" ref="A512">INDEX(DONG_THUAN_GHEP!$C$14:$H$113,INT((ROW()-2)/6)+1,MOD(ROW()-2,6)+1)</f>
        <v>985</v>
      </c>
      <c r="B512" s="11" t="str">
        <f t="array" ref="B512">INDEX(DONG_THUAN_GHEP!$A$14:$A$113,INT((ROW()-2)/6)+1)</f>
        <v>85</v>
      </c>
      <c r="C512" s="16">
        <f t="array" ref="C512">IF(A512="",0,INDEX(DONG_THUAN_GHEP!$B$14:$B$113,INT((ROW()-2)/6)+1))</f>
        <v>1</v>
      </c>
      <c r="D512" s="16">
        <f t="shared" si="1"/>
        <v>1</v>
      </c>
      <c r="E512" s="16">
        <f t="shared" si="2"/>
        <v>2</v>
      </c>
      <c r="F512" s="3">
        <f t="shared" si="3"/>
        <v>200985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0" customHeight="1">
      <c r="A513" s="11" t="str">
        <f t="array" ref="A513">INDEX(DONG_THUAN_GHEP!$C$14:$H$113,INT((ROW()-2)/6)+1,MOD(ROW()-2,6)+1)</f>
        <v>285</v>
      </c>
      <c r="B513" s="11" t="str">
        <f t="array" ref="B513">INDEX(DONG_THUAN_GHEP!$A$14:$A$113,INT((ROW()-2)/6)+1)</f>
        <v>85</v>
      </c>
      <c r="C513" s="16">
        <f t="array" ref="C513">IF(A513="",0,INDEX(DONG_THUAN_GHEP!$B$14:$B$113,INT((ROW()-2)/6)+1))</f>
        <v>1</v>
      </c>
      <c r="D513" s="16">
        <f t="shared" si="1"/>
        <v>1</v>
      </c>
      <c r="E513" s="16">
        <f t="shared" si="2"/>
        <v>2</v>
      </c>
      <c r="F513" s="3">
        <f t="shared" si="3"/>
        <v>200285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0" customHeight="1">
      <c r="A514" s="11" t="str">
        <f t="array" ref="A514">INDEX(DONG_THUAN_GHEP!$C$14:$H$113,INT((ROW()-2)/6)+1,MOD(ROW()-2,6)+1)</f>
        <v>85</v>
      </c>
      <c r="B514" s="11" t="str">
        <f t="array" ref="B514">INDEX(DONG_THUAN_GHEP!$A$14:$A$113,INT((ROW()-2)/6)+1)</f>
        <v>85</v>
      </c>
      <c r="C514" s="16">
        <f t="array" ref="C514">IF(A514="",0,INDEX(DONG_THUAN_GHEP!$B$14:$B$113,INT((ROW()-2)/6)+1))</f>
        <v>1</v>
      </c>
      <c r="D514" s="16">
        <f t="shared" si="1"/>
        <v>4</v>
      </c>
      <c r="E514" s="16">
        <f t="shared" si="2"/>
        <v>5</v>
      </c>
      <c r="F514" s="3">
        <f t="shared" si="3"/>
        <v>500085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0" customHeight="1">
      <c r="A515" s="11" t="str">
        <f t="array" ref="A515">INDEX(DONG_THUAN_GHEP!$C$14:$H$113,INT((ROW()-2)/6)+1,MOD(ROW()-2,6)+1)</f>
        <v>85</v>
      </c>
      <c r="B515" s="11" t="str">
        <f t="array" ref="B515">INDEX(DONG_THUAN_GHEP!$A$14:$A$113,INT((ROW()-2)/6)+1)</f>
        <v>85</v>
      </c>
      <c r="C515" s="16">
        <f t="array" ref="C515">IF(A515="",0,INDEX(DONG_THUAN_GHEP!$B$14:$B$113,INT((ROW()-2)/6)+1))</f>
        <v>1</v>
      </c>
      <c r="D515" s="16">
        <f t="shared" si="1"/>
        <v>4</v>
      </c>
      <c r="E515" s="16">
        <f t="shared" si="2"/>
        <v>5</v>
      </c>
      <c r="F515" s="3">
        <f t="shared" si="3"/>
        <v>500085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0" customHeight="1">
      <c r="A516" s="11" t="str">
        <f t="array" ref="A516">INDEX(DONG_THUAN_GHEP!$C$14:$H$113,INT((ROW()-2)/6)+1,MOD(ROW()-2,6)+1)</f>
        <v>85</v>
      </c>
      <c r="B516" s="11" t="str">
        <f t="array" ref="B516">INDEX(DONG_THUAN_GHEP!$A$14:$A$113,INT((ROW()-2)/6)+1)</f>
        <v>85</v>
      </c>
      <c r="C516" s="16">
        <f t="array" ref="C516">IF(A516="",0,INDEX(DONG_THUAN_GHEP!$B$14:$B$113,INT((ROW()-2)/6)+1))</f>
        <v>1</v>
      </c>
      <c r="D516" s="16">
        <f t="shared" si="1"/>
        <v>4</v>
      </c>
      <c r="E516" s="16">
        <f t="shared" si="2"/>
        <v>5</v>
      </c>
      <c r="F516" s="3">
        <f t="shared" si="3"/>
        <v>500085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0" customHeight="1">
      <c r="A517" s="11" t="str">
        <f t="array" ref="A517">INDEX(DONG_THUAN_GHEP!$C$14:$H$113,INT((ROW()-2)/6)+1,MOD(ROW()-2,6)+1)</f>
        <v>85</v>
      </c>
      <c r="B517" s="11" t="str">
        <f t="array" ref="B517">INDEX(DONG_THUAN_GHEP!$A$14:$A$113,INT((ROW()-2)/6)+1)</f>
        <v>85</v>
      </c>
      <c r="C517" s="16">
        <f t="array" ref="C517">IF(A517="",0,INDEX(DONG_THUAN_GHEP!$B$14:$B$113,INT((ROW()-2)/6)+1))</f>
        <v>1</v>
      </c>
      <c r="D517" s="16">
        <f t="shared" si="1"/>
        <v>4</v>
      </c>
      <c r="E517" s="16">
        <f t="shared" si="2"/>
        <v>5</v>
      </c>
      <c r="F517" s="3">
        <f t="shared" si="3"/>
        <v>500085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0" customHeight="1">
      <c r="A518" s="11" t="str">
        <f t="array" ref="A518">INDEX(DONG_THUAN_GHEP!$C$14:$H$113,INT((ROW()-2)/6)+1,MOD(ROW()-2,6)+1)</f>
        <v/>
      </c>
      <c r="B518" s="11" t="str">
        <f t="array" ref="B518">INDEX(DONG_THUAN_GHEP!$A$14:$A$113,INT((ROW()-2)/6)+1)</f>
        <v/>
      </c>
      <c r="C518" s="16">
        <f t="array" ref="C518">IF(A518="",0,INDEX(DONG_THUAN_GHEP!$B$14:$B$113,INT((ROW()-2)/6)+1))</f>
        <v>0</v>
      </c>
      <c r="D518" s="16">
        <f t="shared" si="1"/>
        <v>0</v>
      </c>
      <c r="E518" s="16">
        <f t="shared" si="2"/>
        <v>0</v>
      </c>
      <c r="F518" s="3">
        <f t="shared" si="3"/>
        <v>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0" customHeight="1">
      <c r="A519" s="11" t="str">
        <f t="array" ref="A519">INDEX(DONG_THUAN_GHEP!$C$14:$H$113,INT((ROW()-2)/6)+1,MOD(ROW()-2,6)+1)</f>
        <v/>
      </c>
      <c r="B519" s="11" t="str">
        <f t="array" ref="B519">INDEX(DONG_THUAN_GHEP!$A$14:$A$113,INT((ROW()-2)/6)+1)</f>
        <v/>
      </c>
      <c r="C519" s="16">
        <f t="array" ref="C519">IF(A519="",0,INDEX(DONG_THUAN_GHEP!$B$14:$B$113,INT((ROW()-2)/6)+1))</f>
        <v>0</v>
      </c>
      <c r="D519" s="16">
        <f t="shared" si="1"/>
        <v>0</v>
      </c>
      <c r="E519" s="16">
        <f t="shared" si="2"/>
        <v>0</v>
      </c>
      <c r="F519" s="3">
        <f t="shared" si="3"/>
        <v>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0" customHeight="1">
      <c r="A520" s="11" t="str">
        <f t="array" ref="A520">INDEX(DONG_THUAN_GHEP!$C$14:$H$113,INT((ROW()-2)/6)+1,MOD(ROW()-2,6)+1)</f>
        <v/>
      </c>
      <c r="B520" s="11" t="str">
        <f t="array" ref="B520">INDEX(DONG_THUAN_GHEP!$A$14:$A$113,INT((ROW()-2)/6)+1)</f>
        <v/>
      </c>
      <c r="C520" s="16">
        <f t="array" ref="C520">IF(A520="",0,INDEX(DONG_THUAN_GHEP!$B$14:$B$113,INT((ROW()-2)/6)+1))</f>
        <v>0</v>
      </c>
      <c r="D520" s="16">
        <f t="shared" si="1"/>
        <v>0</v>
      </c>
      <c r="E520" s="16">
        <f t="shared" si="2"/>
        <v>0</v>
      </c>
      <c r="F520" s="3">
        <f t="shared" si="3"/>
        <v>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0" customHeight="1">
      <c r="A521" s="11" t="str">
        <f t="array" ref="A521">INDEX(DONG_THUAN_GHEP!$C$14:$H$113,INT((ROW()-2)/6)+1,MOD(ROW()-2,6)+1)</f>
        <v/>
      </c>
      <c r="B521" s="11" t="str">
        <f t="array" ref="B521">INDEX(DONG_THUAN_GHEP!$A$14:$A$113,INT((ROW()-2)/6)+1)</f>
        <v/>
      </c>
      <c r="C521" s="16">
        <f t="array" ref="C521">IF(A521="",0,INDEX(DONG_THUAN_GHEP!$B$14:$B$113,INT((ROW()-2)/6)+1))</f>
        <v>0</v>
      </c>
      <c r="D521" s="16">
        <f t="shared" si="1"/>
        <v>0</v>
      </c>
      <c r="E521" s="16">
        <f t="shared" si="2"/>
        <v>0</v>
      </c>
      <c r="F521" s="3">
        <f t="shared" si="3"/>
        <v>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0" customHeight="1">
      <c r="A522" s="11" t="str">
        <f t="array" ref="A522">INDEX(DONG_THUAN_GHEP!$C$14:$H$113,INT((ROW()-2)/6)+1,MOD(ROW()-2,6)+1)</f>
        <v/>
      </c>
      <c r="B522" s="11" t="str">
        <f t="array" ref="B522">INDEX(DONG_THUAN_GHEP!$A$14:$A$113,INT((ROW()-2)/6)+1)</f>
        <v/>
      </c>
      <c r="C522" s="16">
        <f t="array" ref="C522">IF(A522="",0,INDEX(DONG_THUAN_GHEP!$B$14:$B$113,INT((ROW()-2)/6)+1))</f>
        <v>0</v>
      </c>
      <c r="D522" s="16">
        <f t="shared" si="1"/>
        <v>0</v>
      </c>
      <c r="E522" s="16">
        <f t="shared" si="2"/>
        <v>0</v>
      </c>
      <c r="F522" s="3">
        <f t="shared" si="3"/>
        <v>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0" customHeight="1">
      <c r="A523" s="11" t="str">
        <f t="array" ref="A523">INDEX(DONG_THUAN_GHEP!$C$14:$H$113,INT((ROW()-2)/6)+1,MOD(ROW()-2,6)+1)</f>
        <v/>
      </c>
      <c r="B523" s="11" t="str">
        <f t="array" ref="B523">INDEX(DONG_THUAN_GHEP!$A$14:$A$113,INT((ROW()-2)/6)+1)</f>
        <v/>
      </c>
      <c r="C523" s="16">
        <f t="array" ref="C523">IF(A523="",0,INDEX(DONG_THUAN_GHEP!$B$14:$B$113,INT((ROW()-2)/6)+1))</f>
        <v>0</v>
      </c>
      <c r="D523" s="16">
        <f t="shared" si="1"/>
        <v>0</v>
      </c>
      <c r="E523" s="16">
        <f t="shared" si="2"/>
        <v>0</v>
      </c>
      <c r="F523" s="3">
        <f t="shared" si="3"/>
        <v>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0" customHeight="1">
      <c r="A524" s="11" t="str">
        <f t="array" ref="A524">INDEX(DONG_THUAN_GHEP!$C$14:$H$113,INT((ROW()-2)/6)+1,MOD(ROW()-2,6)+1)</f>
        <v/>
      </c>
      <c r="B524" s="11" t="str">
        <f t="array" ref="B524">INDEX(DONG_THUAN_GHEP!$A$14:$A$113,INT((ROW()-2)/6)+1)</f>
        <v/>
      </c>
      <c r="C524" s="16">
        <f t="array" ref="C524">IF(A524="",0,INDEX(DONG_THUAN_GHEP!$B$14:$B$113,INT((ROW()-2)/6)+1))</f>
        <v>0</v>
      </c>
      <c r="D524" s="16">
        <f t="shared" si="1"/>
        <v>0</v>
      </c>
      <c r="E524" s="16">
        <f t="shared" si="2"/>
        <v>0</v>
      </c>
      <c r="F524" s="3">
        <f t="shared" si="3"/>
        <v>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0" customHeight="1">
      <c r="A525" s="11" t="str">
        <f t="array" ref="A525">INDEX(DONG_THUAN_GHEP!$C$14:$H$113,INT((ROW()-2)/6)+1,MOD(ROW()-2,6)+1)</f>
        <v/>
      </c>
      <c r="B525" s="11" t="str">
        <f t="array" ref="B525">INDEX(DONG_THUAN_GHEP!$A$14:$A$113,INT((ROW()-2)/6)+1)</f>
        <v/>
      </c>
      <c r="C525" s="16">
        <f t="array" ref="C525">IF(A525="",0,INDEX(DONG_THUAN_GHEP!$B$14:$B$113,INT((ROW()-2)/6)+1))</f>
        <v>0</v>
      </c>
      <c r="D525" s="16">
        <f t="shared" si="1"/>
        <v>0</v>
      </c>
      <c r="E525" s="16">
        <f t="shared" si="2"/>
        <v>0</v>
      </c>
      <c r="F525" s="3">
        <f t="shared" si="3"/>
        <v>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0" customHeight="1">
      <c r="A526" s="11" t="str">
        <f t="array" ref="A526">INDEX(DONG_THUAN_GHEP!$C$14:$H$113,INT((ROW()-2)/6)+1,MOD(ROW()-2,6)+1)</f>
        <v/>
      </c>
      <c r="B526" s="11" t="str">
        <f t="array" ref="B526">INDEX(DONG_THUAN_GHEP!$A$14:$A$113,INT((ROW()-2)/6)+1)</f>
        <v/>
      </c>
      <c r="C526" s="16">
        <f t="array" ref="C526">IF(A526="",0,INDEX(DONG_THUAN_GHEP!$B$14:$B$113,INT((ROW()-2)/6)+1))</f>
        <v>0</v>
      </c>
      <c r="D526" s="16">
        <f t="shared" si="1"/>
        <v>0</v>
      </c>
      <c r="E526" s="16">
        <f t="shared" si="2"/>
        <v>0</v>
      </c>
      <c r="F526" s="3">
        <f t="shared" si="3"/>
        <v>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0" customHeight="1">
      <c r="A527" s="11" t="str">
        <f t="array" ref="A527">INDEX(DONG_THUAN_GHEP!$C$14:$H$113,INT((ROW()-2)/6)+1,MOD(ROW()-2,6)+1)</f>
        <v/>
      </c>
      <c r="B527" s="11" t="str">
        <f t="array" ref="B527">INDEX(DONG_THUAN_GHEP!$A$14:$A$113,INT((ROW()-2)/6)+1)</f>
        <v/>
      </c>
      <c r="C527" s="16">
        <f t="array" ref="C527">IF(A527="",0,INDEX(DONG_THUAN_GHEP!$B$14:$B$113,INT((ROW()-2)/6)+1))</f>
        <v>0</v>
      </c>
      <c r="D527" s="16">
        <f t="shared" si="1"/>
        <v>0</v>
      </c>
      <c r="E527" s="16">
        <f t="shared" si="2"/>
        <v>0</v>
      </c>
      <c r="F527" s="3">
        <f t="shared" si="3"/>
        <v>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0" customHeight="1">
      <c r="A528" s="11" t="str">
        <f t="array" ref="A528">INDEX(DONG_THUAN_GHEP!$C$14:$H$113,INT((ROW()-2)/6)+1,MOD(ROW()-2,6)+1)</f>
        <v/>
      </c>
      <c r="B528" s="11" t="str">
        <f t="array" ref="B528">INDEX(DONG_THUAN_GHEP!$A$14:$A$113,INT((ROW()-2)/6)+1)</f>
        <v/>
      </c>
      <c r="C528" s="16">
        <f t="array" ref="C528">IF(A528="",0,INDEX(DONG_THUAN_GHEP!$B$14:$B$113,INT((ROW()-2)/6)+1))</f>
        <v>0</v>
      </c>
      <c r="D528" s="16">
        <f t="shared" si="1"/>
        <v>0</v>
      </c>
      <c r="E528" s="16">
        <f t="shared" si="2"/>
        <v>0</v>
      </c>
      <c r="F528" s="3">
        <f t="shared" si="3"/>
        <v>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0" customHeight="1">
      <c r="A529" s="11" t="str">
        <f t="array" ref="A529">INDEX(DONG_THUAN_GHEP!$C$14:$H$113,INT((ROW()-2)/6)+1,MOD(ROW()-2,6)+1)</f>
        <v/>
      </c>
      <c r="B529" s="11" t="str">
        <f t="array" ref="B529">INDEX(DONG_THUAN_GHEP!$A$14:$A$113,INT((ROW()-2)/6)+1)</f>
        <v/>
      </c>
      <c r="C529" s="16">
        <f t="array" ref="C529">IF(A529="",0,INDEX(DONG_THUAN_GHEP!$B$14:$B$113,INT((ROW()-2)/6)+1))</f>
        <v>0</v>
      </c>
      <c r="D529" s="16">
        <f t="shared" si="1"/>
        <v>0</v>
      </c>
      <c r="E529" s="16">
        <f t="shared" si="2"/>
        <v>0</v>
      </c>
      <c r="F529" s="3">
        <f t="shared" si="3"/>
        <v>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0" customHeight="1">
      <c r="A530" s="11" t="str">
        <f t="array" ref="A530">INDEX(DONG_THUAN_GHEP!$C$14:$H$113,INT((ROW()-2)/6)+1,MOD(ROW()-2,6)+1)</f>
        <v/>
      </c>
      <c r="B530" s="11" t="str">
        <f t="array" ref="B530">INDEX(DONG_THUAN_GHEP!$A$14:$A$113,INT((ROW()-2)/6)+1)</f>
        <v/>
      </c>
      <c r="C530" s="16">
        <f t="array" ref="C530">IF(A530="",0,INDEX(DONG_THUAN_GHEP!$B$14:$B$113,INT((ROW()-2)/6)+1))</f>
        <v>0</v>
      </c>
      <c r="D530" s="16">
        <f t="shared" si="1"/>
        <v>0</v>
      </c>
      <c r="E530" s="16">
        <f t="shared" si="2"/>
        <v>0</v>
      </c>
      <c r="F530" s="3">
        <f t="shared" si="3"/>
        <v>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0" customHeight="1">
      <c r="A531" s="11" t="str">
        <f t="array" ref="A531">INDEX(DONG_THUAN_GHEP!$C$14:$H$113,INT((ROW()-2)/6)+1,MOD(ROW()-2,6)+1)</f>
        <v/>
      </c>
      <c r="B531" s="11" t="str">
        <f t="array" ref="B531">INDEX(DONG_THUAN_GHEP!$A$14:$A$113,INT((ROW()-2)/6)+1)</f>
        <v/>
      </c>
      <c r="C531" s="16">
        <f t="array" ref="C531">IF(A531="",0,INDEX(DONG_THUAN_GHEP!$B$14:$B$113,INT((ROW()-2)/6)+1))</f>
        <v>0</v>
      </c>
      <c r="D531" s="16">
        <f t="shared" si="1"/>
        <v>0</v>
      </c>
      <c r="E531" s="16">
        <f t="shared" si="2"/>
        <v>0</v>
      </c>
      <c r="F531" s="3">
        <f t="shared" si="3"/>
        <v>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0" customHeight="1">
      <c r="A532" s="11" t="str">
        <f t="array" ref="A532">INDEX(DONG_THUAN_GHEP!$C$14:$H$113,INT((ROW()-2)/6)+1,MOD(ROW()-2,6)+1)</f>
        <v/>
      </c>
      <c r="B532" s="11" t="str">
        <f t="array" ref="B532">INDEX(DONG_THUAN_GHEP!$A$14:$A$113,INT((ROW()-2)/6)+1)</f>
        <v/>
      </c>
      <c r="C532" s="16">
        <f t="array" ref="C532">IF(A532="",0,INDEX(DONG_THUAN_GHEP!$B$14:$B$113,INT((ROW()-2)/6)+1))</f>
        <v>0</v>
      </c>
      <c r="D532" s="16">
        <f t="shared" si="1"/>
        <v>0</v>
      </c>
      <c r="E532" s="16">
        <f t="shared" si="2"/>
        <v>0</v>
      </c>
      <c r="F532" s="3">
        <f t="shared" si="3"/>
        <v>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0" customHeight="1">
      <c r="A533" s="11" t="str">
        <f t="array" ref="A533">INDEX(DONG_THUAN_GHEP!$C$14:$H$113,INT((ROW()-2)/6)+1,MOD(ROW()-2,6)+1)</f>
        <v/>
      </c>
      <c r="B533" s="11" t="str">
        <f t="array" ref="B533">INDEX(DONG_THUAN_GHEP!$A$14:$A$113,INT((ROW()-2)/6)+1)</f>
        <v/>
      </c>
      <c r="C533" s="16">
        <f t="array" ref="C533">IF(A533="",0,INDEX(DONG_THUAN_GHEP!$B$14:$B$113,INT((ROW()-2)/6)+1))</f>
        <v>0</v>
      </c>
      <c r="D533" s="16">
        <f t="shared" si="1"/>
        <v>0</v>
      </c>
      <c r="E533" s="16">
        <f t="shared" si="2"/>
        <v>0</v>
      </c>
      <c r="F533" s="3">
        <f t="shared" si="3"/>
        <v>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0" customHeight="1">
      <c r="A534" s="11" t="str">
        <f t="array" ref="A534">INDEX(DONG_THUAN_GHEP!$C$14:$H$113,INT((ROW()-2)/6)+1,MOD(ROW()-2,6)+1)</f>
        <v/>
      </c>
      <c r="B534" s="11" t="str">
        <f t="array" ref="B534">INDEX(DONG_THUAN_GHEP!$A$14:$A$113,INT((ROW()-2)/6)+1)</f>
        <v/>
      </c>
      <c r="C534" s="16">
        <f t="array" ref="C534">IF(A534="",0,INDEX(DONG_THUAN_GHEP!$B$14:$B$113,INT((ROW()-2)/6)+1))</f>
        <v>0</v>
      </c>
      <c r="D534" s="16">
        <f t="shared" si="1"/>
        <v>0</v>
      </c>
      <c r="E534" s="16">
        <f t="shared" si="2"/>
        <v>0</v>
      </c>
      <c r="F534" s="3">
        <f t="shared" si="3"/>
        <v>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0" customHeight="1">
      <c r="A535" s="11" t="str">
        <f t="array" ref="A535">INDEX(DONG_THUAN_GHEP!$C$14:$H$113,INT((ROW()-2)/6)+1,MOD(ROW()-2,6)+1)</f>
        <v/>
      </c>
      <c r="B535" s="11" t="str">
        <f t="array" ref="B535">INDEX(DONG_THUAN_GHEP!$A$14:$A$113,INT((ROW()-2)/6)+1)</f>
        <v/>
      </c>
      <c r="C535" s="16">
        <f t="array" ref="C535">IF(A535="",0,INDEX(DONG_THUAN_GHEP!$B$14:$B$113,INT((ROW()-2)/6)+1))</f>
        <v>0</v>
      </c>
      <c r="D535" s="16">
        <f t="shared" si="1"/>
        <v>0</v>
      </c>
      <c r="E535" s="16">
        <f t="shared" si="2"/>
        <v>0</v>
      </c>
      <c r="F535" s="3">
        <f t="shared" si="3"/>
        <v>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0" customHeight="1">
      <c r="A536" s="11" t="str">
        <f t="array" ref="A536">INDEX(DONG_THUAN_GHEP!$C$14:$H$113,INT((ROW()-2)/6)+1,MOD(ROW()-2,6)+1)</f>
        <v/>
      </c>
      <c r="B536" s="11" t="str">
        <f t="array" ref="B536">INDEX(DONG_THUAN_GHEP!$A$14:$A$113,INT((ROW()-2)/6)+1)</f>
        <v/>
      </c>
      <c r="C536" s="16">
        <f t="array" ref="C536">IF(A536="",0,INDEX(DONG_THUAN_GHEP!$B$14:$B$113,INT((ROW()-2)/6)+1))</f>
        <v>0</v>
      </c>
      <c r="D536" s="16">
        <f t="shared" si="1"/>
        <v>0</v>
      </c>
      <c r="E536" s="16">
        <f t="shared" si="2"/>
        <v>0</v>
      </c>
      <c r="F536" s="3">
        <f t="shared" si="3"/>
        <v>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0" customHeight="1">
      <c r="A537" s="11" t="str">
        <f t="array" ref="A537">INDEX(DONG_THUAN_GHEP!$C$14:$H$113,INT((ROW()-2)/6)+1,MOD(ROW()-2,6)+1)</f>
        <v/>
      </c>
      <c r="B537" s="11" t="str">
        <f t="array" ref="B537">INDEX(DONG_THUAN_GHEP!$A$14:$A$113,INT((ROW()-2)/6)+1)</f>
        <v/>
      </c>
      <c r="C537" s="16">
        <f t="array" ref="C537">IF(A537="",0,INDEX(DONG_THUAN_GHEP!$B$14:$B$113,INT((ROW()-2)/6)+1))</f>
        <v>0</v>
      </c>
      <c r="D537" s="16">
        <f t="shared" si="1"/>
        <v>0</v>
      </c>
      <c r="E537" s="16">
        <f t="shared" si="2"/>
        <v>0</v>
      </c>
      <c r="F537" s="3">
        <f t="shared" si="3"/>
        <v>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0" customHeight="1">
      <c r="A538" s="11" t="str">
        <f t="array" ref="A538">INDEX(DONG_THUAN_GHEP!$C$14:$H$113,INT((ROW()-2)/6)+1,MOD(ROW()-2,6)+1)</f>
        <v/>
      </c>
      <c r="B538" s="11" t="str">
        <f t="array" ref="B538">INDEX(DONG_THUAN_GHEP!$A$14:$A$113,INT((ROW()-2)/6)+1)</f>
        <v/>
      </c>
      <c r="C538" s="16">
        <f t="array" ref="C538">IF(A538="",0,INDEX(DONG_THUAN_GHEP!$B$14:$B$113,INT((ROW()-2)/6)+1))</f>
        <v>0</v>
      </c>
      <c r="D538" s="16">
        <f t="shared" si="1"/>
        <v>0</v>
      </c>
      <c r="E538" s="16">
        <f t="shared" si="2"/>
        <v>0</v>
      </c>
      <c r="F538" s="3">
        <f t="shared" si="3"/>
        <v>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0" customHeight="1">
      <c r="A539" s="11" t="str">
        <f t="array" ref="A539">INDEX(DONG_THUAN_GHEP!$C$14:$H$113,INT((ROW()-2)/6)+1,MOD(ROW()-2,6)+1)</f>
        <v/>
      </c>
      <c r="B539" s="11" t="str">
        <f t="array" ref="B539">INDEX(DONG_THUAN_GHEP!$A$14:$A$113,INT((ROW()-2)/6)+1)</f>
        <v/>
      </c>
      <c r="C539" s="16">
        <f t="array" ref="C539">IF(A539="",0,INDEX(DONG_THUAN_GHEP!$B$14:$B$113,INT((ROW()-2)/6)+1))</f>
        <v>0</v>
      </c>
      <c r="D539" s="16">
        <f t="shared" si="1"/>
        <v>0</v>
      </c>
      <c r="E539" s="16">
        <f t="shared" si="2"/>
        <v>0</v>
      </c>
      <c r="F539" s="3">
        <f t="shared" si="3"/>
        <v>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0" customHeight="1">
      <c r="A540" s="11" t="str">
        <f t="array" ref="A540">INDEX(DONG_THUAN_GHEP!$C$14:$H$113,INT((ROW()-2)/6)+1,MOD(ROW()-2,6)+1)</f>
        <v/>
      </c>
      <c r="B540" s="11" t="str">
        <f t="array" ref="B540">INDEX(DONG_THUAN_GHEP!$A$14:$A$113,INT((ROW()-2)/6)+1)</f>
        <v/>
      </c>
      <c r="C540" s="16">
        <f t="array" ref="C540">IF(A540="",0,INDEX(DONG_THUAN_GHEP!$B$14:$B$113,INT((ROW()-2)/6)+1))</f>
        <v>0</v>
      </c>
      <c r="D540" s="16">
        <f t="shared" si="1"/>
        <v>0</v>
      </c>
      <c r="E540" s="16">
        <f t="shared" si="2"/>
        <v>0</v>
      </c>
      <c r="F540" s="3">
        <f t="shared" si="3"/>
        <v>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0" customHeight="1">
      <c r="A541" s="11" t="str">
        <f t="array" ref="A541">INDEX(DONG_THUAN_GHEP!$C$14:$H$113,INT((ROW()-2)/6)+1,MOD(ROW()-2,6)+1)</f>
        <v/>
      </c>
      <c r="B541" s="11" t="str">
        <f t="array" ref="B541">INDEX(DONG_THUAN_GHEP!$A$14:$A$113,INT((ROW()-2)/6)+1)</f>
        <v/>
      </c>
      <c r="C541" s="16">
        <f t="array" ref="C541">IF(A541="",0,INDEX(DONG_THUAN_GHEP!$B$14:$B$113,INT((ROW()-2)/6)+1))</f>
        <v>0</v>
      </c>
      <c r="D541" s="16">
        <f t="shared" si="1"/>
        <v>0</v>
      </c>
      <c r="E541" s="16">
        <f t="shared" si="2"/>
        <v>0</v>
      </c>
      <c r="F541" s="3">
        <f t="shared" si="3"/>
        <v>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0" customHeight="1">
      <c r="A542" s="11" t="str">
        <f t="array" ref="A542">INDEX(DONG_THUAN_GHEP!$C$14:$H$113,INT((ROW()-2)/6)+1,MOD(ROW()-2,6)+1)</f>
        <v>990</v>
      </c>
      <c r="B542" s="11" t="str">
        <f t="array" ref="B542">INDEX(DONG_THUAN_GHEP!$A$14:$A$113,INT((ROW()-2)/6)+1)</f>
        <v>90</v>
      </c>
      <c r="C542" s="16">
        <f t="array" ref="C542">IF(A542="",0,INDEX(DONG_THUAN_GHEP!$B$14:$B$113,INT((ROW()-2)/6)+1))</f>
        <v>1</v>
      </c>
      <c r="D542" s="16">
        <f t="shared" si="1"/>
        <v>1</v>
      </c>
      <c r="E542" s="16">
        <f t="shared" si="2"/>
        <v>2</v>
      </c>
      <c r="F542" s="3">
        <f t="shared" si="3"/>
        <v>200990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0" customHeight="1">
      <c r="A543" s="11" t="str">
        <f t="array" ref="A543">INDEX(DONG_THUAN_GHEP!$C$14:$H$113,INT((ROW()-2)/6)+1,MOD(ROW()-2,6)+1)</f>
        <v>290</v>
      </c>
      <c r="B543" s="11" t="str">
        <f t="array" ref="B543">INDEX(DONG_THUAN_GHEP!$A$14:$A$113,INT((ROW()-2)/6)+1)</f>
        <v>90</v>
      </c>
      <c r="C543" s="16">
        <f t="array" ref="C543">IF(A543="",0,INDEX(DONG_THUAN_GHEP!$B$14:$B$113,INT((ROW()-2)/6)+1))</f>
        <v>1</v>
      </c>
      <c r="D543" s="16">
        <f t="shared" si="1"/>
        <v>1</v>
      </c>
      <c r="E543" s="16">
        <f t="shared" si="2"/>
        <v>2</v>
      </c>
      <c r="F543" s="3">
        <f t="shared" si="3"/>
        <v>200290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0" customHeight="1">
      <c r="A544" s="11" t="str">
        <f t="array" ref="A544">INDEX(DONG_THUAN_GHEP!$C$14:$H$113,INT((ROW()-2)/6)+1,MOD(ROW()-2,6)+1)</f>
        <v>90</v>
      </c>
      <c r="B544" s="11" t="str">
        <f t="array" ref="B544">INDEX(DONG_THUAN_GHEP!$A$14:$A$113,INT((ROW()-2)/6)+1)</f>
        <v>90</v>
      </c>
      <c r="C544" s="16">
        <f t="array" ref="C544">IF(A544="",0,INDEX(DONG_THUAN_GHEP!$B$14:$B$113,INT((ROW()-2)/6)+1))</f>
        <v>1</v>
      </c>
      <c r="D544" s="16">
        <f t="shared" si="1"/>
        <v>4</v>
      </c>
      <c r="E544" s="16">
        <f t="shared" si="2"/>
        <v>5</v>
      </c>
      <c r="F544" s="3">
        <f t="shared" si="3"/>
        <v>500090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0" customHeight="1">
      <c r="A545" s="11" t="str">
        <f t="array" ref="A545">INDEX(DONG_THUAN_GHEP!$C$14:$H$113,INT((ROW()-2)/6)+1,MOD(ROW()-2,6)+1)</f>
        <v>90</v>
      </c>
      <c r="B545" s="11" t="str">
        <f t="array" ref="B545">INDEX(DONG_THUAN_GHEP!$A$14:$A$113,INT((ROW()-2)/6)+1)</f>
        <v>90</v>
      </c>
      <c r="C545" s="16">
        <f t="array" ref="C545">IF(A545="",0,INDEX(DONG_THUAN_GHEP!$B$14:$B$113,INT((ROW()-2)/6)+1))</f>
        <v>1</v>
      </c>
      <c r="D545" s="16">
        <f t="shared" si="1"/>
        <v>4</v>
      </c>
      <c r="E545" s="16">
        <f t="shared" si="2"/>
        <v>5</v>
      </c>
      <c r="F545" s="3">
        <f t="shared" si="3"/>
        <v>500090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0" customHeight="1">
      <c r="A546" s="11" t="str">
        <f t="array" ref="A546">INDEX(DONG_THUAN_GHEP!$C$14:$H$113,INT((ROW()-2)/6)+1,MOD(ROW()-2,6)+1)</f>
        <v>90</v>
      </c>
      <c r="B546" s="11" t="str">
        <f t="array" ref="B546">INDEX(DONG_THUAN_GHEP!$A$14:$A$113,INT((ROW()-2)/6)+1)</f>
        <v>90</v>
      </c>
      <c r="C546" s="16">
        <f t="array" ref="C546">IF(A546="",0,INDEX(DONG_THUAN_GHEP!$B$14:$B$113,INT((ROW()-2)/6)+1))</f>
        <v>1</v>
      </c>
      <c r="D546" s="16">
        <f t="shared" si="1"/>
        <v>4</v>
      </c>
      <c r="E546" s="16">
        <f t="shared" si="2"/>
        <v>5</v>
      </c>
      <c r="F546" s="3">
        <f t="shared" si="3"/>
        <v>500090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0" customHeight="1">
      <c r="A547" s="11" t="str">
        <f t="array" ref="A547">INDEX(DONG_THUAN_GHEP!$C$14:$H$113,INT((ROW()-2)/6)+1,MOD(ROW()-2,6)+1)</f>
        <v>90</v>
      </c>
      <c r="B547" s="11" t="str">
        <f t="array" ref="B547">INDEX(DONG_THUAN_GHEP!$A$14:$A$113,INT((ROW()-2)/6)+1)</f>
        <v>90</v>
      </c>
      <c r="C547" s="16">
        <f t="array" ref="C547">IF(A547="",0,INDEX(DONG_THUAN_GHEP!$B$14:$B$113,INT((ROW()-2)/6)+1))</f>
        <v>1</v>
      </c>
      <c r="D547" s="16">
        <f t="shared" si="1"/>
        <v>4</v>
      </c>
      <c r="E547" s="16">
        <f t="shared" si="2"/>
        <v>5</v>
      </c>
      <c r="F547" s="3">
        <f t="shared" si="3"/>
        <v>500090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0" customHeight="1">
      <c r="A548" s="11" t="str">
        <f t="array" ref="A548">INDEX(DONG_THUAN_GHEP!$C$14:$H$113,INT((ROW()-2)/6)+1,MOD(ROW()-2,6)+1)</f>
        <v/>
      </c>
      <c r="B548" s="11" t="str">
        <f t="array" ref="B548">INDEX(DONG_THUAN_GHEP!$A$14:$A$113,INT((ROW()-2)/6)+1)</f>
        <v/>
      </c>
      <c r="C548" s="16">
        <f t="array" ref="C548">IF(A548="",0,INDEX(DONG_THUAN_GHEP!$B$14:$B$113,INT((ROW()-2)/6)+1))</f>
        <v>0</v>
      </c>
      <c r="D548" s="16">
        <f t="shared" si="1"/>
        <v>0</v>
      </c>
      <c r="E548" s="16">
        <f t="shared" si="2"/>
        <v>0</v>
      </c>
      <c r="F548" s="3">
        <f t="shared" si="3"/>
        <v>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0" customHeight="1">
      <c r="A549" s="11" t="str">
        <f t="array" ref="A549">INDEX(DONG_THUAN_GHEP!$C$14:$H$113,INT((ROW()-2)/6)+1,MOD(ROW()-2,6)+1)</f>
        <v/>
      </c>
      <c r="B549" s="11" t="str">
        <f t="array" ref="B549">INDEX(DONG_THUAN_GHEP!$A$14:$A$113,INT((ROW()-2)/6)+1)</f>
        <v/>
      </c>
      <c r="C549" s="16">
        <f t="array" ref="C549">IF(A549="",0,INDEX(DONG_THUAN_GHEP!$B$14:$B$113,INT((ROW()-2)/6)+1))</f>
        <v>0</v>
      </c>
      <c r="D549" s="16">
        <f t="shared" si="1"/>
        <v>0</v>
      </c>
      <c r="E549" s="16">
        <f t="shared" si="2"/>
        <v>0</v>
      </c>
      <c r="F549" s="3">
        <f t="shared" si="3"/>
        <v>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0" customHeight="1">
      <c r="A550" s="11" t="str">
        <f t="array" ref="A550">INDEX(DONG_THUAN_GHEP!$C$14:$H$113,INT((ROW()-2)/6)+1,MOD(ROW()-2,6)+1)</f>
        <v/>
      </c>
      <c r="B550" s="11" t="str">
        <f t="array" ref="B550">INDEX(DONG_THUAN_GHEP!$A$14:$A$113,INT((ROW()-2)/6)+1)</f>
        <v/>
      </c>
      <c r="C550" s="16">
        <f t="array" ref="C550">IF(A550="",0,INDEX(DONG_THUAN_GHEP!$B$14:$B$113,INT((ROW()-2)/6)+1))</f>
        <v>0</v>
      </c>
      <c r="D550" s="16">
        <f t="shared" si="1"/>
        <v>0</v>
      </c>
      <c r="E550" s="16">
        <f t="shared" si="2"/>
        <v>0</v>
      </c>
      <c r="F550" s="3">
        <f t="shared" si="3"/>
        <v>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0" customHeight="1">
      <c r="A551" s="11" t="str">
        <f t="array" ref="A551">INDEX(DONG_THUAN_GHEP!$C$14:$H$113,INT((ROW()-2)/6)+1,MOD(ROW()-2,6)+1)</f>
        <v/>
      </c>
      <c r="B551" s="11" t="str">
        <f t="array" ref="B551">INDEX(DONG_THUAN_GHEP!$A$14:$A$113,INT((ROW()-2)/6)+1)</f>
        <v/>
      </c>
      <c r="C551" s="16">
        <f t="array" ref="C551">IF(A551="",0,INDEX(DONG_THUAN_GHEP!$B$14:$B$113,INT((ROW()-2)/6)+1))</f>
        <v>0</v>
      </c>
      <c r="D551" s="16">
        <f t="shared" si="1"/>
        <v>0</v>
      </c>
      <c r="E551" s="16">
        <f t="shared" si="2"/>
        <v>0</v>
      </c>
      <c r="F551" s="3">
        <f t="shared" si="3"/>
        <v>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0" customHeight="1">
      <c r="A552" s="11" t="str">
        <f t="array" ref="A552">INDEX(DONG_THUAN_GHEP!$C$14:$H$113,INT((ROW()-2)/6)+1,MOD(ROW()-2,6)+1)</f>
        <v/>
      </c>
      <c r="B552" s="11" t="str">
        <f t="array" ref="B552">INDEX(DONG_THUAN_GHEP!$A$14:$A$113,INT((ROW()-2)/6)+1)</f>
        <v/>
      </c>
      <c r="C552" s="16">
        <f t="array" ref="C552">IF(A552="",0,INDEX(DONG_THUAN_GHEP!$B$14:$B$113,INT((ROW()-2)/6)+1))</f>
        <v>0</v>
      </c>
      <c r="D552" s="16">
        <f t="shared" si="1"/>
        <v>0</v>
      </c>
      <c r="E552" s="16">
        <f t="shared" si="2"/>
        <v>0</v>
      </c>
      <c r="F552" s="3">
        <f t="shared" si="3"/>
        <v>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0" customHeight="1">
      <c r="A553" s="11" t="str">
        <f t="array" ref="A553">INDEX(DONG_THUAN_GHEP!$C$14:$H$113,INT((ROW()-2)/6)+1,MOD(ROW()-2,6)+1)</f>
        <v/>
      </c>
      <c r="B553" s="11" t="str">
        <f t="array" ref="B553">INDEX(DONG_THUAN_GHEP!$A$14:$A$113,INT((ROW()-2)/6)+1)</f>
        <v/>
      </c>
      <c r="C553" s="16">
        <f t="array" ref="C553">IF(A553="",0,INDEX(DONG_THUAN_GHEP!$B$14:$B$113,INT((ROW()-2)/6)+1))</f>
        <v>0</v>
      </c>
      <c r="D553" s="16">
        <f t="shared" si="1"/>
        <v>0</v>
      </c>
      <c r="E553" s="16">
        <f t="shared" si="2"/>
        <v>0</v>
      </c>
      <c r="F553" s="3">
        <f t="shared" si="3"/>
        <v>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0" customHeight="1">
      <c r="A554" s="11" t="str">
        <f t="array" ref="A554">INDEX(DONG_THUAN_GHEP!$C$14:$H$113,INT((ROW()-2)/6)+1,MOD(ROW()-2,6)+1)</f>
        <v>992</v>
      </c>
      <c r="B554" s="11" t="str">
        <f t="array" ref="B554">INDEX(DONG_THUAN_GHEP!$A$14:$A$113,INT((ROW()-2)/6)+1)</f>
        <v>92</v>
      </c>
      <c r="C554" s="16">
        <f t="array" ref="C554">IF(A554="",0,INDEX(DONG_THUAN_GHEP!$B$14:$B$113,INT((ROW()-2)/6)+1))</f>
        <v>2</v>
      </c>
      <c r="D554" s="16">
        <f t="shared" si="1"/>
        <v>1</v>
      </c>
      <c r="E554" s="16">
        <f t="shared" si="2"/>
        <v>3</v>
      </c>
      <c r="F554" s="3">
        <f t="shared" si="3"/>
        <v>300992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0" customHeight="1">
      <c r="A555" s="11" t="str">
        <f t="array" ref="A555">INDEX(DONG_THUAN_GHEP!$C$14:$H$113,INT((ROW()-2)/6)+1,MOD(ROW()-2,6)+1)</f>
        <v>292</v>
      </c>
      <c r="B555" s="11" t="str">
        <f t="array" ref="B555">INDEX(DONG_THUAN_GHEP!$A$14:$A$113,INT((ROW()-2)/6)+1)</f>
        <v>92</v>
      </c>
      <c r="C555" s="16">
        <f t="array" ref="C555">IF(A555="",0,INDEX(DONG_THUAN_GHEP!$B$14:$B$113,INT((ROW()-2)/6)+1))</f>
        <v>2</v>
      </c>
      <c r="D555" s="16">
        <f t="shared" si="1"/>
        <v>1</v>
      </c>
      <c r="E555" s="16">
        <f t="shared" si="2"/>
        <v>3</v>
      </c>
      <c r="F555" s="3">
        <f t="shared" si="3"/>
        <v>300292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0" customHeight="1">
      <c r="A556" s="11" t="str">
        <f t="array" ref="A556">INDEX(DONG_THUAN_GHEP!$C$14:$H$113,INT((ROW()-2)/6)+1,MOD(ROW()-2,6)+1)</f>
        <v>92</v>
      </c>
      <c r="B556" s="11" t="str">
        <f t="array" ref="B556">INDEX(DONG_THUAN_GHEP!$A$14:$A$113,INT((ROW()-2)/6)+1)</f>
        <v>92</v>
      </c>
      <c r="C556" s="16">
        <f t="array" ref="C556">IF(A556="",0,INDEX(DONG_THUAN_GHEP!$B$14:$B$113,INT((ROW()-2)/6)+1))</f>
        <v>2</v>
      </c>
      <c r="D556" s="16">
        <f t="shared" si="1"/>
        <v>4</v>
      </c>
      <c r="E556" s="16">
        <f t="shared" si="2"/>
        <v>6</v>
      </c>
      <c r="F556" s="3">
        <f t="shared" si="3"/>
        <v>600092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0" customHeight="1">
      <c r="A557" s="11" t="str">
        <f t="array" ref="A557">INDEX(DONG_THUAN_GHEP!$C$14:$H$113,INT((ROW()-2)/6)+1,MOD(ROW()-2,6)+1)</f>
        <v>92</v>
      </c>
      <c r="B557" s="11" t="str">
        <f t="array" ref="B557">INDEX(DONG_THUAN_GHEP!$A$14:$A$113,INT((ROW()-2)/6)+1)</f>
        <v>92</v>
      </c>
      <c r="C557" s="16">
        <f t="array" ref="C557">IF(A557="",0,INDEX(DONG_THUAN_GHEP!$B$14:$B$113,INT((ROW()-2)/6)+1))</f>
        <v>2</v>
      </c>
      <c r="D557" s="16">
        <f t="shared" si="1"/>
        <v>4</v>
      </c>
      <c r="E557" s="16">
        <f t="shared" si="2"/>
        <v>6</v>
      </c>
      <c r="F557" s="3">
        <f t="shared" si="3"/>
        <v>600092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0" customHeight="1">
      <c r="A558" s="11" t="str">
        <f t="array" ref="A558">INDEX(DONG_THUAN_GHEP!$C$14:$H$113,INT((ROW()-2)/6)+1,MOD(ROW()-2,6)+1)</f>
        <v>92</v>
      </c>
      <c r="B558" s="11" t="str">
        <f t="array" ref="B558">INDEX(DONG_THUAN_GHEP!$A$14:$A$113,INT((ROW()-2)/6)+1)</f>
        <v>92</v>
      </c>
      <c r="C558" s="16">
        <f t="array" ref="C558">IF(A558="",0,INDEX(DONG_THUAN_GHEP!$B$14:$B$113,INT((ROW()-2)/6)+1))</f>
        <v>2</v>
      </c>
      <c r="D558" s="16">
        <f t="shared" si="1"/>
        <v>4</v>
      </c>
      <c r="E558" s="16">
        <f t="shared" si="2"/>
        <v>6</v>
      </c>
      <c r="F558" s="3">
        <f t="shared" si="3"/>
        <v>600092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0" customHeight="1">
      <c r="A559" s="11" t="str">
        <f t="array" ref="A559">INDEX(DONG_THUAN_GHEP!$C$14:$H$113,INT((ROW()-2)/6)+1,MOD(ROW()-2,6)+1)</f>
        <v>92</v>
      </c>
      <c r="B559" s="11" t="str">
        <f t="array" ref="B559">INDEX(DONG_THUAN_GHEP!$A$14:$A$113,INT((ROW()-2)/6)+1)</f>
        <v>92</v>
      </c>
      <c r="C559" s="16">
        <f t="array" ref="C559">IF(A559="",0,INDEX(DONG_THUAN_GHEP!$B$14:$B$113,INT((ROW()-2)/6)+1))</f>
        <v>2</v>
      </c>
      <c r="D559" s="16">
        <f t="shared" si="1"/>
        <v>4</v>
      </c>
      <c r="E559" s="16">
        <f t="shared" si="2"/>
        <v>6</v>
      </c>
      <c r="F559" s="3">
        <f t="shared" si="3"/>
        <v>600092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0" customHeight="1">
      <c r="A560" s="11" t="str">
        <f t="array" ref="A560">INDEX(DONG_THUAN_GHEP!$C$14:$H$113,INT((ROW()-2)/6)+1,MOD(ROW()-2,6)+1)</f>
        <v/>
      </c>
      <c r="B560" s="11" t="str">
        <f t="array" ref="B560">INDEX(DONG_THUAN_GHEP!$A$14:$A$113,INT((ROW()-2)/6)+1)</f>
        <v/>
      </c>
      <c r="C560" s="16">
        <f t="array" ref="C560">IF(A560="",0,INDEX(DONG_THUAN_GHEP!$B$14:$B$113,INT((ROW()-2)/6)+1))</f>
        <v>0</v>
      </c>
      <c r="D560" s="16">
        <f t="shared" si="1"/>
        <v>0</v>
      </c>
      <c r="E560" s="16">
        <f t="shared" si="2"/>
        <v>0</v>
      </c>
      <c r="F560" s="3">
        <f t="shared" si="3"/>
        <v>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0" customHeight="1">
      <c r="A561" s="11" t="str">
        <f t="array" ref="A561">INDEX(DONG_THUAN_GHEP!$C$14:$H$113,INT((ROW()-2)/6)+1,MOD(ROW()-2,6)+1)</f>
        <v/>
      </c>
      <c r="B561" s="11" t="str">
        <f t="array" ref="B561">INDEX(DONG_THUAN_GHEP!$A$14:$A$113,INT((ROW()-2)/6)+1)</f>
        <v/>
      </c>
      <c r="C561" s="16">
        <f t="array" ref="C561">IF(A561="",0,INDEX(DONG_THUAN_GHEP!$B$14:$B$113,INT((ROW()-2)/6)+1))</f>
        <v>0</v>
      </c>
      <c r="D561" s="16">
        <f t="shared" si="1"/>
        <v>0</v>
      </c>
      <c r="E561" s="16">
        <f t="shared" si="2"/>
        <v>0</v>
      </c>
      <c r="F561" s="3">
        <f t="shared" si="3"/>
        <v>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0" customHeight="1">
      <c r="A562" s="11" t="str">
        <f t="array" ref="A562">INDEX(DONG_THUAN_GHEP!$C$14:$H$113,INT((ROW()-2)/6)+1,MOD(ROW()-2,6)+1)</f>
        <v/>
      </c>
      <c r="B562" s="11" t="str">
        <f t="array" ref="B562">INDEX(DONG_THUAN_GHEP!$A$14:$A$113,INT((ROW()-2)/6)+1)</f>
        <v/>
      </c>
      <c r="C562" s="16">
        <f t="array" ref="C562">IF(A562="",0,INDEX(DONG_THUAN_GHEP!$B$14:$B$113,INT((ROW()-2)/6)+1))</f>
        <v>0</v>
      </c>
      <c r="D562" s="16">
        <f t="shared" si="1"/>
        <v>0</v>
      </c>
      <c r="E562" s="16">
        <f t="shared" si="2"/>
        <v>0</v>
      </c>
      <c r="F562" s="3">
        <f t="shared" si="3"/>
        <v>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0" customHeight="1">
      <c r="A563" s="11" t="str">
        <f t="array" ref="A563">INDEX(DONG_THUAN_GHEP!$C$14:$H$113,INT((ROW()-2)/6)+1,MOD(ROW()-2,6)+1)</f>
        <v/>
      </c>
      <c r="B563" s="11" t="str">
        <f t="array" ref="B563">INDEX(DONG_THUAN_GHEP!$A$14:$A$113,INT((ROW()-2)/6)+1)</f>
        <v/>
      </c>
      <c r="C563" s="16">
        <f t="array" ref="C563">IF(A563="",0,INDEX(DONG_THUAN_GHEP!$B$14:$B$113,INT((ROW()-2)/6)+1))</f>
        <v>0</v>
      </c>
      <c r="D563" s="16">
        <f t="shared" si="1"/>
        <v>0</v>
      </c>
      <c r="E563" s="16">
        <f t="shared" si="2"/>
        <v>0</v>
      </c>
      <c r="F563" s="3">
        <f t="shared" si="3"/>
        <v>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0" customHeight="1">
      <c r="A564" s="11" t="str">
        <f t="array" ref="A564">INDEX(DONG_THUAN_GHEP!$C$14:$H$113,INT((ROW()-2)/6)+1,MOD(ROW()-2,6)+1)</f>
        <v/>
      </c>
      <c r="B564" s="11" t="str">
        <f t="array" ref="B564">INDEX(DONG_THUAN_GHEP!$A$14:$A$113,INT((ROW()-2)/6)+1)</f>
        <v/>
      </c>
      <c r="C564" s="16">
        <f t="array" ref="C564">IF(A564="",0,INDEX(DONG_THUAN_GHEP!$B$14:$B$113,INT((ROW()-2)/6)+1))</f>
        <v>0</v>
      </c>
      <c r="D564" s="16">
        <f t="shared" si="1"/>
        <v>0</v>
      </c>
      <c r="E564" s="16">
        <f t="shared" si="2"/>
        <v>0</v>
      </c>
      <c r="F564" s="3">
        <f t="shared" si="3"/>
        <v>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0" customHeight="1">
      <c r="A565" s="11" t="str">
        <f t="array" ref="A565">INDEX(DONG_THUAN_GHEP!$C$14:$H$113,INT((ROW()-2)/6)+1,MOD(ROW()-2,6)+1)</f>
        <v/>
      </c>
      <c r="B565" s="11" t="str">
        <f t="array" ref="B565">INDEX(DONG_THUAN_GHEP!$A$14:$A$113,INT((ROW()-2)/6)+1)</f>
        <v/>
      </c>
      <c r="C565" s="16">
        <f t="array" ref="C565">IF(A565="",0,INDEX(DONG_THUAN_GHEP!$B$14:$B$113,INT((ROW()-2)/6)+1))</f>
        <v>0</v>
      </c>
      <c r="D565" s="16">
        <f t="shared" si="1"/>
        <v>0</v>
      </c>
      <c r="E565" s="16">
        <f t="shared" si="2"/>
        <v>0</v>
      </c>
      <c r="F565" s="3">
        <f t="shared" si="3"/>
        <v>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0" customHeight="1">
      <c r="A566" s="11" t="str">
        <f t="array" ref="A566">INDEX(DONG_THUAN_GHEP!$C$14:$H$113,INT((ROW()-2)/6)+1,MOD(ROW()-2,6)+1)</f>
        <v>994</v>
      </c>
      <c r="B566" s="11" t="str">
        <f t="array" ref="B566">INDEX(DONG_THUAN_GHEP!$A$14:$A$113,INT((ROW()-2)/6)+1)</f>
        <v>94</v>
      </c>
      <c r="C566" s="16">
        <f t="array" ref="C566">IF(A566="",0,INDEX(DONG_THUAN_GHEP!$B$14:$B$113,INT((ROW()-2)/6)+1))</f>
        <v>1</v>
      </c>
      <c r="D566" s="16">
        <f t="shared" si="1"/>
        <v>1</v>
      </c>
      <c r="E566" s="16">
        <f t="shared" si="2"/>
        <v>2</v>
      </c>
      <c r="F566" s="3">
        <f t="shared" si="3"/>
        <v>200994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0" customHeight="1">
      <c r="A567" s="11" t="str">
        <f t="array" ref="A567">INDEX(DONG_THUAN_GHEP!$C$14:$H$113,INT((ROW()-2)/6)+1,MOD(ROW()-2,6)+1)</f>
        <v>294</v>
      </c>
      <c r="B567" s="11" t="str">
        <f t="array" ref="B567">INDEX(DONG_THUAN_GHEP!$A$14:$A$113,INT((ROW()-2)/6)+1)</f>
        <v>94</v>
      </c>
      <c r="C567" s="16">
        <f t="array" ref="C567">IF(A567="",0,INDEX(DONG_THUAN_GHEP!$B$14:$B$113,INT((ROW()-2)/6)+1))</f>
        <v>1</v>
      </c>
      <c r="D567" s="16">
        <f t="shared" si="1"/>
        <v>1</v>
      </c>
      <c r="E567" s="16">
        <f t="shared" si="2"/>
        <v>2</v>
      </c>
      <c r="F567" s="3">
        <f t="shared" si="3"/>
        <v>200294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0" customHeight="1">
      <c r="A568" s="11" t="str">
        <f t="array" ref="A568">INDEX(DONG_THUAN_GHEP!$C$14:$H$113,INT((ROW()-2)/6)+1,MOD(ROW()-2,6)+1)</f>
        <v>94</v>
      </c>
      <c r="B568" s="11" t="str">
        <f t="array" ref="B568">INDEX(DONG_THUAN_GHEP!$A$14:$A$113,INT((ROW()-2)/6)+1)</f>
        <v>94</v>
      </c>
      <c r="C568" s="16">
        <f t="array" ref="C568">IF(A568="",0,INDEX(DONG_THUAN_GHEP!$B$14:$B$113,INT((ROW()-2)/6)+1))</f>
        <v>1</v>
      </c>
      <c r="D568" s="16">
        <f t="shared" si="1"/>
        <v>4</v>
      </c>
      <c r="E568" s="16">
        <f t="shared" si="2"/>
        <v>5</v>
      </c>
      <c r="F568" s="3">
        <f t="shared" si="3"/>
        <v>500094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0" customHeight="1">
      <c r="A569" s="11" t="str">
        <f t="array" ref="A569">INDEX(DONG_THUAN_GHEP!$C$14:$H$113,INT((ROW()-2)/6)+1,MOD(ROW()-2,6)+1)</f>
        <v>94</v>
      </c>
      <c r="B569" s="11" t="str">
        <f t="array" ref="B569">INDEX(DONG_THUAN_GHEP!$A$14:$A$113,INT((ROW()-2)/6)+1)</f>
        <v>94</v>
      </c>
      <c r="C569" s="16">
        <f t="array" ref="C569">IF(A569="",0,INDEX(DONG_THUAN_GHEP!$B$14:$B$113,INT((ROW()-2)/6)+1))</f>
        <v>1</v>
      </c>
      <c r="D569" s="16">
        <f t="shared" si="1"/>
        <v>4</v>
      </c>
      <c r="E569" s="16">
        <f t="shared" si="2"/>
        <v>5</v>
      </c>
      <c r="F569" s="3">
        <f t="shared" si="3"/>
        <v>500094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0" customHeight="1">
      <c r="A570" s="11" t="str">
        <f t="array" ref="A570">INDEX(DONG_THUAN_GHEP!$C$14:$H$113,INT((ROW()-2)/6)+1,MOD(ROW()-2,6)+1)</f>
        <v>94</v>
      </c>
      <c r="B570" s="11" t="str">
        <f t="array" ref="B570">INDEX(DONG_THUAN_GHEP!$A$14:$A$113,INT((ROW()-2)/6)+1)</f>
        <v>94</v>
      </c>
      <c r="C570" s="16">
        <f t="array" ref="C570">IF(A570="",0,INDEX(DONG_THUAN_GHEP!$B$14:$B$113,INT((ROW()-2)/6)+1))</f>
        <v>1</v>
      </c>
      <c r="D570" s="16">
        <f t="shared" si="1"/>
        <v>4</v>
      </c>
      <c r="E570" s="16">
        <f t="shared" si="2"/>
        <v>5</v>
      </c>
      <c r="F570" s="3">
        <f t="shared" si="3"/>
        <v>500094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0" customHeight="1">
      <c r="A571" s="11" t="str">
        <f t="array" ref="A571">INDEX(DONG_THUAN_GHEP!$C$14:$H$113,INT((ROW()-2)/6)+1,MOD(ROW()-2,6)+1)</f>
        <v>94</v>
      </c>
      <c r="B571" s="11" t="str">
        <f t="array" ref="B571">INDEX(DONG_THUAN_GHEP!$A$14:$A$113,INT((ROW()-2)/6)+1)</f>
        <v>94</v>
      </c>
      <c r="C571" s="16">
        <f t="array" ref="C571">IF(A571="",0,INDEX(DONG_THUAN_GHEP!$B$14:$B$113,INT((ROW()-2)/6)+1))</f>
        <v>1</v>
      </c>
      <c r="D571" s="16">
        <f t="shared" si="1"/>
        <v>4</v>
      </c>
      <c r="E571" s="16">
        <f t="shared" si="2"/>
        <v>5</v>
      </c>
      <c r="F571" s="3">
        <f t="shared" si="3"/>
        <v>500094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0" customHeight="1">
      <c r="A572" s="11" t="str">
        <f t="array" ref="A572">INDEX(DONG_THUAN_GHEP!$C$14:$H$113,INT((ROW()-2)/6)+1,MOD(ROW()-2,6)+1)</f>
        <v/>
      </c>
      <c r="B572" s="11" t="str">
        <f t="array" ref="B572">INDEX(DONG_THUAN_GHEP!$A$14:$A$113,INT((ROW()-2)/6)+1)</f>
        <v/>
      </c>
      <c r="C572" s="16">
        <f t="array" ref="C572">IF(A572="",0,INDEX(DONG_THUAN_GHEP!$B$14:$B$113,INT((ROW()-2)/6)+1))</f>
        <v>0</v>
      </c>
      <c r="D572" s="16">
        <f t="shared" si="1"/>
        <v>0</v>
      </c>
      <c r="E572" s="16">
        <f t="shared" si="2"/>
        <v>0</v>
      </c>
      <c r="F572" s="3">
        <f t="shared" si="3"/>
        <v>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0" customHeight="1">
      <c r="A573" s="11" t="str">
        <f t="array" ref="A573">INDEX(DONG_THUAN_GHEP!$C$14:$H$113,INT((ROW()-2)/6)+1,MOD(ROW()-2,6)+1)</f>
        <v/>
      </c>
      <c r="B573" s="11" t="str">
        <f t="array" ref="B573">INDEX(DONG_THUAN_GHEP!$A$14:$A$113,INT((ROW()-2)/6)+1)</f>
        <v/>
      </c>
      <c r="C573" s="16">
        <f t="array" ref="C573">IF(A573="",0,INDEX(DONG_THUAN_GHEP!$B$14:$B$113,INT((ROW()-2)/6)+1))</f>
        <v>0</v>
      </c>
      <c r="D573" s="16">
        <f t="shared" si="1"/>
        <v>0</v>
      </c>
      <c r="E573" s="16">
        <f t="shared" si="2"/>
        <v>0</v>
      </c>
      <c r="F573" s="3">
        <f t="shared" si="3"/>
        <v>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0" customHeight="1">
      <c r="A574" s="11" t="str">
        <f t="array" ref="A574">INDEX(DONG_THUAN_GHEP!$C$14:$H$113,INT((ROW()-2)/6)+1,MOD(ROW()-2,6)+1)</f>
        <v/>
      </c>
      <c r="B574" s="11" t="str">
        <f t="array" ref="B574">INDEX(DONG_THUAN_GHEP!$A$14:$A$113,INT((ROW()-2)/6)+1)</f>
        <v/>
      </c>
      <c r="C574" s="16">
        <f t="array" ref="C574">IF(A574="",0,INDEX(DONG_THUAN_GHEP!$B$14:$B$113,INT((ROW()-2)/6)+1))</f>
        <v>0</v>
      </c>
      <c r="D574" s="16">
        <f t="shared" si="1"/>
        <v>0</v>
      </c>
      <c r="E574" s="16">
        <f t="shared" si="2"/>
        <v>0</v>
      </c>
      <c r="F574" s="3">
        <f t="shared" si="3"/>
        <v>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0" customHeight="1">
      <c r="A575" s="11" t="str">
        <f t="array" ref="A575">INDEX(DONG_THUAN_GHEP!$C$14:$H$113,INT((ROW()-2)/6)+1,MOD(ROW()-2,6)+1)</f>
        <v/>
      </c>
      <c r="B575" s="11" t="str">
        <f t="array" ref="B575">INDEX(DONG_THUAN_GHEP!$A$14:$A$113,INT((ROW()-2)/6)+1)</f>
        <v/>
      </c>
      <c r="C575" s="16">
        <f t="array" ref="C575">IF(A575="",0,INDEX(DONG_THUAN_GHEP!$B$14:$B$113,INT((ROW()-2)/6)+1))</f>
        <v>0</v>
      </c>
      <c r="D575" s="16">
        <f t="shared" si="1"/>
        <v>0</v>
      </c>
      <c r="E575" s="16">
        <f t="shared" si="2"/>
        <v>0</v>
      </c>
      <c r="F575" s="3">
        <f t="shared" si="3"/>
        <v>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0" customHeight="1">
      <c r="A576" s="11" t="str">
        <f t="array" ref="A576">INDEX(DONG_THUAN_GHEP!$C$14:$H$113,INT((ROW()-2)/6)+1,MOD(ROW()-2,6)+1)</f>
        <v/>
      </c>
      <c r="B576" s="11" t="str">
        <f t="array" ref="B576">INDEX(DONG_THUAN_GHEP!$A$14:$A$113,INT((ROW()-2)/6)+1)</f>
        <v/>
      </c>
      <c r="C576" s="16">
        <f t="array" ref="C576">IF(A576="",0,INDEX(DONG_THUAN_GHEP!$B$14:$B$113,INT((ROW()-2)/6)+1))</f>
        <v>0</v>
      </c>
      <c r="D576" s="16">
        <f t="shared" si="1"/>
        <v>0</v>
      </c>
      <c r="E576" s="16">
        <f t="shared" si="2"/>
        <v>0</v>
      </c>
      <c r="F576" s="3">
        <f t="shared" si="3"/>
        <v>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0" customHeight="1">
      <c r="A577" s="11" t="str">
        <f t="array" ref="A577">INDEX(DONG_THUAN_GHEP!$C$14:$H$113,INT((ROW()-2)/6)+1,MOD(ROW()-2,6)+1)</f>
        <v/>
      </c>
      <c r="B577" s="11" t="str">
        <f t="array" ref="B577">INDEX(DONG_THUAN_GHEP!$A$14:$A$113,INT((ROW()-2)/6)+1)</f>
        <v/>
      </c>
      <c r="C577" s="16">
        <f t="array" ref="C577">IF(A577="",0,INDEX(DONG_THUAN_GHEP!$B$14:$B$113,INT((ROW()-2)/6)+1))</f>
        <v>0</v>
      </c>
      <c r="D577" s="16">
        <f t="shared" si="1"/>
        <v>0</v>
      </c>
      <c r="E577" s="16">
        <f t="shared" si="2"/>
        <v>0</v>
      </c>
      <c r="F577" s="3">
        <f t="shared" si="3"/>
        <v>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0" customHeight="1">
      <c r="A578" s="11" t="str">
        <f t="array" ref="A578">INDEX(DONG_THUAN_GHEP!$C$14:$H$113,INT((ROW()-2)/6)+1,MOD(ROW()-2,6)+1)</f>
        <v/>
      </c>
      <c r="B578" s="11" t="str">
        <f t="array" ref="B578">INDEX(DONG_THUAN_GHEP!$A$14:$A$113,INT((ROW()-2)/6)+1)</f>
        <v/>
      </c>
      <c r="C578" s="16">
        <f t="array" ref="C578">IF(A578="",0,INDEX(DONG_THUAN_GHEP!$B$14:$B$113,INT((ROW()-2)/6)+1))</f>
        <v>0</v>
      </c>
      <c r="D578" s="16">
        <f t="shared" si="1"/>
        <v>0</v>
      </c>
      <c r="E578" s="16">
        <f t="shared" si="2"/>
        <v>0</v>
      </c>
      <c r="F578" s="3">
        <f t="shared" si="3"/>
        <v>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0" customHeight="1">
      <c r="A579" s="11" t="str">
        <f t="array" ref="A579">INDEX(DONG_THUAN_GHEP!$C$14:$H$113,INT((ROW()-2)/6)+1,MOD(ROW()-2,6)+1)</f>
        <v/>
      </c>
      <c r="B579" s="11" t="str">
        <f t="array" ref="B579">INDEX(DONG_THUAN_GHEP!$A$14:$A$113,INT((ROW()-2)/6)+1)</f>
        <v/>
      </c>
      <c r="C579" s="16">
        <f t="array" ref="C579">IF(A579="",0,INDEX(DONG_THUAN_GHEP!$B$14:$B$113,INT((ROW()-2)/6)+1))</f>
        <v>0</v>
      </c>
      <c r="D579" s="16">
        <f t="shared" si="1"/>
        <v>0</v>
      </c>
      <c r="E579" s="16">
        <f t="shared" si="2"/>
        <v>0</v>
      </c>
      <c r="F579" s="3">
        <f t="shared" si="3"/>
        <v>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0" customHeight="1">
      <c r="A580" s="11" t="str">
        <f t="array" ref="A580">INDEX(DONG_THUAN_GHEP!$C$14:$H$113,INT((ROW()-2)/6)+1,MOD(ROW()-2,6)+1)</f>
        <v/>
      </c>
      <c r="B580" s="11" t="str">
        <f t="array" ref="B580">INDEX(DONG_THUAN_GHEP!$A$14:$A$113,INT((ROW()-2)/6)+1)</f>
        <v/>
      </c>
      <c r="C580" s="16">
        <f t="array" ref="C580">IF(A580="",0,INDEX(DONG_THUAN_GHEP!$B$14:$B$113,INT((ROW()-2)/6)+1))</f>
        <v>0</v>
      </c>
      <c r="D580" s="16">
        <f t="shared" si="1"/>
        <v>0</v>
      </c>
      <c r="E580" s="16">
        <f t="shared" si="2"/>
        <v>0</v>
      </c>
      <c r="F580" s="3">
        <f t="shared" si="3"/>
        <v>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0" customHeight="1">
      <c r="A581" s="11" t="str">
        <f t="array" ref="A581">INDEX(DONG_THUAN_GHEP!$C$14:$H$113,INT((ROW()-2)/6)+1,MOD(ROW()-2,6)+1)</f>
        <v/>
      </c>
      <c r="B581" s="11" t="str">
        <f t="array" ref="B581">INDEX(DONG_THUAN_GHEP!$A$14:$A$113,INT((ROW()-2)/6)+1)</f>
        <v/>
      </c>
      <c r="C581" s="16">
        <f t="array" ref="C581">IF(A581="",0,INDEX(DONG_THUAN_GHEP!$B$14:$B$113,INT((ROW()-2)/6)+1))</f>
        <v>0</v>
      </c>
      <c r="D581" s="16">
        <f t="shared" si="1"/>
        <v>0</v>
      </c>
      <c r="E581" s="16">
        <f t="shared" si="2"/>
        <v>0</v>
      </c>
      <c r="F581" s="3">
        <f t="shared" si="3"/>
        <v>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0" customHeight="1">
      <c r="A582" s="11" t="str">
        <f t="array" ref="A582">INDEX(DONG_THUAN_GHEP!$C$14:$H$113,INT((ROW()-2)/6)+1,MOD(ROW()-2,6)+1)</f>
        <v/>
      </c>
      <c r="B582" s="11" t="str">
        <f t="array" ref="B582">INDEX(DONG_THUAN_GHEP!$A$14:$A$113,INT((ROW()-2)/6)+1)</f>
        <v/>
      </c>
      <c r="C582" s="16">
        <f t="array" ref="C582">IF(A582="",0,INDEX(DONG_THUAN_GHEP!$B$14:$B$113,INT((ROW()-2)/6)+1))</f>
        <v>0</v>
      </c>
      <c r="D582" s="16">
        <f t="shared" si="1"/>
        <v>0</v>
      </c>
      <c r="E582" s="16">
        <f t="shared" si="2"/>
        <v>0</v>
      </c>
      <c r="F582" s="3">
        <f t="shared" si="3"/>
        <v>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0" customHeight="1">
      <c r="A583" s="11" t="str">
        <f t="array" ref="A583">INDEX(DONG_THUAN_GHEP!$C$14:$H$113,INT((ROW()-2)/6)+1,MOD(ROW()-2,6)+1)</f>
        <v/>
      </c>
      <c r="B583" s="11" t="str">
        <f t="array" ref="B583">INDEX(DONG_THUAN_GHEP!$A$14:$A$113,INT((ROW()-2)/6)+1)</f>
        <v/>
      </c>
      <c r="C583" s="16">
        <f t="array" ref="C583">IF(A583="",0,INDEX(DONG_THUAN_GHEP!$B$14:$B$113,INT((ROW()-2)/6)+1))</f>
        <v>0</v>
      </c>
      <c r="D583" s="16">
        <f t="shared" si="1"/>
        <v>0</v>
      </c>
      <c r="E583" s="16">
        <f t="shared" si="2"/>
        <v>0</v>
      </c>
      <c r="F583" s="3">
        <f t="shared" si="3"/>
        <v>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0" customHeight="1">
      <c r="A584" s="11" t="str">
        <f t="array" ref="A584">INDEX(DONG_THUAN_GHEP!$C$14:$H$113,INT((ROW()-2)/6)+1,MOD(ROW()-2,6)+1)</f>
        <v/>
      </c>
      <c r="B584" s="11" t="str">
        <f t="array" ref="B584">INDEX(DONG_THUAN_GHEP!$A$14:$A$113,INT((ROW()-2)/6)+1)</f>
        <v/>
      </c>
      <c r="C584" s="16">
        <f t="array" ref="C584">IF(A584="",0,INDEX(DONG_THUAN_GHEP!$B$14:$B$113,INT((ROW()-2)/6)+1))</f>
        <v>0</v>
      </c>
      <c r="D584" s="16">
        <f t="shared" si="1"/>
        <v>0</v>
      </c>
      <c r="E584" s="16">
        <f t="shared" si="2"/>
        <v>0</v>
      </c>
      <c r="F584" s="3">
        <f t="shared" si="3"/>
        <v>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0" customHeight="1">
      <c r="A585" s="11" t="str">
        <f t="array" ref="A585">INDEX(DONG_THUAN_GHEP!$C$14:$H$113,INT((ROW()-2)/6)+1,MOD(ROW()-2,6)+1)</f>
        <v/>
      </c>
      <c r="B585" s="11" t="str">
        <f t="array" ref="B585">INDEX(DONG_THUAN_GHEP!$A$14:$A$113,INT((ROW()-2)/6)+1)</f>
        <v/>
      </c>
      <c r="C585" s="16">
        <f t="array" ref="C585">IF(A585="",0,INDEX(DONG_THUAN_GHEP!$B$14:$B$113,INT((ROW()-2)/6)+1))</f>
        <v>0</v>
      </c>
      <c r="D585" s="16">
        <f t="shared" si="1"/>
        <v>0</v>
      </c>
      <c r="E585" s="16">
        <f t="shared" si="2"/>
        <v>0</v>
      </c>
      <c r="F585" s="3">
        <f t="shared" si="3"/>
        <v>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0" customHeight="1">
      <c r="A586" s="11" t="str">
        <f t="array" ref="A586">INDEX(DONG_THUAN_GHEP!$C$14:$H$113,INT((ROW()-2)/6)+1,MOD(ROW()-2,6)+1)</f>
        <v/>
      </c>
      <c r="B586" s="11" t="str">
        <f t="array" ref="B586">INDEX(DONG_THUAN_GHEP!$A$14:$A$113,INT((ROW()-2)/6)+1)</f>
        <v/>
      </c>
      <c r="C586" s="16">
        <f t="array" ref="C586">IF(A586="",0,INDEX(DONG_THUAN_GHEP!$B$14:$B$113,INT((ROW()-2)/6)+1))</f>
        <v>0</v>
      </c>
      <c r="D586" s="16">
        <f t="shared" si="1"/>
        <v>0</v>
      </c>
      <c r="E586" s="16">
        <f t="shared" si="2"/>
        <v>0</v>
      </c>
      <c r="F586" s="3">
        <f t="shared" si="3"/>
        <v>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0" customHeight="1">
      <c r="A587" s="11" t="str">
        <f t="array" ref="A587">INDEX(DONG_THUAN_GHEP!$C$14:$H$113,INT((ROW()-2)/6)+1,MOD(ROW()-2,6)+1)</f>
        <v/>
      </c>
      <c r="B587" s="11" t="str">
        <f t="array" ref="B587">INDEX(DONG_THUAN_GHEP!$A$14:$A$113,INT((ROW()-2)/6)+1)</f>
        <v/>
      </c>
      <c r="C587" s="16">
        <f t="array" ref="C587">IF(A587="",0,INDEX(DONG_THUAN_GHEP!$B$14:$B$113,INT((ROW()-2)/6)+1))</f>
        <v>0</v>
      </c>
      <c r="D587" s="16">
        <f t="shared" si="1"/>
        <v>0</v>
      </c>
      <c r="E587" s="16">
        <f t="shared" si="2"/>
        <v>0</v>
      </c>
      <c r="F587" s="3">
        <f t="shared" si="3"/>
        <v>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0" customHeight="1">
      <c r="A588" s="11" t="str">
        <f t="array" ref="A588">INDEX(DONG_THUAN_GHEP!$C$14:$H$113,INT((ROW()-2)/6)+1,MOD(ROW()-2,6)+1)</f>
        <v/>
      </c>
      <c r="B588" s="11" t="str">
        <f t="array" ref="B588">INDEX(DONG_THUAN_GHEP!$A$14:$A$113,INT((ROW()-2)/6)+1)</f>
        <v/>
      </c>
      <c r="C588" s="16">
        <f t="array" ref="C588">IF(A588="",0,INDEX(DONG_THUAN_GHEP!$B$14:$B$113,INT((ROW()-2)/6)+1))</f>
        <v>0</v>
      </c>
      <c r="D588" s="16">
        <f t="shared" si="1"/>
        <v>0</v>
      </c>
      <c r="E588" s="16">
        <f t="shared" si="2"/>
        <v>0</v>
      </c>
      <c r="F588" s="3">
        <f t="shared" si="3"/>
        <v>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0" customHeight="1">
      <c r="A589" s="11" t="str">
        <f t="array" ref="A589">INDEX(DONG_THUAN_GHEP!$C$14:$H$113,INT((ROW()-2)/6)+1,MOD(ROW()-2,6)+1)</f>
        <v/>
      </c>
      <c r="B589" s="11" t="str">
        <f t="array" ref="B589">INDEX(DONG_THUAN_GHEP!$A$14:$A$113,INT((ROW()-2)/6)+1)</f>
        <v/>
      </c>
      <c r="C589" s="16">
        <f t="array" ref="C589">IF(A589="",0,INDEX(DONG_THUAN_GHEP!$B$14:$B$113,INT((ROW()-2)/6)+1))</f>
        <v>0</v>
      </c>
      <c r="D589" s="16">
        <f t="shared" si="1"/>
        <v>0</v>
      </c>
      <c r="E589" s="16">
        <f t="shared" si="2"/>
        <v>0</v>
      </c>
      <c r="F589" s="3">
        <f t="shared" si="3"/>
        <v>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0" customHeight="1">
      <c r="A590" s="11" t="str">
        <f t="array" ref="A590">INDEX(DONG_THUAN_GHEP!$C$14:$H$113,INT((ROW()-2)/6)+1,MOD(ROW()-2,6)+1)</f>
        <v/>
      </c>
      <c r="B590" s="11" t="str">
        <f t="array" ref="B590">INDEX(DONG_THUAN_GHEP!$A$14:$A$113,INT((ROW()-2)/6)+1)</f>
        <v/>
      </c>
      <c r="C590" s="16">
        <f t="array" ref="C590">IF(A590="",0,INDEX(DONG_THUAN_GHEP!$B$14:$B$113,INT((ROW()-2)/6)+1))</f>
        <v>0</v>
      </c>
      <c r="D590" s="16">
        <f t="shared" si="1"/>
        <v>0</v>
      </c>
      <c r="E590" s="16">
        <f t="shared" si="2"/>
        <v>0</v>
      </c>
      <c r="F590" s="3">
        <f t="shared" si="3"/>
        <v>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0" customHeight="1">
      <c r="A591" s="11" t="str">
        <f t="array" ref="A591">INDEX(DONG_THUAN_GHEP!$C$14:$H$113,INT((ROW()-2)/6)+1,MOD(ROW()-2,6)+1)</f>
        <v/>
      </c>
      <c r="B591" s="11" t="str">
        <f t="array" ref="B591">INDEX(DONG_THUAN_GHEP!$A$14:$A$113,INT((ROW()-2)/6)+1)</f>
        <v/>
      </c>
      <c r="C591" s="16">
        <f t="array" ref="C591">IF(A591="",0,INDEX(DONG_THUAN_GHEP!$B$14:$B$113,INT((ROW()-2)/6)+1))</f>
        <v>0</v>
      </c>
      <c r="D591" s="16">
        <f t="shared" si="1"/>
        <v>0</v>
      </c>
      <c r="E591" s="16">
        <f t="shared" si="2"/>
        <v>0</v>
      </c>
      <c r="F591" s="3">
        <f t="shared" si="3"/>
        <v>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0" customHeight="1">
      <c r="A592" s="11" t="str">
        <f t="array" ref="A592">INDEX(DONG_THUAN_GHEP!$C$14:$H$113,INT((ROW()-2)/6)+1,MOD(ROW()-2,6)+1)</f>
        <v/>
      </c>
      <c r="B592" s="11" t="str">
        <f t="array" ref="B592">INDEX(DONG_THUAN_GHEP!$A$14:$A$113,INT((ROW()-2)/6)+1)</f>
        <v/>
      </c>
      <c r="C592" s="16">
        <f t="array" ref="C592">IF(A592="",0,INDEX(DONG_THUAN_GHEP!$B$14:$B$113,INT((ROW()-2)/6)+1))</f>
        <v>0</v>
      </c>
      <c r="D592" s="16">
        <f t="shared" si="1"/>
        <v>0</v>
      </c>
      <c r="E592" s="16">
        <f t="shared" si="2"/>
        <v>0</v>
      </c>
      <c r="F592" s="3">
        <f t="shared" si="3"/>
        <v>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0" customHeight="1">
      <c r="A593" s="11" t="str">
        <f t="array" ref="A593">INDEX(DONG_THUAN_GHEP!$C$14:$H$113,INT((ROW()-2)/6)+1,MOD(ROW()-2,6)+1)</f>
        <v/>
      </c>
      <c r="B593" s="11" t="str">
        <f t="array" ref="B593">INDEX(DONG_THUAN_GHEP!$A$14:$A$113,INT((ROW()-2)/6)+1)</f>
        <v/>
      </c>
      <c r="C593" s="16">
        <f t="array" ref="C593">IF(A593="",0,INDEX(DONG_THUAN_GHEP!$B$14:$B$113,INT((ROW()-2)/6)+1))</f>
        <v>0</v>
      </c>
      <c r="D593" s="16">
        <f t="shared" si="1"/>
        <v>0</v>
      </c>
      <c r="E593" s="16">
        <f t="shared" si="2"/>
        <v>0</v>
      </c>
      <c r="F593" s="3">
        <f t="shared" si="3"/>
        <v>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0" customHeight="1">
      <c r="A594" s="11" t="str">
        <f t="array" ref="A594">INDEX(DONG_THUAN_GHEP!$C$14:$H$113,INT((ROW()-2)/6)+1,MOD(ROW()-2,6)+1)</f>
        <v/>
      </c>
      <c r="B594" s="11" t="str">
        <f t="array" ref="B594">INDEX(DONG_THUAN_GHEP!$A$14:$A$113,INT((ROW()-2)/6)+1)</f>
        <v/>
      </c>
      <c r="C594" s="16">
        <f t="array" ref="C594">IF(A594="",0,INDEX(DONG_THUAN_GHEP!$B$14:$B$113,INT((ROW()-2)/6)+1))</f>
        <v>0</v>
      </c>
      <c r="D594" s="16">
        <f t="shared" si="1"/>
        <v>0</v>
      </c>
      <c r="E594" s="16">
        <f t="shared" si="2"/>
        <v>0</v>
      </c>
      <c r="F594" s="3">
        <f t="shared" si="3"/>
        <v>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0" customHeight="1">
      <c r="A595" s="11" t="str">
        <f t="array" ref="A595">INDEX(DONG_THUAN_GHEP!$C$14:$H$113,INT((ROW()-2)/6)+1,MOD(ROW()-2,6)+1)</f>
        <v/>
      </c>
      <c r="B595" s="11" t="str">
        <f t="array" ref="B595">INDEX(DONG_THUAN_GHEP!$A$14:$A$113,INT((ROW()-2)/6)+1)</f>
        <v/>
      </c>
      <c r="C595" s="16">
        <f t="array" ref="C595">IF(A595="",0,INDEX(DONG_THUAN_GHEP!$B$14:$B$113,INT((ROW()-2)/6)+1))</f>
        <v>0</v>
      </c>
      <c r="D595" s="16">
        <f t="shared" si="1"/>
        <v>0</v>
      </c>
      <c r="E595" s="16">
        <f t="shared" si="2"/>
        <v>0</v>
      </c>
      <c r="F595" s="3">
        <f t="shared" si="3"/>
        <v>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0" customHeight="1">
      <c r="A596" s="11" t="str">
        <f t="array" ref="A596">INDEX(DONG_THUAN_GHEP!$C$14:$H$113,INT((ROW()-2)/6)+1,MOD(ROW()-2,6)+1)</f>
        <v>999</v>
      </c>
      <c r="B596" s="11" t="str">
        <f t="array" ref="B596">INDEX(DONG_THUAN_GHEP!$A$14:$A$113,INT((ROW()-2)/6)+1)</f>
        <v>99</v>
      </c>
      <c r="C596" s="16">
        <f t="array" ref="C596">IF(A596="",0,INDEX(DONG_THUAN_GHEP!$B$14:$B$113,INT((ROW()-2)/6)+1))</f>
        <v>1</v>
      </c>
      <c r="D596" s="16">
        <f t="shared" si="1"/>
        <v>1</v>
      </c>
      <c r="E596" s="16">
        <f t="shared" si="2"/>
        <v>2</v>
      </c>
      <c r="F596" s="3">
        <f t="shared" si="3"/>
        <v>200999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0" customHeight="1">
      <c r="A597" s="11" t="str">
        <f t="array" ref="A597">INDEX(DONG_THUAN_GHEP!$C$14:$H$113,INT((ROW()-2)/6)+1,MOD(ROW()-2,6)+1)</f>
        <v>299</v>
      </c>
      <c r="B597" s="11" t="str">
        <f t="array" ref="B597">INDEX(DONG_THUAN_GHEP!$A$14:$A$113,INT((ROW()-2)/6)+1)</f>
        <v>99</v>
      </c>
      <c r="C597" s="16">
        <f t="array" ref="C597">IF(A597="",0,INDEX(DONG_THUAN_GHEP!$B$14:$B$113,INT((ROW()-2)/6)+1))</f>
        <v>1</v>
      </c>
      <c r="D597" s="16">
        <f t="shared" si="1"/>
        <v>1</v>
      </c>
      <c r="E597" s="16">
        <f t="shared" si="2"/>
        <v>2</v>
      </c>
      <c r="F597" s="3">
        <f t="shared" si="3"/>
        <v>200299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0" customHeight="1">
      <c r="A598" s="11" t="str">
        <f t="array" ref="A598">INDEX(DONG_THUAN_GHEP!$C$14:$H$113,INT((ROW()-2)/6)+1,MOD(ROW()-2,6)+1)</f>
        <v>99</v>
      </c>
      <c r="B598" s="11" t="str">
        <f t="array" ref="B598">INDEX(DONG_THUAN_GHEP!$A$14:$A$113,INT((ROW()-2)/6)+1)</f>
        <v>99</v>
      </c>
      <c r="C598" s="16">
        <f t="array" ref="C598">IF(A598="",0,INDEX(DONG_THUAN_GHEP!$B$14:$B$113,INT((ROW()-2)/6)+1))</f>
        <v>1</v>
      </c>
      <c r="D598" s="16">
        <f t="shared" si="1"/>
        <v>4</v>
      </c>
      <c r="E598" s="16">
        <f t="shared" si="2"/>
        <v>5</v>
      </c>
      <c r="F598" s="3">
        <f t="shared" si="3"/>
        <v>500099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0" customHeight="1">
      <c r="A599" s="11" t="str">
        <f t="array" ref="A599">INDEX(DONG_THUAN_GHEP!$C$14:$H$113,INT((ROW()-2)/6)+1,MOD(ROW()-2,6)+1)</f>
        <v>99</v>
      </c>
      <c r="B599" s="11" t="str">
        <f t="array" ref="B599">INDEX(DONG_THUAN_GHEP!$A$14:$A$113,INT((ROW()-2)/6)+1)</f>
        <v>99</v>
      </c>
      <c r="C599" s="16">
        <f t="array" ref="C599">IF(A599="",0,INDEX(DONG_THUAN_GHEP!$B$14:$B$113,INT((ROW()-2)/6)+1))</f>
        <v>1</v>
      </c>
      <c r="D599" s="16">
        <f t="shared" si="1"/>
        <v>4</v>
      </c>
      <c r="E599" s="16">
        <f t="shared" si="2"/>
        <v>5</v>
      </c>
      <c r="F599" s="3">
        <f t="shared" si="3"/>
        <v>500099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0" customHeight="1">
      <c r="A600" s="11" t="str">
        <f t="array" ref="A600">INDEX(DONG_THUAN_GHEP!$C$14:$H$113,INT((ROW()-2)/6)+1,MOD(ROW()-2,6)+1)</f>
        <v>99</v>
      </c>
      <c r="B600" s="11" t="str">
        <f t="array" ref="B600">INDEX(DONG_THUAN_GHEP!$A$14:$A$113,INT((ROW()-2)/6)+1)</f>
        <v>99</v>
      </c>
      <c r="C600" s="16">
        <f t="array" ref="C600">IF(A600="",0,INDEX(DONG_THUAN_GHEP!$B$14:$B$113,INT((ROW()-2)/6)+1))</f>
        <v>1</v>
      </c>
      <c r="D600" s="16">
        <f t="shared" si="1"/>
        <v>4</v>
      </c>
      <c r="E600" s="16">
        <f t="shared" si="2"/>
        <v>5</v>
      </c>
      <c r="F600" s="3">
        <f t="shared" si="3"/>
        <v>500099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0" customHeight="1">
      <c r="A601" s="11" t="str">
        <f t="array" ref="A601">INDEX(DONG_THUAN_GHEP!$C$14:$H$113,INT((ROW()-2)/6)+1,MOD(ROW()-2,6)+1)</f>
        <v>99</v>
      </c>
      <c r="B601" s="11" t="str">
        <f t="array" ref="B601">INDEX(DONG_THUAN_GHEP!$A$14:$A$113,INT((ROW()-2)/6)+1)</f>
        <v>99</v>
      </c>
      <c r="C601" s="16">
        <f t="array" ref="C601">IF(A601="",0,INDEX(DONG_THUAN_GHEP!$B$14:$B$113,INT((ROW()-2)/6)+1))</f>
        <v>1</v>
      </c>
      <c r="D601" s="16">
        <f t="shared" si="1"/>
        <v>4</v>
      </c>
      <c r="E601" s="16">
        <f t="shared" si="2"/>
        <v>5</v>
      </c>
      <c r="F601" s="3">
        <f t="shared" si="3"/>
        <v>500099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E2:E6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2.71"/>
    <col customWidth="1" min="6" max="6" width="14.71"/>
  </cols>
  <sheetData>
    <row r="1" ht="15.0" customHeight="1">
      <c r="A1" s="10" t="s">
        <v>999</v>
      </c>
      <c r="B1" s="10" t="s">
        <v>709</v>
      </c>
      <c r="C1" s="10" t="s">
        <v>60</v>
      </c>
      <c r="D1" s="10" t="s">
        <v>997</v>
      </c>
      <c r="E1" s="10" t="s">
        <v>1000</v>
      </c>
      <c r="F1" s="10" t="s">
        <v>750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11" t="str">
        <f t="array" ref="A2">INDEX(DONG_THUAN_GHEP!$J$14:$AM$113,INT((ROW()-2)/30)+1,MOD(ROW()-2,30)+1)</f>
        <v/>
      </c>
      <c r="B2" s="11" t="str">
        <f t="array" ref="B2">INDEX(DONG_THUAN_GHEP!$A$14:$A$113,INT((ROW()-2)/30)+1)</f>
        <v/>
      </c>
      <c r="C2" s="16">
        <f t="array" ref="C2">IF(A2="",0,INDEX(DONG_THUAN_GHEP!$B$14:$B$113,INT((ROW()-2)/30)+1))</f>
        <v>0</v>
      </c>
      <c r="D2" s="16">
        <f t="shared" ref="D2:D3001" si="1">IF(A2="",0,COUNTIF($A$2:$A$3001,A2))</f>
        <v>0</v>
      </c>
      <c r="E2" s="16">
        <f t="shared" ref="E2:E3001" si="2">IF(A2="",0,C2+D2)</f>
        <v>0</v>
      </c>
      <c r="F2" s="3">
        <f t="shared" ref="F2:F3001" si="3">IF(A2="",0,E2*100000+VALUE(A2))</f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1" t="str">
        <f t="array" ref="A3">INDEX(DONG_THUAN_GHEP!$J$14:$AM$113,INT((ROW()-2)/30)+1,MOD(ROW()-2,30)+1)</f>
        <v/>
      </c>
      <c r="B3" s="11" t="str">
        <f t="array" ref="B3">INDEX(DONG_THUAN_GHEP!$A$14:$A$113,INT((ROW()-2)/30)+1)</f>
        <v/>
      </c>
      <c r="C3" s="16">
        <f t="array" ref="C3">IF(A3="",0,INDEX(DONG_THUAN_GHEP!$B$14:$B$113,INT((ROW()-2)/30)+1))</f>
        <v>0</v>
      </c>
      <c r="D3" s="16">
        <f t="shared" si="1"/>
        <v>0</v>
      </c>
      <c r="E3" s="16">
        <f t="shared" si="2"/>
        <v>0</v>
      </c>
      <c r="F3" s="3">
        <f t="shared" si="3"/>
        <v>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1" t="str">
        <f t="array" ref="A4">INDEX(DONG_THUAN_GHEP!$J$14:$AM$113,INT((ROW()-2)/30)+1,MOD(ROW()-2,30)+1)</f>
        <v/>
      </c>
      <c r="B4" s="11" t="str">
        <f t="array" ref="B4">INDEX(DONG_THUAN_GHEP!$A$14:$A$113,INT((ROW()-2)/30)+1)</f>
        <v/>
      </c>
      <c r="C4" s="16">
        <f t="array" ref="C4">IF(A4="",0,INDEX(DONG_THUAN_GHEP!$B$14:$B$113,INT((ROW()-2)/30)+1))</f>
        <v>0</v>
      </c>
      <c r="D4" s="16">
        <f t="shared" si="1"/>
        <v>0</v>
      </c>
      <c r="E4" s="16">
        <f t="shared" si="2"/>
        <v>0</v>
      </c>
      <c r="F4" s="3">
        <f t="shared" si="3"/>
        <v>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11" t="str">
        <f t="array" ref="A5">INDEX(DONG_THUAN_GHEP!$J$14:$AM$113,INT((ROW()-2)/30)+1,MOD(ROW()-2,30)+1)</f>
        <v/>
      </c>
      <c r="B5" s="11" t="str">
        <f t="array" ref="B5">INDEX(DONG_THUAN_GHEP!$A$14:$A$113,INT((ROW()-2)/30)+1)</f>
        <v/>
      </c>
      <c r="C5" s="16">
        <f t="array" ref="C5">IF(A5="",0,INDEX(DONG_THUAN_GHEP!$B$14:$B$113,INT((ROW()-2)/30)+1))</f>
        <v>0</v>
      </c>
      <c r="D5" s="16">
        <f t="shared" si="1"/>
        <v>0</v>
      </c>
      <c r="E5" s="16">
        <f t="shared" si="2"/>
        <v>0</v>
      </c>
      <c r="F5" s="3">
        <f t="shared" si="3"/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1" t="str">
        <f t="array" ref="A6">INDEX(DONG_THUAN_GHEP!$J$14:$AM$113,INT((ROW()-2)/30)+1,MOD(ROW()-2,30)+1)</f>
        <v/>
      </c>
      <c r="B6" s="11" t="str">
        <f t="array" ref="B6">INDEX(DONG_THUAN_GHEP!$A$14:$A$113,INT((ROW()-2)/30)+1)</f>
        <v/>
      </c>
      <c r="C6" s="16">
        <f t="array" ref="C6">IF(A6="",0,INDEX(DONG_THUAN_GHEP!$B$14:$B$113,INT((ROW()-2)/30)+1))</f>
        <v>0</v>
      </c>
      <c r="D6" s="16">
        <f t="shared" si="1"/>
        <v>0</v>
      </c>
      <c r="E6" s="16">
        <f t="shared" si="2"/>
        <v>0</v>
      </c>
      <c r="F6" s="3">
        <f t="shared" si="3"/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11" t="str">
        <f t="array" ref="A7">INDEX(DONG_THUAN_GHEP!$J$14:$AM$113,INT((ROW()-2)/30)+1,MOD(ROW()-2,30)+1)</f>
        <v/>
      </c>
      <c r="B7" s="11" t="str">
        <f t="array" ref="B7">INDEX(DONG_THUAN_GHEP!$A$14:$A$113,INT((ROW()-2)/30)+1)</f>
        <v/>
      </c>
      <c r="C7" s="16">
        <f t="array" ref="C7">IF(A7="",0,INDEX(DONG_THUAN_GHEP!$B$14:$B$113,INT((ROW()-2)/30)+1))</f>
        <v>0</v>
      </c>
      <c r="D7" s="16">
        <f t="shared" si="1"/>
        <v>0</v>
      </c>
      <c r="E7" s="16">
        <f t="shared" si="2"/>
        <v>0</v>
      </c>
      <c r="F7" s="3">
        <f t="shared" si="3"/>
        <v>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11" t="str">
        <f t="array" ref="A8">INDEX(DONG_THUAN_GHEP!$J$14:$AM$113,INT((ROW()-2)/30)+1,MOD(ROW()-2,30)+1)</f>
        <v/>
      </c>
      <c r="B8" s="11" t="str">
        <f t="array" ref="B8">INDEX(DONG_THUAN_GHEP!$A$14:$A$113,INT((ROW()-2)/30)+1)</f>
        <v/>
      </c>
      <c r="C8" s="16">
        <f t="array" ref="C8">IF(A8="",0,INDEX(DONG_THUAN_GHEP!$B$14:$B$113,INT((ROW()-2)/30)+1))</f>
        <v>0</v>
      </c>
      <c r="D8" s="16">
        <f t="shared" si="1"/>
        <v>0</v>
      </c>
      <c r="E8" s="16">
        <f t="shared" si="2"/>
        <v>0</v>
      </c>
      <c r="F8" s="3">
        <f t="shared" si="3"/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1" t="str">
        <f t="array" ref="A9">INDEX(DONG_THUAN_GHEP!$J$14:$AM$113,INT((ROW()-2)/30)+1,MOD(ROW()-2,30)+1)</f>
        <v/>
      </c>
      <c r="B9" s="11" t="str">
        <f t="array" ref="B9">INDEX(DONG_THUAN_GHEP!$A$14:$A$113,INT((ROW()-2)/30)+1)</f>
        <v/>
      </c>
      <c r="C9" s="16">
        <f t="array" ref="C9">IF(A9="",0,INDEX(DONG_THUAN_GHEP!$B$14:$B$113,INT((ROW()-2)/30)+1))</f>
        <v>0</v>
      </c>
      <c r="D9" s="16">
        <f t="shared" si="1"/>
        <v>0</v>
      </c>
      <c r="E9" s="16">
        <f t="shared" si="2"/>
        <v>0</v>
      </c>
      <c r="F9" s="3">
        <f t="shared" si="3"/>
        <v>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11" t="str">
        <f t="array" ref="A10">INDEX(DONG_THUAN_GHEP!$J$14:$AM$113,INT((ROW()-2)/30)+1,MOD(ROW()-2,30)+1)</f>
        <v/>
      </c>
      <c r="B10" s="11" t="str">
        <f t="array" ref="B10">INDEX(DONG_THUAN_GHEP!$A$14:$A$113,INT((ROW()-2)/30)+1)</f>
        <v/>
      </c>
      <c r="C10" s="16">
        <f t="array" ref="C10">IF(A10="",0,INDEX(DONG_THUAN_GHEP!$B$14:$B$113,INT((ROW()-2)/30)+1))</f>
        <v>0</v>
      </c>
      <c r="D10" s="16">
        <f t="shared" si="1"/>
        <v>0</v>
      </c>
      <c r="E10" s="16">
        <f t="shared" si="2"/>
        <v>0</v>
      </c>
      <c r="F10" s="3">
        <f t="shared" si="3"/>
        <v>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1" t="str">
        <f t="array" ref="A11">INDEX(DONG_THUAN_GHEP!$J$14:$AM$113,INT((ROW()-2)/30)+1,MOD(ROW()-2,30)+1)</f>
        <v/>
      </c>
      <c r="B11" s="11" t="str">
        <f t="array" ref="B11">INDEX(DONG_THUAN_GHEP!$A$14:$A$113,INT((ROW()-2)/30)+1)</f>
        <v/>
      </c>
      <c r="C11" s="16">
        <f t="array" ref="C11">IF(A11="",0,INDEX(DONG_THUAN_GHEP!$B$14:$B$113,INT((ROW()-2)/30)+1))</f>
        <v>0</v>
      </c>
      <c r="D11" s="16">
        <f t="shared" si="1"/>
        <v>0</v>
      </c>
      <c r="E11" s="16">
        <f t="shared" si="2"/>
        <v>0</v>
      </c>
      <c r="F11" s="3">
        <f t="shared" si="3"/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11" t="str">
        <f t="array" ref="A12">INDEX(DONG_THUAN_GHEP!$J$14:$AM$113,INT((ROW()-2)/30)+1,MOD(ROW()-2,30)+1)</f>
        <v/>
      </c>
      <c r="B12" s="11" t="str">
        <f t="array" ref="B12">INDEX(DONG_THUAN_GHEP!$A$14:$A$113,INT((ROW()-2)/30)+1)</f>
        <v/>
      </c>
      <c r="C12" s="16">
        <f t="array" ref="C12">IF(A12="",0,INDEX(DONG_THUAN_GHEP!$B$14:$B$113,INT((ROW()-2)/30)+1))</f>
        <v>0</v>
      </c>
      <c r="D12" s="16">
        <f t="shared" si="1"/>
        <v>0</v>
      </c>
      <c r="E12" s="16">
        <f t="shared" si="2"/>
        <v>0</v>
      </c>
      <c r="F12" s="3">
        <f t="shared" si="3"/>
        <v>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1" t="str">
        <f t="array" ref="A13">INDEX(DONG_THUAN_GHEP!$J$14:$AM$113,INT((ROW()-2)/30)+1,MOD(ROW()-2,30)+1)</f>
        <v/>
      </c>
      <c r="B13" s="11" t="str">
        <f t="array" ref="B13">INDEX(DONG_THUAN_GHEP!$A$14:$A$113,INT((ROW()-2)/30)+1)</f>
        <v/>
      </c>
      <c r="C13" s="16">
        <f t="array" ref="C13">IF(A13="",0,INDEX(DONG_THUAN_GHEP!$B$14:$B$113,INT((ROW()-2)/30)+1))</f>
        <v>0</v>
      </c>
      <c r="D13" s="16">
        <f t="shared" si="1"/>
        <v>0</v>
      </c>
      <c r="E13" s="16">
        <f t="shared" si="2"/>
        <v>0</v>
      </c>
      <c r="F13" s="3">
        <f t="shared" si="3"/>
        <v>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1" t="str">
        <f t="array" ref="A14">INDEX(DONG_THUAN_GHEP!$J$14:$AM$113,INT((ROW()-2)/30)+1,MOD(ROW()-2,30)+1)</f>
        <v/>
      </c>
      <c r="B14" s="11" t="str">
        <f t="array" ref="B14">INDEX(DONG_THUAN_GHEP!$A$14:$A$113,INT((ROW()-2)/30)+1)</f>
        <v/>
      </c>
      <c r="C14" s="16">
        <f t="array" ref="C14">IF(A14="",0,INDEX(DONG_THUAN_GHEP!$B$14:$B$113,INT((ROW()-2)/30)+1))</f>
        <v>0</v>
      </c>
      <c r="D14" s="16">
        <f t="shared" si="1"/>
        <v>0</v>
      </c>
      <c r="E14" s="16">
        <f t="shared" si="2"/>
        <v>0</v>
      </c>
      <c r="F14" s="3">
        <f t="shared" si="3"/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1" t="str">
        <f t="array" ref="A15">INDEX(DONG_THUAN_GHEP!$J$14:$AM$113,INT((ROW()-2)/30)+1,MOD(ROW()-2,30)+1)</f>
        <v/>
      </c>
      <c r="B15" s="11" t="str">
        <f t="array" ref="B15">INDEX(DONG_THUAN_GHEP!$A$14:$A$113,INT((ROW()-2)/30)+1)</f>
        <v/>
      </c>
      <c r="C15" s="16">
        <f t="array" ref="C15">IF(A15="",0,INDEX(DONG_THUAN_GHEP!$B$14:$B$113,INT((ROW()-2)/30)+1))</f>
        <v>0</v>
      </c>
      <c r="D15" s="16">
        <f t="shared" si="1"/>
        <v>0</v>
      </c>
      <c r="E15" s="16">
        <f t="shared" si="2"/>
        <v>0</v>
      </c>
      <c r="F15" s="3">
        <f t="shared" si="3"/>
        <v>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1" t="str">
        <f t="array" ref="A16">INDEX(DONG_THUAN_GHEP!$J$14:$AM$113,INT((ROW()-2)/30)+1,MOD(ROW()-2,30)+1)</f>
        <v/>
      </c>
      <c r="B16" s="11" t="str">
        <f t="array" ref="B16">INDEX(DONG_THUAN_GHEP!$A$14:$A$113,INT((ROW()-2)/30)+1)</f>
        <v/>
      </c>
      <c r="C16" s="16">
        <f t="array" ref="C16">IF(A16="",0,INDEX(DONG_THUAN_GHEP!$B$14:$B$113,INT((ROW()-2)/30)+1))</f>
        <v>0</v>
      </c>
      <c r="D16" s="16">
        <f t="shared" si="1"/>
        <v>0</v>
      </c>
      <c r="E16" s="16">
        <f t="shared" si="2"/>
        <v>0</v>
      </c>
      <c r="F16" s="3">
        <f t="shared" si="3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1" t="str">
        <f t="array" ref="A17">INDEX(DONG_THUAN_GHEP!$J$14:$AM$113,INT((ROW()-2)/30)+1,MOD(ROW()-2,30)+1)</f>
        <v/>
      </c>
      <c r="B17" s="11" t="str">
        <f t="array" ref="B17">INDEX(DONG_THUAN_GHEP!$A$14:$A$113,INT((ROW()-2)/30)+1)</f>
        <v/>
      </c>
      <c r="C17" s="16">
        <f t="array" ref="C17">IF(A17="",0,INDEX(DONG_THUAN_GHEP!$B$14:$B$113,INT((ROW()-2)/30)+1))</f>
        <v>0</v>
      </c>
      <c r="D17" s="16">
        <f t="shared" si="1"/>
        <v>0</v>
      </c>
      <c r="E17" s="16">
        <f t="shared" si="2"/>
        <v>0</v>
      </c>
      <c r="F17" s="3">
        <f t="shared" si="3"/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1" t="str">
        <f t="array" ref="A18">INDEX(DONG_THUAN_GHEP!$J$14:$AM$113,INT((ROW()-2)/30)+1,MOD(ROW()-2,30)+1)</f>
        <v/>
      </c>
      <c r="B18" s="11" t="str">
        <f t="array" ref="B18">INDEX(DONG_THUAN_GHEP!$A$14:$A$113,INT((ROW()-2)/30)+1)</f>
        <v/>
      </c>
      <c r="C18" s="16">
        <f t="array" ref="C18">IF(A18="",0,INDEX(DONG_THUAN_GHEP!$B$14:$B$113,INT((ROW()-2)/30)+1))</f>
        <v>0</v>
      </c>
      <c r="D18" s="16">
        <f t="shared" si="1"/>
        <v>0</v>
      </c>
      <c r="E18" s="16">
        <f t="shared" si="2"/>
        <v>0</v>
      </c>
      <c r="F18" s="3">
        <f t="shared" si="3"/>
        <v>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1" t="str">
        <f t="array" ref="A19">INDEX(DONG_THUAN_GHEP!$J$14:$AM$113,INT((ROW()-2)/30)+1,MOD(ROW()-2,30)+1)</f>
        <v/>
      </c>
      <c r="B19" s="11" t="str">
        <f t="array" ref="B19">INDEX(DONG_THUAN_GHEP!$A$14:$A$113,INT((ROW()-2)/30)+1)</f>
        <v/>
      </c>
      <c r="C19" s="16">
        <f t="array" ref="C19">IF(A19="",0,INDEX(DONG_THUAN_GHEP!$B$14:$B$113,INT((ROW()-2)/30)+1))</f>
        <v>0</v>
      </c>
      <c r="D19" s="16">
        <f t="shared" si="1"/>
        <v>0</v>
      </c>
      <c r="E19" s="16">
        <f t="shared" si="2"/>
        <v>0</v>
      </c>
      <c r="F19" s="3">
        <f t="shared" si="3"/>
        <v>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1" t="str">
        <f t="array" ref="A20">INDEX(DONG_THUAN_GHEP!$J$14:$AM$113,INT((ROW()-2)/30)+1,MOD(ROW()-2,30)+1)</f>
        <v/>
      </c>
      <c r="B20" s="11" t="str">
        <f t="array" ref="B20">INDEX(DONG_THUAN_GHEP!$A$14:$A$113,INT((ROW()-2)/30)+1)</f>
        <v/>
      </c>
      <c r="C20" s="16">
        <f t="array" ref="C20">IF(A20="",0,INDEX(DONG_THUAN_GHEP!$B$14:$B$113,INT((ROW()-2)/30)+1))</f>
        <v>0</v>
      </c>
      <c r="D20" s="16">
        <f t="shared" si="1"/>
        <v>0</v>
      </c>
      <c r="E20" s="16">
        <f t="shared" si="2"/>
        <v>0</v>
      </c>
      <c r="F20" s="3">
        <f t="shared" si="3"/>
        <v>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 t="str">
        <f t="array" ref="A21">INDEX(DONG_THUAN_GHEP!$J$14:$AM$113,INT((ROW()-2)/30)+1,MOD(ROW()-2,30)+1)</f>
        <v/>
      </c>
      <c r="B21" s="11" t="str">
        <f t="array" ref="B21">INDEX(DONG_THUAN_GHEP!$A$14:$A$113,INT((ROW()-2)/30)+1)</f>
        <v/>
      </c>
      <c r="C21" s="16">
        <f t="array" ref="C21">IF(A21="",0,INDEX(DONG_THUAN_GHEP!$B$14:$B$113,INT((ROW()-2)/30)+1))</f>
        <v>0</v>
      </c>
      <c r="D21" s="16">
        <f t="shared" si="1"/>
        <v>0</v>
      </c>
      <c r="E21" s="16">
        <f t="shared" si="2"/>
        <v>0</v>
      </c>
      <c r="F21" s="3">
        <f t="shared" si="3"/>
        <v>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1" t="str">
        <f t="array" ref="A22">INDEX(DONG_THUAN_GHEP!$J$14:$AM$113,INT((ROW()-2)/30)+1,MOD(ROW()-2,30)+1)</f>
        <v/>
      </c>
      <c r="B22" s="11" t="str">
        <f t="array" ref="B22">INDEX(DONG_THUAN_GHEP!$A$14:$A$113,INT((ROW()-2)/30)+1)</f>
        <v/>
      </c>
      <c r="C22" s="16">
        <f t="array" ref="C22">IF(A22="",0,INDEX(DONG_THUAN_GHEP!$B$14:$B$113,INT((ROW()-2)/30)+1))</f>
        <v>0</v>
      </c>
      <c r="D22" s="16">
        <f t="shared" si="1"/>
        <v>0</v>
      </c>
      <c r="E22" s="16">
        <f t="shared" si="2"/>
        <v>0</v>
      </c>
      <c r="F22" s="3">
        <f t="shared" si="3"/>
        <v>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1" t="str">
        <f t="array" ref="A23">INDEX(DONG_THUAN_GHEP!$J$14:$AM$113,INT((ROW()-2)/30)+1,MOD(ROW()-2,30)+1)</f>
        <v/>
      </c>
      <c r="B23" s="11" t="str">
        <f t="array" ref="B23">INDEX(DONG_THUAN_GHEP!$A$14:$A$113,INT((ROW()-2)/30)+1)</f>
        <v/>
      </c>
      <c r="C23" s="16">
        <f t="array" ref="C23">IF(A23="",0,INDEX(DONG_THUAN_GHEP!$B$14:$B$113,INT((ROW()-2)/30)+1))</f>
        <v>0</v>
      </c>
      <c r="D23" s="16">
        <f t="shared" si="1"/>
        <v>0</v>
      </c>
      <c r="E23" s="16">
        <f t="shared" si="2"/>
        <v>0</v>
      </c>
      <c r="F23" s="3">
        <f t="shared" si="3"/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11" t="str">
        <f t="array" ref="A24">INDEX(DONG_THUAN_GHEP!$J$14:$AM$113,INT((ROW()-2)/30)+1,MOD(ROW()-2,30)+1)</f>
        <v/>
      </c>
      <c r="B24" s="11" t="str">
        <f t="array" ref="B24">INDEX(DONG_THUAN_GHEP!$A$14:$A$113,INT((ROW()-2)/30)+1)</f>
        <v/>
      </c>
      <c r="C24" s="16">
        <f t="array" ref="C24">IF(A24="",0,INDEX(DONG_THUAN_GHEP!$B$14:$B$113,INT((ROW()-2)/30)+1))</f>
        <v>0</v>
      </c>
      <c r="D24" s="16">
        <f t="shared" si="1"/>
        <v>0</v>
      </c>
      <c r="E24" s="16">
        <f t="shared" si="2"/>
        <v>0</v>
      </c>
      <c r="F24" s="3">
        <f t="shared" si="3"/>
        <v>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 t="str">
        <f t="array" ref="A25">INDEX(DONG_THUAN_GHEP!$J$14:$AM$113,INT((ROW()-2)/30)+1,MOD(ROW()-2,30)+1)</f>
        <v/>
      </c>
      <c r="B25" s="11" t="str">
        <f t="array" ref="B25">INDEX(DONG_THUAN_GHEP!$A$14:$A$113,INT((ROW()-2)/30)+1)</f>
        <v/>
      </c>
      <c r="C25" s="16">
        <f t="array" ref="C25">IF(A25="",0,INDEX(DONG_THUAN_GHEP!$B$14:$B$113,INT((ROW()-2)/30)+1))</f>
        <v>0</v>
      </c>
      <c r="D25" s="16">
        <f t="shared" si="1"/>
        <v>0</v>
      </c>
      <c r="E25" s="16">
        <f t="shared" si="2"/>
        <v>0</v>
      </c>
      <c r="F25" s="3">
        <f t="shared" si="3"/>
        <v>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 t="str">
        <f t="array" ref="A26">INDEX(DONG_THUAN_GHEP!$J$14:$AM$113,INT((ROW()-2)/30)+1,MOD(ROW()-2,30)+1)</f>
        <v/>
      </c>
      <c r="B26" s="11" t="str">
        <f t="array" ref="B26">INDEX(DONG_THUAN_GHEP!$A$14:$A$113,INT((ROW()-2)/30)+1)</f>
        <v/>
      </c>
      <c r="C26" s="16">
        <f t="array" ref="C26">IF(A26="",0,INDEX(DONG_THUAN_GHEP!$B$14:$B$113,INT((ROW()-2)/30)+1))</f>
        <v>0</v>
      </c>
      <c r="D26" s="16">
        <f t="shared" si="1"/>
        <v>0</v>
      </c>
      <c r="E26" s="16">
        <f t="shared" si="2"/>
        <v>0</v>
      </c>
      <c r="F26" s="3">
        <f t="shared" si="3"/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 t="str">
        <f t="array" ref="A27">INDEX(DONG_THUAN_GHEP!$J$14:$AM$113,INT((ROW()-2)/30)+1,MOD(ROW()-2,30)+1)</f>
        <v/>
      </c>
      <c r="B27" s="11" t="str">
        <f t="array" ref="B27">INDEX(DONG_THUAN_GHEP!$A$14:$A$113,INT((ROW()-2)/30)+1)</f>
        <v/>
      </c>
      <c r="C27" s="16">
        <f t="array" ref="C27">IF(A27="",0,INDEX(DONG_THUAN_GHEP!$B$14:$B$113,INT((ROW()-2)/30)+1))</f>
        <v>0</v>
      </c>
      <c r="D27" s="16">
        <f t="shared" si="1"/>
        <v>0</v>
      </c>
      <c r="E27" s="16">
        <f t="shared" si="2"/>
        <v>0</v>
      </c>
      <c r="F27" s="3">
        <f t="shared" si="3"/>
        <v>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 t="str">
        <f t="array" ref="A28">INDEX(DONG_THUAN_GHEP!$J$14:$AM$113,INT((ROW()-2)/30)+1,MOD(ROW()-2,30)+1)</f>
        <v/>
      </c>
      <c r="B28" s="11" t="str">
        <f t="array" ref="B28">INDEX(DONG_THUAN_GHEP!$A$14:$A$113,INT((ROW()-2)/30)+1)</f>
        <v/>
      </c>
      <c r="C28" s="16">
        <f t="array" ref="C28">IF(A28="",0,INDEX(DONG_THUAN_GHEP!$B$14:$B$113,INT((ROW()-2)/30)+1))</f>
        <v>0</v>
      </c>
      <c r="D28" s="16">
        <f t="shared" si="1"/>
        <v>0</v>
      </c>
      <c r="E28" s="16">
        <f t="shared" si="2"/>
        <v>0</v>
      </c>
      <c r="F28" s="3">
        <f t="shared" si="3"/>
        <v>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 t="str">
        <f t="array" ref="A29">INDEX(DONG_THUAN_GHEP!$J$14:$AM$113,INT((ROW()-2)/30)+1,MOD(ROW()-2,30)+1)</f>
        <v/>
      </c>
      <c r="B29" s="11" t="str">
        <f t="array" ref="B29">INDEX(DONG_THUAN_GHEP!$A$14:$A$113,INT((ROW()-2)/30)+1)</f>
        <v/>
      </c>
      <c r="C29" s="16">
        <f t="array" ref="C29">IF(A29="",0,INDEX(DONG_THUAN_GHEP!$B$14:$B$113,INT((ROW()-2)/30)+1))</f>
        <v>0</v>
      </c>
      <c r="D29" s="16">
        <f t="shared" si="1"/>
        <v>0</v>
      </c>
      <c r="E29" s="16">
        <f t="shared" si="2"/>
        <v>0</v>
      </c>
      <c r="F29" s="3">
        <f t="shared" si="3"/>
        <v>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 t="str">
        <f t="array" ref="A30">INDEX(DONG_THUAN_GHEP!$J$14:$AM$113,INT((ROW()-2)/30)+1,MOD(ROW()-2,30)+1)</f>
        <v/>
      </c>
      <c r="B30" s="11" t="str">
        <f t="array" ref="B30">INDEX(DONG_THUAN_GHEP!$A$14:$A$113,INT((ROW()-2)/30)+1)</f>
        <v/>
      </c>
      <c r="C30" s="16">
        <f t="array" ref="C30">IF(A30="",0,INDEX(DONG_THUAN_GHEP!$B$14:$B$113,INT((ROW()-2)/30)+1))</f>
        <v>0</v>
      </c>
      <c r="D30" s="16">
        <f t="shared" si="1"/>
        <v>0</v>
      </c>
      <c r="E30" s="16">
        <f t="shared" si="2"/>
        <v>0</v>
      </c>
      <c r="F30" s="3">
        <f t="shared" si="3"/>
        <v>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1" t="str">
        <f t="array" ref="A31">INDEX(DONG_THUAN_GHEP!$J$14:$AM$113,INT((ROW()-2)/30)+1,MOD(ROW()-2,30)+1)</f>
        <v/>
      </c>
      <c r="B31" s="11" t="str">
        <f t="array" ref="B31">INDEX(DONG_THUAN_GHEP!$A$14:$A$113,INT((ROW()-2)/30)+1)</f>
        <v/>
      </c>
      <c r="C31" s="16">
        <f t="array" ref="C31">IF(A31="",0,INDEX(DONG_THUAN_GHEP!$B$14:$B$113,INT((ROW()-2)/30)+1))</f>
        <v>0</v>
      </c>
      <c r="D31" s="16">
        <f t="shared" si="1"/>
        <v>0</v>
      </c>
      <c r="E31" s="16">
        <f t="shared" si="2"/>
        <v>0</v>
      </c>
      <c r="F31" s="3">
        <f t="shared" si="3"/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 t="str">
        <f t="array" ref="A32">INDEX(DONG_THUAN_GHEP!$J$14:$AM$113,INT((ROW()-2)/30)+1,MOD(ROW()-2,30)+1)</f>
        <v/>
      </c>
      <c r="B32" s="11" t="str">
        <f t="array" ref="B32">INDEX(DONG_THUAN_GHEP!$A$14:$A$113,INT((ROW()-2)/30)+1)</f>
        <v/>
      </c>
      <c r="C32" s="16">
        <f t="array" ref="C32">IF(A32="",0,INDEX(DONG_THUAN_GHEP!$B$14:$B$113,INT((ROW()-2)/30)+1))</f>
        <v>0</v>
      </c>
      <c r="D32" s="16">
        <f t="shared" si="1"/>
        <v>0</v>
      </c>
      <c r="E32" s="16">
        <f t="shared" si="2"/>
        <v>0</v>
      </c>
      <c r="F32" s="3">
        <f t="shared" si="3"/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 t="str">
        <f t="array" ref="A33">INDEX(DONG_THUAN_GHEP!$J$14:$AM$113,INT((ROW()-2)/30)+1,MOD(ROW()-2,30)+1)</f>
        <v/>
      </c>
      <c r="B33" s="11" t="str">
        <f t="array" ref="B33">INDEX(DONG_THUAN_GHEP!$A$14:$A$113,INT((ROW()-2)/30)+1)</f>
        <v/>
      </c>
      <c r="C33" s="16">
        <f t="array" ref="C33">IF(A33="",0,INDEX(DONG_THUAN_GHEP!$B$14:$B$113,INT((ROW()-2)/30)+1))</f>
        <v>0</v>
      </c>
      <c r="D33" s="16">
        <f t="shared" si="1"/>
        <v>0</v>
      </c>
      <c r="E33" s="16">
        <f t="shared" si="2"/>
        <v>0</v>
      </c>
      <c r="F33" s="3">
        <f t="shared" si="3"/>
        <v>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1" t="str">
        <f t="array" ref="A34">INDEX(DONG_THUAN_GHEP!$J$14:$AM$113,INT((ROW()-2)/30)+1,MOD(ROW()-2,30)+1)</f>
        <v/>
      </c>
      <c r="B34" s="11" t="str">
        <f t="array" ref="B34">INDEX(DONG_THUAN_GHEP!$A$14:$A$113,INT((ROW()-2)/30)+1)</f>
        <v/>
      </c>
      <c r="C34" s="16">
        <f t="array" ref="C34">IF(A34="",0,INDEX(DONG_THUAN_GHEP!$B$14:$B$113,INT((ROW()-2)/30)+1))</f>
        <v>0</v>
      </c>
      <c r="D34" s="16">
        <f t="shared" si="1"/>
        <v>0</v>
      </c>
      <c r="E34" s="16">
        <f t="shared" si="2"/>
        <v>0</v>
      </c>
      <c r="F34" s="3">
        <f t="shared" si="3"/>
        <v>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1" t="str">
        <f t="array" ref="A35">INDEX(DONG_THUAN_GHEP!$J$14:$AM$113,INT((ROW()-2)/30)+1,MOD(ROW()-2,30)+1)</f>
        <v/>
      </c>
      <c r="B35" s="11" t="str">
        <f t="array" ref="B35">INDEX(DONG_THUAN_GHEP!$A$14:$A$113,INT((ROW()-2)/30)+1)</f>
        <v/>
      </c>
      <c r="C35" s="16">
        <f t="array" ref="C35">IF(A35="",0,INDEX(DONG_THUAN_GHEP!$B$14:$B$113,INT((ROW()-2)/30)+1))</f>
        <v>0</v>
      </c>
      <c r="D35" s="16">
        <f t="shared" si="1"/>
        <v>0</v>
      </c>
      <c r="E35" s="16">
        <f t="shared" si="2"/>
        <v>0</v>
      </c>
      <c r="F35" s="3">
        <f t="shared" si="3"/>
        <v>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1" t="str">
        <f t="array" ref="A36">INDEX(DONG_THUAN_GHEP!$J$14:$AM$113,INT((ROW()-2)/30)+1,MOD(ROW()-2,30)+1)</f>
        <v/>
      </c>
      <c r="B36" s="11" t="str">
        <f t="array" ref="B36">INDEX(DONG_THUAN_GHEP!$A$14:$A$113,INT((ROW()-2)/30)+1)</f>
        <v/>
      </c>
      <c r="C36" s="16">
        <f t="array" ref="C36">IF(A36="",0,INDEX(DONG_THUAN_GHEP!$B$14:$B$113,INT((ROW()-2)/30)+1))</f>
        <v>0</v>
      </c>
      <c r="D36" s="16">
        <f t="shared" si="1"/>
        <v>0</v>
      </c>
      <c r="E36" s="16">
        <f t="shared" si="2"/>
        <v>0</v>
      </c>
      <c r="F36" s="3">
        <f t="shared" si="3"/>
        <v>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 t="str">
        <f t="array" ref="A37">INDEX(DONG_THUAN_GHEP!$J$14:$AM$113,INT((ROW()-2)/30)+1,MOD(ROW()-2,30)+1)</f>
        <v/>
      </c>
      <c r="B37" s="11" t="str">
        <f t="array" ref="B37">INDEX(DONG_THUAN_GHEP!$A$14:$A$113,INT((ROW()-2)/30)+1)</f>
        <v/>
      </c>
      <c r="C37" s="16">
        <f t="array" ref="C37">IF(A37="",0,INDEX(DONG_THUAN_GHEP!$B$14:$B$113,INT((ROW()-2)/30)+1))</f>
        <v>0</v>
      </c>
      <c r="D37" s="16">
        <f t="shared" si="1"/>
        <v>0</v>
      </c>
      <c r="E37" s="16">
        <f t="shared" si="2"/>
        <v>0</v>
      </c>
      <c r="F37" s="3">
        <f t="shared" si="3"/>
        <v>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1" t="str">
        <f t="array" ref="A38">INDEX(DONG_THUAN_GHEP!$J$14:$AM$113,INT((ROW()-2)/30)+1,MOD(ROW()-2,30)+1)</f>
        <v/>
      </c>
      <c r="B38" s="11" t="str">
        <f t="array" ref="B38">INDEX(DONG_THUAN_GHEP!$A$14:$A$113,INT((ROW()-2)/30)+1)</f>
        <v/>
      </c>
      <c r="C38" s="16">
        <f t="array" ref="C38">IF(A38="",0,INDEX(DONG_THUAN_GHEP!$B$14:$B$113,INT((ROW()-2)/30)+1))</f>
        <v>0</v>
      </c>
      <c r="D38" s="16">
        <f t="shared" si="1"/>
        <v>0</v>
      </c>
      <c r="E38" s="16">
        <f t="shared" si="2"/>
        <v>0</v>
      </c>
      <c r="F38" s="3">
        <f t="shared" si="3"/>
        <v>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1" t="str">
        <f t="array" ref="A39">INDEX(DONG_THUAN_GHEP!$J$14:$AM$113,INT((ROW()-2)/30)+1,MOD(ROW()-2,30)+1)</f>
        <v/>
      </c>
      <c r="B39" s="11" t="str">
        <f t="array" ref="B39">INDEX(DONG_THUAN_GHEP!$A$14:$A$113,INT((ROW()-2)/30)+1)</f>
        <v/>
      </c>
      <c r="C39" s="16">
        <f t="array" ref="C39">IF(A39="",0,INDEX(DONG_THUAN_GHEP!$B$14:$B$113,INT((ROW()-2)/30)+1))</f>
        <v>0</v>
      </c>
      <c r="D39" s="16">
        <f t="shared" si="1"/>
        <v>0</v>
      </c>
      <c r="E39" s="16">
        <f t="shared" si="2"/>
        <v>0</v>
      </c>
      <c r="F39" s="3">
        <f t="shared" si="3"/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1" t="str">
        <f t="array" ref="A40">INDEX(DONG_THUAN_GHEP!$J$14:$AM$113,INT((ROW()-2)/30)+1,MOD(ROW()-2,30)+1)</f>
        <v/>
      </c>
      <c r="B40" s="11" t="str">
        <f t="array" ref="B40">INDEX(DONG_THUAN_GHEP!$A$14:$A$113,INT((ROW()-2)/30)+1)</f>
        <v/>
      </c>
      <c r="C40" s="16">
        <f t="array" ref="C40">IF(A40="",0,INDEX(DONG_THUAN_GHEP!$B$14:$B$113,INT((ROW()-2)/30)+1))</f>
        <v>0</v>
      </c>
      <c r="D40" s="16">
        <f t="shared" si="1"/>
        <v>0</v>
      </c>
      <c r="E40" s="16">
        <f t="shared" si="2"/>
        <v>0</v>
      </c>
      <c r="F40" s="3">
        <f t="shared" si="3"/>
        <v>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1" t="str">
        <f t="array" ref="A41">INDEX(DONG_THUAN_GHEP!$J$14:$AM$113,INT((ROW()-2)/30)+1,MOD(ROW()-2,30)+1)</f>
        <v/>
      </c>
      <c r="B41" s="11" t="str">
        <f t="array" ref="B41">INDEX(DONG_THUAN_GHEP!$A$14:$A$113,INT((ROW()-2)/30)+1)</f>
        <v/>
      </c>
      <c r="C41" s="16">
        <f t="array" ref="C41">IF(A41="",0,INDEX(DONG_THUAN_GHEP!$B$14:$B$113,INT((ROW()-2)/30)+1))</f>
        <v>0</v>
      </c>
      <c r="D41" s="16">
        <f t="shared" si="1"/>
        <v>0</v>
      </c>
      <c r="E41" s="16">
        <f t="shared" si="2"/>
        <v>0</v>
      </c>
      <c r="F41" s="3">
        <f t="shared" si="3"/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1" t="str">
        <f t="array" ref="A42">INDEX(DONG_THUAN_GHEP!$J$14:$AM$113,INT((ROW()-2)/30)+1,MOD(ROW()-2,30)+1)</f>
        <v/>
      </c>
      <c r="B42" s="11" t="str">
        <f t="array" ref="B42">INDEX(DONG_THUAN_GHEP!$A$14:$A$113,INT((ROW()-2)/30)+1)</f>
        <v/>
      </c>
      <c r="C42" s="16">
        <f t="array" ref="C42">IF(A42="",0,INDEX(DONG_THUAN_GHEP!$B$14:$B$113,INT((ROW()-2)/30)+1))</f>
        <v>0</v>
      </c>
      <c r="D42" s="16">
        <f t="shared" si="1"/>
        <v>0</v>
      </c>
      <c r="E42" s="16">
        <f t="shared" si="2"/>
        <v>0</v>
      </c>
      <c r="F42" s="3">
        <f t="shared" si="3"/>
        <v>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1" t="str">
        <f t="array" ref="A43">INDEX(DONG_THUAN_GHEP!$J$14:$AM$113,INT((ROW()-2)/30)+1,MOD(ROW()-2,30)+1)</f>
        <v/>
      </c>
      <c r="B43" s="11" t="str">
        <f t="array" ref="B43">INDEX(DONG_THUAN_GHEP!$A$14:$A$113,INT((ROW()-2)/30)+1)</f>
        <v/>
      </c>
      <c r="C43" s="16">
        <f t="array" ref="C43">IF(A43="",0,INDEX(DONG_THUAN_GHEP!$B$14:$B$113,INT((ROW()-2)/30)+1))</f>
        <v>0</v>
      </c>
      <c r="D43" s="16">
        <f t="shared" si="1"/>
        <v>0</v>
      </c>
      <c r="E43" s="16">
        <f t="shared" si="2"/>
        <v>0</v>
      </c>
      <c r="F43" s="3">
        <f t="shared" si="3"/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1" t="str">
        <f t="array" ref="A44">INDEX(DONG_THUAN_GHEP!$J$14:$AM$113,INT((ROW()-2)/30)+1,MOD(ROW()-2,30)+1)</f>
        <v/>
      </c>
      <c r="B44" s="11" t="str">
        <f t="array" ref="B44">INDEX(DONG_THUAN_GHEP!$A$14:$A$113,INT((ROW()-2)/30)+1)</f>
        <v/>
      </c>
      <c r="C44" s="16">
        <f t="array" ref="C44">IF(A44="",0,INDEX(DONG_THUAN_GHEP!$B$14:$B$113,INT((ROW()-2)/30)+1))</f>
        <v>0</v>
      </c>
      <c r="D44" s="16">
        <f t="shared" si="1"/>
        <v>0</v>
      </c>
      <c r="E44" s="16">
        <f t="shared" si="2"/>
        <v>0</v>
      </c>
      <c r="F44" s="3">
        <f t="shared" si="3"/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 t="str">
        <f t="array" ref="A45">INDEX(DONG_THUAN_GHEP!$J$14:$AM$113,INT((ROW()-2)/30)+1,MOD(ROW()-2,30)+1)</f>
        <v/>
      </c>
      <c r="B45" s="11" t="str">
        <f t="array" ref="B45">INDEX(DONG_THUAN_GHEP!$A$14:$A$113,INT((ROW()-2)/30)+1)</f>
        <v/>
      </c>
      <c r="C45" s="16">
        <f t="array" ref="C45">IF(A45="",0,INDEX(DONG_THUAN_GHEP!$B$14:$B$113,INT((ROW()-2)/30)+1))</f>
        <v>0</v>
      </c>
      <c r="D45" s="16">
        <f t="shared" si="1"/>
        <v>0</v>
      </c>
      <c r="E45" s="16">
        <f t="shared" si="2"/>
        <v>0</v>
      </c>
      <c r="F45" s="3">
        <f t="shared" si="3"/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1" t="str">
        <f t="array" ref="A46">INDEX(DONG_THUAN_GHEP!$J$14:$AM$113,INT((ROW()-2)/30)+1,MOD(ROW()-2,30)+1)</f>
        <v/>
      </c>
      <c r="B46" s="11" t="str">
        <f t="array" ref="B46">INDEX(DONG_THUAN_GHEP!$A$14:$A$113,INT((ROW()-2)/30)+1)</f>
        <v/>
      </c>
      <c r="C46" s="16">
        <f t="array" ref="C46">IF(A46="",0,INDEX(DONG_THUAN_GHEP!$B$14:$B$113,INT((ROW()-2)/30)+1))</f>
        <v>0</v>
      </c>
      <c r="D46" s="16">
        <f t="shared" si="1"/>
        <v>0</v>
      </c>
      <c r="E46" s="16">
        <f t="shared" si="2"/>
        <v>0</v>
      </c>
      <c r="F46" s="3">
        <f t="shared" si="3"/>
        <v>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1" t="str">
        <f t="array" ref="A47">INDEX(DONG_THUAN_GHEP!$J$14:$AM$113,INT((ROW()-2)/30)+1,MOD(ROW()-2,30)+1)</f>
        <v/>
      </c>
      <c r="B47" s="11" t="str">
        <f t="array" ref="B47">INDEX(DONG_THUAN_GHEP!$A$14:$A$113,INT((ROW()-2)/30)+1)</f>
        <v/>
      </c>
      <c r="C47" s="16">
        <f t="array" ref="C47">IF(A47="",0,INDEX(DONG_THUAN_GHEP!$B$14:$B$113,INT((ROW()-2)/30)+1))</f>
        <v>0</v>
      </c>
      <c r="D47" s="16">
        <f t="shared" si="1"/>
        <v>0</v>
      </c>
      <c r="E47" s="16">
        <f t="shared" si="2"/>
        <v>0</v>
      </c>
      <c r="F47" s="3">
        <f t="shared" si="3"/>
        <v>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11" t="str">
        <f t="array" ref="A48">INDEX(DONG_THUAN_GHEP!$J$14:$AM$113,INT((ROW()-2)/30)+1,MOD(ROW()-2,30)+1)</f>
        <v/>
      </c>
      <c r="B48" s="11" t="str">
        <f t="array" ref="B48">INDEX(DONG_THUAN_GHEP!$A$14:$A$113,INT((ROW()-2)/30)+1)</f>
        <v/>
      </c>
      <c r="C48" s="16">
        <f t="array" ref="C48">IF(A48="",0,INDEX(DONG_THUAN_GHEP!$B$14:$B$113,INT((ROW()-2)/30)+1))</f>
        <v>0</v>
      </c>
      <c r="D48" s="16">
        <f t="shared" si="1"/>
        <v>0</v>
      </c>
      <c r="E48" s="16">
        <f t="shared" si="2"/>
        <v>0</v>
      </c>
      <c r="F48" s="3">
        <f t="shared" si="3"/>
        <v>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1" t="str">
        <f t="array" ref="A49">INDEX(DONG_THUAN_GHEP!$J$14:$AM$113,INT((ROW()-2)/30)+1,MOD(ROW()-2,30)+1)</f>
        <v/>
      </c>
      <c r="B49" s="11" t="str">
        <f t="array" ref="B49">INDEX(DONG_THUAN_GHEP!$A$14:$A$113,INT((ROW()-2)/30)+1)</f>
        <v/>
      </c>
      <c r="C49" s="16">
        <f t="array" ref="C49">IF(A49="",0,INDEX(DONG_THUAN_GHEP!$B$14:$B$113,INT((ROW()-2)/30)+1))</f>
        <v>0</v>
      </c>
      <c r="D49" s="16">
        <f t="shared" si="1"/>
        <v>0</v>
      </c>
      <c r="E49" s="16">
        <f t="shared" si="2"/>
        <v>0</v>
      </c>
      <c r="F49" s="3">
        <f t="shared" si="3"/>
        <v>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1" t="str">
        <f t="array" ref="A50">INDEX(DONG_THUAN_GHEP!$J$14:$AM$113,INT((ROW()-2)/30)+1,MOD(ROW()-2,30)+1)</f>
        <v/>
      </c>
      <c r="B50" s="11" t="str">
        <f t="array" ref="B50">INDEX(DONG_THUAN_GHEP!$A$14:$A$113,INT((ROW()-2)/30)+1)</f>
        <v/>
      </c>
      <c r="C50" s="16">
        <f t="array" ref="C50">IF(A50="",0,INDEX(DONG_THUAN_GHEP!$B$14:$B$113,INT((ROW()-2)/30)+1))</f>
        <v>0</v>
      </c>
      <c r="D50" s="16">
        <f t="shared" si="1"/>
        <v>0</v>
      </c>
      <c r="E50" s="16">
        <f t="shared" si="2"/>
        <v>0</v>
      </c>
      <c r="F50" s="3">
        <f t="shared" si="3"/>
        <v>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1" t="str">
        <f t="array" ref="A51">INDEX(DONG_THUAN_GHEP!$J$14:$AM$113,INT((ROW()-2)/30)+1,MOD(ROW()-2,30)+1)</f>
        <v/>
      </c>
      <c r="B51" s="11" t="str">
        <f t="array" ref="B51">INDEX(DONG_THUAN_GHEP!$A$14:$A$113,INT((ROW()-2)/30)+1)</f>
        <v/>
      </c>
      <c r="C51" s="16">
        <f t="array" ref="C51">IF(A51="",0,INDEX(DONG_THUAN_GHEP!$B$14:$B$113,INT((ROW()-2)/30)+1))</f>
        <v>0</v>
      </c>
      <c r="D51" s="16">
        <f t="shared" si="1"/>
        <v>0</v>
      </c>
      <c r="E51" s="16">
        <f t="shared" si="2"/>
        <v>0</v>
      </c>
      <c r="F51" s="3">
        <f t="shared" si="3"/>
        <v>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1" t="str">
        <f t="array" ref="A52">INDEX(DONG_THUAN_GHEP!$J$14:$AM$113,INT((ROW()-2)/30)+1,MOD(ROW()-2,30)+1)</f>
        <v/>
      </c>
      <c r="B52" s="11" t="str">
        <f t="array" ref="B52">INDEX(DONG_THUAN_GHEP!$A$14:$A$113,INT((ROW()-2)/30)+1)</f>
        <v/>
      </c>
      <c r="C52" s="16">
        <f t="array" ref="C52">IF(A52="",0,INDEX(DONG_THUAN_GHEP!$B$14:$B$113,INT((ROW()-2)/30)+1))</f>
        <v>0</v>
      </c>
      <c r="D52" s="16">
        <f t="shared" si="1"/>
        <v>0</v>
      </c>
      <c r="E52" s="16">
        <f t="shared" si="2"/>
        <v>0</v>
      </c>
      <c r="F52" s="3">
        <f t="shared" si="3"/>
        <v>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1" t="str">
        <f t="array" ref="A53">INDEX(DONG_THUAN_GHEP!$J$14:$AM$113,INT((ROW()-2)/30)+1,MOD(ROW()-2,30)+1)</f>
        <v/>
      </c>
      <c r="B53" s="11" t="str">
        <f t="array" ref="B53">INDEX(DONG_THUAN_GHEP!$A$14:$A$113,INT((ROW()-2)/30)+1)</f>
        <v/>
      </c>
      <c r="C53" s="16">
        <f t="array" ref="C53">IF(A53="",0,INDEX(DONG_THUAN_GHEP!$B$14:$B$113,INT((ROW()-2)/30)+1))</f>
        <v>0</v>
      </c>
      <c r="D53" s="16">
        <f t="shared" si="1"/>
        <v>0</v>
      </c>
      <c r="E53" s="16">
        <f t="shared" si="2"/>
        <v>0</v>
      </c>
      <c r="F53" s="3">
        <f t="shared" si="3"/>
        <v>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1" t="str">
        <f t="array" ref="A54">INDEX(DONG_THUAN_GHEP!$J$14:$AM$113,INT((ROW()-2)/30)+1,MOD(ROW()-2,30)+1)</f>
        <v/>
      </c>
      <c r="B54" s="11" t="str">
        <f t="array" ref="B54">INDEX(DONG_THUAN_GHEP!$A$14:$A$113,INT((ROW()-2)/30)+1)</f>
        <v/>
      </c>
      <c r="C54" s="16">
        <f t="array" ref="C54">IF(A54="",0,INDEX(DONG_THUAN_GHEP!$B$14:$B$113,INT((ROW()-2)/30)+1))</f>
        <v>0</v>
      </c>
      <c r="D54" s="16">
        <f t="shared" si="1"/>
        <v>0</v>
      </c>
      <c r="E54" s="16">
        <f t="shared" si="2"/>
        <v>0</v>
      </c>
      <c r="F54" s="3">
        <f t="shared" si="3"/>
        <v>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11" t="str">
        <f t="array" ref="A55">INDEX(DONG_THUAN_GHEP!$J$14:$AM$113,INT((ROW()-2)/30)+1,MOD(ROW()-2,30)+1)</f>
        <v/>
      </c>
      <c r="B55" s="11" t="str">
        <f t="array" ref="B55">INDEX(DONG_THUAN_GHEP!$A$14:$A$113,INT((ROW()-2)/30)+1)</f>
        <v/>
      </c>
      <c r="C55" s="16">
        <f t="array" ref="C55">IF(A55="",0,INDEX(DONG_THUAN_GHEP!$B$14:$B$113,INT((ROW()-2)/30)+1))</f>
        <v>0</v>
      </c>
      <c r="D55" s="16">
        <f t="shared" si="1"/>
        <v>0</v>
      </c>
      <c r="E55" s="16">
        <f t="shared" si="2"/>
        <v>0</v>
      </c>
      <c r="F55" s="3">
        <f t="shared" si="3"/>
        <v>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1" t="str">
        <f t="array" ref="A56">INDEX(DONG_THUAN_GHEP!$J$14:$AM$113,INT((ROW()-2)/30)+1,MOD(ROW()-2,30)+1)</f>
        <v/>
      </c>
      <c r="B56" s="11" t="str">
        <f t="array" ref="B56">INDEX(DONG_THUAN_GHEP!$A$14:$A$113,INT((ROW()-2)/30)+1)</f>
        <v/>
      </c>
      <c r="C56" s="16">
        <f t="array" ref="C56">IF(A56="",0,INDEX(DONG_THUAN_GHEP!$B$14:$B$113,INT((ROW()-2)/30)+1))</f>
        <v>0</v>
      </c>
      <c r="D56" s="16">
        <f t="shared" si="1"/>
        <v>0</v>
      </c>
      <c r="E56" s="16">
        <f t="shared" si="2"/>
        <v>0</v>
      </c>
      <c r="F56" s="3">
        <f t="shared" si="3"/>
        <v>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1" t="str">
        <f t="array" ref="A57">INDEX(DONG_THUAN_GHEP!$J$14:$AM$113,INT((ROW()-2)/30)+1,MOD(ROW()-2,30)+1)</f>
        <v/>
      </c>
      <c r="B57" s="11" t="str">
        <f t="array" ref="B57">INDEX(DONG_THUAN_GHEP!$A$14:$A$113,INT((ROW()-2)/30)+1)</f>
        <v/>
      </c>
      <c r="C57" s="16">
        <f t="array" ref="C57">IF(A57="",0,INDEX(DONG_THUAN_GHEP!$B$14:$B$113,INT((ROW()-2)/30)+1))</f>
        <v>0</v>
      </c>
      <c r="D57" s="16">
        <f t="shared" si="1"/>
        <v>0</v>
      </c>
      <c r="E57" s="16">
        <f t="shared" si="2"/>
        <v>0</v>
      </c>
      <c r="F57" s="3">
        <f t="shared" si="3"/>
        <v>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 t="str">
        <f t="array" ref="A58">INDEX(DONG_THUAN_GHEP!$J$14:$AM$113,INT((ROW()-2)/30)+1,MOD(ROW()-2,30)+1)</f>
        <v/>
      </c>
      <c r="B58" s="11" t="str">
        <f t="array" ref="B58">INDEX(DONG_THUAN_GHEP!$A$14:$A$113,INT((ROW()-2)/30)+1)</f>
        <v/>
      </c>
      <c r="C58" s="16">
        <f t="array" ref="C58">IF(A58="",0,INDEX(DONG_THUAN_GHEP!$B$14:$B$113,INT((ROW()-2)/30)+1))</f>
        <v>0</v>
      </c>
      <c r="D58" s="16">
        <f t="shared" si="1"/>
        <v>0</v>
      </c>
      <c r="E58" s="16">
        <f t="shared" si="2"/>
        <v>0</v>
      </c>
      <c r="F58" s="3">
        <f t="shared" si="3"/>
        <v>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1" t="str">
        <f t="array" ref="A59">INDEX(DONG_THUAN_GHEP!$J$14:$AM$113,INT((ROW()-2)/30)+1,MOD(ROW()-2,30)+1)</f>
        <v/>
      </c>
      <c r="B59" s="11" t="str">
        <f t="array" ref="B59">INDEX(DONG_THUAN_GHEP!$A$14:$A$113,INT((ROW()-2)/30)+1)</f>
        <v/>
      </c>
      <c r="C59" s="16">
        <f t="array" ref="C59">IF(A59="",0,INDEX(DONG_THUAN_GHEP!$B$14:$B$113,INT((ROW()-2)/30)+1))</f>
        <v>0</v>
      </c>
      <c r="D59" s="16">
        <f t="shared" si="1"/>
        <v>0</v>
      </c>
      <c r="E59" s="16">
        <f t="shared" si="2"/>
        <v>0</v>
      </c>
      <c r="F59" s="3">
        <f t="shared" si="3"/>
        <v>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1" t="str">
        <f t="array" ref="A60">INDEX(DONG_THUAN_GHEP!$J$14:$AM$113,INT((ROW()-2)/30)+1,MOD(ROW()-2,30)+1)</f>
        <v/>
      </c>
      <c r="B60" s="11" t="str">
        <f t="array" ref="B60">INDEX(DONG_THUAN_GHEP!$A$14:$A$113,INT((ROW()-2)/30)+1)</f>
        <v/>
      </c>
      <c r="C60" s="16">
        <f t="array" ref="C60">IF(A60="",0,INDEX(DONG_THUAN_GHEP!$B$14:$B$113,INT((ROW()-2)/30)+1))</f>
        <v>0</v>
      </c>
      <c r="D60" s="16">
        <f t="shared" si="1"/>
        <v>0</v>
      </c>
      <c r="E60" s="16">
        <f t="shared" si="2"/>
        <v>0</v>
      </c>
      <c r="F60" s="3">
        <f t="shared" si="3"/>
        <v>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customHeight="1">
      <c r="A61" s="11" t="str">
        <f t="array" ref="A61">INDEX(DONG_THUAN_GHEP!$J$14:$AM$113,INT((ROW()-2)/30)+1,MOD(ROW()-2,30)+1)</f>
        <v/>
      </c>
      <c r="B61" s="11" t="str">
        <f t="array" ref="B61">INDEX(DONG_THUAN_GHEP!$A$14:$A$113,INT((ROW()-2)/30)+1)</f>
        <v/>
      </c>
      <c r="C61" s="16">
        <f t="array" ref="C61">IF(A61="",0,INDEX(DONG_THUAN_GHEP!$B$14:$B$113,INT((ROW()-2)/30)+1))</f>
        <v>0</v>
      </c>
      <c r="D61" s="16">
        <f t="shared" si="1"/>
        <v>0</v>
      </c>
      <c r="E61" s="16">
        <f t="shared" si="2"/>
        <v>0</v>
      </c>
      <c r="F61" s="3">
        <f t="shared" si="3"/>
        <v>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0" customHeight="1">
      <c r="A62" s="11" t="str">
        <f t="array" ref="A62">INDEX(DONG_THUAN_GHEP!$J$14:$AM$113,INT((ROW()-2)/30)+1,MOD(ROW()-2,30)+1)</f>
        <v/>
      </c>
      <c r="B62" s="11" t="str">
        <f t="array" ref="B62">INDEX(DONG_THUAN_GHEP!$A$14:$A$113,INT((ROW()-2)/30)+1)</f>
        <v/>
      </c>
      <c r="C62" s="16">
        <f t="array" ref="C62">IF(A62="",0,INDEX(DONG_THUAN_GHEP!$B$14:$B$113,INT((ROW()-2)/30)+1))</f>
        <v>0</v>
      </c>
      <c r="D62" s="16">
        <f t="shared" si="1"/>
        <v>0</v>
      </c>
      <c r="E62" s="16">
        <f t="shared" si="2"/>
        <v>0</v>
      </c>
      <c r="F62" s="3">
        <f t="shared" si="3"/>
        <v>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customHeight="1">
      <c r="A63" s="11" t="str">
        <f t="array" ref="A63">INDEX(DONG_THUAN_GHEP!$J$14:$AM$113,INT((ROW()-2)/30)+1,MOD(ROW()-2,30)+1)</f>
        <v/>
      </c>
      <c r="B63" s="11" t="str">
        <f t="array" ref="B63">INDEX(DONG_THUAN_GHEP!$A$14:$A$113,INT((ROW()-2)/30)+1)</f>
        <v/>
      </c>
      <c r="C63" s="16">
        <f t="array" ref="C63">IF(A63="",0,INDEX(DONG_THUAN_GHEP!$B$14:$B$113,INT((ROW()-2)/30)+1))</f>
        <v>0</v>
      </c>
      <c r="D63" s="16">
        <f t="shared" si="1"/>
        <v>0</v>
      </c>
      <c r="E63" s="16">
        <f t="shared" si="2"/>
        <v>0</v>
      </c>
      <c r="F63" s="3">
        <f t="shared" si="3"/>
        <v>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11" t="str">
        <f t="array" ref="A64">INDEX(DONG_THUAN_GHEP!$J$14:$AM$113,INT((ROW()-2)/30)+1,MOD(ROW()-2,30)+1)</f>
        <v/>
      </c>
      <c r="B64" s="11" t="str">
        <f t="array" ref="B64">INDEX(DONG_THUAN_GHEP!$A$14:$A$113,INT((ROW()-2)/30)+1)</f>
        <v/>
      </c>
      <c r="C64" s="16">
        <f t="array" ref="C64">IF(A64="",0,INDEX(DONG_THUAN_GHEP!$B$14:$B$113,INT((ROW()-2)/30)+1))</f>
        <v>0</v>
      </c>
      <c r="D64" s="16">
        <f t="shared" si="1"/>
        <v>0</v>
      </c>
      <c r="E64" s="16">
        <f t="shared" si="2"/>
        <v>0</v>
      </c>
      <c r="F64" s="3">
        <f t="shared" si="3"/>
        <v>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0" customHeight="1">
      <c r="A65" s="11" t="str">
        <f t="array" ref="A65">INDEX(DONG_THUAN_GHEP!$J$14:$AM$113,INT((ROW()-2)/30)+1,MOD(ROW()-2,30)+1)</f>
        <v/>
      </c>
      <c r="B65" s="11" t="str">
        <f t="array" ref="B65">INDEX(DONG_THUAN_GHEP!$A$14:$A$113,INT((ROW()-2)/30)+1)</f>
        <v/>
      </c>
      <c r="C65" s="16">
        <f t="array" ref="C65">IF(A65="",0,INDEX(DONG_THUAN_GHEP!$B$14:$B$113,INT((ROW()-2)/30)+1))</f>
        <v>0</v>
      </c>
      <c r="D65" s="16">
        <f t="shared" si="1"/>
        <v>0</v>
      </c>
      <c r="E65" s="16">
        <f t="shared" si="2"/>
        <v>0</v>
      </c>
      <c r="F65" s="3">
        <f t="shared" si="3"/>
        <v>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0" customHeight="1">
      <c r="A66" s="11" t="str">
        <f t="array" ref="A66">INDEX(DONG_THUAN_GHEP!$J$14:$AM$113,INT((ROW()-2)/30)+1,MOD(ROW()-2,30)+1)</f>
        <v/>
      </c>
      <c r="B66" s="11" t="str">
        <f t="array" ref="B66">INDEX(DONG_THUAN_GHEP!$A$14:$A$113,INT((ROW()-2)/30)+1)</f>
        <v/>
      </c>
      <c r="C66" s="16">
        <f t="array" ref="C66">IF(A66="",0,INDEX(DONG_THUAN_GHEP!$B$14:$B$113,INT((ROW()-2)/30)+1))</f>
        <v>0</v>
      </c>
      <c r="D66" s="16">
        <f t="shared" si="1"/>
        <v>0</v>
      </c>
      <c r="E66" s="16">
        <f t="shared" si="2"/>
        <v>0</v>
      </c>
      <c r="F66" s="3">
        <f t="shared" si="3"/>
        <v>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0" customHeight="1">
      <c r="A67" s="11" t="str">
        <f t="array" ref="A67">INDEX(DONG_THUAN_GHEP!$J$14:$AM$113,INT((ROW()-2)/30)+1,MOD(ROW()-2,30)+1)</f>
        <v/>
      </c>
      <c r="B67" s="11" t="str">
        <f t="array" ref="B67">INDEX(DONG_THUAN_GHEP!$A$14:$A$113,INT((ROW()-2)/30)+1)</f>
        <v/>
      </c>
      <c r="C67" s="16">
        <f t="array" ref="C67">IF(A67="",0,INDEX(DONG_THUAN_GHEP!$B$14:$B$113,INT((ROW()-2)/30)+1))</f>
        <v>0</v>
      </c>
      <c r="D67" s="16">
        <f t="shared" si="1"/>
        <v>0</v>
      </c>
      <c r="E67" s="16">
        <f t="shared" si="2"/>
        <v>0</v>
      </c>
      <c r="F67" s="3">
        <f t="shared" si="3"/>
        <v>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customHeight="1">
      <c r="A68" s="11" t="str">
        <f t="array" ref="A68">INDEX(DONG_THUAN_GHEP!$J$14:$AM$113,INT((ROW()-2)/30)+1,MOD(ROW()-2,30)+1)</f>
        <v/>
      </c>
      <c r="B68" s="11" t="str">
        <f t="array" ref="B68">INDEX(DONG_THUAN_GHEP!$A$14:$A$113,INT((ROW()-2)/30)+1)</f>
        <v/>
      </c>
      <c r="C68" s="16">
        <f t="array" ref="C68">IF(A68="",0,INDEX(DONG_THUAN_GHEP!$B$14:$B$113,INT((ROW()-2)/30)+1))</f>
        <v>0</v>
      </c>
      <c r="D68" s="16">
        <f t="shared" si="1"/>
        <v>0</v>
      </c>
      <c r="E68" s="16">
        <f t="shared" si="2"/>
        <v>0</v>
      </c>
      <c r="F68" s="3">
        <f t="shared" si="3"/>
        <v>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11" t="str">
        <f t="array" ref="A69">INDEX(DONG_THUAN_GHEP!$J$14:$AM$113,INT((ROW()-2)/30)+1,MOD(ROW()-2,30)+1)</f>
        <v/>
      </c>
      <c r="B69" s="11" t="str">
        <f t="array" ref="B69">INDEX(DONG_THUAN_GHEP!$A$14:$A$113,INT((ROW()-2)/30)+1)</f>
        <v/>
      </c>
      <c r="C69" s="16">
        <f t="array" ref="C69">IF(A69="",0,INDEX(DONG_THUAN_GHEP!$B$14:$B$113,INT((ROW()-2)/30)+1))</f>
        <v>0</v>
      </c>
      <c r="D69" s="16">
        <f t="shared" si="1"/>
        <v>0</v>
      </c>
      <c r="E69" s="16">
        <f t="shared" si="2"/>
        <v>0</v>
      </c>
      <c r="F69" s="3">
        <f t="shared" si="3"/>
        <v>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customHeight="1">
      <c r="A70" s="11" t="str">
        <f t="array" ref="A70">INDEX(DONG_THUAN_GHEP!$J$14:$AM$113,INT((ROW()-2)/30)+1,MOD(ROW()-2,30)+1)</f>
        <v/>
      </c>
      <c r="B70" s="11" t="str">
        <f t="array" ref="B70">INDEX(DONG_THUAN_GHEP!$A$14:$A$113,INT((ROW()-2)/30)+1)</f>
        <v/>
      </c>
      <c r="C70" s="16">
        <f t="array" ref="C70">IF(A70="",0,INDEX(DONG_THUAN_GHEP!$B$14:$B$113,INT((ROW()-2)/30)+1))</f>
        <v>0</v>
      </c>
      <c r="D70" s="16">
        <f t="shared" si="1"/>
        <v>0</v>
      </c>
      <c r="E70" s="16">
        <f t="shared" si="2"/>
        <v>0</v>
      </c>
      <c r="F70" s="3">
        <f t="shared" si="3"/>
        <v>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customHeight="1">
      <c r="A71" s="11" t="str">
        <f t="array" ref="A71">INDEX(DONG_THUAN_GHEP!$J$14:$AM$113,INT((ROW()-2)/30)+1,MOD(ROW()-2,30)+1)</f>
        <v/>
      </c>
      <c r="B71" s="11" t="str">
        <f t="array" ref="B71">INDEX(DONG_THUAN_GHEP!$A$14:$A$113,INT((ROW()-2)/30)+1)</f>
        <v/>
      </c>
      <c r="C71" s="16">
        <f t="array" ref="C71">IF(A71="",0,INDEX(DONG_THUAN_GHEP!$B$14:$B$113,INT((ROW()-2)/30)+1))</f>
        <v>0</v>
      </c>
      <c r="D71" s="16">
        <f t="shared" si="1"/>
        <v>0</v>
      </c>
      <c r="E71" s="16">
        <f t="shared" si="2"/>
        <v>0</v>
      </c>
      <c r="F71" s="3">
        <f t="shared" si="3"/>
        <v>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customHeight="1">
      <c r="A72" s="11" t="str">
        <f t="array" ref="A72">INDEX(DONG_THUAN_GHEP!$J$14:$AM$113,INT((ROW()-2)/30)+1,MOD(ROW()-2,30)+1)</f>
        <v/>
      </c>
      <c r="B72" s="11" t="str">
        <f t="array" ref="B72">INDEX(DONG_THUAN_GHEP!$A$14:$A$113,INT((ROW()-2)/30)+1)</f>
        <v/>
      </c>
      <c r="C72" s="16">
        <f t="array" ref="C72">IF(A72="",0,INDEX(DONG_THUAN_GHEP!$B$14:$B$113,INT((ROW()-2)/30)+1))</f>
        <v>0</v>
      </c>
      <c r="D72" s="16">
        <f t="shared" si="1"/>
        <v>0</v>
      </c>
      <c r="E72" s="16">
        <f t="shared" si="2"/>
        <v>0</v>
      </c>
      <c r="F72" s="3">
        <f t="shared" si="3"/>
        <v>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customHeight="1">
      <c r="A73" s="11" t="str">
        <f t="array" ref="A73">INDEX(DONG_THUAN_GHEP!$J$14:$AM$113,INT((ROW()-2)/30)+1,MOD(ROW()-2,30)+1)</f>
        <v/>
      </c>
      <c r="B73" s="11" t="str">
        <f t="array" ref="B73">INDEX(DONG_THUAN_GHEP!$A$14:$A$113,INT((ROW()-2)/30)+1)</f>
        <v/>
      </c>
      <c r="C73" s="16">
        <f t="array" ref="C73">IF(A73="",0,INDEX(DONG_THUAN_GHEP!$B$14:$B$113,INT((ROW()-2)/30)+1))</f>
        <v>0</v>
      </c>
      <c r="D73" s="16">
        <f t="shared" si="1"/>
        <v>0</v>
      </c>
      <c r="E73" s="16">
        <f t="shared" si="2"/>
        <v>0</v>
      </c>
      <c r="F73" s="3">
        <f t="shared" si="3"/>
        <v>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customHeight="1">
      <c r="A74" s="11" t="str">
        <f t="array" ref="A74">INDEX(DONG_THUAN_GHEP!$J$14:$AM$113,INT((ROW()-2)/30)+1,MOD(ROW()-2,30)+1)</f>
        <v/>
      </c>
      <c r="B74" s="11" t="str">
        <f t="array" ref="B74">INDEX(DONG_THUAN_GHEP!$A$14:$A$113,INT((ROW()-2)/30)+1)</f>
        <v/>
      </c>
      <c r="C74" s="16">
        <f t="array" ref="C74">IF(A74="",0,INDEX(DONG_THUAN_GHEP!$B$14:$B$113,INT((ROW()-2)/30)+1))</f>
        <v>0</v>
      </c>
      <c r="D74" s="16">
        <f t="shared" si="1"/>
        <v>0</v>
      </c>
      <c r="E74" s="16">
        <f t="shared" si="2"/>
        <v>0</v>
      </c>
      <c r="F74" s="3">
        <f t="shared" si="3"/>
        <v>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0" customHeight="1">
      <c r="A75" s="11" t="str">
        <f t="array" ref="A75">INDEX(DONG_THUAN_GHEP!$J$14:$AM$113,INT((ROW()-2)/30)+1,MOD(ROW()-2,30)+1)</f>
        <v/>
      </c>
      <c r="B75" s="11" t="str">
        <f t="array" ref="B75">INDEX(DONG_THUAN_GHEP!$A$14:$A$113,INT((ROW()-2)/30)+1)</f>
        <v/>
      </c>
      <c r="C75" s="16">
        <f t="array" ref="C75">IF(A75="",0,INDEX(DONG_THUAN_GHEP!$B$14:$B$113,INT((ROW()-2)/30)+1))</f>
        <v>0</v>
      </c>
      <c r="D75" s="16">
        <f t="shared" si="1"/>
        <v>0</v>
      </c>
      <c r="E75" s="16">
        <f t="shared" si="2"/>
        <v>0</v>
      </c>
      <c r="F75" s="3">
        <f t="shared" si="3"/>
        <v>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11" t="str">
        <f t="array" ref="A76">INDEX(DONG_THUAN_GHEP!$J$14:$AM$113,INT((ROW()-2)/30)+1,MOD(ROW()-2,30)+1)</f>
        <v/>
      </c>
      <c r="B76" s="11" t="str">
        <f t="array" ref="B76">INDEX(DONG_THUAN_GHEP!$A$14:$A$113,INT((ROW()-2)/30)+1)</f>
        <v/>
      </c>
      <c r="C76" s="16">
        <f t="array" ref="C76">IF(A76="",0,INDEX(DONG_THUAN_GHEP!$B$14:$B$113,INT((ROW()-2)/30)+1))</f>
        <v>0</v>
      </c>
      <c r="D76" s="16">
        <f t="shared" si="1"/>
        <v>0</v>
      </c>
      <c r="E76" s="16">
        <f t="shared" si="2"/>
        <v>0</v>
      </c>
      <c r="F76" s="3">
        <f t="shared" si="3"/>
        <v>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0" customHeight="1">
      <c r="A77" s="11" t="str">
        <f t="array" ref="A77">INDEX(DONG_THUAN_GHEP!$J$14:$AM$113,INT((ROW()-2)/30)+1,MOD(ROW()-2,30)+1)</f>
        <v/>
      </c>
      <c r="B77" s="11" t="str">
        <f t="array" ref="B77">INDEX(DONG_THUAN_GHEP!$A$14:$A$113,INT((ROW()-2)/30)+1)</f>
        <v/>
      </c>
      <c r="C77" s="16">
        <f t="array" ref="C77">IF(A77="",0,INDEX(DONG_THUAN_GHEP!$B$14:$B$113,INT((ROW()-2)/30)+1))</f>
        <v>0</v>
      </c>
      <c r="D77" s="16">
        <f t="shared" si="1"/>
        <v>0</v>
      </c>
      <c r="E77" s="16">
        <f t="shared" si="2"/>
        <v>0</v>
      </c>
      <c r="F77" s="3">
        <f t="shared" si="3"/>
        <v>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customHeight="1">
      <c r="A78" s="11" t="str">
        <f t="array" ref="A78">INDEX(DONG_THUAN_GHEP!$J$14:$AM$113,INT((ROW()-2)/30)+1,MOD(ROW()-2,30)+1)</f>
        <v/>
      </c>
      <c r="B78" s="11" t="str">
        <f t="array" ref="B78">INDEX(DONG_THUAN_GHEP!$A$14:$A$113,INT((ROW()-2)/30)+1)</f>
        <v/>
      </c>
      <c r="C78" s="16">
        <f t="array" ref="C78">IF(A78="",0,INDEX(DONG_THUAN_GHEP!$B$14:$B$113,INT((ROW()-2)/30)+1))</f>
        <v>0</v>
      </c>
      <c r="D78" s="16">
        <f t="shared" si="1"/>
        <v>0</v>
      </c>
      <c r="E78" s="16">
        <f t="shared" si="2"/>
        <v>0</v>
      </c>
      <c r="F78" s="3">
        <f t="shared" si="3"/>
        <v>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0" customHeight="1">
      <c r="A79" s="11" t="str">
        <f t="array" ref="A79">INDEX(DONG_THUAN_GHEP!$J$14:$AM$113,INT((ROW()-2)/30)+1,MOD(ROW()-2,30)+1)</f>
        <v/>
      </c>
      <c r="B79" s="11" t="str">
        <f t="array" ref="B79">INDEX(DONG_THUAN_GHEP!$A$14:$A$113,INT((ROW()-2)/30)+1)</f>
        <v/>
      </c>
      <c r="C79" s="16">
        <f t="array" ref="C79">IF(A79="",0,INDEX(DONG_THUAN_GHEP!$B$14:$B$113,INT((ROW()-2)/30)+1))</f>
        <v>0</v>
      </c>
      <c r="D79" s="16">
        <f t="shared" si="1"/>
        <v>0</v>
      </c>
      <c r="E79" s="16">
        <f t="shared" si="2"/>
        <v>0</v>
      </c>
      <c r="F79" s="3">
        <f t="shared" si="3"/>
        <v>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0" customHeight="1">
      <c r="A80" s="11" t="str">
        <f t="array" ref="A80">INDEX(DONG_THUAN_GHEP!$J$14:$AM$113,INT((ROW()-2)/30)+1,MOD(ROW()-2,30)+1)</f>
        <v/>
      </c>
      <c r="B80" s="11" t="str">
        <f t="array" ref="B80">INDEX(DONG_THUAN_GHEP!$A$14:$A$113,INT((ROW()-2)/30)+1)</f>
        <v/>
      </c>
      <c r="C80" s="16">
        <f t="array" ref="C80">IF(A80="",0,INDEX(DONG_THUAN_GHEP!$B$14:$B$113,INT((ROW()-2)/30)+1))</f>
        <v>0</v>
      </c>
      <c r="D80" s="16">
        <f t="shared" si="1"/>
        <v>0</v>
      </c>
      <c r="E80" s="16">
        <f t="shared" si="2"/>
        <v>0</v>
      </c>
      <c r="F80" s="3">
        <f t="shared" si="3"/>
        <v>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0" customHeight="1">
      <c r="A81" s="11" t="str">
        <f t="array" ref="A81">INDEX(DONG_THUAN_GHEP!$J$14:$AM$113,INT((ROW()-2)/30)+1,MOD(ROW()-2,30)+1)</f>
        <v/>
      </c>
      <c r="B81" s="11" t="str">
        <f t="array" ref="B81">INDEX(DONG_THUAN_GHEP!$A$14:$A$113,INT((ROW()-2)/30)+1)</f>
        <v/>
      </c>
      <c r="C81" s="16">
        <f t="array" ref="C81">IF(A81="",0,INDEX(DONG_THUAN_GHEP!$B$14:$B$113,INT((ROW()-2)/30)+1))</f>
        <v>0</v>
      </c>
      <c r="D81" s="16">
        <f t="shared" si="1"/>
        <v>0</v>
      </c>
      <c r="E81" s="16">
        <f t="shared" si="2"/>
        <v>0</v>
      </c>
      <c r="F81" s="3">
        <f t="shared" si="3"/>
        <v>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0" customHeight="1">
      <c r="A82" s="11" t="str">
        <f t="array" ref="A82">INDEX(DONG_THUAN_GHEP!$J$14:$AM$113,INT((ROW()-2)/30)+1,MOD(ROW()-2,30)+1)</f>
        <v/>
      </c>
      <c r="B82" s="11" t="str">
        <f t="array" ref="B82">INDEX(DONG_THUAN_GHEP!$A$14:$A$113,INT((ROW()-2)/30)+1)</f>
        <v/>
      </c>
      <c r="C82" s="16">
        <f t="array" ref="C82">IF(A82="",0,INDEX(DONG_THUAN_GHEP!$B$14:$B$113,INT((ROW()-2)/30)+1))</f>
        <v>0</v>
      </c>
      <c r="D82" s="16">
        <f t="shared" si="1"/>
        <v>0</v>
      </c>
      <c r="E82" s="16">
        <f t="shared" si="2"/>
        <v>0</v>
      </c>
      <c r="F82" s="3">
        <f t="shared" si="3"/>
        <v>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0" customHeight="1">
      <c r="A83" s="11" t="str">
        <f t="array" ref="A83">INDEX(DONG_THUAN_GHEP!$J$14:$AM$113,INT((ROW()-2)/30)+1,MOD(ROW()-2,30)+1)</f>
        <v/>
      </c>
      <c r="B83" s="11" t="str">
        <f t="array" ref="B83">INDEX(DONG_THUAN_GHEP!$A$14:$A$113,INT((ROW()-2)/30)+1)</f>
        <v/>
      </c>
      <c r="C83" s="16">
        <f t="array" ref="C83">IF(A83="",0,INDEX(DONG_THUAN_GHEP!$B$14:$B$113,INT((ROW()-2)/30)+1))</f>
        <v>0</v>
      </c>
      <c r="D83" s="16">
        <f t="shared" si="1"/>
        <v>0</v>
      </c>
      <c r="E83" s="16">
        <f t="shared" si="2"/>
        <v>0</v>
      </c>
      <c r="F83" s="3">
        <f t="shared" si="3"/>
        <v>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0" customHeight="1">
      <c r="A84" s="11" t="str">
        <f t="array" ref="A84">INDEX(DONG_THUAN_GHEP!$J$14:$AM$113,INT((ROW()-2)/30)+1,MOD(ROW()-2,30)+1)</f>
        <v/>
      </c>
      <c r="B84" s="11" t="str">
        <f t="array" ref="B84">INDEX(DONG_THUAN_GHEP!$A$14:$A$113,INT((ROW()-2)/30)+1)</f>
        <v/>
      </c>
      <c r="C84" s="16">
        <f t="array" ref="C84">IF(A84="",0,INDEX(DONG_THUAN_GHEP!$B$14:$B$113,INT((ROW()-2)/30)+1))</f>
        <v>0</v>
      </c>
      <c r="D84" s="16">
        <f t="shared" si="1"/>
        <v>0</v>
      </c>
      <c r="E84" s="16">
        <f t="shared" si="2"/>
        <v>0</v>
      </c>
      <c r="F84" s="3">
        <f t="shared" si="3"/>
        <v>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0" customHeight="1">
      <c r="A85" s="11" t="str">
        <f t="array" ref="A85">INDEX(DONG_THUAN_GHEP!$J$14:$AM$113,INT((ROW()-2)/30)+1,MOD(ROW()-2,30)+1)</f>
        <v/>
      </c>
      <c r="B85" s="11" t="str">
        <f t="array" ref="B85">INDEX(DONG_THUAN_GHEP!$A$14:$A$113,INT((ROW()-2)/30)+1)</f>
        <v/>
      </c>
      <c r="C85" s="16">
        <f t="array" ref="C85">IF(A85="",0,INDEX(DONG_THUAN_GHEP!$B$14:$B$113,INT((ROW()-2)/30)+1))</f>
        <v>0</v>
      </c>
      <c r="D85" s="16">
        <f t="shared" si="1"/>
        <v>0</v>
      </c>
      <c r="E85" s="16">
        <f t="shared" si="2"/>
        <v>0</v>
      </c>
      <c r="F85" s="3">
        <f t="shared" si="3"/>
        <v>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0" customHeight="1">
      <c r="A86" s="11" t="str">
        <f t="array" ref="A86">INDEX(DONG_THUAN_GHEP!$J$14:$AM$113,INT((ROW()-2)/30)+1,MOD(ROW()-2,30)+1)</f>
        <v/>
      </c>
      <c r="B86" s="11" t="str">
        <f t="array" ref="B86">INDEX(DONG_THUAN_GHEP!$A$14:$A$113,INT((ROW()-2)/30)+1)</f>
        <v/>
      </c>
      <c r="C86" s="16">
        <f t="array" ref="C86">IF(A86="",0,INDEX(DONG_THUAN_GHEP!$B$14:$B$113,INT((ROW()-2)/30)+1))</f>
        <v>0</v>
      </c>
      <c r="D86" s="16">
        <f t="shared" si="1"/>
        <v>0</v>
      </c>
      <c r="E86" s="16">
        <f t="shared" si="2"/>
        <v>0</v>
      </c>
      <c r="F86" s="3">
        <f t="shared" si="3"/>
        <v>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0" customHeight="1">
      <c r="A87" s="11" t="str">
        <f t="array" ref="A87">INDEX(DONG_THUAN_GHEP!$J$14:$AM$113,INT((ROW()-2)/30)+1,MOD(ROW()-2,30)+1)</f>
        <v/>
      </c>
      <c r="B87" s="11" t="str">
        <f t="array" ref="B87">INDEX(DONG_THUAN_GHEP!$A$14:$A$113,INT((ROW()-2)/30)+1)</f>
        <v/>
      </c>
      <c r="C87" s="16">
        <f t="array" ref="C87">IF(A87="",0,INDEX(DONG_THUAN_GHEP!$B$14:$B$113,INT((ROW()-2)/30)+1))</f>
        <v>0</v>
      </c>
      <c r="D87" s="16">
        <f t="shared" si="1"/>
        <v>0</v>
      </c>
      <c r="E87" s="16">
        <f t="shared" si="2"/>
        <v>0</v>
      </c>
      <c r="F87" s="3">
        <f t="shared" si="3"/>
        <v>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0" customHeight="1">
      <c r="A88" s="11" t="str">
        <f t="array" ref="A88">INDEX(DONG_THUAN_GHEP!$J$14:$AM$113,INT((ROW()-2)/30)+1,MOD(ROW()-2,30)+1)</f>
        <v/>
      </c>
      <c r="B88" s="11" t="str">
        <f t="array" ref="B88">INDEX(DONG_THUAN_GHEP!$A$14:$A$113,INT((ROW()-2)/30)+1)</f>
        <v/>
      </c>
      <c r="C88" s="16">
        <f t="array" ref="C88">IF(A88="",0,INDEX(DONG_THUAN_GHEP!$B$14:$B$113,INT((ROW()-2)/30)+1))</f>
        <v>0</v>
      </c>
      <c r="D88" s="16">
        <f t="shared" si="1"/>
        <v>0</v>
      </c>
      <c r="E88" s="16">
        <f t="shared" si="2"/>
        <v>0</v>
      </c>
      <c r="F88" s="3">
        <f t="shared" si="3"/>
        <v>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0" customHeight="1">
      <c r="A89" s="11" t="str">
        <f t="array" ref="A89">INDEX(DONG_THUAN_GHEP!$J$14:$AM$113,INT((ROW()-2)/30)+1,MOD(ROW()-2,30)+1)</f>
        <v/>
      </c>
      <c r="B89" s="11" t="str">
        <f t="array" ref="B89">INDEX(DONG_THUAN_GHEP!$A$14:$A$113,INT((ROW()-2)/30)+1)</f>
        <v/>
      </c>
      <c r="C89" s="16">
        <f t="array" ref="C89">IF(A89="",0,INDEX(DONG_THUAN_GHEP!$B$14:$B$113,INT((ROW()-2)/30)+1))</f>
        <v>0</v>
      </c>
      <c r="D89" s="16">
        <f t="shared" si="1"/>
        <v>0</v>
      </c>
      <c r="E89" s="16">
        <f t="shared" si="2"/>
        <v>0</v>
      </c>
      <c r="F89" s="3">
        <f t="shared" si="3"/>
        <v>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0" customHeight="1">
      <c r="A90" s="11" t="str">
        <f t="array" ref="A90">INDEX(DONG_THUAN_GHEP!$J$14:$AM$113,INT((ROW()-2)/30)+1,MOD(ROW()-2,30)+1)</f>
        <v/>
      </c>
      <c r="B90" s="11" t="str">
        <f t="array" ref="B90">INDEX(DONG_THUAN_GHEP!$A$14:$A$113,INT((ROW()-2)/30)+1)</f>
        <v/>
      </c>
      <c r="C90" s="16">
        <f t="array" ref="C90">IF(A90="",0,INDEX(DONG_THUAN_GHEP!$B$14:$B$113,INT((ROW()-2)/30)+1))</f>
        <v>0</v>
      </c>
      <c r="D90" s="16">
        <f t="shared" si="1"/>
        <v>0</v>
      </c>
      <c r="E90" s="16">
        <f t="shared" si="2"/>
        <v>0</v>
      </c>
      <c r="F90" s="3">
        <f t="shared" si="3"/>
        <v>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0" customHeight="1">
      <c r="A91" s="11" t="str">
        <f t="array" ref="A91">INDEX(DONG_THUAN_GHEP!$J$14:$AM$113,INT((ROW()-2)/30)+1,MOD(ROW()-2,30)+1)</f>
        <v/>
      </c>
      <c r="B91" s="11" t="str">
        <f t="array" ref="B91">INDEX(DONG_THUAN_GHEP!$A$14:$A$113,INT((ROW()-2)/30)+1)</f>
        <v/>
      </c>
      <c r="C91" s="16">
        <f t="array" ref="C91">IF(A91="",0,INDEX(DONG_THUAN_GHEP!$B$14:$B$113,INT((ROW()-2)/30)+1))</f>
        <v>0</v>
      </c>
      <c r="D91" s="16">
        <f t="shared" si="1"/>
        <v>0</v>
      </c>
      <c r="E91" s="16">
        <f t="shared" si="2"/>
        <v>0</v>
      </c>
      <c r="F91" s="3">
        <f t="shared" si="3"/>
        <v>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0" customHeight="1">
      <c r="A92" s="11" t="str">
        <f t="array" ref="A92">INDEX(DONG_THUAN_GHEP!$J$14:$AM$113,INT((ROW()-2)/30)+1,MOD(ROW()-2,30)+1)</f>
        <v/>
      </c>
      <c r="B92" s="11" t="str">
        <f t="array" ref="B92">INDEX(DONG_THUAN_GHEP!$A$14:$A$113,INT((ROW()-2)/30)+1)</f>
        <v/>
      </c>
      <c r="C92" s="16">
        <f t="array" ref="C92">IF(A92="",0,INDEX(DONG_THUAN_GHEP!$B$14:$B$113,INT((ROW()-2)/30)+1))</f>
        <v>0</v>
      </c>
      <c r="D92" s="16">
        <f t="shared" si="1"/>
        <v>0</v>
      </c>
      <c r="E92" s="16">
        <f t="shared" si="2"/>
        <v>0</v>
      </c>
      <c r="F92" s="3">
        <f t="shared" si="3"/>
        <v>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0" customHeight="1">
      <c r="A93" s="11" t="str">
        <f t="array" ref="A93">INDEX(DONG_THUAN_GHEP!$J$14:$AM$113,INT((ROW()-2)/30)+1,MOD(ROW()-2,30)+1)</f>
        <v/>
      </c>
      <c r="B93" s="11" t="str">
        <f t="array" ref="B93">INDEX(DONG_THUAN_GHEP!$A$14:$A$113,INT((ROW()-2)/30)+1)</f>
        <v/>
      </c>
      <c r="C93" s="16">
        <f t="array" ref="C93">IF(A93="",0,INDEX(DONG_THUAN_GHEP!$B$14:$B$113,INT((ROW()-2)/30)+1))</f>
        <v>0</v>
      </c>
      <c r="D93" s="16">
        <f t="shared" si="1"/>
        <v>0</v>
      </c>
      <c r="E93" s="16">
        <f t="shared" si="2"/>
        <v>0</v>
      </c>
      <c r="F93" s="3">
        <f t="shared" si="3"/>
        <v>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0" customHeight="1">
      <c r="A94" s="11" t="str">
        <f t="array" ref="A94">INDEX(DONG_THUAN_GHEP!$J$14:$AM$113,INT((ROW()-2)/30)+1,MOD(ROW()-2,30)+1)</f>
        <v/>
      </c>
      <c r="B94" s="11" t="str">
        <f t="array" ref="B94">INDEX(DONG_THUAN_GHEP!$A$14:$A$113,INT((ROW()-2)/30)+1)</f>
        <v/>
      </c>
      <c r="C94" s="16">
        <f t="array" ref="C94">IF(A94="",0,INDEX(DONG_THUAN_GHEP!$B$14:$B$113,INT((ROW()-2)/30)+1))</f>
        <v>0</v>
      </c>
      <c r="D94" s="16">
        <f t="shared" si="1"/>
        <v>0</v>
      </c>
      <c r="E94" s="16">
        <f t="shared" si="2"/>
        <v>0</v>
      </c>
      <c r="F94" s="3">
        <f t="shared" si="3"/>
        <v>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0" customHeight="1">
      <c r="A95" s="11" t="str">
        <f t="array" ref="A95">INDEX(DONG_THUAN_GHEP!$J$14:$AM$113,INT((ROW()-2)/30)+1,MOD(ROW()-2,30)+1)</f>
        <v/>
      </c>
      <c r="B95" s="11" t="str">
        <f t="array" ref="B95">INDEX(DONG_THUAN_GHEP!$A$14:$A$113,INT((ROW()-2)/30)+1)</f>
        <v/>
      </c>
      <c r="C95" s="16">
        <f t="array" ref="C95">IF(A95="",0,INDEX(DONG_THUAN_GHEP!$B$14:$B$113,INT((ROW()-2)/30)+1))</f>
        <v>0</v>
      </c>
      <c r="D95" s="16">
        <f t="shared" si="1"/>
        <v>0</v>
      </c>
      <c r="E95" s="16">
        <f t="shared" si="2"/>
        <v>0</v>
      </c>
      <c r="F95" s="3">
        <f t="shared" si="3"/>
        <v>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0" customHeight="1">
      <c r="A96" s="11" t="str">
        <f t="array" ref="A96">INDEX(DONG_THUAN_GHEP!$J$14:$AM$113,INT((ROW()-2)/30)+1,MOD(ROW()-2,30)+1)</f>
        <v/>
      </c>
      <c r="B96" s="11" t="str">
        <f t="array" ref="B96">INDEX(DONG_THUAN_GHEP!$A$14:$A$113,INT((ROW()-2)/30)+1)</f>
        <v/>
      </c>
      <c r="C96" s="16">
        <f t="array" ref="C96">IF(A96="",0,INDEX(DONG_THUAN_GHEP!$B$14:$B$113,INT((ROW()-2)/30)+1))</f>
        <v>0</v>
      </c>
      <c r="D96" s="16">
        <f t="shared" si="1"/>
        <v>0</v>
      </c>
      <c r="E96" s="16">
        <f t="shared" si="2"/>
        <v>0</v>
      </c>
      <c r="F96" s="3">
        <f t="shared" si="3"/>
        <v>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0" customHeight="1">
      <c r="A97" s="11" t="str">
        <f t="array" ref="A97">INDEX(DONG_THUAN_GHEP!$J$14:$AM$113,INT((ROW()-2)/30)+1,MOD(ROW()-2,30)+1)</f>
        <v/>
      </c>
      <c r="B97" s="11" t="str">
        <f t="array" ref="B97">INDEX(DONG_THUAN_GHEP!$A$14:$A$113,INT((ROW()-2)/30)+1)</f>
        <v/>
      </c>
      <c r="C97" s="16">
        <f t="array" ref="C97">IF(A97="",0,INDEX(DONG_THUAN_GHEP!$B$14:$B$113,INT((ROW()-2)/30)+1))</f>
        <v>0</v>
      </c>
      <c r="D97" s="16">
        <f t="shared" si="1"/>
        <v>0</v>
      </c>
      <c r="E97" s="16">
        <f t="shared" si="2"/>
        <v>0</v>
      </c>
      <c r="F97" s="3">
        <f t="shared" si="3"/>
        <v>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0" customHeight="1">
      <c r="A98" s="11" t="str">
        <f t="array" ref="A98">INDEX(DONG_THUAN_GHEP!$J$14:$AM$113,INT((ROW()-2)/30)+1,MOD(ROW()-2,30)+1)</f>
        <v/>
      </c>
      <c r="B98" s="11" t="str">
        <f t="array" ref="B98">INDEX(DONG_THUAN_GHEP!$A$14:$A$113,INT((ROW()-2)/30)+1)</f>
        <v/>
      </c>
      <c r="C98" s="16">
        <f t="array" ref="C98">IF(A98="",0,INDEX(DONG_THUAN_GHEP!$B$14:$B$113,INT((ROW()-2)/30)+1))</f>
        <v>0</v>
      </c>
      <c r="D98" s="16">
        <f t="shared" si="1"/>
        <v>0</v>
      </c>
      <c r="E98" s="16">
        <f t="shared" si="2"/>
        <v>0</v>
      </c>
      <c r="F98" s="3">
        <f t="shared" si="3"/>
        <v>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0" customHeight="1">
      <c r="A99" s="11" t="str">
        <f t="array" ref="A99">INDEX(DONG_THUAN_GHEP!$J$14:$AM$113,INT((ROW()-2)/30)+1,MOD(ROW()-2,30)+1)</f>
        <v/>
      </c>
      <c r="B99" s="11" t="str">
        <f t="array" ref="B99">INDEX(DONG_THUAN_GHEP!$A$14:$A$113,INT((ROW()-2)/30)+1)</f>
        <v/>
      </c>
      <c r="C99" s="16">
        <f t="array" ref="C99">IF(A99="",0,INDEX(DONG_THUAN_GHEP!$B$14:$B$113,INT((ROW()-2)/30)+1))</f>
        <v>0</v>
      </c>
      <c r="D99" s="16">
        <f t="shared" si="1"/>
        <v>0</v>
      </c>
      <c r="E99" s="16">
        <f t="shared" si="2"/>
        <v>0</v>
      </c>
      <c r="F99" s="3">
        <f t="shared" si="3"/>
        <v>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0" customHeight="1">
      <c r="A100" s="11" t="str">
        <f t="array" ref="A100">INDEX(DONG_THUAN_GHEP!$J$14:$AM$113,INT((ROW()-2)/30)+1,MOD(ROW()-2,30)+1)</f>
        <v/>
      </c>
      <c r="B100" s="11" t="str">
        <f t="array" ref="B100">INDEX(DONG_THUAN_GHEP!$A$14:$A$113,INT((ROW()-2)/30)+1)</f>
        <v/>
      </c>
      <c r="C100" s="16">
        <f t="array" ref="C100">IF(A100="",0,INDEX(DONG_THUAN_GHEP!$B$14:$B$113,INT((ROW()-2)/30)+1))</f>
        <v>0</v>
      </c>
      <c r="D100" s="16">
        <f t="shared" si="1"/>
        <v>0</v>
      </c>
      <c r="E100" s="16">
        <f t="shared" si="2"/>
        <v>0</v>
      </c>
      <c r="F100" s="3">
        <f t="shared" si="3"/>
        <v>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0" customHeight="1">
      <c r="A101" s="11" t="str">
        <f t="array" ref="A101">INDEX(DONG_THUAN_GHEP!$J$14:$AM$113,INT((ROW()-2)/30)+1,MOD(ROW()-2,30)+1)</f>
        <v/>
      </c>
      <c r="B101" s="11" t="str">
        <f t="array" ref="B101">INDEX(DONG_THUAN_GHEP!$A$14:$A$113,INT((ROW()-2)/30)+1)</f>
        <v/>
      </c>
      <c r="C101" s="16">
        <f t="array" ref="C101">IF(A101="",0,INDEX(DONG_THUAN_GHEP!$B$14:$B$113,INT((ROW()-2)/30)+1))</f>
        <v>0</v>
      </c>
      <c r="D101" s="16">
        <f t="shared" si="1"/>
        <v>0</v>
      </c>
      <c r="E101" s="16">
        <f t="shared" si="2"/>
        <v>0</v>
      </c>
      <c r="F101" s="3">
        <f t="shared" si="3"/>
        <v>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0" customHeight="1">
      <c r="A102" s="11" t="str">
        <f t="array" ref="A102">INDEX(DONG_THUAN_GHEP!$J$14:$AM$113,INT((ROW()-2)/30)+1,MOD(ROW()-2,30)+1)</f>
        <v/>
      </c>
      <c r="B102" s="11" t="str">
        <f t="array" ref="B102">INDEX(DONG_THUAN_GHEP!$A$14:$A$113,INT((ROW()-2)/30)+1)</f>
        <v/>
      </c>
      <c r="C102" s="16">
        <f t="array" ref="C102">IF(A102="",0,INDEX(DONG_THUAN_GHEP!$B$14:$B$113,INT((ROW()-2)/30)+1))</f>
        <v>0</v>
      </c>
      <c r="D102" s="16">
        <f t="shared" si="1"/>
        <v>0</v>
      </c>
      <c r="E102" s="16">
        <f t="shared" si="2"/>
        <v>0</v>
      </c>
      <c r="F102" s="3">
        <f t="shared" si="3"/>
        <v>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0" customHeight="1">
      <c r="A103" s="11" t="str">
        <f t="array" ref="A103">INDEX(DONG_THUAN_GHEP!$J$14:$AM$113,INT((ROW()-2)/30)+1,MOD(ROW()-2,30)+1)</f>
        <v/>
      </c>
      <c r="B103" s="11" t="str">
        <f t="array" ref="B103">INDEX(DONG_THUAN_GHEP!$A$14:$A$113,INT((ROW()-2)/30)+1)</f>
        <v/>
      </c>
      <c r="C103" s="16">
        <f t="array" ref="C103">IF(A103="",0,INDEX(DONG_THUAN_GHEP!$B$14:$B$113,INT((ROW()-2)/30)+1))</f>
        <v>0</v>
      </c>
      <c r="D103" s="16">
        <f t="shared" si="1"/>
        <v>0</v>
      </c>
      <c r="E103" s="16">
        <f t="shared" si="2"/>
        <v>0</v>
      </c>
      <c r="F103" s="3">
        <f t="shared" si="3"/>
        <v>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0" customHeight="1">
      <c r="A104" s="11" t="str">
        <f t="array" ref="A104">INDEX(DONG_THUAN_GHEP!$J$14:$AM$113,INT((ROW()-2)/30)+1,MOD(ROW()-2,30)+1)</f>
        <v/>
      </c>
      <c r="B104" s="11" t="str">
        <f t="array" ref="B104">INDEX(DONG_THUAN_GHEP!$A$14:$A$113,INT((ROW()-2)/30)+1)</f>
        <v/>
      </c>
      <c r="C104" s="16">
        <f t="array" ref="C104">IF(A104="",0,INDEX(DONG_THUAN_GHEP!$B$14:$B$113,INT((ROW()-2)/30)+1))</f>
        <v>0</v>
      </c>
      <c r="D104" s="16">
        <f t="shared" si="1"/>
        <v>0</v>
      </c>
      <c r="E104" s="16">
        <f t="shared" si="2"/>
        <v>0</v>
      </c>
      <c r="F104" s="3">
        <f t="shared" si="3"/>
        <v>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0" customHeight="1">
      <c r="A105" s="11" t="str">
        <f t="array" ref="A105">INDEX(DONG_THUAN_GHEP!$J$14:$AM$113,INT((ROW()-2)/30)+1,MOD(ROW()-2,30)+1)</f>
        <v/>
      </c>
      <c r="B105" s="11" t="str">
        <f t="array" ref="B105">INDEX(DONG_THUAN_GHEP!$A$14:$A$113,INT((ROW()-2)/30)+1)</f>
        <v/>
      </c>
      <c r="C105" s="16">
        <f t="array" ref="C105">IF(A105="",0,INDEX(DONG_THUAN_GHEP!$B$14:$B$113,INT((ROW()-2)/30)+1))</f>
        <v>0</v>
      </c>
      <c r="D105" s="16">
        <f t="shared" si="1"/>
        <v>0</v>
      </c>
      <c r="E105" s="16">
        <f t="shared" si="2"/>
        <v>0</v>
      </c>
      <c r="F105" s="3">
        <f t="shared" si="3"/>
        <v>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0" customHeight="1">
      <c r="A106" s="11" t="str">
        <f t="array" ref="A106">INDEX(DONG_THUAN_GHEP!$J$14:$AM$113,INT((ROW()-2)/30)+1,MOD(ROW()-2,30)+1)</f>
        <v/>
      </c>
      <c r="B106" s="11" t="str">
        <f t="array" ref="B106">INDEX(DONG_THUAN_GHEP!$A$14:$A$113,INT((ROW()-2)/30)+1)</f>
        <v/>
      </c>
      <c r="C106" s="16">
        <f t="array" ref="C106">IF(A106="",0,INDEX(DONG_THUAN_GHEP!$B$14:$B$113,INT((ROW()-2)/30)+1))</f>
        <v>0</v>
      </c>
      <c r="D106" s="16">
        <f t="shared" si="1"/>
        <v>0</v>
      </c>
      <c r="E106" s="16">
        <f t="shared" si="2"/>
        <v>0</v>
      </c>
      <c r="F106" s="3">
        <f t="shared" si="3"/>
        <v>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0" customHeight="1">
      <c r="A107" s="11" t="str">
        <f t="array" ref="A107">INDEX(DONG_THUAN_GHEP!$J$14:$AM$113,INT((ROW()-2)/30)+1,MOD(ROW()-2,30)+1)</f>
        <v/>
      </c>
      <c r="B107" s="11" t="str">
        <f t="array" ref="B107">INDEX(DONG_THUAN_GHEP!$A$14:$A$113,INT((ROW()-2)/30)+1)</f>
        <v/>
      </c>
      <c r="C107" s="16">
        <f t="array" ref="C107">IF(A107="",0,INDEX(DONG_THUAN_GHEP!$B$14:$B$113,INT((ROW()-2)/30)+1))</f>
        <v>0</v>
      </c>
      <c r="D107" s="16">
        <f t="shared" si="1"/>
        <v>0</v>
      </c>
      <c r="E107" s="16">
        <f t="shared" si="2"/>
        <v>0</v>
      </c>
      <c r="F107" s="3">
        <f t="shared" si="3"/>
        <v>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0" customHeight="1">
      <c r="A108" s="11" t="str">
        <f t="array" ref="A108">INDEX(DONG_THUAN_GHEP!$J$14:$AM$113,INT((ROW()-2)/30)+1,MOD(ROW()-2,30)+1)</f>
        <v/>
      </c>
      <c r="B108" s="11" t="str">
        <f t="array" ref="B108">INDEX(DONG_THUAN_GHEP!$A$14:$A$113,INT((ROW()-2)/30)+1)</f>
        <v/>
      </c>
      <c r="C108" s="16">
        <f t="array" ref="C108">IF(A108="",0,INDEX(DONG_THUAN_GHEP!$B$14:$B$113,INT((ROW()-2)/30)+1))</f>
        <v>0</v>
      </c>
      <c r="D108" s="16">
        <f t="shared" si="1"/>
        <v>0</v>
      </c>
      <c r="E108" s="16">
        <f t="shared" si="2"/>
        <v>0</v>
      </c>
      <c r="F108" s="3">
        <f t="shared" si="3"/>
        <v>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0" customHeight="1">
      <c r="A109" s="11" t="str">
        <f t="array" ref="A109">INDEX(DONG_THUAN_GHEP!$J$14:$AM$113,INT((ROW()-2)/30)+1,MOD(ROW()-2,30)+1)</f>
        <v/>
      </c>
      <c r="B109" s="11" t="str">
        <f t="array" ref="B109">INDEX(DONG_THUAN_GHEP!$A$14:$A$113,INT((ROW()-2)/30)+1)</f>
        <v/>
      </c>
      <c r="C109" s="16">
        <f t="array" ref="C109">IF(A109="",0,INDEX(DONG_THUAN_GHEP!$B$14:$B$113,INT((ROW()-2)/30)+1))</f>
        <v>0</v>
      </c>
      <c r="D109" s="16">
        <f t="shared" si="1"/>
        <v>0</v>
      </c>
      <c r="E109" s="16">
        <f t="shared" si="2"/>
        <v>0</v>
      </c>
      <c r="F109" s="3">
        <f t="shared" si="3"/>
        <v>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0" customHeight="1">
      <c r="A110" s="11" t="str">
        <f t="array" ref="A110">INDEX(DONG_THUAN_GHEP!$J$14:$AM$113,INT((ROW()-2)/30)+1,MOD(ROW()-2,30)+1)</f>
        <v/>
      </c>
      <c r="B110" s="11" t="str">
        <f t="array" ref="B110">INDEX(DONG_THUAN_GHEP!$A$14:$A$113,INT((ROW()-2)/30)+1)</f>
        <v/>
      </c>
      <c r="C110" s="16">
        <f t="array" ref="C110">IF(A110="",0,INDEX(DONG_THUAN_GHEP!$B$14:$B$113,INT((ROW()-2)/30)+1))</f>
        <v>0</v>
      </c>
      <c r="D110" s="16">
        <f t="shared" si="1"/>
        <v>0</v>
      </c>
      <c r="E110" s="16">
        <f t="shared" si="2"/>
        <v>0</v>
      </c>
      <c r="F110" s="3">
        <f t="shared" si="3"/>
        <v>0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0" customHeight="1">
      <c r="A111" s="11" t="str">
        <f t="array" ref="A111">INDEX(DONG_THUAN_GHEP!$J$14:$AM$113,INT((ROW()-2)/30)+1,MOD(ROW()-2,30)+1)</f>
        <v/>
      </c>
      <c r="B111" s="11" t="str">
        <f t="array" ref="B111">INDEX(DONG_THUAN_GHEP!$A$14:$A$113,INT((ROW()-2)/30)+1)</f>
        <v/>
      </c>
      <c r="C111" s="16">
        <f t="array" ref="C111">IF(A111="",0,INDEX(DONG_THUAN_GHEP!$B$14:$B$113,INT((ROW()-2)/30)+1))</f>
        <v>0</v>
      </c>
      <c r="D111" s="16">
        <f t="shared" si="1"/>
        <v>0</v>
      </c>
      <c r="E111" s="16">
        <f t="shared" si="2"/>
        <v>0</v>
      </c>
      <c r="F111" s="3">
        <f t="shared" si="3"/>
        <v>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0" customHeight="1">
      <c r="A112" s="11" t="str">
        <f t="array" ref="A112">INDEX(DONG_THUAN_GHEP!$J$14:$AM$113,INT((ROW()-2)/30)+1,MOD(ROW()-2,30)+1)</f>
        <v/>
      </c>
      <c r="B112" s="11" t="str">
        <f t="array" ref="B112">INDEX(DONG_THUAN_GHEP!$A$14:$A$113,INT((ROW()-2)/30)+1)</f>
        <v/>
      </c>
      <c r="C112" s="16">
        <f t="array" ref="C112">IF(A112="",0,INDEX(DONG_THUAN_GHEP!$B$14:$B$113,INT((ROW()-2)/30)+1))</f>
        <v>0</v>
      </c>
      <c r="D112" s="16">
        <f t="shared" si="1"/>
        <v>0</v>
      </c>
      <c r="E112" s="16">
        <f t="shared" si="2"/>
        <v>0</v>
      </c>
      <c r="F112" s="3">
        <f t="shared" si="3"/>
        <v>0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0" customHeight="1">
      <c r="A113" s="11" t="str">
        <f t="array" ref="A113">INDEX(DONG_THUAN_GHEP!$J$14:$AM$113,INT((ROW()-2)/30)+1,MOD(ROW()-2,30)+1)</f>
        <v/>
      </c>
      <c r="B113" s="11" t="str">
        <f t="array" ref="B113">INDEX(DONG_THUAN_GHEP!$A$14:$A$113,INT((ROW()-2)/30)+1)</f>
        <v/>
      </c>
      <c r="C113" s="16">
        <f t="array" ref="C113">IF(A113="",0,INDEX(DONG_THUAN_GHEP!$B$14:$B$113,INT((ROW()-2)/30)+1))</f>
        <v>0</v>
      </c>
      <c r="D113" s="16">
        <f t="shared" si="1"/>
        <v>0</v>
      </c>
      <c r="E113" s="16">
        <f t="shared" si="2"/>
        <v>0</v>
      </c>
      <c r="F113" s="3">
        <f t="shared" si="3"/>
        <v>0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0" customHeight="1">
      <c r="A114" s="11" t="str">
        <f t="array" ref="A114">INDEX(DONG_THUAN_GHEP!$J$14:$AM$113,INT((ROW()-2)/30)+1,MOD(ROW()-2,30)+1)</f>
        <v/>
      </c>
      <c r="B114" s="11" t="str">
        <f t="array" ref="B114">INDEX(DONG_THUAN_GHEP!$A$14:$A$113,INT((ROW()-2)/30)+1)</f>
        <v/>
      </c>
      <c r="C114" s="16">
        <f t="array" ref="C114">IF(A114="",0,INDEX(DONG_THUAN_GHEP!$B$14:$B$113,INT((ROW()-2)/30)+1))</f>
        <v>0</v>
      </c>
      <c r="D114" s="16">
        <f t="shared" si="1"/>
        <v>0</v>
      </c>
      <c r="E114" s="16">
        <f t="shared" si="2"/>
        <v>0</v>
      </c>
      <c r="F114" s="3">
        <f t="shared" si="3"/>
        <v>0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0" customHeight="1">
      <c r="A115" s="11" t="str">
        <f t="array" ref="A115">INDEX(DONG_THUAN_GHEP!$J$14:$AM$113,INT((ROW()-2)/30)+1,MOD(ROW()-2,30)+1)</f>
        <v/>
      </c>
      <c r="B115" s="11" t="str">
        <f t="array" ref="B115">INDEX(DONG_THUAN_GHEP!$A$14:$A$113,INT((ROW()-2)/30)+1)</f>
        <v/>
      </c>
      <c r="C115" s="16">
        <f t="array" ref="C115">IF(A115="",0,INDEX(DONG_THUAN_GHEP!$B$14:$B$113,INT((ROW()-2)/30)+1))</f>
        <v>0</v>
      </c>
      <c r="D115" s="16">
        <f t="shared" si="1"/>
        <v>0</v>
      </c>
      <c r="E115" s="16">
        <f t="shared" si="2"/>
        <v>0</v>
      </c>
      <c r="F115" s="3">
        <f t="shared" si="3"/>
        <v>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0" customHeight="1">
      <c r="A116" s="11" t="str">
        <f t="array" ref="A116">INDEX(DONG_THUAN_GHEP!$J$14:$AM$113,INT((ROW()-2)/30)+1,MOD(ROW()-2,30)+1)</f>
        <v/>
      </c>
      <c r="B116" s="11" t="str">
        <f t="array" ref="B116">INDEX(DONG_THUAN_GHEP!$A$14:$A$113,INT((ROW()-2)/30)+1)</f>
        <v/>
      </c>
      <c r="C116" s="16">
        <f t="array" ref="C116">IF(A116="",0,INDEX(DONG_THUAN_GHEP!$B$14:$B$113,INT((ROW()-2)/30)+1))</f>
        <v>0</v>
      </c>
      <c r="D116" s="16">
        <f t="shared" si="1"/>
        <v>0</v>
      </c>
      <c r="E116" s="16">
        <f t="shared" si="2"/>
        <v>0</v>
      </c>
      <c r="F116" s="3">
        <f t="shared" si="3"/>
        <v>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0" customHeight="1">
      <c r="A117" s="11" t="str">
        <f t="array" ref="A117">INDEX(DONG_THUAN_GHEP!$J$14:$AM$113,INT((ROW()-2)/30)+1,MOD(ROW()-2,30)+1)</f>
        <v/>
      </c>
      <c r="B117" s="11" t="str">
        <f t="array" ref="B117">INDEX(DONG_THUAN_GHEP!$A$14:$A$113,INT((ROW()-2)/30)+1)</f>
        <v/>
      </c>
      <c r="C117" s="16">
        <f t="array" ref="C117">IF(A117="",0,INDEX(DONG_THUAN_GHEP!$B$14:$B$113,INT((ROW()-2)/30)+1))</f>
        <v>0</v>
      </c>
      <c r="D117" s="16">
        <f t="shared" si="1"/>
        <v>0</v>
      </c>
      <c r="E117" s="16">
        <f t="shared" si="2"/>
        <v>0</v>
      </c>
      <c r="F117" s="3">
        <f t="shared" si="3"/>
        <v>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0" customHeight="1">
      <c r="A118" s="11" t="str">
        <f t="array" ref="A118">INDEX(DONG_THUAN_GHEP!$J$14:$AM$113,INT((ROW()-2)/30)+1,MOD(ROW()-2,30)+1)</f>
        <v/>
      </c>
      <c r="B118" s="11" t="str">
        <f t="array" ref="B118">INDEX(DONG_THUAN_GHEP!$A$14:$A$113,INT((ROW()-2)/30)+1)</f>
        <v/>
      </c>
      <c r="C118" s="16">
        <f t="array" ref="C118">IF(A118="",0,INDEX(DONG_THUAN_GHEP!$B$14:$B$113,INT((ROW()-2)/30)+1))</f>
        <v>0</v>
      </c>
      <c r="D118" s="16">
        <f t="shared" si="1"/>
        <v>0</v>
      </c>
      <c r="E118" s="16">
        <f t="shared" si="2"/>
        <v>0</v>
      </c>
      <c r="F118" s="3">
        <f t="shared" si="3"/>
        <v>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0" customHeight="1">
      <c r="A119" s="11" t="str">
        <f t="array" ref="A119">INDEX(DONG_THUAN_GHEP!$J$14:$AM$113,INT((ROW()-2)/30)+1,MOD(ROW()-2,30)+1)</f>
        <v/>
      </c>
      <c r="B119" s="11" t="str">
        <f t="array" ref="B119">INDEX(DONG_THUAN_GHEP!$A$14:$A$113,INT((ROW()-2)/30)+1)</f>
        <v/>
      </c>
      <c r="C119" s="16">
        <f t="array" ref="C119">IF(A119="",0,INDEX(DONG_THUAN_GHEP!$B$14:$B$113,INT((ROW()-2)/30)+1))</f>
        <v>0</v>
      </c>
      <c r="D119" s="16">
        <f t="shared" si="1"/>
        <v>0</v>
      </c>
      <c r="E119" s="16">
        <f t="shared" si="2"/>
        <v>0</v>
      </c>
      <c r="F119" s="3">
        <f t="shared" si="3"/>
        <v>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0" customHeight="1">
      <c r="A120" s="11" t="str">
        <f t="array" ref="A120">INDEX(DONG_THUAN_GHEP!$J$14:$AM$113,INT((ROW()-2)/30)+1,MOD(ROW()-2,30)+1)</f>
        <v/>
      </c>
      <c r="B120" s="11" t="str">
        <f t="array" ref="B120">INDEX(DONG_THUAN_GHEP!$A$14:$A$113,INT((ROW()-2)/30)+1)</f>
        <v/>
      </c>
      <c r="C120" s="16">
        <f t="array" ref="C120">IF(A120="",0,INDEX(DONG_THUAN_GHEP!$B$14:$B$113,INT((ROW()-2)/30)+1))</f>
        <v>0</v>
      </c>
      <c r="D120" s="16">
        <f t="shared" si="1"/>
        <v>0</v>
      </c>
      <c r="E120" s="16">
        <f t="shared" si="2"/>
        <v>0</v>
      </c>
      <c r="F120" s="3">
        <f t="shared" si="3"/>
        <v>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0" customHeight="1">
      <c r="A121" s="11" t="str">
        <f t="array" ref="A121">INDEX(DONG_THUAN_GHEP!$J$14:$AM$113,INT((ROW()-2)/30)+1,MOD(ROW()-2,30)+1)</f>
        <v/>
      </c>
      <c r="B121" s="11" t="str">
        <f t="array" ref="B121">INDEX(DONG_THUAN_GHEP!$A$14:$A$113,INT((ROW()-2)/30)+1)</f>
        <v/>
      </c>
      <c r="C121" s="16">
        <f t="array" ref="C121">IF(A121="",0,INDEX(DONG_THUAN_GHEP!$B$14:$B$113,INT((ROW()-2)/30)+1))</f>
        <v>0</v>
      </c>
      <c r="D121" s="16">
        <f t="shared" si="1"/>
        <v>0</v>
      </c>
      <c r="E121" s="16">
        <f t="shared" si="2"/>
        <v>0</v>
      </c>
      <c r="F121" s="3">
        <f t="shared" si="3"/>
        <v>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0" customHeight="1">
      <c r="A122" s="11" t="str">
        <f t="array" ref="A122">INDEX(DONG_THUAN_GHEP!$J$14:$AM$113,INT((ROW()-2)/30)+1,MOD(ROW()-2,30)+1)</f>
        <v/>
      </c>
      <c r="B122" s="11" t="str">
        <f t="array" ref="B122">INDEX(DONG_THUAN_GHEP!$A$14:$A$113,INT((ROW()-2)/30)+1)</f>
        <v/>
      </c>
      <c r="C122" s="16">
        <f t="array" ref="C122">IF(A122="",0,INDEX(DONG_THUAN_GHEP!$B$14:$B$113,INT((ROW()-2)/30)+1))</f>
        <v>0</v>
      </c>
      <c r="D122" s="16">
        <f t="shared" si="1"/>
        <v>0</v>
      </c>
      <c r="E122" s="16">
        <f t="shared" si="2"/>
        <v>0</v>
      </c>
      <c r="F122" s="3">
        <f t="shared" si="3"/>
        <v>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0" customHeight="1">
      <c r="A123" s="11" t="str">
        <f t="array" ref="A123">INDEX(DONG_THUAN_GHEP!$J$14:$AM$113,INT((ROW()-2)/30)+1,MOD(ROW()-2,30)+1)</f>
        <v/>
      </c>
      <c r="B123" s="11" t="str">
        <f t="array" ref="B123">INDEX(DONG_THUAN_GHEP!$A$14:$A$113,INT((ROW()-2)/30)+1)</f>
        <v/>
      </c>
      <c r="C123" s="16">
        <f t="array" ref="C123">IF(A123="",0,INDEX(DONG_THUAN_GHEP!$B$14:$B$113,INT((ROW()-2)/30)+1))</f>
        <v>0</v>
      </c>
      <c r="D123" s="16">
        <f t="shared" si="1"/>
        <v>0</v>
      </c>
      <c r="E123" s="16">
        <f t="shared" si="2"/>
        <v>0</v>
      </c>
      <c r="F123" s="3">
        <f t="shared" si="3"/>
        <v>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0" customHeight="1">
      <c r="A124" s="11" t="str">
        <f t="array" ref="A124">INDEX(DONG_THUAN_GHEP!$J$14:$AM$113,INT((ROW()-2)/30)+1,MOD(ROW()-2,30)+1)</f>
        <v/>
      </c>
      <c r="B124" s="11" t="str">
        <f t="array" ref="B124">INDEX(DONG_THUAN_GHEP!$A$14:$A$113,INT((ROW()-2)/30)+1)</f>
        <v/>
      </c>
      <c r="C124" s="16">
        <f t="array" ref="C124">IF(A124="",0,INDEX(DONG_THUAN_GHEP!$B$14:$B$113,INT((ROW()-2)/30)+1))</f>
        <v>0</v>
      </c>
      <c r="D124" s="16">
        <f t="shared" si="1"/>
        <v>0</v>
      </c>
      <c r="E124" s="16">
        <f t="shared" si="2"/>
        <v>0</v>
      </c>
      <c r="F124" s="3">
        <f t="shared" si="3"/>
        <v>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0" customHeight="1">
      <c r="A125" s="11" t="str">
        <f t="array" ref="A125">INDEX(DONG_THUAN_GHEP!$J$14:$AM$113,INT((ROW()-2)/30)+1,MOD(ROW()-2,30)+1)</f>
        <v/>
      </c>
      <c r="B125" s="11" t="str">
        <f t="array" ref="B125">INDEX(DONG_THUAN_GHEP!$A$14:$A$113,INT((ROW()-2)/30)+1)</f>
        <v/>
      </c>
      <c r="C125" s="16">
        <f t="array" ref="C125">IF(A125="",0,INDEX(DONG_THUAN_GHEP!$B$14:$B$113,INT((ROW()-2)/30)+1))</f>
        <v>0</v>
      </c>
      <c r="D125" s="16">
        <f t="shared" si="1"/>
        <v>0</v>
      </c>
      <c r="E125" s="16">
        <f t="shared" si="2"/>
        <v>0</v>
      </c>
      <c r="F125" s="3">
        <f t="shared" si="3"/>
        <v>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0" customHeight="1">
      <c r="A126" s="11" t="str">
        <f t="array" ref="A126">INDEX(DONG_THUAN_GHEP!$J$14:$AM$113,INT((ROW()-2)/30)+1,MOD(ROW()-2,30)+1)</f>
        <v/>
      </c>
      <c r="B126" s="11" t="str">
        <f t="array" ref="B126">INDEX(DONG_THUAN_GHEP!$A$14:$A$113,INT((ROW()-2)/30)+1)</f>
        <v/>
      </c>
      <c r="C126" s="16">
        <f t="array" ref="C126">IF(A126="",0,INDEX(DONG_THUAN_GHEP!$B$14:$B$113,INT((ROW()-2)/30)+1))</f>
        <v>0</v>
      </c>
      <c r="D126" s="16">
        <f t="shared" si="1"/>
        <v>0</v>
      </c>
      <c r="E126" s="16">
        <f t="shared" si="2"/>
        <v>0</v>
      </c>
      <c r="F126" s="3">
        <f t="shared" si="3"/>
        <v>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0" customHeight="1">
      <c r="A127" s="11" t="str">
        <f t="array" ref="A127">INDEX(DONG_THUAN_GHEP!$J$14:$AM$113,INT((ROW()-2)/30)+1,MOD(ROW()-2,30)+1)</f>
        <v/>
      </c>
      <c r="B127" s="11" t="str">
        <f t="array" ref="B127">INDEX(DONG_THUAN_GHEP!$A$14:$A$113,INT((ROW()-2)/30)+1)</f>
        <v/>
      </c>
      <c r="C127" s="16">
        <f t="array" ref="C127">IF(A127="",0,INDEX(DONG_THUAN_GHEP!$B$14:$B$113,INT((ROW()-2)/30)+1))</f>
        <v>0</v>
      </c>
      <c r="D127" s="16">
        <f t="shared" si="1"/>
        <v>0</v>
      </c>
      <c r="E127" s="16">
        <f t="shared" si="2"/>
        <v>0</v>
      </c>
      <c r="F127" s="3">
        <f t="shared" si="3"/>
        <v>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0" customHeight="1">
      <c r="A128" s="11" t="str">
        <f t="array" ref="A128">INDEX(DONG_THUAN_GHEP!$J$14:$AM$113,INT((ROW()-2)/30)+1,MOD(ROW()-2,30)+1)</f>
        <v/>
      </c>
      <c r="B128" s="11" t="str">
        <f t="array" ref="B128">INDEX(DONG_THUAN_GHEP!$A$14:$A$113,INT((ROW()-2)/30)+1)</f>
        <v/>
      </c>
      <c r="C128" s="16">
        <f t="array" ref="C128">IF(A128="",0,INDEX(DONG_THUAN_GHEP!$B$14:$B$113,INT((ROW()-2)/30)+1))</f>
        <v>0</v>
      </c>
      <c r="D128" s="16">
        <f t="shared" si="1"/>
        <v>0</v>
      </c>
      <c r="E128" s="16">
        <f t="shared" si="2"/>
        <v>0</v>
      </c>
      <c r="F128" s="3">
        <f t="shared" si="3"/>
        <v>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0" customHeight="1">
      <c r="A129" s="11" t="str">
        <f t="array" ref="A129">INDEX(DONG_THUAN_GHEP!$J$14:$AM$113,INT((ROW()-2)/30)+1,MOD(ROW()-2,30)+1)</f>
        <v/>
      </c>
      <c r="B129" s="11" t="str">
        <f t="array" ref="B129">INDEX(DONG_THUAN_GHEP!$A$14:$A$113,INT((ROW()-2)/30)+1)</f>
        <v/>
      </c>
      <c r="C129" s="16">
        <f t="array" ref="C129">IF(A129="",0,INDEX(DONG_THUAN_GHEP!$B$14:$B$113,INT((ROW()-2)/30)+1))</f>
        <v>0</v>
      </c>
      <c r="D129" s="16">
        <f t="shared" si="1"/>
        <v>0</v>
      </c>
      <c r="E129" s="16">
        <f t="shared" si="2"/>
        <v>0</v>
      </c>
      <c r="F129" s="3">
        <f t="shared" si="3"/>
        <v>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0" customHeight="1">
      <c r="A130" s="11" t="str">
        <f t="array" ref="A130">INDEX(DONG_THUAN_GHEP!$J$14:$AM$113,INT((ROW()-2)/30)+1,MOD(ROW()-2,30)+1)</f>
        <v/>
      </c>
      <c r="B130" s="11" t="str">
        <f t="array" ref="B130">INDEX(DONG_THUAN_GHEP!$A$14:$A$113,INT((ROW()-2)/30)+1)</f>
        <v/>
      </c>
      <c r="C130" s="16">
        <f t="array" ref="C130">IF(A130="",0,INDEX(DONG_THUAN_GHEP!$B$14:$B$113,INT((ROW()-2)/30)+1))</f>
        <v>0</v>
      </c>
      <c r="D130" s="16">
        <f t="shared" si="1"/>
        <v>0</v>
      </c>
      <c r="E130" s="16">
        <f t="shared" si="2"/>
        <v>0</v>
      </c>
      <c r="F130" s="3">
        <f t="shared" si="3"/>
        <v>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0" customHeight="1">
      <c r="A131" s="11" t="str">
        <f t="array" ref="A131">INDEX(DONG_THUAN_GHEP!$J$14:$AM$113,INT((ROW()-2)/30)+1,MOD(ROW()-2,30)+1)</f>
        <v/>
      </c>
      <c r="B131" s="11" t="str">
        <f t="array" ref="B131">INDEX(DONG_THUAN_GHEP!$A$14:$A$113,INT((ROW()-2)/30)+1)</f>
        <v/>
      </c>
      <c r="C131" s="16">
        <f t="array" ref="C131">IF(A131="",0,INDEX(DONG_THUAN_GHEP!$B$14:$B$113,INT((ROW()-2)/30)+1))</f>
        <v>0</v>
      </c>
      <c r="D131" s="16">
        <f t="shared" si="1"/>
        <v>0</v>
      </c>
      <c r="E131" s="16">
        <f t="shared" si="2"/>
        <v>0</v>
      </c>
      <c r="F131" s="3">
        <f t="shared" si="3"/>
        <v>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0" customHeight="1">
      <c r="A132" s="11" t="str">
        <f t="array" ref="A132">INDEX(DONG_THUAN_GHEP!$J$14:$AM$113,INT((ROW()-2)/30)+1,MOD(ROW()-2,30)+1)</f>
        <v/>
      </c>
      <c r="B132" s="11" t="str">
        <f t="array" ref="B132">INDEX(DONG_THUAN_GHEP!$A$14:$A$113,INT((ROW()-2)/30)+1)</f>
        <v/>
      </c>
      <c r="C132" s="16">
        <f t="array" ref="C132">IF(A132="",0,INDEX(DONG_THUAN_GHEP!$B$14:$B$113,INT((ROW()-2)/30)+1))</f>
        <v>0</v>
      </c>
      <c r="D132" s="16">
        <f t="shared" si="1"/>
        <v>0</v>
      </c>
      <c r="E132" s="16">
        <f t="shared" si="2"/>
        <v>0</v>
      </c>
      <c r="F132" s="3">
        <f t="shared" si="3"/>
        <v>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0" customHeight="1">
      <c r="A133" s="11" t="str">
        <f t="array" ref="A133">INDEX(DONG_THUAN_GHEP!$J$14:$AM$113,INT((ROW()-2)/30)+1,MOD(ROW()-2,30)+1)</f>
        <v/>
      </c>
      <c r="B133" s="11" t="str">
        <f t="array" ref="B133">INDEX(DONG_THUAN_GHEP!$A$14:$A$113,INT((ROW()-2)/30)+1)</f>
        <v/>
      </c>
      <c r="C133" s="16">
        <f t="array" ref="C133">IF(A133="",0,INDEX(DONG_THUAN_GHEP!$B$14:$B$113,INT((ROW()-2)/30)+1))</f>
        <v>0</v>
      </c>
      <c r="D133" s="16">
        <f t="shared" si="1"/>
        <v>0</v>
      </c>
      <c r="E133" s="16">
        <f t="shared" si="2"/>
        <v>0</v>
      </c>
      <c r="F133" s="3">
        <f t="shared" si="3"/>
        <v>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0" customHeight="1">
      <c r="A134" s="11" t="str">
        <f t="array" ref="A134">INDEX(DONG_THUAN_GHEP!$J$14:$AM$113,INT((ROW()-2)/30)+1,MOD(ROW()-2,30)+1)</f>
        <v/>
      </c>
      <c r="B134" s="11" t="str">
        <f t="array" ref="B134">INDEX(DONG_THUAN_GHEP!$A$14:$A$113,INT((ROW()-2)/30)+1)</f>
        <v/>
      </c>
      <c r="C134" s="16">
        <f t="array" ref="C134">IF(A134="",0,INDEX(DONG_THUAN_GHEP!$B$14:$B$113,INT((ROW()-2)/30)+1))</f>
        <v>0</v>
      </c>
      <c r="D134" s="16">
        <f t="shared" si="1"/>
        <v>0</v>
      </c>
      <c r="E134" s="16">
        <f t="shared" si="2"/>
        <v>0</v>
      </c>
      <c r="F134" s="3">
        <f t="shared" si="3"/>
        <v>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0" customHeight="1">
      <c r="A135" s="11" t="str">
        <f t="array" ref="A135">INDEX(DONG_THUAN_GHEP!$J$14:$AM$113,INT((ROW()-2)/30)+1,MOD(ROW()-2,30)+1)</f>
        <v/>
      </c>
      <c r="B135" s="11" t="str">
        <f t="array" ref="B135">INDEX(DONG_THUAN_GHEP!$A$14:$A$113,INT((ROW()-2)/30)+1)</f>
        <v/>
      </c>
      <c r="C135" s="16">
        <f t="array" ref="C135">IF(A135="",0,INDEX(DONG_THUAN_GHEP!$B$14:$B$113,INT((ROW()-2)/30)+1))</f>
        <v>0</v>
      </c>
      <c r="D135" s="16">
        <f t="shared" si="1"/>
        <v>0</v>
      </c>
      <c r="E135" s="16">
        <f t="shared" si="2"/>
        <v>0</v>
      </c>
      <c r="F135" s="3">
        <f t="shared" si="3"/>
        <v>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0" customHeight="1">
      <c r="A136" s="11" t="str">
        <f t="array" ref="A136">INDEX(DONG_THUAN_GHEP!$J$14:$AM$113,INT((ROW()-2)/30)+1,MOD(ROW()-2,30)+1)</f>
        <v/>
      </c>
      <c r="B136" s="11" t="str">
        <f t="array" ref="B136">INDEX(DONG_THUAN_GHEP!$A$14:$A$113,INT((ROW()-2)/30)+1)</f>
        <v/>
      </c>
      <c r="C136" s="16">
        <f t="array" ref="C136">IF(A136="",0,INDEX(DONG_THUAN_GHEP!$B$14:$B$113,INT((ROW()-2)/30)+1))</f>
        <v>0</v>
      </c>
      <c r="D136" s="16">
        <f t="shared" si="1"/>
        <v>0</v>
      </c>
      <c r="E136" s="16">
        <f t="shared" si="2"/>
        <v>0</v>
      </c>
      <c r="F136" s="3">
        <f t="shared" si="3"/>
        <v>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0" customHeight="1">
      <c r="A137" s="11" t="str">
        <f t="array" ref="A137">INDEX(DONG_THUAN_GHEP!$J$14:$AM$113,INT((ROW()-2)/30)+1,MOD(ROW()-2,30)+1)</f>
        <v/>
      </c>
      <c r="B137" s="11" t="str">
        <f t="array" ref="B137">INDEX(DONG_THUAN_GHEP!$A$14:$A$113,INT((ROW()-2)/30)+1)</f>
        <v/>
      </c>
      <c r="C137" s="16">
        <f t="array" ref="C137">IF(A137="",0,INDEX(DONG_THUAN_GHEP!$B$14:$B$113,INT((ROW()-2)/30)+1))</f>
        <v>0</v>
      </c>
      <c r="D137" s="16">
        <f t="shared" si="1"/>
        <v>0</v>
      </c>
      <c r="E137" s="16">
        <f t="shared" si="2"/>
        <v>0</v>
      </c>
      <c r="F137" s="3">
        <f t="shared" si="3"/>
        <v>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0" customHeight="1">
      <c r="A138" s="11" t="str">
        <f t="array" ref="A138">INDEX(DONG_THUAN_GHEP!$J$14:$AM$113,INT((ROW()-2)/30)+1,MOD(ROW()-2,30)+1)</f>
        <v/>
      </c>
      <c r="B138" s="11" t="str">
        <f t="array" ref="B138">INDEX(DONG_THUAN_GHEP!$A$14:$A$113,INT((ROW()-2)/30)+1)</f>
        <v/>
      </c>
      <c r="C138" s="16">
        <f t="array" ref="C138">IF(A138="",0,INDEX(DONG_THUAN_GHEP!$B$14:$B$113,INT((ROW()-2)/30)+1))</f>
        <v>0</v>
      </c>
      <c r="D138" s="16">
        <f t="shared" si="1"/>
        <v>0</v>
      </c>
      <c r="E138" s="16">
        <f t="shared" si="2"/>
        <v>0</v>
      </c>
      <c r="F138" s="3">
        <f t="shared" si="3"/>
        <v>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0" customHeight="1">
      <c r="A139" s="11" t="str">
        <f t="array" ref="A139">INDEX(DONG_THUAN_GHEP!$J$14:$AM$113,INT((ROW()-2)/30)+1,MOD(ROW()-2,30)+1)</f>
        <v/>
      </c>
      <c r="B139" s="11" t="str">
        <f t="array" ref="B139">INDEX(DONG_THUAN_GHEP!$A$14:$A$113,INT((ROW()-2)/30)+1)</f>
        <v/>
      </c>
      <c r="C139" s="16">
        <f t="array" ref="C139">IF(A139="",0,INDEX(DONG_THUAN_GHEP!$B$14:$B$113,INT((ROW()-2)/30)+1))</f>
        <v>0</v>
      </c>
      <c r="D139" s="16">
        <f t="shared" si="1"/>
        <v>0</v>
      </c>
      <c r="E139" s="16">
        <f t="shared" si="2"/>
        <v>0</v>
      </c>
      <c r="F139" s="3">
        <f t="shared" si="3"/>
        <v>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0" customHeight="1">
      <c r="A140" s="11" t="str">
        <f t="array" ref="A140">INDEX(DONG_THUAN_GHEP!$J$14:$AM$113,INT((ROW()-2)/30)+1,MOD(ROW()-2,30)+1)</f>
        <v/>
      </c>
      <c r="B140" s="11" t="str">
        <f t="array" ref="B140">INDEX(DONG_THUAN_GHEP!$A$14:$A$113,INT((ROW()-2)/30)+1)</f>
        <v/>
      </c>
      <c r="C140" s="16">
        <f t="array" ref="C140">IF(A140="",0,INDEX(DONG_THUAN_GHEP!$B$14:$B$113,INT((ROW()-2)/30)+1))</f>
        <v>0</v>
      </c>
      <c r="D140" s="16">
        <f t="shared" si="1"/>
        <v>0</v>
      </c>
      <c r="E140" s="16">
        <f t="shared" si="2"/>
        <v>0</v>
      </c>
      <c r="F140" s="3">
        <f t="shared" si="3"/>
        <v>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0" customHeight="1">
      <c r="A141" s="11" t="str">
        <f t="array" ref="A141">INDEX(DONG_THUAN_GHEP!$J$14:$AM$113,INT((ROW()-2)/30)+1,MOD(ROW()-2,30)+1)</f>
        <v/>
      </c>
      <c r="B141" s="11" t="str">
        <f t="array" ref="B141">INDEX(DONG_THUAN_GHEP!$A$14:$A$113,INT((ROW()-2)/30)+1)</f>
        <v/>
      </c>
      <c r="C141" s="16">
        <f t="array" ref="C141">IF(A141="",0,INDEX(DONG_THUAN_GHEP!$B$14:$B$113,INT((ROW()-2)/30)+1))</f>
        <v>0</v>
      </c>
      <c r="D141" s="16">
        <f t="shared" si="1"/>
        <v>0</v>
      </c>
      <c r="E141" s="16">
        <f t="shared" si="2"/>
        <v>0</v>
      </c>
      <c r="F141" s="3">
        <f t="shared" si="3"/>
        <v>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0" customHeight="1">
      <c r="A142" s="11" t="str">
        <f t="array" ref="A142">INDEX(DONG_THUAN_GHEP!$J$14:$AM$113,INT((ROW()-2)/30)+1,MOD(ROW()-2,30)+1)</f>
        <v/>
      </c>
      <c r="B142" s="11" t="str">
        <f t="array" ref="B142">INDEX(DONG_THUAN_GHEP!$A$14:$A$113,INT((ROW()-2)/30)+1)</f>
        <v/>
      </c>
      <c r="C142" s="16">
        <f t="array" ref="C142">IF(A142="",0,INDEX(DONG_THUAN_GHEP!$B$14:$B$113,INT((ROW()-2)/30)+1))</f>
        <v>0</v>
      </c>
      <c r="D142" s="16">
        <f t="shared" si="1"/>
        <v>0</v>
      </c>
      <c r="E142" s="16">
        <f t="shared" si="2"/>
        <v>0</v>
      </c>
      <c r="F142" s="3">
        <f t="shared" si="3"/>
        <v>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0" customHeight="1">
      <c r="A143" s="11" t="str">
        <f t="array" ref="A143">INDEX(DONG_THUAN_GHEP!$J$14:$AM$113,INT((ROW()-2)/30)+1,MOD(ROW()-2,30)+1)</f>
        <v/>
      </c>
      <c r="B143" s="11" t="str">
        <f t="array" ref="B143">INDEX(DONG_THUAN_GHEP!$A$14:$A$113,INT((ROW()-2)/30)+1)</f>
        <v/>
      </c>
      <c r="C143" s="16">
        <f t="array" ref="C143">IF(A143="",0,INDEX(DONG_THUAN_GHEP!$B$14:$B$113,INT((ROW()-2)/30)+1))</f>
        <v>0</v>
      </c>
      <c r="D143" s="16">
        <f t="shared" si="1"/>
        <v>0</v>
      </c>
      <c r="E143" s="16">
        <f t="shared" si="2"/>
        <v>0</v>
      </c>
      <c r="F143" s="3">
        <f t="shared" si="3"/>
        <v>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0" customHeight="1">
      <c r="A144" s="11" t="str">
        <f t="array" ref="A144">INDEX(DONG_THUAN_GHEP!$J$14:$AM$113,INT((ROW()-2)/30)+1,MOD(ROW()-2,30)+1)</f>
        <v/>
      </c>
      <c r="B144" s="11" t="str">
        <f t="array" ref="B144">INDEX(DONG_THUAN_GHEP!$A$14:$A$113,INT((ROW()-2)/30)+1)</f>
        <v/>
      </c>
      <c r="C144" s="16">
        <f t="array" ref="C144">IF(A144="",0,INDEX(DONG_THUAN_GHEP!$B$14:$B$113,INT((ROW()-2)/30)+1))</f>
        <v>0</v>
      </c>
      <c r="D144" s="16">
        <f t="shared" si="1"/>
        <v>0</v>
      </c>
      <c r="E144" s="16">
        <f t="shared" si="2"/>
        <v>0</v>
      </c>
      <c r="F144" s="3">
        <f t="shared" si="3"/>
        <v>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0" customHeight="1">
      <c r="A145" s="11" t="str">
        <f t="array" ref="A145">INDEX(DONG_THUAN_GHEP!$J$14:$AM$113,INT((ROW()-2)/30)+1,MOD(ROW()-2,30)+1)</f>
        <v/>
      </c>
      <c r="B145" s="11" t="str">
        <f t="array" ref="B145">INDEX(DONG_THUAN_GHEP!$A$14:$A$113,INT((ROW()-2)/30)+1)</f>
        <v/>
      </c>
      <c r="C145" s="16">
        <f t="array" ref="C145">IF(A145="",0,INDEX(DONG_THUAN_GHEP!$B$14:$B$113,INT((ROW()-2)/30)+1))</f>
        <v>0</v>
      </c>
      <c r="D145" s="16">
        <f t="shared" si="1"/>
        <v>0</v>
      </c>
      <c r="E145" s="16">
        <f t="shared" si="2"/>
        <v>0</v>
      </c>
      <c r="F145" s="3">
        <f t="shared" si="3"/>
        <v>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0" customHeight="1">
      <c r="A146" s="11" t="str">
        <f t="array" ref="A146">INDEX(DONG_THUAN_GHEP!$J$14:$AM$113,INT((ROW()-2)/30)+1,MOD(ROW()-2,30)+1)</f>
        <v/>
      </c>
      <c r="B146" s="11" t="str">
        <f t="array" ref="B146">INDEX(DONG_THUAN_GHEP!$A$14:$A$113,INT((ROW()-2)/30)+1)</f>
        <v/>
      </c>
      <c r="C146" s="16">
        <f t="array" ref="C146">IF(A146="",0,INDEX(DONG_THUAN_GHEP!$B$14:$B$113,INT((ROW()-2)/30)+1))</f>
        <v>0</v>
      </c>
      <c r="D146" s="16">
        <f t="shared" si="1"/>
        <v>0</v>
      </c>
      <c r="E146" s="16">
        <f t="shared" si="2"/>
        <v>0</v>
      </c>
      <c r="F146" s="3">
        <f t="shared" si="3"/>
        <v>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0" customHeight="1">
      <c r="A147" s="11" t="str">
        <f t="array" ref="A147">INDEX(DONG_THUAN_GHEP!$J$14:$AM$113,INT((ROW()-2)/30)+1,MOD(ROW()-2,30)+1)</f>
        <v/>
      </c>
      <c r="B147" s="11" t="str">
        <f t="array" ref="B147">INDEX(DONG_THUAN_GHEP!$A$14:$A$113,INT((ROW()-2)/30)+1)</f>
        <v/>
      </c>
      <c r="C147" s="16">
        <f t="array" ref="C147">IF(A147="",0,INDEX(DONG_THUAN_GHEP!$B$14:$B$113,INT((ROW()-2)/30)+1))</f>
        <v>0</v>
      </c>
      <c r="D147" s="16">
        <f t="shared" si="1"/>
        <v>0</v>
      </c>
      <c r="E147" s="16">
        <f t="shared" si="2"/>
        <v>0</v>
      </c>
      <c r="F147" s="3">
        <f t="shared" si="3"/>
        <v>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0" customHeight="1">
      <c r="A148" s="11" t="str">
        <f t="array" ref="A148">INDEX(DONG_THUAN_GHEP!$J$14:$AM$113,INT((ROW()-2)/30)+1,MOD(ROW()-2,30)+1)</f>
        <v/>
      </c>
      <c r="B148" s="11" t="str">
        <f t="array" ref="B148">INDEX(DONG_THUAN_GHEP!$A$14:$A$113,INT((ROW()-2)/30)+1)</f>
        <v/>
      </c>
      <c r="C148" s="16">
        <f t="array" ref="C148">IF(A148="",0,INDEX(DONG_THUAN_GHEP!$B$14:$B$113,INT((ROW()-2)/30)+1))</f>
        <v>0</v>
      </c>
      <c r="D148" s="16">
        <f t="shared" si="1"/>
        <v>0</v>
      </c>
      <c r="E148" s="16">
        <f t="shared" si="2"/>
        <v>0</v>
      </c>
      <c r="F148" s="3">
        <f t="shared" si="3"/>
        <v>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0" customHeight="1">
      <c r="A149" s="11" t="str">
        <f t="array" ref="A149">INDEX(DONG_THUAN_GHEP!$J$14:$AM$113,INT((ROW()-2)/30)+1,MOD(ROW()-2,30)+1)</f>
        <v/>
      </c>
      <c r="B149" s="11" t="str">
        <f t="array" ref="B149">INDEX(DONG_THUAN_GHEP!$A$14:$A$113,INT((ROW()-2)/30)+1)</f>
        <v/>
      </c>
      <c r="C149" s="16">
        <f t="array" ref="C149">IF(A149="",0,INDEX(DONG_THUAN_GHEP!$B$14:$B$113,INT((ROW()-2)/30)+1))</f>
        <v>0</v>
      </c>
      <c r="D149" s="16">
        <f t="shared" si="1"/>
        <v>0</v>
      </c>
      <c r="E149" s="16">
        <f t="shared" si="2"/>
        <v>0</v>
      </c>
      <c r="F149" s="3">
        <f t="shared" si="3"/>
        <v>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0" customHeight="1">
      <c r="A150" s="11" t="str">
        <f t="array" ref="A150">INDEX(DONG_THUAN_GHEP!$J$14:$AM$113,INT((ROW()-2)/30)+1,MOD(ROW()-2,30)+1)</f>
        <v/>
      </c>
      <c r="B150" s="11" t="str">
        <f t="array" ref="B150">INDEX(DONG_THUAN_GHEP!$A$14:$A$113,INT((ROW()-2)/30)+1)</f>
        <v/>
      </c>
      <c r="C150" s="16">
        <f t="array" ref="C150">IF(A150="",0,INDEX(DONG_THUAN_GHEP!$B$14:$B$113,INT((ROW()-2)/30)+1))</f>
        <v>0</v>
      </c>
      <c r="D150" s="16">
        <f t="shared" si="1"/>
        <v>0</v>
      </c>
      <c r="E150" s="16">
        <f t="shared" si="2"/>
        <v>0</v>
      </c>
      <c r="F150" s="3">
        <f t="shared" si="3"/>
        <v>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0" customHeight="1">
      <c r="A151" s="11" t="str">
        <f t="array" ref="A151">INDEX(DONG_THUAN_GHEP!$J$14:$AM$113,INT((ROW()-2)/30)+1,MOD(ROW()-2,30)+1)</f>
        <v/>
      </c>
      <c r="B151" s="11" t="str">
        <f t="array" ref="B151">INDEX(DONG_THUAN_GHEP!$A$14:$A$113,INT((ROW()-2)/30)+1)</f>
        <v/>
      </c>
      <c r="C151" s="16">
        <f t="array" ref="C151">IF(A151="",0,INDEX(DONG_THUAN_GHEP!$B$14:$B$113,INT((ROW()-2)/30)+1))</f>
        <v>0</v>
      </c>
      <c r="D151" s="16">
        <f t="shared" si="1"/>
        <v>0</v>
      </c>
      <c r="E151" s="16">
        <f t="shared" si="2"/>
        <v>0</v>
      </c>
      <c r="F151" s="3">
        <f t="shared" si="3"/>
        <v>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0" customHeight="1">
      <c r="A152" s="11" t="str">
        <f t="array" ref="A152">INDEX(DONG_THUAN_GHEP!$J$14:$AM$113,INT((ROW()-2)/30)+1,MOD(ROW()-2,30)+1)</f>
        <v/>
      </c>
      <c r="B152" s="11" t="str">
        <f t="array" ref="B152">INDEX(DONG_THUAN_GHEP!$A$14:$A$113,INT((ROW()-2)/30)+1)</f>
        <v/>
      </c>
      <c r="C152" s="16">
        <f t="array" ref="C152">IF(A152="",0,INDEX(DONG_THUAN_GHEP!$B$14:$B$113,INT((ROW()-2)/30)+1))</f>
        <v>0</v>
      </c>
      <c r="D152" s="16">
        <f t="shared" si="1"/>
        <v>0</v>
      </c>
      <c r="E152" s="16">
        <f t="shared" si="2"/>
        <v>0</v>
      </c>
      <c r="F152" s="3">
        <f t="shared" si="3"/>
        <v>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0" customHeight="1">
      <c r="A153" s="11" t="str">
        <f t="array" ref="A153">INDEX(DONG_THUAN_GHEP!$J$14:$AM$113,INT((ROW()-2)/30)+1,MOD(ROW()-2,30)+1)</f>
        <v/>
      </c>
      <c r="B153" s="11" t="str">
        <f t="array" ref="B153">INDEX(DONG_THUAN_GHEP!$A$14:$A$113,INT((ROW()-2)/30)+1)</f>
        <v/>
      </c>
      <c r="C153" s="16">
        <f t="array" ref="C153">IF(A153="",0,INDEX(DONG_THUAN_GHEP!$B$14:$B$113,INT((ROW()-2)/30)+1))</f>
        <v>0</v>
      </c>
      <c r="D153" s="16">
        <f t="shared" si="1"/>
        <v>0</v>
      </c>
      <c r="E153" s="16">
        <f t="shared" si="2"/>
        <v>0</v>
      </c>
      <c r="F153" s="3">
        <f t="shared" si="3"/>
        <v>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0" customHeight="1">
      <c r="A154" s="11" t="str">
        <f t="array" ref="A154">INDEX(DONG_THUAN_GHEP!$J$14:$AM$113,INT((ROW()-2)/30)+1,MOD(ROW()-2,30)+1)</f>
        <v/>
      </c>
      <c r="B154" s="11" t="str">
        <f t="array" ref="B154">INDEX(DONG_THUAN_GHEP!$A$14:$A$113,INT((ROW()-2)/30)+1)</f>
        <v/>
      </c>
      <c r="C154" s="16">
        <f t="array" ref="C154">IF(A154="",0,INDEX(DONG_THUAN_GHEP!$B$14:$B$113,INT((ROW()-2)/30)+1))</f>
        <v>0</v>
      </c>
      <c r="D154" s="16">
        <f t="shared" si="1"/>
        <v>0</v>
      </c>
      <c r="E154" s="16">
        <f t="shared" si="2"/>
        <v>0</v>
      </c>
      <c r="F154" s="3">
        <f t="shared" si="3"/>
        <v>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0" customHeight="1">
      <c r="A155" s="11" t="str">
        <f t="array" ref="A155">INDEX(DONG_THUAN_GHEP!$J$14:$AM$113,INT((ROW()-2)/30)+1,MOD(ROW()-2,30)+1)</f>
        <v/>
      </c>
      <c r="B155" s="11" t="str">
        <f t="array" ref="B155">INDEX(DONG_THUAN_GHEP!$A$14:$A$113,INT((ROW()-2)/30)+1)</f>
        <v/>
      </c>
      <c r="C155" s="16">
        <f t="array" ref="C155">IF(A155="",0,INDEX(DONG_THUAN_GHEP!$B$14:$B$113,INT((ROW()-2)/30)+1))</f>
        <v>0</v>
      </c>
      <c r="D155" s="16">
        <f t="shared" si="1"/>
        <v>0</v>
      </c>
      <c r="E155" s="16">
        <f t="shared" si="2"/>
        <v>0</v>
      </c>
      <c r="F155" s="3">
        <f t="shared" si="3"/>
        <v>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0" customHeight="1">
      <c r="A156" s="11" t="str">
        <f t="array" ref="A156">INDEX(DONG_THUAN_GHEP!$J$14:$AM$113,INT((ROW()-2)/30)+1,MOD(ROW()-2,30)+1)</f>
        <v/>
      </c>
      <c r="B156" s="11" t="str">
        <f t="array" ref="B156">INDEX(DONG_THUAN_GHEP!$A$14:$A$113,INT((ROW()-2)/30)+1)</f>
        <v/>
      </c>
      <c r="C156" s="16">
        <f t="array" ref="C156">IF(A156="",0,INDEX(DONG_THUAN_GHEP!$B$14:$B$113,INT((ROW()-2)/30)+1))</f>
        <v>0</v>
      </c>
      <c r="D156" s="16">
        <f t="shared" si="1"/>
        <v>0</v>
      </c>
      <c r="E156" s="16">
        <f t="shared" si="2"/>
        <v>0</v>
      </c>
      <c r="F156" s="3">
        <f t="shared" si="3"/>
        <v>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0" customHeight="1">
      <c r="A157" s="11" t="str">
        <f t="array" ref="A157">INDEX(DONG_THUAN_GHEP!$J$14:$AM$113,INT((ROW()-2)/30)+1,MOD(ROW()-2,30)+1)</f>
        <v/>
      </c>
      <c r="B157" s="11" t="str">
        <f t="array" ref="B157">INDEX(DONG_THUAN_GHEP!$A$14:$A$113,INT((ROW()-2)/30)+1)</f>
        <v/>
      </c>
      <c r="C157" s="16">
        <f t="array" ref="C157">IF(A157="",0,INDEX(DONG_THUAN_GHEP!$B$14:$B$113,INT((ROW()-2)/30)+1))</f>
        <v>0</v>
      </c>
      <c r="D157" s="16">
        <f t="shared" si="1"/>
        <v>0</v>
      </c>
      <c r="E157" s="16">
        <f t="shared" si="2"/>
        <v>0</v>
      </c>
      <c r="F157" s="3">
        <f t="shared" si="3"/>
        <v>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0" customHeight="1">
      <c r="A158" s="11" t="str">
        <f t="array" ref="A158">INDEX(DONG_THUAN_GHEP!$J$14:$AM$113,INT((ROW()-2)/30)+1,MOD(ROW()-2,30)+1)</f>
        <v/>
      </c>
      <c r="B158" s="11" t="str">
        <f t="array" ref="B158">INDEX(DONG_THUAN_GHEP!$A$14:$A$113,INT((ROW()-2)/30)+1)</f>
        <v/>
      </c>
      <c r="C158" s="16">
        <f t="array" ref="C158">IF(A158="",0,INDEX(DONG_THUAN_GHEP!$B$14:$B$113,INT((ROW()-2)/30)+1))</f>
        <v>0</v>
      </c>
      <c r="D158" s="16">
        <f t="shared" si="1"/>
        <v>0</v>
      </c>
      <c r="E158" s="16">
        <f t="shared" si="2"/>
        <v>0</v>
      </c>
      <c r="F158" s="3">
        <f t="shared" si="3"/>
        <v>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0" customHeight="1">
      <c r="A159" s="11" t="str">
        <f t="array" ref="A159">INDEX(DONG_THUAN_GHEP!$J$14:$AM$113,INT((ROW()-2)/30)+1,MOD(ROW()-2,30)+1)</f>
        <v/>
      </c>
      <c r="B159" s="11" t="str">
        <f t="array" ref="B159">INDEX(DONG_THUAN_GHEP!$A$14:$A$113,INT((ROW()-2)/30)+1)</f>
        <v/>
      </c>
      <c r="C159" s="16">
        <f t="array" ref="C159">IF(A159="",0,INDEX(DONG_THUAN_GHEP!$B$14:$B$113,INT((ROW()-2)/30)+1))</f>
        <v>0</v>
      </c>
      <c r="D159" s="16">
        <f t="shared" si="1"/>
        <v>0</v>
      </c>
      <c r="E159" s="16">
        <f t="shared" si="2"/>
        <v>0</v>
      </c>
      <c r="F159" s="3">
        <f t="shared" si="3"/>
        <v>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0" customHeight="1">
      <c r="A160" s="11" t="str">
        <f t="array" ref="A160">INDEX(DONG_THUAN_GHEP!$J$14:$AM$113,INT((ROW()-2)/30)+1,MOD(ROW()-2,30)+1)</f>
        <v/>
      </c>
      <c r="B160" s="11" t="str">
        <f t="array" ref="B160">INDEX(DONG_THUAN_GHEP!$A$14:$A$113,INT((ROW()-2)/30)+1)</f>
        <v/>
      </c>
      <c r="C160" s="16">
        <f t="array" ref="C160">IF(A160="",0,INDEX(DONG_THUAN_GHEP!$B$14:$B$113,INT((ROW()-2)/30)+1))</f>
        <v>0</v>
      </c>
      <c r="D160" s="16">
        <f t="shared" si="1"/>
        <v>0</v>
      </c>
      <c r="E160" s="16">
        <f t="shared" si="2"/>
        <v>0</v>
      </c>
      <c r="F160" s="3">
        <f t="shared" si="3"/>
        <v>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0" customHeight="1">
      <c r="A161" s="11" t="str">
        <f t="array" ref="A161">INDEX(DONG_THUAN_GHEP!$J$14:$AM$113,INT((ROW()-2)/30)+1,MOD(ROW()-2,30)+1)</f>
        <v/>
      </c>
      <c r="B161" s="11" t="str">
        <f t="array" ref="B161">INDEX(DONG_THUAN_GHEP!$A$14:$A$113,INT((ROW()-2)/30)+1)</f>
        <v/>
      </c>
      <c r="C161" s="16">
        <f t="array" ref="C161">IF(A161="",0,INDEX(DONG_THUAN_GHEP!$B$14:$B$113,INT((ROW()-2)/30)+1))</f>
        <v>0</v>
      </c>
      <c r="D161" s="16">
        <f t="shared" si="1"/>
        <v>0</v>
      </c>
      <c r="E161" s="16">
        <f t="shared" si="2"/>
        <v>0</v>
      </c>
      <c r="F161" s="3">
        <f t="shared" si="3"/>
        <v>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0" customHeight="1">
      <c r="A162" s="11" t="str">
        <f t="array" ref="A162">INDEX(DONG_THUAN_GHEP!$J$14:$AM$113,INT((ROW()-2)/30)+1,MOD(ROW()-2,30)+1)</f>
        <v/>
      </c>
      <c r="B162" s="11" t="str">
        <f t="array" ref="B162">INDEX(DONG_THUAN_GHEP!$A$14:$A$113,INT((ROW()-2)/30)+1)</f>
        <v/>
      </c>
      <c r="C162" s="16">
        <f t="array" ref="C162">IF(A162="",0,INDEX(DONG_THUAN_GHEP!$B$14:$B$113,INT((ROW()-2)/30)+1))</f>
        <v>0</v>
      </c>
      <c r="D162" s="16">
        <f t="shared" si="1"/>
        <v>0</v>
      </c>
      <c r="E162" s="16">
        <f t="shared" si="2"/>
        <v>0</v>
      </c>
      <c r="F162" s="3">
        <f t="shared" si="3"/>
        <v>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0" customHeight="1">
      <c r="A163" s="11" t="str">
        <f t="array" ref="A163">INDEX(DONG_THUAN_GHEP!$J$14:$AM$113,INT((ROW()-2)/30)+1,MOD(ROW()-2,30)+1)</f>
        <v/>
      </c>
      <c r="B163" s="11" t="str">
        <f t="array" ref="B163">INDEX(DONG_THUAN_GHEP!$A$14:$A$113,INT((ROW()-2)/30)+1)</f>
        <v/>
      </c>
      <c r="C163" s="16">
        <f t="array" ref="C163">IF(A163="",0,INDEX(DONG_THUAN_GHEP!$B$14:$B$113,INT((ROW()-2)/30)+1))</f>
        <v>0</v>
      </c>
      <c r="D163" s="16">
        <f t="shared" si="1"/>
        <v>0</v>
      </c>
      <c r="E163" s="16">
        <f t="shared" si="2"/>
        <v>0</v>
      </c>
      <c r="F163" s="3">
        <f t="shared" si="3"/>
        <v>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0" customHeight="1">
      <c r="A164" s="11" t="str">
        <f t="array" ref="A164">INDEX(DONG_THUAN_GHEP!$J$14:$AM$113,INT((ROW()-2)/30)+1,MOD(ROW()-2,30)+1)</f>
        <v/>
      </c>
      <c r="B164" s="11" t="str">
        <f t="array" ref="B164">INDEX(DONG_THUAN_GHEP!$A$14:$A$113,INT((ROW()-2)/30)+1)</f>
        <v/>
      </c>
      <c r="C164" s="16">
        <f t="array" ref="C164">IF(A164="",0,INDEX(DONG_THUAN_GHEP!$B$14:$B$113,INT((ROW()-2)/30)+1))</f>
        <v>0</v>
      </c>
      <c r="D164" s="16">
        <f t="shared" si="1"/>
        <v>0</v>
      </c>
      <c r="E164" s="16">
        <f t="shared" si="2"/>
        <v>0</v>
      </c>
      <c r="F164" s="3">
        <f t="shared" si="3"/>
        <v>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0" customHeight="1">
      <c r="A165" s="11" t="str">
        <f t="array" ref="A165">INDEX(DONG_THUAN_GHEP!$J$14:$AM$113,INT((ROW()-2)/30)+1,MOD(ROW()-2,30)+1)</f>
        <v/>
      </c>
      <c r="B165" s="11" t="str">
        <f t="array" ref="B165">INDEX(DONG_THUAN_GHEP!$A$14:$A$113,INT((ROW()-2)/30)+1)</f>
        <v/>
      </c>
      <c r="C165" s="16">
        <f t="array" ref="C165">IF(A165="",0,INDEX(DONG_THUAN_GHEP!$B$14:$B$113,INT((ROW()-2)/30)+1))</f>
        <v>0</v>
      </c>
      <c r="D165" s="16">
        <f t="shared" si="1"/>
        <v>0</v>
      </c>
      <c r="E165" s="16">
        <f t="shared" si="2"/>
        <v>0</v>
      </c>
      <c r="F165" s="3">
        <f t="shared" si="3"/>
        <v>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0" customHeight="1">
      <c r="A166" s="11" t="str">
        <f t="array" ref="A166">INDEX(DONG_THUAN_GHEP!$J$14:$AM$113,INT((ROW()-2)/30)+1,MOD(ROW()-2,30)+1)</f>
        <v/>
      </c>
      <c r="B166" s="11" t="str">
        <f t="array" ref="B166">INDEX(DONG_THUAN_GHEP!$A$14:$A$113,INT((ROW()-2)/30)+1)</f>
        <v/>
      </c>
      <c r="C166" s="16">
        <f t="array" ref="C166">IF(A166="",0,INDEX(DONG_THUAN_GHEP!$B$14:$B$113,INT((ROW()-2)/30)+1))</f>
        <v>0</v>
      </c>
      <c r="D166" s="16">
        <f t="shared" si="1"/>
        <v>0</v>
      </c>
      <c r="E166" s="16">
        <f t="shared" si="2"/>
        <v>0</v>
      </c>
      <c r="F166" s="3">
        <f t="shared" si="3"/>
        <v>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0" customHeight="1">
      <c r="A167" s="11" t="str">
        <f t="array" ref="A167">INDEX(DONG_THUAN_GHEP!$J$14:$AM$113,INT((ROW()-2)/30)+1,MOD(ROW()-2,30)+1)</f>
        <v/>
      </c>
      <c r="B167" s="11" t="str">
        <f t="array" ref="B167">INDEX(DONG_THUAN_GHEP!$A$14:$A$113,INT((ROW()-2)/30)+1)</f>
        <v/>
      </c>
      <c r="C167" s="16">
        <f t="array" ref="C167">IF(A167="",0,INDEX(DONG_THUAN_GHEP!$B$14:$B$113,INT((ROW()-2)/30)+1))</f>
        <v>0</v>
      </c>
      <c r="D167" s="16">
        <f t="shared" si="1"/>
        <v>0</v>
      </c>
      <c r="E167" s="16">
        <f t="shared" si="2"/>
        <v>0</v>
      </c>
      <c r="F167" s="3">
        <f t="shared" si="3"/>
        <v>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0" customHeight="1">
      <c r="A168" s="11" t="str">
        <f t="array" ref="A168">INDEX(DONG_THUAN_GHEP!$J$14:$AM$113,INT((ROW()-2)/30)+1,MOD(ROW()-2,30)+1)</f>
        <v/>
      </c>
      <c r="B168" s="11" t="str">
        <f t="array" ref="B168">INDEX(DONG_THUAN_GHEP!$A$14:$A$113,INT((ROW()-2)/30)+1)</f>
        <v/>
      </c>
      <c r="C168" s="16">
        <f t="array" ref="C168">IF(A168="",0,INDEX(DONG_THUAN_GHEP!$B$14:$B$113,INT((ROW()-2)/30)+1))</f>
        <v>0</v>
      </c>
      <c r="D168" s="16">
        <f t="shared" si="1"/>
        <v>0</v>
      </c>
      <c r="E168" s="16">
        <f t="shared" si="2"/>
        <v>0</v>
      </c>
      <c r="F168" s="3">
        <f t="shared" si="3"/>
        <v>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0" customHeight="1">
      <c r="A169" s="11" t="str">
        <f t="array" ref="A169">INDEX(DONG_THUAN_GHEP!$J$14:$AM$113,INT((ROW()-2)/30)+1,MOD(ROW()-2,30)+1)</f>
        <v/>
      </c>
      <c r="B169" s="11" t="str">
        <f t="array" ref="B169">INDEX(DONG_THUAN_GHEP!$A$14:$A$113,INT((ROW()-2)/30)+1)</f>
        <v/>
      </c>
      <c r="C169" s="16">
        <f t="array" ref="C169">IF(A169="",0,INDEX(DONG_THUAN_GHEP!$B$14:$B$113,INT((ROW()-2)/30)+1))</f>
        <v>0</v>
      </c>
      <c r="D169" s="16">
        <f t="shared" si="1"/>
        <v>0</v>
      </c>
      <c r="E169" s="16">
        <f t="shared" si="2"/>
        <v>0</v>
      </c>
      <c r="F169" s="3">
        <f t="shared" si="3"/>
        <v>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0" customHeight="1">
      <c r="A170" s="11" t="str">
        <f t="array" ref="A170">INDEX(DONG_THUAN_GHEP!$J$14:$AM$113,INT((ROW()-2)/30)+1,MOD(ROW()-2,30)+1)</f>
        <v/>
      </c>
      <c r="B170" s="11" t="str">
        <f t="array" ref="B170">INDEX(DONG_THUAN_GHEP!$A$14:$A$113,INT((ROW()-2)/30)+1)</f>
        <v/>
      </c>
      <c r="C170" s="16">
        <f t="array" ref="C170">IF(A170="",0,INDEX(DONG_THUAN_GHEP!$B$14:$B$113,INT((ROW()-2)/30)+1))</f>
        <v>0</v>
      </c>
      <c r="D170" s="16">
        <f t="shared" si="1"/>
        <v>0</v>
      </c>
      <c r="E170" s="16">
        <f t="shared" si="2"/>
        <v>0</v>
      </c>
      <c r="F170" s="3">
        <f t="shared" si="3"/>
        <v>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0" customHeight="1">
      <c r="A171" s="11" t="str">
        <f t="array" ref="A171">INDEX(DONG_THUAN_GHEP!$J$14:$AM$113,INT((ROW()-2)/30)+1,MOD(ROW()-2,30)+1)</f>
        <v/>
      </c>
      <c r="B171" s="11" t="str">
        <f t="array" ref="B171">INDEX(DONG_THUAN_GHEP!$A$14:$A$113,INT((ROW()-2)/30)+1)</f>
        <v/>
      </c>
      <c r="C171" s="16">
        <f t="array" ref="C171">IF(A171="",0,INDEX(DONG_THUAN_GHEP!$B$14:$B$113,INT((ROW()-2)/30)+1))</f>
        <v>0</v>
      </c>
      <c r="D171" s="16">
        <f t="shared" si="1"/>
        <v>0</v>
      </c>
      <c r="E171" s="16">
        <f t="shared" si="2"/>
        <v>0</v>
      </c>
      <c r="F171" s="3">
        <f t="shared" si="3"/>
        <v>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0" customHeight="1">
      <c r="A172" s="11" t="str">
        <f t="array" ref="A172">INDEX(DONG_THUAN_GHEP!$J$14:$AM$113,INT((ROW()-2)/30)+1,MOD(ROW()-2,30)+1)</f>
        <v/>
      </c>
      <c r="B172" s="11" t="str">
        <f t="array" ref="B172">INDEX(DONG_THUAN_GHEP!$A$14:$A$113,INT((ROW()-2)/30)+1)</f>
        <v/>
      </c>
      <c r="C172" s="16">
        <f t="array" ref="C172">IF(A172="",0,INDEX(DONG_THUAN_GHEP!$B$14:$B$113,INT((ROW()-2)/30)+1))</f>
        <v>0</v>
      </c>
      <c r="D172" s="16">
        <f t="shared" si="1"/>
        <v>0</v>
      </c>
      <c r="E172" s="16">
        <f t="shared" si="2"/>
        <v>0</v>
      </c>
      <c r="F172" s="3">
        <f t="shared" si="3"/>
        <v>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0" customHeight="1">
      <c r="A173" s="11" t="str">
        <f t="array" ref="A173">INDEX(DONG_THUAN_GHEP!$J$14:$AM$113,INT((ROW()-2)/30)+1,MOD(ROW()-2,30)+1)</f>
        <v/>
      </c>
      <c r="B173" s="11" t="str">
        <f t="array" ref="B173">INDEX(DONG_THUAN_GHEP!$A$14:$A$113,INT((ROW()-2)/30)+1)</f>
        <v/>
      </c>
      <c r="C173" s="16">
        <f t="array" ref="C173">IF(A173="",0,INDEX(DONG_THUAN_GHEP!$B$14:$B$113,INT((ROW()-2)/30)+1))</f>
        <v>0</v>
      </c>
      <c r="D173" s="16">
        <f t="shared" si="1"/>
        <v>0</v>
      </c>
      <c r="E173" s="16">
        <f t="shared" si="2"/>
        <v>0</v>
      </c>
      <c r="F173" s="3">
        <f t="shared" si="3"/>
        <v>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0" customHeight="1">
      <c r="A174" s="11" t="str">
        <f t="array" ref="A174">INDEX(DONG_THUAN_GHEP!$J$14:$AM$113,INT((ROW()-2)/30)+1,MOD(ROW()-2,30)+1)</f>
        <v/>
      </c>
      <c r="B174" s="11" t="str">
        <f t="array" ref="B174">INDEX(DONG_THUAN_GHEP!$A$14:$A$113,INT((ROW()-2)/30)+1)</f>
        <v/>
      </c>
      <c r="C174" s="16">
        <f t="array" ref="C174">IF(A174="",0,INDEX(DONG_THUAN_GHEP!$B$14:$B$113,INT((ROW()-2)/30)+1))</f>
        <v>0</v>
      </c>
      <c r="D174" s="16">
        <f t="shared" si="1"/>
        <v>0</v>
      </c>
      <c r="E174" s="16">
        <f t="shared" si="2"/>
        <v>0</v>
      </c>
      <c r="F174" s="3">
        <f t="shared" si="3"/>
        <v>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0" customHeight="1">
      <c r="A175" s="11" t="str">
        <f t="array" ref="A175">INDEX(DONG_THUAN_GHEP!$J$14:$AM$113,INT((ROW()-2)/30)+1,MOD(ROW()-2,30)+1)</f>
        <v/>
      </c>
      <c r="B175" s="11" t="str">
        <f t="array" ref="B175">INDEX(DONG_THUAN_GHEP!$A$14:$A$113,INT((ROW()-2)/30)+1)</f>
        <v/>
      </c>
      <c r="C175" s="16">
        <f t="array" ref="C175">IF(A175="",0,INDEX(DONG_THUAN_GHEP!$B$14:$B$113,INT((ROW()-2)/30)+1))</f>
        <v>0</v>
      </c>
      <c r="D175" s="16">
        <f t="shared" si="1"/>
        <v>0</v>
      </c>
      <c r="E175" s="16">
        <f t="shared" si="2"/>
        <v>0</v>
      </c>
      <c r="F175" s="3">
        <f t="shared" si="3"/>
        <v>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0" customHeight="1">
      <c r="A176" s="11" t="str">
        <f t="array" ref="A176">INDEX(DONG_THUAN_GHEP!$J$14:$AM$113,INT((ROW()-2)/30)+1,MOD(ROW()-2,30)+1)</f>
        <v/>
      </c>
      <c r="B176" s="11" t="str">
        <f t="array" ref="B176">INDEX(DONG_THUAN_GHEP!$A$14:$A$113,INT((ROW()-2)/30)+1)</f>
        <v/>
      </c>
      <c r="C176" s="16">
        <f t="array" ref="C176">IF(A176="",0,INDEX(DONG_THUAN_GHEP!$B$14:$B$113,INT((ROW()-2)/30)+1))</f>
        <v>0</v>
      </c>
      <c r="D176" s="16">
        <f t="shared" si="1"/>
        <v>0</v>
      </c>
      <c r="E176" s="16">
        <f t="shared" si="2"/>
        <v>0</v>
      </c>
      <c r="F176" s="3">
        <f t="shared" si="3"/>
        <v>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0" customHeight="1">
      <c r="A177" s="11" t="str">
        <f t="array" ref="A177">INDEX(DONG_THUAN_GHEP!$J$14:$AM$113,INT((ROW()-2)/30)+1,MOD(ROW()-2,30)+1)</f>
        <v/>
      </c>
      <c r="B177" s="11" t="str">
        <f t="array" ref="B177">INDEX(DONG_THUAN_GHEP!$A$14:$A$113,INT((ROW()-2)/30)+1)</f>
        <v/>
      </c>
      <c r="C177" s="16">
        <f t="array" ref="C177">IF(A177="",0,INDEX(DONG_THUAN_GHEP!$B$14:$B$113,INT((ROW()-2)/30)+1))</f>
        <v>0</v>
      </c>
      <c r="D177" s="16">
        <f t="shared" si="1"/>
        <v>0</v>
      </c>
      <c r="E177" s="16">
        <f t="shared" si="2"/>
        <v>0</v>
      </c>
      <c r="F177" s="3">
        <f t="shared" si="3"/>
        <v>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0" customHeight="1">
      <c r="A178" s="11" t="str">
        <f t="array" ref="A178">INDEX(DONG_THUAN_GHEP!$J$14:$AM$113,INT((ROW()-2)/30)+1,MOD(ROW()-2,30)+1)</f>
        <v/>
      </c>
      <c r="B178" s="11" t="str">
        <f t="array" ref="B178">INDEX(DONG_THUAN_GHEP!$A$14:$A$113,INT((ROW()-2)/30)+1)</f>
        <v/>
      </c>
      <c r="C178" s="16">
        <f t="array" ref="C178">IF(A178="",0,INDEX(DONG_THUAN_GHEP!$B$14:$B$113,INT((ROW()-2)/30)+1))</f>
        <v>0</v>
      </c>
      <c r="D178" s="16">
        <f t="shared" si="1"/>
        <v>0</v>
      </c>
      <c r="E178" s="16">
        <f t="shared" si="2"/>
        <v>0</v>
      </c>
      <c r="F178" s="3">
        <f t="shared" si="3"/>
        <v>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0" customHeight="1">
      <c r="A179" s="11" t="str">
        <f t="array" ref="A179">INDEX(DONG_THUAN_GHEP!$J$14:$AM$113,INT((ROW()-2)/30)+1,MOD(ROW()-2,30)+1)</f>
        <v/>
      </c>
      <c r="B179" s="11" t="str">
        <f t="array" ref="B179">INDEX(DONG_THUAN_GHEP!$A$14:$A$113,INT((ROW()-2)/30)+1)</f>
        <v/>
      </c>
      <c r="C179" s="16">
        <f t="array" ref="C179">IF(A179="",0,INDEX(DONG_THUAN_GHEP!$B$14:$B$113,INT((ROW()-2)/30)+1))</f>
        <v>0</v>
      </c>
      <c r="D179" s="16">
        <f t="shared" si="1"/>
        <v>0</v>
      </c>
      <c r="E179" s="16">
        <f t="shared" si="2"/>
        <v>0</v>
      </c>
      <c r="F179" s="3">
        <f t="shared" si="3"/>
        <v>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0" customHeight="1">
      <c r="A180" s="11" t="str">
        <f t="array" ref="A180">INDEX(DONG_THUAN_GHEP!$J$14:$AM$113,INT((ROW()-2)/30)+1,MOD(ROW()-2,30)+1)</f>
        <v/>
      </c>
      <c r="B180" s="11" t="str">
        <f t="array" ref="B180">INDEX(DONG_THUAN_GHEP!$A$14:$A$113,INT((ROW()-2)/30)+1)</f>
        <v/>
      </c>
      <c r="C180" s="16">
        <f t="array" ref="C180">IF(A180="",0,INDEX(DONG_THUAN_GHEP!$B$14:$B$113,INT((ROW()-2)/30)+1))</f>
        <v>0</v>
      </c>
      <c r="D180" s="16">
        <f t="shared" si="1"/>
        <v>0</v>
      </c>
      <c r="E180" s="16">
        <f t="shared" si="2"/>
        <v>0</v>
      </c>
      <c r="F180" s="3">
        <f t="shared" si="3"/>
        <v>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0" customHeight="1">
      <c r="A181" s="11" t="str">
        <f t="array" ref="A181">INDEX(DONG_THUAN_GHEP!$J$14:$AM$113,INT((ROW()-2)/30)+1,MOD(ROW()-2,30)+1)</f>
        <v/>
      </c>
      <c r="B181" s="11" t="str">
        <f t="array" ref="B181">INDEX(DONG_THUAN_GHEP!$A$14:$A$113,INT((ROW()-2)/30)+1)</f>
        <v/>
      </c>
      <c r="C181" s="16">
        <f t="array" ref="C181">IF(A181="",0,INDEX(DONG_THUAN_GHEP!$B$14:$B$113,INT((ROW()-2)/30)+1))</f>
        <v>0</v>
      </c>
      <c r="D181" s="16">
        <f t="shared" si="1"/>
        <v>0</v>
      </c>
      <c r="E181" s="16">
        <f t="shared" si="2"/>
        <v>0</v>
      </c>
      <c r="F181" s="3">
        <f t="shared" si="3"/>
        <v>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0" customHeight="1">
      <c r="A182" s="11" t="str">
        <f t="array" ref="A182">INDEX(DONG_THUAN_GHEP!$J$14:$AM$113,INT((ROW()-2)/30)+1,MOD(ROW()-2,30)+1)</f>
        <v/>
      </c>
      <c r="B182" s="11" t="str">
        <f t="array" ref="B182">INDEX(DONG_THUAN_GHEP!$A$14:$A$113,INT((ROW()-2)/30)+1)</f>
        <v/>
      </c>
      <c r="C182" s="16">
        <f t="array" ref="C182">IF(A182="",0,INDEX(DONG_THUAN_GHEP!$B$14:$B$113,INT((ROW()-2)/30)+1))</f>
        <v>0</v>
      </c>
      <c r="D182" s="16">
        <f t="shared" si="1"/>
        <v>0</v>
      </c>
      <c r="E182" s="16">
        <f t="shared" si="2"/>
        <v>0</v>
      </c>
      <c r="F182" s="3">
        <f t="shared" si="3"/>
        <v>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0" customHeight="1">
      <c r="A183" s="11" t="str">
        <f t="array" ref="A183">INDEX(DONG_THUAN_GHEP!$J$14:$AM$113,INT((ROW()-2)/30)+1,MOD(ROW()-2,30)+1)</f>
        <v/>
      </c>
      <c r="B183" s="11" t="str">
        <f t="array" ref="B183">INDEX(DONG_THUAN_GHEP!$A$14:$A$113,INT((ROW()-2)/30)+1)</f>
        <v/>
      </c>
      <c r="C183" s="16">
        <f t="array" ref="C183">IF(A183="",0,INDEX(DONG_THUAN_GHEP!$B$14:$B$113,INT((ROW()-2)/30)+1))</f>
        <v>0</v>
      </c>
      <c r="D183" s="16">
        <f t="shared" si="1"/>
        <v>0</v>
      </c>
      <c r="E183" s="16">
        <f t="shared" si="2"/>
        <v>0</v>
      </c>
      <c r="F183" s="3">
        <f t="shared" si="3"/>
        <v>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0" customHeight="1">
      <c r="A184" s="11" t="str">
        <f t="array" ref="A184">INDEX(DONG_THUAN_GHEP!$J$14:$AM$113,INT((ROW()-2)/30)+1,MOD(ROW()-2,30)+1)</f>
        <v/>
      </c>
      <c r="B184" s="11" t="str">
        <f t="array" ref="B184">INDEX(DONG_THUAN_GHEP!$A$14:$A$113,INT((ROW()-2)/30)+1)</f>
        <v/>
      </c>
      <c r="C184" s="16">
        <f t="array" ref="C184">IF(A184="",0,INDEX(DONG_THUAN_GHEP!$B$14:$B$113,INT((ROW()-2)/30)+1))</f>
        <v>0</v>
      </c>
      <c r="D184" s="16">
        <f t="shared" si="1"/>
        <v>0</v>
      </c>
      <c r="E184" s="16">
        <f t="shared" si="2"/>
        <v>0</v>
      </c>
      <c r="F184" s="3">
        <f t="shared" si="3"/>
        <v>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0" customHeight="1">
      <c r="A185" s="11" t="str">
        <f t="array" ref="A185">INDEX(DONG_THUAN_GHEP!$J$14:$AM$113,INT((ROW()-2)/30)+1,MOD(ROW()-2,30)+1)</f>
        <v/>
      </c>
      <c r="B185" s="11" t="str">
        <f t="array" ref="B185">INDEX(DONG_THUAN_GHEP!$A$14:$A$113,INT((ROW()-2)/30)+1)</f>
        <v/>
      </c>
      <c r="C185" s="16">
        <f t="array" ref="C185">IF(A185="",0,INDEX(DONG_THUAN_GHEP!$B$14:$B$113,INT((ROW()-2)/30)+1))</f>
        <v>0</v>
      </c>
      <c r="D185" s="16">
        <f t="shared" si="1"/>
        <v>0</v>
      </c>
      <c r="E185" s="16">
        <f t="shared" si="2"/>
        <v>0</v>
      </c>
      <c r="F185" s="3">
        <f t="shared" si="3"/>
        <v>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0" customHeight="1">
      <c r="A186" s="11" t="str">
        <f t="array" ref="A186">INDEX(DONG_THUAN_GHEP!$J$14:$AM$113,INT((ROW()-2)/30)+1,MOD(ROW()-2,30)+1)</f>
        <v/>
      </c>
      <c r="B186" s="11" t="str">
        <f t="array" ref="B186">INDEX(DONG_THUAN_GHEP!$A$14:$A$113,INT((ROW()-2)/30)+1)</f>
        <v/>
      </c>
      <c r="C186" s="16">
        <f t="array" ref="C186">IF(A186="",0,INDEX(DONG_THUAN_GHEP!$B$14:$B$113,INT((ROW()-2)/30)+1))</f>
        <v>0</v>
      </c>
      <c r="D186" s="16">
        <f t="shared" si="1"/>
        <v>0</v>
      </c>
      <c r="E186" s="16">
        <f t="shared" si="2"/>
        <v>0</v>
      </c>
      <c r="F186" s="3">
        <f t="shared" si="3"/>
        <v>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0" customHeight="1">
      <c r="A187" s="11" t="str">
        <f t="array" ref="A187">INDEX(DONG_THUAN_GHEP!$J$14:$AM$113,INT((ROW()-2)/30)+1,MOD(ROW()-2,30)+1)</f>
        <v/>
      </c>
      <c r="B187" s="11" t="str">
        <f t="array" ref="B187">INDEX(DONG_THUAN_GHEP!$A$14:$A$113,INT((ROW()-2)/30)+1)</f>
        <v/>
      </c>
      <c r="C187" s="16">
        <f t="array" ref="C187">IF(A187="",0,INDEX(DONG_THUAN_GHEP!$B$14:$B$113,INT((ROW()-2)/30)+1))</f>
        <v>0</v>
      </c>
      <c r="D187" s="16">
        <f t="shared" si="1"/>
        <v>0</v>
      </c>
      <c r="E187" s="16">
        <f t="shared" si="2"/>
        <v>0</v>
      </c>
      <c r="F187" s="3">
        <f t="shared" si="3"/>
        <v>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0" customHeight="1">
      <c r="A188" s="11" t="str">
        <f t="array" ref="A188">INDEX(DONG_THUAN_GHEP!$J$14:$AM$113,INT((ROW()-2)/30)+1,MOD(ROW()-2,30)+1)</f>
        <v/>
      </c>
      <c r="B188" s="11" t="str">
        <f t="array" ref="B188">INDEX(DONG_THUAN_GHEP!$A$14:$A$113,INT((ROW()-2)/30)+1)</f>
        <v/>
      </c>
      <c r="C188" s="16">
        <f t="array" ref="C188">IF(A188="",0,INDEX(DONG_THUAN_GHEP!$B$14:$B$113,INT((ROW()-2)/30)+1))</f>
        <v>0</v>
      </c>
      <c r="D188" s="16">
        <f t="shared" si="1"/>
        <v>0</v>
      </c>
      <c r="E188" s="16">
        <f t="shared" si="2"/>
        <v>0</v>
      </c>
      <c r="F188" s="3">
        <f t="shared" si="3"/>
        <v>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0" customHeight="1">
      <c r="A189" s="11" t="str">
        <f t="array" ref="A189">INDEX(DONG_THUAN_GHEP!$J$14:$AM$113,INT((ROW()-2)/30)+1,MOD(ROW()-2,30)+1)</f>
        <v/>
      </c>
      <c r="B189" s="11" t="str">
        <f t="array" ref="B189">INDEX(DONG_THUAN_GHEP!$A$14:$A$113,INT((ROW()-2)/30)+1)</f>
        <v/>
      </c>
      <c r="C189" s="16">
        <f t="array" ref="C189">IF(A189="",0,INDEX(DONG_THUAN_GHEP!$B$14:$B$113,INT((ROW()-2)/30)+1))</f>
        <v>0</v>
      </c>
      <c r="D189" s="16">
        <f t="shared" si="1"/>
        <v>0</v>
      </c>
      <c r="E189" s="16">
        <f t="shared" si="2"/>
        <v>0</v>
      </c>
      <c r="F189" s="3">
        <f t="shared" si="3"/>
        <v>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0" customHeight="1">
      <c r="A190" s="11" t="str">
        <f t="array" ref="A190">INDEX(DONG_THUAN_GHEP!$J$14:$AM$113,INT((ROW()-2)/30)+1,MOD(ROW()-2,30)+1)</f>
        <v/>
      </c>
      <c r="B190" s="11" t="str">
        <f t="array" ref="B190">INDEX(DONG_THUAN_GHEP!$A$14:$A$113,INT((ROW()-2)/30)+1)</f>
        <v/>
      </c>
      <c r="C190" s="16">
        <f t="array" ref="C190">IF(A190="",0,INDEX(DONG_THUAN_GHEP!$B$14:$B$113,INT((ROW()-2)/30)+1))</f>
        <v>0</v>
      </c>
      <c r="D190" s="16">
        <f t="shared" si="1"/>
        <v>0</v>
      </c>
      <c r="E190" s="16">
        <f t="shared" si="2"/>
        <v>0</v>
      </c>
      <c r="F190" s="3">
        <f t="shared" si="3"/>
        <v>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0" customHeight="1">
      <c r="A191" s="11" t="str">
        <f t="array" ref="A191">INDEX(DONG_THUAN_GHEP!$J$14:$AM$113,INT((ROW()-2)/30)+1,MOD(ROW()-2,30)+1)</f>
        <v/>
      </c>
      <c r="B191" s="11" t="str">
        <f t="array" ref="B191">INDEX(DONG_THUAN_GHEP!$A$14:$A$113,INT((ROW()-2)/30)+1)</f>
        <v/>
      </c>
      <c r="C191" s="16">
        <f t="array" ref="C191">IF(A191="",0,INDEX(DONG_THUAN_GHEP!$B$14:$B$113,INT((ROW()-2)/30)+1))</f>
        <v>0</v>
      </c>
      <c r="D191" s="16">
        <f t="shared" si="1"/>
        <v>0</v>
      </c>
      <c r="E191" s="16">
        <f t="shared" si="2"/>
        <v>0</v>
      </c>
      <c r="F191" s="3">
        <f t="shared" si="3"/>
        <v>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0" customHeight="1">
      <c r="A192" s="11" t="str">
        <f t="array" ref="A192">INDEX(DONG_THUAN_GHEP!$J$14:$AM$113,INT((ROW()-2)/30)+1,MOD(ROW()-2,30)+1)</f>
        <v/>
      </c>
      <c r="B192" s="11" t="str">
        <f t="array" ref="B192">INDEX(DONG_THUAN_GHEP!$A$14:$A$113,INT((ROW()-2)/30)+1)</f>
        <v/>
      </c>
      <c r="C192" s="16">
        <f t="array" ref="C192">IF(A192="",0,INDEX(DONG_THUAN_GHEP!$B$14:$B$113,INT((ROW()-2)/30)+1))</f>
        <v>0</v>
      </c>
      <c r="D192" s="16">
        <f t="shared" si="1"/>
        <v>0</v>
      </c>
      <c r="E192" s="16">
        <f t="shared" si="2"/>
        <v>0</v>
      </c>
      <c r="F192" s="3">
        <f t="shared" si="3"/>
        <v>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0" customHeight="1">
      <c r="A193" s="11" t="str">
        <f t="array" ref="A193">INDEX(DONG_THUAN_GHEP!$J$14:$AM$113,INT((ROW()-2)/30)+1,MOD(ROW()-2,30)+1)</f>
        <v/>
      </c>
      <c r="B193" s="11" t="str">
        <f t="array" ref="B193">INDEX(DONG_THUAN_GHEP!$A$14:$A$113,INT((ROW()-2)/30)+1)</f>
        <v/>
      </c>
      <c r="C193" s="16">
        <f t="array" ref="C193">IF(A193="",0,INDEX(DONG_THUAN_GHEP!$B$14:$B$113,INT((ROW()-2)/30)+1))</f>
        <v>0</v>
      </c>
      <c r="D193" s="16">
        <f t="shared" si="1"/>
        <v>0</v>
      </c>
      <c r="E193" s="16">
        <f t="shared" si="2"/>
        <v>0</v>
      </c>
      <c r="F193" s="3">
        <f t="shared" si="3"/>
        <v>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0" customHeight="1">
      <c r="A194" s="11" t="str">
        <f t="array" ref="A194">INDEX(DONG_THUAN_GHEP!$J$14:$AM$113,INT((ROW()-2)/30)+1,MOD(ROW()-2,30)+1)</f>
        <v/>
      </c>
      <c r="B194" s="11" t="str">
        <f t="array" ref="B194">INDEX(DONG_THUAN_GHEP!$A$14:$A$113,INT((ROW()-2)/30)+1)</f>
        <v/>
      </c>
      <c r="C194" s="16">
        <f t="array" ref="C194">IF(A194="",0,INDEX(DONG_THUAN_GHEP!$B$14:$B$113,INT((ROW()-2)/30)+1))</f>
        <v>0</v>
      </c>
      <c r="D194" s="16">
        <f t="shared" si="1"/>
        <v>0</v>
      </c>
      <c r="E194" s="16">
        <f t="shared" si="2"/>
        <v>0</v>
      </c>
      <c r="F194" s="3">
        <f t="shared" si="3"/>
        <v>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0" customHeight="1">
      <c r="A195" s="11" t="str">
        <f t="array" ref="A195">INDEX(DONG_THUAN_GHEP!$J$14:$AM$113,INT((ROW()-2)/30)+1,MOD(ROW()-2,30)+1)</f>
        <v/>
      </c>
      <c r="B195" s="11" t="str">
        <f t="array" ref="B195">INDEX(DONG_THUAN_GHEP!$A$14:$A$113,INT((ROW()-2)/30)+1)</f>
        <v/>
      </c>
      <c r="C195" s="16">
        <f t="array" ref="C195">IF(A195="",0,INDEX(DONG_THUAN_GHEP!$B$14:$B$113,INT((ROW()-2)/30)+1))</f>
        <v>0</v>
      </c>
      <c r="D195" s="16">
        <f t="shared" si="1"/>
        <v>0</v>
      </c>
      <c r="E195" s="16">
        <f t="shared" si="2"/>
        <v>0</v>
      </c>
      <c r="F195" s="3">
        <f t="shared" si="3"/>
        <v>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0" customHeight="1">
      <c r="A196" s="11" t="str">
        <f t="array" ref="A196">INDEX(DONG_THUAN_GHEP!$J$14:$AM$113,INT((ROW()-2)/30)+1,MOD(ROW()-2,30)+1)</f>
        <v/>
      </c>
      <c r="B196" s="11" t="str">
        <f t="array" ref="B196">INDEX(DONG_THUAN_GHEP!$A$14:$A$113,INT((ROW()-2)/30)+1)</f>
        <v/>
      </c>
      <c r="C196" s="16">
        <f t="array" ref="C196">IF(A196="",0,INDEX(DONG_THUAN_GHEP!$B$14:$B$113,INT((ROW()-2)/30)+1))</f>
        <v>0</v>
      </c>
      <c r="D196" s="16">
        <f t="shared" si="1"/>
        <v>0</v>
      </c>
      <c r="E196" s="16">
        <f t="shared" si="2"/>
        <v>0</v>
      </c>
      <c r="F196" s="3">
        <f t="shared" si="3"/>
        <v>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0" customHeight="1">
      <c r="A197" s="11" t="str">
        <f t="array" ref="A197">INDEX(DONG_THUAN_GHEP!$J$14:$AM$113,INT((ROW()-2)/30)+1,MOD(ROW()-2,30)+1)</f>
        <v/>
      </c>
      <c r="B197" s="11" t="str">
        <f t="array" ref="B197">INDEX(DONG_THUAN_GHEP!$A$14:$A$113,INT((ROW()-2)/30)+1)</f>
        <v/>
      </c>
      <c r="C197" s="16">
        <f t="array" ref="C197">IF(A197="",0,INDEX(DONG_THUAN_GHEP!$B$14:$B$113,INT((ROW()-2)/30)+1))</f>
        <v>0</v>
      </c>
      <c r="D197" s="16">
        <f t="shared" si="1"/>
        <v>0</v>
      </c>
      <c r="E197" s="16">
        <f t="shared" si="2"/>
        <v>0</v>
      </c>
      <c r="F197" s="3">
        <f t="shared" si="3"/>
        <v>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0" customHeight="1">
      <c r="A198" s="11" t="str">
        <f t="array" ref="A198">INDEX(DONG_THUAN_GHEP!$J$14:$AM$113,INT((ROW()-2)/30)+1,MOD(ROW()-2,30)+1)</f>
        <v/>
      </c>
      <c r="B198" s="11" t="str">
        <f t="array" ref="B198">INDEX(DONG_THUAN_GHEP!$A$14:$A$113,INT((ROW()-2)/30)+1)</f>
        <v/>
      </c>
      <c r="C198" s="16">
        <f t="array" ref="C198">IF(A198="",0,INDEX(DONG_THUAN_GHEP!$B$14:$B$113,INT((ROW()-2)/30)+1))</f>
        <v>0</v>
      </c>
      <c r="D198" s="16">
        <f t="shared" si="1"/>
        <v>0</v>
      </c>
      <c r="E198" s="16">
        <f t="shared" si="2"/>
        <v>0</v>
      </c>
      <c r="F198" s="3">
        <f t="shared" si="3"/>
        <v>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0" customHeight="1">
      <c r="A199" s="11" t="str">
        <f t="array" ref="A199">INDEX(DONG_THUAN_GHEP!$J$14:$AM$113,INT((ROW()-2)/30)+1,MOD(ROW()-2,30)+1)</f>
        <v/>
      </c>
      <c r="B199" s="11" t="str">
        <f t="array" ref="B199">INDEX(DONG_THUAN_GHEP!$A$14:$A$113,INT((ROW()-2)/30)+1)</f>
        <v/>
      </c>
      <c r="C199" s="16">
        <f t="array" ref="C199">IF(A199="",0,INDEX(DONG_THUAN_GHEP!$B$14:$B$113,INT((ROW()-2)/30)+1))</f>
        <v>0</v>
      </c>
      <c r="D199" s="16">
        <f t="shared" si="1"/>
        <v>0</v>
      </c>
      <c r="E199" s="16">
        <f t="shared" si="2"/>
        <v>0</v>
      </c>
      <c r="F199" s="3">
        <f t="shared" si="3"/>
        <v>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0" customHeight="1">
      <c r="A200" s="11" t="str">
        <f t="array" ref="A200">INDEX(DONG_THUAN_GHEP!$J$14:$AM$113,INT((ROW()-2)/30)+1,MOD(ROW()-2,30)+1)</f>
        <v/>
      </c>
      <c r="B200" s="11" t="str">
        <f t="array" ref="B200">INDEX(DONG_THUAN_GHEP!$A$14:$A$113,INT((ROW()-2)/30)+1)</f>
        <v/>
      </c>
      <c r="C200" s="16">
        <f t="array" ref="C200">IF(A200="",0,INDEX(DONG_THUAN_GHEP!$B$14:$B$113,INT((ROW()-2)/30)+1))</f>
        <v>0</v>
      </c>
      <c r="D200" s="16">
        <f t="shared" si="1"/>
        <v>0</v>
      </c>
      <c r="E200" s="16">
        <f t="shared" si="2"/>
        <v>0</v>
      </c>
      <c r="F200" s="3">
        <f t="shared" si="3"/>
        <v>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0" customHeight="1">
      <c r="A201" s="11" t="str">
        <f t="array" ref="A201">INDEX(DONG_THUAN_GHEP!$J$14:$AM$113,INT((ROW()-2)/30)+1,MOD(ROW()-2,30)+1)</f>
        <v/>
      </c>
      <c r="B201" s="11" t="str">
        <f t="array" ref="B201">INDEX(DONG_THUAN_GHEP!$A$14:$A$113,INT((ROW()-2)/30)+1)</f>
        <v/>
      </c>
      <c r="C201" s="16">
        <f t="array" ref="C201">IF(A201="",0,INDEX(DONG_THUAN_GHEP!$B$14:$B$113,INT((ROW()-2)/30)+1))</f>
        <v>0</v>
      </c>
      <c r="D201" s="16">
        <f t="shared" si="1"/>
        <v>0</v>
      </c>
      <c r="E201" s="16">
        <f t="shared" si="2"/>
        <v>0</v>
      </c>
      <c r="F201" s="3">
        <f t="shared" si="3"/>
        <v>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0" customHeight="1">
      <c r="A202" s="11" t="str">
        <f t="array" ref="A202">INDEX(DONG_THUAN_GHEP!$J$14:$AM$113,INT((ROW()-2)/30)+1,MOD(ROW()-2,30)+1)</f>
        <v/>
      </c>
      <c r="B202" s="11" t="str">
        <f t="array" ref="B202">INDEX(DONG_THUAN_GHEP!$A$14:$A$113,INT((ROW()-2)/30)+1)</f>
        <v/>
      </c>
      <c r="C202" s="16">
        <f t="array" ref="C202">IF(A202="",0,INDEX(DONG_THUAN_GHEP!$B$14:$B$113,INT((ROW()-2)/30)+1))</f>
        <v>0</v>
      </c>
      <c r="D202" s="16">
        <f t="shared" si="1"/>
        <v>0</v>
      </c>
      <c r="E202" s="16">
        <f t="shared" si="2"/>
        <v>0</v>
      </c>
      <c r="F202" s="3">
        <f t="shared" si="3"/>
        <v>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0" customHeight="1">
      <c r="A203" s="11" t="str">
        <f t="array" ref="A203">INDEX(DONG_THUAN_GHEP!$J$14:$AM$113,INT((ROW()-2)/30)+1,MOD(ROW()-2,30)+1)</f>
        <v/>
      </c>
      <c r="B203" s="11" t="str">
        <f t="array" ref="B203">INDEX(DONG_THUAN_GHEP!$A$14:$A$113,INT((ROW()-2)/30)+1)</f>
        <v/>
      </c>
      <c r="C203" s="16">
        <f t="array" ref="C203">IF(A203="",0,INDEX(DONG_THUAN_GHEP!$B$14:$B$113,INT((ROW()-2)/30)+1))</f>
        <v>0</v>
      </c>
      <c r="D203" s="16">
        <f t="shared" si="1"/>
        <v>0</v>
      </c>
      <c r="E203" s="16">
        <f t="shared" si="2"/>
        <v>0</v>
      </c>
      <c r="F203" s="3">
        <f t="shared" si="3"/>
        <v>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0" customHeight="1">
      <c r="A204" s="11" t="str">
        <f t="array" ref="A204">INDEX(DONG_THUAN_GHEP!$J$14:$AM$113,INT((ROW()-2)/30)+1,MOD(ROW()-2,30)+1)</f>
        <v/>
      </c>
      <c r="B204" s="11" t="str">
        <f t="array" ref="B204">INDEX(DONG_THUAN_GHEP!$A$14:$A$113,INT((ROW()-2)/30)+1)</f>
        <v/>
      </c>
      <c r="C204" s="16">
        <f t="array" ref="C204">IF(A204="",0,INDEX(DONG_THUAN_GHEP!$B$14:$B$113,INT((ROW()-2)/30)+1))</f>
        <v>0</v>
      </c>
      <c r="D204" s="16">
        <f t="shared" si="1"/>
        <v>0</v>
      </c>
      <c r="E204" s="16">
        <f t="shared" si="2"/>
        <v>0</v>
      </c>
      <c r="F204" s="3">
        <f t="shared" si="3"/>
        <v>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0" customHeight="1">
      <c r="A205" s="11" t="str">
        <f t="array" ref="A205">INDEX(DONG_THUAN_GHEP!$J$14:$AM$113,INT((ROW()-2)/30)+1,MOD(ROW()-2,30)+1)</f>
        <v/>
      </c>
      <c r="B205" s="11" t="str">
        <f t="array" ref="B205">INDEX(DONG_THUAN_GHEP!$A$14:$A$113,INT((ROW()-2)/30)+1)</f>
        <v/>
      </c>
      <c r="C205" s="16">
        <f t="array" ref="C205">IF(A205="",0,INDEX(DONG_THUAN_GHEP!$B$14:$B$113,INT((ROW()-2)/30)+1))</f>
        <v>0</v>
      </c>
      <c r="D205" s="16">
        <f t="shared" si="1"/>
        <v>0</v>
      </c>
      <c r="E205" s="16">
        <f t="shared" si="2"/>
        <v>0</v>
      </c>
      <c r="F205" s="3">
        <f t="shared" si="3"/>
        <v>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0" customHeight="1">
      <c r="A206" s="11" t="str">
        <f t="array" ref="A206">INDEX(DONG_THUAN_GHEP!$J$14:$AM$113,INT((ROW()-2)/30)+1,MOD(ROW()-2,30)+1)</f>
        <v/>
      </c>
      <c r="B206" s="11" t="str">
        <f t="array" ref="B206">INDEX(DONG_THUAN_GHEP!$A$14:$A$113,INT((ROW()-2)/30)+1)</f>
        <v/>
      </c>
      <c r="C206" s="16">
        <f t="array" ref="C206">IF(A206="",0,INDEX(DONG_THUAN_GHEP!$B$14:$B$113,INT((ROW()-2)/30)+1))</f>
        <v>0</v>
      </c>
      <c r="D206" s="16">
        <f t="shared" si="1"/>
        <v>0</v>
      </c>
      <c r="E206" s="16">
        <f t="shared" si="2"/>
        <v>0</v>
      </c>
      <c r="F206" s="3">
        <f t="shared" si="3"/>
        <v>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0" customHeight="1">
      <c r="A207" s="11" t="str">
        <f t="array" ref="A207">INDEX(DONG_THUAN_GHEP!$J$14:$AM$113,INT((ROW()-2)/30)+1,MOD(ROW()-2,30)+1)</f>
        <v/>
      </c>
      <c r="B207" s="11" t="str">
        <f t="array" ref="B207">INDEX(DONG_THUAN_GHEP!$A$14:$A$113,INT((ROW()-2)/30)+1)</f>
        <v/>
      </c>
      <c r="C207" s="16">
        <f t="array" ref="C207">IF(A207="",0,INDEX(DONG_THUAN_GHEP!$B$14:$B$113,INT((ROW()-2)/30)+1))</f>
        <v>0</v>
      </c>
      <c r="D207" s="16">
        <f t="shared" si="1"/>
        <v>0</v>
      </c>
      <c r="E207" s="16">
        <f t="shared" si="2"/>
        <v>0</v>
      </c>
      <c r="F207" s="3">
        <f t="shared" si="3"/>
        <v>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0" customHeight="1">
      <c r="A208" s="11" t="str">
        <f t="array" ref="A208">INDEX(DONG_THUAN_GHEP!$J$14:$AM$113,INT((ROW()-2)/30)+1,MOD(ROW()-2,30)+1)</f>
        <v/>
      </c>
      <c r="B208" s="11" t="str">
        <f t="array" ref="B208">INDEX(DONG_THUAN_GHEP!$A$14:$A$113,INT((ROW()-2)/30)+1)</f>
        <v/>
      </c>
      <c r="C208" s="16">
        <f t="array" ref="C208">IF(A208="",0,INDEX(DONG_THUAN_GHEP!$B$14:$B$113,INT((ROW()-2)/30)+1))</f>
        <v>0</v>
      </c>
      <c r="D208" s="16">
        <f t="shared" si="1"/>
        <v>0</v>
      </c>
      <c r="E208" s="16">
        <f t="shared" si="2"/>
        <v>0</v>
      </c>
      <c r="F208" s="3">
        <f t="shared" si="3"/>
        <v>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0" customHeight="1">
      <c r="A209" s="11" t="str">
        <f t="array" ref="A209">INDEX(DONG_THUAN_GHEP!$J$14:$AM$113,INT((ROW()-2)/30)+1,MOD(ROW()-2,30)+1)</f>
        <v/>
      </c>
      <c r="B209" s="11" t="str">
        <f t="array" ref="B209">INDEX(DONG_THUAN_GHEP!$A$14:$A$113,INT((ROW()-2)/30)+1)</f>
        <v/>
      </c>
      <c r="C209" s="16">
        <f t="array" ref="C209">IF(A209="",0,INDEX(DONG_THUAN_GHEP!$B$14:$B$113,INT((ROW()-2)/30)+1))</f>
        <v>0</v>
      </c>
      <c r="D209" s="16">
        <f t="shared" si="1"/>
        <v>0</v>
      </c>
      <c r="E209" s="16">
        <f t="shared" si="2"/>
        <v>0</v>
      </c>
      <c r="F209" s="3">
        <f t="shared" si="3"/>
        <v>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0" customHeight="1">
      <c r="A210" s="11" t="str">
        <f t="array" ref="A210">INDEX(DONG_THUAN_GHEP!$J$14:$AM$113,INT((ROW()-2)/30)+1,MOD(ROW()-2,30)+1)</f>
        <v/>
      </c>
      <c r="B210" s="11" t="str">
        <f t="array" ref="B210">INDEX(DONG_THUAN_GHEP!$A$14:$A$113,INT((ROW()-2)/30)+1)</f>
        <v/>
      </c>
      <c r="C210" s="16">
        <f t="array" ref="C210">IF(A210="",0,INDEX(DONG_THUAN_GHEP!$B$14:$B$113,INT((ROW()-2)/30)+1))</f>
        <v>0</v>
      </c>
      <c r="D210" s="16">
        <f t="shared" si="1"/>
        <v>0</v>
      </c>
      <c r="E210" s="16">
        <f t="shared" si="2"/>
        <v>0</v>
      </c>
      <c r="F210" s="3">
        <f t="shared" si="3"/>
        <v>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0" customHeight="1">
      <c r="A211" s="11" t="str">
        <f t="array" ref="A211">INDEX(DONG_THUAN_GHEP!$J$14:$AM$113,INT((ROW()-2)/30)+1,MOD(ROW()-2,30)+1)</f>
        <v/>
      </c>
      <c r="B211" s="11" t="str">
        <f t="array" ref="B211">INDEX(DONG_THUAN_GHEP!$A$14:$A$113,INT((ROW()-2)/30)+1)</f>
        <v/>
      </c>
      <c r="C211" s="16">
        <f t="array" ref="C211">IF(A211="",0,INDEX(DONG_THUAN_GHEP!$B$14:$B$113,INT((ROW()-2)/30)+1))</f>
        <v>0</v>
      </c>
      <c r="D211" s="16">
        <f t="shared" si="1"/>
        <v>0</v>
      </c>
      <c r="E211" s="16">
        <f t="shared" si="2"/>
        <v>0</v>
      </c>
      <c r="F211" s="3">
        <f t="shared" si="3"/>
        <v>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0" customHeight="1">
      <c r="A212" s="11" t="str">
        <f t="array" ref="A212">INDEX(DONG_THUAN_GHEP!$J$14:$AM$113,INT((ROW()-2)/30)+1,MOD(ROW()-2,30)+1)</f>
        <v/>
      </c>
      <c r="B212" s="11" t="str">
        <f t="array" ref="B212">INDEX(DONG_THUAN_GHEP!$A$14:$A$113,INT((ROW()-2)/30)+1)</f>
        <v/>
      </c>
      <c r="C212" s="16">
        <f t="array" ref="C212">IF(A212="",0,INDEX(DONG_THUAN_GHEP!$B$14:$B$113,INT((ROW()-2)/30)+1))</f>
        <v>0</v>
      </c>
      <c r="D212" s="16">
        <f t="shared" si="1"/>
        <v>0</v>
      </c>
      <c r="E212" s="16">
        <f t="shared" si="2"/>
        <v>0</v>
      </c>
      <c r="F212" s="3">
        <f t="shared" si="3"/>
        <v>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0" customHeight="1">
      <c r="A213" s="11" t="str">
        <f t="array" ref="A213">INDEX(DONG_THUAN_GHEP!$J$14:$AM$113,INT((ROW()-2)/30)+1,MOD(ROW()-2,30)+1)</f>
        <v/>
      </c>
      <c r="B213" s="11" t="str">
        <f t="array" ref="B213">INDEX(DONG_THUAN_GHEP!$A$14:$A$113,INT((ROW()-2)/30)+1)</f>
        <v/>
      </c>
      <c r="C213" s="16">
        <f t="array" ref="C213">IF(A213="",0,INDEX(DONG_THUAN_GHEP!$B$14:$B$113,INT((ROW()-2)/30)+1))</f>
        <v>0</v>
      </c>
      <c r="D213" s="16">
        <f t="shared" si="1"/>
        <v>0</v>
      </c>
      <c r="E213" s="16">
        <f t="shared" si="2"/>
        <v>0</v>
      </c>
      <c r="F213" s="3">
        <f t="shared" si="3"/>
        <v>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0" customHeight="1">
      <c r="A214" s="11" t="str">
        <f t="array" ref="A214">INDEX(DONG_THUAN_GHEP!$J$14:$AM$113,INT((ROW()-2)/30)+1,MOD(ROW()-2,30)+1)</f>
        <v/>
      </c>
      <c r="B214" s="11" t="str">
        <f t="array" ref="B214">INDEX(DONG_THUAN_GHEP!$A$14:$A$113,INT((ROW()-2)/30)+1)</f>
        <v/>
      </c>
      <c r="C214" s="16">
        <f t="array" ref="C214">IF(A214="",0,INDEX(DONG_THUAN_GHEP!$B$14:$B$113,INT((ROW()-2)/30)+1))</f>
        <v>0</v>
      </c>
      <c r="D214" s="16">
        <f t="shared" si="1"/>
        <v>0</v>
      </c>
      <c r="E214" s="16">
        <f t="shared" si="2"/>
        <v>0</v>
      </c>
      <c r="F214" s="3">
        <f t="shared" si="3"/>
        <v>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0" customHeight="1">
      <c r="A215" s="11" t="str">
        <f t="array" ref="A215">INDEX(DONG_THUAN_GHEP!$J$14:$AM$113,INT((ROW()-2)/30)+1,MOD(ROW()-2,30)+1)</f>
        <v/>
      </c>
      <c r="B215" s="11" t="str">
        <f t="array" ref="B215">INDEX(DONG_THUAN_GHEP!$A$14:$A$113,INT((ROW()-2)/30)+1)</f>
        <v/>
      </c>
      <c r="C215" s="16">
        <f t="array" ref="C215">IF(A215="",0,INDEX(DONG_THUAN_GHEP!$B$14:$B$113,INT((ROW()-2)/30)+1))</f>
        <v>0</v>
      </c>
      <c r="D215" s="16">
        <f t="shared" si="1"/>
        <v>0</v>
      </c>
      <c r="E215" s="16">
        <f t="shared" si="2"/>
        <v>0</v>
      </c>
      <c r="F215" s="3">
        <f t="shared" si="3"/>
        <v>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0" customHeight="1">
      <c r="A216" s="11" t="str">
        <f t="array" ref="A216">INDEX(DONG_THUAN_GHEP!$J$14:$AM$113,INT((ROW()-2)/30)+1,MOD(ROW()-2,30)+1)</f>
        <v/>
      </c>
      <c r="B216" s="11" t="str">
        <f t="array" ref="B216">INDEX(DONG_THUAN_GHEP!$A$14:$A$113,INT((ROW()-2)/30)+1)</f>
        <v/>
      </c>
      <c r="C216" s="16">
        <f t="array" ref="C216">IF(A216="",0,INDEX(DONG_THUAN_GHEP!$B$14:$B$113,INT((ROW()-2)/30)+1))</f>
        <v>0</v>
      </c>
      <c r="D216" s="16">
        <f t="shared" si="1"/>
        <v>0</v>
      </c>
      <c r="E216" s="16">
        <f t="shared" si="2"/>
        <v>0</v>
      </c>
      <c r="F216" s="3">
        <f t="shared" si="3"/>
        <v>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0" customHeight="1">
      <c r="A217" s="11" t="str">
        <f t="array" ref="A217">INDEX(DONG_THUAN_GHEP!$J$14:$AM$113,INT((ROW()-2)/30)+1,MOD(ROW()-2,30)+1)</f>
        <v/>
      </c>
      <c r="B217" s="11" t="str">
        <f t="array" ref="B217">INDEX(DONG_THUAN_GHEP!$A$14:$A$113,INT((ROW()-2)/30)+1)</f>
        <v/>
      </c>
      <c r="C217" s="16">
        <f t="array" ref="C217">IF(A217="",0,INDEX(DONG_THUAN_GHEP!$B$14:$B$113,INT((ROW()-2)/30)+1))</f>
        <v>0</v>
      </c>
      <c r="D217" s="16">
        <f t="shared" si="1"/>
        <v>0</v>
      </c>
      <c r="E217" s="16">
        <f t="shared" si="2"/>
        <v>0</v>
      </c>
      <c r="F217" s="3">
        <f t="shared" si="3"/>
        <v>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0" customHeight="1">
      <c r="A218" s="11" t="str">
        <f t="array" ref="A218">INDEX(DONG_THUAN_GHEP!$J$14:$AM$113,INT((ROW()-2)/30)+1,MOD(ROW()-2,30)+1)</f>
        <v/>
      </c>
      <c r="B218" s="11" t="str">
        <f t="array" ref="B218">INDEX(DONG_THUAN_GHEP!$A$14:$A$113,INT((ROW()-2)/30)+1)</f>
        <v/>
      </c>
      <c r="C218" s="16">
        <f t="array" ref="C218">IF(A218="",0,INDEX(DONG_THUAN_GHEP!$B$14:$B$113,INT((ROW()-2)/30)+1))</f>
        <v>0</v>
      </c>
      <c r="D218" s="16">
        <f t="shared" si="1"/>
        <v>0</v>
      </c>
      <c r="E218" s="16">
        <f t="shared" si="2"/>
        <v>0</v>
      </c>
      <c r="F218" s="3">
        <f t="shared" si="3"/>
        <v>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0" customHeight="1">
      <c r="A219" s="11" t="str">
        <f t="array" ref="A219">INDEX(DONG_THUAN_GHEP!$J$14:$AM$113,INT((ROW()-2)/30)+1,MOD(ROW()-2,30)+1)</f>
        <v/>
      </c>
      <c r="B219" s="11" t="str">
        <f t="array" ref="B219">INDEX(DONG_THUAN_GHEP!$A$14:$A$113,INT((ROW()-2)/30)+1)</f>
        <v/>
      </c>
      <c r="C219" s="16">
        <f t="array" ref="C219">IF(A219="",0,INDEX(DONG_THUAN_GHEP!$B$14:$B$113,INT((ROW()-2)/30)+1))</f>
        <v>0</v>
      </c>
      <c r="D219" s="16">
        <f t="shared" si="1"/>
        <v>0</v>
      </c>
      <c r="E219" s="16">
        <f t="shared" si="2"/>
        <v>0</v>
      </c>
      <c r="F219" s="3">
        <f t="shared" si="3"/>
        <v>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0" customHeight="1">
      <c r="A220" s="11" t="str">
        <f t="array" ref="A220">INDEX(DONG_THUAN_GHEP!$J$14:$AM$113,INT((ROW()-2)/30)+1,MOD(ROW()-2,30)+1)</f>
        <v/>
      </c>
      <c r="B220" s="11" t="str">
        <f t="array" ref="B220">INDEX(DONG_THUAN_GHEP!$A$14:$A$113,INT((ROW()-2)/30)+1)</f>
        <v/>
      </c>
      <c r="C220" s="16">
        <f t="array" ref="C220">IF(A220="",0,INDEX(DONG_THUAN_GHEP!$B$14:$B$113,INT((ROW()-2)/30)+1))</f>
        <v>0</v>
      </c>
      <c r="D220" s="16">
        <f t="shared" si="1"/>
        <v>0</v>
      </c>
      <c r="E220" s="16">
        <f t="shared" si="2"/>
        <v>0</v>
      </c>
      <c r="F220" s="3">
        <f t="shared" si="3"/>
        <v>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0" customHeight="1">
      <c r="A221" s="11" t="str">
        <f t="array" ref="A221">INDEX(DONG_THUAN_GHEP!$J$14:$AM$113,INT((ROW()-2)/30)+1,MOD(ROW()-2,30)+1)</f>
        <v/>
      </c>
      <c r="B221" s="11" t="str">
        <f t="array" ref="B221">INDEX(DONG_THUAN_GHEP!$A$14:$A$113,INT((ROW()-2)/30)+1)</f>
        <v/>
      </c>
      <c r="C221" s="16">
        <f t="array" ref="C221">IF(A221="",0,INDEX(DONG_THUAN_GHEP!$B$14:$B$113,INT((ROW()-2)/30)+1))</f>
        <v>0</v>
      </c>
      <c r="D221" s="16">
        <f t="shared" si="1"/>
        <v>0</v>
      </c>
      <c r="E221" s="16">
        <f t="shared" si="2"/>
        <v>0</v>
      </c>
      <c r="F221" s="3">
        <f t="shared" si="3"/>
        <v>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0" customHeight="1">
      <c r="A222" s="11" t="str">
        <f t="array" ref="A222">INDEX(DONG_THUAN_GHEP!$J$14:$AM$113,INT((ROW()-2)/30)+1,MOD(ROW()-2,30)+1)</f>
        <v/>
      </c>
      <c r="B222" s="11" t="str">
        <f t="array" ref="B222">INDEX(DONG_THUAN_GHEP!$A$14:$A$113,INT((ROW()-2)/30)+1)</f>
        <v/>
      </c>
      <c r="C222" s="16">
        <f t="array" ref="C222">IF(A222="",0,INDEX(DONG_THUAN_GHEP!$B$14:$B$113,INT((ROW()-2)/30)+1))</f>
        <v>0</v>
      </c>
      <c r="D222" s="16">
        <f t="shared" si="1"/>
        <v>0</v>
      </c>
      <c r="E222" s="16">
        <f t="shared" si="2"/>
        <v>0</v>
      </c>
      <c r="F222" s="3">
        <f t="shared" si="3"/>
        <v>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0" customHeight="1">
      <c r="A223" s="11" t="str">
        <f t="array" ref="A223">INDEX(DONG_THUAN_GHEP!$J$14:$AM$113,INT((ROW()-2)/30)+1,MOD(ROW()-2,30)+1)</f>
        <v/>
      </c>
      <c r="B223" s="11" t="str">
        <f t="array" ref="B223">INDEX(DONG_THUAN_GHEP!$A$14:$A$113,INT((ROW()-2)/30)+1)</f>
        <v/>
      </c>
      <c r="C223" s="16">
        <f t="array" ref="C223">IF(A223="",0,INDEX(DONG_THUAN_GHEP!$B$14:$B$113,INT((ROW()-2)/30)+1))</f>
        <v>0</v>
      </c>
      <c r="D223" s="16">
        <f t="shared" si="1"/>
        <v>0</v>
      </c>
      <c r="E223" s="16">
        <f t="shared" si="2"/>
        <v>0</v>
      </c>
      <c r="F223" s="3">
        <f t="shared" si="3"/>
        <v>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0" customHeight="1">
      <c r="A224" s="11" t="str">
        <f t="array" ref="A224">INDEX(DONG_THUAN_GHEP!$J$14:$AM$113,INT((ROW()-2)/30)+1,MOD(ROW()-2,30)+1)</f>
        <v/>
      </c>
      <c r="B224" s="11" t="str">
        <f t="array" ref="B224">INDEX(DONG_THUAN_GHEP!$A$14:$A$113,INT((ROW()-2)/30)+1)</f>
        <v/>
      </c>
      <c r="C224" s="16">
        <f t="array" ref="C224">IF(A224="",0,INDEX(DONG_THUAN_GHEP!$B$14:$B$113,INT((ROW()-2)/30)+1))</f>
        <v>0</v>
      </c>
      <c r="D224" s="16">
        <f t="shared" si="1"/>
        <v>0</v>
      </c>
      <c r="E224" s="16">
        <f t="shared" si="2"/>
        <v>0</v>
      </c>
      <c r="F224" s="3">
        <f t="shared" si="3"/>
        <v>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0" customHeight="1">
      <c r="A225" s="11" t="str">
        <f t="array" ref="A225">INDEX(DONG_THUAN_GHEP!$J$14:$AM$113,INT((ROW()-2)/30)+1,MOD(ROW()-2,30)+1)</f>
        <v/>
      </c>
      <c r="B225" s="11" t="str">
        <f t="array" ref="B225">INDEX(DONG_THUAN_GHEP!$A$14:$A$113,INT((ROW()-2)/30)+1)</f>
        <v/>
      </c>
      <c r="C225" s="16">
        <f t="array" ref="C225">IF(A225="",0,INDEX(DONG_THUAN_GHEP!$B$14:$B$113,INT((ROW()-2)/30)+1))</f>
        <v>0</v>
      </c>
      <c r="D225" s="16">
        <f t="shared" si="1"/>
        <v>0</v>
      </c>
      <c r="E225" s="16">
        <f t="shared" si="2"/>
        <v>0</v>
      </c>
      <c r="F225" s="3">
        <f t="shared" si="3"/>
        <v>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0" customHeight="1">
      <c r="A226" s="11" t="str">
        <f t="array" ref="A226">INDEX(DONG_THUAN_GHEP!$J$14:$AM$113,INT((ROW()-2)/30)+1,MOD(ROW()-2,30)+1)</f>
        <v/>
      </c>
      <c r="B226" s="11" t="str">
        <f t="array" ref="B226">INDEX(DONG_THUAN_GHEP!$A$14:$A$113,INT((ROW()-2)/30)+1)</f>
        <v/>
      </c>
      <c r="C226" s="16">
        <f t="array" ref="C226">IF(A226="",0,INDEX(DONG_THUAN_GHEP!$B$14:$B$113,INT((ROW()-2)/30)+1))</f>
        <v>0</v>
      </c>
      <c r="D226" s="16">
        <f t="shared" si="1"/>
        <v>0</v>
      </c>
      <c r="E226" s="16">
        <f t="shared" si="2"/>
        <v>0</v>
      </c>
      <c r="F226" s="3">
        <f t="shared" si="3"/>
        <v>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0" customHeight="1">
      <c r="A227" s="11" t="str">
        <f t="array" ref="A227">INDEX(DONG_THUAN_GHEP!$J$14:$AM$113,INT((ROW()-2)/30)+1,MOD(ROW()-2,30)+1)</f>
        <v/>
      </c>
      <c r="B227" s="11" t="str">
        <f t="array" ref="B227">INDEX(DONG_THUAN_GHEP!$A$14:$A$113,INT((ROW()-2)/30)+1)</f>
        <v/>
      </c>
      <c r="C227" s="16">
        <f t="array" ref="C227">IF(A227="",0,INDEX(DONG_THUAN_GHEP!$B$14:$B$113,INT((ROW()-2)/30)+1))</f>
        <v>0</v>
      </c>
      <c r="D227" s="16">
        <f t="shared" si="1"/>
        <v>0</v>
      </c>
      <c r="E227" s="16">
        <f t="shared" si="2"/>
        <v>0</v>
      </c>
      <c r="F227" s="3">
        <f t="shared" si="3"/>
        <v>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0" customHeight="1">
      <c r="A228" s="11" t="str">
        <f t="array" ref="A228">INDEX(DONG_THUAN_GHEP!$J$14:$AM$113,INT((ROW()-2)/30)+1,MOD(ROW()-2,30)+1)</f>
        <v/>
      </c>
      <c r="B228" s="11" t="str">
        <f t="array" ref="B228">INDEX(DONG_THUAN_GHEP!$A$14:$A$113,INT((ROW()-2)/30)+1)</f>
        <v/>
      </c>
      <c r="C228" s="16">
        <f t="array" ref="C228">IF(A228="",0,INDEX(DONG_THUAN_GHEP!$B$14:$B$113,INT((ROW()-2)/30)+1))</f>
        <v>0</v>
      </c>
      <c r="D228" s="16">
        <f t="shared" si="1"/>
        <v>0</v>
      </c>
      <c r="E228" s="16">
        <f t="shared" si="2"/>
        <v>0</v>
      </c>
      <c r="F228" s="3">
        <f t="shared" si="3"/>
        <v>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0" customHeight="1">
      <c r="A229" s="11" t="str">
        <f t="array" ref="A229">INDEX(DONG_THUAN_GHEP!$J$14:$AM$113,INT((ROW()-2)/30)+1,MOD(ROW()-2,30)+1)</f>
        <v/>
      </c>
      <c r="B229" s="11" t="str">
        <f t="array" ref="B229">INDEX(DONG_THUAN_GHEP!$A$14:$A$113,INT((ROW()-2)/30)+1)</f>
        <v/>
      </c>
      <c r="C229" s="16">
        <f t="array" ref="C229">IF(A229="",0,INDEX(DONG_THUAN_GHEP!$B$14:$B$113,INT((ROW()-2)/30)+1))</f>
        <v>0</v>
      </c>
      <c r="D229" s="16">
        <f t="shared" si="1"/>
        <v>0</v>
      </c>
      <c r="E229" s="16">
        <f t="shared" si="2"/>
        <v>0</v>
      </c>
      <c r="F229" s="3">
        <f t="shared" si="3"/>
        <v>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0" customHeight="1">
      <c r="A230" s="11" t="str">
        <f t="array" ref="A230">INDEX(DONG_THUAN_GHEP!$J$14:$AM$113,INT((ROW()-2)/30)+1,MOD(ROW()-2,30)+1)</f>
        <v/>
      </c>
      <c r="B230" s="11" t="str">
        <f t="array" ref="B230">INDEX(DONG_THUAN_GHEP!$A$14:$A$113,INT((ROW()-2)/30)+1)</f>
        <v/>
      </c>
      <c r="C230" s="16">
        <f t="array" ref="C230">IF(A230="",0,INDEX(DONG_THUAN_GHEP!$B$14:$B$113,INT((ROW()-2)/30)+1))</f>
        <v>0</v>
      </c>
      <c r="D230" s="16">
        <f t="shared" si="1"/>
        <v>0</v>
      </c>
      <c r="E230" s="16">
        <f t="shared" si="2"/>
        <v>0</v>
      </c>
      <c r="F230" s="3">
        <f t="shared" si="3"/>
        <v>0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0" customHeight="1">
      <c r="A231" s="11" t="str">
        <f t="array" ref="A231">INDEX(DONG_THUAN_GHEP!$J$14:$AM$113,INT((ROW()-2)/30)+1,MOD(ROW()-2,30)+1)</f>
        <v/>
      </c>
      <c r="B231" s="11" t="str">
        <f t="array" ref="B231">INDEX(DONG_THUAN_GHEP!$A$14:$A$113,INT((ROW()-2)/30)+1)</f>
        <v/>
      </c>
      <c r="C231" s="16">
        <f t="array" ref="C231">IF(A231="",0,INDEX(DONG_THUAN_GHEP!$B$14:$B$113,INT((ROW()-2)/30)+1))</f>
        <v>0</v>
      </c>
      <c r="D231" s="16">
        <f t="shared" si="1"/>
        <v>0</v>
      </c>
      <c r="E231" s="16">
        <f t="shared" si="2"/>
        <v>0</v>
      </c>
      <c r="F231" s="3">
        <f t="shared" si="3"/>
        <v>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0" customHeight="1">
      <c r="A232" s="11" t="str">
        <f t="array" ref="A232">INDEX(DONG_THUAN_GHEP!$J$14:$AM$113,INT((ROW()-2)/30)+1,MOD(ROW()-2,30)+1)</f>
        <v/>
      </c>
      <c r="B232" s="11" t="str">
        <f t="array" ref="B232">INDEX(DONG_THUAN_GHEP!$A$14:$A$113,INT((ROW()-2)/30)+1)</f>
        <v/>
      </c>
      <c r="C232" s="16">
        <f t="array" ref="C232">IF(A232="",0,INDEX(DONG_THUAN_GHEP!$B$14:$B$113,INT((ROW()-2)/30)+1))</f>
        <v>0</v>
      </c>
      <c r="D232" s="16">
        <f t="shared" si="1"/>
        <v>0</v>
      </c>
      <c r="E232" s="16">
        <f t="shared" si="2"/>
        <v>0</v>
      </c>
      <c r="F232" s="3">
        <f t="shared" si="3"/>
        <v>0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0" customHeight="1">
      <c r="A233" s="11" t="str">
        <f t="array" ref="A233">INDEX(DONG_THUAN_GHEP!$J$14:$AM$113,INT((ROW()-2)/30)+1,MOD(ROW()-2,30)+1)</f>
        <v/>
      </c>
      <c r="B233" s="11" t="str">
        <f t="array" ref="B233">INDEX(DONG_THUAN_GHEP!$A$14:$A$113,INT((ROW()-2)/30)+1)</f>
        <v/>
      </c>
      <c r="C233" s="16">
        <f t="array" ref="C233">IF(A233="",0,INDEX(DONG_THUAN_GHEP!$B$14:$B$113,INT((ROW()-2)/30)+1))</f>
        <v>0</v>
      </c>
      <c r="D233" s="16">
        <f t="shared" si="1"/>
        <v>0</v>
      </c>
      <c r="E233" s="16">
        <f t="shared" si="2"/>
        <v>0</v>
      </c>
      <c r="F233" s="3">
        <f t="shared" si="3"/>
        <v>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0" customHeight="1">
      <c r="A234" s="11" t="str">
        <f t="array" ref="A234">INDEX(DONG_THUAN_GHEP!$J$14:$AM$113,INT((ROW()-2)/30)+1,MOD(ROW()-2,30)+1)</f>
        <v/>
      </c>
      <c r="B234" s="11" t="str">
        <f t="array" ref="B234">INDEX(DONG_THUAN_GHEP!$A$14:$A$113,INT((ROW()-2)/30)+1)</f>
        <v/>
      </c>
      <c r="C234" s="16">
        <f t="array" ref="C234">IF(A234="",0,INDEX(DONG_THUAN_GHEP!$B$14:$B$113,INT((ROW()-2)/30)+1))</f>
        <v>0</v>
      </c>
      <c r="D234" s="16">
        <f t="shared" si="1"/>
        <v>0</v>
      </c>
      <c r="E234" s="16">
        <f t="shared" si="2"/>
        <v>0</v>
      </c>
      <c r="F234" s="3">
        <f t="shared" si="3"/>
        <v>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0" customHeight="1">
      <c r="A235" s="11" t="str">
        <f t="array" ref="A235">INDEX(DONG_THUAN_GHEP!$J$14:$AM$113,INT((ROW()-2)/30)+1,MOD(ROW()-2,30)+1)</f>
        <v/>
      </c>
      <c r="B235" s="11" t="str">
        <f t="array" ref="B235">INDEX(DONG_THUAN_GHEP!$A$14:$A$113,INT((ROW()-2)/30)+1)</f>
        <v/>
      </c>
      <c r="C235" s="16">
        <f t="array" ref="C235">IF(A235="",0,INDEX(DONG_THUAN_GHEP!$B$14:$B$113,INT((ROW()-2)/30)+1))</f>
        <v>0</v>
      </c>
      <c r="D235" s="16">
        <f t="shared" si="1"/>
        <v>0</v>
      </c>
      <c r="E235" s="16">
        <f t="shared" si="2"/>
        <v>0</v>
      </c>
      <c r="F235" s="3">
        <f t="shared" si="3"/>
        <v>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0" customHeight="1">
      <c r="A236" s="11" t="str">
        <f t="array" ref="A236">INDEX(DONG_THUAN_GHEP!$J$14:$AM$113,INT((ROW()-2)/30)+1,MOD(ROW()-2,30)+1)</f>
        <v/>
      </c>
      <c r="B236" s="11" t="str">
        <f t="array" ref="B236">INDEX(DONG_THUAN_GHEP!$A$14:$A$113,INT((ROW()-2)/30)+1)</f>
        <v/>
      </c>
      <c r="C236" s="16">
        <f t="array" ref="C236">IF(A236="",0,INDEX(DONG_THUAN_GHEP!$B$14:$B$113,INT((ROW()-2)/30)+1))</f>
        <v>0</v>
      </c>
      <c r="D236" s="16">
        <f t="shared" si="1"/>
        <v>0</v>
      </c>
      <c r="E236" s="16">
        <f t="shared" si="2"/>
        <v>0</v>
      </c>
      <c r="F236" s="3">
        <f t="shared" si="3"/>
        <v>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0" customHeight="1">
      <c r="A237" s="11" t="str">
        <f t="array" ref="A237">INDEX(DONG_THUAN_GHEP!$J$14:$AM$113,INT((ROW()-2)/30)+1,MOD(ROW()-2,30)+1)</f>
        <v/>
      </c>
      <c r="B237" s="11" t="str">
        <f t="array" ref="B237">INDEX(DONG_THUAN_GHEP!$A$14:$A$113,INT((ROW()-2)/30)+1)</f>
        <v/>
      </c>
      <c r="C237" s="16">
        <f t="array" ref="C237">IF(A237="",0,INDEX(DONG_THUAN_GHEP!$B$14:$B$113,INT((ROW()-2)/30)+1))</f>
        <v>0</v>
      </c>
      <c r="D237" s="16">
        <f t="shared" si="1"/>
        <v>0</v>
      </c>
      <c r="E237" s="16">
        <f t="shared" si="2"/>
        <v>0</v>
      </c>
      <c r="F237" s="3">
        <f t="shared" si="3"/>
        <v>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0" customHeight="1">
      <c r="A238" s="11" t="str">
        <f t="array" ref="A238">INDEX(DONG_THUAN_GHEP!$J$14:$AM$113,INT((ROW()-2)/30)+1,MOD(ROW()-2,30)+1)</f>
        <v/>
      </c>
      <c r="B238" s="11" t="str">
        <f t="array" ref="B238">INDEX(DONG_THUAN_GHEP!$A$14:$A$113,INT((ROW()-2)/30)+1)</f>
        <v/>
      </c>
      <c r="C238" s="16">
        <f t="array" ref="C238">IF(A238="",0,INDEX(DONG_THUAN_GHEP!$B$14:$B$113,INT((ROW()-2)/30)+1))</f>
        <v>0</v>
      </c>
      <c r="D238" s="16">
        <f t="shared" si="1"/>
        <v>0</v>
      </c>
      <c r="E238" s="16">
        <f t="shared" si="2"/>
        <v>0</v>
      </c>
      <c r="F238" s="3">
        <f t="shared" si="3"/>
        <v>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0" customHeight="1">
      <c r="A239" s="11" t="str">
        <f t="array" ref="A239">INDEX(DONG_THUAN_GHEP!$J$14:$AM$113,INT((ROW()-2)/30)+1,MOD(ROW()-2,30)+1)</f>
        <v/>
      </c>
      <c r="B239" s="11" t="str">
        <f t="array" ref="B239">INDEX(DONG_THUAN_GHEP!$A$14:$A$113,INT((ROW()-2)/30)+1)</f>
        <v/>
      </c>
      <c r="C239" s="16">
        <f t="array" ref="C239">IF(A239="",0,INDEX(DONG_THUAN_GHEP!$B$14:$B$113,INT((ROW()-2)/30)+1))</f>
        <v>0</v>
      </c>
      <c r="D239" s="16">
        <f t="shared" si="1"/>
        <v>0</v>
      </c>
      <c r="E239" s="16">
        <f t="shared" si="2"/>
        <v>0</v>
      </c>
      <c r="F239" s="3">
        <f t="shared" si="3"/>
        <v>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0" customHeight="1">
      <c r="A240" s="11" t="str">
        <f t="array" ref="A240">INDEX(DONG_THUAN_GHEP!$J$14:$AM$113,INT((ROW()-2)/30)+1,MOD(ROW()-2,30)+1)</f>
        <v/>
      </c>
      <c r="B240" s="11" t="str">
        <f t="array" ref="B240">INDEX(DONG_THUAN_GHEP!$A$14:$A$113,INT((ROW()-2)/30)+1)</f>
        <v/>
      </c>
      <c r="C240" s="16">
        <f t="array" ref="C240">IF(A240="",0,INDEX(DONG_THUAN_GHEP!$B$14:$B$113,INT((ROW()-2)/30)+1))</f>
        <v>0</v>
      </c>
      <c r="D240" s="16">
        <f t="shared" si="1"/>
        <v>0</v>
      </c>
      <c r="E240" s="16">
        <f t="shared" si="2"/>
        <v>0</v>
      </c>
      <c r="F240" s="3">
        <f t="shared" si="3"/>
        <v>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0" customHeight="1">
      <c r="A241" s="11" t="str">
        <f t="array" ref="A241">INDEX(DONG_THUAN_GHEP!$J$14:$AM$113,INT((ROW()-2)/30)+1,MOD(ROW()-2,30)+1)</f>
        <v/>
      </c>
      <c r="B241" s="11" t="str">
        <f t="array" ref="B241">INDEX(DONG_THUAN_GHEP!$A$14:$A$113,INT((ROW()-2)/30)+1)</f>
        <v/>
      </c>
      <c r="C241" s="16">
        <f t="array" ref="C241">IF(A241="",0,INDEX(DONG_THUAN_GHEP!$B$14:$B$113,INT((ROW()-2)/30)+1))</f>
        <v>0</v>
      </c>
      <c r="D241" s="16">
        <f t="shared" si="1"/>
        <v>0</v>
      </c>
      <c r="E241" s="16">
        <f t="shared" si="2"/>
        <v>0</v>
      </c>
      <c r="F241" s="3">
        <f t="shared" si="3"/>
        <v>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0" customHeight="1">
      <c r="A242" s="11" t="str">
        <f t="array" ref="A242">INDEX(DONG_THUAN_GHEP!$J$14:$AM$113,INT((ROW()-2)/30)+1,MOD(ROW()-2,30)+1)</f>
        <v>2908</v>
      </c>
      <c r="B242" s="11" t="str">
        <f t="array" ref="B242">INDEX(DONG_THUAN_GHEP!$A$14:$A$113,INT((ROW()-2)/30)+1)</f>
        <v>08</v>
      </c>
      <c r="C242" s="16">
        <f t="array" ref="C242">IF(A242="",0,INDEX(DONG_THUAN_GHEP!$B$14:$B$113,INT((ROW()-2)/30)+1))</f>
        <v>1</v>
      </c>
      <c r="D242" s="16">
        <f t="shared" si="1"/>
        <v>1</v>
      </c>
      <c r="E242" s="16">
        <f t="shared" si="2"/>
        <v>2</v>
      </c>
      <c r="F242" s="3">
        <f t="shared" si="3"/>
        <v>202908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0" customHeight="1">
      <c r="A243" s="11" t="str">
        <f t="array" ref="A243">INDEX(DONG_THUAN_GHEP!$J$14:$AM$113,INT((ROW()-2)/30)+1,MOD(ROW()-2,30)+1)</f>
        <v>2208</v>
      </c>
      <c r="B243" s="11" t="str">
        <f t="array" ref="B243">INDEX(DONG_THUAN_GHEP!$A$14:$A$113,INT((ROW()-2)/30)+1)</f>
        <v>08</v>
      </c>
      <c r="C243" s="16">
        <f t="array" ref="C243">IF(A243="",0,INDEX(DONG_THUAN_GHEP!$B$14:$B$113,INT((ROW()-2)/30)+1))</f>
        <v>1</v>
      </c>
      <c r="D243" s="16">
        <f t="shared" si="1"/>
        <v>1</v>
      </c>
      <c r="E243" s="16">
        <f t="shared" si="2"/>
        <v>2</v>
      </c>
      <c r="F243" s="3">
        <f t="shared" si="3"/>
        <v>202208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0" customHeight="1">
      <c r="A244" s="11" t="str">
        <f t="array" ref="A244">INDEX(DONG_THUAN_GHEP!$J$14:$AM$113,INT((ROW()-2)/30)+1,MOD(ROW()-2,30)+1)</f>
        <v>208</v>
      </c>
      <c r="B244" s="11" t="str">
        <f t="array" ref="B244">INDEX(DONG_THUAN_GHEP!$A$14:$A$113,INT((ROW()-2)/30)+1)</f>
        <v>08</v>
      </c>
      <c r="C244" s="16">
        <f t="array" ref="C244">IF(A244="",0,INDEX(DONG_THUAN_GHEP!$B$14:$B$113,INT((ROW()-2)/30)+1))</f>
        <v>1</v>
      </c>
      <c r="D244" s="16">
        <f t="shared" si="1"/>
        <v>8</v>
      </c>
      <c r="E244" s="16">
        <f t="shared" si="2"/>
        <v>9</v>
      </c>
      <c r="F244" s="3">
        <f t="shared" si="3"/>
        <v>900208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0" customHeight="1">
      <c r="A245" s="11" t="str">
        <f t="array" ref="A245">INDEX(DONG_THUAN_GHEP!$J$14:$AM$113,INT((ROW()-2)/30)+1,MOD(ROW()-2,30)+1)</f>
        <v>208</v>
      </c>
      <c r="B245" s="11" t="str">
        <f t="array" ref="B245">INDEX(DONG_THUAN_GHEP!$A$14:$A$113,INT((ROW()-2)/30)+1)</f>
        <v>08</v>
      </c>
      <c r="C245" s="16">
        <f t="array" ref="C245">IF(A245="",0,INDEX(DONG_THUAN_GHEP!$B$14:$B$113,INT((ROW()-2)/30)+1))</f>
        <v>1</v>
      </c>
      <c r="D245" s="16">
        <f t="shared" si="1"/>
        <v>8</v>
      </c>
      <c r="E245" s="16">
        <f t="shared" si="2"/>
        <v>9</v>
      </c>
      <c r="F245" s="3">
        <f t="shared" si="3"/>
        <v>900208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0" customHeight="1">
      <c r="A246" s="11" t="str">
        <f t="array" ref="A246">INDEX(DONG_THUAN_GHEP!$J$14:$AM$113,INT((ROW()-2)/30)+1,MOD(ROW()-2,30)+1)</f>
        <v>208</v>
      </c>
      <c r="B246" s="11" t="str">
        <f t="array" ref="B246">INDEX(DONG_THUAN_GHEP!$A$14:$A$113,INT((ROW()-2)/30)+1)</f>
        <v>08</v>
      </c>
      <c r="C246" s="16">
        <f t="array" ref="C246">IF(A246="",0,INDEX(DONG_THUAN_GHEP!$B$14:$B$113,INT((ROW()-2)/30)+1))</f>
        <v>1</v>
      </c>
      <c r="D246" s="16">
        <f t="shared" si="1"/>
        <v>8</v>
      </c>
      <c r="E246" s="16">
        <f t="shared" si="2"/>
        <v>9</v>
      </c>
      <c r="F246" s="3">
        <f t="shared" si="3"/>
        <v>900208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0" customHeight="1">
      <c r="A247" s="11" t="str">
        <f t="array" ref="A247">INDEX(DONG_THUAN_GHEP!$J$14:$AM$113,INT((ROW()-2)/30)+1,MOD(ROW()-2,30)+1)</f>
        <v>208</v>
      </c>
      <c r="B247" s="11" t="str">
        <f t="array" ref="B247">INDEX(DONG_THUAN_GHEP!$A$14:$A$113,INT((ROW()-2)/30)+1)</f>
        <v>08</v>
      </c>
      <c r="C247" s="16">
        <f t="array" ref="C247">IF(A247="",0,INDEX(DONG_THUAN_GHEP!$B$14:$B$113,INT((ROW()-2)/30)+1))</f>
        <v>1</v>
      </c>
      <c r="D247" s="16">
        <f t="shared" si="1"/>
        <v>8</v>
      </c>
      <c r="E247" s="16">
        <f t="shared" si="2"/>
        <v>9</v>
      </c>
      <c r="F247" s="3">
        <f t="shared" si="3"/>
        <v>900208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0" customHeight="1">
      <c r="A248" s="11" t="str">
        <f t="array" ref="A248">INDEX(DONG_THUAN_GHEP!$J$14:$AM$113,INT((ROW()-2)/30)+1,MOD(ROW()-2,30)+1)</f>
        <v>908</v>
      </c>
      <c r="B248" s="11" t="str">
        <f t="array" ref="B248">INDEX(DONG_THUAN_GHEP!$A$14:$A$113,INT((ROW()-2)/30)+1)</f>
        <v>08</v>
      </c>
      <c r="C248" s="16">
        <f t="array" ref="C248">IF(A248="",0,INDEX(DONG_THUAN_GHEP!$B$14:$B$113,INT((ROW()-2)/30)+1))</f>
        <v>1</v>
      </c>
      <c r="D248" s="16">
        <f t="shared" si="1"/>
        <v>4</v>
      </c>
      <c r="E248" s="16">
        <f t="shared" si="2"/>
        <v>5</v>
      </c>
      <c r="F248" s="3">
        <f t="shared" si="3"/>
        <v>500908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0" customHeight="1">
      <c r="A249" s="11" t="str">
        <f t="array" ref="A249">INDEX(DONG_THUAN_GHEP!$J$14:$AM$113,INT((ROW()-2)/30)+1,MOD(ROW()-2,30)+1)</f>
        <v>208</v>
      </c>
      <c r="B249" s="11" t="str">
        <f t="array" ref="B249">INDEX(DONG_THUAN_GHEP!$A$14:$A$113,INT((ROW()-2)/30)+1)</f>
        <v>08</v>
      </c>
      <c r="C249" s="16">
        <f t="array" ref="C249">IF(A249="",0,INDEX(DONG_THUAN_GHEP!$B$14:$B$113,INT((ROW()-2)/30)+1))</f>
        <v>1</v>
      </c>
      <c r="D249" s="16">
        <f t="shared" si="1"/>
        <v>8</v>
      </c>
      <c r="E249" s="16">
        <f t="shared" si="2"/>
        <v>9</v>
      </c>
      <c r="F249" s="3">
        <f t="shared" si="3"/>
        <v>900208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0" customHeight="1">
      <c r="A250" s="11" t="str">
        <f t="array" ref="A250">INDEX(DONG_THUAN_GHEP!$J$14:$AM$113,INT((ROW()-2)/30)+1,MOD(ROW()-2,30)+1)</f>
        <v>08</v>
      </c>
      <c r="B250" s="11" t="str">
        <f t="array" ref="B250">INDEX(DONG_THUAN_GHEP!$A$14:$A$113,INT((ROW()-2)/30)+1)</f>
        <v>08</v>
      </c>
      <c r="C250" s="16">
        <f t="array" ref="C250">IF(A250="",0,INDEX(DONG_THUAN_GHEP!$B$14:$B$113,INT((ROW()-2)/30)+1))</f>
        <v>1</v>
      </c>
      <c r="D250" s="16">
        <f t="shared" si="1"/>
        <v>16</v>
      </c>
      <c r="E250" s="16">
        <f t="shared" si="2"/>
        <v>17</v>
      </c>
      <c r="F250" s="3">
        <f t="shared" si="3"/>
        <v>1700008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0" customHeight="1">
      <c r="A251" s="11" t="str">
        <f t="array" ref="A251">INDEX(DONG_THUAN_GHEP!$J$14:$AM$113,INT((ROW()-2)/30)+1,MOD(ROW()-2,30)+1)</f>
        <v>08</v>
      </c>
      <c r="B251" s="11" t="str">
        <f t="array" ref="B251">INDEX(DONG_THUAN_GHEP!$A$14:$A$113,INT((ROW()-2)/30)+1)</f>
        <v>08</v>
      </c>
      <c r="C251" s="16">
        <f t="array" ref="C251">IF(A251="",0,INDEX(DONG_THUAN_GHEP!$B$14:$B$113,INT((ROW()-2)/30)+1))</f>
        <v>1</v>
      </c>
      <c r="D251" s="16">
        <f t="shared" si="1"/>
        <v>16</v>
      </c>
      <c r="E251" s="16">
        <f t="shared" si="2"/>
        <v>17</v>
      </c>
      <c r="F251" s="3">
        <f t="shared" si="3"/>
        <v>1700008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0" customHeight="1">
      <c r="A252" s="11" t="str">
        <f t="array" ref="A252">INDEX(DONG_THUAN_GHEP!$J$14:$AM$113,INT((ROW()-2)/30)+1,MOD(ROW()-2,30)+1)</f>
        <v>08</v>
      </c>
      <c r="B252" s="11" t="str">
        <f t="array" ref="B252">INDEX(DONG_THUAN_GHEP!$A$14:$A$113,INT((ROW()-2)/30)+1)</f>
        <v>08</v>
      </c>
      <c r="C252" s="16">
        <f t="array" ref="C252">IF(A252="",0,INDEX(DONG_THUAN_GHEP!$B$14:$B$113,INT((ROW()-2)/30)+1))</f>
        <v>1</v>
      </c>
      <c r="D252" s="16">
        <f t="shared" si="1"/>
        <v>16</v>
      </c>
      <c r="E252" s="16">
        <f t="shared" si="2"/>
        <v>17</v>
      </c>
      <c r="F252" s="3">
        <f t="shared" si="3"/>
        <v>1700008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0" customHeight="1">
      <c r="A253" s="11" t="str">
        <f t="array" ref="A253">INDEX(DONG_THUAN_GHEP!$J$14:$AM$113,INT((ROW()-2)/30)+1,MOD(ROW()-2,30)+1)</f>
        <v>08</v>
      </c>
      <c r="B253" s="11" t="str">
        <f t="array" ref="B253">INDEX(DONG_THUAN_GHEP!$A$14:$A$113,INT((ROW()-2)/30)+1)</f>
        <v>08</v>
      </c>
      <c r="C253" s="16">
        <f t="array" ref="C253">IF(A253="",0,INDEX(DONG_THUAN_GHEP!$B$14:$B$113,INT((ROW()-2)/30)+1))</f>
        <v>1</v>
      </c>
      <c r="D253" s="16">
        <f t="shared" si="1"/>
        <v>16</v>
      </c>
      <c r="E253" s="16">
        <f t="shared" si="2"/>
        <v>17</v>
      </c>
      <c r="F253" s="3">
        <f t="shared" si="3"/>
        <v>1700008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0" customHeight="1">
      <c r="A254" s="11" t="str">
        <f t="array" ref="A254">INDEX(DONG_THUAN_GHEP!$J$14:$AM$113,INT((ROW()-2)/30)+1,MOD(ROW()-2,30)+1)</f>
        <v>908</v>
      </c>
      <c r="B254" s="11" t="str">
        <f t="array" ref="B254">INDEX(DONG_THUAN_GHEP!$A$14:$A$113,INT((ROW()-2)/30)+1)</f>
        <v>08</v>
      </c>
      <c r="C254" s="16">
        <f t="array" ref="C254">IF(A254="",0,INDEX(DONG_THUAN_GHEP!$B$14:$B$113,INT((ROW()-2)/30)+1))</f>
        <v>1</v>
      </c>
      <c r="D254" s="16">
        <f t="shared" si="1"/>
        <v>4</v>
      </c>
      <c r="E254" s="16">
        <f t="shared" si="2"/>
        <v>5</v>
      </c>
      <c r="F254" s="3">
        <f t="shared" si="3"/>
        <v>500908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0" customHeight="1">
      <c r="A255" s="11" t="str">
        <f t="array" ref="A255">INDEX(DONG_THUAN_GHEP!$J$14:$AM$113,INT((ROW()-2)/30)+1,MOD(ROW()-2,30)+1)</f>
        <v>208</v>
      </c>
      <c r="B255" s="11" t="str">
        <f t="array" ref="B255">INDEX(DONG_THUAN_GHEP!$A$14:$A$113,INT((ROW()-2)/30)+1)</f>
        <v>08</v>
      </c>
      <c r="C255" s="16">
        <f t="array" ref="C255">IF(A255="",0,INDEX(DONG_THUAN_GHEP!$B$14:$B$113,INT((ROW()-2)/30)+1))</f>
        <v>1</v>
      </c>
      <c r="D255" s="16">
        <f t="shared" si="1"/>
        <v>8</v>
      </c>
      <c r="E255" s="16">
        <f t="shared" si="2"/>
        <v>9</v>
      </c>
      <c r="F255" s="3">
        <f t="shared" si="3"/>
        <v>900208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0" customHeight="1">
      <c r="A256" s="11" t="str">
        <f t="array" ref="A256">INDEX(DONG_THUAN_GHEP!$J$14:$AM$113,INT((ROW()-2)/30)+1,MOD(ROW()-2,30)+1)</f>
        <v>08</v>
      </c>
      <c r="B256" s="11" t="str">
        <f t="array" ref="B256">INDEX(DONG_THUAN_GHEP!$A$14:$A$113,INT((ROW()-2)/30)+1)</f>
        <v>08</v>
      </c>
      <c r="C256" s="16">
        <f t="array" ref="C256">IF(A256="",0,INDEX(DONG_THUAN_GHEP!$B$14:$B$113,INT((ROW()-2)/30)+1))</f>
        <v>1</v>
      </c>
      <c r="D256" s="16">
        <f t="shared" si="1"/>
        <v>16</v>
      </c>
      <c r="E256" s="16">
        <f t="shared" si="2"/>
        <v>17</v>
      </c>
      <c r="F256" s="3">
        <f t="shared" si="3"/>
        <v>1700008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0" customHeight="1">
      <c r="A257" s="11" t="str">
        <f t="array" ref="A257">INDEX(DONG_THUAN_GHEP!$J$14:$AM$113,INT((ROW()-2)/30)+1,MOD(ROW()-2,30)+1)</f>
        <v>08</v>
      </c>
      <c r="B257" s="11" t="str">
        <f t="array" ref="B257">INDEX(DONG_THUAN_GHEP!$A$14:$A$113,INT((ROW()-2)/30)+1)</f>
        <v>08</v>
      </c>
      <c r="C257" s="16">
        <f t="array" ref="C257">IF(A257="",0,INDEX(DONG_THUAN_GHEP!$B$14:$B$113,INT((ROW()-2)/30)+1))</f>
        <v>1</v>
      </c>
      <c r="D257" s="16">
        <f t="shared" si="1"/>
        <v>16</v>
      </c>
      <c r="E257" s="16">
        <f t="shared" si="2"/>
        <v>17</v>
      </c>
      <c r="F257" s="3">
        <f t="shared" si="3"/>
        <v>1700008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0" customHeight="1">
      <c r="A258" s="11" t="str">
        <f t="array" ref="A258">INDEX(DONG_THUAN_GHEP!$J$14:$AM$113,INT((ROW()-2)/30)+1,MOD(ROW()-2,30)+1)</f>
        <v>08</v>
      </c>
      <c r="B258" s="11" t="str">
        <f t="array" ref="B258">INDEX(DONG_THUAN_GHEP!$A$14:$A$113,INT((ROW()-2)/30)+1)</f>
        <v>08</v>
      </c>
      <c r="C258" s="16">
        <f t="array" ref="C258">IF(A258="",0,INDEX(DONG_THUAN_GHEP!$B$14:$B$113,INT((ROW()-2)/30)+1))</f>
        <v>1</v>
      </c>
      <c r="D258" s="16">
        <f t="shared" si="1"/>
        <v>16</v>
      </c>
      <c r="E258" s="16">
        <f t="shared" si="2"/>
        <v>17</v>
      </c>
      <c r="F258" s="3">
        <f t="shared" si="3"/>
        <v>1700008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0" customHeight="1">
      <c r="A259" s="11" t="str">
        <f t="array" ref="A259">INDEX(DONG_THUAN_GHEP!$J$14:$AM$113,INT((ROW()-2)/30)+1,MOD(ROW()-2,30)+1)</f>
        <v>08</v>
      </c>
      <c r="B259" s="11" t="str">
        <f t="array" ref="B259">INDEX(DONG_THUAN_GHEP!$A$14:$A$113,INT((ROW()-2)/30)+1)</f>
        <v>08</v>
      </c>
      <c r="C259" s="16">
        <f t="array" ref="C259">IF(A259="",0,INDEX(DONG_THUAN_GHEP!$B$14:$B$113,INT((ROW()-2)/30)+1))</f>
        <v>1</v>
      </c>
      <c r="D259" s="16">
        <f t="shared" si="1"/>
        <v>16</v>
      </c>
      <c r="E259" s="16">
        <f t="shared" si="2"/>
        <v>17</v>
      </c>
      <c r="F259" s="3">
        <f t="shared" si="3"/>
        <v>1700008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0" customHeight="1">
      <c r="A260" s="11" t="str">
        <f t="array" ref="A260">INDEX(DONG_THUAN_GHEP!$J$14:$AM$113,INT((ROW()-2)/30)+1,MOD(ROW()-2,30)+1)</f>
        <v>908</v>
      </c>
      <c r="B260" s="11" t="str">
        <f t="array" ref="B260">INDEX(DONG_THUAN_GHEP!$A$14:$A$113,INT((ROW()-2)/30)+1)</f>
        <v>08</v>
      </c>
      <c r="C260" s="16">
        <f t="array" ref="C260">IF(A260="",0,INDEX(DONG_THUAN_GHEP!$B$14:$B$113,INT((ROW()-2)/30)+1))</f>
        <v>1</v>
      </c>
      <c r="D260" s="16">
        <f t="shared" si="1"/>
        <v>4</v>
      </c>
      <c r="E260" s="16">
        <f t="shared" si="2"/>
        <v>5</v>
      </c>
      <c r="F260" s="3">
        <f t="shared" si="3"/>
        <v>500908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0" customHeight="1">
      <c r="A261" s="11" t="str">
        <f t="array" ref="A261">INDEX(DONG_THUAN_GHEP!$J$14:$AM$113,INT((ROW()-2)/30)+1,MOD(ROW()-2,30)+1)</f>
        <v>208</v>
      </c>
      <c r="B261" s="11" t="str">
        <f t="array" ref="B261">INDEX(DONG_THUAN_GHEP!$A$14:$A$113,INT((ROW()-2)/30)+1)</f>
        <v>08</v>
      </c>
      <c r="C261" s="16">
        <f t="array" ref="C261">IF(A261="",0,INDEX(DONG_THUAN_GHEP!$B$14:$B$113,INT((ROW()-2)/30)+1))</f>
        <v>1</v>
      </c>
      <c r="D261" s="16">
        <f t="shared" si="1"/>
        <v>8</v>
      </c>
      <c r="E261" s="16">
        <f t="shared" si="2"/>
        <v>9</v>
      </c>
      <c r="F261" s="3">
        <f t="shared" si="3"/>
        <v>900208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0" customHeight="1">
      <c r="A262" s="11" t="str">
        <f t="array" ref="A262">INDEX(DONG_THUAN_GHEP!$J$14:$AM$113,INT((ROW()-2)/30)+1,MOD(ROW()-2,30)+1)</f>
        <v>08</v>
      </c>
      <c r="B262" s="11" t="str">
        <f t="array" ref="B262">INDEX(DONG_THUAN_GHEP!$A$14:$A$113,INT((ROW()-2)/30)+1)</f>
        <v>08</v>
      </c>
      <c r="C262" s="16">
        <f t="array" ref="C262">IF(A262="",0,INDEX(DONG_THUAN_GHEP!$B$14:$B$113,INT((ROW()-2)/30)+1))</f>
        <v>1</v>
      </c>
      <c r="D262" s="16">
        <f t="shared" si="1"/>
        <v>16</v>
      </c>
      <c r="E262" s="16">
        <f t="shared" si="2"/>
        <v>17</v>
      </c>
      <c r="F262" s="3">
        <f t="shared" si="3"/>
        <v>1700008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0" customHeight="1">
      <c r="A263" s="11" t="str">
        <f t="array" ref="A263">INDEX(DONG_THUAN_GHEP!$J$14:$AM$113,INT((ROW()-2)/30)+1,MOD(ROW()-2,30)+1)</f>
        <v>08</v>
      </c>
      <c r="B263" s="11" t="str">
        <f t="array" ref="B263">INDEX(DONG_THUAN_GHEP!$A$14:$A$113,INT((ROW()-2)/30)+1)</f>
        <v>08</v>
      </c>
      <c r="C263" s="16">
        <f t="array" ref="C263">IF(A263="",0,INDEX(DONG_THUAN_GHEP!$B$14:$B$113,INT((ROW()-2)/30)+1))</f>
        <v>1</v>
      </c>
      <c r="D263" s="16">
        <f t="shared" si="1"/>
        <v>16</v>
      </c>
      <c r="E263" s="16">
        <f t="shared" si="2"/>
        <v>17</v>
      </c>
      <c r="F263" s="3">
        <f t="shared" si="3"/>
        <v>1700008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0" customHeight="1">
      <c r="A264" s="11" t="str">
        <f t="array" ref="A264">INDEX(DONG_THUAN_GHEP!$J$14:$AM$113,INT((ROW()-2)/30)+1,MOD(ROW()-2,30)+1)</f>
        <v>08</v>
      </c>
      <c r="B264" s="11" t="str">
        <f t="array" ref="B264">INDEX(DONG_THUAN_GHEP!$A$14:$A$113,INT((ROW()-2)/30)+1)</f>
        <v>08</v>
      </c>
      <c r="C264" s="16">
        <f t="array" ref="C264">IF(A264="",0,INDEX(DONG_THUAN_GHEP!$B$14:$B$113,INT((ROW()-2)/30)+1))</f>
        <v>1</v>
      </c>
      <c r="D264" s="16">
        <f t="shared" si="1"/>
        <v>16</v>
      </c>
      <c r="E264" s="16">
        <f t="shared" si="2"/>
        <v>17</v>
      </c>
      <c r="F264" s="3">
        <f t="shared" si="3"/>
        <v>1700008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0" customHeight="1">
      <c r="A265" s="11" t="str">
        <f t="array" ref="A265">INDEX(DONG_THUAN_GHEP!$J$14:$AM$113,INT((ROW()-2)/30)+1,MOD(ROW()-2,30)+1)</f>
        <v>08</v>
      </c>
      <c r="B265" s="11" t="str">
        <f t="array" ref="B265">INDEX(DONG_THUAN_GHEP!$A$14:$A$113,INT((ROW()-2)/30)+1)</f>
        <v>08</v>
      </c>
      <c r="C265" s="16">
        <f t="array" ref="C265">IF(A265="",0,INDEX(DONG_THUAN_GHEP!$B$14:$B$113,INT((ROW()-2)/30)+1))</f>
        <v>1</v>
      </c>
      <c r="D265" s="16">
        <f t="shared" si="1"/>
        <v>16</v>
      </c>
      <c r="E265" s="16">
        <f t="shared" si="2"/>
        <v>17</v>
      </c>
      <c r="F265" s="3">
        <f t="shared" si="3"/>
        <v>1700008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0" customHeight="1">
      <c r="A266" s="11" t="str">
        <f t="array" ref="A266">INDEX(DONG_THUAN_GHEP!$J$14:$AM$113,INT((ROW()-2)/30)+1,MOD(ROW()-2,30)+1)</f>
        <v>908</v>
      </c>
      <c r="B266" s="11" t="str">
        <f t="array" ref="B266">INDEX(DONG_THUAN_GHEP!$A$14:$A$113,INT((ROW()-2)/30)+1)</f>
        <v>08</v>
      </c>
      <c r="C266" s="16">
        <f t="array" ref="C266">IF(A266="",0,INDEX(DONG_THUAN_GHEP!$B$14:$B$113,INT((ROW()-2)/30)+1))</f>
        <v>1</v>
      </c>
      <c r="D266" s="16">
        <f t="shared" si="1"/>
        <v>4</v>
      </c>
      <c r="E266" s="16">
        <f t="shared" si="2"/>
        <v>5</v>
      </c>
      <c r="F266" s="3">
        <f t="shared" si="3"/>
        <v>500908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0" customHeight="1">
      <c r="A267" s="11" t="str">
        <f t="array" ref="A267">INDEX(DONG_THUAN_GHEP!$J$14:$AM$113,INT((ROW()-2)/30)+1,MOD(ROW()-2,30)+1)</f>
        <v>208</v>
      </c>
      <c r="B267" s="11" t="str">
        <f t="array" ref="B267">INDEX(DONG_THUAN_GHEP!$A$14:$A$113,INT((ROW()-2)/30)+1)</f>
        <v>08</v>
      </c>
      <c r="C267" s="16">
        <f t="array" ref="C267">IF(A267="",0,INDEX(DONG_THUAN_GHEP!$B$14:$B$113,INT((ROW()-2)/30)+1))</f>
        <v>1</v>
      </c>
      <c r="D267" s="16">
        <f t="shared" si="1"/>
        <v>8</v>
      </c>
      <c r="E267" s="16">
        <f t="shared" si="2"/>
        <v>9</v>
      </c>
      <c r="F267" s="3">
        <f t="shared" si="3"/>
        <v>900208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0" customHeight="1">
      <c r="A268" s="11" t="str">
        <f t="array" ref="A268">INDEX(DONG_THUAN_GHEP!$J$14:$AM$113,INT((ROW()-2)/30)+1,MOD(ROW()-2,30)+1)</f>
        <v>08</v>
      </c>
      <c r="B268" s="11" t="str">
        <f t="array" ref="B268">INDEX(DONG_THUAN_GHEP!$A$14:$A$113,INT((ROW()-2)/30)+1)</f>
        <v>08</v>
      </c>
      <c r="C268" s="16">
        <f t="array" ref="C268">IF(A268="",0,INDEX(DONG_THUAN_GHEP!$B$14:$B$113,INT((ROW()-2)/30)+1))</f>
        <v>1</v>
      </c>
      <c r="D268" s="16">
        <f t="shared" si="1"/>
        <v>16</v>
      </c>
      <c r="E268" s="16">
        <f t="shared" si="2"/>
        <v>17</v>
      </c>
      <c r="F268" s="3">
        <f t="shared" si="3"/>
        <v>1700008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0" customHeight="1">
      <c r="A269" s="11" t="str">
        <f t="array" ref="A269">INDEX(DONG_THUAN_GHEP!$J$14:$AM$113,INT((ROW()-2)/30)+1,MOD(ROW()-2,30)+1)</f>
        <v>08</v>
      </c>
      <c r="B269" s="11" t="str">
        <f t="array" ref="B269">INDEX(DONG_THUAN_GHEP!$A$14:$A$113,INT((ROW()-2)/30)+1)</f>
        <v>08</v>
      </c>
      <c r="C269" s="16">
        <f t="array" ref="C269">IF(A269="",0,INDEX(DONG_THUAN_GHEP!$B$14:$B$113,INT((ROW()-2)/30)+1))</f>
        <v>1</v>
      </c>
      <c r="D269" s="16">
        <f t="shared" si="1"/>
        <v>16</v>
      </c>
      <c r="E269" s="16">
        <f t="shared" si="2"/>
        <v>17</v>
      </c>
      <c r="F269" s="3">
        <f t="shared" si="3"/>
        <v>1700008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0" customHeight="1">
      <c r="A270" s="11" t="str">
        <f t="array" ref="A270">INDEX(DONG_THUAN_GHEP!$J$14:$AM$113,INT((ROW()-2)/30)+1,MOD(ROW()-2,30)+1)</f>
        <v>08</v>
      </c>
      <c r="B270" s="11" t="str">
        <f t="array" ref="B270">INDEX(DONG_THUAN_GHEP!$A$14:$A$113,INT((ROW()-2)/30)+1)</f>
        <v>08</v>
      </c>
      <c r="C270" s="16">
        <f t="array" ref="C270">IF(A270="",0,INDEX(DONG_THUAN_GHEP!$B$14:$B$113,INT((ROW()-2)/30)+1))</f>
        <v>1</v>
      </c>
      <c r="D270" s="16">
        <f t="shared" si="1"/>
        <v>16</v>
      </c>
      <c r="E270" s="16">
        <f t="shared" si="2"/>
        <v>17</v>
      </c>
      <c r="F270" s="3">
        <f t="shared" si="3"/>
        <v>1700008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0" customHeight="1">
      <c r="A271" s="11" t="str">
        <f t="array" ref="A271">INDEX(DONG_THUAN_GHEP!$J$14:$AM$113,INT((ROW()-2)/30)+1,MOD(ROW()-2,30)+1)</f>
        <v>08</v>
      </c>
      <c r="B271" s="11" t="str">
        <f t="array" ref="B271">INDEX(DONG_THUAN_GHEP!$A$14:$A$113,INT((ROW()-2)/30)+1)</f>
        <v>08</v>
      </c>
      <c r="C271" s="16">
        <f t="array" ref="C271">IF(A271="",0,INDEX(DONG_THUAN_GHEP!$B$14:$B$113,INT((ROW()-2)/30)+1))</f>
        <v>1</v>
      </c>
      <c r="D271" s="16">
        <f t="shared" si="1"/>
        <v>16</v>
      </c>
      <c r="E271" s="16">
        <f t="shared" si="2"/>
        <v>17</v>
      </c>
      <c r="F271" s="3">
        <f t="shared" si="3"/>
        <v>1700008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0" customHeight="1">
      <c r="A272" s="11" t="str">
        <f t="array" ref="A272">INDEX(DONG_THUAN_GHEP!$J$14:$AM$113,INT((ROW()-2)/30)+1,MOD(ROW()-2,30)+1)</f>
        <v>2909</v>
      </c>
      <c r="B272" s="11" t="str">
        <f t="array" ref="B272">INDEX(DONG_THUAN_GHEP!$A$14:$A$113,INT((ROW()-2)/30)+1)</f>
        <v>09</v>
      </c>
      <c r="C272" s="16">
        <f t="array" ref="C272">IF(A272="",0,INDEX(DONG_THUAN_GHEP!$B$14:$B$113,INT((ROW()-2)/30)+1))</f>
        <v>1</v>
      </c>
      <c r="D272" s="16">
        <f t="shared" si="1"/>
        <v>1</v>
      </c>
      <c r="E272" s="16">
        <f t="shared" si="2"/>
        <v>2</v>
      </c>
      <c r="F272" s="3">
        <f t="shared" si="3"/>
        <v>202909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0" customHeight="1">
      <c r="A273" s="11" t="str">
        <f t="array" ref="A273">INDEX(DONG_THUAN_GHEP!$J$14:$AM$113,INT((ROW()-2)/30)+1,MOD(ROW()-2,30)+1)</f>
        <v>2209</v>
      </c>
      <c r="B273" s="11" t="str">
        <f t="array" ref="B273">INDEX(DONG_THUAN_GHEP!$A$14:$A$113,INT((ROW()-2)/30)+1)</f>
        <v>09</v>
      </c>
      <c r="C273" s="16">
        <f t="array" ref="C273">IF(A273="",0,INDEX(DONG_THUAN_GHEP!$B$14:$B$113,INT((ROW()-2)/30)+1))</f>
        <v>1</v>
      </c>
      <c r="D273" s="16">
        <f t="shared" si="1"/>
        <v>1</v>
      </c>
      <c r="E273" s="16">
        <f t="shared" si="2"/>
        <v>2</v>
      </c>
      <c r="F273" s="3">
        <f t="shared" si="3"/>
        <v>202209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0" customHeight="1">
      <c r="A274" s="11" t="str">
        <f t="array" ref="A274">INDEX(DONG_THUAN_GHEP!$J$14:$AM$113,INT((ROW()-2)/30)+1,MOD(ROW()-2,30)+1)</f>
        <v>209</v>
      </c>
      <c r="B274" s="11" t="str">
        <f t="array" ref="B274">INDEX(DONG_THUAN_GHEP!$A$14:$A$113,INT((ROW()-2)/30)+1)</f>
        <v>09</v>
      </c>
      <c r="C274" s="16">
        <f t="array" ref="C274">IF(A274="",0,INDEX(DONG_THUAN_GHEP!$B$14:$B$113,INT((ROW()-2)/30)+1))</f>
        <v>1</v>
      </c>
      <c r="D274" s="16">
        <f t="shared" si="1"/>
        <v>8</v>
      </c>
      <c r="E274" s="16">
        <f t="shared" si="2"/>
        <v>9</v>
      </c>
      <c r="F274" s="3">
        <f t="shared" si="3"/>
        <v>900209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0" customHeight="1">
      <c r="A275" s="11" t="str">
        <f t="array" ref="A275">INDEX(DONG_THUAN_GHEP!$J$14:$AM$113,INT((ROW()-2)/30)+1,MOD(ROW()-2,30)+1)</f>
        <v>209</v>
      </c>
      <c r="B275" s="11" t="str">
        <f t="array" ref="B275">INDEX(DONG_THUAN_GHEP!$A$14:$A$113,INT((ROW()-2)/30)+1)</f>
        <v>09</v>
      </c>
      <c r="C275" s="16">
        <f t="array" ref="C275">IF(A275="",0,INDEX(DONG_THUAN_GHEP!$B$14:$B$113,INT((ROW()-2)/30)+1))</f>
        <v>1</v>
      </c>
      <c r="D275" s="16">
        <f t="shared" si="1"/>
        <v>8</v>
      </c>
      <c r="E275" s="16">
        <f t="shared" si="2"/>
        <v>9</v>
      </c>
      <c r="F275" s="3">
        <f t="shared" si="3"/>
        <v>900209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0" customHeight="1">
      <c r="A276" s="11" t="str">
        <f t="array" ref="A276">INDEX(DONG_THUAN_GHEP!$J$14:$AM$113,INT((ROW()-2)/30)+1,MOD(ROW()-2,30)+1)</f>
        <v>209</v>
      </c>
      <c r="B276" s="11" t="str">
        <f t="array" ref="B276">INDEX(DONG_THUAN_GHEP!$A$14:$A$113,INT((ROW()-2)/30)+1)</f>
        <v>09</v>
      </c>
      <c r="C276" s="16">
        <f t="array" ref="C276">IF(A276="",0,INDEX(DONG_THUAN_GHEP!$B$14:$B$113,INT((ROW()-2)/30)+1))</f>
        <v>1</v>
      </c>
      <c r="D276" s="16">
        <f t="shared" si="1"/>
        <v>8</v>
      </c>
      <c r="E276" s="16">
        <f t="shared" si="2"/>
        <v>9</v>
      </c>
      <c r="F276" s="3">
        <f t="shared" si="3"/>
        <v>900209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0" customHeight="1">
      <c r="A277" s="11" t="str">
        <f t="array" ref="A277">INDEX(DONG_THUAN_GHEP!$J$14:$AM$113,INT((ROW()-2)/30)+1,MOD(ROW()-2,30)+1)</f>
        <v>209</v>
      </c>
      <c r="B277" s="11" t="str">
        <f t="array" ref="B277">INDEX(DONG_THUAN_GHEP!$A$14:$A$113,INT((ROW()-2)/30)+1)</f>
        <v>09</v>
      </c>
      <c r="C277" s="16">
        <f t="array" ref="C277">IF(A277="",0,INDEX(DONG_THUAN_GHEP!$B$14:$B$113,INT((ROW()-2)/30)+1))</f>
        <v>1</v>
      </c>
      <c r="D277" s="16">
        <f t="shared" si="1"/>
        <v>8</v>
      </c>
      <c r="E277" s="16">
        <f t="shared" si="2"/>
        <v>9</v>
      </c>
      <c r="F277" s="3">
        <f t="shared" si="3"/>
        <v>900209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0" customHeight="1">
      <c r="A278" s="11" t="str">
        <f t="array" ref="A278">INDEX(DONG_THUAN_GHEP!$J$14:$AM$113,INT((ROW()-2)/30)+1,MOD(ROW()-2,30)+1)</f>
        <v>909</v>
      </c>
      <c r="B278" s="11" t="str">
        <f t="array" ref="B278">INDEX(DONG_THUAN_GHEP!$A$14:$A$113,INT((ROW()-2)/30)+1)</f>
        <v>09</v>
      </c>
      <c r="C278" s="16">
        <f t="array" ref="C278">IF(A278="",0,INDEX(DONG_THUAN_GHEP!$B$14:$B$113,INT((ROW()-2)/30)+1))</f>
        <v>1</v>
      </c>
      <c r="D278" s="16">
        <f t="shared" si="1"/>
        <v>4</v>
      </c>
      <c r="E278" s="16">
        <f t="shared" si="2"/>
        <v>5</v>
      </c>
      <c r="F278" s="3">
        <f t="shared" si="3"/>
        <v>500909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0" customHeight="1">
      <c r="A279" s="11" t="str">
        <f t="array" ref="A279">INDEX(DONG_THUAN_GHEP!$J$14:$AM$113,INT((ROW()-2)/30)+1,MOD(ROW()-2,30)+1)</f>
        <v>209</v>
      </c>
      <c r="B279" s="11" t="str">
        <f t="array" ref="B279">INDEX(DONG_THUAN_GHEP!$A$14:$A$113,INT((ROW()-2)/30)+1)</f>
        <v>09</v>
      </c>
      <c r="C279" s="16">
        <f t="array" ref="C279">IF(A279="",0,INDEX(DONG_THUAN_GHEP!$B$14:$B$113,INT((ROW()-2)/30)+1))</f>
        <v>1</v>
      </c>
      <c r="D279" s="16">
        <f t="shared" si="1"/>
        <v>8</v>
      </c>
      <c r="E279" s="16">
        <f t="shared" si="2"/>
        <v>9</v>
      </c>
      <c r="F279" s="3">
        <f t="shared" si="3"/>
        <v>900209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0" customHeight="1">
      <c r="A280" s="11" t="str">
        <f t="array" ref="A280">INDEX(DONG_THUAN_GHEP!$J$14:$AM$113,INT((ROW()-2)/30)+1,MOD(ROW()-2,30)+1)</f>
        <v>09</v>
      </c>
      <c r="B280" s="11" t="str">
        <f t="array" ref="B280">INDEX(DONG_THUAN_GHEP!$A$14:$A$113,INT((ROW()-2)/30)+1)</f>
        <v>09</v>
      </c>
      <c r="C280" s="16">
        <f t="array" ref="C280">IF(A280="",0,INDEX(DONG_THUAN_GHEP!$B$14:$B$113,INT((ROW()-2)/30)+1))</f>
        <v>1</v>
      </c>
      <c r="D280" s="16">
        <f t="shared" si="1"/>
        <v>16</v>
      </c>
      <c r="E280" s="16">
        <f t="shared" si="2"/>
        <v>17</v>
      </c>
      <c r="F280" s="3">
        <f t="shared" si="3"/>
        <v>1700009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0" customHeight="1">
      <c r="A281" s="11" t="str">
        <f t="array" ref="A281">INDEX(DONG_THUAN_GHEP!$J$14:$AM$113,INT((ROW()-2)/30)+1,MOD(ROW()-2,30)+1)</f>
        <v>09</v>
      </c>
      <c r="B281" s="11" t="str">
        <f t="array" ref="B281">INDEX(DONG_THUAN_GHEP!$A$14:$A$113,INT((ROW()-2)/30)+1)</f>
        <v>09</v>
      </c>
      <c r="C281" s="16">
        <f t="array" ref="C281">IF(A281="",0,INDEX(DONG_THUAN_GHEP!$B$14:$B$113,INT((ROW()-2)/30)+1))</f>
        <v>1</v>
      </c>
      <c r="D281" s="16">
        <f t="shared" si="1"/>
        <v>16</v>
      </c>
      <c r="E281" s="16">
        <f t="shared" si="2"/>
        <v>17</v>
      </c>
      <c r="F281" s="3">
        <f t="shared" si="3"/>
        <v>1700009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0" customHeight="1">
      <c r="A282" s="11" t="str">
        <f t="array" ref="A282">INDEX(DONG_THUAN_GHEP!$J$14:$AM$113,INT((ROW()-2)/30)+1,MOD(ROW()-2,30)+1)</f>
        <v>09</v>
      </c>
      <c r="B282" s="11" t="str">
        <f t="array" ref="B282">INDEX(DONG_THUAN_GHEP!$A$14:$A$113,INT((ROW()-2)/30)+1)</f>
        <v>09</v>
      </c>
      <c r="C282" s="16">
        <f t="array" ref="C282">IF(A282="",0,INDEX(DONG_THUAN_GHEP!$B$14:$B$113,INT((ROW()-2)/30)+1))</f>
        <v>1</v>
      </c>
      <c r="D282" s="16">
        <f t="shared" si="1"/>
        <v>16</v>
      </c>
      <c r="E282" s="16">
        <f t="shared" si="2"/>
        <v>17</v>
      </c>
      <c r="F282" s="3">
        <f t="shared" si="3"/>
        <v>1700009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0" customHeight="1">
      <c r="A283" s="11" t="str">
        <f t="array" ref="A283">INDEX(DONG_THUAN_GHEP!$J$14:$AM$113,INT((ROW()-2)/30)+1,MOD(ROW()-2,30)+1)</f>
        <v>09</v>
      </c>
      <c r="B283" s="11" t="str">
        <f t="array" ref="B283">INDEX(DONG_THUAN_GHEP!$A$14:$A$113,INT((ROW()-2)/30)+1)</f>
        <v>09</v>
      </c>
      <c r="C283" s="16">
        <f t="array" ref="C283">IF(A283="",0,INDEX(DONG_THUAN_GHEP!$B$14:$B$113,INT((ROW()-2)/30)+1))</f>
        <v>1</v>
      </c>
      <c r="D283" s="16">
        <f t="shared" si="1"/>
        <v>16</v>
      </c>
      <c r="E283" s="16">
        <f t="shared" si="2"/>
        <v>17</v>
      </c>
      <c r="F283" s="3">
        <f t="shared" si="3"/>
        <v>1700009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0" customHeight="1">
      <c r="A284" s="11" t="str">
        <f t="array" ref="A284">INDEX(DONG_THUAN_GHEP!$J$14:$AM$113,INT((ROW()-2)/30)+1,MOD(ROW()-2,30)+1)</f>
        <v>909</v>
      </c>
      <c r="B284" s="11" t="str">
        <f t="array" ref="B284">INDEX(DONG_THUAN_GHEP!$A$14:$A$113,INT((ROW()-2)/30)+1)</f>
        <v>09</v>
      </c>
      <c r="C284" s="16">
        <f t="array" ref="C284">IF(A284="",0,INDEX(DONG_THUAN_GHEP!$B$14:$B$113,INT((ROW()-2)/30)+1))</f>
        <v>1</v>
      </c>
      <c r="D284" s="16">
        <f t="shared" si="1"/>
        <v>4</v>
      </c>
      <c r="E284" s="16">
        <f t="shared" si="2"/>
        <v>5</v>
      </c>
      <c r="F284" s="3">
        <f t="shared" si="3"/>
        <v>500909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0" customHeight="1">
      <c r="A285" s="11" t="str">
        <f t="array" ref="A285">INDEX(DONG_THUAN_GHEP!$J$14:$AM$113,INT((ROW()-2)/30)+1,MOD(ROW()-2,30)+1)</f>
        <v>209</v>
      </c>
      <c r="B285" s="11" t="str">
        <f t="array" ref="B285">INDEX(DONG_THUAN_GHEP!$A$14:$A$113,INT((ROW()-2)/30)+1)</f>
        <v>09</v>
      </c>
      <c r="C285" s="16">
        <f t="array" ref="C285">IF(A285="",0,INDEX(DONG_THUAN_GHEP!$B$14:$B$113,INT((ROW()-2)/30)+1))</f>
        <v>1</v>
      </c>
      <c r="D285" s="16">
        <f t="shared" si="1"/>
        <v>8</v>
      </c>
      <c r="E285" s="16">
        <f t="shared" si="2"/>
        <v>9</v>
      </c>
      <c r="F285" s="3">
        <f t="shared" si="3"/>
        <v>900209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0" customHeight="1">
      <c r="A286" s="11" t="str">
        <f t="array" ref="A286">INDEX(DONG_THUAN_GHEP!$J$14:$AM$113,INT((ROW()-2)/30)+1,MOD(ROW()-2,30)+1)</f>
        <v>09</v>
      </c>
      <c r="B286" s="11" t="str">
        <f t="array" ref="B286">INDEX(DONG_THUAN_GHEP!$A$14:$A$113,INT((ROW()-2)/30)+1)</f>
        <v>09</v>
      </c>
      <c r="C286" s="16">
        <f t="array" ref="C286">IF(A286="",0,INDEX(DONG_THUAN_GHEP!$B$14:$B$113,INT((ROW()-2)/30)+1))</f>
        <v>1</v>
      </c>
      <c r="D286" s="16">
        <f t="shared" si="1"/>
        <v>16</v>
      </c>
      <c r="E286" s="16">
        <f t="shared" si="2"/>
        <v>17</v>
      </c>
      <c r="F286" s="3">
        <f t="shared" si="3"/>
        <v>1700009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0" customHeight="1">
      <c r="A287" s="11" t="str">
        <f t="array" ref="A287">INDEX(DONG_THUAN_GHEP!$J$14:$AM$113,INT((ROW()-2)/30)+1,MOD(ROW()-2,30)+1)</f>
        <v>09</v>
      </c>
      <c r="B287" s="11" t="str">
        <f t="array" ref="B287">INDEX(DONG_THUAN_GHEP!$A$14:$A$113,INT((ROW()-2)/30)+1)</f>
        <v>09</v>
      </c>
      <c r="C287" s="16">
        <f t="array" ref="C287">IF(A287="",0,INDEX(DONG_THUAN_GHEP!$B$14:$B$113,INT((ROW()-2)/30)+1))</f>
        <v>1</v>
      </c>
      <c r="D287" s="16">
        <f t="shared" si="1"/>
        <v>16</v>
      </c>
      <c r="E287" s="16">
        <f t="shared" si="2"/>
        <v>17</v>
      </c>
      <c r="F287" s="3">
        <f t="shared" si="3"/>
        <v>1700009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0" customHeight="1">
      <c r="A288" s="11" t="str">
        <f t="array" ref="A288">INDEX(DONG_THUAN_GHEP!$J$14:$AM$113,INT((ROW()-2)/30)+1,MOD(ROW()-2,30)+1)</f>
        <v>09</v>
      </c>
      <c r="B288" s="11" t="str">
        <f t="array" ref="B288">INDEX(DONG_THUAN_GHEP!$A$14:$A$113,INT((ROW()-2)/30)+1)</f>
        <v>09</v>
      </c>
      <c r="C288" s="16">
        <f t="array" ref="C288">IF(A288="",0,INDEX(DONG_THUAN_GHEP!$B$14:$B$113,INT((ROW()-2)/30)+1))</f>
        <v>1</v>
      </c>
      <c r="D288" s="16">
        <f t="shared" si="1"/>
        <v>16</v>
      </c>
      <c r="E288" s="16">
        <f t="shared" si="2"/>
        <v>17</v>
      </c>
      <c r="F288" s="3">
        <f t="shared" si="3"/>
        <v>1700009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0" customHeight="1">
      <c r="A289" s="11" t="str">
        <f t="array" ref="A289">INDEX(DONG_THUAN_GHEP!$J$14:$AM$113,INT((ROW()-2)/30)+1,MOD(ROW()-2,30)+1)</f>
        <v>09</v>
      </c>
      <c r="B289" s="11" t="str">
        <f t="array" ref="B289">INDEX(DONG_THUAN_GHEP!$A$14:$A$113,INT((ROW()-2)/30)+1)</f>
        <v>09</v>
      </c>
      <c r="C289" s="16">
        <f t="array" ref="C289">IF(A289="",0,INDEX(DONG_THUAN_GHEP!$B$14:$B$113,INT((ROW()-2)/30)+1))</f>
        <v>1</v>
      </c>
      <c r="D289" s="16">
        <f t="shared" si="1"/>
        <v>16</v>
      </c>
      <c r="E289" s="16">
        <f t="shared" si="2"/>
        <v>17</v>
      </c>
      <c r="F289" s="3">
        <f t="shared" si="3"/>
        <v>1700009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0" customHeight="1">
      <c r="A290" s="11" t="str">
        <f t="array" ref="A290">INDEX(DONG_THUAN_GHEP!$J$14:$AM$113,INT((ROW()-2)/30)+1,MOD(ROW()-2,30)+1)</f>
        <v>909</v>
      </c>
      <c r="B290" s="11" t="str">
        <f t="array" ref="B290">INDEX(DONG_THUAN_GHEP!$A$14:$A$113,INT((ROW()-2)/30)+1)</f>
        <v>09</v>
      </c>
      <c r="C290" s="16">
        <f t="array" ref="C290">IF(A290="",0,INDEX(DONG_THUAN_GHEP!$B$14:$B$113,INT((ROW()-2)/30)+1))</f>
        <v>1</v>
      </c>
      <c r="D290" s="16">
        <f t="shared" si="1"/>
        <v>4</v>
      </c>
      <c r="E290" s="16">
        <f t="shared" si="2"/>
        <v>5</v>
      </c>
      <c r="F290" s="3">
        <f t="shared" si="3"/>
        <v>500909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0" customHeight="1">
      <c r="A291" s="11" t="str">
        <f t="array" ref="A291">INDEX(DONG_THUAN_GHEP!$J$14:$AM$113,INT((ROW()-2)/30)+1,MOD(ROW()-2,30)+1)</f>
        <v>209</v>
      </c>
      <c r="B291" s="11" t="str">
        <f t="array" ref="B291">INDEX(DONG_THUAN_GHEP!$A$14:$A$113,INT((ROW()-2)/30)+1)</f>
        <v>09</v>
      </c>
      <c r="C291" s="16">
        <f t="array" ref="C291">IF(A291="",0,INDEX(DONG_THUAN_GHEP!$B$14:$B$113,INT((ROW()-2)/30)+1))</f>
        <v>1</v>
      </c>
      <c r="D291" s="16">
        <f t="shared" si="1"/>
        <v>8</v>
      </c>
      <c r="E291" s="16">
        <f t="shared" si="2"/>
        <v>9</v>
      </c>
      <c r="F291" s="3">
        <f t="shared" si="3"/>
        <v>900209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0" customHeight="1">
      <c r="A292" s="11" t="str">
        <f t="array" ref="A292">INDEX(DONG_THUAN_GHEP!$J$14:$AM$113,INT((ROW()-2)/30)+1,MOD(ROW()-2,30)+1)</f>
        <v>09</v>
      </c>
      <c r="B292" s="11" t="str">
        <f t="array" ref="B292">INDEX(DONG_THUAN_GHEP!$A$14:$A$113,INT((ROW()-2)/30)+1)</f>
        <v>09</v>
      </c>
      <c r="C292" s="16">
        <f t="array" ref="C292">IF(A292="",0,INDEX(DONG_THUAN_GHEP!$B$14:$B$113,INT((ROW()-2)/30)+1))</f>
        <v>1</v>
      </c>
      <c r="D292" s="16">
        <f t="shared" si="1"/>
        <v>16</v>
      </c>
      <c r="E292" s="16">
        <f t="shared" si="2"/>
        <v>17</v>
      </c>
      <c r="F292" s="3">
        <f t="shared" si="3"/>
        <v>1700009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0" customHeight="1">
      <c r="A293" s="11" t="str">
        <f t="array" ref="A293">INDEX(DONG_THUAN_GHEP!$J$14:$AM$113,INT((ROW()-2)/30)+1,MOD(ROW()-2,30)+1)</f>
        <v>09</v>
      </c>
      <c r="B293" s="11" t="str">
        <f t="array" ref="B293">INDEX(DONG_THUAN_GHEP!$A$14:$A$113,INT((ROW()-2)/30)+1)</f>
        <v>09</v>
      </c>
      <c r="C293" s="16">
        <f t="array" ref="C293">IF(A293="",0,INDEX(DONG_THUAN_GHEP!$B$14:$B$113,INT((ROW()-2)/30)+1))</f>
        <v>1</v>
      </c>
      <c r="D293" s="16">
        <f t="shared" si="1"/>
        <v>16</v>
      </c>
      <c r="E293" s="16">
        <f t="shared" si="2"/>
        <v>17</v>
      </c>
      <c r="F293" s="3">
        <f t="shared" si="3"/>
        <v>1700009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0" customHeight="1">
      <c r="A294" s="11" t="str">
        <f t="array" ref="A294">INDEX(DONG_THUAN_GHEP!$J$14:$AM$113,INT((ROW()-2)/30)+1,MOD(ROW()-2,30)+1)</f>
        <v>09</v>
      </c>
      <c r="B294" s="11" t="str">
        <f t="array" ref="B294">INDEX(DONG_THUAN_GHEP!$A$14:$A$113,INT((ROW()-2)/30)+1)</f>
        <v>09</v>
      </c>
      <c r="C294" s="16">
        <f t="array" ref="C294">IF(A294="",0,INDEX(DONG_THUAN_GHEP!$B$14:$B$113,INT((ROW()-2)/30)+1))</f>
        <v>1</v>
      </c>
      <c r="D294" s="16">
        <f t="shared" si="1"/>
        <v>16</v>
      </c>
      <c r="E294" s="16">
        <f t="shared" si="2"/>
        <v>17</v>
      </c>
      <c r="F294" s="3">
        <f t="shared" si="3"/>
        <v>1700009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0" customHeight="1">
      <c r="A295" s="11" t="str">
        <f t="array" ref="A295">INDEX(DONG_THUAN_GHEP!$J$14:$AM$113,INT((ROW()-2)/30)+1,MOD(ROW()-2,30)+1)</f>
        <v>09</v>
      </c>
      <c r="B295" s="11" t="str">
        <f t="array" ref="B295">INDEX(DONG_THUAN_GHEP!$A$14:$A$113,INT((ROW()-2)/30)+1)</f>
        <v>09</v>
      </c>
      <c r="C295" s="16">
        <f t="array" ref="C295">IF(A295="",0,INDEX(DONG_THUAN_GHEP!$B$14:$B$113,INT((ROW()-2)/30)+1))</f>
        <v>1</v>
      </c>
      <c r="D295" s="16">
        <f t="shared" si="1"/>
        <v>16</v>
      </c>
      <c r="E295" s="16">
        <f t="shared" si="2"/>
        <v>17</v>
      </c>
      <c r="F295" s="3">
        <f t="shared" si="3"/>
        <v>1700009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0" customHeight="1">
      <c r="A296" s="11" t="str">
        <f t="array" ref="A296">INDEX(DONG_THUAN_GHEP!$J$14:$AM$113,INT((ROW()-2)/30)+1,MOD(ROW()-2,30)+1)</f>
        <v>909</v>
      </c>
      <c r="B296" s="11" t="str">
        <f t="array" ref="B296">INDEX(DONG_THUAN_GHEP!$A$14:$A$113,INT((ROW()-2)/30)+1)</f>
        <v>09</v>
      </c>
      <c r="C296" s="16">
        <f t="array" ref="C296">IF(A296="",0,INDEX(DONG_THUAN_GHEP!$B$14:$B$113,INT((ROW()-2)/30)+1))</f>
        <v>1</v>
      </c>
      <c r="D296" s="16">
        <f t="shared" si="1"/>
        <v>4</v>
      </c>
      <c r="E296" s="16">
        <f t="shared" si="2"/>
        <v>5</v>
      </c>
      <c r="F296" s="3">
        <f t="shared" si="3"/>
        <v>500909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0" customHeight="1">
      <c r="A297" s="11" t="str">
        <f t="array" ref="A297">INDEX(DONG_THUAN_GHEP!$J$14:$AM$113,INT((ROW()-2)/30)+1,MOD(ROW()-2,30)+1)</f>
        <v>209</v>
      </c>
      <c r="B297" s="11" t="str">
        <f t="array" ref="B297">INDEX(DONG_THUAN_GHEP!$A$14:$A$113,INT((ROW()-2)/30)+1)</f>
        <v>09</v>
      </c>
      <c r="C297" s="16">
        <f t="array" ref="C297">IF(A297="",0,INDEX(DONG_THUAN_GHEP!$B$14:$B$113,INT((ROW()-2)/30)+1))</f>
        <v>1</v>
      </c>
      <c r="D297" s="16">
        <f t="shared" si="1"/>
        <v>8</v>
      </c>
      <c r="E297" s="16">
        <f t="shared" si="2"/>
        <v>9</v>
      </c>
      <c r="F297" s="3">
        <f t="shared" si="3"/>
        <v>900209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0" customHeight="1">
      <c r="A298" s="11" t="str">
        <f t="array" ref="A298">INDEX(DONG_THUAN_GHEP!$J$14:$AM$113,INT((ROW()-2)/30)+1,MOD(ROW()-2,30)+1)</f>
        <v>09</v>
      </c>
      <c r="B298" s="11" t="str">
        <f t="array" ref="B298">INDEX(DONG_THUAN_GHEP!$A$14:$A$113,INT((ROW()-2)/30)+1)</f>
        <v>09</v>
      </c>
      <c r="C298" s="16">
        <f t="array" ref="C298">IF(A298="",0,INDEX(DONG_THUAN_GHEP!$B$14:$B$113,INT((ROW()-2)/30)+1))</f>
        <v>1</v>
      </c>
      <c r="D298" s="16">
        <f t="shared" si="1"/>
        <v>16</v>
      </c>
      <c r="E298" s="16">
        <f t="shared" si="2"/>
        <v>17</v>
      </c>
      <c r="F298" s="3">
        <f t="shared" si="3"/>
        <v>1700009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0" customHeight="1">
      <c r="A299" s="11" t="str">
        <f t="array" ref="A299">INDEX(DONG_THUAN_GHEP!$J$14:$AM$113,INT((ROW()-2)/30)+1,MOD(ROW()-2,30)+1)</f>
        <v>09</v>
      </c>
      <c r="B299" s="11" t="str">
        <f t="array" ref="B299">INDEX(DONG_THUAN_GHEP!$A$14:$A$113,INT((ROW()-2)/30)+1)</f>
        <v>09</v>
      </c>
      <c r="C299" s="16">
        <f t="array" ref="C299">IF(A299="",0,INDEX(DONG_THUAN_GHEP!$B$14:$B$113,INT((ROW()-2)/30)+1))</f>
        <v>1</v>
      </c>
      <c r="D299" s="16">
        <f t="shared" si="1"/>
        <v>16</v>
      </c>
      <c r="E299" s="16">
        <f t="shared" si="2"/>
        <v>17</v>
      </c>
      <c r="F299" s="3">
        <f t="shared" si="3"/>
        <v>1700009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0" customHeight="1">
      <c r="A300" s="11" t="str">
        <f t="array" ref="A300">INDEX(DONG_THUAN_GHEP!$J$14:$AM$113,INT((ROW()-2)/30)+1,MOD(ROW()-2,30)+1)</f>
        <v>09</v>
      </c>
      <c r="B300" s="11" t="str">
        <f t="array" ref="B300">INDEX(DONG_THUAN_GHEP!$A$14:$A$113,INT((ROW()-2)/30)+1)</f>
        <v>09</v>
      </c>
      <c r="C300" s="16">
        <f t="array" ref="C300">IF(A300="",0,INDEX(DONG_THUAN_GHEP!$B$14:$B$113,INT((ROW()-2)/30)+1))</f>
        <v>1</v>
      </c>
      <c r="D300" s="16">
        <f t="shared" si="1"/>
        <v>16</v>
      </c>
      <c r="E300" s="16">
        <f t="shared" si="2"/>
        <v>17</v>
      </c>
      <c r="F300" s="3">
        <f t="shared" si="3"/>
        <v>1700009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0" customHeight="1">
      <c r="A301" s="11" t="str">
        <f t="array" ref="A301">INDEX(DONG_THUAN_GHEP!$J$14:$AM$113,INT((ROW()-2)/30)+1,MOD(ROW()-2,30)+1)</f>
        <v>09</v>
      </c>
      <c r="B301" s="11" t="str">
        <f t="array" ref="B301">INDEX(DONG_THUAN_GHEP!$A$14:$A$113,INT((ROW()-2)/30)+1)</f>
        <v>09</v>
      </c>
      <c r="C301" s="16">
        <f t="array" ref="C301">IF(A301="",0,INDEX(DONG_THUAN_GHEP!$B$14:$B$113,INT((ROW()-2)/30)+1))</f>
        <v>1</v>
      </c>
      <c r="D301" s="16">
        <f t="shared" si="1"/>
        <v>16</v>
      </c>
      <c r="E301" s="16">
        <f t="shared" si="2"/>
        <v>17</v>
      </c>
      <c r="F301" s="3">
        <f t="shared" si="3"/>
        <v>1700009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0" customHeight="1">
      <c r="A302" s="11" t="str">
        <f t="array" ref="A302">INDEX(DONG_THUAN_GHEP!$J$14:$AM$113,INT((ROW()-2)/30)+1,MOD(ROW()-2,30)+1)</f>
        <v/>
      </c>
      <c r="B302" s="11" t="str">
        <f t="array" ref="B302">INDEX(DONG_THUAN_GHEP!$A$14:$A$113,INT((ROW()-2)/30)+1)</f>
        <v/>
      </c>
      <c r="C302" s="16">
        <f t="array" ref="C302">IF(A302="",0,INDEX(DONG_THUAN_GHEP!$B$14:$B$113,INT((ROW()-2)/30)+1))</f>
        <v>0</v>
      </c>
      <c r="D302" s="16">
        <f t="shared" si="1"/>
        <v>0</v>
      </c>
      <c r="E302" s="16">
        <f t="shared" si="2"/>
        <v>0</v>
      </c>
      <c r="F302" s="3">
        <f t="shared" si="3"/>
        <v>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0" customHeight="1">
      <c r="A303" s="11" t="str">
        <f t="array" ref="A303">INDEX(DONG_THUAN_GHEP!$J$14:$AM$113,INT((ROW()-2)/30)+1,MOD(ROW()-2,30)+1)</f>
        <v/>
      </c>
      <c r="B303" s="11" t="str">
        <f t="array" ref="B303">INDEX(DONG_THUAN_GHEP!$A$14:$A$113,INT((ROW()-2)/30)+1)</f>
        <v/>
      </c>
      <c r="C303" s="16">
        <f t="array" ref="C303">IF(A303="",0,INDEX(DONG_THUAN_GHEP!$B$14:$B$113,INT((ROW()-2)/30)+1))</f>
        <v>0</v>
      </c>
      <c r="D303" s="16">
        <f t="shared" si="1"/>
        <v>0</v>
      </c>
      <c r="E303" s="16">
        <f t="shared" si="2"/>
        <v>0</v>
      </c>
      <c r="F303" s="3">
        <f t="shared" si="3"/>
        <v>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0" customHeight="1">
      <c r="A304" s="11" t="str">
        <f t="array" ref="A304">INDEX(DONG_THUAN_GHEP!$J$14:$AM$113,INT((ROW()-2)/30)+1,MOD(ROW()-2,30)+1)</f>
        <v/>
      </c>
      <c r="B304" s="11" t="str">
        <f t="array" ref="B304">INDEX(DONG_THUAN_GHEP!$A$14:$A$113,INT((ROW()-2)/30)+1)</f>
        <v/>
      </c>
      <c r="C304" s="16">
        <f t="array" ref="C304">IF(A304="",0,INDEX(DONG_THUAN_GHEP!$B$14:$B$113,INT((ROW()-2)/30)+1))</f>
        <v>0</v>
      </c>
      <c r="D304" s="16">
        <f t="shared" si="1"/>
        <v>0</v>
      </c>
      <c r="E304" s="16">
        <f t="shared" si="2"/>
        <v>0</v>
      </c>
      <c r="F304" s="3">
        <f t="shared" si="3"/>
        <v>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0" customHeight="1">
      <c r="A305" s="11" t="str">
        <f t="array" ref="A305">INDEX(DONG_THUAN_GHEP!$J$14:$AM$113,INT((ROW()-2)/30)+1,MOD(ROW()-2,30)+1)</f>
        <v/>
      </c>
      <c r="B305" s="11" t="str">
        <f t="array" ref="B305">INDEX(DONG_THUAN_GHEP!$A$14:$A$113,INT((ROW()-2)/30)+1)</f>
        <v/>
      </c>
      <c r="C305" s="16">
        <f t="array" ref="C305">IF(A305="",0,INDEX(DONG_THUAN_GHEP!$B$14:$B$113,INT((ROW()-2)/30)+1))</f>
        <v>0</v>
      </c>
      <c r="D305" s="16">
        <f t="shared" si="1"/>
        <v>0</v>
      </c>
      <c r="E305" s="16">
        <f t="shared" si="2"/>
        <v>0</v>
      </c>
      <c r="F305" s="3">
        <f t="shared" si="3"/>
        <v>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0" customHeight="1">
      <c r="A306" s="11" t="str">
        <f t="array" ref="A306">INDEX(DONG_THUAN_GHEP!$J$14:$AM$113,INT((ROW()-2)/30)+1,MOD(ROW()-2,30)+1)</f>
        <v/>
      </c>
      <c r="B306" s="11" t="str">
        <f t="array" ref="B306">INDEX(DONG_THUAN_GHEP!$A$14:$A$113,INT((ROW()-2)/30)+1)</f>
        <v/>
      </c>
      <c r="C306" s="16">
        <f t="array" ref="C306">IF(A306="",0,INDEX(DONG_THUAN_GHEP!$B$14:$B$113,INT((ROW()-2)/30)+1))</f>
        <v>0</v>
      </c>
      <c r="D306" s="16">
        <f t="shared" si="1"/>
        <v>0</v>
      </c>
      <c r="E306" s="16">
        <f t="shared" si="2"/>
        <v>0</v>
      </c>
      <c r="F306" s="3">
        <f t="shared" si="3"/>
        <v>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0" customHeight="1">
      <c r="A307" s="11" t="str">
        <f t="array" ref="A307">INDEX(DONG_THUAN_GHEP!$J$14:$AM$113,INT((ROW()-2)/30)+1,MOD(ROW()-2,30)+1)</f>
        <v/>
      </c>
      <c r="B307" s="11" t="str">
        <f t="array" ref="B307">INDEX(DONG_THUAN_GHEP!$A$14:$A$113,INT((ROW()-2)/30)+1)</f>
        <v/>
      </c>
      <c r="C307" s="16">
        <f t="array" ref="C307">IF(A307="",0,INDEX(DONG_THUAN_GHEP!$B$14:$B$113,INT((ROW()-2)/30)+1))</f>
        <v>0</v>
      </c>
      <c r="D307" s="16">
        <f t="shared" si="1"/>
        <v>0</v>
      </c>
      <c r="E307" s="16">
        <f t="shared" si="2"/>
        <v>0</v>
      </c>
      <c r="F307" s="3">
        <f t="shared" si="3"/>
        <v>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0" customHeight="1">
      <c r="A308" s="11" t="str">
        <f t="array" ref="A308">INDEX(DONG_THUAN_GHEP!$J$14:$AM$113,INT((ROW()-2)/30)+1,MOD(ROW()-2,30)+1)</f>
        <v/>
      </c>
      <c r="B308" s="11" t="str">
        <f t="array" ref="B308">INDEX(DONG_THUAN_GHEP!$A$14:$A$113,INT((ROW()-2)/30)+1)</f>
        <v/>
      </c>
      <c r="C308" s="16">
        <f t="array" ref="C308">IF(A308="",0,INDEX(DONG_THUAN_GHEP!$B$14:$B$113,INT((ROW()-2)/30)+1))</f>
        <v>0</v>
      </c>
      <c r="D308" s="16">
        <f t="shared" si="1"/>
        <v>0</v>
      </c>
      <c r="E308" s="16">
        <f t="shared" si="2"/>
        <v>0</v>
      </c>
      <c r="F308" s="3">
        <f t="shared" si="3"/>
        <v>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0" customHeight="1">
      <c r="A309" s="11" t="str">
        <f t="array" ref="A309">INDEX(DONG_THUAN_GHEP!$J$14:$AM$113,INT((ROW()-2)/30)+1,MOD(ROW()-2,30)+1)</f>
        <v/>
      </c>
      <c r="B309" s="11" t="str">
        <f t="array" ref="B309">INDEX(DONG_THUAN_GHEP!$A$14:$A$113,INT((ROW()-2)/30)+1)</f>
        <v/>
      </c>
      <c r="C309" s="16">
        <f t="array" ref="C309">IF(A309="",0,INDEX(DONG_THUAN_GHEP!$B$14:$B$113,INT((ROW()-2)/30)+1))</f>
        <v>0</v>
      </c>
      <c r="D309" s="16">
        <f t="shared" si="1"/>
        <v>0</v>
      </c>
      <c r="E309" s="16">
        <f t="shared" si="2"/>
        <v>0</v>
      </c>
      <c r="F309" s="3">
        <f t="shared" si="3"/>
        <v>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0" customHeight="1">
      <c r="A310" s="11" t="str">
        <f t="array" ref="A310">INDEX(DONG_THUAN_GHEP!$J$14:$AM$113,INT((ROW()-2)/30)+1,MOD(ROW()-2,30)+1)</f>
        <v/>
      </c>
      <c r="B310" s="11" t="str">
        <f t="array" ref="B310">INDEX(DONG_THUAN_GHEP!$A$14:$A$113,INT((ROW()-2)/30)+1)</f>
        <v/>
      </c>
      <c r="C310" s="16">
        <f t="array" ref="C310">IF(A310="",0,INDEX(DONG_THUAN_GHEP!$B$14:$B$113,INT((ROW()-2)/30)+1))</f>
        <v>0</v>
      </c>
      <c r="D310" s="16">
        <f t="shared" si="1"/>
        <v>0</v>
      </c>
      <c r="E310" s="16">
        <f t="shared" si="2"/>
        <v>0</v>
      </c>
      <c r="F310" s="3">
        <f t="shared" si="3"/>
        <v>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0" customHeight="1">
      <c r="A311" s="11" t="str">
        <f t="array" ref="A311">INDEX(DONG_THUAN_GHEP!$J$14:$AM$113,INT((ROW()-2)/30)+1,MOD(ROW()-2,30)+1)</f>
        <v/>
      </c>
      <c r="B311" s="11" t="str">
        <f t="array" ref="B311">INDEX(DONG_THUAN_GHEP!$A$14:$A$113,INT((ROW()-2)/30)+1)</f>
        <v/>
      </c>
      <c r="C311" s="16">
        <f t="array" ref="C311">IF(A311="",0,INDEX(DONG_THUAN_GHEP!$B$14:$B$113,INT((ROW()-2)/30)+1))</f>
        <v>0</v>
      </c>
      <c r="D311" s="16">
        <f t="shared" si="1"/>
        <v>0</v>
      </c>
      <c r="E311" s="16">
        <f t="shared" si="2"/>
        <v>0</v>
      </c>
      <c r="F311" s="3">
        <f t="shared" si="3"/>
        <v>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0" customHeight="1">
      <c r="A312" s="11" t="str">
        <f t="array" ref="A312">INDEX(DONG_THUAN_GHEP!$J$14:$AM$113,INT((ROW()-2)/30)+1,MOD(ROW()-2,30)+1)</f>
        <v/>
      </c>
      <c r="B312" s="11" t="str">
        <f t="array" ref="B312">INDEX(DONG_THUAN_GHEP!$A$14:$A$113,INT((ROW()-2)/30)+1)</f>
        <v/>
      </c>
      <c r="C312" s="16">
        <f t="array" ref="C312">IF(A312="",0,INDEX(DONG_THUAN_GHEP!$B$14:$B$113,INT((ROW()-2)/30)+1))</f>
        <v>0</v>
      </c>
      <c r="D312" s="16">
        <f t="shared" si="1"/>
        <v>0</v>
      </c>
      <c r="E312" s="16">
        <f t="shared" si="2"/>
        <v>0</v>
      </c>
      <c r="F312" s="3">
        <f t="shared" si="3"/>
        <v>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0" customHeight="1">
      <c r="A313" s="11" t="str">
        <f t="array" ref="A313">INDEX(DONG_THUAN_GHEP!$J$14:$AM$113,INT((ROW()-2)/30)+1,MOD(ROW()-2,30)+1)</f>
        <v/>
      </c>
      <c r="B313" s="11" t="str">
        <f t="array" ref="B313">INDEX(DONG_THUAN_GHEP!$A$14:$A$113,INT((ROW()-2)/30)+1)</f>
        <v/>
      </c>
      <c r="C313" s="16">
        <f t="array" ref="C313">IF(A313="",0,INDEX(DONG_THUAN_GHEP!$B$14:$B$113,INT((ROW()-2)/30)+1))</f>
        <v>0</v>
      </c>
      <c r="D313" s="16">
        <f t="shared" si="1"/>
        <v>0</v>
      </c>
      <c r="E313" s="16">
        <f t="shared" si="2"/>
        <v>0</v>
      </c>
      <c r="F313" s="3">
        <f t="shared" si="3"/>
        <v>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0" customHeight="1">
      <c r="A314" s="11" t="str">
        <f t="array" ref="A314">INDEX(DONG_THUAN_GHEP!$J$14:$AM$113,INT((ROW()-2)/30)+1,MOD(ROW()-2,30)+1)</f>
        <v/>
      </c>
      <c r="B314" s="11" t="str">
        <f t="array" ref="B314">INDEX(DONG_THUAN_GHEP!$A$14:$A$113,INT((ROW()-2)/30)+1)</f>
        <v/>
      </c>
      <c r="C314" s="16">
        <f t="array" ref="C314">IF(A314="",0,INDEX(DONG_THUAN_GHEP!$B$14:$B$113,INT((ROW()-2)/30)+1))</f>
        <v>0</v>
      </c>
      <c r="D314" s="16">
        <f t="shared" si="1"/>
        <v>0</v>
      </c>
      <c r="E314" s="16">
        <f t="shared" si="2"/>
        <v>0</v>
      </c>
      <c r="F314" s="3">
        <f t="shared" si="3"/>
        <v>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0" customHeight="1">
      <c r="A315" s="11" t="str">
        <f t="array" ref="A315">INDEX(DONG_THUAN_GHEP!$J$14:$AM$113,INT((ROW()-2)/30)+1,MOD(ROW()-2,30)+1)</f>
        <v/>
      </c>
      <c r="B315" s="11" t="str">
        <f t="array" ref="B315">INDEX(DONG_THUAN_GHEP!$A$14:$A$113,INT((ROW()-2)/30)+1)</f>
        <v/>
      </c>
      <c r="C315" s="16">
        <f t="array" ref="C315">IF(A315="",0,INDEX(DONG_THUAN_GHEP!$B$14:$B$113,INT((ROW()-2)/30)+1))</f>
        <v>0</v>
      </c>
      <c r="D315" s="16">
        <f t="shared" si="1"/>
        <v>0</v>
      </c>
      <c r="E315" s="16">
        <f t="shared" si="2"/>
        <v>0</v>
      </c>
      <c r="F315" s="3">
        <f t="shared" si="3"/>
        <v>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0" customHeight="1">
      <c r="A316" s="11" t="str">
        <f t="array" ref="A316">INDEX(DONG_THUAN_GHEP!$J$14:$AM$113,INT((ROW()-2)/30)+1,MOD(ROW()-2,30)+1)</f>
        <v/>
      </c>
      <c r="B316" s="11" t="str">
        <f t="array" ref="B316">INDEX(DONG_THUAN_GHEP!$A$14:$A$113,INT((ROW()-2)/30)+1)</f>
        <v/>
      </c>
      <c r="C316" s="16">
        <f t="array" ref="C316">IF(A316="",0,INDEX(DONG_THUAN_GHEP!$B$14:$B$113,INT((ROW()-2)/30)+1))</f>
        <v>0</v>
      </c>
      <c r="D316" s="16">
        <f t="shared" si="1"/>
        <v>0</v>
      </c>
      <c r="E316" s="16">
        <f t="shared" si="2"/>
        <v>0</v>
      </c>
      <c r="F316" s="3">
        <f t="shared" si="3"/>
        <v>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0" customHeight="1">
      <c r="A317" s="11" t="str">
        <f t="array" ref="A317">INDEX(DONG_THUAN_GHEP!$J$14:$AM$113,INT((ROW()-2)/30)+1,MOD(ROW()-2,30)+1)</f>
        <v/>
      </c>
      <c r="B317" s="11" t="str">
        <f t="array" ref="B317">INDEX(DONG_THUAN_GHEP!$A$14:$A$113,INT((ROW()-2)/30)+1)</f>
        <v/>
      </c>
      <c r="C317" s="16">
        <f t="array" ref="C317">IF(A317="",0,INDEX(DONG_THUAN_GHEP!$B$14:$B$113,INT((ROW()-2)/30)+1))</f>
        <v>0</v>
      </c>
      <c r="D317" s="16">
        <f t="shared" si="1"/>
        <v>0</v>
      </c>
      <c r="E317" s="16">
        <f t="shared" si="2"/>
        <v>0</v>
      </c>
      <c r="F317" s="3">
        <f t="shared" si="3"/>
        <v>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0" customHeight="1">
      <c r="A318" s="11" t="str">
        <f t="array" ref="A318">INDEX(DONG_THUAN_GHEP!$J$14:$AM$113,INT((ROW()-2)/30)+1,MOD(ROW()-2,30)+1)</f>
        <v/>
      </c>
      <c r="B318" s="11" t="str">
        <f t="array" ref="B318">INDEX(DONG_THUAN_GHEP!$A$14:$A$113,INT((ROW()-2)/30)+1)</f>
        <v/>
      </c>
      <c r="C318" s="16">
        <f t="array" ref="C318">IF(A318="",0,INDEX(DONG_THUAN_GHEP!$B$14:$B$113,INT((ROW()-2)/30)+1))</f>
        <v>0</v>
      </c>
      <c r="D318" s="16">
        <f t="shared" si="1"/>
        <v>0</v>
      </c>
      <c r="E318" s="16">
        <f t="shared" si="2"/>
        <v>0</v>
      </c>
      <c r="F318" s="3">
        <f t="shared" si="3"/>
        <v>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0" customHeight="1">
      <c r="A319" s="11" t="str">
        <f t="array" ref="A319">INDEX(DONG_THUAN_GHEP!$J$14:$AM$113,INT((ROW()-2)/30)+1,MOD(ROW()-2,30)+1)</f>
        <v/>
      </c>
      <c r="B319" s="11" t="str">
        <f t="array" ref="B319">INDEX(DONG_THUAN_GHEP!$A$14:$A$113,INT((ROW()-2)/30)+1)</f>
        <v/>
      </c>
      <c r="C319" s="16">
        <f t="array" ref="C319">IF(A319="",0,INDEX(DONG_THUAN_GHEP!$B$14:$B$113,INT((ROW()-2)/30)+1))</f>
        <v>0</v>
      </c>
      <c r="D319" s="16">
        <f t="shared" si="1"/>
        <v>0</v>
      </c>
      <c r="E319" s="16">
        <f t="shared" si="2"/>
        <v>0</v>
      </c>
      <c r="F319" s="3">
        <f t="shared" si="3"/>
        <v>0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0" customHeight="1">
      <c r="A320" s="11" t="str">
        <f t="array" ref="A320">INDEX(DONG_THUAN_GHEP!$J$14:$AM$113,INT((ROW()-2)/30)+1,MOD(ROW()-2,30)+1)</f>
        <v/>
      </c>
      <c r="B320" s="11" t="str">
        <f t="array" ref="B320">INDEX(DONG_THUAN_GHEP!$A$14:$A$113,INT((ROW()-2)/30)+1)</f>
        <v/>
      </c>
      <c r="C320" s="16">
        <f t="array" ref="C320">IF(A320="",0,INDEX(DONG_THUAN_GHEP!$B$14:$B$113,INT((ROW()-2)/30)+1))</f>
        <v>0</v>
      </c>
      <c r="D320" s="16">
        <f t="shared" si="1"/>
        <v>0</v>
      </c>
      <c r="E320" s="16">
        <f t="shared" si="2"/>
        <v>0</v>
      </c>
      <c r="F320" s="3">
        <f t="shared" si="3"/>
        <v>0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0" customHeight="1">
      <c r="A321" s="11" t="str">
        <f t="array" ref="A321">INDEX(DONG_THUAN_GHEP!$J$14:$AM$113,INT((ROW()-2)/30)+1,MOD(ROW()-2,30)+1)</f>
        <v/>
      </c>
      <c r="B321" s="11" t="str">
        <f t="array" ref="B321">INDEX(DONG_THUAN_GHEP!$A$14:$A$113,INT((ROW()-2)/30)+1)</f>
        <v/>
      </c>
      <c r="C321" s="16">
        <f t="array" ref="C321">IF(A321="",0,INDEX(DONG_THUAN_GHEP!$B$14:$B$113,INT((ROW()-2)/30)+1))</f>
        <v>0</v>
      </c>
      <c r="D321" s="16">
        <f t="shared" si="1"/>
        <v>0</v>
      </c>
      <c r="E321" s="16">
        <f t="shared" si="2"/>
        <v>0</v>
      </c>
      <c r="F321" s="3">
        <f t="shared" si="3"/>
        <v>0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0" customHeight="1">
      <c r="A322" s="11" t="str">
        <f t="array" ref="A322">INDEX(DONG_THUAN_GHEP!$J$14:$AM$113,INT((ROW()-2)/30)+1,MOD(ROW()-2,30)+1)</f>
        <v/>
      </c>
      <c r="B322" s="11" t="str">
        <f t="array" ref="B322">INDEX(DONG_THUAN_GHEP!$A$14:$A$113,INT((ROW()-2)/30)+1)</f>
        <v/>
      </c>
      <c r="C322" s="16">
        <f t="array" ref="C322">IF(A322="",0,INDEX(DONG_THUAN_GHEP!$B$14:$B$113,INT((ROW()-2)/30)+1))</f>
        <v>0</v>
      </c>
      <c r="D322" s="16">
        <f t="shared" si="1"/>
        <v>0</v>
      </c>
      <c r="E322" s="16">
        <f t="shared" si="2"/>
        <v>0</v>
      </c>
      <c r="F322" s="3">
        <f t="shared" si="3"/>
        <v>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0" customHeight="1">
      <c r="A323" s="11" t="str">
        <f t="array" ref="A323">INDEX(DONG_THUAN_GHEP!$J$14:$AM$113,INT((ROW()-2)/30)+1,MOD(ROW()-2,30)+1)</f>
        <v/>
      </c>
      <c r="B323" s="11" t="str">
        <f t="array" ref="B323">INDEX(DONG_THUAN_GHEP!$A$14:$A$113,INT((ROW()-2)/30)+1)</f>
        <v/>
      </c>
      <c r="C323" s="16">
        <f t="array" ref="C323">IF(A323="",0,INDEX(DONG_THUAN_GHEP!$B$14:$B$113,INT((ROW()-2)/30)+1))</f>
        <v>0</v>
      </c>
      <c r="D323" s="16">
        <f t="shared" si="1"/>
        <v>0</v>
      </c>
      <c r="E323" s="16">
        <f t="shared" si="2"/>
        <v>0</v>
      </c>
      <c r="F323" s="3">
        <f t="shared" si="3"/>
        <v>0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0" customHeight="1">
      <c r="A324" s="11" t="str">
        <f t="array" ref="A324">INDEX(DONG_THUAN_GHEP!$J$14:$AM$113,INT((ROW()-2)/30)+1,MOD(ROW()-2,30)+1)</f>
        <v/>
      </c>
      <c r="B324" s="11" t="str">
        <f t="array" ref="B324">INDEX(DONG_THUAN_GHEP!$A$14:$A$113,INT((ROW()-2)/30)+1)</f>
        <v/>
      </c>
      <c r="C324" s="16">
        <f t="array" ref="C324">IF(A324="",0,INDEX(DONG_THUAN_GHEP!$B$14:$B$113,INT((ROW()-2)/30)+1))</f>
        <v>0</v>
      </c>
      <c r="D324" s="16">
        <f t="shared" si="1"/>
        <v>0</v>
      </c>
      <c r="E324" s="16">
        <f t="shared" si="2"/>
        <v>0</v>
      </c>
      <c r="F324" s="3">
        <f t="shared" si="3"/>
        <v>0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0" customHeight="1">
      <c r="A325" s="11" t="str">
        <f t="array" ref="A325">INDEX(DONG_THUAN_GHEP!$J$14:$AM$113,INT((ROW()-2)/30)+1,MOD(ROW()-2,30)+1)</f>
        <v/>
      </c>
      <c r="B325" s="11" t="str">
        <f t="array" ref="B325">INDEX(DONG_THUAN_GHEP!$A$14:$A$113,INT((ROW()-2)/30)+1)</f>
        <v/>
      </c>
      <c r="C325" s="16">
        <f t="array" ref="C325">IF(A325="",0,INDEX(DONG_THUAN_GHEP!$B$14:$B$113,INT((ROW()-2)/30)+1))</f>
        <v>0</v>
      </c>
      <c r="D325" s="16">
        <f t="shared" si="1"/>
        <v>0</v>
      </c>
      <c r="E325" s="16">
        <f t="shared" si="2"/>
        <v>0</v>
      </c>
      <c r="F325" s="3">
        <f t="shared" si="3"/>
        <v>0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0" customHeight="1">
      <c r="A326" s="11" t="str">
        <f t="array" ref="A326">INDEX(DONG_THUAN_GHEP!$J$14:$AM$113,INT((ROW()-2)/30)+1,MOD(ROW()-2,30)+1)</f>
        <v/>
      </c>
      <c r="B326" s="11" t="str">
        <f t="array" ref="B326">INDEX(DONG_THUAN_GHEP!$A$14:$A$113,INT((ROW()-2)/30)+1)</f>
        <v/>
      </c>
      <c r="C326" s="16">
        <f t="array" ref="C326">IF(A326="",0,INDEX(DONG_THUAN_GHEP!$B$14:$B$113,INT((ROW()-2)/30)+1))</f>
        <v>0</v>
      </c>
      <c r="D326" s="16">
        <f t="shared" si="1"/>
        <v>0</v>
      </c>
      <c r="E326" s="16">
        <f t="shared" si="2"/>
        <v>0</v>
      </c>
      <c r="F326" s="3">
        <f t="shared" si="3"/>
        <v>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0" customHeight="1">
      <c r="A327" s="11" t="str">
        <f t="array" ref="A327">INDEX(DONG_THUAN_GHEP!$J$14:$AM$113,INT((ROW()-2)/30)+1,MOD(ROW()-2,30)+1)</f>
        <v/>
      </c>
      <c r="B327" s="11" t="str">
        <f t="array" ref="B327">INDEX(DONG_THUAN_GHEP!$A$14:$A$113,INT((ROW()-2)/30)+1)</f>
        <v/>
      </c>
      <c r="C327" s="16">
        <f t="array" ref="C327">IF(A327="",0,INDEX(DONG_THUAN_GHEP!$B$14:$B$113,INT((ROW()-2)/30)+1))</f>
        <v>0</v>
      </c>
      <c r="D327" s="16">
        <f t="shared" si="1"/>
        <v>0</v>
      </c>
      <c r="E327" s="16">
        <f t="shared" si="2"/>
        <v>0</v>
      </c>
      <c r="F327" s="3">
        <f t="shared" si="3"/>
        <v>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0" customHeight="1">
      <c r="A328" s="11" t="str">
        <f t="array" ref="A328">INDEX(DONG_THUAN_GHEP!$J$14:$AM$113,INT((ROW()-2)/30)+1,MOD(ROW()-2,30)+1)</f>
        <v/>
      </c>
      <c r="B328" s="11" t="str">
        <f t="array" ref="B328">INDEX(DONG_THUAN_GHEP!$A$14:$A$113,INT((ROW()-2)/30)+1)</f>
        <v/>
      </c>
      <c r="C328" s="16">
        <f t="array" ref="C328">IF(A328="",0,INDEX(DONG_THUAN_GHEP!$B$14:$B$113,INT((ROW()-2)/30)+1))</f>
        <v>0</v>
      </c>
      <c r="D328" s="16">
        <f t="shared" si="1"/>
        <v>0</v>
      </c>
      <c r="E328" s="16">
        <f t="shared" si="2"/>
        <v>0</v>
      </c>
      <c r="F328" s="3">
        <f t="shared" si="3"/>
        <v>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0" customHeight="1">
      <c r="A329" s="11" t="str">
        <f t="array" ref="A329">INDEX(DONG_THUAN_GHEP!$J$14:$AM$113,INT((ROW()-2)/30)+1,MOD(ROW()-2,30)+1)</f>
        <v/>
      </c>
      <c r="B329" s="11" t="str">
        <f t="array" ref="B329">INDEX(DONG_THUAN_GHEP!$A$14:$A$113,INT((ROW()-2)/30)+1)</f>
        <v/>
      </c>
      <c r="C329" s="16">
        <f t="array" ref="C329">IF(A329="",0,INDEX(DONG_THUAN_GHEP!$B$14:$B$113,INT((ROW()-2)/30)+1))</f>
        <v>0</v>
      </c>
      <c r="D329" s="16">
        <f t="shared" si="1"/>
        <v>0</v>
      </c>
      <c r="E329" s="16">
        <f t="shared" si="2"/>
        <v>0</v>
      </c>
      <c r="F329" s="3">
        <f t="shared" si="3"/>
        <v>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0" customHeight="1">
      <c r="A330" s="11" t="str">
        <f t="array" ref="A330">INDEX(DONG_THUAN_GHEP!$J$14:$AM$113,INT((ROW()-2)/30)+1,MOD(ROW()-2,30)+1)</f>
        <v/>
      </c>
      <c r="B330" s="11" t="str">
        <f t="array" ref="B330">INDEX(DONG_THUAN_GHEP!$A$14:$A$113,INT((ROW()-2)/30)+1)</f>
        <v/>
      </c>
      <c r="C330" s="16">
        <f t="array" ref="C330">IF(A330="",0,INDEX(DONG_THUAN_GHEP!$B$14:$B$113,INT((ROW()-2)/30)+1))</f>
        <v>0</v>
      </c>
      <c r="D330" s="16">
        <f t="shared" si="1"/>
        <v>0</v>
      </c>
      <c r="E330" s="16">
        <f t="shared" si="2"/>
        <v>0</v>
      </c>
      <c r="F330" s="3">
        <f t="shared" si="3"/>
        <v>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0" customHeight="1">
      <c r="A331" s="11" t="str">
        <f t="array" ref="A331">INDEX(DONG_THUAN_GHEP!$J$14:$AM$113,INT((ROW()-2)/30)+1,MOD(ROW()-2,30)+1)</f>
        <v/>
      </c>
      <c r="B331" s="11" t="str">
        <f t="array" ref="B331">INDEX(DONG_THUAN_GHEP!$A$14:$A$113,INT((ROW()-2)/30)+1)</f>
        <v/>
      </c>
      <c r="C331" s="16">
        <f t="array" ref="C331">IF(A331="",0,INDEX(DONG_THUAN_GHEP!$B$14:$B$113,INT((ROW()-2)/30)+1))</f>
        <v>0</v>
      </c>
      <c r="D331" s="16">
        <f t="shared" si="1"/>
        <v>0</v>
      </c>
      <c r="E331" s="16">
        <f t="shared" si="2"/>
        <v>0</v>
      </c>
      <c r="F331" s="3">
        <f t="shared" si="3"/>
        <v>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0" customHeight="1">
      <c r="A332" s="11" t="str">
        <f t="array" ref="A332">INDEX(DONG_THUAN_GHEP!$J$14:$AM$113,INT((ROW()-2)/30)+1,MOD(ROW()-2,30)+1)</f>
        <v/>
      </c>
      <c r="B332" s="11" t="str">
        <f t="array" ref="B332">INDEX(DONG_THUAN_GHEP!$A$14:$A$113,INT((ROW()-2)/30)+1)</f>
        <v/>
      </c>
      <c r="C332" s="16">
        <f t="array" ref="C332">IF(A332="",0,INDEX(DONG_THUAN_GHEP!$B$14:$B$113,INT((ROW()-2)/30)+1))</f>
        <v>0</v>
      </c>
      <c r="D332" s="16">
        <f t="shared" si="1"/>
        <v>0</v>
      </c>
      <c r="E332" s="16">
        <f t="shared" si="2"/>
        <v>0</v>
      </c>
      <c r="F332" s="3">
        <f t="shared" si="3"/>
        <v>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0" customHeight="1">
      <c r="A333" s="11" t="str">
        <f t="array" ref="A333">INDEX(DONG_THUAN_GHEP!$J$14:$AM$113,INT((ROW()-2)/30)+1,MOD(ROW()-2,30)+1)</f>
        <v/>
      </c>
      <c r="B333" s="11" t="str">
        <f t="array" ref="B333">INDEX(DONG_THUAN_GHEP!$A$14:$A$113,INT((ROW()-2)/30)+1)</f>
        <v/>
      </c>
      <c r="C333" s="16">
        <f t="array" ref="C333">IF(A333="",0,INDEX(DONG_THUAN_GHEP!$B$14:$B$113,INT((ROW()-2)/30)+1))</f>
        <v>0</v>
      </c>
      <c r="D333" s="16">
        <f t="shared" si="1"/>
        <v>0</v>
      </c>
      <c r="E333" s="16">
        <f t="shared" si="2"/>
        <v>0</v>
      </c>
      <c r="F333" s="3">
        <f t="shared" si="3"/>
        <v>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0" customHeight="1">
      <c r="A334" s="11" t="str">
        <f t="array" ref="A334">INDEX(DONG_THUAN_GHEP!$J$14:$AM$113,INT((ROW()-2)/30)+1,MOD(ROW()-2,30)+1)</f>
        <v/>
      </c>
      <c r="B334" s="11" t="str">
        <f t="array" ref="B334">INDEX(DONG_THUAN_GHEP!$A$14:$A$113,INT((ROW()-2)/30)+1)</f>
        <v/>
      </c>
      <c r="C334" s="16">
        <f t="array" ref="C334">IF(A334="",0,INDEX(DONG_THUAN_GHEP!$B$14:$B$113,INT((ROW()-2)/30)+1))</f>
        <v>0</v>
      </c>
      <c r="D334" s="16">
        <f t="shared" si="1"/>
        <v>0</v>
      </c>
      <c r="E334" s="16">
        <f t="shared" si="2"/>
        <v>0</v>
      </c>
      <c r="F334" s="3">
        <f t="shared" si="3"/>
        <v>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0" customHeight="1">
      <c r="A335" s="11" t="str">
        <f t="array" ref="A335">INDEX(DONG_THUAN_GHEP!$J$14:$AM$113,INT((ROW()-2)/30)+1,MOD(ROW()-2,30)+1)</f>
        <v/>
      </c>
      <c r="B335" s="11" t="str">
        <f t="array" ref="B335">INDEX(DONG_THUAN_GHEP!$A$14:$A$113,INT((ROW()-2)/30)+1)</f>
        <v/>
      </c>
      <c r="C335" s="16">
        <f t="array" ref="C335">IF(A335="",0,INDEX(DONG_THUAN_GHEP!$B$14:$B$113,INT((ROW()-2)/30)+1))</f>
        <v>0</v>
      </c>
      <c r="D335" s="16">
        <f t="shared" si="1"/>
        <v>0</v>
      </c>
      <c r="E335" s="16">
        <f t="shared" si="2"/>
        <v>0</v>
      </c>
      <c r="F335" s="3">
        <f t="shared" si="3"/>
        <v>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0" customHeight="1">
      <c r="A336" s="11" t="str">
        <f t="array" ref="A336">INDEX(DONG_THUAN_GHEP!$J$14:$AM$113,INT((ROW()-2)/30)+1,MOD(ROW()-2,30)+1)</f>
        <v/>
      </c>
      <c r="B336" s="11" t="str">
        <f t="array" ref="B336">INDEX(DONG_THUAN_GHEP!$A$14:$A$113,INT((ROW()-2)/30)+1)</f>
        <v/>
      </c>
      <c r="C336" s="16">
        <f t="array" ref="C336">IF(A336="",0,INDEX(DONG_THUAN_GHEP!$B$14:$B$113,INT((ROW()-2)/30)+1))</f>
        <v>0</v>
      </c>
      <c r="D336" s="16">
        <f t="shared" si="1"/>
        <v>0</v>
      </c>
      <c r="E336" s="16">
        <f t="shared" si="2"/>
        <v>0</v>
      </c>
      <c r="F336" s="3">
        <f t="shared" si="3"/>
        <v>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0" customHeight="1">
      <c r="A337" s="11" t="str">
        <f t="array" ref="A337">INDEX(DONG_THUAN_GHEP!$J$14:$AM$113,INT((ROW()-2)/30)+1,MOD(ROW()-2,30)+1)</f>
        <v/>
      </c>
      <c r="B337" s="11" t="str">
        <f t="array" ref="B337">INDEX(DONG_THUAN_GHEP!$A$14:$A$113,INT((ROW()-2)/30)+1)</f>
        <v/>
      </c>
      <c r="C337" s="16">
        <f t="array" ref="C337">IF(A337="",0,INDEX(DONG_THUAN_GHEP!$B$14:$B$113,INT((ROW()-2)/30)+1))</f>
        <v>0</v>
      </c>
      <c r="D337" s="16">
        <f t="shared" si="1"/>
        <v>0</v>
      </c>
      <c r="E337" s="16">
        <f t="shared" si="2"/>
        <v>0</v>
      </c>
      <c r="F337" s="3">
        <f t="shared" si="3"/>
        <v>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0" customHeight="1">
      <c r="A338" s="11" t="str">
        <f t="array" ref="A338">INDEX(DONG_THUAN_GHEP!$J$14:$AM$113,INT((ROW()-2)/30)+1,MOD(ROW()-2,30)+1)</f>
        <v/>
      </c>
      <c r="B338" s="11" t="str">
        <f t="array" ref="B338">INDEX(DONG_THUAN_GHEP!$A$14:$A$113,INT((ROW()-2)/30)+1)</f>
        <v/>
      </c>
      <c r="C338" s="16">
        <f t="array" ref="C338">IF(A338="",0,INDEX(DONG_THUAN_GHEP!$B$14:$B$113,INT((ROW()-2)/30)+1))</f>
        <v>0</v>
      </c>
      <c r="D338" s="16">
        <f t="shared" si="1"/>
        <v>0</v>
      </c>
      <c r="E338" s="16">
        <f t="shared" si="2"/>
        <v>0</v>
      </c>
      <c r="F338" s="3">
        <f t="shared" si="3"/>
        <v>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0" customHeight="1">
      <c r="A339" s="11" t="str">
        <f t="array" ref="A339">INDEX(DONG_THUAN_GHEP!$J$14:$AM$113,INT((ROW()-2)/30)+1,MOD(ROW()-2,30)+1)</f>
        <v/>
      </c>
      <c r="B339" s="11" t="str">
        <f t="array" ref="B339">INDEX(DONG_THUAN_GHEP!$A$14:$A$113,INT((ROW()-2)/30)+1)</f>
        <v/>
      </c>
      <c r="C339" s="16">
        <f t="array" ref="C339">IF(A339="",0,INDEX(DONG_THUAN_GHEP!$B$14:$B$113,INT((ROW()-2)/30)+1))</f>
        <v>0</v>
      </c>
      <c r="D339" s="16">
        <f t="shared" si="1"/>
        <v>0</v>
      </c>
      <c r="E339" s="16">
        <f t="shared" si="2"/>
        <v>0</v>
      </c>
      <c r="F339" s="3">
        <f t="shared" si="3"/>
        <v>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0" customHeight="1">
      <c r="A340" s="11" t="str">
        <f t="array" ref="A340">INDEX(DONG_THUAN_GHEP!$J$14:$AM$113,INT((ROW()-2)/30)+1,MOD(ROW()-2,30)+1)</f>
        <v/>
      </c>
      <c r="B340" s="11" t="str">
        <f t="array" ref="B340">INDEX(DONG_THUAN_GHEP!$A$14:$A$113,INT((ROW()-2)/30)+1)</f>
        <v/>
      </c>
      <c r="C340" s="16">
        <f t="array" ref="C340">IF(A340="",0,INDEX(DONG_THUAN_GHEP!$B$14:$B$113,INT((ROW()-2)/30)+1))</f>
        <v>0</v>
      </c>
      <c r="D340" s="16">
        <f t="shared" si="1"/>
        <v>0</v>
      </c>
      <c r="E340" s="16">
        <f t="shared" si="2"/>
        <v>0</v>
      </c>
      <c r="F340" s="3">
        <f t="shared" si="3"/>
        <v>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0" customHeight="1">
      <c r="A341" s="11" t="str">
        <f t="array" ref="A341">INDEX(DONG_THUAN_GHEP!$J$14:$AM$113,INT((ROW()-2)/30)+1,MOD(ROW()-2,30)+1)</f>
        <v/>
      </c>
      <c r="B341" s="11" t="str">
        <f t="array" ref="B341">INDEX(DONG_THUAN_GHEP!$A$14:$A$113,INT((ROW()-2)/30)+1)</f>
        <v/>
      </c>
      <c r="C341" s="16">
        <f t="array" ref="C341">IF(A341="",0,INDEX(DONG_THUAN_GHEP!$B$14:$B$113,INT((ROW()-2)/30)+1))</f>
        <v>0</v>
      </c>
      <c r="D341" s="16">
        <f t="shared" si="1"/>
        <v>0</v>
      </c>
      <c r="E341" s="16">
        <f t="shared" si="2"/>
        <v>0</v>
      </c>
      <c r="F341" s="3">
        <f t="shared" si="3"/>
        <v>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0" customHeight="1">
      <c r="A342" s="11" t="str">
        <f t="array" ref="A342">INDEX(DONG_THUAN_GHEP!$J$14:$AM$113,INT((ROW()-2)/30)+1,MOD(ROW()-2,30)+1)</f>
        <v/>
      </c>
      <c r="B342" s="11" t="str">
        <f t="array" ref="B342">INDEX(DONG_THUAN_GHEP!$A$14:$A$113,INT((ROW()-2)/30)+1)</f>
        <v/>
      </c>
      <c r="C342" s="16">
        <f t="array" ref="C342">IF(A342="",0,INDEX(DONG_THUAN_GHEP!$B$14:$B$113,INT((ROW()-2)/30)+1))</f>
        <v>0</v>
      </c>
      <c r="D342" s="16">
        <f t="shared" si="1"/>
        <v>0</v>
      </c>
      <c r="E342" s="16">
        <f t="shared" si="2"/>
        <v>0</v>
      </c>
      <c r="F342" s="3">
        <f t="shared" si="3"/>
        <v>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0" customHeight="1">
      <c r="A343" s="11" t="str">
        <f t="array" ref="A343">INDEX(DONG_THUAN_GHEP!$J$14:$AM$113,INT((ROW()-2)/30)+1,MOD(ROW()-2,30)+1)</f>
        <v/>
      </c>
      <c r="B343" s="11" t="str">
        <f t="array" ref="B343">INDEX(DONG_THUAN_GHEP!$A$14:$A$113,INT((ROW()-2)/30)+1)</f>
        <v/>
      </c>
      <c r="C343" s="16">
        <f t="array" ref="C343">IF(A343="",0,INDEX(DONG_THUAN_GHEP!$B$14:$B$113,INT((ROW()-2)/30)+1))</f>
        <v>0</v>
      </c>
      <c r="D343" s="16">
        <f t="shared" si="1"/>
        <v>0</v>
      </c>
      <c r="E343" s="16">
        <f t="shared" si="2"/>
        <v>0</v>
      </c>
      <c r="F343" s="3">
        <f t="shared" si="3"/>
        <v>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0" customHeight="1">
      <c r="A344" s="11" t="str">
        <f t="array" ref="A344">INDEX(DONG_THUAN_GHEP!$J$14:$AM$113,INT((ROW()-2)/30)+1,MOD(ROW()-2,30)+1)</f>
        <v/>
      </c>
      <c r="B344" s="11" t="str">
        <f t="array" ref="B344">INDEX(DONG_THUAN_GHEP!$A$14:$A$113,INT((ROW()-2)/30)+1)</f>
        <v/>
      </c>
      <c r="C344" s="16">
        <f t="array" ref="C344">IF(A344="",0,INDEX(DONG_THUAN_GHEP!$B$14:$B$113,INT((ROW()-2)/30)+1))</f>
        <v>0</v>
      </c>
      <c r="D344" s="16">
        <f t="shared" si="1"/>
        <v>0</v>
      </c>
      <c r="E344" s="16">
        <f t="shared" si="2"/>
        <v>0</v>
      </c>
      <c r="F344" s="3">
        <f t="shared" si="3"/>
        <v>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0" customHeight="1">
      <c r="A345" s="11" t="str">
        <f t="array" ref="A345">INDEX(DONG_THUAN_GHEP!$J$14:$AM$113,INT((ROW()-2)/30)+1,MOD(ROW()-2,30)+1)</f>
        <v/>
      </c>
      <c r="B345" s="11" t="str">
        <f t="array" ref="B345">INDEX(DONG_THUAN_GHEP!$A$14:$A$113,INT((ROW()-2)/30)+1)</f>
        <v/>
      </c>
      <c r="C345" s="16">
        <f t="array" ref="C345">IF(A345="",0,INDEX(DONG_THUAN_GHEP!$B$14:$B$113,INT((ROW()-2)/30)+1))</f>
        <v>0</v>
      </c>
      <c r="D345" s="16">
        <f t="shared" si="1"/>
        <v>0</v>
      </c>
      <c r="E345" s="16">
        <f t="shared" si="2"/>
        <v>0</v>
      </c>
      <c r="F345" s="3">
        <f t="shared" si="3"/>
        <v>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0" customHeight="1">
      <c r="A346" s="11" t="str">
        <f t="array" ref="A346">INDEX(DONG_THUAN_GHEP!$J$14:$AM$113,INT((ROW()-2)/30)+1,MOD(ROW()-2,30)+1)</f>
        <v/>
      </c>
      <c r="B346" s="11" t="str">
        <f t="array" ref="B346">INDEX(DONG_THUAN_GHEP!$A$14:$A$113,INT((ROW()-2)/30)+1)</f>
        <v/>
      </c>
      <c r="C346" s="16">
        <f t="array" ref="C346">IF(A346="",0,INDEX(DONG_THUAN_GHEP!$B$14:$B$113,INT((ROW()-2)/30)+1))</f>
        <v>0</v>
      </c>
      <c r="D346" s="16">
        <f t="shared" si="1"/>
        <v>0</v>
      </c>
      <c r="E346" s="16">
        <f t="shared" si="2"/>
        <v>0</v>
      </c>
      <c r="F346" s="3">
        <f t="shared" si="3"/>
        <v>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0" customHeight="1">
      <c r="A347" s="11" t="str">
        <f t="array" ref="A347">INDEX(DONG_THUAN_GHEP!$J$14:$AM$113,INT((ROW()-2)/30)+1,MOD(ROW()-2,30)+1)</f>
        <v/>
      </c>
      <c r="B347" s="11" t="str">
        <f t="array" ref="B347">INDEX(DONG_THUAN_GHEP!$A$14:$A$113,INT((ROW()-2)/30)+1)</f>
        <v/>
      </c>
      <c r="C347" s="16">
        <f t="array" ref="C347">IF(A347="",0,INDEX(DONG_THUAN_GHEP!$B$14:$B$113,INT((ROW()-2)/30)+1))</f>
        <v>0</v>
      </c>
      <c r="D347" s="16">
        <f t="shared" si="1"/>
        <v>0</v>
      </c>
      <c r="E347" s="16">
        <f t="shared" si="2"/>
        <v>0</v>
      </c>
      <c r="F347" s="3">
        <f t="shared" si="3"/>
        <v>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0" customHeight="1">
      <c r="A348" s="11" t="str">
        <f t="array" ref="A348">INDEX(DONG_THUAN_GHEP!$J$14:$AM$113,INT((ROW()-2)/30)+1,MOD(ROW()-2,30)+1)</f>
        <v/>
      </c>
      <c r="B348" s="11" t="str">
        <f t="array" ref="B348">INDEX(DONG_THUAN_GHEP!$A$14:$A$113,INT((ROW()-2)/30)+1)</f>
        <v/>
      </c>
      <c r="C348" s="16">
        <f t="array" ref="C348">IF(A348="",0,INDEX(DONG_THUAN_GHEP!$B$14:$B$113,INT((ROW()-2)/30)+1))</f>
        <v>0</v>
      </c>
      <c r="D348" s="16">
        <f t="shared" si="1"/>
        <v>0</v>
      </c>
      <c r="E348" s="16">
        <f t="shared" si="2"/>
        <v>0</v>
      </c>
      <c r="F348" s="3">
        <f t="shared" si="3"/>
        <v>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0" customHeight="1">
      <c r="A349" s="11" t="str">
        <f t="array" ref="A349">INDEX(DONG_THUAN_GHEP!$J$14:$AM$113,INT((ROW()-2)/30)+1,MOD(ROW()-2,30)+1)</f>
        <v/>
      </c>
      <c r="B349" s="11" t="str">
        <f t="array" ref="B349">INDEX(DONG_THUAN_GHEP!$A$14:$A$113,INT((ROW()-2)/30)+1)</f>
        <v/>
      </c>
      <c r="C349" s="16">
        <f t="array" ref="C349">IF(A349="",0,INDEX(DONG_THUAN_GHEP!$B$14:$B$113,INT((ROW()-2)/30)+1))</f>
        <v>0</v>
      </c>
      <c r="D349" s="16">
        <f t="shared" si="1"/>
        <v>0</v>
      </c>
      <c r="E349" s="16">
        <f t="shared" si="2"/>
        <v>0</v>
      </c>
      <c r="F349" s="3">
        <f t="shared" si="3"/>
        <v>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0" customHeight="1">
      <c r="A350" s="11" t="str">
        <f t="array" ref="A350">INDEX(DONG_THUAN_GHEP!$J$14:$AM$113,INT((ROW()-2)/30)+1,MOD(ROW()-2,30)+1)</f>
        <v/>
      </c>
      <c r="B350" s="11" t="str">
        <f t="array" ref="B350">INDEX(DONG_THUAN_GHEP!$A$14:$A$113,INT((ROW()-2)/30)+1)</f>
        <v/>
      </c>
      <c r="C350" s="16">
        <f t="array" ref="C350">IF(A350="",0,INDEX(DONG_THUAN_GHEP!$B$14:$B$113,INT((ROW()-2)/30)+1))</f>
        <v>0</v>
      </c>
      <c r="D350" s="16">
        <f t="shared" si="1"/>
        <v>0</v>
      </c>
      <c r="E350" s="16">
        <f t="shared" si="2"/>
        <v>0</v>
      </c>
      <c r="F350" s="3">
        <f t="shared" si="3"/>
        <v>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0" customHeight="1">
      <c r="A351" s="11" t="str">
        <f t="array" ref="A351">INDEX(DONG_THUAN_GHEP!$J$14:$AM$113,INT((ROW()-2)/30)+1,MOD(ROW()-2,30)+1)</f>
        <v/>
      </c>
      <c r="B351" s="11" t="str">
        <f t="array" ref="B351">INDEX(DONG_THUAN_GHEP!$A$14:$A$113,INT((ROW()-2)/30)+1)</f>
        <v/>
      </c>
      <c r="C351" s="16">
        <f t="array" ref="C351">IF(A351="",0,INDEX(DONG_THUAN_GHEP!$B$14:$B$113,INT((ROW()-2)/30)+1))</f>
        <v>0</v>
      </c>
      <c r="D351" s="16">
        <f t="shared" si="1"/>
        <v>0</v>
      </c>
      <c r="E351" s="16">
        <f t="shared" si="2"/>
        <v>0</v>
      </c>
      <c r="F351" s="3">
        <f t="shared" si="3"/>
        <v>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0" customHeight="1">
      <c r="A352" s="11" t="str">
        <f t="array" ref="A352">INDEX(DONG_THUAN_GHEP!$J$14:$AM$113,INT((ROW()-2)/30)+1,MOD(ROW()-2,30)+1)</f>
        <v/>
      </c>
      <c r="B352" s="11" t="str">
        <f t="array" ref="B352">INDEX(DONG_THUAN_GHEP!$A$14:$A$113,INT((ROW()-2)/30)+1)</f>
        <v/>
      </c>
      <c r="C352" s="16">
        <f t="array" ref="C352">IF(A352="",0,INDEX(DONG_THUAN_GHEP!$B$14:$B$113,INT((ROW()-2)/30)+1))</f>
        <v>0</v>
      </c>
      <c r="D352" s="16">
        <f t="shared" si="1"/>
        <v>0</v>
      </c>
      <c r="E352" s="16">
        <f t="shared" si="2"/>
        <v>0</v>
      </c>
      <c r="F352" s="3">
        <f t="shared" si="3"/>
        <v>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0" customHeight="1">
      <c r="A353" s="11" t="str">
        <f t="array" ref="A353">INDEX(DONG_THUAN_GHEP!$J$14:$AM$113,INT((ROW()-2)/30)+1,MOD(ROW()-2,30)+1)</f>
        <v/>
      </c>
      <c r="B353" s="11" t="str">
        <f t="array" ref="B353">INDEX(DONG_THUAN_GHEP!$A$14:$A$113,INT((ROW()-2)/30)+1)</f>
        <v/>
      </c>
      <c r="C353" s="16">
        <f t="array" ref="C353">IF(A353="",0,INDEX(DONG_THUAN_GHEP!$B$14:$B$113,INT((ROW()-2)/30)+1))</f>
        <v>0</v>
      </c>
      <c r="D353" s="16">
        <f t="shared" si="1"/>
        <v>0</v>
      </c>
      <c r="E353" s="16">
        <f t="shared" si="2"/>
        <v>0</v>
      </c>
      <c r="F353" s="3">
        <f t="shared" si="3"/>
        <v>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0" customHeight="1">
      <c r="A354" s="11" t="str">
        <f t="array" ref="A354">INDEX(DONG_THUAN_GHEP!$J$14:$AM$113,INT((ROW()-2)/30)+1,MOD(ROW()-2,30)+1)</f>
        <v/>
      </c>
      <c r="B354" s="11" t="str">
        <f t="array" ref="B354">INDEX(DONG_THUAN_GHEP!$A$14:$A$113,INT((ROW()-2)/30)+1)</f>
        <v/>
      </c>
      <c r="C354" s="16">
        <f t="array" ref="C354">IF(A354="",0,INDEX(DONG_THUAN_GHEP!$B$14:$B$113,INT((ROW()-2)/30)+1))</f>
        <v>0</v>
      </c>
      <c r="D354" s="16">
        <f t="shared" si="1"/>
        <v>0</v>
      </c>
      <c r="E354" s="16">
        <f t="shared" si="2"/>
        <v>0</v>
      </c>
      <c r="F354" s="3">
        <f t="shared" si="3"/>
        <v>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0" customHeight="1">
      <c r="A355" s="11" t="str">
        <f t="array" ref="A355">INDEX(DONG_THUAN_GHEP!$J$14:$AM$113,INT((ROW()-2)/30)+1,MOD(ROW()-2,30)+1)</f>
        <v/>
      </c>
      <c r="B355" s="11" t="str">
        <f t="array" ref="B355">INDEX(DONG_THUAN_GHEP!$A$14:$A$113,INT((ROW()-2)/30)+1)</f>
        <v/>
      </c>
      <c r="C355" s="16">
        <f t="array" ref="C355">IF(A355="",0,INDEX(DONG_THUAN_GHEP!$B$14:$B$113,INT((ROW()-2)/30)+1))</f>
        <v>0</v>
      </c>
      <c r="D355" s="16">
        <f t="shared" si="1"/>
        <v>0</v>
      </c>
      <c r="E355" s="16">
        <f t="shared" si="2"/>
        <v>0</v>
      </c>
      <c r="F355" s="3">
        <f t="shared" si="3"/>
        <v>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0" customHeight="1">
      <c r="A356" s="11" t="str">
        <f t="array" ref="A356">INDEX(DONG_THUAN_GHEP!$J$14:$AM$113,INT((ROW()-2)/30)+1,MOD(ROW()-2,30)+1)</f>
        <v/>
      </c>
      <c r="B356" s="11" t="str">
        <f t="array" ref="B356">INDEX(DONG_THUAN_GHEP!$A$14:$A$113,INT((ROW()-2)/30)+1)</f>
        <v/>
      </c>
      <c r="C356" s="16">
        <f t="array" ref="C356">IF(A356="",0,INDEX(DONG_THUAN_GHEP!$B$14:$B$113,INT((ROW()-2)/30)+1))</f>
        <v>0</v>
      </c>
      <c r="D356" s="16">
        <f t="shared" si="1"/>
        <v>0</v>
      </c>
      <c r="E356" s="16">
        <f t="shared" si="2"/>
        <v>0</v>
      </c>
      <c r="F356" s="3">
        <f t="shared" si="3"/>
        <v>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0" customHeight="1">
      <c r="A357" s="11" t="str">
        <f t="array" ref="A357">INDEX(DONG_THUAN_GHEP!$J$14:$AM$113,INT((ROW()-2)/30)+1,MOD(ROW()-2,30)+1)</f>
        <v/>
      </c>
      <c r="B357" s="11" t="str">
        <f t="array" ref="B357">INDEX(DONG_THUAN_GHEP!$A$14:$A$113,INT((ROW()-2)/30)+1)</f>
        <v/>
      </c>
      <c r="C357" s="16">
        <f t="array" ref="C357">IF(A357="",0,INDEX(DONG_THUAN_GHEP!$B$14:$B$113,INT((ROW()-2)/30)+1))</f>
        <v>0</v>
      </c>
      <c r="D357" s="16">
        <f t="shared" si="1"/>
        <v>0</v>
      </c>
      <c r="E357" s="16">
        <f t="shared" si="2"/>
        <v>0</v>
      </c>
      <c r="F357" s="3">
        <f t="shared" si="3"/>
        <v>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0" customHeight="1">
      <c r="A358" s="11" t="str">
        <f t="array" ref="A358">INDEX(DONG_THUAN_GHEP!$J$14:$AM$113,INT((ROW()-2)/30)+1,MOD(ROW()-2,30)+1)</f>
        <v/>
      </c>
      <c r="B358" s="11" t="str">
        <f t="array" ref="B358">INDEX(DONG_THUAN_GHEP!$A$14:$A$113,INT((ROW()-2)/30)+1)</f>
        <v/>
      </c>
      <c r="C358" s="16">
        <f t="array" ref="C358">IF(A358="",0,INDEX(DONG_THUAN_GHEP!$B$14:$B$113,INT((ROW()-2)/30)+1))</f>
        <v>0</v>
      </c>
      <c r="D358" s="16">
        <f t="shared" si="1"/>
        <v>0</v>
      </c>
      <c r="E358" s="16">
        <f t="shared" si="2"/>
        <v>0</v>
      </c>
      <c r="F358" s="3">
        <f t="shared" si="3"/>
        <v>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0" customHeight="1">
      <c r="A359" s="11" t="str">
        <f t="array" ref="A359">INDEX(DONG_THUAN_GHEP!$J$14:$AM$113,INT((ROW()-2)/30)+1,MOD(ROW()-2,30)+1)</f>
        <v/>
      </c>
      <c r="B359" s="11" t="str">
        <f t="array" ref="B359">INDEX(DONG_THUAN_GHEP!$A$14:$A$113,INT((ROW()-2)/30)+1)</f>
        <v/>
      </c>
      <c r="C359" s="16">
        <f t="array" ref="C359">IF(A359="",0,INDEX(DONG_THUAN_GHEP!$B$14:$B$113,INT((ROW()-2)/30)+1))</f>
        <v>0</v>
      </c>
      <c r="D359" s="16">
        <f t="shared" si="1"/>
        <v>0</v>
      </c>
      <c r="E359" s="16">
        <f t="shared" si="2"/>
        <v>0</v>
      </c>
      <c r="F359" s="3">
        <f t="shared" si="3"/>
        <v>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0" customHeight="1">
      <c r="A360" s="11" t="str">
        <f t="array" ref="A360">INDEX(DONG_THUAN_GHEP!$J$14:$AM$113,INT((ROW()-2)/30)+1,MOD(ROW()-2,30)+1)</f>
        <v/>
      </c>
      <c r="B360" s="11" t="str">
        <f t="array" ref="B360">INDEX(DONG_THUAN_GHEP!$A$14:$A$113,INT((ROW()-2)/30)+1)</f>
        <v/>
      </c>
      <c r="C360" s="16">
        <f t="array" ref="C360">IF(A360="",0,INDEX(DONG_THUAN_GHEP!$B$14:$B$113,INT((ROW()-2)/30)+1))</f>
        <v>0</v>
      </c>
      <c r="D360" s="16">
        <f t="shared" si="1"/>
        <v>0</v>
      </c>
      <c r="E360" s="16">
        <f t="shared" si="2"/>
        <v>0</v>
      </c>
      <c r="F360" s="3">
        <f t="shared" si="3"/>
        <v>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0" customHeight="1">
      <c r="A361" s="11" t="str">
        <f t="array" ref="A361">INDEX(DONG_THUAN_GHEP!$J$14:$AM$113,INT((ROW()-2)/30)+1,MOD(ROW()-2,30)+1)</f>
        <v/>
      </c>
      <c r="B361" s="11" t="str">
        <f t="array" ref="B361">INDEX(DONG_THUAN_GHEP!$A$14:$A$113,INT((ROW()-2)/30)+1)</f>
        <v/>
      </c>
      <c r="C361" s="16">
        <f t="array" ref="C361">IF(A361="",0,INDEX(DONG_THUAN_GHEP!$B$14:$B$113,INT((ROW()-2)/30)+1))</f>
        <v>0</v>
      </c>
      <c r="D361" s="16">
        <f t="shared" si="1"/>
        <v>0</v>
      </c>
      <c r="E361" s="16">
        <f t="shared" si="2"/>
        <v>0</v>
      </c>
      <c r="F361" s="3">
        <f t="shared" si="3"/>
        <v>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0" customHeight="1">
      <c r="A362" s="11" t="str">
        <f t="array" ref="A362">INDEX(DONG_THUAN_GHEP!$J$14:$AM$113,INT((ROW()-2)/30)+1,MOD(ROW()-2,30)+1)</f>
        <v/>
      </c>
      <c r="B362" s="11" t="str">
        <f t="array" ref="B362">INDEX(DONG_THUAN_GHEP!$A$14:$A$113,INT((ROW()-2)/30)+1)</f>
        <v/>
      </c>
      <c r="C362" s="16">
        <f t="array" ref="C362">IF(A362="",0,INDEX(DONG_THUAN_GHEP!$B$14:$B$113,INT((ROW()-2)/30)+1))</f>
        <v>0</v>
      </c>
      <c r="D362" s="16">
        <f t="shared" si="1"/>
        <v>0</v>
      </c>
      <c r="E362" s="16">
        <f t="shared" si="2"/>
        <v>0</v>
      </c>
      <c r="F362" s="3">
        <f t="shared" si="3"/>
        <v>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0" customHeight="1">
      <c r="A363" s="11" t="str">
        <f t="array" ref="A363">INDEX(DONG_THUAN_GHEP!$J$14:$AM$113,INT((ROW()-2)/30)+1,MOD(ROW()-2,30)+1)</f>
        <v/>
      </c>
      <c r="B363" s="11" t="str">
        <f t="array" ref="B363">INDEX(DONG_THUAN_GHEP!$A$14:$A$113,INT((ROW()-2)/30)+1)</f>
        <v/>
      </c>
      <c r="C363" s="16">
        <f t="array" ref="C363">IF(A363="",0,INDEX(DONG_THUAN_GHEP!$B$14:$B$113,INT((ROW()-2)/30)+1))</f>
        <v>0</v>
      </c>
      <c r="D363" s="16">
        <f t="shared" si="1"/>
        <v>0</v>
      </c>
      <c r="E363" s="16">
        <f t="shared" si="2"/>
        <v>0</v>
      </c>
      <c r="F363" s="3">
        <f t="shared" si="3"/>
        <v>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0" customHeight="1">
      <c r="A364" s="11" t="str">
        <f t="array" ref="A364">INDEX(DONG_THUAN_GHEP!$J$14:$AM$113,INT((ROW()-2)/30)+1,MOD(ROW()-2,30)+1)</f>
        <v/>
      </c>
      <c r="B364" s="11" t="str">
        <f t="array" ref="B364">INDEX(DONG_THUAN_GHEP!$A$14:$A$113,INT((ROW()-2)/30)+1)</f>
        <v/>
      </c>
      <c r="C364" s="16">
        <f t="array" ref="C364">IF(A364="",0,INDEX(DONG_THUAN_GHEP!$B$14:$B$113,INT((ROW()-2)/30)+1))</f>
        <v>0</v>
      </c>
      <c r="D364" s="16">
        <f t="shared" si="1"/>
        <v>0</v>
      </c>
      <c r="E364" s="16">
        <f t="shared" si="2"/>
        <v>0</v>
      </c>
      <c r="F364" s="3">
        <f t="shared" si="3"/>
        <v>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0" customHeight="1">
      <c r="A365" s="11" t="str">
        <f t="array" ref="A365">INDEX(DONG_THUAN_GHEP!$J$14:$AM$113,INT((ROW()-2)/30)+1,MOD(ROW()-2,30)+1)</f>
        <v/>
      </c>
      <c r="B365" s="11" t="str">
        <f t="array" ref="B365">INDEX(DONG_THUAN_GHEP!$A$14:$A$113,INT((ROW()-2)/30)+1)</f>
        <v/>
      </c>
      <c r="C365" s="16">
        <f t="array" ref="C365">IF(A365="",0,INDEX(DONG_THUAN_GHEP!$B$14:$B$113,INT((ROW()-2)/30)+1))</f>
        <v>0</v>
      </c>
      <c r="D365" s="16">
        <f t="shared" si="1"/>
        <v>0</v>
      </c>
      <c r="E365" s="16">
        <f t="shared" si="2"/>
        <v>0</v>
      </c>
      <c r="F365" s="3">
        <f t="shared" si="3"/>
        <v>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0" customHeight="1">
      <c r="A366" s="11" t="str">
        <f t="array" ref="A366">INDEX(DONG_THUAN_GHEP!$J$14:$AM$113,INT((ROW()-2)/30)+1,MOD(ROW()-2,30)+1)</f>
        <v/>
      </c>
      <c r="B366" s="11" t="str">
        <f t="array" ref="B366">INDEX(DONG_THUAN_GHEP!$A$14:$A$113,INT((ROW()-2)/30)+1)</f>
        <v/>
      </c>
      <c r="C366" s="16">
        <f t="array" ref="C366">IF(A366="",0,INDEX(DONG_THUAN_GHEP!$B$14:$B$113,INT((ROW()-2)/30)+1))</f>
        <v>0</v>
      </c>
      <c r="D366" s="16">
        <f t="shared" si="1"/>
        <v>0</v>
      </c>
      <c r="E366" s="16">
        <f t="shared" si="2"/>
        <v>0</v>
      </c>
      <c r="F366" s="3">
        <f t="shared" si="3"/>
        <v>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0" customHeight="1">
      <c r="A367" s="11" t="str">
        <f t="array" ref="A367">INDEX(DONG_THUAN_GHEP!$J$14:$AM$113,INT((ROW()-2)/30)+1,MOD(ROW()-2,30)+1)</f>
        <v/>
      </c>
      <c r="B367" s="11" t="str">
        <f t="array" ref="B367">INDEX(DONG_THUAN_GHEP!$A$14:$A$113,INT((ROW()-2)/30)+1)</f>
        <v/>
      </c>
      <c r="C367" s="16">
        <f t="array" ref="C367">IF(A367="",0,INDEX(DONG_THUAN_GHEP!$B$14:$B$113,INT((ROW()-2)/30)+1))</f>
        <v>0</v>
      </c>
      <c r="D367" s="16">
        <f t="shared" si="1"/>
        <v>0</v>
      </c>
      <c r="E367" s="16">
        <f t="shared" si="2"/>
        <v>0</v>
      </c>
      <c r="F367" s="3">
        <f t="shared" si="3"/>
        <v>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0" customHeight="1">
      <c r="A368" s="11" t="str">
        <f t="array" ref="A368">INDEX(DONG_THUAN_GHEP!$J$14:$AM$113,INT((ROW()-2)/30)+1,MOD(ROW()-2,30)+1)</f>
        <v/>
      </c>
      <c r="B368" s="11" t="str">
        <f t="array" ref="B368">INDEX(DONG_THUAN_GHEP!$A$14:$A$113,INT((ROW()-2)/30)+1)</f>
        <v/>
      </c>
      <c r="C368" s="16">
        <f t="array" ref="C368">IF(A368="",0,INDEX(DONG_THUAN_GHEP!$B$14:$B$113,INT((ROW()-2)/30)+1))</f>
        <v>0</v>
      </c>
      <c r="D368" s="16">
        <f t="shared" si="1"/>
        <v>0</v>
      </c>
      <c r="E368" s="16">
        <f t="shared" si="2"/>
        <v>0</v>
      </c>
      <c r="F368" s="3">
        <f t="shared" si="3"/>
        <v>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0" customHeight="1">
      <c r="A369" s="11" t="str">
        <f t="array" ref="A369">INDEX(DONG_THUAN_GHEP!$J$14:$AM$113,INT((ROW()-2)/30)+1,MOD(ROW()-2,30)+1)</f>
        <v/>
      </c>
      <c r="B369" s="11" t="str">
        <f t="array" ref="B369">INDEX(DONG_THUAN_GHEP!$A$14:$A$113,INT((ROW()-2)/30)+1)</f>
        <v/>
      </c>
      <c r="C369" s="16">
        <f t="array" ref="C369">IF(A369="",0,INDEX(DONG_THUAN_GHEP!$B$14:$B$113,INT((ROW()-2)/30)+1))</f>
        <v>0</v>
      </c>
      <c r="D369" s="16">
        <f t="shared" si="1"/>
        <v>0</v>
      </c>
      <c r="E369" s="16">
        <f t="shared" si="2"/>
        <v>0</v>
      </c>
      <c r="F369" s="3">
        <f t="shared" si="3"/>
        <v>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0" customHeight="1">
      <c r="A370" s="11" t="str">
        <f t="array" ref="A370">INDEX(DONG_THUAN_GHEP!$J$14:$AM$113,INT((ROW()-2)/30)+1,MOD(ROW()-2,30)+1)</f>
        <v/>
      </c>
      <c r="B370" s="11" t="str">
        <f t="array" ref="B370">INDEX(DONG_THUAN_GHEP!$A$14:$A$113,INT((ROW()-2)/30)+1)</f>
        <v/>
      </c>
      <c r="C370" s="16">
        <f t="array" ref="C370">IF(A370="",0,INDEX(DONG_THUAN_GHEP!$B$14:$B$113,INT((ROW()-2)/30)+1))</f>
        <v>0</v>
      </c>
      <c r="D370" s="16">
        <f t="shared" si="1"/>
        <v>0</v>
      </c>
      <c r="E370" s="16">
        <f t="shared" si="2"/>
        <v>0</v>
      </c>
      <c r="F370" s="3">
        <f t="shared" si="3"/>
        <v>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0" customHeight="1">
      <c r="A371" s="11" t="str">
        <f t="array" ref="A371">INDEX(DONG_THUAN_GHEP!$J$14:$AM$113,INT((ROW()-2)/30)+1,MOD(ROW()-2,30)+1)</f>
        <v/>
      </c>
      <c r="B371" s="11" t="str">
        <f t="array" ref="B371">INDEX(DONG_THUAN_GHEP!$A$14:$A$113,INT((ROW()-2)/30)+1)</f>
        <v/>
      </c>
      <c r="C371" s="16">
        <f t="array" ref="C371">IF(A371="",0,INDEX(DONG_THUAN_GHEP!$B$14:$B$113,INT((ROW()-2)/30)+1))</f>
        <v>0</v>
      </c>
      <c r="D371" s="16">
        <f t="shared" si="1"/>
        <v>0</v>
      </c>
      <c r="E371" s="16">
        <f t="shared" si="2"/>
        <v>0</v>
      </c>
      <c r="F371" s="3">
        <f t="shared" si="3"/>
        <v>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0" customHeight="1">
      <c r="A372" s="11" t="str">
        <f t="array" ref="A372">INDEX(DONG_THUAN_GHEP!$J$14:$AM$113,INT((ROW()-2)/30)+1,MOD(ROW()-2,30)+1)</f>
        <v/>
      </c>
      <c r="B372" s="11" t="str">
        <f t="array" ref="B372">INDEX(DONG_THUAN_GHEP!$A$14:$A$113,INT((ROW()-2)/30)+1)</f>
        <v/>
      </c>
      <c r="C372" s="16">
        <f t="array" ref="C372">IF(A372="",0,INDEX(DONG_THUAN_GHEP!$B$14:$B$113,INT((ROW()-2)/30)+1))</f>
        <v>0</v>
      </c>
      <c r="D372" s="16">
        <f t="shared" si="1"/>
        <v>0</v>
      </c>
      <c r="E372" s="16">
        <f t="shared" si="2"/>
        <v>0</v>
      </c>
      <c r="F372" s="3">
        <f t="shared" si="3"/>
        <v>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0" customHeight="1">
      <c r="A373" s="11" t="str">
        <f t="array" ref="A373">INDEX(DONG_THUAN_GHEP!$J$14:$AM$113,INT((ROW()-2)/30)+1,MOD(ROW()-2,30)+1)</f>
        <v/>
      </c>
      <c r="B373" s="11" t="str">
        <f t="array" ref="B373">INDEX(DONG_THUAN_GHEP!$A$14:$A$113,INT((ROW()-2)/30)+1)</f>
        <v/>
      </c>
      <c r="C373" s="16">
        <f t="array" ref="C373">IF(A373="",0,INDEX(DONG_THUAN_GHEP!$B$14:$B$113,INT((ROW()-2)/30)+1))</f>
        <v>0</v>
      </c>
      <c r="D373" s="16">
        <f t="shared" si="1"/>
        <v>0</v>
      </c>
      <c r="E373" s="16">
        <f t="shared" si="2"/>
        <v>0</v>
      </c>
      <c r="F373" s="3">
        <f t="shared" si="3"/>
        <v>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0" customHeight="1">
      <c r="A374" s="11" t="str">
        <f t="array" ref="A374">INDEX(DONG_THUAN_GHEP!$J$14:$AM$113,INT((ROW()-2)/30)+1,MOD(ROW()-2,30)+1)</f>
        <v/>
      </c>
      <c r="B374" s="11" t="str">
        <f t="array" ref="B374">INDEX(DONG_THUAN_GHEP!$A$14:$A$113,INT((ROW()-2)/30)+1)</f>
        <v/>
      </c>
      <c r="C374" s="16">
        <f t="array" ref="C374">IF(A374="",0,INDEX(DONG_THUAN_GHEP!$B$14:$B$113,INT((ROW()-2)/30)+1))</f>
        <v>0</v>
      </c>
      <c r="D374" s="16">
        <f t="shared" si="1"/>
        <v>0</v>
      </c>
      <c r="E374" s="16">
        <f t="shared" si="2"/>
        <v>0</v>
      </c>
      <c r="F374" s="3">
        <f t="shared" si="3"/>
        <v>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0" customHeight="1">
      <c r="A375" s="11" t="str">
        <f t="array" ref="A375">INDEX(DONG_THUAN_GHEP!$J$14:$AM$113,INT((ROW()-2)/30)+1,MOD(ROW()-2,30)+1)</f>
        <v/>
      </c>
      <c r="B375" s="11" t="str">
        <f t="array" ref="B375">INDEX(DONG_THUAN_GHEP!$A$14:$A$113,INT((ROW()-2)/30)+1)</f>
        <v/>
      </c>
      <c r="C375" s="16">
        <f t="array" ref="C375">IF(A375="",0,INDEX(DONG_THUAN_GHEP!$B$14:$B$113,INT((ROW()-2)/30)+1))</f>
        <v>0</v>
      </c>
      <c r="D375" s="16">
        <f t="shared" si="1"/>
        <v>0</v>
      </c>
      <c r="E375" s="16">
        <f t="shared" si="2"/>
        <v>0</v>
      </c>
      <c r="F375" s="3">
        <f t="shared" si="3"/>
        <v>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0" customHeight="1">
      <c r="A376" s="11" t="str">
        <f t="array" ref="A376">INDEX(DONG_THUAN_GHEP!$J$14:$AM$113,INT((ROW()-2)/30)+1,MOD(ROW()-2,30)+1)</f>
        <v/>
      </c>
      <c r="B376" s="11" t="str">
        <f t="array" ref="B376">INDEX(DONG_THUAN_GHEP!$A$14:$A$113,INT((ROW()-2)/30)+1)</f>
        <v/>
      </c>
      <c r="C376" s="16">
        <f t="array" ref="C376">IF(A376="",0,INDEX(DONG_THUAN_GHEP!$B$14:$B$113,INT((ROW()-2)/30)+1))</f>
        <v>0</v>
      </c>
      <c r="D376" s="16">
        <f t="shared" si="1"/>
        <v>0</v>
      </c>
      <c r="E376" s="16">
        <f t="shared" si="2"/>
        <v>0</v>
      </c>
      <c r="F376" s="3">
        <f t="shared" si="3"/>
        <v>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0" customHeight="1">
      <c r="A377" s="11" t="str">
        <f t="array" ref="A377">INDEX(DONG_THUAN_GHEP!$J$14:$AM$113,INT((ROW()-2)/30)+1,MOD(ROW()-2,30)+1)</f>
        <v/>
      </c>
      <c r="B377" s="11" t="str">
        <f t="array" ref="B377">INDEX(DONG_THUAN_GHEP!$A$14:$A$113,INT((ROW()-2)/30)+1)</f>
        <v/>
      </c>
      <c r="C377" s="16">
        <f t="array" ref="C377">IF(A377="",0,INDEX(DONG_THUAN_GHEP!$B$14:$B$113,INT((ROW()-2)/30)+1))</f>
        <v>0</v>
      </c>
      <c r="D377" s="16">
        <f t="shared" si="1"/>
        <v>0</v>
      </c>
      <c r="E377" s="16">
        <f t="shared" si="2"/>
        <v>0</v>
      </c>
      <c r="F377" s="3">
        <f t="shared" si="3"/>
        <v>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0" customHeight="1">
      <c r="A378" s="11" t="str">
        <f t="array" ref="A378">INDEX(DONG_THUAN_GHEP!$J$14:$AM$113,INT((ROW()-2)/30)+1,MOD(ROW()-2,30)+1)</f>
        <v/>
      </c>
      <c r="B378" s="11" t="str">
        <f t="array" ref="B378">INDEX(DONG_THUAN_GHEP!$A$14:$A$113,INT((ROW()-2)/30)+1)</f>
        <v/>
      </c>
      <c r="C378" s="16">
        <f t="array" ref="C378">IF(A378="",0,INDEX(DONG_THUAN_GHEP!$B$14:$B$113,INT((ROW()-2)/30)+1))</f>
        <v>0</v>
      </c>
      <c r="D378" s="16">
        <f t="shared" si="1"/>
        <v>0</v>
      </c>
      <c r="E378" s="16">
        <f t="shared" si="2"/>
        <v>0</v>
      </c>
      <c r="F378" s="3">
        <f t="shared" si="3"/>
        <v>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0" customHeight="1">
      <c r="A379" s="11" t="str">
        <f t="array" ref="A379">INDEX(DONG_THUAN_GHEP!$J$14:$AM$113,INT((ROW()-2)/30)+1,MOD(ROW()-2,30)+1)</f>
        <v/>
      </c>
      <c r="B379" s="11" t="str">
        <f t="array" ref="B379">INDEX(DONG_THUAN_GHEP!$A$14:$A$113,INT((ROW()-2)/30)+1)</f>
        <v/>
      </c>
      <c r="C379" s="16">
        <f t="array" ref="C379">IF(A379="",0,INDEX(DONG_THUAN_GHEP!$B$14:$B$113,INT((ROW()-2)/30)+1))</f>
        <v>0</v>
      </c>
      <c r="D379" s="16">
        <f t="shared" si="1"/>
        <v>0</v>
      </c>
      <c r="E379" s="16">
        <f t="shared" si="2"/>
        <v>0</v>
      </c>
      <c r="F379" s="3">
        <f t="shared" si="3"/>
        <v>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0" customHeight="1">
      <c r="A380" s="11" t="str">
        <f t="array" ref="A380">INDEX(DONG_THUAN_GHEP!$J$14:$AM$113,INT((ROW()-2)/30)+1,MOD(ROW()-2,30)+1)</f>
        <v/>
      </c>
      <c r="B380" s="11" t="str">
        <f t="array" ref="B380">INDEX(DONG_THUAN_GHEP!$A$14:$A$113,INT((ROW()-2)/30)+1)</f>
        <v/>
      </c>
      <c r="C380" s="16">
        <f t="array" ref="C380">IF(A380="",0,INDEX(DONG_THUAN_GHEP!$B$14:$B$113,INT((ROW()-2)/30)+1))</f>
        <v>0</v>
      </c>
      <c r="D380" s="16">
        <f t="shared" si="1"/>
        <v>0</v>
      </c>
      <c r="E380" s="16">
        <f t="shared" si="2"/>
        <v>0</v>
      </c>
      <c r="F380" s="3">
        <f t="shared" si="3"/>
        <v>0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0" customHeight="1">
      <c r="A381" s="11" t="str">
        <f t="array" ref="A381">INDEX(DONG_THUAN_GHEP!$J$14:$AM$113,INT((ROW()-2)/30)+1,MOD(ROW()-2,30)+1)</f>
        <v/>
      </c>
      <c r="B381" s="11" t="str">
        <f t="array" ref="B381">INDEX(DONG_THUAN_GHEP!$A$14:$A$113,INT((ROW()-2)/30)+1)</f>
        <v/>
      </c>
      <c r="C381" s="16">
        <f t="array" ref="C381">IF(A381="",0,INDEX(DONG_THUAN_GHEP!$B$14:$B$113,INT((ROW()-2)/30)+1))</f>
        <v>0</v>
      </c>
      <c r="D381" s="16">
        <f t="shared" si="1"/>
        <v>0</v>
      </c>
      <c r="E381" s="16">
        <f t="shared" si="2"/>
        <v>0</v>
      </c>
      <c r="F381" s="3">
        <f t="shared" si="3"/>
        <v>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0" customHeight="1">
      <c r="A382" s="11" t="str">
        <f t="array" ref="A382">INDEX(DONG_THUAN_GHEP!$J$14:$AM$113,INT((ROW()-2)/30)+1,MOD(ROW()-2,30)+1)</f>
        <v/>
      </c>
      <c r="B382" s="11" t="str">
        <f t="array" ref="B382">INDEX(DONG_THUAN_GHEP!$A$14:$A$113,INT((ROW()-2)/30)+1)</f>
        <v/>
      </c>
      <c r="C382" s="16">
        <f t="array" ref="C382">IF(A382="",0,INDEX(DONG_THUAN_GHEP!$B$14:$B$113,INT((ROW()-2)/30)+1))</f>
        <v>0</v>
      </c>
      <c r="D382" s="16">
        <f t="shared" si="1"/>
        <v>0</v>
      </c>
      <c r="E382" s="16">
        <f t="shared" si="2"/>
        <v>0</v>
      </c>
      <c r="F382" s="3">
        <f t="shared" si="3"/>
        <v>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0" customHeight="1">
      <c r="A383" s="11" t="str">
        <f t="array" ref="A383">INDEX(DONG_THUAN_GHEP!$J$14:$AM$113,INT((ROW()-2)/30)+1,MOD(ROW()-2,30)+1)</f>
        <v/>
      </c>
      <c r="B383" s="11" t="str">
        <f t="array" ref="B383">INDEX(DONG_THUAN_GHEP!$A$14:$A$113,INT((ROW()-2)/30)+1)</f>
        <v/>
      </c>
      <c r="C383" s="16">
        <f t="array" ref="C383">IF(A383="",0,INDEX(DONG_THUAN_GHEP!$B$14:$B$113,INT((ROW()-2)/30)+1))</f>
        <v>0</v>
      </c>
      <c r="D383" s="16">
        <f t="shared" si="1"/>
        <v>0</v>
      </c>
      <c r="E383" s="16">
        <f t="shared" si="2"/>
        <v>0</v>
      </c>
      <c r="F383" s="3">
        <f t="shared" si="3"/>
        <v>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0" customHeight="1">
      <c r="A384" s="11" t="str">
        <f t="array" ref="A384">INDEX(DONG_THUAN_GHEP!$J$14:$AM$113,INT((ROW()-2)/30)+1,MOD(ROW()-2,30)+1)</f>
        <v/>
      </c>
      <c r="B384" s="11" t="str">
        <f t="array" ref="B384">INDEX(DONG_THUAN_GHEP!$A$14:$A$113,INT((ROW()-2)/30)+1)</f>
        <v/>
      </c>
      <c r="C384" s="16">
        <f t="array" ref="C384">IF(A384="",0,INDEX(DONG_THUAN_GHEP!$B$14:$B$113,INT((ROW()-2)/30)+1))</f>
        <v>0</v>
      </c>
      <c r="D384" s="16">
        <f t="shared" si="1"/>
        <v>0</v>
      </c>
      <c r="E384" s="16">
        <f t="shared" si="2"/>
        <v>0</v>
      </c>
      <c r="F384" s="3">
        <f t="shared" si="3"/>
        <v>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0" customHeight="1">
      <c r="A385" s="11" t="str">
        <f t="array" ref="A385">INDEX(DONG_THUAN_GHEP!$J$14:$AM$113,INT((ROW()-2)/30)+1,MOD(ROW()-2,30)+1)</f>
        <v/>
      </c>
      <c r="B385" s="11" t="str">
        <f t="array" ref="B385">INDEX(DONG_THUAN_GHEP!$A$14:$A$113,INT((ROW()-2)/30)+1)</f>
        <v/>
      </c>
      <c r="C385" s="16">
        <f t="array" ref="C385">IF(A385="",0,INDEX(DONG_THUAN_GHEP!$B$14:$B$113,INT((ROW()-2)/30)+1))</f>
        <v>0</v>
      </c>
      <c r="D385" s="16">
        <f t="shared" si="1"/>
        <v>0</v>
      </c>
      <c r="E385" s="16">
        <f t="shared" si="2"/>
        <v>0</v>
      </c>
      <c r="F385" s="3">
        <f t="shared" si="3"/>
        <v>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0" customHeight="1">
      <c r="A386" s="11" t="str">
        <f t="array" ref="A386">INDEX(DONG_THUAN_GHEP!$J$14:$AM$113,INT((ROW()-2)/30)+1,MOD(ROW()-2,30)+1)</f>
        <v/>
      </c>
      <c r="B386" s="11" t="str">
        <f t="array" ref="B386">INDEX(DONG_THUAN_GHEP!$A$14:$A$113,INT((ROW()-2)/30)+1)</f>
        <v/>
      </c>
      <c r="C386" s="16">
        <f t="array" ref="C386">IF(A386="",0,INDEX(DONG_THUAN_GHEP!$B$14:$B$113,INT((ROW()-2)/30)+1))</f>
        <v>0</v>
      </c>
      <c r="D386" s="16">
        <f t="shared" si="1"/>
        <v>0</v>
      </c>
      <c r="E386" s="16">
        <f t="shared" si="2"/>
        <v>0</v>
      </c>
      <c r="F386" s="3">
        <f t="shared" si="3"/>
        <v>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0" customHeight="1">
      <c r="A387" s="11" t="str">
        <f t="array" ref="A387">INDEX(DONG_THUAN_GHEP!$J$14:$AM$113,INT((ROW()-2)/30)+1,MOD(ROW()-2,30)+1)</f>
        <v/>
      </c>
      <c r="B387" s="11" t="str">
        <f t="array" ref="B387">INDEX(DONG_THUAN_GHEP!$A$14:$A$113,INT((ROW()-2)/30)+1)</f>
        <v/>
      </c>
      <c r="C387" s="16">
        <f t="array" ref="C387">IF(A387="",0,INDEX(DONG_THUAN_GHEP!$B$14:$B$113,INT((ROW()-2)/30)+1))</f>
        <v>0</v>
      </c>
      <c r="D387" s="16">
        <f t="shared" si="1"/>
        <v>0</v>
      </c>
      <c r="E387" s="16">
        <f t="shared" si="2"/>
        <v>0</v>
      </c>
      <c r="F387" s="3">
        <f t="shared" si="3"/>
        <v>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0" customHeight="1">
      <c r="A388" s="11" t="str">
        <f t="array" ref="A388">INDEX(DONG_THUAN_GHEP!$J$14:$AM$113,INT((ROW()-2)/30)+1,MOD(ROW()-2,30)+1)</f>
        <v/>
      </c>
      <c r="B388" s="11" t="str">
        <f t="array" ref="B388">INDEX(DONG_THUAN_GHEP!$A$14:$A$113,INT((ROW()-2)/30)+1)</f>
        <v/>
      </c>
      <c r="C388" s="16">
        <f t="array" ref="C388">IF(A388="",0,INDEX(DONG_THUAN_GHEP!$B$14:$B$113,INT((ROW()-2)/30)+1))</f>
        <v>0</v>
      </c>
      <c r="D388" s="16">
        <f t="shared" si="1"/>
        <v>0</v>
      </c>
      <c r="E388" s="16">
        <f t="shared" si="2"/>
        <v>0</v>
      </c>
      <c r="F388" s="3">
        <f t="shared" si="3"/>
        <v>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0" customHeight="1">
      <c r="A389" s="11" t="str">
        <f t="array" ref="A389">INDEX(DONG_THUAN_GHEP!$J$14:$AM$113,INT((ROW()-2)/30)+1,MOD(ROW()-2,30)+1)</f>
        <v/>
      </c>
      <c r="B389" s="11" t="str">
        <f t="array" ref="B389">INDEX(DONG_THUAN_GHEP!$A$14:$A$113,INT((ROW()-2)/30)+1)</f>
        <v/>
      </c>
      <c r="C389" s="16">
        <f t="array" ref="C389">IF(A389="",0,INDEX(DONG_THUAN_GHEP!$B$14:$B$113,INT((ROW()-2)/30)+1))</f>
        <v>0</v>
      </c>
      <c r="D389" s="16">
        <f t="shared" si="1"/>
        <v>0</v>
      </c>
      <c r="E389" s="16">
        <f t="shared" si="2"/>
        <v>0</v>
      </c>
      <c r="F389" s="3">
        <f t="shared" si="3"/>
        <v>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0" customHeight="1">
      <c r="A390" s="11" t="str">
        <f t="array" ref="A390">INDEX(DONG_THUAN_GHEP!$J$14:$AM$113,INT((ROW()-2)/30)+1,MOD(ROW()-2,30)+1)</f>
        <v/>
      </c>
      <c r="B390" s="11" t="str">
        <f t="array" ref="B390">INDEX(DONG_THUAN_GHEP!$A$14:$A$113,INT((ROW()-2)/30)+1)</f>
        <v/>
      </c>
      <c r="C390" s="16">
        <f t="array" ref="C390">IF(A390="",0,INDEX(DONG_THUAN_GHEP!$B$14:$B$113,INT((ROW()-2)/30)+1))</f>
        <v>0</v>
      </c>
      <c r="D390" s="16">
        <f t="shared" si="1"/>
        <v>0</v>
      </c>
      <c r="E390" s="16">
        <f t="shared" si="2"/>
        <v>0</v>
      </c>
      <c r="F390" s="3">
        <f t="shared" si="3"/>
        <v>0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0" customHeight="1">
      <c r="A391" s="11" t="str">
        <f t="array" ref="A391">INDEX(DONG_THUAN_GHEP!$J$14:$AM$113,INT((ROW()-2)/30)+1,MOD(ROW()-2,30)+1)</f>
        <v/>
      </c>
      <c r="B391" s="11" t="str">
        <f t="array" ref="B391">INDEX(DONG_THUAN_GHEP!$A$14:$A$113,INT((ROW()-2)/30)+1)</f>
        <v/>
      </c>
      <c r="C391" s="16">
        <f t="array" ref="C391">IF(A391="",0,INDEX(DONG_THUAN_GHEP!$B$14:$B$113,INT((ROW()-2)/30)+1))</f>
        <v>0</v>
      </c>
      <c r="D391" s="16">
        <f t="shared" si="1"/>
        <v>0</v>
      </c>
      <c r="E391" s="16">
        <f t="shared" si="2"/>
        <v>0</v>
      </c>
      <c r="F391" s="3">
        <f t="shared" si="3"/>
        <v>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0" customHeight="1">
      <c r="A392" s="11" t="str">
        <f t="array" ref="A392">INDEX(DONG_THUAN_GHEP!$J$14:$AM$113,INT((ROW()-2)/30)+1,MOD(ROW()-2,30)+1)</f>
        <v/>
      </c>
      <c r="B392" s="11" t="str">
        <f t="array" ref="B392">INDEX(DONG_THUAN_GHEP!$A$14:$A$113,INT((ROW()-2)/30)+1)</f>
        <v/>
      </c>
      <c r="C392" s="16">
        <f t="array" ref="C392">IF(A392="",0,INDEX(DONG_THUAN_GHEP!$B$14:$B$113,INT((ROW()-2)/30)+1))</f>
        <v>0</v>
      </c>
      <c r="D392" s="16">
        <f t="shared" si="1"/>
        <v>0</v>
      </c>
      <c r="E392" s="16">
        <f t="shared" si="2"/>
        <v>0</v>
      </c>
      <c r="F392" s="3">
        <f t="shared" si="3"/>
        <v>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0" customHeight="1">
      <c r="A393" s="11" t="str">
        <f t="array" ref="A393">INDEX(DONG_THUAN_GHEP!$J$14:$AM$113,INT((ROW()-2)/30)+1,MOD(ROW()-2,30)+1)</f>
        <v/>
      </c>
      <c r="B393" s="11" t="str">
        <f t="array" ref="B393">INDEX(DONG_THUAN_GHEP!$A$14:$A$113,INT((ROW()-2)/30)+1)</f>
        <v/>
      </c>
      <c r="C393" s="16">
        <f t="array" ref="C393">IF(A393="",0,INDEX(DONG_THUAN_GHEP!$B$14:$B$113,INT((ROW()-2)/30)+1))</f>
        <v>0</v>
      </c>
      <c r="D393" s="16">
        <f t="shared" si="1"/>
        <v>0</v>
      </c>
      <c r="E393" s="16">
        <f t="shared" si="2"/>
        <v>0</v>
      </c>
      <c r="F393" s="3">
        <f t="shared" si="3"/>
        <v>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0" customHeight="1">
      <c r="A394" s="11" t="str">
        <f t="array" ref="A394">INDEX(DONG_THUAN_GHEP!$J$14:$AM$113,INT((ROW()-2)/30)+1,MOD(ROW()-2,30)+1)</f>
        <v/>
      </c>
      <c r="B394" s="11" t="str">
        <f t="array" ref="B394">INDEX(DONG_THUAN_GHEP!$A$14:$A$113,INT((ROW()-2)/30)+1)</f>
        <v/>
      </c>
      <c r="C394" s="16">
        <f t="array" ref="C394">IF(A394="",0,INDEX(DONG_THUAN_GHEP!$B$14:$B$113,INT((ROW()-2)/30)+1))</f>
        <v>0</v>
      </c>
      <c r="D394" s="16">
        <f t="shared" si="1"/>
        <v>0</v>
      </c>
      <c r="E394" s="16">
        <f t="shared" si="2"/>
        <v>0</v>
      </c>
      <c r="F394" s="3">
        <f t="shared" si="3"/>
        <v>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0" customHeight="1">
      <c r="A395" s="11" t="str">
        <f t="array" ref="A395">INDEX(DONG_THUAN_GHEP!$J$14:$AM$113,INT((ROW()-2)/30)+1,MOD(ROW()-2,30)+1)</f>
        <v/>
      </c>
      <c r="B395" s="11" t="str">
        <f t="array" ref="B395">INDEX(DONG_THUAN_GHEP!$A$14:$A$113,INT((ROW()-2)/30)+1)</f>
        <v/>
      </c>
      <c r="C395" s="16">
        <f t="array" ref="C395">IF(A395="",0,INDEX(DONG_THUAN_GHEP!$B$14:$B$113,INT((ROW()-2)/30)+1))</f>
        <v>0</v>
      </c>
      <c r="D395" s="16">
        <f t="shared" si="1"/>
        <v>0</v>
      </c>
      <c r="E395" s="16">
        <f t="shared" si="2"/>
        <v>0</v>
      </c>
      <c r="F395" s="3">
        <f t="shared" si="3"/>
        <v>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0" customHeight="1">
      <c r="A396" s="11" t="str">
        <f t="array" ref="A396">INDEX(DONG_THUAN_GHEP!$J$14:$AM$113,INT((ROW()-2)/30)+1,MOD(ROW()-2,30)+1)</f>
        <v/>
      </c>
      <c r="B396" s="11" t="str">
        <f t="array" ref="B396">INDEX(DONG_THUAN_GHEP!$A$14:$A$113,INT((ROW()-2)/30)+1)</f>
        <v/>
      </c>
      <c r="C396" s="16">
        <f t="array" ref="C396">IF(A396="",0,INDEX(DONG_THUAN_GHEP!$B$14:$B$113,INT((ROW()-2)/30)+1))</f>
        <v>0</v>
      </c>
      <c r="D396" s="16">
        <f t="shared" si="1"/>
        <v>0</v>
      </c>
      <c r="E396" s="16">
        <f t="shared" si="2"/>
        <v>0</v>
      </c>
      <c r="F396" s="3">
        <f t="shared" si="3"/>
        <v>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0" customHeight="1">
      <c r="A397" s="11" t="str">
        <f t="array" ref="A397">INDEX(DONG_THUAN_GHEP!$J$14:$AM$113,INT((ROW()-2)/30)+1,MOD(ROW()-2,30)+1)</f>
        <v/>
      </c>
      <c r="B397" s="11" t="str">
        <f t="array" ref="B397">INDEX(DONG_THUAN_GHEP!$A$14:$A$113,INT((ROW()-2)/30)+1)</f>
        <v/>
      </c>
      <c r="C397" s="16">
        <f t="array" ref="C397">IF(A397="",0,INDEX(DONG_THUAN_GHEP!$B$14:$B$113,INT((ROW()-2)/30)+1))</f>
        <v>0</v>
      </c>
      <c r="D397" s="16">
        <f t="shared" si="1"/>
        <v>0</v>
      </c>
      <c r="E397" s="16">
        <f t="shared" si="2"/>
        <v>0</v>
      </c>
      <c r="F397" s="3">
        <f t="shared" si="3"/>
        <v>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0" customHeight="1">
      <c r="A398" s="11" t="str">
        <f t="array" ref="A398">INDEX(DONG_THUAN_GHEP!$J$14:$AM$113,INT((ROW()-2)/30)+1,MOD(ROW()-2,30)+1)</f>
        <v/>
      </c>
      <c r="B398" s="11" t="str">
        <f t="array" ref="B398">INDEX(DONG_THUAN_GHEP!$A$14:$A$113,INT((ROW()-2)/30)+1)</f>
        <v/>
      </c>
      <c r="C398" s="16">
        <f t="array" ref="C398">IF(A398="",0,INDEX(DONG_THUAN_GHEP!$B$14:$B$113,INT((ROW()-2)/30)+1))</f>
        <v>0</v>
      </c>
      <c r="D398" s="16">
        <f t="shared" si="1"/>
        <v>0</v>
      </c>
      <c r="E398" s="16">
        <f t="shared" si="2"/>
        <v>0</v>
      </c>
      <c r="F398" s="3">
        <f t="shared" si="3"/>
        <v>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0" customHeight="1">
      <c r="A399" s="11" t="str">
        <f t="array" ref="A399">INDEX(DONG_THUAN_GHEP!$J$14:$AM$113,INT((ROW()-2)/30)+1,MOD(ROW()-2,30)+1)</f>
        <v/>
      </c>
      <c r="B399" s="11" t="str">
        <f t="array" ref="B399">INDEX(DONG_THUAN_GHEP!$A$14:$A$113,INT((ROW()-2)/30)+1)</f>
        <v/>
      </c>
      <c r="C399" s="16">
        <f t="array" ref="C399">IF(A399="",0,INDEX(DONG_THUAN_GHEP!$B$14:$B$113,INT((ROW()-2)/30)+1))</f>
        <v>0</v>
      </c>
      <c r="D399" s="16">
        <f t="shared" si="1"/>
        <v>0</v>
      </c>
      <c r="E399" s="16">
        <f t="shared" si="2"/>
        <v>0</v>
      </c>
      <c r="F399" s="3">
        <f t="shared" si="3"/>
        <v>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0" customHeight="1">
      <c r="A400" s="11" t="str">
        <f t="array" ref="A400">INDEX(DONG_THUAN_GHEP!$J$14:$AM$113,INT((ROW()-2)/30)+1,MOD(ROW()-2,30)+1)</f>
        <v/>
      </c>
      <c r="B400" s="11" t="str">
        <f t="array" ref="B400">INDEX(DONG_THUAN_GHEP!$A$14:$A$113,INT((ROW()-2)/30)+1)</f>
        <v/>
      </c>
      <c r="C400" s="16">
        <f t="array" ref="C400">IF(A400="",0,INDEX(DONG_THUAN_GHEP!$B$14:$B$113,INT((ROW()-2)/30)+1))</f>
        <v>0</v>
      </c>
      <c r="D400" s="16">
        <f t="shared" si="1"/>
        <v>0</v>
      </c>
      <c r="E400" s="16">
        <f t="shared" si="2"/>
        <v>0</v>
      </c>
      <c r="F400" s="3">
        <f t="shared" si="3"/>
        <v>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0" customHeight="1">
      <c r="A401" s="11" t="str">
        <f t="array" ref="A401">INDEX(DONG_THUAN_GHEP!$J$14:$AM$113,INT((ROW()-2)/30)+1,MOD(ROW()-2,30)+1)</f>
        <v/>
      </c>
      <c r="B401" s="11" t="str">
        <f t="array" ref="B401">INDEX(DONG_THUAN_GHEP!$A$14:$A$113,INT((ROW()-2)/30)+1)</f>
        <v/>
      </c>
      <c r="C401" s="16">
        <f t="array" ref="C401">IF(A401="",0,INDEX(DONG_THUAN_GHEP!$B$14:$B$113,INT((ROW()-2)/30)+1))</f>
        <v>0</v>
      </c>
      <c r="D401" s="16">
        <f t="shared" si="1"/>
        <v>0</v>
      </c>
      <c r="E401" s="16">
        <f t="shared" si="2"/>
        <v>0</v>
      </c>
      <c r="F401" s="3">
        <f t="shared" si="3"/>
        <v>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0" customHeight="1">
      <c r="A402" s="11" t="str">
        <f t="array" ref="A402">INDEX(DONG_THUAN_GHEP!$J$14:$AM$113,INT((ROW()-2)/30)+1,MOD(ROW()-2,30)+1)</f>
        <v/>
      </c>
      <c r="B402" s="11" t="str">
        <f t="array" ref="B402">INDEX(DONG_THUAN_GHEP!$A$14:$A$113,INT((ROW()-2)/30)+1)</f>
        <v/>
      </c>
      <c r="C402" s="16">
        <f t="array" ref="C402">IF(A402="",0,INDEX(DONG_THUAN_GHEP!$B$14:$B$113,INT((ROW()-2)/30)+1))</f>
        <v>0</v>
      </c>
      <c r="D402" s="16">
        <f t="shared" si="1"/>
        <v>0</v>
      </c>
      <c r="E402" s="16">
        <f t="shared" si="2"/>
        <v>0</v>
      </c>
      <c r="F402" s="3">
        <f t="shared" si="3"/>
        <v>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0" customHeight="1">
      <c r="A403" s="11" t="str">
        <f t="array" ref="A403">INDEX(DONG_THUAN_GHEP!$J$14:$AM$113,INT((ROW()-2)/30)+1,MOD(ROW()-2,30)+1)</f>
        <v/>
      </c>
      <c r="B403" s="11" t="str">
        <f t="array" ref="B403">INDEX(DONG_THUAN_GHEP!$A$14:$A$113,INT((ROW()-2)/30)+1)</f>
        <v/>
      </c>
      <c r="C403" s="16">
        <f t="array" ref="C403">IF(A403="",0,INDEX(DONG_THUAN_GHEP!$B$14:$B$113,INT((ROW()-2)/30)+1))</f>
        <v>0</v>
      </c>
      <c r="D403" s="16">
        <f t="shared" si="1"/>
        <v>0</v>
      </c>
      <c r="E403" s="16">
        <f t="shared" si="2"/>
        <v>0</v>
      </c>
      <c r="F403" s="3">
        <f t="shared" si="3"/>
        <v>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0" customHeight="1">
      <c r="A404" s="11" t="str">
        <f t="array" ref="A404">INDEX(DONG_THUAN_GHEP!$J$14:$AM$113,INT((ROW()-2)/30)+1,MOD(ROW()-2,30)+1)</f>
        <v/>
      </c>
      <c r="B404" s="11" t="str">
        <f t="array" ref="B404">INDEX(DONG_THUAN_GHEP!$A$14:$A$113,INT((ROW()-2)/30)+1)</f>
        <v/>
      </c>
      <c r="C404" s="16">
        <f t="array" ref="C404">IF(A404="",0,INDEX(DONG_THUAN_GHEP!$B$14:$B$113,INT((ROW()-2)/30)+1))</f>
        <v>0</v>
      </c>
      <c r="D404" s="16">
        <f t="shared" si="1"/>
        <v>0</v>
      </c>
      <c r="E404" s="16">
        <f t="shared" si="2"/>
        <v>0</v>
      </c>
      <c r="F404" s="3">
        <f t="shared" si="3"/>
        <v>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0" customHeight="1">
      <c r="A405" s="11" t="str">
        <f t="array" ref="A405">INDEX(DONG_THUAN_GHEP!$J$14:$AM$113,INT((ROW()-2)/30)+1,MOD(ROW()-2,30)+1)</f>
        <v/>
      </c>
      <c r="B405" s="11" t="str">
        <f t="array" ref="B405">INDEX(DONG_THUAN_GHEP!$A$14:$A$113,INT((ROW()-2)/30)+1)</f>
        <v/>
      </c>
      <c r="C405" s="16">
        <f t="array" ref="C405">IF(A405="",0,INDEX(DONG_THUAN_GHEP!$B$14:$B$113,INT((ROW()-2)/30)+1))</f>
        <v>0</v>
      </c>
      <c r="D405" s="16">
        <f t="shared" si="1"/>
        <v>0</v>
      </c>
      <c r="E405" s="16">
        <f t="shared" si="2"/>
        <v>0</v>
      </c>
      <c r="F405" s="3">
        <f t="shared" si="3"/>
        <v>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0" customHeight="1">
      <c r="A406" s="11" t="str">
        <f t="array" ref="A406">INDEX(DONG_THUAN_GHEP!$J$14:$AM$113,INT((ROW()-2)/30)+1,MOD(ROW()-2,30)+1)</f>
        <v/>
      </c>
      <c r="B406" s="11" t="str">
        <f t="array" ref="B406">INDEX(DONG_THUAN_GHEP!$A$14:$A$113,INT((ROW()-2)/30)+1)</f>
        <v/>
      </c>
      <c r="C406" s="16">
        <f t="array" ref="C406">IF(A406="",0,INDEX(DONG_THUAN_GHEP!$B$14:$B$113,INT((ROW()-2)/30)+1))</f>
        <v>0</v>
      </c>
      <c r="D406" s="16">
        <f t="shared" si="1"/>
        <v>0</v>
      </c>
      <c r="E406" s="16">
        <f t="shared" si="2"/>
        <v>0</v>
      </c>
      <c r="F406" s="3">
        <f t="shared" si="3"/>
        <v>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0" customHeight="1">
      <c r="A407" s="11" t="str">
        <f t="array" ref="A407">INDEX(DONG_THUAN_GHEP!$J$14:$AM$113,INT((ROW()-2)/30)+1,MOD(ROW()-2,30)+1)</f>
        <v/>
      </c>
      <c r="B407" s="11" t="str">
        <f t="array" ref="B407">INDEX(DONG_THUAN_GHEP!$A$14:$A$113,INT((ROW()-2)/30)+1)</f>
        <v/>
      </c>
      <c r="C407" s="16">
        <f t="array" ref="C407">IF(A407="",0,INDEX(DONG_THUAN_GHEP!$B$14:$B$113,INT((ROW()-2)/30)+1))</f>
        <v>0</v>
      </c>
      <c r="D407" s="16">
        <f t="shared" si="1"/>
        <v>0</v>
      </c>
      <c r="E407" s="16">
        <f t="shared" si="2"/>
        <v>0</v>
      </c>
      <c r="F407" s="3">
        <f t="shared" si="3"/>
        <v>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0" customHeight="1">
      <c r="A408" s="11" t="str">
        <f t="array" ref="A408">INDEX(DONG_THUAN_GHEP!$J$14:$AM$113,INT((ROW()-2)/30)+1,MOD(ROW()-2,30)+1)</f>
        <v/>
      </c>
      <c r="B408" s="11" t="str">
        <f t="array" ref="B408">INDEX(DONG_THUAN_GHEP!$A$14:$A$113,INT((ROW()-2)/30)+1)</f>
        <v/>
      </c>
      <c r="C408" s="16">
        <f t="array" ref="C408">IF(A408="",0,INDEX(DONG_THUAN_GHEP!$B$14:$B$113,INT((ROW()-2)/30)+1))</f>
        <v>0</v>
      </c>
      <c r="D408" s="16">
        <f t="shared" si="1"/>
        <v>0</v>
      </c>
      <c r="E408" s="16">
        <f t="shared" si="2"/>
        <v>0</v>
      </c>
      <c r="F408" s="3">
        <f t="shared" si="3"/>
        <v>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0" customHeight="1">
      <c r="A409" s="11" t="str">
        <f t="array" ref="A409">INDEX(DONG_THUAN_GHEP!$J$14:$AM$113,INT((ROW()-2)/30)+1,MOD(ROW()-2,30)+1)</f>
        <v/>
      </c>
      <c r="B409" s="11" t="str">
        <f t="array" ref="B409">INDEX(DONG_THUAN_GHEP!$A$14:$A$113,INT((ROW()-2)/30)+1)</f>
        <v/>
      </c>
      <c r="C409" s="16">
        <f t="array" ref="C409">IF(A409="",0,INDEX(DONG_THUAN_GHEP!$B$14:$B$113,INT((ROW()-2)/30)+1))</f>
        <v>0</v>
      </c>
      <c r="D409" s="16">
        <f t="shared" si="1"/>
        <v>0</v>
      </c>
      <c r="E409" s="16">
        <f t="shared" si="2"/>
        <v>0</v>
      </c>
      <c r="F409" s="3">
        <f t="shared" si="3"/>
        <v>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0" customHeight="1">
      <c r="A410" s="11" t="str">
        <f t="array" ref="A410">INDEX(DONG_THUAN_GHEP!$J$14:$AM$113,INT((ROW()-2)/30)+1,MOD(ROW()-2,30)+1)</f>
        <v/>
      </c>
      <c r="B410" s="11" t="str">
        <f t="array" ref="B410">INDEX(DONG_THUAN_GHEP!$A$14:$A$113,INT((ROW()-2)/30)+1)</f>
        <v/>
      </c>
      <c r="C410" s="16">
        <f t="array" ref="C410">IF(A410="",0,INDEX(DONG_THUAN_GHEP!$B$14:$B$113,INT((ROW()-2)/30)+1))</f>
        <v>0</v>
      </c>
      <c r="D410" s="16">
        <f t="shared" si="1"/>
        <v>0</v>
      </c>
      <c r="E410" s="16">
        <f t="shared" si="2"/>
        <v>0</v>
      </c>
      <c r="F410" s="3">
        <f t="shared" si="3"/>
        <v>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0" customHeight="1">
      <c r="A411" s="11" t="str">
        <f t="array" ref="A411">INDEX(DONG_THUAN_GHEP!$J$14:$AM$113,INT((ROW()-2)/30)+1,MOD(ROW()-2,30)+1)</f>
        <v/>
      </c>
      <c r="B411" s="11" t="str">
        <f t="array" ref="B411">INDEX(DONG_THUAN_GHEP!$A$14:$A$113,INT((ROW()-2)/30)+1)</f>
        <v/>
      </c>
      <c r="C411" s="16">
        <f t="array" ref="C411">IF(A411="",0,INDEX(DONG_THUAN_GHEP!$B$14:$B$113,INT((ROW()-2)/30)+1))</f>
        <v>0</v>
      </c>
      <c r="D411" s="16">
        <f t="shared" si="1"/>
        <v>0</v>
      </c>
      <c r="E411" s="16">
        <f t="shared" si="2"/>
        <v>0</v>
      </c>
      <c r="F411" s="3">
        <f t="shared" si="3"/>
        <v>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0" customHeight="1">
      <c r="A412" s="11" t="str">
        <f t="array" ref="A412">INDEX(DONG_THUAN_GHEP!$J$14:$AM$113,INT((ROW()-2)/30)+1,MOD(ROW()-2,30)+1)</f>
        <v/>
      </c>
      <c r="B412" s="11" t="str">
        <f t="array" ref="B412">INDEX(DONG_THUAN_GHEP!$A$14:$A$113,INT((ROW()-2)/30)+1)</f>
        <v/>
      </c>
      <c r="C412" s="16">
        <f t="array" ref="C412">IF(A412="",0,INDEX(DONG_THUAN_GHEP!$B$14:$B$113,INT((ROW()-2)/30)+1))</f>
        <v>0</v>
      </c>
      <c r="D412" s="16">
        <f t="shared" si="1"/>
        <v>0</v>
      </c>
      <c r="E412" s="16">
        <f t="shared" si="2"/>
        <v>0</v>
      </c>
      <c r="F412" s="3">
        <f t="shared" si="3"/>
        <v>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0" customHeight="1">
      <c r="A413" s="11" t="str">
        <f t="array" ref="A413">INDEX(DONG_THUAN_GHEP!$J$14:$AM$113,INT((ROW()-2)/30)+1,MOD(ROW()-2,30)+1)</f>
        <v/>
      </c>
      <c r="B413" s="11" t="str">
        <f t="array" ref="B413">INDEX(DONG_THUAN_GHEP!$A$14:$A$113,INT((ROW()-2)/30)+1)</f>
        <v/>
      </c>
      <c r="C413" s="16">
        <f t="array" ref="C413">IF(A413="",0,INDEX(DONG_THUAN_GHEP!$B$14:$B$113,INT((ROW()-2)/30)+1))</f>
        <v>0</v>
      </c>
      <c r="D413" s="16">
        <f t="shared" si="1"/>
        <v>0</v>
      </c>
      <c r="E413" s="16">
        <f t="shared" si="2"/>
        <v>0</v>
      </c>
      <c r="F413" s="3">
        <f t="shared" si="3"/>
        <v>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0" customHeight="1">
      <c r="A414" s="11" t="str">
        <f t="array" ref="A414">INDEX(DONG_THUAN_GHEP!$J$14:$AM$113,INT((ROW()-2)/30)+1,MOD(ROW()-2,30)+1)</f>
        <v/>
      </c>
      <c r="B414" s="11" t="str">
        <f t="array" ref="B414">INDEX(DONG_THUAN_GHEP!$A$14:$A$113,INT((ROW()-2)/30)+1)</f>
        <v/>
      </c>
      <c r="C414" s="16">
        <f t="array" ref="C414">IF(A414="",0,INDEX(DONG_THUAN_GHEP!$B$14:$B$113,INT((ROW()-2)/30)+1))</f>
        <v>0</v>
      </c>
      <c r="D414" s="16">
        <f t="shared" si="1"/>
        <v>0</v>
      </c>
      <c r="E414" s="16">
        <f t="shared" si="2"/>
        <v>0</v>
      </c>
      <c r="F414" s="3">
        <f t="shared" si="3"/>
        <v>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0" customHeight="1">
      <c r="A415" s="11" t="str">
        <f t="array" ref="A415">INDEX(DONG_THUAN_GHEP!$J$14:$AM$113,INT((ROW()-2)/30)+1,MOD(ROW()-2,30)+1)</f>
        <v/>
      </c>
      <c r="B415" s="11" t="str">
        <f t="array" ref="B415">INDEX(DONG_THUAN_GHEP!$A$14:$A$113,INT((ROW()-2)/30)+1)</f>
        <v/>
      </c>
      <c r="C415" s="16">
        <f t="array" ref="C415">IF(A415="",0,INDEX(DONG_THUAN_GHEP!$B$14:$B$113,INT((ROW()-2)/30)+1))</f>
        <v>0</v>
      </c>
      <c r="D415" s="16">
        <f t="shared" si="1"/>
        <v>0</v>
      </c>
      <c r="E415" s="16">
        <f t="shared" si="2"/>
        <v>0</v>
      </c>
      <c r="F415" s="3">
        <f t="shared" si="3"/>
        <v>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0" customHeight="1">
      <c r="A416" s="11" t="str">
        <f t="array" ref="A416">INDEX(DONG_THUAN_GHEP!$J$14:$AM$113,INT((ROW()-2)/30)+1,MOD(ROW()-2,30)+1)</f>
        <v/>
      </c>
      <c r="B416" s="11" t="str">
        <f t="array" ref="B416">INDEX(DONG_THUAN_GHEP!$A$14:$A$113,INT((ROW()-2)/30)+1)</f>
        <v/>
      </c>
      <c r="C416" s="16">
        <f t="array" ref="C416">IF(A416="",0,INDEX(DONG_THUAN_GHEP!$B$14:$B$113,INT((ROW()-2)/30)+1))</f>
        <v>0</v>
      </c>
      <c r="D416" s="16">
        <f t="shared" si="1"/>
        <v>0</v>
      </c>
      <c r="E416" s="16">
        <f t="shared" si="2"/>
        <v>0</v>
      </c>
      <c r="F416" s="3">
        <f t="shared" si="3"/>
        <v>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0" customHeight="1">
      <c r="A417" s="11" t="str">
        <f t="array" ref="A417">INDEX(DONG_THUAN_GHEP!$J$14:$AM$113,INT((ROW()-2)/30)+1,MOD(ROW()-2,30)+1)</f>
        <v/>
      </c>
      <c r="B417" s="11" t="str">
        <f t="array" ref="B417">INDEX(DONG_THUAN_GHEP!$A$14:$A$113,INT((ROW()-2)/30)+1)</f>
        <v/>
      </c>
      <c r="C417" s="16">
        <f t="array" ref="C417">IF(A417="",0,INDEX(DONG_THUAN_GHEP!$B$14:$B$113,INT((ROW()-2)/30)+1))</f>
        <v>0</v>
      </c>
      <c r="D417" s="16">
        <f t="shared" si="1"/>
        <v>0</v>
      </c>
      <c r="E417" s="16">
        <f t="shared" si="2"/>
        <v>0</v>
      </c>
      <c r="F417" s="3">
        <f t="shared" si="3"/>
        <v>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0" customHeight="1">
      <c r="A418" s="11" t="str">
        <f t="array" ref="A418">INDEX(DONG_THUAN_GHEP!$J$14:$AM$113,INT((ROW()-2)/30)+1,MOD(ROW()-2,30)+1)</f>
        <v/>
      </c>
      <c r="B418" s="11" t="str">
        <f t="array" ref="B418">INDEX(DONG_THUAN_GHEP!$A$14:$A$113,INT((ROW()-2)/30)+1)</f>
        <v/>
      </c>
      <c r="C418" s="16">
        <f t="array" ref="C418">IF(A418="",0,INDEX(DONG_THUAN_GHEP!$B$14:$B$113,INT((ROW()-2)/30)+1))</f>
        <v>0</v>
      </c>
      <c r="D418" s="16">
        <f t="shared" si="1"/>
        <v>0</v>
      </c>
      <c r="E418" s="16">
        <f t="shared" si="2"/>
        <v>0</v>
      </c>
      <c r="F418" s="3">
        <f t="shared" si="3"/>
        <v>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0" customHeight="1">
      <c r="A419" s="11" t="str">
        <f t="array" ref="A419">INDEX(DONG_THUAN_GHEP!$J$14:$AM$113,INT((ROW()-2)/30)+1,MOD(ROW()-2,30)+1)</f>
        <v/>
      </c>
      <c r="B419" s="11" t="str">
        <f t="array" ref="B419">INDEX(DONG_THUAN_GHEP!$A$14:$A$113,INT((ROW()-2)/30)+1)</f>
        <v/>
      </c>
      <c r="C419" s="16">
        <f t="array" ref="C419">IF(A419="",0,INDEX(DONG_THUAN_GHEP!$B$14:$B$113,INT((ROW()-2)/30)+1))</f>
        <v>0</v>
      </c>
      <c r="D419" s="16">
        <f t="shared" si="1"/>
        <v>0</v>
      </c>
      <c r="E419" s="16">
        <f t="shared" si="2"/>
        <v>0</v>
      </c>
      <c r="F419" s="3">
        <f t="shared" si="3"/>
        <v>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0" customHeight="1">
      <c r="A420" s="11" t="str">
        <f t="array" ref="A420">INDEX(DONG_THUAN_GHEP!$J$14:$AM$113,INT((ROW()-2)/30)+1,MOD(ROW()-2,30)+1)</f>
        <v/>
      </c>
      <c r="B420" s="11" t="str">
        <f t="array" ref="B420">INDEX(DONG_THUAN_GHEP!$A$14:$A$113,INT((ROW()-2)/30)+1)</f>
        <v/>
      </c>
      <c r="C420" s="16">
        <f t="array" ref="C420">IF(A420="",0,INDEX(DONG_THUAN_GHEP!$B$14:$B$113,INT((ROW()-2)/30)+1))</f>
        <v>0</v>
      </c>
      <c r="D420" s="16">
        <f t="shared" si="1"/>
        <v>0</v>
      </c>
      <c r="E420" s="16">
        <f t="shared" si="2"/>
        <v>0</v>
      </c>
      <c r="F420" s="3">
        <f t="shared" si="3"/>
        <v>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0" customHeight="1">
      <c r="A421" s="11" t="str">
        <f t="array" ref="A421">INDEX(DONG_THUAN_GHEP!$J$14:$AM$113,INT((ROW()-2)/30)+1,MOD(ROW()-2,30)+1)</f>
        <v/>
      </c>
      <c r="B421" s="11" t="str">
        <f t="array" ref="B421">INDEX(DONG_THUAN_GHEP!$A$14:$A$113,INT((ROW()-2)/30)+1)</f>
        <v/>
      </c>
      <c r="C421" s="16">
        <f t="array" ref="C421">IF(A421="",0,INDEX(DONG_THUAN_GHEP!$B$14:$B$113,INT((ROW()-2)/30)+1))</f>
        <v>0</v>
      </c>
      <c r="D421" s="16">
        <f t="shared" si="1"/>
        <v>0</v>
      </c>
      <c r="E421" s="16">
        <f t="shared" si="2"/>
        <v>0</v>
      </c>
      <c r="F421" s="3">
        <f t="shared" si="3"/>
        <v>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0" customHeight="1">
      <c r="A422" s="11" t="str">
        <f t="array" ref="A422">INDEX(DONG_THUAN_GHEP!$J$14:$AM$113,INT((ROW()-2)/30)+1,MOD(ROW()-2,30)+1)</f>
        <v/>
      </c>
      <c r="B422" s="11" t="str">
        <f t="array" ref="B422">INDEX(DONG_THUAN_GHEP!$A$14:$A$113,INT((ROW()-2)/30)+1)</f>
        <v/>
      </c>
      <c r="C422" s="16">
        <f t="array" ref="C422">IF(A422="",0,INDEX(DONG_THUAN_GHEP!$B$14:$B$113,INT((ROW()-2)/30)+1))</f>
        <v>0</v>
      </c>
      <c r="D422" s="16">
        <f t="shared" si="1"/>
        <v>0</v>
      </c>
      <c r="E422" s="16">
        <f t="shared" si="2"/>
        <v>0</v>
      </c>
      <c r="F422" s="3">
        <f t="shared" si="3"/>
        <v>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0" customHeight="1">
      <c r="A423" s="11" t="str">
        <f t="array" ref="A423">INDEX(DONG_THUAN_GHEP!$J$14:$AM$113,INT((ROW()-2)/30)+1,MOD(ROW()-2,30)+1)</f>
        <v/>
      </c>
      <c r="B423" s="11" t="str">
        <f t="array" ref="B423">INDEX(DONG_THUAN_GHEP!$A$14:$A$113,INT((ROW()-2)/30)+1)</f>
        <v/>
      </c>
      <c r="C423" s="16">
        <f t="array" ref="C423">IF(A423="",0,INDEX(DONG_THUAN_GHEP!$B$14:$B$113,INT((ROW()-2)/30)+1))</f>
        <v>0</v>
      </c>
      <c r="D423" s="16">
        <f t="shared" si="1"/>
        <v>0</v>
      </c>
      <c r="E423" s="16">
        <f t="shared" si="2"/>
        <v>0</v>
      </c>
      <c r="F423" s="3">
        <f t="shared" si="3"/>
        <v>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0" customHeight="1">
      <c r="A424" s="11" t="str">
        <f t="array" ref="A424">INDEX(DONG_THUAN_GHEP!$J$14:$AM$113,INT((ROW()-2)/30)+1,MOD(ROW()-2,30)+1)</f>
        <v/>
      </c>
      <c r="B424" s="11" t="str">
        <f t="array" ref="B424">INDEX(DONG_THUAN_GHEP!$A$14:$A$113,INT((ROW()-2)/30)+1)</f>
        <v/>
      </c>
      <c r="C424" s="16">
        <f t="array" ref="C424">IF(A424="",0,INDEX(DONG_THUAN_GHEP!$B$14:$B$113,INT((ROW()-2)/30)+1))</f>
        <v>0</v>
      </c>
      <c r="D424" s="16">
        <f t="shared" si="1"/>
        <v>0</v>
      </c>
      <c r="E424" s="16">
        <f t="shared" si="2"/>
        <v>0</v>
      </c>
      <c r="F424" s="3">
        <f t="shared" si="3"/>
        <v>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0" customHeight="1">
      <c r="A425" s="11" t="str">
        <f t="array" ref="A425">INDEX(DONG_THUAN_GHEP!$J$14:$AM$113,INT((ROW()-2)/30)+1,MOD(ROW()-2,30)+1)</f>
        <v/>
      </c>
      <c r="B425" s="11" t="str">
        <f t="array" ref="B425">INDEX(DONG_THUAN_GHEP!$A$14:$A$113,INT((ROW()-2)/30)+1)</f>
        <v/>
      </c>
      <c r="C425" s="16">
        <f t="array" ref="C425">IF(A425="",0,INDEX(DONG_THUAN_GHEP!$B$14:$B$113,INT((ROW()-2)/30)+1))</f>
        <v>0</v>
      </c>
      <c r="D425" s="16">
        <f t="shared" si="1"/>
        <v>0</v>
      </c>
      <c r="E425" s="16">
        <f t="shared" si="2"/>
        <v>0</v>
      </c>
      <c r="F425" s="3">
        <f t="shared" si="3"/>
        <v>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0" customHeight="1">
      <c r="A426" s="11" t="str">
        <f t="array" ref="A426">INDEX(DONG_THUAN_GHEP!$J$14:$AM$113,INT((ROW()-2)/30)+1,MOD(ROW()-2,30)+1)</f>
        <v/>
      </c>
      <c r="B426" s="11" t="str">
        <f t="array" ref="B426">INDEX(DONG_THUAN_GHEP!$A$14:$A$113,INT((ROW()-2)/30)+1)</f>
        <v/>
      </c>
      <c r="C426" s="16">
        <f t="array" ref="C426">IF(A426="",0,INDEX(DONG_THUAN_GHEP!$B$14:$B$113,INT((ROW()-2)/30)+1))</f>
        <v>0</v>
      </c>
      <c r="D426" s="16">
        <f t="shared" si="1"/>
        <v>0</v>
      </c>
      <c r="E426" s="16">
        <f t="shared" si="2"/>
        <v>0</v>
      </c>
      <c r="F426" s="3">
        <f t="shared" si="3"/>
        <v>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0" customHeight="1">
      <c r="A427" s="11" t="str">
        <f t="array" ref="A427">INDEX(DONG_THUAN_GHEP!$J$14:$AM$113,INT((ROW()-2)/30)+1,MOD(ROW()-2,30)+1)</f>
        <v/>
      </c>
      <c r="B427" s="11" t="str">
        <f t="array" ref="B427">INDEX(DONG_THUAN_GHEP!$A$14:$A$113,INT((ROW()-2)/30)+1)</f>
        <v/>
      </c>
      <c r="C427" s="16">
        <f t="array" ref="C427">IF(A427="",0,INDEX(DONG_THUAN_GHEP!$B$14:$B$113,INT((ROW()-2)/30)+1))</f>
        <v>0</v>
      </c>
      <c r="D427" s="16">
        <f t="shared" si="1"/>
        <v>0</v>
      </c>
      <c r="E427" s="16">
        <f t="shared" si="2"/>
        <v>0</v>
      </c>
      <c r="F427" s="3">
        <f t="shared" si="3"/>
        <v>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0" customHeight="1">
      <c r="A428" s="11" t="str">
        <f t="array" ref="A428">INDEX(DONG_THUAN_GHEP!$J$14:$AM$113,INT((ROW()-2)/30)+1,MOD(ROW()-2,30)+1)</f>
        <v/>
      </c>
      <c r="B428" s="11" t="str">
        <f t="array" ref="B428">INDEX(DONG_THUAN_GHEP!$A$14:$A$113,INT((ROW()-2)/30)+1)</f>
        <v/>
      </c>
      <c r="C428" s="16">
        <f t="array" ref="C428">IF(A428="",0,INDEX(DONG_THUAN_GHEP!$B$14:$B$113,INT((ROW()-2)/30)+1))</f>
        <v>0</v>
      </c>
      <c r="D428" s="16">
        <f t="shared" si="1"/>
        <v>0</v>
      </c>
      <c r="E428" s="16">
        <f t="shared" si="2"/>
        <v>0</v>
      </c>
      <c r="F428" s="3">
        <f t="shared" si="3"/>
        <v>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0" customHeight="1">
      <c r="A429" s="11" t="str">
        <f t="array" ref="A429">INDEX(DONG_THUAN_GHEP!$J$14:$AM$113,INT((ROW()-2)/30)+1,MOD(ROW()-2,30)+1)</f>
        <v/>
      </c>
      <c r="B429" s="11" t="str">
        <f t="array" ref="B429">INDEX(DONG_THUAN_GHEP!$A$14:$A$113,INT((ROW()-2)/30)+1)</f>
        <v/>
      </c>
      <c r="C429" s="16">
        <f t="array" ref="C429">IF(A429="",0,INDEX(DONG_THUAN_GHEP!$B$14:$B$113,INT((ROW()-2)/30)+1))</f>
        <v>0</v>
      </c>
      <c r="D429" s="16">
        <f t="shared" si="1"/>
        <v>0</v>
      </c>
      <c r="E429" s="16">
        <f t="shared" si="2"/>
        <v>0</v>
      </c>
      <c r="F429" s="3">
        <f t="shared" si="3"/>
        <v>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0" customHeight="1">
      <c r="A430" s="11" t="str">
        <f t="array" ref="A430">INDEX(DONG_THUAN_GHEP!$J$14:$AM$113,INT((ROW()-2)/30)+1,MOD(ROW()-2,30)+1)</f>
        <v/>
      </c>
      <c r="B430" s="11" t="str">
        <f t="array" ref="B430">INDEX(DONG_THUAN_GHEP!$A$14:$A$113,INT((ROW()-2)/30)+1)</f>
        <v/>
      </c>
      <c r="C430" s="16">
        <f t="array" ref="C430">IF(A430="",0,INDEX(DONG_THUAN_GHEP!$B$14:$B$113,INT((ROW()-2)/30)+1))</f>
        <v>0</v>
      </c>
      <c r="D430" s="16">
        <f t="shared" si="1"/>
        <v>0</v>
      </c>
      <c r="E430" s="16">
        <f t="shared" si="2"/>
        <v>0</v>
      </c>
      <c r="F430" s="3">
        <f t="shared" si="3"/>
        <v>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0" customHeight="1">
      <c r="A431" s="11" t="str">
        <f t="array" ref="A431">INDEX(DONG_THUAN_GHEP!$J$14:$AM$113,INT((ROW()-2)/30)+1,MOD(ROW()-2,30)+1)</f>
        <v/>
      </c>
      <c r="B431" s="11" t="str">
        <f t="array" ref="B431">INDEX(DONG_THUAN_GHEP!$A$14:$A$113,INT((ROW()-2)/30)+1)</f>
        <v/>
      </c>
      <c r="C431" s="16">
        <f t="array" ref="C431">IF(A431="",0,INDEX(DONG_THUAN_GHEP!$B$14:$B$113,INT((ROW()-2)/30)+1))</f>
        <v>0</v>
      </c>
      <c r="D431" s="16">
        <f t="shared" si="1"/>
        <v>0</v>
      </c>
      <c r="E431" s="16">
        <f t="shared" si="2"/>
        <v>0</v>
      </c>
      <c r="F431" s="3">
        <f t="shared" si="3"/>
        <v>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0" customHeight="1">
      <c r="A432" s="11" t="str">
        <f t="array" ref="A432">INDEX(DONG_THUAN_GHEP!$J$14:$AM$113,INT((ROW()-2)/30)+1,MOD(ROW()-2,30)+1)</f>
        <v/>
      </c>
      <c r="B432" s="11" t="str">
        <f t="array" ref="B432">INDEX(DONG_THUAN_GHEP!$A$14:$A$113,INT((ROW()-2)/30)+1)</f>
        <v/>
      </c>
      <c r="C432" s="16">
        <f t="array" ref="C432">IF(A432="",0,INDEX(DONG_THUAN_GHEP!$B$14:$B$113,INT((ROW()-2)/30)+1))</f>
        <v>0</v>
      </c>
      <c r="D432" s="16">
        <f t="shared" si="1"/>
        <v>0</v>
      </c>
      <c r="E432" s="16">
        <f t="shared" si="2"/>
        <v>0</v>
      </c>
      <c r="F432" s="3">
        <f t="shared" si="3"/>
        <v>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0" customHeight="1">
      <c r="A433" s="11" t="str">
        <f t="array" ref="A433">INDEX(DONG_THUAN_GHEP!$J$14:$AM$113,INT((ROW()-2)/30)+1,MOD(ROW()-2,30)+1)</f>
        <v/>
      </c>
      <c r="B433" s="11" t="str">
        <f t="array" ref="B433">INDEX(DONG_THUAN_GHEP!$A$14:$A$113,INT((ROW()-2)/30)+1)</f>
        <v/>
      </c>
      <c r="C433" s="16">
        <f t="array" ref="C433">IF(A433="",0,INDEX(DONG_THUAN_GHEP!$B$14:$B$113,INT((ROW()-2)/30)+1))</f>
        <v>0</v>
      </c>
      <c r="D433" s="16">
        <f t="shared" si="1"/>
        <v>0</v>
      </c>
      <c r="E433" s="16">
        <f t="shared" si="2"/>
        <v>0</v>
      </c>
      <c r="F433" s="3">
        <f t="shared" si="3"/>
        <v>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0" customHeight="1">
      <c r="A434" s="11" t="str">
        <f t="array" ref="A434">INDEX(DONG_THUAN_GHEP!$J$14:$AM$113,INT((ROW()-2)/30)+1,MOD(ROW()-2,30)+1)</f>
        <v/>
      </c>
      <c r="B434" s="11" t="str">
        <f t="array" ref="B434">INDEX(DONG_THUAN_GHEP!$A$14:$A$113,INT((ROW()-2)/30)+1)</f>
        <v/>
      </c>
      <c r="C434" s="16">
        <f t="array" ref="C434">IF(A434="",0,INDEX(DONG_THUAN_GHEP!$B$14:$B$113,INT((ROW()-2)/30)+1))</f>
        <v>0</v>
      </c>
      <c r="D434" s="16">
        <f t="shared" si="1"/>
        <v>0</v>
      </c>
      <c r="E434" s="16">
        <f t="shared" si="2"/>
        <v>0</v>
      </c>
      <c r="F434" s="3">
        <f t="shared" si="3"/>
        <v>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0" customHeight="1">
      <c r="A435" s="11" t="str">
        <f t="array" ref="A435">INDEX(DONG_THUAN_GHEP!$J$14:$AM$113,INT((ROW()-2)/30)+1,MOD(ROW()-2,30)+1)</f>
        <v/>
      </c>
      <c r="B435" s="11" t="str">
        <f t="array" ref="B435">INDEX(DONG_THUAN_GHEP!$A$14:$A$113,INT((ROW()-2)/30)+1)</f>
        <v/>
      </c>
      <c r="C435" s="16">
        <f t="array" ref="C435">IF(A435="",0,INDEX(DONG_THUAN_GHEP!$B$14:$B$113,INT((ROW()-2)/30)+1))</f>
        <v>0</v>
      </c>
      <c r="D435" s="16">
        <f t="shared" si="1"/>
        <v>0</v>
      </c>
      <c r="E435" s="16">
        <f t="shared" si="2"/>
        <v>0</v>
      </c>
      <c r="F435" s="3">
        <f t="shared" si="3"/>
        <v>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0" customHeight="1">
      <c r="A436" s="11" t="str">
        <f t="array" ref="A436">INDEX(DONG_THUAN_GHEP!$J$14:$AM$113,INT((ROW()-2)/30)+1,MOD(ROW()-2,30)+1)</f>
        <v/>
      </c>
      <c r="B436" s="11" t="str">
        <f t="array" ref="B436">INDEX(DONG_THUAN_GHEP!$A$14:$A$113,INT((ROW()-2)/30)+1)</f>
        <v/>
      </c>
      <c r="C436" s="16">
        <f t="array" ref="C436">IF(A436="",0,INDEX(DONG_THUAN_GHEP!$B$14:$B$113,INT((ROW()-2)/30)+1))</f>
        <v>0</v>
      </c>
      <c r="D436" s="16">
        <f t="shared" si="1"/>
        <v>0</v>
      </c>
      <c r="E436" s="16">
        <f t="shared" si="2"/>
        <v>0</v>
      </c>
      <c r="F436" s="3">
        <f t="shared" si="3"/>
        <v>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0" customHeight="1">
      <c r="A437" s="11" t="str">
        <f t="array" ref="A437">INDEX(DONG_THUAN_GHEP!$J$14:$AM$113,INT((ROW()-2)/30)+1,MOD(ROW()-2,30)+1)</f>
        <v/>
      </c>
      <c r="B437" s="11" t="str">
        <f t="array" ref="B437">INDEX(DONG_THUAN_GHEP!$A$14:$A$113,INT((ROW()-2)/30)+1)</f>
        <v/>
      </c>
      <c r="C437" s="16">
        <f t="array" ref="C437">IF(A437="",0,INDEX(DONG_THUAN_GHEP!$B$14:$B$113,INT((ROW()-2)/30)+1))</f>
        <v>0</v>
      </c>
      <c r="D437" s="16">
        <f t="shared" si="1"/>
        <v>0</v>
      </c>
      <c r="E437" s="16">
        <f t="shared" si="2"/>
        <v>0</v>
      </c>
      <c r="F437" s="3">
        <f t="shared" si="3"/>
        <v>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0" customHeight="1">
      <c r="A438" s="11" t="str">
        <f t="array" ref="A438">INDEX(DONG_THUAN_GHEP!$J$14:$AM$113,INT((ROW()-2)/30)+1,MOD(ROW()-2,30)+1)</f>
        <v/>
      </c>
      <c r="B438" s="11" t="str">
        <f t="array" ref="B438">INDEX(DONG_THUAN_GHEP!$A$14:$A$113,INT((ROW()-2)/30)+1)</f>
        <v/>
      </c>
      <c r="C438" s="16">
        <f t="array" ref="C438">IF(A438="",0,INDEX(DONG_THUAN_GHEP!$B$14:$B$113,INT((ROW()-2)/30)+1))</f>
        <v>0</v>
      </c>
      <c r="D438" s="16">
        <f t="shared" si="1"/>
        <v>0</v>
      </c>
      <c r="E438" s="16">
        <f t="shared" si="2"/>
        <v>0</v>
      </c>
      <c r="F438" s="3">
        <f t="shared" si="3"/>
        <v>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0" customHeight="1">
      <c r="A439" s="11" t="str">
        <f t="array" ref="A439">INDEX(DONG_THUAN_GHEP!$J$14:$AM$113,INT((ROW()-2)/30)+1,MOD(ROW()-2,30)+1)</f>
        <v/>
      </c>
      <c r="B439" s="11" t="str">
        <f t="array" ref="B439">INDEX(DONG_THUAN_GHEP!$A$14:$A$113,INT((ROW()-2)/30)+1)</f>
        <v/>
      </c>
      <c r="C439" s="16">
        <f t="array" ref="C439">IF(A439="",0,INDEX(DONG_THUAN_GHEP!$B$14:$B$113,INT((ROW()-2)/30)+1))</f>
        <v>0</v>
      </c>
      <c r="D439" s="16">
        <f t="shared" si="1"/>
        <v>0</v>
      </c>
      <c r="E439" s="16">
        <f t="shared" si="2"/>
        <v>0</v>
      </c>
      <c r="F439" s="3">
        <f t="shared" si="3"/>
        <v>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0" customHeight="1">
      <c r="A440" s="11" t="str">
        <f t="array" ref="A440">INDEX(DONG_THUAN_GHEP!$J$14:$AM$113,INT((ROW()-2)/30)+1,MOD(ROW()-2,30)+1)</f>
        <v/>
      </c>
      <c r="B440" s="11" t="str">
        <f t="array" ref="B440">INDEX(DONG_THUAN_GHEP!$A$14:$A$113,INT((ROW()-2)/30)+1)</f>
        <v/>
      </c>
      <c r="C440" s="16">
        <f t="array" ref="C440">IF(A440="",0,INDEX(DONG_THUAN_GHEP!$B$14:$B$113,INT((ROW()-2)/30)+1))</f>
        <v>0</v>
      </c>
      <c r="D440" s="16">
        <f t="shared" si="1"/>
        <v>0</v>
      </c>
      <c r="E440" s="16">
        <f t="shared" si="2"/>
        <v>0</v>
      </c>
      <c r="F440" s="3">
        <f t="shared" si="3"/>
        <v>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0" customHeight="1">
      <c r="A441" s="11" t="str">
        <f t="array" ref="A441">INDEX(DONG_THUAN_GHEP!$J$14:$AM$113,INT((ROW()-2)/30)+1,MOD(ROW()-2,30)+1)</f>
        <v/>
      </c>
      <c r="B441" s="11" t="str">
        <f t="array" ref="B441">INDEX(DONG_THUAN_GHEP!$A$14:$A$113,INT((ROW()-2)/30)+1)</f>
        <v/>
      </c>
      <c r="C441" s="16">
        <f t="array" ref="C441">IF(A441="",0,INDEX(DONG_THUAN_GHEP!$B$14:$B$113,INT((ROW()-2)/30)+1))</f>
        <v>0</v>
      </c>
      <c r="D441" s="16">
        <f t="shared" si="1"/>
        <v>0</v>
      </c>
      <c r="E441" s="16">
        <f t="shared" si="2"/>
        <v>0</v>
      </c>
      <c r="F441" s="3">
        <f t="shared" si="3"/>
        <v>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0" customHeight="1">
      <c r="A442" s="11" t="str">
        <f t="array" ref="A442">INDEX(DONG_THUAN_GHEP!$J$14:$AM$113,INT((ROW()-2)/30)+1,MOD(ROW()-2,30)+1)</f>
        <v/>
      </c>
      <c r="B442" s="11" t="str">
        <f t="array" ref="B442">INDEX(DONG_THUAN_GHEP!$A$14:$A$113,INT((ROW()-2)/30)+1)</f>
        <v/>
      </c>
      <c r="C442" s="16">
        <f t="array" ref="C442">IF(A442="",0,INDEX(DONG_THUAN_GHEP!$B$14:$B$113,INT((ROW()-2)/30)+1))</f>
        <v>0</v>
      </c>
      <c r="D442" s="16">
        <f t="shared" si="1"/>
        <v>0</v>
      </c>
      <c r="E442" s="16">
        <f t="shared" si="2"/>
        <v>0</v>
      </c>
      <c r="F442" s="3">
        <f t="shared" si="3"/>
        <v>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0" customHeight="1">
      <c r="A443" s="11" t="str">
        <f t="array" ref="A443">INDEX(DONG_THUAN_GHEP!$J$14:$AM$113,INT((ROW()-2)/30)+1,MOD(ROW()-2,30)+1)</f>
        <v/>
      </c>
      <c r="B443" s="11" t="str">
        <f t="array" ref="B443">INDEX(DONG_THUAN_GHEP!$A$14:$A$113,INT((ROW()-2)/30)+1)</f>
        <v/>
      </c>
      <c r="C443" s="16">
        <f t="array" ref="C443">IF(A443="",0,INDEX(DONG_THUAN_GHEP!$B$14:$B$113,INT((ROW()-2)/30)+1))</f>
        <v>0</v>
      </c>
      <c r="D443" s="16">
        <f t="shared" si="1"/>
        <v>0</v>
      </c>
      <c r="E443" s="16">
        <f t="shared" si="2"/>
        <v>0</v>
      </c>
      <c r="F443" s="3">
        <f t="shared" si="3"/>
        <v>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0" customHeight="1">
      <c r="A444" s="11" t="str">
        <f t="array" ref="A444">INDEX(DONG_THUAN_GHEP!$J$14:$AM$113,INT((ROW()-2)/30)+1,MOD(ROW()-2,30)+1)</f>
        <v/>
      </c>
      <c r="B444" s="11" t="str">
        <f t="array" ref="B444">INDEX(DONG_THUAN_GHEP!$A$14:$A$113,INT((ROW()-2)/30)+1)</f>
        <v/>
      </c>
      <c r="C444" s="16">
        <f t="array" ref="C444">IF(A444="",0,INDEX(DONG_THUAN_GHEP!$B$14:$B$113,INT((ROW()-2)/30)+1))</f>
        <v>0</v>
      </c>
      <c r="D444" s="16">
        <f t="shared" si="1"/>
        <v>0</v>
      </c>
      <c r="E444" s="16">
        <f t="shared" si="2"/>
        <v>0</v>
      </c>
      <c r="F444" s="3">
        <f t="shared" si="3"/>
        <v>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0" customHeight="1">
      <c r="A445" s="11" t="str">
        <f t="array" ref="A445">INDEX(DONG_THUAN_GHEP!$J$14:$AM$113,INT((ROW()-2)/30)+1,MOD(ROW()-2,30)+1)</f>
        <v/>
      </c>
      <c r="B445" s="11" t="str">
        <f t="array" ref="B445">INDEX(DONG_THUAN_GHEP!$A$14:$A$113,INT((ROW()-2)/30)+1)</f>
        <v/>
      </c>
      <c r="C445" s="16">
        <f t="array" ref="C445">IF(A445="",0,INDEX(DONG_THUAN_GHEP!$B$14:$B$113,INT((ROW()-2)/30)+1))</f>
        <v>0</v>
      </c>
      <c r="D445" s="16">
        <f t="shared" si="1"/>
        <v>0</v>
      </c>
      <c r="E445" s="16">
        <f t="shared" si="2"/>
        <v>0</v>
      </c>
      <c r="F445" s="3">
        <f t="shared" si="3"/>
        <v>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0" customHeight="1">
      <c r="A446" s="11" t="str">
        <f t="array" ref="A446">INDEX(DONG_THUAN_GHEP!$J$14:$AM$113,INT((ROW()-2)/30)+1,MOD(ROW()-2,30)+1)</f>
        <v/>
      </c>
      <c r="B446" s="11" t="str">
        <f t="array" ref="B446">INDEX(DONG_THUAN_GHEP!$A$14:$A$113,INT((ROW()-2)/30)+1)</f>
        <v/>
      </c>
      <c r="C446" s="16">
        <f t="array" ref="C446">IF(A446="",0,INDEX(DONG_THUAN_GHEP!$B$14:$B$113,INT((ROW()-2)/30)+1))</f>
        <v>0</v>
      </c>
      <c r="D446" s="16">
        <f t="shared" si="1"/>
        <v>0</v>
      </c>
      <c r="E446" s="16">
        <f t="shared" si="2"/>
        <v>0</v>
      </c>
      <c r="F446" s="3">
        <f t="shared" si="3"/>
        <v>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0" customHeight="1">
      <c r="A447" s="11" t="str">
        <f t="array" ref="A447">INDEX(DONG_THUAN_GHEP!$J$14:$AM$113,INT((ROW()-2)/30)+1,MOD(ROW()-2,30)+1)</f>
        <v/>
      </c>
      <c r="B447" s="11" t="str">
        <f t="array" ref="B447">INDEX(DONG_THUAN_GHEP!$A$14:$A$113,INT((ROW()-2)/30)+1)</f>
        <v/>
      </c>
      <c r="C447" s="16">
        <f t="array" ref="C447">IF(A447="",0,INDEX(DONG_THUAN_GHEP!$B$14:$B$113,INT((ROW()-2)/30)+1))</f>
        <v>0</v>
      </c>
      <c r="D447" s="16">
        <f t="shared" si="1"/>
        <v>0</v>
      </c>
      <c r="E447" s="16">
        <f t="shared" si="2"/>
        <v>0</v>
      </c>
      <c r="F447" s="3">
        <f t="shared" si="3"/>
        <v>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0" customHeight="1">
      <c r="A448" s="11" t="str">
        <f t="array" ref="A448">INDEX(DONG_THUAN_GHEP!$J$14:$AM$113,INT((ROW()-2)/30)+1,MOD(ROW()-2,30)+1)</f>
        <v/>
      </c>
      <c r="B448" s="11" t="str">
        <f t="array" ref="B448">INDEX(DONG_THUAN_GHEP!$A$14:$A$113,INT((ROW()-2)/30)+1)</f>
        <v/>
      </c>
      <c r="C448" s="16">
        <f t="array" ref="C448">IF(A448="",0,INDEX(DONG_THUAN_GHEP!$B$14:$B$113,INT((ROW()-2)/30)+1))</f>
        <v>0</v>
      </c>
      <c r="D448" s="16">
        <f t="shared" si="1"/>
        <v>0</v>
      </c>
      <c r="E448" s="16">
        <f t="shared" si="2"/>
        <v>0</v>
      </c>
      <c r="F448" s="3">
        <f t="shared" si="3"/>
        <v>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0" customHeight="1">
      <c r="A449" s="11" t="str">
        <f t="array" ref="A449">INDEX(DONG_THUAN_GHEP!$J$14:$AM$113,INT((ROW()-2)/30)+1,MOD(ROW()-2,30)+1)</f>
        <v/>
      </c>
      <c r="B449" s="11" t="str">
        <f t="array" ref="B449">INDEX(DONG_THUAN_GHEP!$A$14:$A$113,INT((ROW()-2)/30)+1)</f>
        <v/>
      </c>
      <c r="C449" s="16">
        <f t="array" ref="C449">IF(A449="",0,INDEX(DONG_THUAN_GHEP!$B$14:$B$113,INT((ROW()-2)/30)+1))</f>
        <v>0</v>
      </c>
      <c r="D449" s="16">
        <f t="shared" si="1"/>
        <v>0</v>
      </c>
      <c r="E449" s="16">
        <f t="shared" si="2"/>
        <v>0</v>
      </c>
      <c r="F449" s="3">
        <f t="shared" si="3"/>
        <v>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0" customHeight="1">
      <c r="A450" s="11" t="str">
        <f t="array" ref="A450">INDEX(DONG_THUAN_GHEP!$J$14:$AM$113,INT((ROW()-2)/30)+1,MOD(ROW()-2,30)+1)</f>
        <v/>
      </c>
      <c r="B450" s="11" t="str">
        <f t="array" ref="B450">INDEX(DONG_THUAN_GHEP!$A$14:$A$113,INT((ROW()-2)/30)+1)</f>
        <v/>
      </c>
      <c r="C450" s="16">
        <f t="array" ref="C450">IF(A450="",0,INDEX(DONG_THUAN_GHEP!$B$14:$B$113,INT((ROW()-2)/30)+1))</f>
        <v>0</v>
      </c>
      <c r="D450" s="16">
        <f t="shared" si="1"/>
        <v>0</v>
      </c>
      <c r="E450" s="16">
        <f t="shared" si="2"/>
        <v>0</v>
      </c>
      <c r="F450" s="3">
        <f t="shared" si="3"/>
        <v>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0" customHeight="1">
      <c r="A451" s="11" t="str">
        <f t="array" ref="A451">INDEX(DONG_THUAN_GHEP!$J$14:$AM$113,INT((ROW()-2)/30)+1,MOD(ROW()-2,30)+1)</f>
        <v/>
      </c>
      <c r="B451" s="11" t="str">
        <f t="array" ref="B451">INDEX(DONG_THUAN_GHEP!$A$14:$A$113,INT((ROW()-2)/30)+1)</f>
        <v/>
      </c>
      <c r="C451" s="16">
        <f t="array" ref="C451">IF(A451="",0,INDEX(DONG_THUAN_GHEP!$B$14:$B$113,INT((ROW()-2)/30)+1))</f>
        <v>0</v>
      </c>
      <c r="D451" s="16">
        <f t="shared" si="1"/>
        <v>0</v>
      </c>
      <c r="E451" s="16">
        <f t="shared" si="2"/>
        <v>0</v>
      </c>
      <c r="F451" s="3">
        <f t="shared" si="3"/>
        <v>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0" customHeight="1">
      <c r="A452" s="11" t="str">
        <f t="array" ref="A452">INDEX(DONG_THUAN_GHEP!$J$14:$AM$113,INT((ROW()-2)/30)+1,MOD(ROW()-2,30)+1)</f>
        <v/>
      </c>
      <c r="B452" s="11" t="str">
        <f t="array" ref="B452">INDEX(DONG_THUAN_GHEP!$A$14:$A$113,INT((ROW()-2)/30)+1)</f>
        <v/>
      </c>
      <c r="C452" s="16">
        <f t="array" ref="C452">IF(A452="",0,INDEX(DONG_THUAN_GHEP!$B$14:$B$113,INT((ROW()-2)/30)+1))</f>
        <v>0</v>
      </c>
      <c r="D452" s="16">
        <f t="shared" si="1"/>
        <v>0</v>
      </c>
      <c r="E452" s="16">
        <f t="shared" si="2"/>
        <v>0</v>
      </c>
      <c r="F452" s="3">
        <f t="shared" si="3"/>
        <v>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0" customHeight="1">
      <c r="A453" s="11" t="str">
        <f t="array" ref="A453">INDEX(DONG_THUAN_GHEP!$J$14:$AM$113,INT((ROW()-2)/30)+1,MOD(ROW()-2,30)+1)</f>
        <v/>
      </c>
      <c r="B453" s="11" t="str">
        <f t="array" ref="B453">INDEX(DONG_THUAN_GHEP!$A$14:$A$113,INT((ROW()-2)/30)+1)</f>
        <v/>
      </c>
      <c r="C453" s="16">
        <f t="array" ref="C453">IF(A453="",0,INDEX(DONG_THUAN_GHEP!$B$14:$B$113,INT((ROW()-2)/30)+1))</f>
        <v>0</v>
      </c>
      <c r="D453" s="16">
        <f t="shared" si="1"/>
        <v>0</v>
      </c>
      <c r="E453" s="16">
        <f t="shared" si="2"/>
        <v>0</v>
      </c>
      <c r="F453" s="3">
        <f t="shared" si="3"/>
        <v>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0" customHeight="1">
      <c r="A454" s="11" t="str">
        <f t="array" ref="A454">INDEX(DONG_THUAN_GHEP!$J$14:$AM$113,INT((ROW()-2)/30)+1,MOD(ROW()-2,30)+1)</f>
        <v/>
      </c>
      <c r="B454" s="11" t="str">
        <f t="array" ref="B454">INDEX(DONG_THUAN_GHEP!$A$14:$A$113,INT((ROW()-2)/30)+1)</f>
        <v/>
      </c>
      <c r="C454" s="16">
        <f t="array" ref="C454">IF(A454="",0,INDEX(DONG_THUAN_GHEP!$B$14:$B$113,INT((ROW()-2)/30)+1))</f>
        <v>0</v>
      </c>
      <c r="D454" s="16">
        <f t="shared" si="1"/>
        <v>0</v>
      </c>
      <c r="E454" s="16">
        <f t="shared" si="2"/>
        <v>0</v>
      </c>
      <c r="F454" s="3">
        <f t="shared" si="3"/>
        <v>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0" customHeight="1">
      <c r="A455" s="11" t="str">
        <f t="array" ref="A455">INDEX(DONG_THUAN_GHEP!$J$14:$AM$113,INT((ROW()-2)/30)+1,MOD(ROW()-2,30)+1)</f>
        <v/>
      </c>
      <c r="B455" s="11" t="str">
        <f t="array" ref="B455">INDEX(DONG_THUAN_GHEP!$A$14:$A$113,INT((ROW()-2)/30)+1)</f>
        <v/>
      </c>
      <c r="C455" s="16">
        <f t="array" ref="C455">IF(A455="",0,INDEX(DONG_THUAN_GHEP!$B$14:$B$113,INT((ROW()-2)/30)+1))</f>
        <v>0</v>
      </c>
      <c r="D455" s="16">
        <f t="shared" si="1"/>
        <v>0</v>
      </c>
      <c r="E455" s="16">
        <f t="shared" si="2"/>
        <v>0</v>
      </c>
      <c r="F455" s="3">
        <f t="shared" si="3"/>
        <v>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0" customHeight="1">
      <c r="A456" s="11" t="str">
        <f t="array" ref="A456">INDEX(DONG_THUAN_GHEP!$J$14:$AM$113,INT((ROW()-2)/30)+1,MOD(ROW()-2,30)+1)</f>
        <v/>
      </c>
      <c r="B456" s="11" t="str">
        <f t="array" ref="B456">INDEX(DONG_THUAN_GHEP!$A$14:$A$113,INT((ROW()-2)/30)+1)</f>
        <v/>
      </c>
      <c r="C456" s="16">
        <f t="array" ref="C456">IF(A456="",0,INDEX(DONG_THUAN_GHEP!$B$14:$B$113,INT((ROW()-2)/30)+1))</f>
        <v>0</v>
      </c>
      <c r="D456" s="16">
        <f t="shared" si="1"/>
        <v>0</v>
      </c>
      <c r="E456" s="16">
        <f t="shared" si="2"/>
        <v>0</v>
      </c>
      <c r="F456" s="3">
        <f t="shared" si="3"/>
        <v>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0" customHeight="1">
      <c r="A457" s="11" t="str">
        <f t="array" ref="A457">INDEX(DONG_THUAN_GHEP!$J$14:$AM$113,INT((ROW()-2)/30)+1,MOD(ROW()-2,30)+1)</f>
        <v/>
      </c>
      <c r="B457" s="11" t="str">
        <f t="array" ref="B457">INDEX(DONG_THUAN_GHEP!$A$14:$A$113,INT((ROW()-2)/30)+1)</f>
        <v/>
      </c>
      <c r="C457" s="16">
        <f t="array" ref="C457">IF(A457="",0,INDEX(DONG_THUAN_GHEP!$B$14:$B$113,INT((ROW()-2)/30)+1))</f>
        <v>0</v>
      </c>
      <c r="D457" s="16">
        <f t="shared" si="1"/>
        <v>0</v>
      </c>
      <c r="E457" s="16">
        <f t="shared" si="2"/>
        <v>0</v>
      </c>
      <c r="F457" s="3">
        <f t="shared" si="3"/>
        <v>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0" customHeight="1">
      <c r="A458" s="11" t="str">
        <f t="array" ref="A458">INDEX(DONG_THUAN_GHEP!$J$14:$AM$113,INT((ROW()-2)/30)+1,MOD(ROW()-2,30)+1)</f>
        <v/>
      </c>
      <c r="B458" s="11" t="str">
        <f t="array" ref="B458">INDEX(DONG_THUAN_GHEP!$A$14:$A$113,INT((ROW()-2)/30)+1)</f>
        <v/>
      </c>
      <c r="C458" s="16">
        <f t="array" ref="C458">IF(A458="",0,INDEX(DONG_THUAN_GHEP!$B$14:$B$113,INT((ROW()-2)/30)+1))</f>
        <v>0</v>
      </c>
      <c r="D458" s="16">
        <f t="shared" si="1"/>
        <v>0</v>
      </c>
      <c r="E458" s="16">
        <f t="shared" si="2"/>
        <v>0</v>
      </c>
      <c r="F458" s="3">
        <f t="shared" si="3"/>
        <v>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0" customHeight="1">
      <c r="A459" s="11" t="str">
        <f t="array" ref="A459">INDEX(DONG_THUAN_GHEP!$J$14:$AM$113,INT((ROW()-2)/30)+1,MOD(ROW()-2,30)+1)</f>
        <v/>
      </c>
      <c r="B459" s="11" t="str">
        <f t="array" ref="B459">INDEX(DONG_THUAN_GHEP!$A$14:$A$113,INT((ROW()-2)/30)+1)</f>
        <v/>
      </c>
      <c r="C459" s="16">
        <f t="array" ref="C459">IF(A459="",0,INDEX(DONG_THUAN_GHEP!$B$14:$B$113,INT((ROW()-2)/30)+1))</f>
        <v>0</v>
      </c>
      <c r="D459" s="16">
        <f t="shared" si="1"/>
        <v>0</v>
      </c>
      <c r="E459" s="16">
        <f t="shared" si="2"/>
        <v>0</v>
      </c>
      <c r="F459" s="3">
        <f t="shared" si="3"/>
        <v>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0" customHeight="1">
      <c r="A460" s="11" t="str">
        <f t="array" ref="A460">INDEX(DONG_THUAN_GHEP!$J$14:$AM$113,INT((ROW()-2)/30)+1,MOD(ROW()-2,30)+1)</f>
        <v/>
      </c>
      <c r="B460" s="11" t="str">
        <f t="array" ref="B460">INDEX(DONG_THUAN_GHEP!$A$14:$A$113,INT((ROW()-2)/30)+1)</f>
        <v/>
      </c>
      <c r="C460" s="16">
        <f t="array" ref="C460">IF(A460="",0,INDEX(DONG_THUAN_GHEP!$B$14:$B$113,INT((ROW()-2)/30)+1))</f>
        <v>0</v>
      </c>
      <c r="D460" s="16">
        <f t="shared" si="1"/>
        <v>0</v>
      </c>
      <c r="E460" s="16">
        <f t="shared" si="2"/>
        <v>0</v>
      </c>
      <c r="F460" s="3">
        <f t="shared" si="3"/>
        <v>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0" customHeight="1">
      <c r="A461" s="11" t="str">
        <f t="array" ref="A461">INDEX(DONG_THUAN_GHEP!$J$14:$AM$113,INT((ROW()-2)/30)+1,MOD(ROW()-2,30)+1)</f>
        <v/>
      </c>
      <c r="B461" s="11" t="str">
        <f t="array" ref="B461">INDEX(DONG_THUAN_GHEP!$A$14:$A$113,INT((ROW()-2)/30)+1)</f>
        <v/>
      </c>
      <c r="C461" s="16">
        <f t="array" ref="C461">IF(A461="",0,INDEX(DONG_THUAN_GHEP!$B$14:$B$113,INT((ROW()-2)/30)+1))</f>
        <v>0</v>
      </c>
      <c r="D461" s="16">
        <f t="shared" si="1"/>
        <v>0</v>
      </c>
      <c r="E461" s="16">
        <f t="shared" si="2"/>
        <v>0</v>
      </c>
      <c r="F461" s="3">
        <f t="shared" si="3"/>
        <v>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0" customHeight="1">
      <c r="A462" s="11" t="str">
        <f t="array" ref="A462">INDEX(DONG_THUAN_GHEP!$J$14:$AM$113,INT((ROW()-2)/30)+1,MOD(ROW()-2,30)+1)</f>
        <v/>
      </c>
      <c r="B462" s="11" t="str">
        <f t="array" ref="B462">INDEX(DONG_THUAN_GHEP!$A$14:$A$113,INT((ROW()-2)/30)+1)</f>
        <v/>
      </c>
      <c r="C462" s="16">
        <f t="array" ref="C462">IF(A462="",0,INDEX(DONG_THUAN_GHEP!$B$14:$B$113,INT((ROW()-2)/30)+1))</f>
        <v>0</v>
      </c>
      <c r="D462" s="16">
        <f t="shared" si="1"/>
        <v>0</v>
      </c>
      <c r="E462" s="16">
        <f t="shared" si="2"/>
        <v>0</v>
      </c>
      <c r="F462" s="3">
        <f t="shared" si="3"/>
        <v>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0" customHeight="1">
      <c r="A463" s="11" t="str">
        <f t="array" ref="A463">INDEX(DONG_THUAN_GHEP!$J$14:$AM$113,INT((ROW()-2)/30)+1,MOD(ROW()-2,30)+1)</f>
        <v/>
      </c>
      <c r="B463" s="11" t="str">
        <f t="array" ref="B463">INDEX(DONG_THUAN_GHEP!$A$14:$A$113,INT((ROW()-2)/30)+1)</f>
        <v/>
      </c>
      <c r="C463" s="16">
        <f t="array" ref="C463">IF(A463="",0,INDEX(DONG_THUAN_GHEP!$B$14:$B$113,INT((ROW()-2)/30)+1))</f>
        <v>0</v>
      </c>
      <c r="D463" s="16">
        <f t="shared" si="1"/>
        <v>0</v>
      </c>
      <c r="E463" s="16">
        <f t="shared" si="2"/>
        <v>0</v>
      </c>
      <c r="F463" s="3">
        <f t="shared" si="3"/>
        <v>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0" customHeight="1">
      <c r="A464" s="11" t="str">
        <f t="array" ref="A464">INDEX(DONG_THUAN_GHEP!$J$14:$AM$113,INT((ROW()-2)/30)+1,MOD(ROW()-2,30)+1)</f>
        <v/>
      </c>
      <c r="B464" s="11" t="str">
        <f t="array" ref="B464">INDEX(DONG_THUAN_GHEP!$A$14:$A$113,INT((ROW()-2)/30)+1)</f>
        <v/>
      </c>
      <c r="C464" s="16">
        <f t="array" ref="C464">IF(A464="",0,INDEX(DONG_THUAN_GHEP!$B$14:$B$113,INT((ROW()-2)/30)+1))</f>
        <v>0</v>
      </c>
      <c r="D464" s="16">
        <f t="shared" si="1"/>
        <v>0</v>
      </c>
      <c r="E464" s="16">
        <f t="shared" si="2"/>
        <v>0</v>
      </c>
      <c r="F464" s="3">
        <f t="shared" si="3"/>
        <v>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0" customHeight="1">
      <c r="A465" s="11" t="str">
        <f t="array" ref="A465">INDEX(DONG_THUAN_GHEP!$J$14:$AM$113,INT((ROW()-2)/30)+1,MOD(ROW()-2,30)+1)</f>
        <v/>
      </c>
      <c r="B465" s="11" t="str">
        <f t="array" ref="B465">INDEX(DONG_THUAN_GHEP!$A$14:$A$113,INT((ROW()-2)/30)+1)</f>
        <v/>
      </c>
      <c r="C465" s="16">
        <f t="array" ref="C465">IF(A465="",0,INDEX(DONG_THUAN_GHEP!$B$14:$B$113,INT((ROW()-2)/30)+1))</f>
        <v>0</v>
      </c>
      <c r="D465" s="16">
        <f t="shared" si="1"/>
        <v>0</v>
      </c>
      <c r="E465" s="16">
        <f t="shared" si="2"/>
        <v>0</v>
      </c>
      <c r="F465" s="3">
        <f t="shared" si="3"/>
        <v>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0" customHeight="1">
      <c r="A466" s="11" t="str">
        <f t="array" ref="A466">INDEX(DONG_THUAN_GHEP!$J$14:$AM$113,INT((ROW()-2)/30)+1,MOD(ROW()-2,30)+1)</f>
        <v/>
      </c>
      <c r="B466" s="11" t="str">
        <f t="array" ref="B466">INDEX(DONG_THUAN_GHEP!$A$14:$A$113,INT((ROW()-2)/30)+1)</f>
        <v/>
      </c>
      <c r="C466" s="16">
        <f t="array" ref="C466">IF(A466="",0,INDEX(DONG_THUAN_GHEP!$B$14:$B$113,INT((ROW()-2)/30)+1))</f>
        <v>0</v>
      </c>
      <c r="D466" s="16">
        <f t="shared" si="1"/>
        <v>0</v>
      </c>
      <c r="E466" s="16">
        <f t="shared" si="2"/>
        <v>0</v>
      </c>
      <c r="F466" s="3">
        <f t="shared" si="3"/>
        <v>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0" customHeight="1">
      <c r="A467" s="11" t="str">
        <f t="array" ref="A467">INDEX(DONG_THUAN_GHEP!$J$14:$AM$113,INT((ROW()-2)/30)+1,MOD(ROW()-2,30)+1)</f>
        <v/>
      </c>
      <c r="B467" s="11" t="str">
        <f t="array" ref="B467">INDEX(DONG_THUAN_GHEP!$A$14:$A$113,INT((ROW()-2)/30)+1)</f>
        <v/>
      </c>
      <c r="C467" s="16">
        <f t="array" ref="C467">IF(A467="",0,INDEX(DONG_THUAN_GHEP!$B$14:$B$113,INT((ROW()-2)/30)+1))</f>
        <v>0</v>
      </c>
      <c r="D467" s="16">
        <f t="shared" si="1"/>
        <v>0</v>
      </c>
      <c r="E467" s="16">
        <f t="shared" si="2"/>
        <v>0</v>
      </c>
      <c r="F467" s="3">
        <f t="shared" si="3"/>
        <v>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0" customHeight="1">
      <c r="A468" s="11" t="str">
        <f t="array" ref="A468">INDEX(DONG_THUAN_GHEP!$J$14:$AM$113,INT((ROW()-2)/30)+1,MOD(ROW()-2,30)+1)</f>
        <v/>
      </c>
      <c r="B468" s="11" t="str">
        <f t="array" ref="B468">INDEX(DONG_THUAN_GHEP!$A$14:$A$113,INT((ROW()-2)/30)+1)</f>
        <v/>
      </c>
      <c r="C468" s="16">
        <f t="array" ref="C468">IF(A468="",0,INDEX(DONG_THUAN_GHEP!$B$14:$B$113,INT((ROW()-2)/30)+1))</f>
        <v>0</v>
      </c>
      <c r="D468" s="16">
        <f t="shared" si="1"/>
        <v>0</v>
      </c>
      <c r="E468" s="16">
        <f t="shared" si="2"/>
        <v>0</v>
      </c>
      <c r="F468" s="3">
        <f t="shared" si="3"/>
        <v>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0" customHeight="1">
      <c r="A469" s="11" t="str">
        <f t="array" ref="A469">INDEX(DONG_THUAN_GHEP!$J$14:$AM$113,INT((ROW()-2)/30)+1,MOD(ROW()-2,30)+1)</f>
        <v/>
      </c>
      <c r="B469" s="11" t="str">
        <f t="array" ref="B469">INDEX(DONG_THUAN_GHEP!$A$14:$A$113,INT((ROW()-2)/30)+1)</f>
        <v/>
      </c>
      <c r="C469" s="16">
        <f t="array" ref="C469">IF(A469="",0,INDEX(DONG_THUAN_GHEP!$B$14:$B$113,INT((ROW()-2)/30)+1))</f>
        <v>0</v>
      </c>
      <c r="D469" s="16">
        <f t="shared" si="1"/>
        <v>0</v>
      </c>
      <c r="E469" s="16">
        <f t="shared" si="2"/>
        <v>0</v>
      </c>
      <c r="F469" s="3">
        <f t="shared" si="3"/>
        <v>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0" customHeight="1">
      <c r="A470" s="11" t="str">
        <f t="array" ref="A470">INDEX(DONG_THUAN_GHEP!$J$14:$AM$113,INT((ROW()-2)/30)+1,MOD(ROW()-2,30)+1)</f>
        <v/>
      </c>
      <c r="B470" s="11" t="str">
        <f t="array" ref="B470">INDEX(DONG_THUAN_GHEP!$A$14:$A$113,INT((ROW()-2)/30)+1)</f>
        <v/>
      </c>
      <c r="C470" s="16">
        <f t="array" ref="C470">IF(A470="",0,INDEX(DONG_THUAN_GHEP!$B$14:$B$113,INT((ROW()-2)/30)+1))</f>
        <v>0</v>
      </c>
      <c r="D470" s="16">
        <f t="shared" si="1"/>
        <v>0</v>
      </c>
      <c r="E470" s="16">
        <f t="shared" si="2"/>
        <v>0</v>
      </c>
      <c r="F470" s="3">
        <f t="shared" si="3"/>
        <v>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0" customHeight="1">
      <c r="A471" s="11" t="str">
        <f t="array" ref="A471">INDEX(DONG_THUAN_GHEP!$J$14:$AM$113,INT((ROW()-2)/30)+1,MOD(ROW()-2,30)+1)</f>
        <v/>
      </c>
      <c r="B471" s="11" t="str">
        <f t="array" ref="B471">INDEX(DONG_THUAN_GHEP!$A$14:$A$113,INT((ROW()-2)/30)+1)</f>
        <v/>
      </c>
      <c r="C471" s="16">
        <f t="array" ref="C471">IF(A471="",0,INDEX(DONG_THUAN_GHEP!$B$14:$B$113,INT((ROW()-2)/30)+1))</f>
        <v>0</v>
      </c>
      <c r="D471" s="16">
        <f t="shared" si="1"/>
        <v>0</v>
      </c>
      <c r="E471" s="16">
        <f t="shared" si="2"/>
        <v>0</v>
      </c>
      <c r="F471" s="3">
        <f t="shared" si="3"/>
        <v>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0" customHeight="1">
      <c r="A472" s="11" t="str">
        <f t="array" ref="A472">INDEX(DONG_THUAN_GHEP!$J$14:$AM$113,INT((ROW()-2)/30)+1,MOD(ROW()-2,30)+1)</f>
        <v/>
      </c>
      <c r="B472" s="11" t="str">
        <f t="array" ref="B472">INDEX(DONG_THUAN_GHEP!$A$14:$A$113,INT((ROW()-2)/30)+1)</f>
        <v/>
      </c>
      <c r="C472" s="16">
        <f t="array" ref="C472">IF(A472="",0,INDEX(DONG_THUAN_GHEP!$B$14:$B$113,INT((ROW()-2)/30)+1))</f>
        <v>0</v>
      </c>
      <c r="D472" s="16">
        <f t="shared" si="1"/>
        <v>0</v>
      </c>
      <c r="E472" s="16">
        <f t="shared" si="2"/>
        <v>0</v>
      </c>
      <c r="F472" s="3">
        <f t="shared" si="3"/>
        <v>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0" customHeight="1">
      <c r="A473" s="11" t="str">
        <f t="array" ref="A473">INDEX(DONG_THUAN_GHEP!$J$14:$AM$113,INT((ROW()-2)/30)+1,MOD(ROW()-2,30)+1)</f>
        <v/>
      </c>
      <c r="B473" s="11" t="str">
        <f t="array" ref="B473">INDEX(DONG_THUAN_GHEP!$A$14:$A$113,INT((ROW()-2)/30)+1)</f>
        <v/>
      </c>
      <c r="C473" s="16">
        <f t="array" ref="C473">IF(A473="",0,INDEX(DONG_THUAN_GHEP!$B$14:$B$113,INT((ROW()-2)/30)+1))</f>
        <v>0</v>
      </c>
      <c r="D473" s="16">
        <f t="shared" si="1"/>
        <v>0</v>
      </c>
      <c r="E473" s="16">
        <f t="shared" si="2"/>
        <v>0</v>
      </c>
      <c r="F473" s="3">
        <f t="shared" si="3"/>
        <v>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0" customHeight="1">
      <c r="A474" s="11" t="str">
        <f t="array" ref="A474">INDEX(DONG_THUAN_GHEP!$J$14:$AM$113,INT((ROW()-2)/30)+1,MOD(ROW()-2,30)+1)</f>
        <v/>
      </c>
      <c r="B474" s="11" t="str">
        <f t="array" ref="B474">INDEX(DONG_THUAN_GHEP!$A$14:$A$113,INT((ROW()-2)/30)+1)</f>
        <v/>
      </c>
      <c r="C474" s="16">
        <f t="array" ref="C474">IF(A474="",0,INDEX(DONG_THUAN_GHEP!$B$14:$B$113,INT((ROW()-2)/30)+1))</f>
        <v>0</v>
      </c>
      <c r="D474" s="16">
        <f t="shared" si="1"/>
        <v>0</v>
      </c>
      <c r="E474" s="16">
        <f t="shared" si="2"/>
        <v>0</v>
      </c>
      <c r="F474" s="3">
        <f t="shared" si="3"/>
        <v>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0" customHeight="1">
      <c r="A475" s="11" t="str">
        <f t="array" ref="A475">INDEX(DONG_THUAN_GHEP!$J$14:$AM$113,INT((ROW()-2)/30)+1,MOD(ROW()-2,30)+1)</f>
        <v/>
      </c>
      <c r="B475" s="11" t="str">
        <f t="array" ref="B475">INDEX(DONG_THUAN_GHEP!$A$14:$A$113,INT((ROW()-2)/30)+1)</f>
        <v/>
      </c>
      <c r="C475" s="16">
        <f t="array" ref="C475">IF(A475="",0,INDEX(DONG_THUAN_GHEP!$B$14:$B$113,INT((ROW()-2)/30)+1))</f>
        <v>0</v>
      </c>
      <c r="D475" s="16">
        <f t="shared" si="1"/>
        <v>0</v>
      </c>
      <c r="E475" s="16">
        <f t="shared" si="2"/>
        <v>0</v>
      </c>
      <c r="F475" s="3">
        <f t="shared" si="3"/>
        <v>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0" customHeight="1">
      <c r="A476" s="11" t="str">
        <f t="array" ref="A476">INDEX(DONG_THUAN_GHEP!$J$14:$AM$113,INT((ROW()-2)/30)+1,MOD(ROW()-2,30)+1)</f>
        <v/>
      </c>
      <c r="B476" s="11" t="str">
        <f t="array" ref="B476">INDEX(DONG_THUAN_GHEP!$A$14:$A$113,INT((ROW()-2)/30)+1)</f>
        <v/>
      </c>
      <c r="C476" s="16">
        <f t="array" ref="C476">IF(A476="",0,INDEX(DONG_THUAN_GHEP!$B$14:$B$113,INT((ROW()-2)/30)+1))</f>
        <v>0</v>
      </c>
      <c r="D476" s="16">
        <f t="shared" si="1"/>
        <v>0</v>
      </c>
      <c r="E476" s="16">
        <f t="shared" si="2"/>
        <v>0</v>
      </c>
      <c r="F476" s="3">
        <f t="shared" si="3"/>
        <v>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0" customHeight="1">
      <c r="A477" s="11" t="str">
        <f t="array" ref="A477">INDEX(DONG_THUAN_GHEP!$J$14:$AM$113,INT((ROW()-2)/30)+1,MOD(ROW()-2,30)+1)</f>
        <v/>
      </c>
      <c r="B477" s="11" t="str">
        <f t="array" ref="B477">INDEX(DONG_THUAN_GHEP!$A$14:$A$113,INT((ROW()-2)/30)+1)</f>
        <v/>
      </c>
      <c r="C477" s="16">
        <f t="array" ref="C477">IF(A477="",0,INDEX(DONG_THUAN_GHEP!$B$14:$B$113,INT((ROW()-2)/30)+1))</f>
        <v>0</v>
      </c>
      <c r="D477" s="16">
        <f t="shared" si="1"/>
        <v>0</v>
      </c>
      <c r="E477" s="16">
        <f t="shared" si="2"/>
        <v>0</v>
      </c>
      <c r="F477" s="3">
        <f t="shared" si="3"/>
        <v>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0" customHeight="1">
      <c r="A478" s="11" t="str">
        <f t="array" ref="A478">INDEX(DONG_THUAN_GHEP!$J$14:$AM$113,INT((ROW()-2)/30)+1,MOD(ROW()-2,30)+1)</f>
        <v/>
      </c>
      <c r="B478" s="11" t="str">
        <f t="array" ref="B478">INDEX(DONG_THUAN_GHEP!$A$14:$A$113,INT((ROW()-2)/30)+1)</f>
        <v/>
      </c>
      <c r="C478" s="16">
        <f t="array" ref="C478">IF(A478="",0,INDEX(DONG_THUAN_GHEP!$B$14:$B$113,INT((ROW()-2)/30)+1))</f>
        <v>0</v>
      </c>
      <c r="D478" s="16">
        <f t="shared" si="1"/>
        <v>0</v>
      </c>
      <c r="E478" s="16">
        <f t="shared" si="2"/>
        <v>0</v>
      </c>
      <c r="F478" s="3">
        <f t="shared" si="3"/>
        <v>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0" customHeight="1">
      <c r="A479" s="11" t="str">
        <f t="array" ref="A479">INDEX(DONG_THUAN_GHEP!$J$14:$AM$113,INT((ROW()-2)/30)+1,MOD(ROW()-2,30)+1)</f>
        <v/>
      </c>
      <c r="B479" s="11" t="str">
        <f t="array" ref="B479">INDEX(DONG_THUAN_GHEP!$A$14:$A$113,INT((ROW()-2)/30)+1)</f>
        <v/>
      </c>
      <c r="C479" s="16">
        <f t="array" ref="C479">IF(A479="",0,INDEX(DONG_THUAN_GHEP!$B$14:$B$113,INT((ROW()-2)/30)+1))</f>
        <v>0</v>
      </c>
      <c r="D479" s="16">
        <f t="shared" si="1"/>
        <v>0</v>
      </c>
      <c r="E479" s="16">
        <f t="shared" si="2"/>
        <v>0</v>
      </c>
      <c r="F479" s="3">
        <f t="shared" si="3"/>
        <v>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0" customHeight="1">
      <c r="A480" s="11" t="str">
        <f t="array" ref="A480">INDEX(DONG_THUAN_GHEP!$J$14:$AM$113,INT((ROW()-2)/30)+1,MOD(ROW()-2,30)+1)</f>
        <v/>
      </c>
      <c r="B480" s="11" t="str">
        <f t="array" ref="B480">INDEX(DONG_THUAN_GHEP!$A$14:$A$113,INT((ROW()-2)/30)+1)</f>
        <v/>
      </c>
      <c r="C480" s="16">
        <f t="array" ref="C480">IF(A480="",0,INDEX(DONG_THUAN_GHEP!$B$14:$B$113,INT((ROW()-2)/30)+1))</f>
        <v>0</v>
      </c>
      <c r="D480" s="16">
        <f t="shared" si="1"/>
        <v>0</v>
      </c>
      <c r="E480" s="16">
        <f t="shared" si="2"/>
        <v>0</v>
      </c>
      <c r="F480" s="3">
        <f t="shared" si="3"/>
        <v>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0" customHeight="1">
      <c r="A481" s="11" t="str">
        <f t="array" ref="A481">INDEX(DONG_THUAN_GHEP!$J$14:$AM$113,INT((ROW()-2)/30)+1,MOD(ROW()-2,30)+1)</f>
        <v/>
      </c>
      <c r="B481" s="11" t="str">
        <f t="array" ref="B481">INDEX(DONG_THUAN_GHEP!$A$14:$A$113,INT((ROW()-2)/30)+1)</f>
        <v/>
      </c>
      <c r="C481" s="16">
        <f t="array" ref="C481">IF(A481="",0,INDEX(DONG_THUAN_GHEP!$B$14:$B$113,INT((ROW()-2)/30)+1))</f>
        <v>0</v>
      </c>
      <c r="D481" s="16">
        <f t="shared" si="1"/>
        <v>0</v>
      </c>
      <c r="E481" s="16">
        <f t="shared" si="2"/>
        <v>0</v>
      </c>
      <c r="F481" s="3">
        <f t="shared" si="3"/>
        <v>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0" customHeight="1">
      <c r="A482" s="11" t="str">
        <f t="array" ref="A482">INDEX(DONG_THUAN_GHEP!$J$14:$AM$113,INT((ROW()-2)/30)+1,MOD(ROW()-2,30)+1)</f>
        <v/>
      </c>
      <c r="B482" s="11" t="str">
        <f t="array" ref="B482">INDEX(DONG_THUAN_GHEP!$A$14:$A$113,INT((ROW()-2)/30)+1)</f>
        <v/>
      </c>
      <c r="C482" s="16">
        <f t="array" ref="C482">IF(A482="",0,INDEX(DONG_THUAN_GHEP!$B$14:$B$113,INT((ROW()-2)/30)+1))</f>
        <v>0</v>
      </c>
      <c r="D482" s="16">
        <f t="shared" si="1"/>
        <v>0</v>
      </c>
      <c r="E482" s="16">
        <f t="shared" si="2"/>
        <v>0</v>
      </c>
      <c r="F482" s="3">
        <f t="shared" si="3"/>
        <v>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0" customHeight="1">
      <c r="A483" s="11" t="str">
        <f t="array" ref="A483">INDEX(DONG_THUAN_GHEP!$J$14:$AM$113,INT((ROW()-2)/30)+1,MOD(ROW()-2,30)+1)</f>
        <v/>
      </c>
      <c r="B483" s="11" t="str">
        <f t="array" ref="B483">INDEX(DONG_THUAN_GHEP!$A$14:$A$113,INT((ROW()-2)/30)+1)</f>
        <v/>
      </c>
      <c r="C483" s="16">
        <f t="array" ref="C483">IF(A483="",0,INDEX(DONG_THUAN_GHEP!$B$14:$B$113,INT((ROW()-2)/30)+1))</f>
        <v>0</v>
      </c>
      <c r="D483" s="16">
        <f t="shared" si="1"/>
        <v>0</v>
      </c>
      <c r="E483" s="16">
        <f t="shared" si="2"/>
        <v>0</v>
      </c>
      <c r="F483" s="3">
        <f t="shared" si="3"/>
        <v>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0" customHeight="1">
      <c r="A484" s="11" t="str">
        <f t="array" ref="A484">INDEX(DONG_THUAN_GHEP!$J$14:$AM$113,INT((ROW()-2)/30)+1,MOD(ROW()-2,30)+1)</f>
        <v/>
      </c>
      <c r="B484" s="11" t="str">
        <f t="array" ref="B484">INDEX(DONG_THUAN_GHEP!$A$14:$A$113,INT((ROW()-2)/30)+1)</f>
        <v/>
      </c>
      <c r="C484" s="16">
        <f t="array" ref="C484">IF(A484="",0,INDEX(DONG_THUAN_GHEP!$B$14:$B$113,INT((ROW()-2)/30)+1))</f>
        <v>0</v>
      </c>
      <c r="D484" s="16">
        <f t="shared" si="1"/>
        <v>0</v>
      </c>
      <c r="E484" s="16">
        <f t="shared" si="2"/>
        <v>0</v>
      </c>
      <c r="F484" s="3">
        <f t="shared" si="3"/>
        <v>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0" customHeight="1">
      <c r="A485" s="11" t="str">
        <f t="array" ref="A485">INDEX(DONG_THUAN_GHEP!$J$14:$AM$113,INT((ROW()-2)/30)+1,MOD(ROW()-2,30)+1)</f>
        <v/>
      </c>
      <c r="B485" s="11" t="str">
        <f t="array" ref="B485">INDEX(DONG_THUAN_GHEP!$A$14:$A$113,INT((ROW()-2)/30)+1)</f>
        <v/>
      </c>
      <c r="C485" s="16">
        <f t="array" ref="C485">IF(A485="",0,INDEX(DONG_THUAN_GHEP!$B$14:$B$113,INT((ROW()-2)/30)+1))</f>
        <v>0</v>
      </c>
      <c r="D485" s="16">
        <f t="shared" si="1"/>
        <v>0</v>
      </c>
      <c r="E485" s="16">
        <f t="shared" si="2"/>
        <v>0</v>
      </c>
      <c r="F485" s="3">
        <f t="shared" si="3"/>
        <v>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0" customHeight="1">
      <c r="A486" s="11" t="str">
        <f t="array" ref="A486">INDEX(DONG_THUAN_GHEP!$J$14:$AM$113,INT((ROW()-2)/30)+1,MOD(ROW()-2,30)+1)</f>
        <v/>
      </c>
      <c r="B486" s="11" t="str">
        <f t="array" ref="B486">INDEX(DONG_THUAN_GHEP!$A$14:$A$113,INT((ROW()-2)/30)+1)</f>
        <v/>
      </c>
      <c r="C486" s="16">
        <f t="array" ref="C486">IF(A486="",0,INDEX(DONG_THUAN_GHEP!$B$14:$B$113,INT((ROW()-2)/30)+1))</f>
        <v>0</v>
      </c>
      <c r="D486" s="16">
        <f t="shared" si="1"/>
        <v>0</v>
      </c>
      <c r="E486" s="16">
        <f t="shared" si="2"/>
        <v>0</v>
      </c>
      <c r="F486" s="3">
        <f t="shared" si="3"/>
        <v>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0" customHeight="1">
      <c r="A487" s="11" t="str">
        <f t="array" ref="A487">INDEX(DONG_THUAN_GHEP!$J$14:$AM$113,INT((ROW()-2)/30)+1,MOD(ROW()-2,30)+1)</f>
        <v/>
      </c>
      <c r="B487" s="11" t="str">
        <f t="array" ref="B487">INDEX(DONG_THUAN_GHEP!$A$14:$A$113,INT((ROW()-2)/30)+1)</f>
        <v/>
      </c>
      <c r="C487" s="16">
        <f t="array" ref="C487">IF(A487="",0,INDEX(DONG_THUAN_GHEP!$B$14:$B$113,INT((ROW()-2)/30)+1))</f>
        <v>0</v>
      </c>
      <c r="D487" s="16">
        <f t="shared" si="1"/>
        <v>0</v>
      </c>
      <c r="E487" s="16">
        <f t="shared" si="2"/>
        <v>0</v>
      </c>
      <c r="F487" s="3">
        <f t="shared" si="3"/>
        <v>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0" customHeight="1">
      <c r="A488" s="11" t="str">
        <f t="array" ref="A488">INDEX(DONG_THUAN_GHEP!$J$14:$AM$113,INT((ROW()-2)/30)+1,MOD(ROW()-2,30)+1)</f>
        <v/>
      </c>
      <c r="B488" s="11" t="str">
        <f t="array" ref="B488">INDEX(DONG_THUAN_GHEP!$A$14:$A$113,INT((ROW()-2)/30)+1)</f>
        <v/>
      </c>
      <c r="C488" s="16">
        <f t="array" ref="C488">IF(A488="",0,INDEX(DONG_THUAN_GHEP!$B$14:$B$113,INT((ROW()-2)/30)+1))</f>
        <v>0</v>
      </c>
      <c r="D488" s="16">
        <f t="shared" si="1"/>
        <v>0</v>
      </c>
      <c r="E488" s="16">
        <f t="shared" si="2"/>
        <v>0</v>
      </c>
      <c r="F488" s="3">
        <f t="shared" si="3"/>
        <v>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0" customHeight="1">
      <c r="A489" s="11" t="str">
        <f t="array" ref="A489">INDEX(DONG_THUAN_GHEP!$J$14:$AM$113,INT((ROW()-2)/30)+1,MOD(ROW()-2,30)+1)</f>
        <v/>
      </c>
      <c r="B489" s="11" t="str">
        <f t="array" ref="B489">INDEX(DONG_THUAN_GHEP!$A$14:$A$113,INT((ROW()-2)/30)+1)</f>
        <v/>
      </c>
      <c r="C489" s="16">
        <f t="array" ref="C489">IF(A489="",0,INDEX(DONG_THUAN_GHEP!$B$14:$B$113,INT((ROW()-2)/30)+1))</f>
        <v>0</v>
      </c>
      <c r="D489" s="16">
        <f t="shared" si="1"/>
        <v>0</v>
      </c>
      <c r="E489" s="16">
        <f t="shared" si="2"/>
        <v>0</v>
      </c>
      <c r="F489" s="3">
        <f t="shared" si="3"/>
        <v>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0" customHeight="1">
      <c r="A490" s="11" t="str">
        <f t="array" ref="A490">INDEX(DONG_THUAN_GHEP!$J$14:$AM$113,INT((ROW()-2)/30)+1,MOD(ROW()-2,30)+1)</f>
        <v/>
      </c>
      <c r="B490" s="11" t="str">
        <f t="array" ref="B490">INDEX(DONG_THUAN_GHEP!$A$14:$A$113,INT((ROW()-2)/30)+1)</f>
        <v/>
      </c>
      <c r="C490" s="16">
        <f t="array" ref="C490">IF(A490="",0,INDEX(DONG_THUAN_GHEP!$B$14:$B$113,INT((ROW()-2)/30)+1))</f>
        <v>0</v>
      </c>
      <c r="D490" s="16">
        <f t="shared" si="1"/>
        <v>0</v>
      </c>
      <c r="E490" s="16">
        <f t="shared" si="2"/>
        <v>0</v>
      </c>
      <c r="F490" s="3">
        <f t="shared" si="3"/>
        <v>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0" customHeight="1">
      <c r="A491" s="11" t="str">
        <f t="array" ref="A491">INDEX(DONG_THUAN_GHEP!$J$14:$AM$113,INT((ROW()-2)/30)+1,MOD(ROW()-2,30)+1)</f>
        <v/>
      </c>
      <c r="B491" s="11" t="str">
        <f t="array" ref="B491">INDEX(DONG_THUAN_GHEP!$A$14:$A$113,INT((ROW()-2)/30)+1)</f>
        <v/>
      </c>
      <c r="C491" s="16">
        <f t="array" ref="C491">IF(A491="",0,INDEX(DONG_THUAN_GHEP!$B$14:$B$113,INT((ROW()-2)/30)+1))</f>
        <v>0</v>
      </c>
      <c r="D491" s="16">
        <f t="shared" si="1"/>
        <v>0</v>
      </c>
      <c r="E491" s="16">
        <f t="shared" si="2"/>
        <v>0</v>
      </c>
      <c r="F491" s="3">
        <f t="shared" si="3"/>
        <v>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0" customHeight="1">
      <c r="A492" s="11" t="str">
        <f t="array" ref="A492">INDEX(DONG_THUAN_GHEP!$J$14:$AM$113,INT((ROW()-2)/30)+1,MOD(ROW()-2,30)+1)</f>
        <v/>
      </c>
      <c r="B492" s="11" t="str">
        <f t="array" ref="B492">INDEX(DONG_THUAN_GHEP!$A$14:$A$113,INT((ROW()-2)/30)+1)</f>
        <v/>
      </c>
      <c r="C492" s="16">
        <f t="array" ref="C492">IF(A492="",0,INDEX(DONG_THUAN_GHEP!$B$14:$B$113,INT((ROW()-2)/30)+1))</f>
        <v>0</v>
      </c>
      <c r="D492" s="16">
        <f t="shared" si="1"/>
        <v>0</v>
      </c>
      <c r="E492" s="16">
        <f t="shared" si="2"/>
        <v>0</v>
      </c>
      <c r="F492" s="3">
        <f t="shared" si="3"/>
        <v>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0" customHeight="1">
      <c r="A493" s="11" t="str">
        <f t="array" ref="A493">INDEX(DONG_THUAN_GHEP!$J$14:$AM$113,INT((ROW()-2)/30)+1,MOD(ROW()-2,30)+1)</f>
        <v/>
      </c>
      <c r="B493" s="11" t="str">
        <f t="array" ref="B493">INDEX(DONG_THUAN_GHEP!$A$14:$A$113,INT((ROW()-2)/30)+1)</f>
        <v/>
      </c>
      <c r="C493" s="16">
        <f t="array" ref="C493">IF(A493="",0,INDEX(DONG_THUAN_GHEP!$B$14:$B$113,INT((ROW()-2)/30)+1))</f>
        <v>0</v>
      </c>
      <c r="D493" s="16">
        <f t="shared" si="1"/>
        <v>0</v>
      </c>
      <c r="E493" s="16">
        <f t="shared" si="2"/>
        <v>0</v>
      </c>
      <c r="F493" s="3">
        <f t="shared" si="3"/>
        <v>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0" customHeight="1">
      <c r="A494" s="11" t="str">
        <f t="array" ref="A494">INDEX(DONG_THUAN_GHEP!$J$14:$AM$113,INT((ROW()-2)/30)+1,MOD(ROW()-2,30)+1)</f>
        <v/>
      </c>
      <c r="B494" s="11" t="str">
        <f t="array" ref="B494">INDEX(DONG_THUAN_GHEP!$A$14:$A$113,INT((ROW()-2)/30)+1)</f>
        <v/>
      </c>
      <c r="C494" s="16">
        <f t="array" ref="C494">IF(A494="",0,INDEX(DONG_THUAN_GHEP!$B$14:$B$113,INT((ROW()-2)/30)+1))</f>
        <v>0</v>
      </c>
      <c r="D494" s="16">
        <f t="shared" si="1"/>
        <v>0</v>
      </c>
      <c r="E494" s="16">
        <f t="shared" si="2"/>
        <v>0</v>
      </c>
      <c r="F494" s="3">
        <f t="shared" si="3"/>
        <v>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0" customHeight="1">
      <c r="A495" s="11" t="str">
        <f t="array" ref="A495">INDEX(DONG_THUAN_GHEP!$J$14:$AM$113,INT((ROW()-2)/30)+1,MOD(ROW()-2,30)+1)</f>
        <v/>
      </c>
      <c r="B495" s="11" t="str">
        <f t="array" ref="B495">INDEX(DONG_THUAN_GHEP!$A$14:$A$113,INT((ROW()-2)/30)+1)</f>
        <v/>
      </c>
      <c r="C495" s="16">
        <f t="array" ref="C495">IF(A495="",0,INDEX(DONG_THUAN_GHEP!$B$14:$B$113,INT((ROW()-2)/30)+1))</f>
        <v>0</v>
      </c>
      <c r="D495" s="16">
        <f t="shared" si="1"/>
        <v>0</v>
      </c>
      <c r="E495" s="16">
        <f t="shared" si="2"/>
        <v>0</v>
      </c>
      <c r="F495" s="3">
        <f t="shared" si="3"/>
        <v>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0" customHeight="1">
      <c r="A496" s="11" t="str">
        <f t="array" ref="A496">INDEX(DONG_THUAN_GHEP!$J$14:$AM$113,INT((ROW()-2)/30)+1,MOD(ROW()-2,30)+1)</f>
        <v/>
      </c>
      <c r="B496" s="11" t="str">
        <f t="array" ref="B496">INDEX(DONG_THUAN_GHEP!$A$14:$A$113,INT((ROW()-2)/30)+1)</f>
        <v/>
      </c>
      <c r="C496" s="16">
        <f t="array" ref="C496">IF(A496="",0,INDEX(DONG_THUAN_GHEP!$B$14:$B$113,INT((ROW()-2)/30)+1))</f>
        <v>0</v>
      </c>
      <c r="D496" s="16">
        <f t="shared" si="1"/>
        <v>0</v>
      </c>
      <c r="E496" s="16">
        <f t="shared" si="2"/>
        <v>0</v>
      </c>
      <c r="F496" s="3">
        <f t="shared" si="3"/>
        <v>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0" customHeight="1">
      <c r="A497" s="11" t="str">
        <f t="array" ref="A497">INDEX(DONG_THUAN_GHEP!$J$14:$AM$113,INT((ROW()-2)/30)+1,MOD(ROW()-2,30)+1)</f>
        <v/>
      </c>
      <c r="B497" s="11" t="str">
        <f t="array" ref="B497">INDEX(DONG_THUAN_GHEP!$A$14:$A$113,INT((ROW()-2)/30)+1)</f>
        <v/>
      </c>
      <c r="C497" s="16">
        <f t="array" ref="C497">IF(A497="",0,INDEX(DONG_THUAN_GHEP!$B$14:$B$113,INT((ROW()-2)/30)+1))</f>
        <v>0</v>
      </c>
      <c r="D497" s="16">
        <f t="shared" si="1"/>
        <v>0</v>
      </c>
      <c r="E497" s="16">
        <f t="shared" si="2"/>
        <v>0</v>
      </c>
      <c r="F497" s="3">
        <f t="shared" si="3"/>
        <v>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0" customHeight="1">
      <c r="A498" s="11" t="str">
        <f t="array" ref="A498">INDEX(DONG_THUAN_GHEP!$J$14:$AM$113,INT((ROW()-2)/30)+1,MOD(ROW()-2,30)+1)</f>
        <v/>
      </c>
      <c r="B498" s="11" t="str">
        <f t="array" ref="B498">INDEX(DONG_THUAN_GHEP!$A$14:$A$113,INT((ROW()-2)/30)+1)</f>
        <v/>
      </c>
      <c r="C498" s="16">
        <f t="array" ref="C498">IF(A498="",0,INDEX(DONG_THUAN_GHEP!$B$14:$B$113,INT((ROW()-2)/30)+1))</f>
        <v>0</v>
      </c>
      <c r="D498" s="16">
        <f t="shared" si="1"/>
        <v>0</v>
      </c>
      <c r="E498" s="16">
        <f t="shared" si="2"/>
        <v>0</v>
      </c>
      <c r="F498" s="3">
        <f t="shared" si="3"/>
        <v>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0" customHeight="1">
      <c r="A499" s="11" t="str">
        <f t="array" ref="A499">INDEX(DONG_THUAN_GHEP!$J$14:$AM$113,INT((ROW()-2)/30)+1,MOD(ROW()-2,30)+1)</f>
        <v/>
      </c>
      <c r="B499" s="11" t="str">
        <f t="array" ref="B499">INDEX(DONG_THUAN_GHEP!$A$14:$A$113,INT((ROW()-2)/30)+1)</f>
        <v/>
      </c>
      <c r="C499" s="16">
        <f t="array" ref="C499">IF(A499="",0,INDEX(DONG_THUAN_GHEP!$B$14:$B$113,INT((ROW()-2)/30)+1))</f>
        <v>0</v>
      </c>
      <c r="D499" s="16">
        <f t="shared" si="1"/>
        <v>0</v>
      </c>
      <c r="E499" s="16">
        <f t="shared" si="2"/>
        <v>0</v>
      </c>
      <c r="F499" s="3">
        <f t="shared" si="3"/>
        <v>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0" customHeight="1">
      <c r="A500" s="11" t="str">
        <f t="array" ref="A500">INDEX(DONG_THUAN_GHEP!$J$14:$AM$113,INT((ROW()-2)/30)+1,MOD(ROW()-2,30)+1)</f>
        <v/>
      </c>
      <c r="B500" s="11" t="str">
        <f t="array" ref="B500">INDEX(DONG_THUAN_GHEP!$A$14:$A$113,INT((ROW()-2)/30)+1)</f>
        <v/>
      </c>
      <c r="C500" s="16">
        <f t="array" ref="C500">IF(A500="",0,INDEX(DONG_THUAN_GHEP!$B$14:$B$113,INT((ROW()-2)/30)+1))</f>
        <v>0</v>
      </c>
      <c r="D500" s="16">
        <f t="shared" si="1"/>
        <v>0</v>
      </c>
      <c r="E500" s="16">
        <f t="shared" si="2"/>
        <v>0</v>
      </c>
      <c r="F500" s="3">
        <f t="shared" si="3"/>
        <v>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0" customHeight="1">
      <c r="A501" s="11" t="str">
        <f t="array" ref="A501">INDEX(DONG_THUAN_GHEP!$J$14:$AM$113,INT((ROW()-2)/30)+1,MOD(ROW()-2,30)+1)</f>
        <v/>
      </c>
      <c r="B501" s="11" t="str">
        <f t="array" ref="B501">INDEX(DONG_THUAN_GHEP!$A$14:$A$113,INT((ROW()-2)/30)+1)</f>
        <v/>
      </c>
      <c r="C501" s="16">
        <f t="array" ref="C501">IF(A501="",0,INDEX(DONG_THUAN_GHEP!$B$14:$B$113,INT((ROW()-2)/30)+1))</f>
        <v>0</v>
      </c>
      <c r="D501" s="16">
        <f t="shared" si="1"/>
        <v>0</v>
      </c>
      <c r="E501" s="16">
        <f t="shared" si="2"/>
        <v>0</v>
      </c>
      <c r="F501" s="3">
        <f t="shared" si="3"/>
        <v>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0" customHeight="1">
      <c r="A502" s="11" t="str">
        <f t="array" ref="A502">INDEX(DONG_THUAN_GHEP!$J$14:$AM$113,INT((ROW()-2)/30)+1,MOD(ROW()-2,30)+1)</f>
        <v/>
      </c>
      <c r="B502" s="11" t="str">
        <f t="array" ref="B502">INDEX(DONG_THUAN_GHEP!$A$14:$A$113,INT((ROW()-2)/30)+1)</f>
        <v/>
      </c>
      <c r="C502" s="16">
        <f t="array" ref="C502">IF(A502="",0,INDEX(DONG_THUAN_GHEP!$B$14:$B$113,INT((ROW()-2)/30)+1))</f>
        <v>0</v>
      </c>
      <c r="D502" s="16">
        <f t="shared" si="1"/>
        <v>0</v>
      </c>
      <c r="E502" s="16">
        <f t="shared" si="2"/>
        <v>0</v>
      </c>
      <c r="F502" s="3">
        <f t="shared" si="3"/>
        <v>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0" customHeight="1">
      <c r="A503" s="11" t="str">
        <f t="array" ref="A503">INDEX(DONG_THUAN_GHEP!$J$14:$AM$113,INT((ROW()-2)/30)+1,MOD(ROW()-2,30)+1)</f>
        <v/>
      </c>
      <c r="B503" s="11" t="str">
        <f t="array" ref="B503">INDEX(DONG_THUAN_GHEP!$A$14:$A$113,INT((ROW()-2)/30)+1)</f>
        <v/>
      </c>
      <c r="C503" s="16">
        <f t="array" ref="C503">IF(A503="",0,INDEX(DONG_THUAN_GHEP!$B$14:$B$113,INT((ROW()-2)/30)+1))</f>
        <v>0</v>
      </c>
      <c r="D503" s="16">
        <f t="shared" si="1"/>
        <v>0</v>
      </c>
      <c r="E503" s="16">
        <f t="shared" si="2"/>
        <v>0</v>
      </c>
      <c r="F503" s="3">
        <f t="shared" si="3"/>
        <v>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0" customHeight="1">
      <c r="A504" s="11" t="str">
        <f t="array" ref="A504">INDEX(DONG_THUAN_GHEP!$J$14:$AM$113,INT((ROW()-2)/30)+1,MOD(ROW()-2,30)+1)</f>
        <v/>
      </c>
      <c r="B504" s="11" t="str">
        <f t="array" ref="B504">INDEX(DONG_THUAN_GHEP!$A$14:$A$113,INT((ROW()-2)/30)+1)</f>
        <v/>
      </c>
      <c r="C504" s="16">
        <f t="array" ref="C504">IF(A504="",0,INDEX(DONG_THUAN_GHEP!$B$14:$B$113,INT((ROW()-2)/30)+1))</f>
        <v>0</v>
      </c>
      <c r="D504" s="16">
        <f t="shared" si="1"/>
        <v>0</v>
      </c>
      <c r="E504" s="16">
        <f t="shared" si="2"/>
        <v>0</v>
      </c>
      <c r="F504" s="3">
        <f t="shared" si="3"/>
        <v>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0" customHeight="1">
      <c r="A505" s="11" t="str">
        <f t="array" ref="A505">INDEX(DONG_THUAN_GHEP!$J$14:$AM$113,INT((ROW()-2)/30)+1,MOD(ROW()-2,30)+1)</f>
        <v/>
      </c>
      <c r="B505" s="11" t="str">
        <f t="array" ref="B505">INDEX(DONG_THUAN_GHEP!$A$14:$A$113,INT((ROW()-2)/30)+1)</f>
        <v/>
      </c>
      <c r="C505" s="16">
        <f t="array" ref="C505">IF(A505="",0,INDEX(DONG_THUAN_GHEP!$B$14:$B$113,INT((ROW()-2)/30)+1))</f>
        <v>0</v>
      </c>
      <c r="D505" s="16">
        <f t="shared" si="1"/>
        <v>0</v>
      </c>
      <c r="E505" s="16">
        <f t="shared" si="2"/>
        <v>0</v>
      </c>
      <c r="F505" s="3">
        <f t="shared" si="3"/>
        <v>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0" customHeight="1">
      <c r="A506" s="11" t="str">
        <f t="array" ref="A506">INDEX(DONG_THUAN_GHEP!$J$14:$AM$113,INT((ROW()-2)/30)+1,MOD(ROW()-2,30)+1)</f>
        <v/>
      </c>
      <c r="B506" s="11" t="str">
        <f t="array" ref="B506">INDEX(DONG_THUAN_GHEP!$A$14:$A$113,INT((ROW()-2)/30)+1)</f>
        <v/>
      </c>
      <c r="C506" s="16">
        <f t="array" ref="C506">IF(A506="",0,INDEX(DONG_THUAN_GHEP!$B$14:$B$113,INT((ROW()-2)/30)+1))</f>
        <v>0</v>
      </c>
      <c r="D506" s="16">
        <f t="shared" si="1"/>
        <v>0</v>
      </c>
      <c r="E506" s="16">
        <f t="shared" si="2"/>
        <v>0</v>
      </c>
      <c r="F506" s="3">
        <f t="shared" si="3"/>
        <v>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0" customHeight="1">
      <c r="A507" s="11" t="str">
        <f t="array" ref="A507">INDEX(DONG_THUAN_GHEP!$J$14:$AM$113,INT((ROW()-2)/30)+1,MOD(ROW()-2,30)+1)</f>
        <v/>
      </c>
      <c r="B507" s="11" t="str">
        <f t="array" ref="B507">INDEX(DONG_THUAN_GHEP!$A$14:$A$113,INT((ROW()-2)/30)+1)</f>
        <v/>
      </c>
      <c r="C507" s="16">
        <f t="array" ref="C507">IF(A507="",0,INDEX(DONG_THUAN_GHEP!$B$14:$B$113,INT((ROW()-2)/30)+1))</f>
        <v>0</v>
      </c>
      <c r="D507" s="16">
        <f t="shared" si="1"/>
        <v>0</v>
      </c>
      <c r="E507" s="16">
        <f t="shared" si="2"/>
        <v>0</v>
      </c>
      <c r="F507" s="3">
        <f t="shared" si="3"/>
        <v>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0" customHeight="1">
      <c r="A508" s="11" t="str">
        <f t="array" ref="A508">INDEX(DONG_THUAN_GHEP!$J$14:$AM$113,INT((ROW()-2)/30)+1,MOD(ROW()-2,30)+1)</f>
        <v/>
      </c>
      <c r="B508" s="11" t="str">
        <f t="array" ref="B508">INDEX(DONG_THUAN_GHEP!$A$14:$A$113,INT((ROW()-2)/30)+1)</f>
        <v/>
      </c>
      <c r="C508" s="16">
        <f t="array" ref="C508">IF(A508="",0,INDEX(DONG_THUAN_GHEP!$B$14:$B$113,INT((ROW()-2)/30)+1))</f>
        <v>0</v>
      </c>
      <c r="D508" s="16">
        <f t="shared" si="1"/>
        <v>0</v>
      </c>
      <c r="E508" s="16">
        <f t="shared" si="2"/>
        <v>0</v>
      </c>
      <c r="F508" s="3">
        <f t="shared" si="3"/>
        <v>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0" customHeight="1">
      <c r="A509" s="11" t="str">
        <f t="array" ref="A509">INDEX(DONG_THUAN_GHEP!$J$14:$AM$113,INT((ROW()-2)/30)+1,MOD(ROW()-2,30)+1)</f>
        <v/>
      </c>
      <c r="B509" s="11" t="str">
        <f t="array" ref="B509">INDEX(DONG_THUAN_GHEP!$A$14:$A$113,INT((ROW()-2)/30)+1)</f>
        <v/>
      </c>
      <c r="C509" s="16">
        <f t="array" ref="C509">IF(A509="",0,INDEX(DONG_THUAN_GHEP!$B$14:$B$113,INT((ROW()-2)/30)+1))</f>
        <v>0</v>
      </c>
      <c r="D509" s="16">
        <f t="shared" si="1"/>
        <v>0</v>
      </c>
      <c r="E509" s="16">
        <f t="shared" si="2"/>
        <v>0</v>
      </c>
      <c r="F509" s="3">
        <f t="shared" si="3"/>
        <v>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0" customHeight="1">
      <c r="A510" s="11" t="str">
        <f t="array" ref="A510">INDEX(DONG_THUAN_GHEP!$J$14:$AM$113,INT((ROW()-2)/30)+1,MOD(ROW()-2,30)+1)</f>
        <v/>
      </c>
      <c r="B510" s="11" t="str">
        <f t="array" ref="B510">INDEX(DONG_THUAN_GHEP!$A$14:$A$113,INT((ROW()-2)/30)+1)</f>
        <v/>
      </c>
      <c r="C510" s="16">
        <f t="array" ref="C510">IF(A510="",0,INDEX(DONG_THUAN_GHEP!$B$14:$B$113,INT((ROW()-2)/30)+1))</f>
        <v>0</v>
      </c>
      <c r="D510" s="16">
        <f t="shared" si="1"/>
        <v>0</v>
      </c>
      <c r="E510" s="16">
        <f t="shared" si="2"/>
        <v>0</v>
      </c>
      <c r="F510" s="3">
        <f t="shared" si="3"/>
        <v>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0" customHeight="1">
      <c r="A511" s="11" t="str">
        <f t="array" ref="A511">INDEX(DONG_THUAN_GHEP!$J$14:$AM$113,INT((ROW()-2)/30)+1,MOD(ROW()-2,30)+1)</f>
        <v/>
      </c>
      <c r="B511" s="11" t="str">
        <f t="array" ref="B511">INDEX(DONG_THUAN_GHEP!$A$14:$A$113,INT((ROW()-2)/30)+1)</f>
        <v/>
      </c>
      <c r="C511" s="16">
        <f t="array" ref="C511">IF(A511="",0,INDEX(DONG_THUAN_GHEP!$B$14:$B$113,INT((ROW()-2)/30)+1))</f>
        <v>0</v>
      </c>
      <c r="D511" s="16">
        <f t="shared" si="1"/>
        <v>0</v>
      </c>
      <c r="E511" s="16">
        <f t="shared" si="2"/>
        <v>0</v>
      </c>
      <c r="F511" s="3">
        <f t="shared" si="3"/>
        <v>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0" customHeight="1">
      <c r="A512" s="11" t="str">
        <f t="array" ref="A512">INDEX(DONG_THUAN_GHEP!$J$14:$AM$113,INT((ROW()-2)/30)+1,MOD(ROW()-2,30)+1)</f>
        <v>2917</v>
      </c>
      <c r="B512" s="11" t="str">
        <f t="array" ref="B512">INDEX(DONG_THUAN_GHEP!$A$14:$A$113,INT((ROW()-2)/30)+1)</f>
        <v>17</v>
      </c>
      <c r="C512" s="16">
        <f t="array" ref="C512">IF(A512="",0,INDEX(DONG_THUAN_GHEP!$B$14:$B$113,INT((ROW()-2)/30)+1))</f>
        <v>2</v>
      </c>
      <c r="D512" s="16">
        <f t="shared" si="1"/>
        <v>1</v>
      </c>
      <c r="E512" s="16">
        <f t="shared" si="2"/>
        <v>3</v>
      </c>
      <c r="F512" s="3">
        <f t="shared" si="3"/>
        <v>302917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0" customHeight="1">
      <c r="A513" s="11" t="str">
        <f t="array" ref="A513">INDEX(DONG_THUAN_GHEP!$J$14:$AM$113,INT((ROW()-2)/30)+1,MOD(ROW()-2,30)+1)</f>
        <v>2217</v>
      </c>
      <c r="B513" s="11" t="str">
        <f t="array" ref="B513">INDEX(DONG_THUAN_GHEP!$A$14:$A$113,INT((ROW()-2)/30)+1)</f>
        <v>17</v>
      </c>
      <c r="C513" s="16">
        <f t="array" ref="C513">IF(A513="",0,INDEX(DONG_THUAN_GHEP!$B$14:$B$113,INT((ROW()-2)/30)+1))</f>
        <v>2</v>
      </c>
      <c r="D513" s="16">
        <f t="shared" si="1"/>
        <v>1</v>
      </c>
      <c r="E513" s="16">
        <f t="shared" si="2"/>
        <v>3</v>
      </c>
      <c r="F513" s="3">
        <f t="shared" si="3"/>
        <v>302217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0" customHeight="1">
      <c r="A514" s="11" t="str">
        <f t="array" ref="A514">INDEX(DONG_THUAN_GHEP!$J$14:$AM$113,INT((ROW()-2)/30)+1,MOD(ROW()-2,30)+1)</f>
        <v>217</v>
      </c>
      <c r="B514" s="11" t="str">
        <f t="array" ref="B514">INDEX(DONG_THUAN_GHEP!$A$14:$A$113,INT((ROW()-2)/30)+1)</f>
        <v>17</v>
      </c>
      <c r="C514" s="16">
        <f t="array" ref="C514">IF(A514="",0,INDEX(DONG_THUAN_GHEP!$B$14:$B$113,INT((ROW()-2)/30)+1))</f>
        <v>2</v>
      </c>
      <c r="D514" s="16">
        <f t="shared" si="1"/>
        <v>8</v>
      </c>
      <c r="E514" s="16">
        <f t="shared" si="2"/>
        <v>10</v>
      </c>
      <c r="F514" s="3">
        <f t="shared" si="3"/>
        <v>1000217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0" customHeight="1">
      <c r="A515" s="11" t="str">
        <f t="array" ref="A515">INDEX(DONG_THUAN_GHEP!$J$14:$AM$113,INT((ROW()-2)/30)+1,MOD(ROW()-2,30)+1)</f>
        <v>217</v>
      </c>
      <c r="B515" s="11" t="str">
        <f t="array" ref="B515">INDEX(DONG_THUAN_GHEP!$A$14:$A$113,INT((ROW()-2)/30)+1)</f>
        <v>17</v>
      </c>
      <c r="C515" s="16">
        <f t="array" ref="C515">IF(A515="",0,INDEX(DONG_THUAN_GHEP!$B$14:$B$113,INT((ROW()-2)/30)+1))</f>
        <v>2</v>
      </c>
      <c r="D515" s="16">
        <f t="shared" si="1"/>
        <v>8</v>
      </c>
      <c r="E515" s="16">
        <f t="shared" si="2"/>
        <v>10</v>
      </c>
      <c r="F515" s="3">
        <f t="shared" si="3"/>
        <v>1000217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0" customHeight="1">
      <c r="A516" s="11" t="str">
        <f t="array" ref="A516">INDEX(DONG_THUAN_GHEP!$J$14:$AM$113,INT((ROW()-2)/30)+1,MOD(ROW()-2,30)+1)</f>
        <v>217</v>
      </c>
      <c r="B516" s="11" t="str">
        <f t="array" ref="B516">INDEX(DONG_THUAN_GHEP!$A$14:$A$113,INT((ROW()-2)/30)+1)</f>
        <v>17</v>
      </c>
      <c r="C516" s="16">
        <f t="array" ref="C516">IF(A516="",0,INDEX(DONG_THUAN_GHEP!$B$14:$B$113,INT((ROW()-2)/30)+1))</f>
        <v>2</v>
      </c>
      <c r="D516" s="16">
        <f t="shared" si="1"/>
        <v>8</v>
      </c>
      <c r="E516" s="16">
        <f t="shared" si="2"/>
        <v>10</v>
      </c>
      <c r="F516" s="3">
        <f t="shared" si="3"/>
        <v>1000217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0" customHeight="1">
      <c r="A517" s="11" t="str">
        <f t="array" ref="A517">INDEX(DONG_THUAN_GHEP!$J$14:$AM$113,INT((ROW()-2)/30)+1,MOD(ROW()-2,30)+1)</f>
        <v>217</v>
      </c>
      <c r="B517" s="11" t="str">
        <f t="array" ref="B517">INDEX(DONG_THUAN_GHEP!$A$14:$A$113,INT((ROW()-2)/30)+1)</f>
        <v>17</v>
      </c>
      <c r="C517" s="16">
        <f t="array" ref="C517">IF(A517="",0,INDEX(DONG_THUAN_GHEP!$B$14:$B$113,INT((ROW()-2)/30)+1))</f>
        <v>2</v>
      </c>
      <c r="D517" s="16">
        <f t="shared" si="1"/>
        <v>8</v>
      </c>
      <c r="E517" s="16">
        <f t="shared" si="2"/>
        <v>10</v>
      </c>
      <c r="F517" s="3">
        <f t="shared" si="3"/>
        <v>1000217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0" customHeight="1">
      <c r="A518" s="11" t="str">
        <f t="array" ref="A518">INDEX(DONG_THUAN_GHEP!$J$14:$AM$113,INT((ROW()-2)/30)+1,MOD(ROW()-2,30)+1)</f>
        <v>917</v>
      </c>
      <c r="B518" s="11" t="str">
        <f t="array" ref="B518">INDEX(DONG_THUAN_GHEP!$A$14:$A$113,INT((ROW()-2)/30)+1)</f>
        <v>17</v>
      </c>
      <c r="C518" s="16">
        <f t="array" ref="C518">IF(A518="",0,INDEX(DONG_THUAN_GHEP!$B$14:$B$113,INT((ROW()-2)/30)+1))</f>
        <v>2</v>
      </c>
      <c r="D518" s="16">
        <f t="shared" si="1"/>
        <v>4</v>
      </c>
      <c r="E518" s="16">
        <f t="shared" si="2"/>
        <v>6</v>
      </c>
      <c r="F518" s="3">
        <f t="shared" si="3"/>
        <v>600917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0" customHeight="1">
      <c r="A519" s="11" t="str">
        <f t="array" ref="A519">INDEX(DONG_THUAN_GHEP!$J$14:$AM$113,INT((ROW()-2)/30)+1,MOD(ROW()-2,30)+1)</f>
        <v>217</v>
      </c>
      <c r="B519" s="11" t="str">
        <f t="array" ref="B519">INDEX(DONG_THUAN_GHEP!$A$14:$A$113,INT((ROW()-2)/30)+1)</f>
        <v>17</v>
      </c>
      <c r="C519" s="16">
        <f t="array" ref="C519">IF(A519="",0,INDEX(DONG_THUAN_GHEP!$B$14:$B$113,INT((ROW()-2)/30)+1))</f>
        <v>2</v>
      </c>
      <c r="D519" s="16">
        <f t="shared" si="1"/>
        <v>8</v>
      </c>
      <c r="E519" s="16">
        <f t="shared" si="2"/>
        <v>10</v>
      </c>
      <c r="F519" s="3">
        <f t="shared" si="3"/>
        <v>1000217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0" customHeight="1">
      <c r="A520" s="11" t="str">
        <f t="array" ref="A520">INDEX(DONG_THUAN_GHEP!$J$14:$AM$113,INT((ROW()-2)/30)+1,MOD(ROW()-2,30)+1)</f>
        <v>17</v>
      </c>
      <c r="B520" s="11" t="str">
        <f t="array" ref="B520">INDEX(DONG_THUAN_GHEP!$A$14:$A$113,INT((ROW()-2)/30)+1)</f>
        <v>17</v>
      </c>
      <c r="C520" s="16">
        <f t="array" ref="C520">IF(A520="",0,INDEX(DONG_THUAN_GHEP!$B$14:$B$113,INT((ROW()-2)/30)+1))</f>
        <v>2</v>
      </c>
      <c r="D520" s="16">
        <f t="shared" si="1"/>
        <v>16</v>
      </c>
      <c r="E520" s="16">
        <f t="shared" si="2"/>
        <v>18</v>
      </c>
      <c r="F520" s="3">
        <f t="shared" si="3"/>
        <v>1800017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0" customHeight="1">
      <c r="A521" s="11" t="str">
        <f t="array" ref="A521">INDEX(DONG_THUAN_GHEP!$J$14:$AM$113,INT((ROW()-2)/30)+1,MOD(ROW()-2,30)+1)</f>
        <v>17</v>
      </c>
      <c r="B521" s="11" t="str">
        <f t="array" ref="B521">INDEX(DONG_THUAN_GHEP!$A$14:$A$113,INT((ROW()-2)/30)+1)</f>
        <v>17</v>
      </c>
      <c r="C521" s="16">
        <f t="array" ref="C521">IF(A521="",0,INDEX(DONG_THUAN_GHEP!$B$14:$B$113,INT((ROW()-2)/30)+1))</f>
        <v>2</v>
      </c>
      <c r="D521" s="16">
        <f t="shared" si="1"/>
        <v>16</v>
      </c>
      <c r="E521" s="16">
        <f t="shared" si="2"/>
        <v>18</v>
      </c>
      <c r="F521" s="3">
        <f t="shared" si="3"/>
        <v>1800017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0" customHeight="1">
      <c r="A522" s="11" t="str">
        <f t="array" ref="A522">INDEX(DONG_THUAN_GHEP!$J$14:$AM$113,INT((ROW()-2)/30)+1,MOD(ROW()-2,30)+1)</f>
        <v>17</v>
      </c>
      <c r="B522" s="11" t="str">
        <f t="array" ref="B522">INDEX(DONG_THUAN_GHEP!$A$14:$A$113,INT((ROW()-2)/30)+1)</f>
        <v>17</v>
      </c>
      <c r="C522" s="16">
        <f t="array" ref="C522">IF(A522="",0,INDEX(DONG_THUAN_GHEP!$B$14:$B$113,INT((ROW()-2)/30)+1))</f>
        <v>2</v>
      </c>
      <c r="D522" s="16">
        <f t="shared" si="1"/>
        <v>16</v>
      </c>
      <c r="E522" s="16">
        <f t="shared" si="2"/>
        <v>18</v>
      </c>
      <c r="F522" s="3">
        <f t="shared" si="3"/>
        <v>1800017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0" customHeight="1">
      <c r="A523" s="11" t="str">
        <f t="array" ref="A523">INDEX(DONG_THUAN_GHEP!$J$14:$AM$113,INT((ROW()-2)/30)+1,MOD(ROW()-2,30)+1)</f>
        <v>17</v>
      </c>
      <c r="B523" s="11" t="str">
        <f t="array" ref="B523">INDEX(DONG_THUAN_GHEP!$A$14:$A$113,INT((ROW()-2)/30)+1)</f>
        <v>17</v>
      </c>
      <c r="C523" s="16">
        <f t="array" ref="C523">IF(A523="",0,INDEX(DONG_THUAN_GHEP!$B$14:$B$113,INT((ROW()-2)/30)+1))</f>
        <v>2</v>
      </c>
      <c r="D523" s="16">
        <f t="shared" si="1"/>
        <v>16</v>
      </c>
      <c r="E523" s="16">
        <f t="shared" si="2"/>
        <v>18</v>
      </c>
      <c r="F523" s="3">
        <f t="shared" si="3"/>
        <v>1800017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0" customHeight="1">
      <c r="A524" s="11" t="str">
        <f t="array" ref="A524">INDEX(DONG_THUAN_GHEP!$J$14:$AM$113,INT((ROW()-2)/30)+1,MOD(ROW()-2,30)+1)</f>
        <v>917</v>
      </c>
      <c r="B524" s="11" t="str">
        <f t="array" ref="B524">INDEX(DONG_THUAN_GHEP!$A$14:$A$113,INT((ROW()-2)/30)+1)</f>
        <v>17</v>
      </c>
      <c r="C524" s="16">
        <f t="array" ref="C524">IF(A524="",0,INDEX(DONG_THUAN_GHEP!$B$14:$B$113,INT((ROW()-2)/30)+1))</f>
        <v>2</v>
      </c>
      <c r="D524" s="16">
        <f t="shared" si="1"/>
        <v>4</v>
      </c>
      <c r="E524" s="16">
        <f t="shared" si="2"/>
        <v>6</v>
      </c>
      <c r="F524" s="3">
        <f t="shared" si="3"/>
        <v>600917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0" customHeight="1">
      <c r="A525" s="11" t="str">
        <f t="array" ref="A525">INDEX(DONG_THUAN_GHEP!$J$14:$AM$113,INT((ROW()-2)/30)+1,MOD(ROW()-2,30)+1)</f>
        <v>217</v>
      </c>
      <c r="B525" s="11" t="str">
        <f t="array" ref="B525">INDEX(DONG_THUAN_GHEP!$A$14:$A$113,INT((ROW()-2)/30)+1)</f>
        <v>17</v>
      </c>
      <c r="C525" s="16">
        <f t="array" ref="C525">IF(A525="",0,INDEX(DONG_THUAN_GHEP!$B$14:$B$113,INT((ROW()-2)/30)+1))</f>
        <v>2</v>
      </c>
      <c r="D525" s="16">
        <f t="shared" si="1"/>
        <v>8</v>
      </c>
      <c r="E525" s="16">
        <f t="shared" si="2"/>
        <v>10</v>
      </c>
      <c r="F525" s="3">
        <f t="shared" si="3"/>
        <v>1000217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0" customHeight="1">
      <c r="A526" s="11" t="str">
        <f t="array" ref="A526">INDEX(DONG_THUAN_GHEP!$J$14:$AM$113,INT((ROW()-2)/30)+1,MOD(ROW()-2,30)+1)</f>
        <v>17</v>
      </c>
      <c r="B526" s="11" t="str">
        <f t="array" ref="B526">INDEX(DONG_THUAN_GHEP!$A$14:$A$113,INT((ROW()-2)/30)+1)</f>
        <v>17</v>
      </c>
      <c r="C526" s="16">
        <f t="array" ref="C526">IF(A526="",0,INDEX(DONG_THUAN_GHEP!$B$14:$B$113,INT((ROW()-2)/30)+1))</f>
        <v>2</v>
      </c>
      <c r="D526" s="16">
        <f t="shared" si="1"/>
        <v>16</v>
      </c>
      <c r="E526" s="16">
        <f t="shared" si="2"/>
        <v>18</v>
      </c>
      <c r="F526" s="3">
        <f t="shared" si="3"/>
        <v>1800017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0" customHeight="1">
      <c r="A527" s="11" t="str">
        <f t="array" ref="A527">INDEX(DONG_THUAN_GHEP!$J$14:$AM$113,INT((ROW()-2)/30)+1,MOD(ROW()-2,30)+1)</f>
        <v>17</v>
      </c>
      <c r="B527" s="11" t="str">
        <f t="array" ref="B527">INDEX(DONG_THUAN_GHEP!$A$14:$A$113,INT((ROW()-2)/30)+1)</f>
        <v>17</v>
      </c>
      <c r="C527" s="16">
        <f t="array" ref="C527">IF(A527="",0,INDEX(DONG_THUAN_GHEP!$B$14:$B$113,INT((ROW()-2)/30)+1))</f>
        <v>2</v>
      </c>
      <c r="D527" s="16">
        <f t="shared" si="1"/>
        <v>16</v>
      </c>
      <c r="E527" s="16">
        <f t="shared" si="2"/>
        <v>18</v>
      </c>
      <c r="F527" s="3">
        <f t="shared" si="3"/>
        <v>1800017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0" customHeight="1">
      <c r="A528" s="11" t="str">
        <f t="array" ref="A528">INDEX(DONG_THUAN_GHEP!$J$14:$AM$113,INT((ROW()-2)/30)+1,MOD(ROW()-2,30)+1)</f>
        <v>17</v>
      </c>
      <c r="B528" s="11" t="str">
        <f t="array" ref="B528">INDEX(DONG_THUAN_GHEP!$A$14:$A$113,INT((ROW()-2)/30)+1)</f>
        <v>17</v>
      </c>
      <c r="C528" s="16">
        <f t="array" ref="C528">IF(A528="",0,INDEX(DONG_THUAN_GHEP!$B$14:$B$113,INT((ROW()-2)/30)+1))</f>
        <v>2</v>
      </c>
      <c r="D528" s="16">
        <f t="shared" si="1"/>
        <v>16</v>
      </c>
      <c r="E528" s="16">
        <f t="shared" si="2"/>
        <v>18</v>
      </c>
      <c r="F528" s="3">
        <f t="shared" si="3"/>
        <v>1800017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0" customHeight="1">
      <c r="A529" s="11" t="str">
        <f t="array" ref="A529">INDEX(DONG_THUAN_GHEP!$J$14:$AM$113,INT((ROW()-2)/30)+1,MOD(ROW()-2,30)+1)</f>
        <v>17</v>
      </c>
      <c r="B529" s="11" t="str">
        <f t="array" ref="B529">INDEX(DONG_THUAN_GHEP!$A$14:$A$113,INT((ROW()-2)/30)+1)</f>
        <v>17</v>
      </c>
      <c r="C529" s="16">
        <f t="array" ref="C529">IF(A529="",0,INDEX(DONG_THUAN_GHEP!$B$14:$B$113,INT((ROW()-2)/30)+1))</f>
        <v>2</v>
      </c>
      <c r="D529" s="16">
        <f t="shared" si="1"/>
        <v>16</v>
      </c>
      <c r="E529" s="16">
        <f t="shared" si="2"/>
        <v>18</v>
      </c>
      <c r="F529" s="3">
        <f t="shared" si="3"/>
        <v>1800017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0" customHeight="1">
      <c r="A530" s="11" t="str">
        <f t="array" ref="A530">INDEX(DONG_THUAN_GHEP!$J$14:$AM$113,INT((ROW()-2)/30)+1,MOD(ROW()-2,30)+1)</f>
        <v>917</v>
      </c>
      <c r="B530" s="11" t="str">
        <f t="array" ref="B530">INDEX(DONG_THUAN_GHEP!$A$14:$A$113,INT((ROW()-2)/30)+1)</f>
        <v>17</v>
      </c>
      <c r="C530" s="16">
        <f t="array" ref="C530">IF(A530="",0,INDEX(DONG_THUAN_GHEP!$B$14:$B$113,INT((ROW()-2)/30)+1))</f>
        <v>2</v>
      </c>
      <c r="D530" s="16">
        <f t="shared" si="1"/>
        <v>4</v>
      </c>
      <c r="E530" s="16">
        <f t="shared" si="2"/>
        <v>6</v>
      </c>
      <c r="F530" s="3">
        <f t="shared" si="3"/>
        <v>600917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0" customHeight="1">
      <c r="A531" s="11" t="str">
        <f t="array" ref="A531">INDEX(DONG_THUAN_GHEP!$J$14:$AM$113,INT((ROW()-2)/30)+1,MOD(ROW()-2,30)+1)</f>
        <v>217</v>
      </c>
      <c r="B531" s="11" t="str">
        <f t="array" ref="B531">INDEX(DONG_THUAN_GHEP!$A$14:$A$113,INT((ROW()-2)/30)+1)</f>
        <v>17</v>
      </c>
      <c r="C531" s="16">
        <f t="array" ref="C531">IF(A531="",0,INDEX(DONG_THUAN_GHEP!$B$14:$B$113,INT((ROW()-2)/30)+1))</f>
        <v>2</v>
      </c>
      <c r="D531" s="16">
        <f t="shared" si="1"/>
        <v>8</v>
      </c>
      <c r="E531" s="16">
        <f t="shared" si="2"/>
        <v>10</v>
      </c>
      <c r="F531" s="3">
        <f t="shared" si="3"/>
        <v>1000217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0" customHeight="1">
      <c r="A532" s="11" t="str">
        <f t="array" ref="A532">INDEX(DONG_THUAN_GHEP!$J$14:$AM$113,INT((ROW()-2)/30)+1,MOD(ROW()-2,30)+1)</f>
        <v>17</v>
      </c>
      <c r="B532" s="11" t="str">
        <f t="array" ref="B532">INDEX(DONG_THUAN_GHEP!$A$14:$A$113,INT((ROW()-2)/30)+1)</f>
        <v>17</v>
      </c>
      <c r="C532" s="16">
        <f t="array" ref="C532">IF(A532="",0,INDEX(DONG_THUAN_GHEP!$B$14:$B$113,INT((ROW()-2)/30)+1))</f>
        <v>2</v>
      </c>
      <c r="D532" s="16">
        <f t="shared" si="1"/>
        <v>16</v>
      </c>
      <c r="E532" s="16">
        <f t="shared" si="2"/>
        <v>18</v>
      </c>
      <c r="F532" s="3">
        <f t="shared" si="3"/>
        <v>1800017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0" customHeight="1">
      <c r="A533" s="11" t="str">
        <f t="array" ref="A533">INDEX(DONG_THUAN_GHEP!$J$14:$AM$113,INT((ROW()-2)/30)+1,MOD(ROW()-2,30)+1)</f>
        <v>17</v>
      </c>
      <c r="B533" s="11" t="str">
        <f t="array" ref="B533">INDEX(DONG_THUAN_GHEP!$A$14:$A$113,INT((ROW()-2)/30)+1)</f>
        <v>17</v>
      </c>
      <c r="C533" s="16">
        <f t="array" ref="C533">IF(A533="",0,INDEX(DONG_THUAN_GHEP!$B$14:$B$113,INT((ROW()-2)/30)+1))</f>
        <v>2</v>
      </c>
      <c r="D533" s="16">
        <f t="shared" si="1"/>
        <v>16</v>
      </c>
      <c r="E533" s="16">
        <f t="shared" si="2"/>
        <v>18</v>
      </c>
      <c r="F533" s="3">
        <f t="shared" si="3"/>
        <v>1800017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0" customHeight="1">
      <c r="A534" s="11" t="str">
        <f t="array" ref="A534">INDEX(DONG_THUAN_GHEP!$J$14:$AM$113,INT((ROW()-2)/30)+1,MOD(ROW()-2,30)+1)</f>
        <v>17</v>
      </c>
      <c r="B534" s="11" t="str">
        <f t="array" ref="B534">INDEX(DONG_THUAN_GHEP!$A$14:$A$113,INT((ROW()-2)/30)+1)</f>
        <v>17</v>
      </c>
      <c r="C534" s="16">
        <f t="array" ref="C534">IF(A534="",0,INDEX(DONG_THUAN_GHEP!$B$14:$B$113,INT((ROW()-2)/30)+1))</f>
        <v>2</v>
      </c>
      <c r="D534" s="16">
        <f t="shared" si="1"/>
        <v>16</v>
      </c>
      <c r="E534" s="16">
        <f t="shared" si="2"/>
        <v>18</v>
      </c>
      <c r="F534" s="3">
        <f t="shared" si="3"/>
        <v>1800017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0" customHeight="1">
      <c r="A535" s="11" t="str">
        <f t="array" ref="A535">INDEX(DONG_THUAN_GHEP!$J$14:$AM$113,INT((ROW()-2)/30)+1,MOD(ROW()-2,30)+1)</f>
        <v>17</v>
      </c>
      <c r="B535" s="11" t="str">
        <f t="array" ref="B535">INDEX(DONG_THUAN_GHEP!$A$14:$A$113,INT((ROW()-2)/30)+1)</f>
        <v>17</v>
      </c>
      <c r="C535" s="16">
        <f t="array" ref="C535">IF(A535="",0,INDEX(DONG_THUAN_GHEP!$B$14:$B$113,INT((ROW()-2)/30)+1))</f>
        <v>2</v>
      </c>
      <c r="D535" s="16">
        <f t="shared" si="1"/>
        <v>16</v>
      </c>
      <c r="E535" s="16">
        <f t="shared" si="2"/>
        <v>18</v>
      </c>
      <c r="F535" s="3">
        <f t="shared" si="3"/>
        <v>1800017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0" customHeight="1">
      <c r="A536" s="11" t="str">
        <f t="array" ref="A536">INDEX(DONG_THUAN_GHEP!$J$14:$AM$113,INT((ROW()-2)/30)+1,MOD(ROW()-2,30)+1)</f>
        <v>917</v>
      </c>
      <c r="B536" s="11" t="str">
        <f t="array" ref="B536">INDEX(DONG_THUAN_GHEP!$A$14:$A$113,INT((ROW()-2)/30)+1)</f>
        <v>17</v>
      </c>
      <c r="C536" s="16">
        <f t="array" ref="C536">IF(A536="",0,INDEX(DONG_THUAN_GHEP!$B$14:$B$113,INT((ROW()-2)/30)+1))</f>
        <v>2</v>
      </c>
      <c r="D536" s="16">
        <f t="shared" si="1"/>
        <v>4</v>
      </c>
      <c r="E536" s="16">
        <f t="shared" si="2"/>
        <v>6</v>
      </c>
      <c r="F536" s="3">
        <f t="shared" si="3"/>
        <v>600917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0" customHeight="1">
      <c r="A537" s="11" t="str">
        <f t="array" ref="A537">INDEX(DONG_THUAN_GHEP!$J$14:$AM$113,INT((ROW()-2)/30)+1,MOD(ROW()-2,30)+1)</f>
        <v>217</v>
      </c>
      <c r="B537" s="11" t="str">
        <f t="array" ref="B537">INDEX(DONG_THUAN_GHEP!$A$14:$A$113,INT((ROW()-2)/30)+1)</f>
        <v>17</v>
      </c>
      <c r="C537" s="16">
        <f t="array" ref="C537">IF(A537="",0,INDEX(DONG_THUAN_GHEP!$B$14:$B$113,INT((ROW()-2)/30)+1))</f>
        <v>2</v>
      </c>
      <c r="D537" s="16">
        <f t="shared" si="1"/>
        <v>8</v>
      </c>
      <c r="E537" s="16">
        <f t="shared" si="2"/>
        <v>10</v>
      </c>
      <c r="F537" s="3">
        <f t="shared" si="3"/>
        <v>1000217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0" customHeight="1">
      <c r="A538" s="11" t="str">
        <f t="array" ref="A538">INDEX(DONG_THUAN_GHEP!$J$14:$AM$113,INT((ROW()-2)/30)+1,MOD(ROW()-2,30)+1)</f>
        <v>17</v>
      </c>
      <c r="B538" s="11" t="str">
        <f t="array" ref="B538">INDEX(DONG_THUAN_GHEP!$A$14:$A$113,INT((ROW()-2)/30)+1)</f>
        <v>17</v>
      </c>
      <c r="C538" s="16">
        <f t="array" ref="C538">IF(A538="",0,INDEX(DONG_THUAN_GHEP!$B$14:$B$113,INT((ROW()-2)/30)+1))</f>
        <v>2</v>
      </c>
      <c r="D538" s="16">
        <f t="shared" si="1"/>
        <v>16</v>
      </c>
      <c r="E538" s="16">
        <f t="shared" si="2"/>
        <v>18</v>
      </c>
      <c r="F538" s="3">
        <f t="shared" si="3"/>
        <v>1800017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0" customHeight="1">
      <c r="A539" s="11" t="str">
        <f t="array" ref="A539">INDEX(DONG_THUAN_GHEP!$J$14:$AM$113,INT((ROW()-2)/30)+1,MOD(ROW()-2,30)+1)</f>
        <v>17</v>
      </c>
      <c r="B539" s="11" t="str">
        <f t="array" ref="B539">INDEX(DONG_THUAN_GHEP!$A$14:$A$113,INT((ROW()-2)/30)+1)</f>
        <v>17</v>
      </c>
      <c r="C539" s="16">
        <f t="array" ref="C539">IF(A539="",0,INDEX(DONG_THUAN_GHEP!$B$14:$B$113,INT((ROW()-2)/30)+1))</f>
        <v>2</v>
      </c>
      <c r="D539" s="16">
        <f t="shared" si="1"/>
        <v>16</v>
      </c>
      <c r="E539" s="16">
        <f t="shared" si="2"/>
        <v>18</v>
      </c>
      <c r="F539" s="3">
        <f t="shared" si="3"/>
        <v>1800017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0" customHeight="1">
      <c r="A540" s="11" t="str">
        <f t="array" ref="A540">INDEX(DONG_THUAN_GHEP!$J$14:$AM$113,INT((ROW()-2)/30)+1,MOD(ROW()-2,30)+1)</f>
        <v>17</v>
      </c>
      <c r="B540" s="11" t="str">
        <f t="array" ref="B540">INDEX(DONG_THUAN_GHEP!$A$14:$A$113,INT((ROW()-2)/30)+1)</f>
        <v>17</v>
      </c>
      <c r="C540" s="16">
        <f t="array" ref="C540">IF(A540="",0,INDEX(DONG_THUAN_GHEP!$B$14:$B$113,INT((ROW()-2)/30)+1))</f>
        <v>2</v>
      </c>
      <c r="D540" s="16">
        <f t="shared" si="1"/>
        <v>16</v>
      </c>
      <c r="E540" s="16">
        <f t="shared" si="2"/>
        <v>18</v>
      </c>
      <c r="F540" s="3">
        <f t="shared" si="3"/>
        <v>1800017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0" customHeight="1">
      <c r="A541" s="11" t="str">
        <f t="array" ref="A541">INDEX(DONG_THUAN_GHEP!$J$14:$AM$113,INT((ROW()-2)/30)+1,MOD(ROW()-2,30)+1)</f>
        <v>17</v>
      </c>
      <c r="B541" s="11" t="str">
        <f t="array" ref="B541">INDEX(DONG_THUAN_GHEP!$A$14:$A$113,INT((ROW()-2)/30)+1)</f>
        <v>17</v>
      </c>
      <c r="C541" s="16">
        <f t="array" ref="C541">IF(A541="",0,INDEX(DONG_THUAN_GHEP!$B$14:$B$113,INT((ROW()-2)/30)+1))</f>
        <v>2</v>
      </c>
      <c r="D541" s="16">
        <f t="shared" si="1"/>
        <v>16</v>
      </c>
      <c r="E541" s="16">
        <f t="shared" si="2"/>
        <v>18</v>
      </c>
      <c r="F541" s="3">
        <f t="shared" si="3"/>
        <v>1800017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0" customHeight="1">
      <c r="A542" s="11" t="str">
        <f t="array" ref="A542">INDEX(DONG_THUAN_GHEP!$J$14:$AM$113,INT((ROW()-2)/30)+1,MOD(ROW()-2,30)+1)</f>
        <v>2918</v>
      </c>
      <c r="B542" s="11" t="str">
        <f t="array" ref="B542">INDEX(DONG_THUAN_GHEP!$A$14:$A$113,INT((ROW()-2)/30)+1)</f>
        <v>18</v>
      </c>
      <c r="C542" s="16">
        <f t="array" ref="C542">IF(A542="",0,INDEX(DONG_THUAN_GHEP!$B$14:$B$113,INT((ROW()-2)/30)+1))</f>
        <v>2</v>
      </c>
      <c r="D542" s="16">
        <f t="shared" si="1"/>
        <v>1</v>
      </c>
      <c r="E542" s="16">
        <f t="shared" si="2"/>
        <v>3</v>
      </c>
      <c r="F542" s="3">
        <f t="shared" si="3"/>
        <v>302918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0" customHeight="1">
      <c r="A543" s="11" t="str">
        <f t="array" ref="A543">INDEX(DONG_THUAN_GHEP!$J$14:$AM$113,INT((ROW()-2)/30)+1,MOD(ROW()-2,30)+1)</f>
        <v>2218</v>
      </c>
      <c r="B543" s="11" t="str">
        <f t="array" ref="B543">INDEX(DONG_THUAN_GHEP!$A$14:$A$113,INT((ROW()-2)/30)+1)</f>
        <v>18</v>
      </c>
      <c r="C543" s="16">
        <f t="array" ref="C543">IF(A543="",0,INDEX(DONG_THUAN_GHEP!$B$14:$B$113,INT((ROW()-2)/30)+1))</f>
        <v>2</v>
      </c>
      <c r="D543" s="16">
        <f t="shared" si="1"/>
        <v>1</v>
      </c>
      <c r="E543" s="16">
        <f t="shared" si="2"/>
        <v>3</v>
      </c>
      <c r="F543" s="3">
        <f t="shared" si="3"/>
        <v>302218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0" customHeight="1">
      <c r="A544" s="11" t="str">
        <f t="array" ref="A544">INDEX(DONG_THUAN_GHEP!$J$14:$AM$113,INT((ROW()-2)/30)+1,MOD(ROW()-2,30)+1)</f>
        <v>218</v>
      </c>
      <c r="B544" s="11" t="str">
        <f t="array" ref="B544">INDEX(DONG_THUAN_GHEP!$A$14:$A$113,INT((ROW()-2)/30)+1)</f>
        <v>18</v>
      </c>
      <c r="C544" s="16">
        <f t="array" ref="C544">IF(A544="",0,INDEX(DONG_THUAN_GHEP!$B$14:$B$113,INT((ROW()-2)/30)+1))</f>
        <v>2</v>
      </c>
      <c r="D544" s="16">
        <f t="shared" si="1"/>
        <v>8</v>
      </c>
      <c r="E544" s="16">
        <f t="shared" si="2"/>
        <v>10</v>
      </c>
      <c r="F544" s="3">
        <f t="shared" si="3"/>
        <v>1000218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0" customHeight="1">
      <c r="A545" s="11" t="str">
        <f t="array" ref="A545">INDEX(DONG_THUAN_GHEP!$J$14:$AM$113,INT((ROW()-2)/30)+1,MOD(ROW()-2,30)+1)</f>
        <v>218</v>
      </c>
      <c r="B545" s="11" t="str">
        <f t="array" ref="B545">INDEX(DONG_THUAN_GHEP!$A$14:$A$113,INT((ROW()-2)/30)+1)</f>
        <v>18</v>
      </c>
      <c r="C545" s="16">
        <f t="array" ref="C545">IF(A545="",0,INDEX(DONG_THUAN_GHEP!$B$14:$B$113,INT((ROW()-2)/30)+1))</f>
        <v>2</v>
      </c>
      <c r="D545" s="16">
        <f t="shared" si="1"/>
        <v>8</v>
      </c>
      <c r="E545" s="16">
        <f t="shared" si="2"/>
        <v>10</v>
      </c>
      <c r="F545" s="3">
        <f t="shared" si="3"/>
        <v>1000218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0" customHeight="1">
      <c r="A546" s="11" t="str">
        <f t="array" ref="A546">INDEX(DONG_THUAN_GHEP!$J$14:$AM$113,INT((ROW()-2)/30)+1,MOD(ROW()-2,30)+1)</f>
        <v>218</v>
      </c>
      <c r="B546" s="11" t="str">
        <f t="array" ref="B546">INDEX(DONG_THUAN_GHEP!$A$14:$A$113,INT((ROW()-2)/30)+1)</f>
        <v>18</v>
      </c>
      <c r="C546" s="16">
        <f t="array" ref="C546">IF(A546="",0,INDEX(DONG_THUAN_GHEP!$B$14:$B$113,INT((ROW()-2)/30)+1))</f>
        <v>2</v>
      </c>
      <c r="D546" s="16">
        <f t="shared" si="1"/>
        <v>8</v>
      </c>
      <c r="E546" s="16">
        <f t="shared" si="2"/>
        <v>10</v>
      </c>
      <c r="F546" s="3">
        <f t="shared" si="3"/>
        <v>1000218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0" customHeight="1">
      <c r="A547" s="11" t="str">
        <f t="array" ref="A547">INDEX(DONG_THUAN_GHEP!$J$14:$AM$113,INT((ROW()-2)/30)+1,MOD(ROW()-2,30)+1)</f>
        <v>218</v>
      </c>
      <c r="B547" s="11" t="str">
        <f t="array" ref="B547">INDEX(DONG_THUAN_GHEP!$A$14:$A$113,INT((ROW()-2)/30)+1)</f>
        <v>18</v>
      </c>
      <c r="C547" s="16">
        <f t="array" ref="C547">IF(A547="",0,INDEX(DONG_THUAN_GHEP!$B$14:$B$113,INT((ROW()-2)/30)+1))</f>
        <v>2</v>
      </c>
      <c r="D547" s="16">
        <f t="shared" si="1"/>
        <v>8</v>
      </c>
      <c r="E547" s="16">
        <f t="shared" si="2"/>
        <v>10</v>
      </c>
      <c r="F547" s="3">
        <f t="shared" si="3"/>
        <v>1000218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0" customHeight="1">
      <c r="A548" s="11" t="str">
        <f t="array" ref="A548">INDEX(DONG_THUAN_GHEP!$J$14:$AM$113,INT((ROW()-2)/30)+1,MOD(ROW()-2,30)+1)</f>
        <v>918</v>
      </c>
      <c r="B548" s="11" t="str">
        <f t="array" ref="B548">INDEX(DONG_THUAN_GHEP!$A$14:$A$113,INT((ROW()-2)/30)+1)</f>
        <v>18</v>
      </c>
      <c r="C548" s="16">
        <f t="array" ref="C548">IF(A548="",0,INDEX(DONG_THUAN_GHEP!$B$14:$B$113,INT((ROW()-2)/30)+1))</f>
        <v>2</v>
      </c>
      <c r="D548" s="16">
        <f t="shared" si="1"/>
        <v>4</v>
      </c>
      <c r="E548" s="16">
        <f t="shared" si="2"/>
        <v>6</v>
      </c>
      <c r="F548" s="3">
        <f t="shared" si="3"/>
        <v>600918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0" customHeight="1">
      <c r="A549" s="11" t="str">
        <f t="array" ref="A549">INDEX(DONG_THUAN_GHEP!$J$14:$AM$113,INT((ROW()-2)/30)+1,MOD(ROW()-2,30)+1)</f>
        <v>218</v>
      </c>
      <c r="B549" s="11" t="str">
        <f t="array" ref="B549">INDEX(DONG_THUAN_GHEP!$A$14:$A$113,INT((ROW()-2)/30)+1)</f>
        <v>18</v>
      </c>
      <c r="C549" s="16">
        <f t="array" ref="C549">IF(A549="",0,INDEX(DONG_THUAN_GHEP!$B$14:$B$113,INT((ROW()-2)/30)+1))</f>
        <v>2</v>
      </c>
      <c r="D549" s="16">
        <f t="shared" si="1"/>
        <v>8</v>
      </c>
      <c r="E549" s="16">
        <f t="shared" si="2"/>
        <v>10</v>
      </c>
      <c r="F549" s="3">
        <f t="shared" si="3"/>
        <v>1000218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0" customHeight="1">
      <c r="A550" s="11" t="str">
        <f t="array" ref="A550">INDEX(DONG_THUAN_GHEP!$J$14:$AM$113,INT((ROW()-2)/30)+1,MOD(ROW()-2,30)+1)</f>
        <v>18</v>
      </c>
      <c r="B550" s="11" t="str">
        <f t="array" ref="B550">INDEX(DONG_THUAN_GHEP!$A$14:$A$113,INT((ROW()-2)/30)+1)</f>
        <v>18</v>
      </c>
      <c r="C550" s="16">
        <f t="array" ref="C550">IF(A550="",0,INDEX(DONG_THUAN_GHEP!$B$14:$B$113,INT((ROW()-2)/30)+1))</f>
        <v>2</v>
      </c>
      <c r="D550" s="16">
        <f t="shared" si="1"/>
        <v>16</v>
      </c>
      <c r="E550" s="16">
        <f t="shared" si="2"/>
        <v>18</v>
      </c>
      <c r="F550" s="3">
        <f t="shared" si="3"/>
        <v>1800018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0" customHeight="1">
      <c r="A551" s="11" t="str">
        <f t="array" ref="A551">INDEX(DONG_THUAN_GHEP!$J$14:$AM$113,INT((ROW()-2)/30)+1,MOD(ROW()-2,30)+1)</f>
        <v>18</v>
      </c>
      <c r="B551" s="11" t="str">
        <f t="array" ref="B551">INDEX(DONG_THUAN_GHEP!$A$14:$A$113,INT((ROW()-2)/30)+1)</f>
        <v>18</v>
      </c>
      <c r="C551" s="16">
        <f t="array" ref="C551">IF(A551="",0,INDEX(DONG_THUAN_GHEP!$B$14:$B$113,INT((ROW()-2)/30)+1))</f>
        <v>2</v>
      </c>
      <c r="D551" s="16">
        <f t="shared" si="1"/>
        <v>16</v>
      </c>
      <c r="E551" s="16">
        <f t="shared" si="2"/>
        <v>18</v>
      </c>
      <c r="F551" s="3">
        <f t="shared" si="3"/>
        <v>1800018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0" customHeight="1">
      <c r="A552" s="11" t="str">
        <f t="array" ref="A552">INDEX(DONG_THUAN_GHEP!$J$14:$AM$113,INT((ROW()-2)/30)+1,MOD(ROW()-2,30)+1)</f>
        <v>18</v>
      </c>
      <c r="B552" s="11" t="str">
        <f t="array" ref="B552">INDEX(DONG_THUAN_GHEP!$A$14:$A$113,INT((ROW()-2)/30)+1)</f>
        <v>18</v>
      </c>
      <c r="C552" s="16">
        <f t="array" ref="C552">IF(A552="",0,INDEX(DONG_THUAN_GHEP!$B$14:$B$113,INT((ROW()-2)/30)+1))</f>
        <v>2</v>
      </c>
      <c r="D552" s="16">
        <f t="shared" si="1"/>
        <v>16</v>
      </c>
      <c r="E552" s="16">
        <f t="shared" si="2"/>
        <v>18</v>
      </c>
      <c r="F552" s="3">
        <f t="shared" si="3"/>
        <v>1800018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0" customHeight="1">
      <c r="A553" s="11" t="str">
        <f t="array" ref="A553">INDEX(DONG_THUAN_GHEP!$J$14:$AM$113,INT((ROW()-2)/30)+1,MOD(ROW()-2,30)+1)</f>
        <v>18</v>
      </c>
      <c r="B553" s="11" t="str">
        <f t="array" ref="B553">INDEX(DONG_THUAN_GHEP!$A$14:$A$113,INT((ROW()-2)/30)+1)</f>
        <v>18</v>
      </c>
      <c r="C553" s="16">
        <f t="array" ref="C553">IF(A553="",0,INDEX(DONG_THUAN_GHEP!$B$14:$B$113,INT((ROW()-2)/30)+1))</f>
        <v>2</v>
      </c>
      <c r="D553" s="16">
        <f t="shared" si="1"/>
        <v>16</v>
      </c>
      <c r="E553" s="16">
        <f t="shared" si="2"/>
        <v>18</v>
      </c>
      <c r="F553" s="3">
        <f t="shared" si="3"/>
        <v>1800018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0" customHeight="1">
      <c r="A554" s="11" t="str">
        <f t="array" ref="A554">INDEX(DONG_THUAN_GHEP!$J$14:$AM$113,INT((ROW()-2)/30)+1,MOD(ROW()-2,30)+1)</f>
        <v>918</v>
      </c>
      <c r="B554" s="11" t="str">
        <f t="array" ref="B554">INDEX(DONG_THUAN_GHEP!$A$14:$A$113,INT((ROW()-2)/30)+1)</f>
        <v>18</v>
      </c>
      <c r="C554" s="16">
        <f t="array" ref="C554">IF(A554="",0,INDEX(DONG_THUAN_GHEP!$B$14:$B$113,INT((ROW()-2)/30)+1))</f>
        <v>2</v>
      </c>
      <c r="D554" s="16">
        <f t="shared" si="1"/>
        <v>4</v>
      </c>
      <c r="E554" s="16">
        <f t="shared" si="2"/>
        <v>6</v>
      </c>
      <c r="F554" s="3">
        <f t="shared" si="3"/>
        <v>600918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0" customHeight="1">
      <c r="A555" s="11" t="str">
        <f t="array" ref="A555">INDEX(DONG_THUAN_GHEP!$J$14:$AM$113,INT((ROW()-2)/30)+1,MOD(ROW()-2,30)+1)</f>
        <v>218</v>
      </c>
      <c r="B555" s="11" t="str">
        <f t="array" ref="B555">INDEX(DONG_THUAN_GHEP!$A$14:$A$113,INT((ROW()-2)/30)+1)</f>
        <v>18</v>
      </c>
      <c r="C555" s="16">
        <f t="array" ref="C555">IF(A555="",0,INDEX(DONG_THUAN_GHEP!$B$14:$B$113,INT((ROW()-2)/30)+1))</f>
        <v>2</v>
      </c>
      <c r="D555" s="16">
        <f t="shared" si="1"/>
        <v>8</v>
      </c>
      <c r="E555" s="16">
        <f t="shared" si="2"/>
        <v>10</v>
      </c>
      <c r="F555" s="3">
        <f t="shared" si="3"/>
        <v>1000218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0" customHeight="1">
      <c r="A556" s="11" t="str">
        <f t="array" ref="A556">INDEX(DONG_THUAN_GHEP!$J$14:$AM$113,INT((ROW()-2)/30)+1,MOD(ROW()-2,30)+1)</f>
        <v>18</v>
      </c>
      <c r="B556" s="11" t="str">
        <f t="array" ref="B556">INDEX(DONG_THUAN_GHEP!$A$14:$A$113,INT((ROW()-2)/30)+1)</f>
        <v>18</v>
      </c>
      <c r="C556" s="16">
        <f t="array" ref="C556">IF(A556="",0,INDEX(DONG_THUAN_GHEP!$B$14:$B$113,INT((ROW()-2)/30)+1))</f>
        <v>2</v>
      </c>
      <c r="D556" s="16">
        <f t="shared" si="1"/>
        <v>16</v>
      </c>
      <c r="E556" s="16">
        <f t="shared" si="2"/>
        <v>18</v>
      </c>
      <c r="F556" s="3">
        <f t="shared" si="3"/>
        <v>1800018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0" customHeight="1">
      <c r="A557" s="11" t="str">
        <f t="array" ref="A557">INDEX(DONG_THUAN_GHEP!$J$14:$AM$113,INT((ROW()-2)/30)+1,MOD(ROW()-2,30)+1)</f>
        <v>18</v>
      </c>
      <c r="B557" s="11" t="str">
        <f t="array" ref="B557">INDEX(DONG_THUAN_GHEP!$A$14:$A$113,INT((ROW()-2)/30)+1)</f>
        <v>18</v>
      </c>
      <c r="C557" s="16">
        <f t="array" ref="C557">IF(A557="",0,INDEX(DONG_THUAN_GHEP!$B$14:$B$113,INT((ROW()-2)/30)+1))</f>
        <v>2</v>
      </c>
      <c r="D557" s="16">
        <f t="shared" si="1"/>
        <v>16</v>
      </c>
      <c r="E557" s="16">
        <f t="shared" si="2"/>
        <v>18</v>
      </c>
      <c r="F557" s="3">
        <f t="shared" si="3"/>
        <v>1800018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0" customHeight="1">
      <c r="A558" s="11" t="str">
        <f t="array" ref="A558">INDEX(DONG_THUAN_GHEP!$J$14:$AM$113,INT((ROW()-2)/30)+1,MOD(ROW()-2,30)+1)</f>
        <v>18</v>
      </c>
      <c r="B558" s="11" t="str">
        <f t="array" ref="B558">INDEX(DONG_THUAN_GHEP!$A$14:$A$113,INT((ROW()-2)/30)+1)</f>
        <v>18</v>
      </c>
      <c r="C558" s="16">
        <f t="array" ref="C558">IF(A558="",0,INDEX(DONG_THUAN_GHEP!$B$14:$B$113,INT((ROW()-2)/30)+1))</f>
        <v>2</v>
      </c>
      <c r="D558" s="16">
        <f t="shared" si="1"/>
        <v>16</v>
      </c>
      <c r="E558" s="16">
        <f t="shared" si="2"/>
        <v>18</v>
      </c>
      <c r="F558" s="3">
        <f t="shared" si="3"/>
        <v>1800018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0" customHeight="1">
      <c r="A559" s="11" t="str">
        <f t="array" ref="A559">INDEX(DONG_THUAN_GHEP!$J$14:$AM$113,INT((ROW()-2)/30)+1,MOD(ROW()-2,30)+1)</f>
        <v>18</v>
      </c>
      <c r="B559" s="11" t="str">
        <f t="array" ref="B559">INDEX(DONG_THUAN_GHEP!$A$14:$A$113,INT((ROW()-2)/30)+1)</f>
        <v>18</v>
      </c>
      <c r="C559" s="16">
        <f t="array" ref="C559">IF(A559="",0,INDEX(DONG_THUAN_GHEP!$B$14:$B$113,INT((ROW()-2)/30)+1))</f>
        <v>2</v>
      </c>
      <c r="D559" s="16">
        <f t="shared" si="1"/>
        <v>16</v>
      </c>
      <c r="E559" s="16">
        <f t="shared" si="2"/>
        <v>18</v>
      </c>
      <c r="F559" s="3">
        <f t="shared" si="3"/>
        <v>1800018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0" customHeight="1">
      <c r="A560" s="11" t="str">
        <f t="array" ref="A560">INDEX(DONG_THUAN_GHEP!$J$14:$AM$113,INT((ROW()-2)/30)+1,MOD(ROW()-2,30)+1)</f>
        <v>918</v>
      </c>
      <c r="B560" s="11" t="str">
        <f t="array" ref="B560">INDEX(DONG_THUAN_GHEP!$A$14:$A$113,INT((ROW()-2)/30)+1)</f>
        <v>18</v>
      </c>
      <c r="C560" s="16">
        <f t="array" ref="C560">IF(A560="",0,INDEX(DONG_THUAN_GHEP!$B$14:$B$113,INT((ROW()-2)/30)+1))</f>
        <v>2</v>
      </c>
      <c r="D560" s="16">
        <f t="shared" si="1"/>
        <v>4</v>
      </c>
      <c r="E560" s="16">
        <f t="shared" si="2"/>
        <v>6</v>
      </c>
      <c r="F560" s="3">
        <f t="shared" si="3"/>
        <v>600918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0" customHeight="1">
      <c r="A561" s="11" t="str">
        <f t="array" ref="A561">INDEX(DONG_THUAN_GHEP!$J$14:$AM$113,INT((ROW()-2)/30)+1,MOD(ROW()-2,30)+1)</f>
        <v>218</v>
      </c>
      <c r="B561" s="11" t="str">
        <f t="array" ref="B561">INDEX(DONG_THUAN_GHEP!$A$14:$A$113,INT((ROW()-2)/30)+1)</f>
        <v>18</v>
      </c>
      <c r="C561" s="16">
        <f t="array" ref="C561">IF(A561="",0,INDEX(DONG_THUAN_GHEP!$B$14:$B$113,INT((ROW()-2)/30)+1))</f>
        <v>2</v>
      </c>
      <c r="D561" s="16">
        <f t="shared" si="1"/>
        <v>8</v>
      </c>
      <c r="E561" s="16">
        <f t="shared" si="2"/>
        <v>10</v>
      </c>
      <c r="F561" s="3">
        <f t="shared" si="3"/>
        <v>1000218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0" customHeight="1">
      <c r="A562" s="11" t="str">
        <f t="array" ref="A562">INDEX(DONG_THUAN_GHEP!$J$14:$AM$113,INT((ROW()-2)/30)+1,MOD(ROW()-2,30)+1)</f>
        <v>18</v>
      </c>
      <c r="B562" s="11" t="str">
        <f t="array" ref="B562">INDEX(DONG_THUAN_GHEP!$A$14:$A$113,INT((ROW()-2)/30)+1)</f>
        <v>18</v>
      </c>
      <c r="C562" s="16">
        <f t="array" ref="C562">IF(A562="",0,INDEX(DONG_THUAN_GHEP!$B$14:$B$113,INT((ROW()-2)/30)+1))</f>
        <v>2</v>
      </c>
      <c r="D562" s="16">
        <f t="shared" si="1"/>
        <v>16</v>
      </c>
      <c r="E562" s="16">
        <f t="shared" si="2"/>
        <v>18</v>
      </c>
      <c r="F562" s="3">
        <f t="shared" si="3"/>
        <v>1800018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0" customHeight="1">
      <c r="A563" s="11" t="str">
        <f t="array" ref="A563">INDEX(DONG_THUAN_GHEP!$J$14:$AM$113,INT((ROW()-2)/30)+1,MOD(ROW()-2,30)+1)</f>
        <v>18</v>
      </c>
      <c r="B563" s="11" t="str">
        <f t="array" ref="B563">INDEX(DONG_THUAN_GHEP!$A$14:$A$113,INT((ROW()-2)/30)+1)</f>
        <v>18</v>
      </c>
      <c r="C563" s="16">
        <f t="array" ref="C563">IF(A563="",0,INDEX(DONG_THUAN_GHEP!$B$14:$B$113,INT((ROW()-2)/30)+1))</f>
        <v>2</v>
      </c>
      <c r="D563" s="16">
        <f t="shared" si="1"/>
        <v>16</v>
      </c>
      <c r="E563" s="16">
        <f t="shared" si="2"/>
        <v>18</v>
      </c>
      <c r="F563" s="3">
        <f t="shared" si="3"/>
        <v>1800018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0" customHeight="1">
      <c r="A564" s="11" t="str">
        <f t="array" ref="A564">INDEX(DONG_THUAN_GHEP!$J$14:$AM$113,INT((ROW()-2)/30)+1,MOD(ROW()-2,30)+1)</f>
        <v>18</v>
      </c>
      <c r="B564" s="11" t="str">
        <f t="array" ref="B564">INDEX(DONG_THUAN_GHEP!$A$14:$A$113,INT((ROW()-2)/30)+1)</f>
        <v>18</v>
      </c>
      <c r="C564" s="16">
        <f t="array" ref="C564">IF(A564="",0,INDEX(DONG_THUAN_GHEP!$B$14:$B$113,INT((ROW()-2)/30)+1))</f>
        <v>2</v>
      </c>
      <c r="D564" s="16">
        <f t="shared" si="1"/>
        <v>16</v>
      </c>
      <c r="E564" s="16">
        <f t="shared" si="2"/>
        <v>18</v>
      </c>
      <c r="F564" s="3">
        <f t="shared" si="3"/>
        <v>1800018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0" customHeight="1">
      <c r="A565" s="11" t="str">
        <f t="array" ref="A565">INDEX(DONG_THUAN_GHEP!$J$14:$AM$113,INT((ROW()-2)/30)+1,MOD(ROW()-2,30)+1)</f>
        <v>18</v>
      </c>
      <c r="B565" s="11" t="str">
        <f t="array" ref="B565">INDEX(DONG_THUAN_GHEP!$A$14:$A$113,INT((ROW()-2)/30)+1)</f>
        <v>18</v>
      </c>
      <c r="C565" s="16">
        <f t="array" ref="C565">IF(A565="",0,INDEX(DONG_THUAN_GHEP!$B$14:$B$113,INT((ROW()-2)/30)+1))</f>
        <v>2</v>
      </c>
      <c r="D565" s="16">
        <f t="shared" si="1"/>
        <v>16</v>
      </c>
      <c r="E565" s="16">
        <f t="shared" si="2"/>
        <v>18</v>
      </c>
      <c r="F565" s="3">
        <f t="shared" si="3"/>
        <v>1800018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0" customHeight="1">
      <c r="A566" s="11" t="str">
        <f t="array" ref="A566">INDEX(DONG_THUAN_GHEP!$J$14:$AM$113,INT((ROW()-2)/30)+1,MOD(ROW()-2,30)+1)</f>
        <v>918</v>
      </c>
      <c r="B566" s="11" t="str">
        <f t="array" ref="B566">INDEX(DONG_THUAN_GHEP!$A$14:$A$113,INT((ROW()-2)/30)+1)</f>
        <v>18</v>
      </c>
      <c r="C566" s="16">
        <f t="array" ref="C566">IF(A566="",0,INDEX(DONG_THUAN_GHEP!$B$14:$B$113,INT((ROW()-2)/30)+1))</f>
        <v>2</v>
      </c>
      <c r="D566" s="16">
        <f t="shared" si="1"/>
        <v>4</v>
      </c>
      <c r="E566" s="16">
        <f t="shared" si="2"/>
        <v>6</v>
      </c>
      <c r="F566" s="3">
        <f t="shared" si="3"/>
        <v>600918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0" customHeight="1">
      <c r="A567" s="11" t="str">
        <f t="array" ref="A567">INDEX(DONG_THUAN_GHEP!$J$14:$AM$113,INT((ROW()-2)/30)+1,MOD(ROW()-2,30)+1)</f>
        <v>218</v>
      </c>
      <c r="B567" s="11" t="str">
        <f t="array" ref="B567">INDEX(DONG_THUAN_GHEP!$A$14:$A$113,INT((ROW()-2)/30)+1)</f>
        <v>18</v>
      </c>
      <c r="C567" s="16">
        <f t="array" ref="C567">IF(A567="",0,INDEX(DONG_THUAN_GHEP!$B$14:$B$113,INT((ROW()-2)/30)+1))</f>
        <v>2</v>
      </c>
      <c r="D567" s="16">
        <f t="shared" si="1"/>
        <v>8</v>
      </c>
      <c r="E567" s="16">
        <f t="shared" si="2"/>
        <v>10</v>
      </c>
      <c r="F567" s="3">
        <f t="shared" si="3"/>
        <v>1000218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0" customHeight="1">
      <c r="A568" s="11" t="str">
        <f t="array" ref="A568">INDEX(DONG_THUAN_GHEP!$J$14:$AM$113,INT((ROW()-2)/30)+1,MOD(ROW()-2,30)+1)</f>
        <v>18</v>
      </c>
      <c r="B568" s="11" t="str">
        <f t="array" ref="B568">INDEX(DONG_THUAN_GHEP!$A$14:$A$113,INT((ROW()-2)/30)+1)</f>
        <v>18</v>
      </c>
      <c r="C568" s="16">
        <f t="array" ref="C568">IF(A568="",0,INDEX(DONG_THUAN_GHEP!$B$14:$B$113,INT((ROW()-2)/30)+1))</f>
        <v>2</v>
      </c>
      <c r="D568" s="16">
        <f t="shared" si="1"/>
        <v>16</v>
      </c>
      <c r="E568" s="16">
        <f t="shared" si="2"/>
        <v>18</v>
      </c>
      <c r="F568" s="3">
        <f t="shared" si="3"/>
        <v>1800018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0" customHeight="1">
      <c r="A569" s="11" t="str">
        <f t="array" ref="A569">INDEX(DONG_THUAN_GHEP!$J$14:$AM$113,INT((ROW()-2)/30)+1,MOD(ROW()-2,30)+1)</f>
        <v>18</v>
      </c>
      <c r="B569" s="11" t="str">
        <f t="array" ref="B569">INDEX(DONG_THUAN_GHEP!$A$14:$A$113,INT((ROW()-2)/30)+1)</f>
        <v>18</v>
      </c>
      <c r="C569" s="16">
        <f t="array" ref="C569">IF(A569="",0,INDEX(DONG_THUAN_GHEP!$B$14:$B$113,INT((ROW()-2)/30)+1))</f>
        <v>2</v>
      </c>
      <c r="D569" s="16">
        <f t="shared" si="1"/>
        <v>16</v>
      </c>
      <c r="E569" s="16">
        <f t="shared" si="2"/>
        <v>18</v>
      </c>
      <c r="F569" s="3">
        <f t="shared" si="3"/>
        <v>1800018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0" customHeight="1">
      <c r="A570" s="11" t="str">
        <f t="array" ref="A570">INDEX(DONG_THUAN_GHEP!$J$14:$AM$113,INT((ROW()-2)/30)+1,MOD(ROW()-2,30)+1)</f>
        <v>18</v>
      </c>
      <c r="B570" s="11" t="str">
        <f t="array" ref="B570">INDEX(DONG_THUAN_GHEP!$A$14:$A$113,INT((ROW()-2)/30)+1)</f>
        <v>18</v>
      </c>
      <c r="C570" s="16">
        <f t="array" ref="C570">IF(A570="",0,INDEX(DONG_THUAN_GHEP!$B$14:$B$113,INT((ROW()-2)/30)+1))</f>
        <v>2</v>
      </c>
      <c r="D570" s="16">
        <f t="shared" si="1"/>
        <v>16</v>
      </c>
      <c r="E570" s="16">
        <f t="shared" si="2"/>
        <v>18</v>
      </c>
      <c r="F570" s="3">
        <f t="shared" si="3"/>
        <v>1800018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0" customHeight="1">
      <c r="A571" s="11" t="str">
        <f t="array" ref="A571">INDEX(DONG_THUAN_GHEP!$J$14:$AM$113,INT((ROW()-2)/30)+1,MOD(ROW()-2,30)+1)</f>
        <v>18</v>
      </c>
      <c r="B571" s="11" t="str">
        <f t="array" ref="B571">INDEX(DONG_THUAN_GHEP!$A$14:$A$113,INT((ROW()-2)/30)+1)</f>
        <v>18</v>
      </c>
      <c r="C571" s="16">
        <f t="array" ref="C571">IF(A571="",0,INDEX(DONG_THUAN_GHEP!$B$14:$B$113,INT((ROW()-2)/30)+1))</f>
        <v>2</v>
      </c>
      <c r="D571" s="16">
        <f t="shared" si="1"/>
        <v>16</v>
      </c>
      <c r="E571" s="16">
        <f t="shared" si="2"/>
        <v>18</v>
      </c>
      <c r="F571" s="3">
        <f t="shared" si="3"/>
        <v>1800018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0" customHeight="1">
      <c r="A572" s="11" t="str">
        <f t="array" ref="A572">INDEX(DONG_THUAN_GHEP!$J$14:$AM$113,INT((ROW()-2)/30)+1,MOD(ROW()-2,30)+1)</f>
        <v/>
      </c>
      <c r="B572" s="11" t="str">
        <f t="array" ref="B572">INDEX(DONG_THUAN_GHEP!$A$14:$A$113,INT((ROW()-2)/30)+1)</f>
        <v/>
      </c>
      <c r="C572" s="16">
        <f t="array" ref="C572">IF(A572="",0,INDEX(DONG_THUAN_GHEP!$B$14:$B$113,INT((ROW()-2)/30)+1))</f>
        <v>0</v>
      </c>
      <c r="D572" s="16">
        <f t="shared" si="1"/>
        <v>0</v>
      </c>
      <c r="E572" s="16">
        <f t="shared" si="2"/>
        <v>0</v>
      </c>
      <c r="F572" s="3">
        <f t="shared" si="3"/>
        <v>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0" customHeight="1">
      <c r="A573" s="11" t="str">
        <f t="array" ref="A573">INDEX(DONG_THUAN_GHEP!$J$14:$AM$113,INT((ROW()-2)/30)+1,MOD(ROW()-2,30)+1)</f>
        <v/>
      </c>
      <c r="B573" s="11" t="str">
        <f t="array" ref="B573">INDEX(DONG_THUAN_GHEP!$A$14:$A$113,INT((ROW()-2)/30)+1)</f>
        <v/>
      </c>
      <c r="C573" s="16">
        <f t="array" ref="C573">IF(A573="",0,INDEX(DONG_THUAN_GHEP!$B$14:$B$113,INT((ROW()-2)/30)+1))</f>
        <v>0</v>
      </c>
      <c r="D573" s="16">
        <f t="shared" si="1"/>
        <v>0</v>
      </c>
      <c r="E573" s="16">
        <f t="shared" si="2"/>
        <v>0</v>
      </c>
      <c r="F573" s="3">
        <f t="shared" si="3"/>
        <v>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0" customHeight="1">
      <c r="A574" s="11" t="str">
        <f t="array" ref="A574">INDEX(DONG_THUAN_GHEP!$J$14:$AM$113,INT((ROW()-2)/30)+1,MOD(ROW()-2,30)+1)</f>
        <v/>
      </c>
      <c r="B574" s="11" t="str">
        <f t="array" ref="B574">INDEX(DONG_THUAN_GHEP!$A$14:$A$113,INT((ROW()-2)/30)+1)</f>
        <v/>
      </c>
      <c r="C574" s="16">
        <f t="array" ref="C574">IF(A574="",0,INDEX(DONG_THUAN_GHEP!$B$14:$B$113,INT((ROW()-2)/30)+1))</f>
        <v>0</v>
      </c>
      <c r="D574" s="16">
        <f t="shared" si="1"/>
        <v>0</v>
      </c>
      <c r="E574" s="16">
        <f t="shared" si="2"/>
        <v>0</v>
      </c>
      <c r="F574" s="3">
        <f t="shared" si="3"/>
        <v>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0" customHeight="1">
      <c r="A575" s="11" t="str">
        <f t="array" ref="A575">INDEX(DONG_THUAN_GHEP!$J$14:$AM$113,INT((ROW()-2)/30)+1,MOD(ROW()-2,30)+1)</f>
        <v/>
      </c>
      <c r="B575" s="11" t="str">
        <f t="array" ref="B575">INDEX(DONG_THUAN_GHEP!$A$14:$A$113,INT((ROW()-2)/30)+1)</f>
        <v/>
      </c>
      <c r="C575" s="16">
        <f t="array" ref="C575">IF(A575="",0,INDEX(DONG_THUAN_GHEP!$B$14:$B$113,INT((ROW()-2)/30)+1))</f>
        <v>0</v>
      </c>
      <c r="D575" s="16">
        <f t="shared" si="1"/>
        <v>0</v>
      </c>
      <c r="E575" s="16">
        <f t="shared" si="2"/>
        <v>0</v>
      </c>
      <c r="F575" s="3">
        <f t="shared" si="3"/>
        <v>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0" customHeight="1">
      <c r="A576" s="11" t="str">
        <f t="array" ref="A576">INDEX(DONG_THUAN_GHEP!$J$14:$AM$113,INT((ROW()-2)/30)+1,MOD(ROW()-2,30)+1)</f>
        <v/>
      </c>
      <c r="B576" s="11" t="str">
        <f t="array" ref="B576">INDEX(DONG_THUAN_GHEP!$A$14:$A$113,INT((ROW()-2)/30)+1)</f>
        <v/>
      </c>
      <c r="C576" s="16">
        <f t="array" ref="C576">IF(A576="",0,INDEX(DONG_THUAN_GHEP!$B$14:$B$113,INT((ROW()-2)/30)+1))</f>
        <v>0</v>
      </c>
      <c r="D576" s="16">
        <f t="shared" si="1"/>
        <v>0</v>
      </c>
      <c r="E576" s="16">
        <f t="shared" si="2"/>
        <v>0</v>
      </c>
      <c r="F576" s="3">
        <f t="shared" si="3"/>
        <v>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0" customHeight="1">
      <c r="A577" s="11" t="str">
        <f t="array" ref="A577">INDEX(DONG_THUAN_GHEP!$J$14:$AM$113,INT((ROW()-2)/30)+1,MOD(ROW()-2,30)+1)</f>
        <v/>
      </c>
      <c r="B577" s="11" t="str">
        <f t="array" ref="B577">INDEX(DONG_THUAN_GHEP!$A$14:$A$113,INT((ROW()-2)/30)+1)</f>
        <v/>
      </c>
      <c r="C577" s="16">
        <f t="array" ref="C577">IF(A577="",0,INDEX(DONG_THUAN_GHEP!$B$14:$B$113,INT((ROW()-2)/30)+1))</f>
        <v>0</v>
      </c>
      <c r="D577" s="16">
        <f t="shared" si="1"/>
        <v>0</v>
      </c>
      <c r="E577" s="16">
        <f t="shared" si="2"/>
        <v>0</v>
      </c>
      <c r="F577" s="3">
        <f t="shared" si="3"/>
        <v>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0" customHeight="1">
      <c r="A578" s="11" t="str">
        <f t="array" ref="A578">INDEX(DONG_THUAN_GHEP!$J$14:$AM$113,INT((ROW()-2)/30)+1,MOD(ROW()-2,30)+1)</f>
        <v/>
      </c>
      <c r="B578" s="11" t="str">
        <f t="array" ref="B578">INDEX(DONG_THUAN_GHEP!$A$14:$A$113,INT((ROW()-2)/30)+1)</f>
        <v/>
      </c>
      <c r="C578" s="16">
        <f t="array" ref="C578">IF(A578="",0,INDEX(DONG_THUAN_GHEP!$B$14:$B$113,INT((ROW()-2)/30)+1))</f>
        <v>0</v>
      </c>
      <c r="D578" s="16">
        <f t="shared" si="1"/>
        <v>0</v>
      </c>
      <c r="E578" s="16">
        <f t="shared" si="2"/>
        <v>0</v>
      </c>
      <c r="F578" s="3">
        <f t="shared" si="3"/>
        <v>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0" customHeight="1">
      <c r="A579" s="11" t="str">
        <f t="array" ref="A579">INDEX(DONG_THUAN_GHEP!$J$14:$AM$113,INT((ROW()-2)/30)+1,MOD(ROW()-2,30)+1)</f>
        <v/>
      </c>
      <c r="B579" s="11" t="str">
        <f t="array" ref="B579">INDEX(DONG_THUAN_GHEP!$A$14:$A$113,INT((ROW()-2)/30)+1)</f>
        <v/>
      </c>
      <c r="C579" s="16">
        <f t="array" ref="C579">IF(A579="",0,INDEX(DONG_THUAN_GHEP!$B$14:$B$113,INT((ROW()-2)/30)+1))</f>
        <v>0</v>
      </c>
      <c r="D579" s="16">
        <f t="shared" si="1"/>
        <v>0</v>
      </c>
      <c r="E579" s="16">
        <f t="shared" si="2"/>
        <v>0</v>
      </c>
      <c r="F579" s="3">
        <f t="shared" si="3"/>
        <v>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0" customHeight="1">
      <c r="A580" s="11" t="str">
        <f t="array" ref="A580">INDEX(DONG_THUAN_GHEP!$J$14:$AM$113,INT((ROW()-2)/30)+1,MOD(ROW()-2,30)+1)</f>
        <v/>
      </c>
      <c r="B580" s="11" t="str">
        <f t="array" ref="B580">INDEX(DONG_THUAN_GHEP!$A$14:$A$113,INT((ROW()-2)/30)+1)</f>
        <v/>
      </c>
      <c r="C580" s="16">
        <f t="array" ref="C580">IF(A580="",0,INDEX(DONG_THUAN_GHEP!$B$14:$B$113,INT((ROW()-2)/30)+1))</f>
        <v>0</v>
      </c>
      <c r="D580" s="16">
        <f t="shared" si="1"/>
        <v>0</v>
      </c>
      <c r="E580" s="16">
        <f t="shared" si="2"/>
        <v>0</v>
      </c>
      <c r="F580" s="3">
        <f t="shared" si="3"/>
        <v>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0" customHeight="1">
      <c r="A581" s="11" t="str">
        <f t="array" ref="A581">INDEX(DONG_THUAN_GHEP!$J$14:$AM$113,INT((ROW()-2)/30)+1,MOD(ROW()-2,30)+1)</f>
        <v/>
      </c>
      <c r="B581" s="11" t="str">
        <f t="array" ref="B581">INDEX(DONG_THUAN_GHEP!$A$14:$A$113,INT((ROW()-2)/30)+1)</f>
        <v/>
      </c>
      <c r="C581" s="16">
        <f t="array" ref="C581">IF(A581="",0,INDEX(DONG_THUAN_GHEP!$B$14:$B$113,INT((ROW()-2)/30)+1))</f>
        <v>0</v>
      </c>
      <c r="D581" s="16">
        <f t="shared" si="1"/>
        <v>0</v>
      </c>
      <c r="E581" s="16">
        <f t="shared" si="2"/>
        <v>0</v>
      </c>
      <c r="F581" s="3">
        <f t="shared" si="3"/>
        <v>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0" customHeight="1">
      <c r="A582" s="11" t="str">
        <f t="array" ref="A582">INDEX(DONG_THUAN_GHEP!$J$14:$AM$113,INT((ROW()-2)/30)+1,MOD(ROW()-2,30)+1)</f>
        <v/>
      </c>
      <c r="B582" s="11" t="str">
        <f t="array" ref="B582">INDEX(DONG_THUAN_GHEP!$A$14:$A$113,INT((ROW()-2)/30)+1)</f>
        <v/>
      </c>
      <c r="C582" s="16">
        <f t="array" ref="C582">IF(A582="",0,INDEX(DONG_THUAN_GHEP!$B$14:$B$113,INT((ROW()-2)/30)+1))</f>
        <v>0</v>
      </c>
      <c r="D582" s="16">
        <f t="shared" si="1"/>
        <v>0</v>
      </c>
      <c r="E582" s="16">
        <f t="shared" si="2"/>
        <v>0</v>
      </c>
      <c r="F582" s="3">
        <f t="shared" si="3"/>
        <v>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0" customHeight="1">
      <c r="A583" s="11" t="str">
        <f t="array" ref="A583">INDEX(DONG_THUAN_GHEP!$J$14:$AM$113,INT((ROW()-2)/30)+1,MOD(ROW()-2,30)+1)</f>
        <v/>
      </c>
      <c r="B583" s="11" t="str">
        <f t="array" ref="B583">INDEX(DONG_THUAN_GHEP!$A$14:$A$113,INT((ROW()-2)/30)+1)</f>
        <v/>
      </c>
      <c r="C583" s="16">
        <f t="array" ref="C583">IF(A583="",0,INDEX(DONG_THUAN_GHEP!$B$14:$B$113,INT((ROW()-2)/30)+1))</f>
        <v>0</v>
      </c>
      <c r="D583" s="16">
        <f t="shared" si="1"/>
        <v>0</v>
      </c>
      <c r="E583" s="16">
        <f t="shared" si="2"/>
        <v>0</v>
      </c>
      <c r="F583" s="3">
        <f t="shared" si="3"/>
        <v>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0" customHeight="1">
      <c r="A584" s="11" t="str">
        <f t="array" ref="A584">INDEX(DONG_THUAN_GHEP!$J$14:$AM$113,INT((ROW()-2)/30)+1,MOD(ROW()-2,30)+1)</f>
        <v/>
      </c>
      <c r="B584" s="11" t="str">
        <f t="array" ref="B584">INDEX(DONG_THUAN_GHEP!$A$14:$A$113,INT((ROW()-2)/30)+1)</f>
        <v/>
      </c>
      <c r="C584" s="16">
        <f t="array" ref="C584">IF(A584="",0,INDEX(DONG_THUAN_GHEP!$B$14:$B$113,INT((ROW()-2)/30)+1))</f>
        <v>0</v>
      </c>
      <c r="D584" s="16">
        <f t="shared" si="1"/>
        <v>0</v>
      </c>
      <c r="E584" s="16">
        <f t="shared" si="2"/>
        <v>0</v>
      </c>
      <c r="F584" s="3">
        <f t="shared" si="3"/>
        <v>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0" customHeight="1">
      <c r="A585" s="11" t="str">
        <f t="array" ref="A585">INDEX(DONG_THUAN_GHEP!$J$14:$AM$113,INT((ROW()-2)/30)+1,MOD(ROW()-2,30)+1)</f>
        <v/>
      </c>
      <c r="B585" s="11" t="str">
        <f t="array" ref="B585">INDEX(DONG_THUAN_GHEP!$A$14:$A$113,INT((ROW()-2)/30)+1)</f>
        <v/>
      </c>
      <c r="C585" s="16">
        <f t="array" ref="C585">IF(A585="",0,INDEX(DONG_THUAN_GHEP!$B$14:$B$113,INT((ROW()-2)/30)+1))</f>
        <v>0</v>
      </c>
      <c r="D585" s="16">
        <f t="shared" si="1"/>
        <v>0</v>
      </c>
      <c r="E585" s="16">
        <f t="shared" si="2"/>
        <v>0</v>
      </c>
      <c r="F585" s="3">
        <f t="shared" si="3"/>
        <v>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0" customHeight="1">
      <c r="A586" s="11" t="str">
        <f t="array" ref="A586">INDEX(DONG_THUAN_GHEP!$J$14:$AM$113,INT((ROW()-2)/30)+1,MOD(ROW()-2,30)+1)</f>
        <v/>
      </c>
      <c r="B586" s="11" t="str">
        <f t="array" ref="B586">INDEX(DONG_THUAN_GHEP!$A$14:$A$113,INT((ROW()-2)/30)+1)</f>
        <v/>
      </c>
      <c r="C586" s="16">
        <f t="array" ref="C586">IF(A586="",0,INDEX(DONG_THUAN_GHEP!$B$14:$B$113,INT((ROW()-2)/30)+1))</f>
        <v>0</v>
      </c>
      <c r="D586" s="16">
        <f t="shared" si="1"/>
        <v>0</v>
      </c>
      <c r="E586" s="16">
        <f t="shared" si="2"/>
        <v>0</v>
      </c>
      <c r="F586" s="3">
        <f t="shared" si="3"/>
        <v>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0" customHeight="1">
      <c r="A587" s="11" t="str">
        <f t="array" ref="A587">INDEX(DONG_THUAN_GHEP!$J$14:$AM$113,INT((ROW()-2)/30)+1,MOD(ROW()-2,30)+1)</f>
        <v/>
      </c>
      <c r="B587" s="11" t="str">
        <f t="array" ref="B587">INDEX(DONG_THUAN_GHEP!$A$14:$A$113,INT((ROW()-2)/30)+1)</f>
        <v/>
      </c>
      <c r="C587" s="16">
        <f t="array" ref="C587">IF(A587="",0,INDEX(DONG_THUAN_GHEP!$B$14:$B$113,INT((ROW()-2)/30)+1))</f>
        <v>0</v>
      </c>
      <c r="D587" s="16">
        <f t="shared" si="1"/>
        <v>0</v>
      </c>
      <c r="E587" s="16">
        <f t="shared" si="2"/>
        <v>0</v>
      </c>
      <c r="F587" s="3">
        <f t="shared" si="3"/>
        <v>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0" customHeight="1">
      <c r="A588" s="11" t="str">
        <f t="array" ref="A588">INDEX(DONG_THUAN_GHEP!$J$14:$AM$113,INT((ROW()-2)/30)+1,MOD(ROW()-2,30)+1)</f>
        <v/>
      </c>
      <c r="B588" s="11" t="str">
        <f t="array" ref="B588">INDEX(DONG_THUAN_GHEP!$A$14:$A$113,INT((ROW()-2)/30)+1)</f>
        <v/>
      </c>
      <c r="C588" s="16">
        <f t="array" ref="C588">IF(A588="",0,INDEX(DONG_THUAN_GHEP!$B$14:$B$113,INT((ROW()-2)/30)+1))</f>
        <v>0</v>
      </c>
      <c r="D588" s="16">
        <f t="shared" si="1"/>
        <v>0</v>
      </c>
      <c r="E588" s="16">
        <f t="shared" si="2"/>
        <v>0</v>
      </c>
      <c r="F588" s="3">
        <f t="shared" si="3"/>
        <v>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0" customHeight="1">
      <c r="A589" s="11" t="str">
        <f t="array" ref="A589">INDEX(DONG_THUAN_GHEP!$J$14:$AM$113,INT((ROW()-2)/30)+1,MOD(ROW()-2,30)+1)</f>
        <v/>
      </c>
      <c r="B589" s="11" t="str">
        <f t="array" ref="B589">INDEX(DONG_THUAN_GHEP!$A$14:$A$113,INT((ROW()-2)/30)+1)</f>
        <v/>
      </c>
      <c r="C589" s="16">
        <f t="array" ref="C589">IF(A589="",0,INDEX(DONG_THUAN_GHEP!$B$14:$B$113,INT((ROW()-2)/30)+1))</f>
        <v>0</v>
      </c>
      <c r="D589" s="16">
        <f t="shared" si="1"/>
        <v>0</v>
      </c>
      <c r="E589" s="16">
        <f t="shared" si="2"/>
        <v>0</v>
      </c>
      <c r="F589" s="3">
        <f t="shared" si="3"/>
        <v>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0" customHeight="1">
      <c r="A590" s="11" t="str">
        <f t="array" ref="A590">INDEX(DONG_THUAN_GHEP!$J$14:$AM$113,INT((ROW()-2)/30)+1,MOD(ROW()-2,30)+1)</f>
        <v/>
      </c>
      <c r="B590" s="11" t="str">
        <f t="array" ref="B590">INDEX(DONG_THUAN_GHEP!$A$14:$A$113,INT((ROW()-2)/30)+1)</f>
        <v/>
      </c>
      <c r="C590" s="16">
        <f t="array" ref="C590">IF(A590="",0,INDEX(DONG_THUAN_GHEP!$B$14:$B$113,INT((ROW()-2)/30)+1))</f>
        <v>0</v>
      </c>
      <c r="D590" s="16">
        <f t="shared" si="1"/>
        <v>0</v>
      </c>
      <c r="E590" s="16">
        <f t="shared" si="2"/>
        <v>0</v>
      </c>
      <c r="F590" s="3">
        <f t="shared" si="3"/>
        <v>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0" customHeight="1">
      <c r="A591" s="11" t="str">
        <f t="array" ref="A591">INDEX(DONG_THUAN_GHEP!$J$14:$AM$113,INT((ROW()-2)/30)+1,MOD(ROW()-2,30)+1)</f>
        <v/>
      </c>
      <c r="B591" s="11" t="str">
        <f t="array" ref="B591">INDEX(DONG_THUAN_GHEP!$A$14:$A$113,INT((ROW()-2)/30)+1)</f>
        <v/>
      </c>
      <c r="C591" s="16">
        <f t="array" ref="C591">IF(A591="",0,INDEX(DONG_THUAN_GHEP!$B$14:$B$113,INT((ROW()-2)/30)+1))</f>
        <v>0</v>
      </c>
      <c r="D591" s="16">
        <f t="shared" si="1"/>
        <v>0</v>
      </c>
      <c r="E591" s="16">
        <f t="shared" si="2"/>
        <v>0</v>
      </c>
      <c r="F591" s="3">
        <f t="shared" si="3"/>
        <v>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0" customHeight="1">
      <c r="A592" s="11" t="str">
        <f t="array" ref="A592">INDEX(DONG_THUAN_GHEP!$J$14:$AM$113,INT((ROW()-2)/30)+1,MOD(ROW()-2,30)+1)</f>
        <v/>
      </c>
      <c r="B592" s="11" t="str">
        <f t="array" ref="B592">INDEX(DONG_THUAN_GHEP!$A$14:$A$113,INT((ROW()-2)/30)+1)</f>
        <v/>
      </c>
      <c r="C592" s="16">
        <f t="array" ref="C592">IF(A592="",0,INDEX(DONG_THUAN_GHEP!$B$14:$B$113,INT((ROW()-2)/30)+1))</f>
        <v>0</v>
      </c>
      <c r="D592" s="16">
        <f t="shared" si="1"/>
        <v>0</v>
      </c>
      <c r="E592" s="16">
        <f t="shared" si="2"/>
        <v>0</v>
      </c>
      <c r="F592" s="3">
        <f t="shared" si="3"/>
        <v>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0" customHeight="1">
      <c r="A593" s="11" t="str">
        <f t="array" ref="A593">INDEX(DONG_THUAN_GHEP!$J$14:$AM$113,INT((ROW()-2)/30)+1,MOD(ROW()-2,30)+1)</f>
        <v/>
      </c>
      <c r="B593" s="11" t="str">
        <f t="array" ref="B593">INDEX(DONG_THUAN_GHEP!$A$14:$A$113,INT((ROW()-2)/30)+1)</f>
        <v/>
      </c>
      <c r="C593" s="16">
        <f t="array" ref="C593">IF(A593="",0,INDEX(DONG_THUAN_GHEP!$B$14:$B$113,INT((ROW()-2)/30)+1))</f>
        <v>0</v>
      </c>
      <c r="D593" s="16">
        <f t="shared" si="1"/>
        <v>0</v>
      </c>
      <c r="E593" s="16">
        <f t="shared" si="2"/>
        <v>0</v>
      </c>
      <c r="F593" s="3">
        <f t="shared" si="3"/>
        <v>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0" customHeight="1">
      <c r="A594" s="11" t="str">
        <f t="array" ref="A594">INDEX(DONG_THUAN_GHEP!$J$14:$AM$113,INT((ROW()-2)/30)+1,MOD(ROW()-2,30)+1)</f>
        <v/>
      </c>
      <c r="B594" s="11" t="str">
        <f t="array" ref="B594">INDEX(DONG_THUAN_GHEP!$A$14:$A$113,INT((ROW()-2)/30)+1)</f>
        <v/>
      </c>
      <c r="C594" s="16">
        <f t="array" ref="C594">IF(A594="",0,INDEX(DONG_THUAN_GHEP!$B$14:$B$113,INT((ROW()-2)/30)+1))</f>
        <v>0</v>
      </c>
      <c r="D594" s="16">
        <f t="shared" si="1"/>
        <v>0</v>
      </c>
      <c r="E594" s="16">
        <f t="shared" si="2"/>
        <v>0</v>
      </c>
      <c r="F594" s="3">
        <f t="shared" si="3"/>
        <v>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0" customHeight="1">
      <c r="A595" s="11" t="str">
        <f t="array" ref="A595">INDEX(DONG_THUAN_GHEP!$J$14:$AM$113,INT((ROW()-2)/30)+1,MOD(ROW()-2,30)+1)</f>
        <v/>
      </c>
      <c r="B595" s="11" t="str">
        <f t="array" ref="B595">INDEX(DONG_THUAN_GHEP!$A$14:$A$113,INT((ROW()-2)/30)+1)</f>
        <v/>
      </c>
      <c r="C595" s="16">
        <f t="array" ref="C595">IF(A595="",0,INDEX(DONG_THUAN_GHEP!$B$14:$B$113,INT((ROW()-2)/30)+1))</f>
        <v>0</v>
      </c>
      <c r="D595" s="16">
        <f t="shared" si="1"/>
        <v>0</v>
      </c>
      <c r="E595" s="16">
        <f t="shared" si="2"/>
        <v>0</v>
      </c>
      <c r="F595" s="3">
        <f t="shared" si="3"/>
        <v>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0" customHeight="1">
      <c r="A596" s="11" t="str">
        <f t="array" ref="A596">INDEX(DONG_THUAN_GHEP!$J$14:$AM$113,INT((ROW()-2)/30)+1,MOD(ROW()-2,30)+1)</f>
        <v/>
      </c>
      <c r="B596" s="11" t="str">
        <f t="array" ref="B596">INDEX(DONG_THUAN_GHEP!$A$14:$A$113,INT((ROW()-2)/30)+1)</f>
        <v/>
      </c>
      <c r="C596" s="16">
        <f t="array" ref="C596">IF(A596="",0,INDEX(DONG_THUAN_GHEP!$B$14:$B$113,INT((ROW()-2)/30)+1))</f>
        <v>0</v>
      </c>
      <c r="D596" s="16">
        <f t="shared" si="1"/>
        <v>0</v>
      </c>
      <c r="E596" s="16">
        <f t="shared" si="2"/>
        <v>0</v>
      </c>
      <c r="F596" s="3">
        <f t="shared" si="3"/>
        <v>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0" customHeight="1">
      <c r="A597" s="11" t="str">
        <f t="array" ref="A597">INDEX(DONG_THUAN_GHEP!$J$14:$AM$113,INT((ROW()-2)/30)+1,MOD(ROW()-2,30)+1)</f>
        <v/>
      </c>
      <c r="B597" s="11" t="str">
        <f t="array" ref="B597">INDEX(DONG_THUAN_GHEP!$A$14:$A$113,INT((ROW()-2)/30)+1)</f>
        <v/>
      </c>
      <c r="C597" s="16">
        <f t="array" ref="C597">IF(A597="",0,INDEX(DONG_THUAN_GHEP!$B$14:$B$113,INT((ROW()-2)/30)+1))</f>
        <v>0</v>
      </c>
      <c r="D597" s="16">
        <f t="shared" si="1"/>
        <v>0</v>
      </c>
      <c r="E597" s="16">
        <f t="shared" si="2"/>
        <v>0</v>
      </c>
      <c r="F597" s="3">
        <f t="shared" si="3"/>
        <v>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0" customHeight="1">
      <c r="A598" s="11" t="str">
        <f t="array" ref="A598">INDEX(DONG_THUAN_GHEP!$J$14:$AM$113,INT((ROW()-2)/30)+1,MOD(ROW()-2,30)+1)</f>
        <v/>
      </c>
      <c r="B598" s="11" t="str">
        <f t="array" ref="B598">INDEX(DONG_THUAN_GHEP!$A$14:$A$113,INT((ROW()-2)/30)+1)</f>
        <v/>
      </c>
      <c r="C598" s="16">
        <f t="array" ref="C598">IF(A598="",0,INDEX(DONG_THUAN_GHEP!$B$14:$B$113,INT((ROW()-2)/30)+1))</f>
        <v>0</v>
      </c>
      <c r="D598" s="16">
        <f t="shared" si="1"/>
        <v>0</v>
      </c>
      <c r="E598" s="16">
        <f t="shared" si="2"/>
        <v>0</v>
      </c>
      <c r="F598" s="3">
        <f t="shared" si="3"/>
        <v>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0" customHeight="1">
      <c r="A599" s="11" t="str">
        <f t="array" ref="A599">INDEX(DONG_THUAN_GHEP!$J$14:$AM$113,INT((ROW()-2)/30)+1,MOD(ROW()-2,30)+1)</f>
        <v/>
      </c>
      <c r="B599" s="11" t="str">
        <f t="array" ref="B599">INDEX(DONG_THUAN_GHEP!$A$14:$A$113,INT((ROW()-2)/30)+1)</f>
        <v/>
      </c>
      <c r="C599" s="16">
        <f t="array" ref="C599">IF(A599="",0,INDEX(DONG_THUAN_GHEP!$B$14:$B$113,INT((ROW()-2)/30)+1))</f>
        <v>0</v>
      </c>
      <c r="D599" s="16">
        <f t="shared" si="1"/>
        <v>0</v>
      </c>
      <c r="E599" s="16">
        <f t="shared" si="2"/>
        <v>0</v>
      </c>
      <c r="F599" s="3">
        <f t="shared" si="3"/>
        <v>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0" customHeight="1">
      <c r="A600" s="11" t="str">
        <f t="array" ref="A600">INDEX(DONG_THUAN_GHEP!$J$14:$AM$113,INT((ROW()-2)/30)+1,MOD(ROW()-2,30)+1)</f>
        <v/>
      </c>
      <c r="B600" s="11" t="str">
        <f t="array" ref="B600">INDEX(DONG_THUAN_GHEP!$A$14:$A$113,INT((ROW()-2)/30)+1)</f>
        <v/>
      </c>
      <c r="C600" s="16">
        <f t="array" ref="C600">IF(A600="",0,INDEX(DONG_THUAN_GHEP!$B$14:$B$113,INT((ROW()-2)/30)+1))</f>
        <v>0</v>
      </c>
      <c r="D600" s="16">
        <f t="shared" si="1"/>
        <v>0</v>
      </c>
      <c r="E600" s="16">
        <f t="shared" si="2"/>
        <v>0</v>
      </c>
      <c r="F600" s="3">
        <f t="shared" si="3"/>
        <v>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0" customHeight="1">
      <c r="A601" s="11" t="str">
        <f t="array" ref="A601">INDEX(DONG_THUAN_GHEP!$J$14:$AM$113,INT((ROW()-2)/30)+1,MOD(ROW()-2,30)+1)</f>
        <v/>
      </c>
      <c r="B601" s="11" t="str">
        <f t="array" ref="B601">INDEX(DONG_THUAN_GHEP!$A$14:$A$113,INT((ROW()-2)/30)+1)</f>
        <v/>
      </c>
      <c r="C601" s="16">
        <f t="array" ref="C601">IF(A601="",0,INDEX(DONG_THUAN_GHEP!$B$14:$B$113,INT((ROW()-2)/30)+1))</f>
        <v>0</v>
      </c>
      <c r="D601" s="16">
        <f t="shared" si="1"/>
        <v>0</v>
      </c>
      <c r="E601" s="16">
        <f t="shared" si="2"/>
        <v>0</v>
      </c>
      <c r="F601" s="3">
        <f t="shared" si="3"/>
        <v>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0" customHeight="1">
      <c r="A602" s="11" t="str">
        <f t="array" ref="A602">INDEX(DONG_THUAN_GHEP!$J$14:$AM$113,INT((ROW()-2)/30)+1,MOD(ROW()-2,30)+1)</f>
        <v/>
      </c>
      <c r="B602" s="11" t="str">
        <f t="array" ref="B602">INDEX(DONG_THUAN_GHEP!$A$14:$A$113,INT((ROW()-2)/30)+1)</f>
        <v/>
      </c>
      <c r="C602" s="16">
        <f t="array" ref="C602">IF(A602="",0,INDEX(DONG_THUAN_GHEP!$B$14:$B$113,INT((ROW()-2)/30)+1))</f>
        <v>0</v>
      </c>
      <c r="D602" s="16">
        <f t="shared" si="1"/>
        <v>0</v>
      </c>
      <c r="E602" s="16">
        <f t="shared" si="2"/>
        <v>0</v>
      </c>
      <c r="F602" s="3">
        <f t="shared" si="3"/>
        <v>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0" customHeight="1">
      <c r="A603" s="11" t="str">
        <f t="array" ref="A603">INDEX(DONG_THUAN_GHEP!$J$14:$AM$113,INT((ROW()-2)/30)+1,MOD(ROW()-2,30)+1)</f>
        <v/>
      </c>
      <c r="B603" s="11" t="str">
        <f t="array" ref="B603">INDEX(DONG_THUAN_GHEP!$A$14:$A$113,INT((ROW()-2)/30)+1)</f>
        <v/>
      </c>
      <c r="C603" s="16">
        <f t="array" ref="C603">IF(A603="",0,INDEX(DONG_THUAN_GHEP!$B$14:$B$113,INT((ROW()-2)/30)+1))</f>
        <v>0</v>
      </c>
      <c r="D603" s="16">
        <f t="shared" si="1"/>
        <v>0</v>
      </c>
      <c r="E603" s="16">
        <f t="shared" si="2"/>
        <v>0</v>
      </c>
      <c r="F603" s="3">
        <f t="shared" si="3"/>
        <v>0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0" customHeight="1">
      <c r="A604" s="11" t="str">
        <f t="array" ref="A604">INDEX(DONG_THUAN_GHEP!$J$14:$AM$113,INT((ROW()-2)/30)+1,MOD(ROW()-2,30)+1)</f>
        <v/>
      </c>
      <c r="B604" s="11" t="str">
        <f t="array" ref="B604">INDEX(DONG_THUAN_GHEP!$A$14:$A$113,INT((ROW()-2)/30)+1)</f>
        <v/>
      </c>
      <c r="C604" s="16">
        <f t="array" ref="C604">IF(A604="",0,INDEX(DONG_THUAN_GHEP!$B$14:$B$113,INT((ROW()-2)/30)+1))</f>
        <v>0</v>
      </c>
      <c r="D604" s="16">
        <f t="shared" si="1"/>
        <v>0</v>
      </c>
      <c r="E604" s="16">
        <f t="shared" si="2"/>
        <v>0</v>
      </c>
      <c r="F604" s="3">
        <f t="shared" si="3"/>
        <v>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0" customHeight="1">
      <c r="A605" s="11" t="str">
        <f t="array" ref="A605">INDEX(DONG_THUAN_GHEP!$J$14:$AM$113,INT((ROW()-2)/30)+1,MOD(ROW()-2,30)+1)</f>
        <v/>
      </c>
      <c r="B605" s="11" t="str">
        <f t="array" ref="B605">INDEX(DONG_THUAN_GHEP!$A$14:$A$113,INT((ROW()-2)/30)+1)</f>
        <v/>
      </c>
      <c r="C605" s="16">
        <f t="array" ref="C605">IF(A605="",0,INDEX(DONG_THUAN_GHEP!$B$14:$B$113,INT((ROW()-2)/30)+1))</f>
        <v>0</v>
      </c>
      <c r="D605" s="16">
        <f t="shared" si="1"/>
        <v>0</v>
      </c>
      <c r="E605" s="16">
        <f t="shared" si="2"/>
        <v>0</v>
      </c>
      <c r="F605" s="3">
        <f t="shared" si="3"/>
        <v>0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0" customHeight="1">
      <c r="A606" s="11" t="str">
        <f t="array" ref="A606">INDEX(DONG_THUAN_GHEP!$J$14:$AM$113,INT((ROW()-2)/30)+1,MOD(ROW()-2,30)+1)</f>
        <v/>
      </c>
      <c r="B606" s="11" t="str">
        <f t="array" ref="B606">INDEX(DONG_THUAN_GHEP!$A$14:$A$113,INT((ROW()-2)/30)+1)</f>
        <v/>
      </c>
      <c r="C606" s="16">
        <f t="array" ref="C606">IF(A606="",0,INDEX(DONG_THUAN_GHEP!$B$14:$B$113,INT((ROW()-2)/30)+1))</f>
        <v>0</v>
      </c>
      <c r="D606" s="16">
        <f t="shared" si="1"/>
        <v>0</v>
      </c>
      <c r="E606" s="16">
        <f t="shared" si="2"/>
        <v>0</v>
      </c>
      <c r="F606" s="3">
        <f t="shared" si="3"/>
        <v>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0" customHeight="1">
      <c r="A607" s="11" t="str">
        <f t="array" ref="A607">INDEX(DONG_THUAN_GHEP!$J$14:$AM$113,INT((ROW()-2)/30)+1,MOD(ROW()-2,30)+1)</f>
        <v/>
      </c>
      <c r="B607" s="11" t="str">
        <f t="array" ref="B607">INDEX(DONG_THUAN_GHEP!$A$14:$A$113,INT((ROW()-2)/30)+1)</f>
        <v/>
      </c>
      <c r="C607" s="16">
        <f t="array" ref="C607">IF(A607="",0,INDEX(DONG_THUAN_GHEP!$B$14:$B$113,INT((ROW()-2)/30)+1))</f>
        <v>0</v>
      </c>
      <c r="D607" s="16">
        <f t="shared" si="1"/>
        <v>0</v>
      </c>
      <c r="E607" s="16">
        <f t="shared" si="2"/>
        <v>0</v>
      </c>
      <c r="F607" s="3">
        <f t="shared" si="3"/>
        <v>0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0" customHeight="1">
      <c r="A608" s="11" t="str">
        <f t="array" ref="A608">INDEX(DONG_THUAN_GHEP!$J$14:$AM$113,INT((ROW()-2)/30)+1,MOD(ROW()-2,30)+1)</f>
        <v/>
      </c>
      <c r="B608" s="11" t="str">
        <f t="array" ref="B608">INDEX(DONG_THUAN_GHEP!$A$14:$A$113,INT((ROW()-2)/30)+1)</f>
        <v/>
      </c>
      <c r="C608" s="16">
        <f t="array" ref="C608">IF(A608="",0,INDEX(DONG_THUAN_GHEP!$B$14:$B$113,INT((ROW()-2)/30)+1))</f>
        <v>0</v>
      </c>
      <c r="D608" s="16">
        <f t="shared" si="1"/>
        <v>0</v>
      </c>
      <c r="E608" s="16">
        <f t="shared" si="2"/>
        <v>0</v>
      </c>
      <c r="F608" s="3">
        <f t="shared" si="3"/>
        <v>0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0" customHeight="1">
      <c r="A609" s="11" t="str">
        <f t="array" ref="A609">INDEX(DONG_THUAN_GHEP!$J$14:$AM$113,INT((ROW()-2)/30)+1,MOD(ROW()-2,30)+1)</f>
        <v/>
      </c>
      <c r="B609" s="11" t="str">
        <f t="array" ref="B609">INDEX(DONG_THUAN_GHEP!$A$14:$A$113,INT((ROW()-2)/30)+1)</f>
        <v/>
      </c>
      <c r="C609" s="16">
        <f t="array" ref="C609">IF(A609="",0,INDEX(DONG_THUAN_GHEP!$B$14:$B$113,INT((ROW()-2)/30)+1))</f>
        <v>0</v>
      </c>
      <c r="D609" s="16">
        <f t="shared" si="1"/>
        <v>0</v>
      </c>
      <c r="E609" s="16">
        <f t="shared" si="2"/>
        <v>0</v>
      </c>
      <c r="F609" s="3">
        <f t="shared" si="3"/>
        <v>0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0" customHeight="1">
      <c r="A610" s="11" t="str">
        <f t="array" ref="A610">INDEX(DONG_THUAN_GHEP!$J$14:$AM$113,INT((ROW()-2)/30)+1,MOD(ROW()-2,30)+1)</f>
        <v/>
      </c>
      <c r="B610" s="11" t="str">
        <f t="array" ref="B610">INDEX(DONG_THUAN_GHEP!$A$14:$A$113,INT((ROW()-2)/30)+1)</f>
        <v/>
      </c>
      <c r="C610" s="16">
        <f t="array" ref="C610">IF(A610="",0,INDEX(DONG_THUAN_GHEP!$B$14:$B$113,INT((ROW()-2)/30)+1))</f>
        <v>0</v>
      </c>
      <c r="D610" s="16">
        <f t="shared" si="1"/>
        <v>0</v>
      </c>
      <c r="E610" s="16">
        <f t="shared" si="2"/>
        <v>0</v>
      </c>
      <c r="F610" s="3">
        <f t="shared" si="3"/>
        <v>0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0" customHeight="1">
      <c r="A611" s="11" t="str">
        <f t="array" ref="A611">INDEX(DONG_THUAN_GHEP!$J$14:$AM$113,INT((ROW()-2)/30)+1,MOD(ROW()-2,30)+1)</f>
        <v/>
      </c>
      <c r="B611" s="11" t="str">
        <f t="array" ref="B611">INDEX(DONG_THUAN_GHEP!$A$14:$A$113,INT((ROW()-2)/30)+1)</f>
        <v/>
      </c>
      <c r="C611" s="16">
        <f t="array" ref="C611">IF(A611="",0,INDEX(DONG_THUAN_GHEP!$B$14:$B$113,INT((ROW()-2)/30)+1))</f>
        <v>0</v>
      </c>
      <c r="D611" s="16">
        <f t="shared" si="1"/>
        <v>0</v>
      </c>
      <c r="E611" s="16">
        <f t="shared" si="2"/>
        <v>0</v>
      </c>
      <c r="F611" s="3">
        <f t="shared" si="3"/>
        <v>0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0" customHeight="1">
      <c r="A612" s="11" t="str">
        <f t="array" ref="A612">INDEX(DONG_THUAN_GHEP!$J$14:$AM$113,INT((ROW()-2)/30)+1,MOD(ROW()-2,30)+1)</f>
        <v/>
      </c>
      <c r="B612" s="11" t="str">
        <f t="array" ref="B612">INDEX(DONG_THUAN_GHEP!$A$14:$A$113,INT((ROW()-2)/30)+1)</f>
        <v/>
      </c>
      <c r="C612" s="16">
        <f t="array" ref="C612">IF(A612="",0,INDEX(DONG_THUAN_GHEP!$B$14:$B$113,INT((ROW()-2)/30)+1))</f>
        <v>0</v>
      </c>
      <c r="D612" s="16">
        <f t="shared" si="1"/>
        <v>0</v>
      </c>
      <c r="E612" s="16">
        <f t="shared" si="2"/>
        <v>0</v>
      </c>
      <c r="F612" s="3">
        <f t="shared" si="3"/>
        <v>0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0" customHeight="1">
      <c r="A613" s="11" t="str">
        <f t="array" ref="A613">INDEX(DONG_THUAN_GHEP!$J$14:$AM$113,INT((ROW()-2)/30)+1,MOD(ROW()-2,30)+1)</f>
        <v/>
      </c>
      <c r="B613" s="11" t="str">
        <f t="array" ref="B613">INDEX(DONG_THUAN_GHEP!$A$14:$A$113,INT((ROW()-2)/30)+1)</f>
        <v/>
      </c>
      <c r="C613" s="16">
        <f t="array" ref="C613">IF(A613="",0,INDEX(DONG_THUAN_GHEP!$B$14:$B$113,INT((ROW()-2)/30)+1))</f>
        <v>0</v>
      </c>
      <c r="D613" s="16">
        <f t="shared" si="1"/>
        <v>0</v>
      </c>
      <c r="E613" s="16">
        <f t="shared" si="2"/>
        <v>0</v>
      </c>
      <c r="F613" s="3">
        <f t="shared" si="3"/>
        <v>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0" customHeight="1">
      <c r="A614" s="11" t="str">
        <f t="array" ref="A614">INDEX(DONG_THUAN_GHEP!$J$14:$AM$113,INT((ROW()-2)/30)+1,MOD(ROW()-2,30)+1)</f>
        <v/>
      </c>
      <c r="B614" s="11" t="str">
        <f t="array" ref="B614">INDEX(DONG_THUAN_GHEP!$A$14:$A$113,INT((ROW()-2)/30)+1)</f>
        <v/>
      </c>
      <c r="C614" s="16">
        <f t="array" ref="C614">IF(A614="",0,INDEX(DONG_THUAN_GHEP!$B$14:$B$113,INT((ROW()-2)/30)+1))</f>
        <v>0</v>
      </c>
      <c r="D614" s="16">
        <f t="shared" si="1"/>
        <v>0</v>
      </c>
      <c r="E614" s="16">
        <f t="shared" si="2"/>
        <v>0</v>
      </c>
      <c r="F614" s="3">
        <f t="shared" si="3"/>
        <v>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0" customHeight="1">
      <c r="A615" s="11" t="str">
        <f t="array" ref="A615">INDEX(DONG_THUAN_GHEP!$J$14:$AM$113,INT((ROW()-2)/30)+1,MOD(ROW()-2,30)+1)</f>
        <v/>
      </c>
      <c r="B615" s="11" t="str">
        <f t="array" ref="B615">INDEX(DONG_THUAN_GHEP!$A$14:$A$113,INT((ROW()-2)/30)+1)</f>
        <v/>
      </c>
      <c r="C615" s="16">
        <f t="array" ref="C615">IF(A615="",0,INDEX(DONG_THUAN_GHEP!$B$14:$B$113,INT((ROW()-2)/30)+1))</f>
        <v>0</v>
      </c>
      <c r="D615" s="16">
        <f t="shared" si="1"/>
        <v>0</v>
      </c>
      <c r="E615" s="16">
        <f t="shared" si="2"/>
        <v>0</v>
      </c>
      <c r="F615" s="3">
        <f t="shared" si="3"/>
        <v>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0" customHeight="1">
      <c r="A616" s="11" t="str">
        <f t="array" ref="A616">INDEX(DONG_THUAN_GHEP!$J$14:$AM$113,INT((ROW()-2)/30)+1,MOD(ROW()-2,30)+1)</f>
        <v/>
      </c>
      <c r="B616" s="11" t="str">
        <f t="array" ref="B616">INDEX(DONG_THUAN_GHEP!$A$14:$A$113,INT((ROW()-2)/30)+1)</f>
        <v/>
      </c>
      <c r="C616" s="16">
        <f t="array" ref="C616">IF(A616="",0,INDEX(DONG_THUAN_GHEP!$B$14:$B$113,INT((ROW()-2)/30)+1))</f>
        <v>0</v>
      </c>
      <c r="D616" s="16">
        <f t="shared" si="1"/>
        <v>0</v>
      </c>
      <c r="E616" s="16">
        <f t="shared" si="2"/>
        <v>0</v>
      </c>
      <c r="F616" s="3">
        <f t="shared" si="3"/>
        <v>0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0" customHeight="1">
      <c r="A617" s="11" t="str">
        <f t="array" ref="A617">INDEX(DONG_THUAN_GHEP!$J$14:$AM$113,INT((ROW()-2)/30)+1,MOD(ROW()-2,30)+1)</f>
        <v/>
      </c>
      <c r="B617" s="11" t="str">
        <f t="array" ref="B617">INDEX(DONG_THUAN_GHEP!$A$14:$A$113,INT((ROW()-2)/30)+1)</f>
        <v/>
      </c>
      <c r="C617" s="16">
        <f t="array" ref="C617">IF(A617="",0,INDEX(DONG_THUAN_GHEP!$B$14:$B$113,INT((ROW()-2)/30)+1))</f>
        <v>0</v>
      </c>
      <c r="D617" s="16">
        <f t="shared" si="1"/>
        <v>0</v>
      </c>
      <c r="E617" s="16">
        <f t="shared" si="2"/>
        <v>0</v>
      </c>
      <c r="F617" s="3">
        <f t="shared" si="3"/>
        <v>0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0" customHeight="1">
      <c r="A618" s="11" t="str">
        <f t="array" ref="A618">INDEX(DONG_THUAN_GHEP!$J$14:$AM$113,INT((ROW()-2)/30)+1,MOD(ROW()-2,30)+1)</f>
        <v/>
      </c>
      <c r="B618" s="11" t="str">
        <f t="array" ref="B618">INDEX(DONG_THUAN_GHEP!$A$14:$A$113,INT((ROW()-2)/30)+1)</f>
        <v/>
      </c>
      <c r="C618" s="16">
        <f t="array" ref="C618">IF(A618="",0,INDEX(DONG_THUAN_GHEP!$B$14:$B$113,INT((ROW()-2)/30)+1))</f>
        <v>0</v>
      </c>
      <c r="D618" s="16">
        <f t="shared" si="1"/>
        <v>0</v>
      </c>
      <c r="E618" s="16">
        <f t="shared" si="2"/>
        <v>0</v>
      </c>
      <c r="F618" s="3">
        <f t="shared" si="3"/>
        <v>0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0" customHeight="1">
      <c r="A619" s="11" t="str">
        <f t="array" ref="A619">INDEX(DONG_THUAN_GHEP!$J$14:$AM$113,INT((ROW()-2)/30)+1,MOD(ROW()-2,30)+1)</f>
        <v/>
      </c>
      <c r="B619" s="11" t="str">
        <f t="array" ref="B619">INDEX(DONG_THUAN_GHEP!$A$14:$A$113,INT((ROW()-2)/30)+1)</f>
        <v/>
      </c>
      <c r="C619" s="16">
        <f t="array" ref="C619">IF(A619="",0,INDEX(DONG_THUAN_GHEP!$B$14:$B$113,INT((ROW()-2)/30)+1))</f>
        <v>0</v>
      </c>
      <c r="D619" s="16">
        <f t="shared" si="1"/>
        <v>0</v>
      </c>
      <c r="E619" s="16">
        <f t="shared" si="2"/>
        <v>0</v>
      </c>
      <c r="F619" s="3">
        <f t="shared" si="3"/>
        <v>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0" customHeight="1">
      <c r="A620" s="11" t="str">
        <f t="array" ref="A620">INDEX(DONG_THUAN_GHEP!$J$14:$AM$113,INT((ROW()-2)/30)+1,MOD(ROW()-2,30)+1)</f>
        <v/>
      </c>
      <c r="B620" s="11" t="str">
        <f t="array" ref="B620">INDEX(DONG_THUAN_GHEP!$A$14:$A$113,INT((ROW()-2)/30)+1)</f>
        <v/>
      </c>
      <c r="C620" s="16">
        <f t="array" ref="C620">IF(A620="",0,INDEX(DONG_THUAN_GHEP!$B$14:$B$113,INT((ROW()-2)/30)+1))</f>
        <v>0</v>
      </c>
      <c r="D620" s="16">
        <f t="shared" si="1"/>
        <v>0</v>
      </c>
      <c r="E620" s="16">
        <f t="shared" si="2"/>
        <v>0</v>
      </c>
      <c r="F620" s="3">
        <f t="shared" si="3"/>
        <v>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0" customHeight="1">
      <c r="A621" s="11" t="str">
        <f t="array" ref="A621">INDEX(DONG_THUAN_GHEP!$J$14:$AM$113,INT((ROW()-2)/30)+1,MOD(ROW()-2,30)+1)</f>
        <v/>
      </c>
      <c r="B621" s="11" t="str">
        <f t="array" ref="B621">INDEX(DONG_THUAN_GHEP!$A$14:$A$113,INT((ROW()-2)/30)+1)</f>
        <v/>
      </c>
      <c r="C621" s="16">
        <f t="array" ref="C621">IF(A621="",0,INDEX(DONG_THUAN_GHEP!$B$14:$B$113,INT((ROW()-2)/30)+1))</f>
        <v>0</v>
      </c>
      <c r="D621" s="16">
        <f t="shared" si="1"/>
        <v>0</v>
      </c>
      <c r="E621" s="16">
        <f t="shared" si="2"/>
        <v>0</v>
      </c>
      <c r="F621" s="3">
        <f t="shared" si="3"/>
        <v>0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0" customHeight="1">
      <c r="A622" s="11" t="str">
        <f t="array" ref="A622">INDEX(DONG_THUAN_GHEP!$J$14:$AM$113,INT((ROW()-2)/30)+1,MOD(ROW()-2,30)+1)</f>
        <v/>
      </c>
      <c r="B622" s="11" t="str">
        <f t="array" ref="B622">INDEX(DONG_THUAN_GHEP!$A$14:$A$113,INT((ROW()-2)/30)+1)</f>
        <v/>
      </c>
      <c r="C622" s="16">
        <f t="array" ref="C622">IF(A622="",0,INDEX(DONG_THUAN_GHEP!$B$14:$B$113,INT((ROW()-2)/30)+1))</f>
        <v>0</v>
      </c>
      <c r="D622" s="16">
        <f t="shared" si="1"/>
        <v>0</v>
      </c>
      <c r="E622" s="16">
        <f t="shared" si="2"/>
        <v>0</v>
      </c>
      <c r="F622" s="3">
        <f t="shared" si="3"/>
        <v>0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0" customHeight="1">
      <c r="A623" s="11" t="str">
        <f t="array" ref="A623">INDEX(DONG_THUAN_GHEP!$J$14:$AM$113,INT((ROW()-2)/30)+1,MOD(ROW()-2,30)+1)</f>
        <v/>
      </c>
      <c r="B623" s="11" t="str">
        <f t="array" ref="B623">INDEX(DONG_THUAN_GHEP!$A$14:$A$113,INT((ROW()-2)/30)+1)</f>
        <v/>
      </c>
      <c r="C623" s="16">
        <f t="array" ref="C623">IF(A623="",0,INDEX(DONG_THUAN_GHEP!$B$14:$B$113,INT((ROW()-2)/30)+1))</f>
        <v>0</v>
      </c>
      <c r="D623" s="16">
        <f t="shared" si="1"/>
        <v>0</v>
      </c>
      <c r="E623" s="16">
        <f t="shared" si="2"/>
        <v>0</v>
      </c>
      <c r="F623" s="3">
        <f t="shared" si="3"/>
        <v>0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0" customHeight="1">
      <c r="A624" s="11" t="str">
        <f t="array" ref="A624">INDEX(DONG_THUAN_GHEP!$J$14:$AM$113,INT((ROW()-2)/30)+1,MOD(ROW()-2,30)+1)</f>
        <v/>
      </c>
      <c r="B624" s="11" t="str">
        <f t="array" ref="B624">INDEX(DONG_THUAN_GHEP!$A$14:$A$113,INT((ROW()-2)/30)+1)</f>
        <v/>
      </c>
      <c r="C624" s="16">
        <f t="array" ref="C624">IF(A624="",0,INDEX(DONG_THUAN_GHEP!$B$14:$B$113,INT((ROW()-2)/30)+1))</f>
        <v>0</v>
      </c>
      <c r="D624" s="16">
        <f t="shared" si="1"/>
        <v>0</v>
      </c>
      <c r="E624" s="16">
        <f t="shared" si="2"/>
        <v>0</v>
      </c>
      <c r="F624" s="3">
        <f t="shared" si="3"/>
        <v>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0" customHeight="1">
      <c r="A625" s="11" t="str">
        <f t="array" ref="A625">INDEX(DONG_THUAN_GHEP!$J$14:$AM$113,INT((ROW()-2)/30)+1,MOD(ROW()-2,30)+1)</f>
        <v/>
      </c>
      <c r="B625" s="11" t="str">
        <f t="array" ref="B625">INDEX(DONG_THUAN_GHEP!$A$14:$A$113,INT((ROW()-2)/30)+1)</f>
        <v/>
      </c>
      <c r="C625" s="16">
        <f t="array" ref="C625">IF(A625="",0,INDEX(DONG_THUAN_GHEP!$B$14:$B$113,INT((ROW()-2)/30)+1))</f>
        <v>0</v>
      </c>
      <c r="D625" s="16">
        <f t="shared" si="1"/>
        <v>0</v>
      </c>
      <c r="E625" s="16">
        <f t="shared" si="2"/>
        <v>0</v>
      </c>
      <c r="F625" s="3">
        <f t="shared" si="3"/>
        <v>0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0" customHeight="1">
      <c r="A626" s="11" t="str">
        <f t="array" ref="A626">INDEX(DONG_THUAN_GHEP!$J$14:$AM$113,INT((ROW()-2)/30)+1,MOD(ROW()-2,30)+1)</f>
        <v/>
      </c>
      <c r="B626" s="11" t="str">
        <f t="array" ref="B626">INDEX(DONG_THUAN_GHEP!$A$14:$A$113,INT((ROW()-2)/30)+1)</f>
        <v/>
      </c>
      <c r="C626" s="16">
        <f t="array" ref="C626">IF(A626="",0,INDEX(DONG_THUAN_GHEP!$B$14:$B$113,INT((ROW()-2)/30)+1))</f>
        <v>0</v>
      </c>
      <c r="D626" s="16">
        <f t="shared" si="1"/>
        <v>0</v>
      </c>
      <c r="E626" s="16">
        <f t="shared" si="2"/>
        <v>0</v>
      </c>
      <c r="F626" s="3">
        <f t="shared" si="3"/>
        <v>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0" customHeight="1">
      <c r="A627" s="11" t="str">
        <f t="array" ref="A627">INDEX(DONG_THUAN_GHEP!$J$14:$AM$113,INT((ROW()-2)/30)+1,MOD(ROW()-2,30)+1)</f>
        <v/>
      </c>
      <c r="B627" s="11" t="str">
        <f t="array" ref="B627">INDEX(DONG_THUAN_GHEP!$A$14:$A$113,INT((ROW()-2)/30)+1)</f>
        <v/>
      </c>
      <c r="C627" s="16">
        <f t="array" ref="C627">IF(A627="",0,INDEX(DONG_THUAN_GHEP!$B$14:$B$113,INT((ROW()-2)/30)+1))</f>
        <v>0</v>
      </c>
      <c r="D627" s="16">
        <f t="shared" si="1"/>
        <v>0</v>
      </c>
      <c r="E627" s="16">
        <f t="shared" si="2"/>
        <v>0</v>
      </c>
      <c r="F627" s="3">
        <f t="shared" si="3"/>
        <v>0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0" customHeight="1">
      <c r="A628" s="11" t="str">
        <f t="array" ref="A628">INDEX(DONG_THUAN_GHEP!$J$14:$AM$113,INT((ROW()-2)/30)+1,MOD(ROW()-2,30)+1)</f>
        <v/>
      </c>
      <c r="B628" s="11" t="str">
        <f t="array" ref="B628">INDEX(DONG_THUAN_GHEP!$A$14:$A$113,INT((ROW()-2)/30)+1)</f>
        <v/>
      </c>
      <c r="C628" s="16">
        <f t="array" ref="C628">IF(A628="",0,INDEX(DONG_THUAN_GHEP!$B$14:$B$113,INT((ROW()-2)/30)+1))</f>
        <v>0</v>
      </c>
      <c r="D628" s="16">
        <f t="shared" si="1"/>
        <v>0</v>
      </c>
      <c r="E628" s="16">
        <f t="shared" si="2"/>
        <v>0</v>
      </c>
      <c r="F628" s="3">
        <f t="shared" si="3"/>
        <v>0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0" customHeight="1">
      <c r="A629" s="11" t="str">
        <f t="array" ref="A629">INDEX(DONG_THUAN_GHEP!$J$14:$AM$113,INT((ROW()-2)/30)+1,MOD(ROW()-2,30)+1)</f>
        <v/>
      </c>
      <c r="B629" s="11" t="str">
        <f t="array" ref="B629">INDEX(DONG_THUAN_GHEP!$A$14:$A$113,INT((ROW()-2)/30)+1)</f>
        <v/>
      </c>
      <c r="C629" s="16">
        <f t="array" ref="C629">IF(A629="",0,INDEX(DONG_THUAN_GHEP!$B$14:$B$113,INT((ROW()-2)/30)+1))</f>
        <v>0</v>
      </c>
      <c r="D629" s="16">
        <f t="shared" si="1"/>
        <v>0</v>
      </c>
      <c r="E629" s="16">
        <f t="shared" si="2"/>
        <v>0</v>
      </c>
      <c r="F629" s="3">
        <f t="shared" si="3"/>
        <v>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0" customHeight="1">
      <c r="A630" s="11" t="str">
        <f t="array" ref="A630">INDEX(DONG_THUAN_GHEP!$J$14:$AM$113,INT((ROW()-2)/30)+1,MOD(ROW()-2,30)+1)</f>
        <v/>
      </c>
      <c r="B630" s="11" t="str">
        <f t="array" ref="B630">INDEX(DONG_THUAN_GHEP!$A$14:$A$113,INT((ROW()-2)/30)+1)</f>
        <v/>
      </c>
      <c r="C630" s="16">
        <f t="array" ref="C630">IF(A630="",0,INDEX(DONG_THUAN_GHEP!$B$14:$B$113,INT((ROW()-2)/30)+1))</f>
        <v>0</v>
      </c>
      <c r="D630" s="16">
        <f t="shared" si="1"/>
        <v>0</v>
      </c>
      <c r="E630" s="16">
        <f t="shared" si="2"/>
        <v>0</v>
      </c>
      <c r="F630" s="3">
        <f t="shared" si="3"/>
        <v>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0" customHeight="1">
      <c r="A631" s="11" t="str">
        <f t="array" ref="A631">INDEX(DONG_THUAN_GHEP!$J$14:$AM$113,INT((ROW()-2)/30)+1,MOD(ROW()-2,30)+1)</f>
        <v/>
      </c>
      <c r="B631" s="11" t="str">
        <f t="array" ref="B631">INDEX(DONG_THUAN_GHEP!$A$14:$A$113,INT((ROW()-2)/30)+1)</f>
        <v/>
      </c>
      <c r="C631" s="16">
        <f t="array" ref="C631">IF(A631="",0,INDEX(DONG_THUAN_GHEP!$B$14:$B$113,INT((ROW()-2)/30)+1))</f>
        <v>0</v>
      </c>
      <c r="D631" s="16">
        <f t="shared" si="1"/>
        <v>0</v>
      </c>
      <c r="E631" s="16">
        <f t="shared" si="2"/>
        <v>0</v>
      </c>
      <c r="F631" s="3">
        <f t="shared" si="3"/>
        <v>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0" customHeight="1">
      <c r="A632" s="11" t="str">
        <f t="array" ref="A632">INDEX(DONG_THUAN_GHEP!$J$14:$AM$113,INT((ROW()-2)/30)+1,MOD(ROW()-2,30)+1)</f>
        <v/>
      </c>
      <c r="B632" s="11" t="str">
        <f t="array" ref="B632">INDEX(DONG_THUAN_GHEP!$A$14:$A$113,INT((ROW()-2)/30)+1)</f>
        <v/>
      </c>
      <c r="C632" s="16">
        <f t="array" ref="C632">IF(A632="",0,INDEX(DONG_THUAN_GHEP!$B$14:$B$113,INT((ROW()-2)/30)+1))</f>
        <v>0</v>
      </c>
      <c r="D632" s="16">
        <f t="shared" si="1"/>
        <v>0</v>
      </c>
      <c r="E632" s="16">
        <f t="shared" si="2"/>
        <v>0</v>
      </c>
      <c r="F632" s="3">
        <f t="shared" si="3"/>
        <v>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0" customHeight="1">
      <c r="A633" s="11" t="str">
        <f t="array" ref="A633">INDEX(DONG_THUAN_GHEP!$J$14:$AM$113,INT((ROW()-2)/30)+1,MOD(ROW()-2,30)+1)</f>
        <v/>
      </c>
      <c r="B633" s="11" t="str">
        <f t="array" ref="B633">INDEX(DONG_THUAN_GHEP!$A$14:$A$113,INT((ROW()-2)/30)+1)</f>
        <v/>
      </c>
      <c r="C633" s="16">
        <f t="array" ref="C633">IF(A633="",0,INDEX(DONG_THUAN_GHEP!$B$14:$B$113,INT((ROW()-2)/30)+1))</f>
        <v>0</v>
      </c>
      <c r="D633" s="16">
        <f t="shared" si="1"/>
        <v>0</v>
      </c>
      <c r="E633" s="16">
        <f t="shared" si="2"/>
        <v>0</v>
      </c>
      <c r="F633" s="3">
        <f t="shared" si="3"/>
        <v>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0" customHeight="1">
      <c r="A634" s="11" t="str">
        <f t="array" ref="A634">INDEX(DONG_THUAN_GHEP!$J$14:$AM$113,INT((ROW()-2)/30)+1,MOD(ROW()-2,30)+1)</f>
        <v/>
      </c>
      <c r="B634" s="11" t="str">
        <f t="array" ref="B634">INDEX(DONG_THUAN_GHEP!$A$14:$A$113,INT((ROW()-2)/30)+1)</f>
        <v/>
      </c>
      <c r="C634" s="16">
        <f t="array" ref="C634">IF(A634="",0,INDEX(DONG_THUAN_GHEP!$B$14:$B$113,INT((ROW()-2)/30)+1))</f>
        <v>0</v>
      </c>
      <c r="D634" s="16">
        <f t="shared" si="1"/>
        <v>0</v>
      </c>
      <c r="E634" s="16">
        <f t="shared" si="2"/>
        <v>0</v>
      </c>
      <c r="F634" s="3">
        <f t="shared" si="3"/>
        <v>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0" customHeight="1">
      <c r="A635" s="11" t="str">
        <f t="array" ref="A635">INDEX(DONG_THUAN_GHEP!$J$14:$AM$113,INT((ROW()-2)/30)+1,MOD(ROW()-2,30)+1)</f>
        <v/>
      </c>
      <c r="B635" s="11" t="str">
        <f t="array" ref="B635">INDEX(DONG_THUAN_GHEP!$A$14:$A$113,INT((ROW()-2)/30)+1)</f>
        <v/>
      </c>
      <c r="C635" s="16">
        <f t="array" ref="C635">IF(A635="",0,INDEX(DONG_THUAN_GHEP!$B$14:$B$113,INT((ROW()-2)/30)+1))</f>
        <v>0</v>
      </c>
      <c r="D635" s="16">
        <f t="shared" si="1"/>
        <v>0</v>
      </c>
      <c r="E635" s="16">
        <f t="shared" si="2"/>
        <v>0</v>
      </c>
      <c r="F635" s="3">
        <f t="shared" si="3"/>
        <v>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0" customHeight="1">
      <c r="A636" s="11" t="str">
        <f t="array" ref="A636">INDEX(DONG_THUAN_GHEP!$J$14:$AM$113,INT((ROW()-2)/30)+1,MOD(ROW()-2,30)+1)</f>
        <v/>
      </c>
      <c r="B636" s="11" t="str">
        <f t="array" ref="B636">INDEX(DONG_THUAN_GHEP!$A$14:$A$113,INT((ROW()-2)/30)+1)</f>
        <v/>
      </c>
      <c r="C636" s="16">
        <f t="array" ref="C636">IF(A636="",0,INDEX(DONG_THUAN_GHEP!$B$14:$B$113,INT((ROW()-2)/30)+1))</f>
        <v>0</v>
      </c>
      <c r="D636" s="16">
        <f t="shared" si="1"/>
        <v>0</v>
      </c>
      <c r="E636" s="16">
        <f t="shared" si="2"/>
        <v>0</v>
      </c>
      <c r="F636" s="3">
        <f t="shared" si="3"/>
        <v>0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0" customHeight="1">
      <c r="A637" s="11" t="str">
        <f t="array" ref="A637">INDEX(DONG_THUAN_GHEP!$J$14:$AM$113,INT((ROW()-2)/30)+1,MOD(ROW()-2,30)+1)</f>
        <v/>
      </c>
      <c r="B637" s="11" t="str">
        <f t="array" ref="B637">INDEX(DONG_THUAN_GHEP!$A$14:$A$113,INT((ROW()-2)/30)+1)</f>
        <v/>
      </c>
      <c r="C637" s="16">
        <f t="array" ref="C637">IF(A637="",0,INDEX(DONG_THUAN_GHEP!$B$14:$B$113,INT((ROW()-2)/30)+1))</f>
        <v>0</v>
      </c>
      <c r="D637" s="16">
        <f t="shared" si="1"/>
        <v>0</v>
      </c>
      <c r="E637" s="16">
        <f t="shared" si="2"/>
        <v>0</v>
      </c>
      <c r="F637" s="3">
        <f t="shared" si="3"/>
        <v>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0" customHeight="1">
      <c r="A638" s="11" t="str">
        <f t="array" ref="A638">INDEX(DONG_THUAN_GHEP!$J$14:$AM$113,INT((ROW()-2)/30)+1,MOD(ROW()-2,30)+1)</f>
        <v/>
      </c>
      <c r="B638" s="11" t="str">
        <f t="array" ref="B638">INDEX(DONG_THUAN_GHEP!$A$14:$A$113,INT((ROW()-2)/30)+1)</f>
        <v/>
      </c>
      <c r="C638" s="16">
        <f t="array" ref="C638">IF(A638="",0,INDEX(DONG_THUAN_GHEP!$B$14:$B$113,INT((ROW()-2)/30)+1))</f>
        <v>0</v>
      </c>
      <c r="D638" s="16">
        <f t="shared" si="1"/>
        <v>0</v>
      </c>
      <c r="E638" s="16">
        <f t="shared" si="2"/>
        <v>0</v>
      </c>
      <c r="F638" s="3">
        <f t="shared" si="3"/>
        <v>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0" customHeight="1">
      <c r="A639" s="11" t="str">
        <f t="array" ref="A639">INDEX(DONG_THUAN_GHEP!$J$14:$AM$113,INT((ROW()-2)/30)+1,MOD(ROW()-2,30)+1)</f>
        <v/>
      </c>
      <c r="B639" s="11" t="str">
        <f t="array" ref="B639">INDEX(DONG_THUAN_GHEP!$A$14:$A$113,INT((ROW()-2)/30)+1)</f>
        <v/>
      </c>
      <c r="C639" s="16">
        <f t="array" ref="C639">IF(A639="",0,INDEX(DONG_THUAN_GHEP!$B$14:$B$113,INT((ROW()-2)/30)+1))</f>
        <v>0</v>
      </c>
      <c r="D639" s="16">
        <f t="shared" si="1"/>
        <v>0</v>
      </c>
      <c r="E639" s="16">
        <f t="shared" si="2"/>
        <v>0</v>
      </c>
      <c r="F639" s="3">
        <f t="shared" si="3"/>
        <v>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0" customHeight="1">
      <c r="A640" s="11" t="str">
        <f t="array" ref="A640">INDEX(DONG_THUAN_GHEP!$J$14:$AM$113,INT((ROW()-2)/30)+1,MOD(ROW()-2,30)+1)</f>
        <v/>
      </c>
      <c r="B640" s="11" t="str">
        <f t="array" ref="B640">INDEX(DONG_THUAN_GHEP!$A$14:$A$113,INT((ROW()-2)/30)+1)</f>
        <v/>
      </c>
      <c r="C640" s="16">
        <f t="array" ref="C640">IF(A640="",0,INDEX(DONG_THUAN_GHEP!$B$14:$B$113,INT((ROW()-2)/30)+1))</f>
        <v>0</v>
      </c>
      <c r="D640" s="16">
        <f t="shared" si="1"/>
        <v>0</v>
      </c>
      <c r="E640" s="16">
        <f t="shared" si="2"/>
        <v>0</v>
      </c>
      <c r="F640" s="3">
        <f t="shared" si="3"/>
        <v>0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0" customHeight="1">
      <c r="A641" s="11" t="str">
        <f t="array" ref="A641">INDEX(DONG_THUAN_GHEP!$J$14:$AM$113,INT((ROW()-2)/30)+1,MOD(ROW()-2,30)+1)</f>
        <v/>
      </c>
      <c r="B641" s="11" t="str">
        <f t="array" ref="B641">INDEX(DONG_THUAN_GHEP!$A$14:$A$113,INT((ROW()-2)/30)+1)</f>
        <v/>
      </c>
      <c r="C641" s="16">
        <f t="array" ref="C641">IF(A641="",0,INDEX(DONG_THUAN_GHEP!$B$14:$B$113,INT((ROW()-2)/30)+1))</f>
        <v>0</v>
      </c>
      <c r="D641" s="16">
        <f t="shared" si="1"/>
        <v>0</v>
      </c>
      <c r="E641" s="16">
        <f t="shared" si="2"/>
        <v>0</v>
      </c>
      <c r="F641" s="3">
        <f t="shared" si="3"/>
        <v>0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0" customHeight="1">
      <c r="A642" s="11" t="str">
        <f t="array" ref="A642">INDEX(DONG_THUAN_GHEP!$J$14:$AM$113,INT((ROW()-2)/30)+1,MOD(ROW()-2,30)+1)</f>
        <v/>
      </c>
      <c r="B642" s="11" t="str">
        <f t="array" ref="B642">INDEX(DONG_THUAN_GHEP!$A$14:$A$113,INT((ROW()-2)/30)+1)</f>
        <v/>
      </c>
      <c r="C642" s="16">
        <f t="array" ref="C642">IF(A642="",0,INDEX(DONG_THUAN_GHEP!$B$14:$B$113,INT((ROW()-2)/30)+1))</f>
        <v>0</v>
      </c>
      <c r="D642" s="16">
        <f t="shared" si="1"/>
        <v>0</v>
      </c>
      <c r="E642" s="16">
        <f t="shared" si="2"/>
        <v>0</v>
      </c>
      <c r="F642" s="3">
        <f t="shared" si="3"/>
        <v>0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0" customHeight="1">
      <c r="A643" s="11" t="str">
        <f t="array" ref="A643">INDEX(DONG_THUAN_GHEP!$J$14:$AM$113,INT((ROW()-2)/30)+1,MOD(ROW()-2,30)+1)</f>
        <v/>
      </c>
      <c r="B643" s="11" t="str">
        <f t="array" ref="B643">INDEX(DONG_THUAN_GHEP!$A$14:$A$113,INT((ROW()-2)/30)+1)</f>
        <v/>
      </c>
      <c r="C643" s="16">
        <f t="array" ref="C643">IF(A643="",0,INDEX(DONG_THUAN_GHEP!$B$14:$B$113,INT((ROW()-2)/30)+1))</f>
        <v>0</v>
      </c>
      <c r="D643" s="16">
        <f t="shared" si="1"/>
        <v>0</v>
      </c>
      <c r="E643" s="16">
        <f t="shared" si="2"/>
        <v>0</v>
      </c>
      <c r="F643" s="3">
        <f t="shared" si="3"/>
        <v>0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0" customHeight="1">
      <c r="A644" s="11" t="str">
        <f t="array" ref="A644">INDEX(DONG_THUAN_GHEP!$J$14:$AM$113,INT((ROW()-2)/30)+1,MOD(ROW()-2,30)+1)</f>
        <v/>
      </c>
      <c r="B644" s="11" t="str">
        <f t="array" ref="B644">INDEX(DONG_THUAN_GHEP!$A$14:$A$113,INT((ROW()-2)/30)+1)</f>
        <v/>
      </c>
      <c r="C644" s="16">
        <f t="array" ref="C644">IF(A644="",0,INDEX(DONG_THUAN_GHEP!$B$14:$B$113,INT((ROW()-2)/30)+1))</f>
        <v>0</v>
      </c>
      <c r="D644" s="16">
        <f t="shared" si="1"/>
        <v>0</v>
      </c>
      <c r="E644" s="16">
        <f t="shared" si="2"/>
        <v>0</v>
      </c>
      <c r="F644" s="3">
        <f t="shared" si="3"/>
        <v>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0" customHeight="1">
      <c r="A645" s="11" t="str">
        <f t="array" ref="A645">INDEX(DONG_THUAN_GHEP!$J$14:$AM$113,INT((ROW()-2)/30)+1,MOD(ROW()-2,30)+1)</f>
        <v/>
      </c>
      <c r="B645" s="11" t="str">
        <f t="array" ref="B645">INDEX(DONG_THUAN_GHEP!$A$14:$A$113,INT((ROW()-2)/30)+1)</f>
        <v/>
      </c>
      <c r="C645" s="16">
        <f t="array" ref="C645">IF(A645="",0,INDEX(DONG_THUAN_GHEP!$B$14:$B$113,INT((ROW()-2)/30)+1))</f>
        <v>0</v>
      </c>
      <c r="D645" s="16">
        <f t="shared" si="1"/>
        <v>0</v>
      </c>
      <c r="E645" s="16">
        <f t="shared" si="2"/>
        <v>0</v>
      </c>
      <c r="F645" s="3">
        <f t="shared" si="3"/>
        <v>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0" customHeight="1">
      <c r="A646" s="11" t="str">
        <f t="array" ref="A646">INDEX(DONG_THUAN_GHEP!$J$14:$AM$113,INT((ROW()-2)/30)+1,MOD(ROW()-2,30)+1)</f>
        <v/>
      </c>
      <c r="B646" s="11" t="str">
        <f t="array" ref="B646">INDEX(DONG_THUAN_GHEP!$A$14:$A$113,INT((ROW()-2)/30)+1)</f>
        <v/>
      </c>
      <c r="C646" s="16">
        <f t="array" ref="C646">IF(A646="",0,INDEX(DONG_THUAN_GHEP!$B$14:$B$113,INT((ROW()-2)/30)+1))</f>
        <v>0</v>
      </c>
      <c r="D646" s="16">
        <f t="shared" si="1"/>
        <v>0</v>
      </c>
      <c r="E646" s="16">
        <f t="shared" si="2"/>
        <v>0</v>
      </c>
      <c r="F646" s="3">
        <f t="shared" si="3"/>
        <v>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0" customHeight="1">
      <c r="A647" s="11" t="str">
        <f t="array" ref="A647">INDEX(DONG_THUAN_GHEP!$J$14:$AM$113,INT((ROW()-2)/30)+1,MOD(ROW()-2,30)+1)</f>
        <v/>
      </c>
      <c r="B647" s="11" t="str">
        <f t="array" ref="B647">INDEX(DONG_THUAN_GHEP!$A$14:$A$113,INT((ROW()-2)/30)+1)</f>
        <v/>
      </c>
      <c r="C647" s="16">
        <f t="array" ref="C647">IF(A647="",0,INDEX(DONG_THUAN_GHEP!$B$14:$B$113,INT((ROW()-2)/30)+1))</f>
        <v>0</v>
      </c>
      <c r="D647" s="16">
        <f t="shared" si="1"/>
        <v>0</v>
      </c>
      <c r="E647" s="16">
        <f t="shared" si="2"/>
        <v>0</v>
      </c>
      <c r="F647" s="3">
        <f t="shared" si="3"/>
        <v>0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0" customHeight="1">
      <c r="A648" s="11" t="str">
        <f t="array" ref="A648">INDEX(DONG_THUAN_GHEP!$J$14:$AM$113,INT((ROW()-2)/30)+1,MOD(ROW()-2,30)+1)</f>
        <v/>
      </c>
      <c r="B648" s="11" t="str">
        <f t="array" ref="B648">INDEX(DONG_THUAN_GHEP!$A$14:$A$113,INT((ROW()-2)/30)+1)</f>
        <v/>
      </c>
      <c r="C648" s="16">
        <f t="array" ref="C648">IF(A648="",0,INDEX(DONG_THUAN_GHEP!$B$14:$B$113,INT((ROW()-2)/30)+1))</f>
        <v>0</v>
      </c>
      <c r="D648" s="16">
        <f t="shared" si="1"/>
        <v>0</v>
      </c>
      <c r="E648" s="16">
        <f t="shared" si="2"/>
        <v>0</v>
      </c>
      <c r="F648" s="3">
        <f t="shared" si="3"/>
        <v>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0" customHeight="1">
      <c r="A649" s="11" t="str">
        <f t="array" ref="A649">INDEX(DONG_THUAN_GHEP!$J$14:$AM$113,INT((ROW()-2)/30)+1,MOD(ROW()-2,30)+1)</f>
        <v/>
      </c>
      <c r="B649" s="11" t="str">
        <f t="array" ref="B649">INDEX(DONG_THUAN_GHEP!$A$14:$A$113,INT((ROW()-2)/30)+1)</f>
        <v/>
      </c>
      <c r="C649" s="16">
        <f t="array" ref="C649">IF(A649="",0,INDEX(DONG_THUAN_GHEP!$B$14:$B$113,INT((ROW()-2)/30)+1))</f>
        <v>0</v>
      </c>
      <c r="D649" s="16">
        <f t="shared" si="1"/>
        <v>0</v>
      </c>
      <c r="E649" s="16">
        <f t="shared" si="2"/>
        <v>0</v>
      </c>
      <c r="F649" s="3">
        <f t="shared" si="3"/>
        <v>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0" customHeight="1">
      <c r="A650" s="11" t="str">
        <f t="array" ref="A650">INDEX(DONG_THUAN_GHEP!$J$14:$AM$113,INT((ROW()-2)/30)+1,MOD(ROW()-2,30)+1)</f>
        <v/>
      </c>
      <c r="B650" s="11" t="str">
        <f t="array" ref="B650">INDEX(DONG_THUAN_GHEP!$A$14:$A$113,INT((ROW()-2)/30)+1)</f>
        <v/>
      </c>
      <c r="C650" s="16">
        <f t="array" ref="C650">IF(A650="",0,INDEX(DONG_THUAN_GHEP!$B$14:$B$113,INT((ROW()-2)/30)+1))</f>
        <v>0</v>
      </c>
      <c r="D650" s="16">
        <f t="shared" si="1"/>
        <v>0</v>
      </c>
      <c r="E650" s="16">
        <f t="shared" si="2"/>
        <v>0</v>
      </c>
      <c r="F650" s="3">
        <f t="shared" si="3"/>
        <v>0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0" customHeight="1">
      <c r="A651" s="11" t="str">
        <f t="array" ref="A651">INDEX(DONG_THUAN_GHEP!$J$14:$AM$113,INT((ROW()-2)/30)+1,MOD(ROW()-2,30)+1)</f>
        <v/>
      </c>
      <c r="B651" s="11" t="str">
        <f t="array" ref="B651">INDEX(DONG_THUAN_GHEP!$A$14:$A$113,INT((ROW()-2)/30)+1)</f>
        <v/>
      </c>
      <c r="C651" s="16">
        <f t="array" ref="C651">IF(A651="",0,INDEX(DONG_THUAN_GHEP!$B$14:$B$113,INT((ROW()-2)/30)+1))</f>
        <v>0</v>
      </c>
      <c r="D651" s="16">
        <f t="shared" si="1"/>
        <v>0</v>
      </c>
      <c r="E651" s="16">
        <f t="shared" si="2"/>
        <v>0</v>
      </c>
      <c r="F651" s="3">
        <f t="shared" si="3"/>
        <v>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0" customHeight="1">
      <c r="A652" s="11" t="str">
        <f t="array" ref="A652">INDEX(DONG_THUAN_GHEP!$J$14:$AM$113,INT((ROW()-2)/30)+1,MOD(ROW()-2,30)+1)</f>
        <v/>
      </c>
      <c r="B652" s="11" t="str">
        <f t="array" ref="B652">INDEX(DONG_THUAN_GHEP!$A$14:$A$113,INT((ROW()-2)/30)+1)</f>
        <v/>
      </c>
      <c r="C652" s="16">
        <f t="array" ref="C652">IF(A652="",0,INDEX(DONG_THUAN_GHEP!$B$14:$B$113,INT((ROW()-2)/30)+1))</f>
        <v>0</v>
      </c>
      <c r="D652" s="16">
        <f t="shared" si="1"/>
        <v>0</v>
      </c>
      <c r="E652" s="16">
        <f t="shared" si="2"/>
        <v>0</v>
      </c>
      <c r="F652" s="3">
        <f t="shared" si="3"/>
        <v>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0" customHeight="1">
      <c r="A653" s="11" t="str">
        <f t="array" ref="A653">INDEX(DONG_THUAN_GHEP!$J$14:$AM$113,INT((ROW()-2)/30)+1,MOD(ROW()-2,30)+1)</f>
        <v/>
      </c>
      <c r="B653" s="11" t="str">
        <f t="array" ref="B653">INDEX(DONG_THUAN_GHEP!$A$14:$A$113,INT((ROW()-2)/30)+1)</f>
        <v/>
      </c>
      <c r="C653" s="16">
        <f t="array" ref="C653">IF(A653="",0,INDEX(DONG_THUAN_GHEP!$B$14:$B$113,INT((ROW()-2)/30)+1))</f>
        <v>0</v>
      </c>
      <c r="D653" s="16">
        <f t="shared" si="1"/>
        <v>0</v>
      </c>
      <c r="E653" s="16">
        <f t="shared" si="2"/>
        <v>0</v>
      </c>
      <c r="F653" s="3">
        <f t="shared" si="3"/>
        <v>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0" customHeight="1">
      <c r="A654" s="11" t="str">
        <f t="array" ref="A654">INDEX(DONG_THUAN_GHEP!$J$14:$AM$113,INT((ROW()-2)/30)+1,MOD(ROW()-2,30)+1)</f>
        <v/>
      </c>
      <c r="B654" s="11" t="str">
        <f t="array" ref="B654">INDEX(DONG_THUAN_GHEP!$A$14:$A$113,INT((ROW()-2)/30)+1)</f>
        <v/>
      </c>
      <c r="C654" s="16">
        <f t="array" ref="C654">IF(A654="",0,INDEX(DONG_THUAN_GHEP!$B$14:$B$113,INT((ROW()-2)/30)+1))</f>
        <v>0</v>
      </c>
      <c r="D654" s="16">
        <f t="shared" si="1"/>
        <v>0</v>
      </c>
      <c r="E654" s="16">
        <f t="shared" si="2"/>
        <v>0</v>
      </c>
      <c r="F654" s="3">
        <f t="shared" si="3"/>
        <v>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0" customHeight="1">
      <c r="A655" s="11" t="str">
        <f t="array" ref="A655">INDEX(DONG_THUAN_GHEP!$J$14:$AM$113,INT((ROW()-2)/30)+1,MOD(ROW()-2,30)+1)</f>
        <v/>
      </c>
      <c r="B655" s="11" t="str">
        <f t="array" ref="B655">INDEX(DONG_THUAN_GHEP!$A$14:$A$113,INT((ROW()-2)/30)+1)</f>
        <v/>
      </c>
      <c r="C655" s="16">
        <f t="array" ref="C655">IF(A655="",0,INDEX(DONG_THUAN_GHEP!$B$14:$B$113,INT((ROW()-2)/30)+1))</f>
        <v>0</v>
      </c>
      <c r="D655" s="16">
        <f t="shared" si="1"/>
        <v>0</v>
      </c>
      <c r="E655" s="16">
        <f t="shared" si="2"/>
        <v>0</v>
      </c>
      <c r="F655" s="3">
        <f t="shared" si="3"/>
        <v>0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0" customHeight="1">
      <c r="A656" s="11" t="str">
        <f t="array" ref="A656">INDEX(DONG_THUAN_GHEP!$J$14:$AM$113,INT((ROW()-2)/30)+1,MOD(ROW()-2,30)+1)</f>
        <v/>
      </c>
      <c r="B656" s="11" t="str">
        <f t="array" ref="B656">INDEX(DONG_THUAN_GHEP!$A$14:$A$113,INT((ROW()-2)/30)+1)</f>
        <v/>
      </c>
      <c r="C656" s="16">
        <f t="array" ref="C656">IF(A656="",0,INDEX(DONG_THUAN_GHEP!$B$14:$B$113,INT((ROW()-2)/30)+1))</f>
        <v>0</v>
      </c>
      <c r="D656" s="16">
        <f t="shared" si="1"/>
        <v>0</v>
      </c>
      <c r="E656" s="16">
        <f t="shared" si="2"/>
        <v>0</v>
      </c>
      <c r="F656" s="3">
        <f t="shared" si="3"/>
        <v>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0" customHeight="1">
      <c r="A657" s="11" t="str">
        <f t="array" ref="A657">INDEX(DONG_THUAN_GHEP!$J$14:$AM$113,INT((ROW()-2)/30)+1,MOD(ROW()-2,30)+1)</f>
        <v/>
      </c>
      <c r="B657" s="11" t="str">
        <f t="array" ref="B657">INDEX(DONG_THUAN_GHEP!$A$14:$A$113,INT((ROW()-2)/30)+1)</f>
        <v/>
      </c>
      <c r="C657" s="16">
        <f t="array" ref="C657">IF(A657="",0,INDEX(DONG_THUAN_GHEP!$B$14:$B$113,INT((ROW()-2)/30)+1))</f>
        <v>0</v>
      </c>
      <c r="D657" s="16">
        <f t="shared" si="1"/>
        <v>0</v>
      </c>
      <c r="E657" s="16">
        <f t="shared" si="2"/>
        <v>0</v>
      </c>
      <c r="F657" s="3">
        <f t="shared" si="3"/>
        <v>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0" customHeight="1">
      <c r="A658" s="11" t="str">
        <f t="array" ref="A658">INDEX(DONG_THUAN_GHEP!$J$14:$AM$113,INT((ROW()-2)/30)+1,MOD(ROW()-2,30)+1)</f>
        <v/>
      </c>
      <c r="B658" s="11" t="str">
        <f t="array" ref="B658">INDEX(DONG_THUAN_GHEP!$A$14:$A$113,INT((ROW()-2)/30)+1)</f>
        <v/>
      </c>
      <c r="C658" s="16">
        <f t="array" ref="C658">IF(A658="",0,INDEX(DONG_THUAN_GHEP!$B$14:$B$113,INT((ROW()-2)/30)+1))</f>
        <v>0</v>
      </c>
      <c r="D658" s="16">
        <f t="shared" si="1"/>
        <v>0</v>
      </c>
      <c r="E658" s="16">
        <f t="shared" si="2"/>
        <v>0</v>
      </c>
      <c r="F658" s="3">
        <f t="shared" si="3"/>
        <v>0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0" customHeight="1">
      <c r="A659" s="11" t="str">
        <f t="array" ref="A659">INDEX(DONG_THUAN_GHEP!$J$14:$AM$113,INT((ROW()-2)/30)+1,MOD(ROW()-2,30)+1)</f>
        <v/>
      </c>
      <c r="B659" s="11" t="str">
        <f t="array" ref="B659">INDEX(DONG_THUAN_GHEP!$A$14:$A$113,INT((ROW()-2)/30)+1)</f>
        <v/>
      </c>
      <c r="C659" s="16">
        <f t="array" ref="C659">IF(A659="",0,INDEX(DONG_THUAN_GHEP!$B$14:$B$113,INT((ROW()-2)/30)+1))</f>
        <v>0</v>
      </c>
      <c r="D659" s="16">
        <f t="shared" si="1"/>
        <v>0</v>
      </c>
      <c r="E659" s="16">
        <f t="shared" si="2"/>
        <v>0</v>
      </c>
      <c r="F659" s="3">
        <f t="shared" si="3"/>
        <v>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0" customHeight="1">
      <c r="A660" s="11" t="str">
        <f t="array" ref="A660">INDEX(DONG_THUAN_GHEP!$J$14:$AM$113,INT((ROW()-2)/30)+1,MOD(ROW()-2,30)+1)</f>
        <v/>
      </c>
      <c r="B660" s="11" t="str">
        <f t="array" ref="B660">INDEX(DONG_THUAN_GHEP!$A$14:$A$113,INT((ROW()-2)/30)+1)</f>
        <v/>
      </c>
      <c r="C660" s="16">
        <f t="array" ref="C660">IF(A660="",0,INDEX(DONG_THUAN_GHEP!$B$14:$B$113,INT((ROW()-2)/30)+1))</f>
        <v>0</v>
      </c>
      <c r="D660" s="16">
        <f t="shared" si="1"/>
        <v>0</v>
      </c>
      <c r="E660" s="16">
        <f t="shared" si="2"/>
        <v>0</v>
      </c>
      <c r="F660" s="3">
        <f t="shared" si="3"/>
        <v>0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0" customHeight="1">
      <c r="A661" s="11" t="str">
        <f t="array" ref="A661">INDEX(DONG_THUAN_GHEP!$J$14:$AM$113,INT((ROW()-2)/30)+1,MOD(ROW()-2,30)+1)</f>
        <v/>
      </c>
      <c r="B661" s="11" t="str">
        <f t="array" ref="B661">INDEX(DONG_THUAN_GHEP!$A$14:$A$113,INT((ROW()-2)/30)+1)</f>
        <v/>
      </c>
      <c r="C661" s="16">
        <f t="array" ref="C661">IF(A661="",0,INDEX(DONG_THUAN_GHEP!$B$14:$B$113,INT((ROW()-2)/30)+1))</f>
        <v>0</v>
      </c>
      <c r="D661" s="16">
        <f t="shared" si="1"/>
        <v>0</v>
      </c>
      <c r="E661" s="16">
        <f t="shared" si="2"/>
        <v>0</v>
      </c>
      <c r="F661" s="3">
        <f t="shared" si="3"/>
        <v>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0" customHeight="1">
      <c r="A662" s="11" t="str">
        <f t="array" ref="A662">INDEX(DONG_THUAN_GHEP!$J$14:$AM$113,INT((ROW()-2)/30)+1,MOD(ROW()-2,30)+1)</f>
        <v/>
      </c>
      <c r="B662" s="11" t="str">
        <f t="array" ref="B662">INDEX(DONG_THUAN_GHEP!$A$14:$A$113,INT((ROW()-2)/30)+1)</f>
        <v/>
      </c>
      <c r="C662" s="16">
        <f t="array" ref="C662">IF(A662="",0,INDEX(DONG_THUAN_GHEP!$B$14:$B$113,INT((ROW()-2)/30)+1))</f>
        <v>0</v>
      </c>
      <c r="D662" s="16">
        <f t="shared" si="1"/>
        <v>0</v>
      </c>
      <c r="E662" s="16">
        <f t="shared" si="2"/>
        <v>0</v>
      </c>
      <c r="F662" s="3">
        <f t="shared" si="3"/>
        <v>0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0" customHeight="1">
      <c r="A663" s="11" t="str">
        <f t="array" ref="A663">INDEX(DONG_THUAN_GHEP!$J$14:$AM$113,INT((ROW()-2)/30)+1,MOD(ROW()-2,30)+1)</f>
        <v/>
      </c>
      <c r="B663" s="11" t="str">
        <f t="array" ref="B663">INDEX(DONG_THUAN_GHEP!$A$14:$A$113,INT((ROW()-2)/30)+1)</f>
        <v/>
      </c>
      <c r="C663" s="16">
        <f t="array" ref="C663">IF(A663="",0,INDEX(DONG_THUAN_GHEP!$B$14:$B$113,INT((ROW()-2)/30)+1))</f>
        <v>0</v>
      </c>
      <c r="D663" s="16">
        <f t="shared" si="1"/>
        <v>0</v>
      </c>
      <c r="E663" s="16">
        <f t="shared" si="2"/>
        <v>0</v>
      </c>
      <c r="F663" s="3">
        <f t="shared" si="3"/>
        <v>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0" customHeight="1">
      <c r="A664" s="11" t="str">
        <f t="array" ref="A664">INDEX(DONG_THUAN_GHEP!$J$14:$AM$113,INT((ROW()-2)/30)+1,MOD(ROW()-2,30)+1)</f>
        <v/>
      </c>
      <c r="B664" s="11" t="str">
        <f t="array" ref="B664">INDEX(DONG_THUAN_GHEP!$A$14:$A$113,INT((ROW()-2)/30)+1)</f>
        <v/>
      </c>
      <c r="C664" s="16">
        <f t="array" ref="C664">IF(A664="",0,INDEX(DONG_THUAN_GHEP!$B$14:$B$113,INT((ROW()-2)/30)+1))</f>
        <v>0</v>
      </c>
      <c r="D664" s="16">
        <f t="shared" si="1"/>
        <v>0</v>
      </c>
      <c r="E664" s="16">
        <f t="shared" si="2"/>
        <v>0</v>
      </c>
      <c r="F664" s="3">
        <f t="shared" si="3"/>
        <v>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0" customHeight="1">
      <c r="A665" s="11" t="str">
        <f t="array" ref="A665">INDEX(DONG_THUAN_GHEP!$J$14:$AM$113,INT((ROW()-2)/30)+1,MOD(ROW()-2,30)+1)</f>
        <v/>
      </c>
      <c r="B665" s="11" t="str">
        <f t="array" ref="B665">INDEX(DONG_THUAN_GHEP!$A$14:$A$113,INT((ROW()-2)/30)+1)</f>
        <v/>
      </c>
      <c r="C665" s="16">
        <f t="array" ref="C665">IF(A665="",0,INDEX(DONG_THUAN_GHEP!$B$14:$B$113,INT((ROW()-2)/30)+1))</f>
        <v>0</v>
      </c>
      <c r="D665" s="16">
        <f t="shared" si="1"/>
        <v>0</v>
      </c>
      <c r="E665" s="16">
        <f t="shared" si="2"/>
        <v>0</v>
      </c>
      <c r="F665" s="3">
        <f t="shared" si="3"/>
        <v>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0" customHeight="1">
      <c r="A666" s="11" t="str">
        <f t="array" ref="A666">INDEX(DONG_THUAN_GHEP!$J$14:$AM$113,INT((ROW()-2)/30)+1,MOD(ROW()-2,30)+1)</f>
        <v/>
      </c>
      <c r="B666" s="11" t="str">
        <f t="array" ref="B666">INDEX(DONG_THUAN_GHEP!$A$14:$A$113,INT((ROW()-2)/30)+1)</f>
        <v/>
      </c>
      <c r="C666" s="16">
        <f t="array" ref="C666">IF(A666="",0,INDEX(DONG_THUAN_GHEP!$B$14:$B$113,INT((ROW()-2)/30)+1))</f>
        <v>0</v>
      </c>
      <c r="D666" s="16">
        <f t="shared" si="1"/>
        <v>0</v>
      </c>
      <c r="E666" s="16">
        <f t="shared" si="2"/>
        <v>0</v>
      </c>
      <c r="F666" s="3">
        <f t="shared" si="3"/>
        <v>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0" customHeight="1">
      <c r="A667" s="11" t="str">
        <f t="array" ref="A667">INDEX(DONG_THUAN_GHEP!$J$14:$AM$113,INT((ROW()-2)/30)+1,MOD(ROW()-2,30)+1)</f>
        <v/>
      </c>
      <c r="B667" s="11" t="str">
        <f t="array" ref="B667">INDEX(DONG_THUAN_GHEP!$A$14:$A$113,INT((ROW()-2)/30)+1)</f>
        <v/>
      </c>
      <c r="C667" s="16">
        <f t="array" ref="C667">IF(A667="",0,INDEX(DONG_THUAN_GHEP!$B$14:$B$113,INT((ROW()-2)/30)+1))</f>
        <v>0</v>
      </c>
      <c r="D667" s="16">
        <f t="shared" si="1"/>
        <v>0</v>
      </c>
      <c r="E667" s="16">
        <f t="shared" si="2"/>
        <v>0</v>
      </c>
      <c r="F667" s="3">
        <f t="shared" si="3"/>
        <v>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0" customHeight="1">
      <c r="A668" s="11" t="str">
        <f t="array" ref="A668">INDEX(DONG_THUAN_GHEP!$J$14:$AM$113,INT((ROW()-2)/30)+1,MOD(ROW()-2,30)+1)</f>
        <v/>
      </c>
      <c r="B668" s="11" t="str">
        <f t="array" ref="B668">INDEX(DONG_THUAN_GHEP!$A$14:$A$113,INT((ROW()-2)/30)+1)</f>
        <v/>
      </c>
      <c r="C668" s="16">
        <f t="array" ref="C668">IF(A668="",0,INDEX(DONG_THUAN_GHEP!$B$14:$B$113,INT((ROW()-2)/30)+1))</f>
        <v>0</v>
      </c>
      <c r="D668" s="16">
        <f t="shared" si="1"/>
        <v>0</v>
      </c>
      <c r="E668" s="16">
        <f t="shared" si="2"/>
        <v>0</v>
      </c>
      <c r="F668" s="3">
        <f t="shared" si="3"/>
        <v>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0" customHeight="1">
      <c r="A669" s="11" t="str">
        <f t="array" ref="A669">INDEX(DONG_THUAN_GHEP!$J$14:$AM$113,INT((ROW()-2)/30)+1,MOD(ROW()-2,30)+1)</f>
        <v/>
      </c>
      <c r="B669" s="11" t="str">
        <f t="array" ref="B669">INDEX(DONG_THUAN_GHEP!$A$14:$A$113,INT((ROW()-2)/30)+1)</f>
        <v/>
      </c>
      <c r="C669" s="16">
        <f t="array" ref="C669">IF(A669="",0,INDEX(DONG_THUAN_GHEP!$B$14:$B$113,INT((ROW()-2)/30)+1))</f>
        <v>0</v>
      </c>
      <c r="D669" s="16">
        <f t="shared" si="1"/>
        <v>0</v>
      </c>
      <c r="E669" s="16">
        <f t="shared" si="2"/>
        <v>0</v>
      </c>
      <c r="F669" s="3">
        <f t="shared" si="3"/>
        <v>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0" customHeight="1">
      <c r="A670" s="11" t="str">
        <f t="array" ref="A670">INDEX(DONG_THUAN_GHEP!$J$14:$AM$113,INT((ROW()-2)/30)+1,MOD(ROW()-2,30)+1)</f>
        <v/>
      </c>
      <c r="B670" s="11" t="str">
        <f t="array" ref="B670">INDEX(DONG_THUAN_GHEP!$A$14:$A$113,INT((ROW()-2)/30)+1)</f>
        <v/>
      </c>
      <c r="C670" s="16">
        <f t="array" ref="C670">IF(A670="",0,INDEX(DONG_THUAN_GHEP!$B$14:$B$113,INT((ROW()-2)/30)+1))</f>
        <v>0</v>
      </c>
      <c r="D670" s="16">
        <f t="shared" si="1"/>
        <v>0</v>
      </c>
      <c r="E670" s="16">
        <f t="shared" si="2"/>
        <v>0</v>
      </c>
      <c r="F670" s="3">
        <f t="shared" si="3"/>
        <v>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0" customHeight="1">
      <c r="A671" s="11" t="str">
        <f t="array" ref="A671">INDEX(DONG_THUAN_GHEP!$J$14:$AM$113,INT((ROW()-2)/30)+1,MOD(ROW()-2,30)+1)</f>
        <v/>
      </c>
      <c r="B671" s="11" t="str">
        <f t="array" ref="B671">INDEX(DONG_THUAN_GHEP!$A$14:$A$113,INT((ROW()-2)/30)+1)</f>
        <v/>
      </c>
      <c r="C671" s="16">
        <f t="array" ref="C671">IF(A671="",0,INDEX(DONG_THUAN_GHEP!$B$14:$B$113,INT((ROW()-2)/30)+1))</f>
        <v>0</v>
      </c>
      <c r="D671" s="16">
        <f t="shared" si="1"/>
        <v>0</v>
      </c>
      <c r="E671" s="16">
        <f t="shared" si="2"/>
        <v>0</v>
      </c>
      <c r="F671" s="3">
        <f t="shared" si="3"/>
        <v>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0" customHeight="1">
      <c r="A672" s="11" t="str">
        <f t="array" ref="A672">INDEX(DONG_THUAN_GHEP!$J$14:$AM$113,INT((ROW()-2)/30)+1,MOD(ROW()-2,30)+1)</f>
        <v/>
      </c>
      <c r="B672" s="11" t="str">
        <f t="array" ref="B672">INDEX(DONG_THUAN_GHEP!$A$14:$A$113,INT((ROW()-2)/30)+1)</f>
        <v/>
      </c>
      <c r="C672" s="16">
        <f t="array" ref="C672">IF(A672="",0,INDEX(DONG_THUAN_GHEP!$B$14:$B$113,INT((ROW()-2)/30)+1))</f>
        <v>0</v>
      </c>
      <c r="D672" s="16">
        <f t="shared" si="1"/>
        <v>0</v>
      </c>
      <c r="E672" s="16">
        <f t="shared" si="2"/>
        <v>0</v>
      </c>
      <c r="F672" s="3">
        <f t="shared" si="3"/>
        <v>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0" customHeight="1">
      <c r="A673" s="11" t="str">
        <f t="array" ref="A673">INDEX(DONG_THUAN_GHEP!$J$14:$AM$113,INT((ROW()-2)/30)+1,MOD(ROW()-2,30)+1)</f>
        <v/>
      </c>
      <c r="B673" s="11" t="str">
        <f t="array" ref="B673">INDEX(DONG_THUAN_GHEP!$A$14:$A$113,INT((ROW()-2)/30)+1)</f>
        <v/>
      </c>
      <c r="C673" s="16">
        <f t="array" ref="C673">IF(A673="",0,INDEX(DONG_THUAN_GHEP!$B$14:$B$113,INT((ROW()-2)/30)+1))</f>
        <v>0</v>
      </c>
      <c r="D673" s="16">
        <f t="shared" si="1"/>
        <v>0</v>
      </c>
      <c r="E673" s="16">
        <f t="shared" si="2"/>
        <v>0</v>
      </c>
      <c r="F673" s="3">
        <f t="shared" si="3"/>
        <v>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0" customHeight="1">
      <c r="A674" s="11" t="str">
        <f t="array" ref="A674">INDEX(DONG_THUAN_GHEP!$J$14:$AM$113,INT((ROW()-2)/30)+1,MOD(ROW()-2,30)+1)</f>
        <v/>
      </c>
      <c r="B674" s="11" t="str">
        <f t="array" ref="B674">INDEX(DONG_THUAN_GHEP!$A$14:$A$113,INT((ROW()-2)/30)+1)</f>
        <v/>
      </c>
      <c r="C674" s="16">
        <f t="array" ref="C674">IF(A674="",0,INDEX(DONG_THUAN_GHEP!$B$14:$B$113,INT((ROW()-2)/30)+1))</f>
        <v>0</v>
      </c>
      <c r="D674" s="16">
        <f t="shared" si="1"/>
        <v>0</v>
      </c>
      <c r="E674" s="16">
        <f t="shared" si="2"/>
        <v>0</v>
      </c>
      <c r="F674" s="3">
        <f t="shared" si="3"/>
        <v>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0" customHeight="1">
      <c r="A675" s="11" t="str">
        <f t="array" ref="A675">INDEX(DONG_THUAN_GHEP!$J$14:$AM$113,INT((ROW()-2)/30)+1,MOD(ROW()-2,30)+1)</f>
        <v/>
      </c>
      <c r="B675" s="11" t="str">
        <f t="array" ref="B675">INDEX(DONG_THUAN_GHEP!$A$14:$A$113,INT((ROW()-2)/30)+1)</f>
        <v/>
      </c>
      <c r="C675" s="16">
        <f t="array" ref="C675">IF(A675="",0,INDEX(DONG_THUAN_GHEP!$B$14:$B$113,INT((ROW()-2)/30)+1))</f>
        <v>0</v>
      </c>
      <c r="D675" s="16">
        <f t="shared" si="1"/>
        <v>0</v>
      </c>
      <c r="E675" s="16">
        <f t="shared" si="2"/>
        <v>0</v>
      </c>
      <c r="F675" s="3">
        <f t="shared" si="3"/>
        <v>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0" customHeight="1">
      <c r="A676" s="11" t="str">
        <f t="array" ref="A676">INDEX(DONG_THUAN_GHEP!$J$14:$AM$113,INT((ROW()-2)/30)+1,MOD(ROW()-2,30)+1)</f>
        <v/>
      </c>
      <c r="B676" s="11" t="str">
        <f t="array" ref="B676">INDEX(DONG_THUAN_GHEP!$A$14:$A$113,INT((ROW()-2)/30)+1)</f>
        <v/>
      </c>
      <c r="C676" s="16">
        <f t="array" ref="C676">IF(A676="",0,INDEX(DONG_THUAN_GHEP!$B$14:$B$113,INT((ROW()-2)/30)+1))</f>
        <v>0</v>
      </c>
      <c r="D676" s="16">
        <f t="shared" si="1"/>
        <v>0</v>
      </c>
      <c r="E676" s="16">
        <f t="shared" si="2"/>
        <v>0</v>
      </c>
      <c r="F676" s="3">
        <f t="shared" si="3"/>
        <v>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0" customHeight="1">
      <c r="A677" s="11" t="str">
        <f t="array" ref="A677">INDEX(DONG_THUAN_GHEP!$J$14:$AM$113,INT((ROW()-2)/30)+1,MOD(ROW()-2,30)+1)</f>
        <v/>
      </c>
      <c r="B677" s="11" t="str">
        <f t="array" ref="B677">INDEX(DONG_THUAN_GHEP!$A$14:$A$113,INT((ROW()-2)/30)+1)</f>
        <v/>
      </c>
      <c r="C677" s="16">
        <f t="array" ref="C677">IF(A677="",0,INDEX(DONG_THUAN_GHEP!$B$14:$B$113,INT((ROW()-2)/30)+1))</f>
        <v>0</v>
      </c>
      <c r="D677" s="16">
        <f t="shared" si="1"/>
        <v>0</v>
      </c>
      <c r="E677" s="16">
        <f t="shared" si="2"/>
        <v>0</v>
      </c>
      <c r="F677" s="3">
        <f t="shared" si="3"/>
        <v>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0" customHeight="1">
      <c r="A678" s="11" t="str">
        <f t="array" ref="A678">INDEX(DONG_THUAN_GHEP!$J$14:$AM$113,INT((ROW()-2)/30)+1,MOD(ROW()-2,30)+1)</f>
        <v/>
      </c>
      <c r="B678" s="11" t="str">
        <f t="array" ref="B678">INDEX(DONG_THUAN_GHEP!$A$14:$A$113,INT((ROW()-2)/30)+1)</f>
        <v/>
      </c>
      <c r="C678" s="16">
        <f t="array" ref="C678">IF(A678="",0,INDEX(DONG_THUAN_GHEP!$B$14:$B$113,INT((ROW()-2)/30)+1))</f>
        <v>0</v>
      </c>
      <c r="D678" s="16">
        <f t="shared" si="1"/>
        <v>0</v>
      </c>
      <c r="E678" s="16">
        <f t="shared" si="2"/>
        <v>0</v>
      </c>
      <c r="F678" s="3">
        <f t="shared" si="3"/>
        <v>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0" customHeight="1">
      <c r="A679" s="11" t="str">
        <f t="array" ref="A679">INDEX(DONG_THUAN_GHEP!$J$14:$AM$113,INT((ROW()-2)/30)+1,MOD(ROW()-2,30)+1)</f>
        <v/>
      </c>
      <c r="B679" s="11" t="str">
        <f t="array" ref="B679">INDEX(DONG_THUAN_GHEP!$A$14:$A$113,INT((ROW()-2)/30)+1)</f>
        <v/>
      </c>
      <c r="C679" s="16">
        <f t="array" ref="C679">IF(A679="",0,INDEX(DONG_THUAN_GHEP!$B$14:$B$113,INT((ROW()-2)/30)+1))</f>
        <v>0</v>
      </c>
      <c r="D679" s="16">
        <f t="shared" si="1"/>
        <v>0</v>
      </c>
      <c r="E679" s="16">
        <f t="shared" si="2"/>
        <v>0</v>
      </c>
      <c r="F679" s="3">
        <f t="shared" si="3"/>
        <v>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0" customHeight="1">
      <c r="A680" s="11" t="str">
        <f t="array" ref="A680">INDEX(DONG_THUAN_GHEP!$J$14:$AM$113,INT((ROW()-2)/30)+1,MOD(ROW()-2,30)+1)</f>
        <v/>
      </c>
      <c r="B680" s="11" t="str">
        <f t="array" ref="B680">INDEX(DONG_THUAN_GHEP!$A$14:$A$113,INT((ROW()-2)/30)+1)</f>
        <v/>
      </c>
      <c r="C680" s="16">
        <f t="array" ref="C680">IF(A680="",0,INDEX(DONG_THUAN_GHEP!$B$14:$B$113,INT((ROW()-2)/30)+1))</f>
        <v>0</v>
      </c>
      <c r="D680" s="16">
        <f t="shared" si="1"/>
        <v>0</v>
      </c>
      <c r="E680" s="16">
        <f t="shared" si="2"/>
        <v>0</v>
      </c>
      <c r="F680" s="3">
        <f t="shared" si="3"/>
        <v>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0" customHeight="1">
      <c r="A681" s="11" t="str">
        <f t="array" ref="A681">INDEX(DONG_THUAN_GHEP!$J$14:$AM$113,INT((ROW()-2)/30)+1,MOD(ROW()-2,30)+1)</f>
        <v/>
      </c>
      <c r="B681" s="11" t="str">
        <f t="array" ref="B681">INDEX(DONG_THUAN_GHEP!$A$14:$A$113,INT((ROW()-2)/30)+1)</f>
        <v/>
      </c>
      <c r="C681" s="16">
        <f t="array" ref="C681">IF(A681="",0,INDEX(DONG_THUAN_GHEP!$B$14:$B$113,INT((ROW()-2)/30)+1))</f>
        <v>0</v>
      </c>
      <c r="D681" s="16">
        <f t="shared" si="1"/>
        <v>0</v>
      </c>
      <c r="E681" s="16">
        <f t="shared" si="2"/>
        <v>0</v>
      </c>
      <c r="F681" s="3">
        <f t="shared" si="3"/>
        <v>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0" customHeight="1">
      <c r="A682" s="11" t="str">
        <f t="array" ref="A682">INDEX(DONG_THUAN_GHEP!$J$14:$AM$113,INT((ROW()-2)/30)+1,MOD(ROW()-2,30)+1)</f>
        <v/>
      </c>
      <c r="B682" s="11" t="str">
        <f t="array" ref="B682">INDEX(DONG_THUAN_GHEP!$A$14:$A$113,INT((ROW()-2)/30)+1)</f>
        <v/>
      </c>
      <c r="C682" s="16">
        <f t="array" ref="C682">IF(A682="",0,INDEX(DONG_THUAN_GHEP!$B$14:$B$113,INT((ROW()-2)/30)+1))</f>
        <v>0</v>
      </c>
      <c r="D682" s="16">
        <f t="shared" si="1"/>
        <v>0</v>
      </c>
      <c r="E682" s="16">
        <f t="shared" si="2"/>
        <v>0</v>
      </c>
      <c r="F682" s="3">
        <f t="shared" si="3"/>
        <v>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0" customHeight="1">
      <c r="A683" s="11" t="str">
        <f t="array" ref="A683">INDEX(DONG_THUAN_GHEP!$J$14:$AM$113,INT((ROW()-2)/30)+1,MOD(ROW()-2,30)+1)</f>
        <v/>
      </c>
      <c r="B683" s="11" t="str">
        <f t="array" ref="B683">INDEX(DONG_THUAN_GHEP!$A$14:$A$113,INT((ROW()-2)/30)+1)</f>
        <v/>
      </c>
      <c r="C683" s="16">
        <f t="array" ref="C683">IF(A683="",0,INDEX(DONG_THUAN_GHEP!$B$14:$B$113,INT((ROW()-2)/30)+1))</f>
        <v>0</v>
      </c>
      <c r="D683" s="16">
        <f t="shared" si="1"/>
        <v>0</v>
      </c>
      <c r="E683" s="16">
        <f t="shared" si="2"/>
        <v>0</v>
      </c>
      <c r="F683" s="3">
        <f t="shared" si="3"/>
        <v>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0" customHeight="1">
      <c r="A684" s="11" t="str">
        <f t="array" ref="A684">INDEX(DONG_THUAN_GHEP!$J$14:$AM$113,INT((ROW()-2)/30)+1,MOD(ROW()-2,30)+1)</f>
        <v/>
      </c>
      <c r="B684" s="11" t="str">
        <f t="array" ref="B684">INDEX(DONG_THUAN_GHEP!$A$14:$A$113,INT((ROW()-2)/30)+1)</f>
        <v/>
      </c>
      <c r="C684" s="16">
        <f t="array" ref="C684">IF(A684="",0,INDEX(DONG_THUAN_GHEP!$B$14:$B$113,INT((ROW()-2)/30)+1))</f>
        <v>0</v>
      </c>
      <c r="D684" s="16">
        <f t="shared" si="1"/>
        <v>0</v>
      </c>
      <c r="E684" s="16">
        <f t="shared" si="2"/>
        <v>0</v>
      </c>
      <c r="F684" s="3">
        <f t="shared" si="3"/>
        <v>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0" customHeight="1">
      <c r="A685" s="11" t="str">
        <f t="array" ref="A685">INDEX(DONG_THUAN_GHEP!$J$14:$AM$113,INT((ROW()-2)/30)+1,MOD(ROW()-2,30)+1)</f>
        <v/>
      </c>
      <c r="B685" s="11" t="str">
        <f t="array" ref="B685">INDEX(DONG_THUAN_GHEP!$A$14:$A$113,INT((ROW()-2)/30)+1)</f>
        <v/>
      </c>
      <c r="C685" s="16">
        <f t="array" ref="C685">IF(A685="",0,INDEX(DONG_THUAN_GHEP!$B$14:$B$113,INT((ROW()-2)/30)+1))</f>
        <v>0</v>
      </c>
      <c r="D685" s="16">
        <f t="shared" si="1"/>
        <v>0</v>
      </c>
      <c r="E685" s="16">
        <f t="shared" si="2"/>
        <v>0</v>
      </c>
      <c r="F685" s="3">
        <f t="shared" si="3"/>
        <v>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0" customHeight="1">
      <c r="A686" s="11" t="str">
        <f t="array" ref="A686">INDEX(DONG_THUAN_GHEP!$J$14:$AM$113,INT((ROW()-2)/30)+1,MOD(ROW()-2,30)+1)</f>
        <v/>
      </c>
      <c r="B686" s="11" t="str">
        <f t="array" ref="B686">INDEX(DONG_THUAN_GHEP!$A$14:$A$113,INT((ROW()-2)/30)+1)</f>
        <v/>
      </c>
      <c r="C686" s="16">
        <f t="array" ref="C686">IF(A686="",0,INDEX(DONG_THUAN_GHEP!$B$14:$B$113,INT((ROW()-2)/30)+1))</f>
        <v>0</v>
      </c>
      <c r="D686" s="16">
        <f t="shared" si="1"/>
        <v>0</v>
      </c>
      <c r="E686" s="16">
        <f t="shared" si="2"/>
        <v>0</v>
      </c>
      <c r="F686" s="3">
        <f t="shared" si="3"/>
        <v>0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0" customHeight="1">
      <c r="A687" s="11" t="str">
        <f t="array" ref="A687">INDEX(DONG_THUAN_GHEP!$J$14:$AM$113,INT((ROW()-2)/30)+1,MOD(ROW()-2,30)+1)</f>
        <v/>
      </c>
      <c r="B687" s="11" t="str">
        <f t="array" ref="B687">INDEX(DONG_THUAN_GHEP!$A$14:$A$113,INT((ROW()-2)/30)+1)</f>
        <v/>
      </c>
      <c r="C687" s="16">
        <f t="array" ref="C687">IF(A687="",0,INDEX(DONG_THUAN_GHEP!$B$14:$B$113,INT((ROW()-2)/30)+1))</f>
        <v>0</v>
      </c>
      <c r="D687" s="16">
        <f t="shared" si="1"/>
        <v>0</v>
      </c>
      <c r="E687" s="16">
        <f t="shared" si="2"/>
        <v>0</v>
      </c>
      <c r="F687" s="3">
        <f t="shared" si="3"/>
        <v>0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0" customHeight="1">
      <c r="A688" s="11" t="str">
        <f t="array" ref="A688">INDEX(DONG_THUAN_GHEP!$J$14:$AM$113,INT((ROW()-2)/30)+1,MOD(ROW()-2,30)+1)</f>
        <v/>
      </c>
      <c r="B688" s="11" t="str">
        <f t="array" ref="B688">INDEX(DONG_THUAN_GHEP!$A$14:$A$113,INT((ROW()-2)/30)+1)</f>
        <v/>
      </c>
      <c r="C688" s="16">
        <f t="array" ref="C688">IF(A688="",0,INDEX(DONG_THUAN_GHEP!$B$14:$B$113,INT((ROW()-2)/30)+1))</f>
        <v>0</v>
      </c>
      <c r="D688" s="16">
        <f t="shared" si="1"/>
        <v>0</v>
      </c>
      <c r="E688" s="16">
        <f t="shared" si="2"/>
        <v>0</v>
      </c>
      <c r="F688" s="3">
        <f t="shared" si="3"/>
        <v>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0" customHeight="1">
      <c r="A689" s="11" t="str">
        <f t="array" ref="A689">INDEX(DONG_THUAN_GHEP!$J$14:$AM$113,INT((ROW()-2)/30)+1,MOD(ROW()-2,30)+1)</f>
        <v/>
      </c>
      <c r="B689" s="11" t="str">
        <f t="array" ref="B689">INDEX(DONG_THUAN_GHEP!$A$14:$A$113,INT((ROW()-2)/30)+1)</f>
        <v/>
      </c>
      <c r="C689" s="16">
        <f t="array" ref="C689">IF(A689="",0,INDEX(DONG_THUAN_GHEP!$B$14:$B$113,INT((ROW()-2)/30)+1))</f>
        <v>0</v>
      </c>
      <c r="D689" s="16">
        <f t="shared" si="1"/>
        <v>0</v>
      </c>
      <c r="E689" s="16">
        <f t="shared" si="2"/>
        <v>0</v>
      </c>
      <c r="F689" s="3">
        <f t="shared" si="3"/>
        <v>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0" customHeight="1">
      <c r="A690" s="11" t="str">
        <f t="array" ref="A690">INDEX(DONG_THUAN_GHEP!$J$14:$AM$113,INT((ROW()-2)/30)+1,MOD(ROW()-2,30)+1)</f>
        <v/>
      </c>
      <c r="B690" s="11" t="str">
        <f t="array" ref="B690">INDEX(DONG_THUAN_GHEP!$A$14:$A$113,INT((ROW()-2)/30)+1)</f>
        <v/>
      </c>
      <c r="C690" s="16">
        <f t="array" ref="C690">IF(A690="",0,INDEX(DONG_THUAN_GHEP!$B$14:$B$113,INT((ROW()-2)/30)+1))</f>
        <v>0</v>
      </c>
      <c r="D690" s="16">
        <f t="shared" si="1"/>
        <v>0</v>
      </c>
      <c r="E690" s="16">
        <f t="shared" si="2"/>
        <v>0</v>
      </c>
      <c r="F690" s="3">
        <f t="shared" si="3"/>
        <v>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0" customHeight="1">
      <c r="A691" s="11" t="str">
        <f t="array" ref="A691">INDEX(DONG_THUAN_GHEP!$J$14:$AM$113,INT((ROW()-2)/30)+1,MOD(ROW()-2,30)+1)</f>
        <v/>
      </c>
      <c r="B691" s="11" t="str">
        <f t="array" ref="B691">INDEX(DONG_THUAN_GHEP!$A$14:$A$113,INT((ROW()-2)/30)+1)</f>
        <v/>
      </c>
      <c r="C691" s="16">
        <f t="array" ref="C691">IF(A691="",0,INDEX(DONG_THUAN_GHEP!$B$14:$B$113,INT((ROW()-2)/30)+1))</f>
        <v>0</v>
      </c>
      <c r="D691" s="16">
        <f t="shared" si="1"/>
        <v>0</v>
      </c>
      <c r="E691" s="16">
        <f t="shared" si="2"/>
        <v>0</v>
      </c>
      <c r="F691" s="3">
        <f t="shared" si="3"/>
        <v>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0" customHeight="1">
      <c r="A692" s="11" t="str">
        <f t="array" ref="A692">INDEX(DONG_THUAN_GHEP!$J$14:$AM$113,INT((ROW()-2)/30)+1,MOD(ROW()-2,30)+1)</f>
        <v/>
      </c>
      <c r="B692" s="11" t="str">
        <f t="array" ref="B692">INDEX(DONG_THUAN_GHEP!$A$14:$A$113,INT((ROW()-2)/30)+1)</f>
        <v/>
      </c>
      <c r="C692" s="16">
        <f t="array" ref="C692">IF(A692="",0,INDEX(DONG_THUAN_GHEP!$B$14:$B$113,INT((ROW()-2)/30)+1))</f>
        <v>0</v>
      </c>
      <c r="D692" s="16">
        <f t="shared" si="1"/>
        <v>0</v>
      </c>
      <c r="E692" s="16">
        <f t="shared" si="2"/>
        <v>0</v>
      </c>
      <c r="F692" s="3">
        <f t="shared" si="3"/>
        <v>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0" customHeight="1">
      <c r="A693" s="11" t="str">
        <f t="array" ref="A693">INDEX(DONG_THUAN_GHEP!$J$14:$AM$113,INT((ROW()-2)/30)+1,MOD(ROW()-2,30)+1)</f>
        <v/>
      </c>
      <c r="B693" s="11" t="str">
        <f t="array" ref="B693">INDEX(DONG_THUAN_GHEP!$A$14:$A$113,INT((ROW()-2)/30)+1)</f>
        <v/>
      </c>
      <c r="C693" s="16">
        <f t="array" ref="C693">IF(A693="",0,INDEX(DONG_THUAN_GHEP!$B$14:$B$113,INT((ROW()-2)/30)+1))</f>
        <v>0</v>
      </c>
      <c r="D693" s="16">
        <f t="shared" si="1"/>
        <v>0</v>
      </c>
      <c r="E693" s="16">
        <f t="shared" si="2"/>
        <v>0</v>
      </c>
      <c r="F693" s="3">
        <f t="shared" si="3"/>
        <v>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0" customHeight="1">
      <c r="A694" s="11" t="str">
        <f t="array" ref="A694">INDEX(DONG_THUAN_GHEP!$J$14:$AM$113,INT((ROW()-2)/30)+1,MOD(ROW()-2,30)+1)</f>
        <v/>
      </c>
      <c r="B694" s="11" t="str">
        <f t="array" ref="B694">INDEX(DONG_THUAN_GHEP!$A$14:$A$113,INT((ROW()-2)/30)+1)</f>
        <v/>
      </c>
      <c r="C694" s="16">
        <f t="array" ref="C694">IF(A694="",0,INDEX(DONG_THUAN_GHEP!$B$14:$B$113,INT((ROW()-2)/30)+1))</f>
        <v>0</v>
      </c>
      <c r="D694" s="16">
        <f t="shared" si="1"/>
        <v>0</v>
      </c>
      <c r="E694" s="16">
        <f t="shared" si="2"/>
        <v>0</v>
      </c>
      <c r="F694" s="3">
        <f t="shared" si="3"/>
        <v>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0" customHeight="1">
      <c r="A695" s="11" t="str">
        <f t="array" ref="A695">INDEX(DONG_THUAN_GHEP!$J$14:$AM$113,INT((ROW()-2)/30)+1,MOD(ROW()-2,30)+1)</f>
        <v/>
      </c>
      <c r="B695" s="11" t="str">
        <f t="array" ref="B695">INDEX(DONG_THUAN_GHEP!$A$14:$A$113,INT((ROW()-2)/30)+1)</f>
        <v/>
      </c>
      <c r="C695" s="16">
        <f t="array" ref="C695">IF(A695="",0,INDEX(DONG_THUAN_GHEP!$B$14:$B$113,INT((ROW()-2)/30)+1))</f>
        <v>0</v>
      </c>
      <c r="D695" s="16">
        <f t="shared" si="1"/>
        <v>0</v>
      </c>
      <c r="E695" s="16">
        <f t="shared" si="2"/>
        <v>0</v>
      </c>
      <c r="F695" s="3">
        <f t="shared" si="3"/>
        <v>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0" customHeight="1">
      <c r="A696" s="11" t="str">
        <f t="array" ref="A696">INDEX(DONG_THUAN_GHEP!$J$14:$AM$113,INT((ROW()-2)/30)+1,MOD(ROW()-2,30)+1)</f>
        <v/>
      </c>
      <c r="B696" s="11" t="str">
        <f t="array" ref="B696">INDEX(DONG_THUAN_GHEP!$A$14:$A$113,INT((ROW()-2)/30)+1)</f>
        <v/>
      </c>
      <c r="C696" s="16">
        <f t="array" ref="C696">IF(A696="",0,INDEX(DONG_THUAN_GHEP!$B$14:$B$113,INT((ROW()-2)/30)+1))</f>
        <v>0</v>
      </c>
      <c r="D696" s="16">
        <f t="shared" si="1"/>
        <v>0</v>
      </c>
      <c r="E696" s="16">
        <f t="shared" si="2"/>
        <v>0</v>
      </c>
      <c r="F696" s="3">
        <f t="shared" si="3"/>
        <v>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0" customHeight="1">
      <c r="A697" s="11" t="str">
        <f t="array" ref="A697">INDEX(DONG_THUAN_GHEP!$J$14:$AM$113,INT((ROW()-2)/30)+1,MOD(ROW()-2,30)+1)</f>
        <v/>
      </c>
      <c r="B697" s="11" t="str">
        <f t="array" ref="B697">INDEX(DONG_THUAN_GHEP!$A$14:$A$113,INT((ROW()-2)/30)+1)</f>
        <v/>
      </c>
      <c r="C697" s="16">
        <f t="array" ref="C697">IF(A697="",0,INDEX(DONG_THUAN_GHEP!$B$14:$B$113,INT((ROW()-2)/30)+1))</f>
        <v>0</v>
      </c>
      <c r="D697" s="16">
        <f t="shared" si="1"/>
        <v>0</v>
      </c>
      <c r="E697" s="16">
        <f t="shared" si="2"/>
        <v>0</v>
      </c>
      <c r="F697" s="3">
        <f t="shared" si="3"/>
        <v>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0" customHeight="1">
      <c r="A698" s="11" t="str">
        <f t="array" ref="A698">INDEX(DONG_THUAN_GHEP!$J$14:$AM$113,INT((ROW()-2)/30)+1,MOD(ROW()-2,30)+1)</f>
        <v/>
      </c>
      <c r="B698" s="11" t="str">
        <f t="array" ref="B698">INDEX(DONG_THUAN_GHEP!$A$14:$A$113,INT((ROW()-2)/30)+1)</f>
        <v/>
      </c>
      <c r="C698" s="16">
        <f t="array" ref="C698">IF(A698="",0,INDEX(DONG_THUAN_GHEP!$B$14:$B$113,INT((ROW()-2)/30)+1))</f>
        <v>0</v>
      </c>
      <c r="D698" s="16">
        <f t="shared" si="1"/>
        <v>0</v>
      </c>
      <c r="E698" s="16">
        <f t="shared" si="2"/>
        <v>0</v>
      </c>
      <c r="F698" s="3">
        <f t="shared" si="3"/>
        <v>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0" customHeight="1">
      <c r="A699" s="11" t="str">
        <f t="array" ref="A699">INDEX(DONG_THUAN_GHEP!$J$14:$AM$113,INT((ROW()-2)/30)+1,MOD(ROW()-2,30)+1)</f>
        <v/>
      </c>
      <c r="B699" s="11" t="str">
        <f t="array" ref="B699">INDEX(DONG_THUAN_GHEP!$A$14:$A$113,INT((ROW()-2)/30)+1)</f>
        <v/>
      </c>
      <c r="C699" s="16">
        <f t="array" ref="C699">IF(A699="",0,INDEX(DONG_THUAN_GHEP!$B$14:$B$113,INT((ROW()-2)/30)+1))</f>
        <v>0</v>
      </c>
      <c r="D699" s="16">
        <f t="shared" si="1"/>
        <v>0</v>
      </c>
      <c r="E699" s="16">
        <f t="shared" si="2"/>
        <v>0</v>
      </c>
      <c r="F699" s="3">
        <f t="shared" si="3"/>
        <v>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0" customHeight="1">
      <c r="A700" s="11" t="str">
        <f t="array" ref="A700">INDEX(DONG_THUAN_GHEP!$J$14:$AM$113,INT((ROW()-2)/30)+1,MOD(ROW()-2,30)+1)</f>
        <v/>
      </c>
      <c r="B700" s="11" t="str">
        <f t="array" ref="B700">INDEX(DONG_THUAN_GHEP!$A$14:$A$113,INT((ROW()-2)/30)+1)</f>
        <v/>
      </c>
      <c r="C700" s="16">
        <f t="array" ref="C700">IF(A700="",0,INDEX(DONG_THUAN_GHEP!$B$14:$B$113,INT((ROW()-2)/30)+1))</f>
        <v>0</v>
      </c>
      <c r="D700" s="16">
        <f t="shared" si="1"/>
        <v>0</v>
      </c>
      <c r="E700" s="16">
        <f t="shared" si="2"/>
        <v>0</v>
      </c>
      <c r="F700" s="3">
        <f t="shared" si="3"/>
        <v>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0" customHeight="1">
      <c r="A701" s="11" t="str">
        <f t="array" ref="A701">INDEX(DONG_THUAN_GHEP!$J$14:$AM$113,INT((ROW()-2)/30)+1,MOD(ROW()-2,30)+1)</f>
        <v/>
      </c>
      <c r="B701" s="11" t="str">
        <f t="array" ref="B701">INDEX(DONG_THUAN_GHEP!$A$14:$A$113,INT((ROW()-2)/30)+1)</f>
        <v/>
      </c>
      <c r="C701" s="16">
        <f t="array" ref="C701">IF(A701="",0,INDEX(DONG_THUAN_GHEP!$B$14:$B$113,INT((ROW()-2)/30)+1))</f>
        <v>0</v>
      </c>
      <c r="D701" s="16">
        <f t="shared" si="1"/>
        <v>0</v>
      </c>
      <c r="E701" s="16">
        <f t="shared" si="2"/>
        <v>0</v>
      </c>
      <c r="F701" s="3">
        <f t="shared" si="3"/>
        <v>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0" customHeight="1">
      <c r="A702" s="11" t="str">
        <f t="array" ref="A702">INDEX(DONG_THUAN_GHEP!$J$14:$AM$113,INT((ROW()-2)/30)+1,MOD(ROW()-2,30)+1)</f>
        <v/>
      </c>
      <c r="B702" s="11" t="str">
        <f t="array" ref="B702">INDEX(DONG_THUAN_GHEP!$A$14:$A$113,INT((ROW()-2)/30)+1)</f>
        <v/>
      </c>
      <c r="C702" s="16">
        <f t="array" ref="C702">IF(A702="",0,INDEX(DONG_THUAN_GHEP!$B$14:$B$113,INT((ROW()-2)/30)+1))</f>
        <v>0</v>
      </c>
      <c r="D702" s="16">
        <f t="shared" si="1"/>
        <v>0</v>
      </c>
      <c r="E702" s="16">
        <f t="shared" si="2"/>
        <v>0</v>
      </c>
      <c r="F702" s="3">
        <f t="shared" si="3"/>
        <v>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0" customHeight="1">
      <c r="A703" s="11" t="str">
        <f t="array" ref="A703">INDEX(DONG_THUAN_GHEP!$J$14:$AM$113,INT((ROW()-2)/30)+1,MOD(ROW()-2,30)+1)</f>
        <v/>
      </c>
      <c r="B703" s="11" t="str">
        <f t="array" ref="B703">INDEX(DONG_THUAN_GHEP!$A$14:$A$113,INT((ROW()-2)/30)+1)</f>
        <v/>
      </c>
      <c r="C703" s="16">
        <f t="array" ref="C703">IF(A703="",0,INDEX(DONG_THUAN_GHEP!$B$14:$B$113,INT((ROW()-2)/30)+1))</f>
        <v>0</v>
      </c>
      <c r="D703" s="16">
        <f t="shared" si="1"/>
        <v>0</v>
      </c>
      <c r="E703" s="16">
        <f t="shared" si="2"/>
        <v>0</v>
      </c>
      <c r="F703" s="3">
        <f t="shared" si="3"/>
        <v>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0" customHeight="1">
      <c r="A704" s="11" t="str">
        <f t="array" ref="A704">INDEX(DONG_THUAN_GHEP!$J$14:$AM$113,INT((ROW()-2)/30)+1,MOD(ROW()-2,30)+1)</f>
        <v/>
      </c>
      <c r="B704" s="11" t="str">
        <f t="array" ref="B704">INDEX(DONG_THUAN_GHEP!$A$14:$A$113,INT((ROW()-2)/30)+1)</f>
        <v/>
      </c>
      <c r="C704" s="16">
        <f t="array" ref="C704">IF(A704="",0,INDEX(DONG_THUAN_GHEP!$B$14:$B$113,INT((ROW()-2)/30)+1))</f>
        <v>0</v>
      </c>
      <c r="D704" s="16">
        <f t="shared" si="1"/>
        <v>0</v>
      </c>
      <c r="E704" s="16">
        <f t="shared" si="2"/>
        <v>0</v>
      </c>
      <c r="F704" s="3">
        <f t="shared" si="3"/>
        <v>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0" customHeight="1">
      <c r="A705" s="11" t="str">
        <f t="array" ref="A705">INDEX(DONG_THUAN_GHEP!$J$14:$AM$113,INT((ROW()-2)/30)+1,MOD(ROW()-2,30)+1)</f>
        <v/>
      </c>
      <c r="B705" s="11" t="str">
        <f t="array" ref="B705">INDEX(DONG_THUAN_GHEP!$A$14:$A$113,INT((ROW()-2)/30)+1)</f>
        <v/>
      </c>
      <c r="C705" s="16">
        <f t="array" ref="C705">IF(A705="",0,INDEX(DONG_THUAN_GHEP!$B$14:$B$113,INT((ROW()-2)/30)+1))</f>
        <v>0</v>
      </c>
      <c r="D705" s="16">
        <f t="shared" si="1"/>
        <v>0</v>
      </c>
      <c r="E705" s="16">
        <f t="shared" si="2"/>
        <v>0</v>
      </c>
      <c r="F705" s="3">
        <f t="shared" si="3"/>
        <v>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0" customHeight="1">
      <c r="A706" s="11" t="str">
        <f t="array" ref="A706">INDEX(DONG_THUAN_GHEP!$J$14:$AM$113,INT((ROW()-2)/30)+1,MOD(ROW()-2,30)+1)</f>
        <v/>
      </c>
      <c r="B706" s="11" t="str">
        <f t="array" ref="B706">INDEX(DONG_THUAN_GHEP!$A$14:$A$113,INT((ROW()-2)/30)+1)</f>
        <v/>
      </c>
      <c r="C706" s="16">
        <f t="array" ref="C706">IF(A706="",0,INDEX(DONG_THUAN_GHEP!$B$14:$B$113,INT((ROW()-2)/30)+1))</f>
        <v>0</v>
      </c>
      <c r="D706" s="16">
        <f t="shared" si="1"/>
        <v>0</v>
      </c>
      <c r="E706" s="16">
        <f t="shared" si="2"/>
        <v>0</v>
      </c>
      <c r="F706" s="3">
        <f t="shared" si="3"/>
        <v>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0" customHeight="1">
      <c r="A707" s="11" t="str">
        <f t="array" ref="A707">INDEX(DONG_THUAN_GHEP!$J$14:$AM$113,INT((ROW()-2)/30)+1,MOD(ROW()-2,30)+1)</f>
        <v/>
      </c>
      <c r="B707" s="11" t="str">
        <f t="array" ref="B707">INDEX(DONG_THUAN_GHEP!$A$14:$A$113,INT((ROW()-2)/30)+1)</f>
        <v/>
      </c>
      <c r="C707" s="16">
        <f t="array" ref="C707">IF(A707="",0,INDEX(DONG_THUAN_GHEP!$B$14:$B$113,INT((ROW()-2)/30)+1))</f>
        <v>0</v>
      </c>
      <c r="D707" s="16">
        <f t="shared" si="1"/>
        <v>0</v>
      </c>
      <c r="E707" s="16">
        <f t="shared" si="2"/>
        <v>0</v>
      </c>
      <c r="F707" s="3">
        <f t="shared" si="3"/>
        <v>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0" customHeight="1">
      <c r="A708" s="11" t="str">
        <f t="array" ref="A708">INDEX(DONG_THUAN_GHEP!$J$14:$AM$113,INT((ROW()-2)/30)+1,MOD(ROW()-2,30)+1)</f>
        <v/>
      </c>
      <c r="B708" s="11" t="str">
        <f t="array" ref="B708">INDEX(DONG_THUAN_GHEP!$A$14:$A$113,INT((ROW()-2)/30)+1)</f>
        <v/>
      </c>
      <c r="C708" s="16">
        <f t="array" ref="C708">IF(A708="",0,INDEX(DONG_THUAN_GHEP!$B$14:$B$113,INT((ROW()-2)/30)+1))</f>
        <v>0</v>
      </c>
      <c r="D708" s="16">
        <f t="shared" si="1"/>
        <v>0</v>
      </c>
      <c r="E708" s="16">
        <f t="shared" si="2"/>
        <v>0</v>
      </c>
      <c r="F708" s="3">
        <f t="shared" si="3"/>
        <v>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0" customHeight="1">
      <c r="A709" s="11" t="str">
        <f t="array" ref="A709">INDEX(DONG_THUAN_GHEP!$J$14:$AM$113,INT((ROW()-2)/30)+1,MOD(ROW()-2,30)+1)</f>
        <v/>
      </c>
      <c r="B709" s="11" t="str">
        <f t="array" ref="B709">INDEX(DONG_THUAN_GHEP!$A$14:$A$113,INT((ROW()-2)/30)+1)</f>
        <v/>
      </c>
      <c r="C709" s="16">
        <f t="array" ref="C709">IF(A709="",0,INDEX(DONG_THUAN_GHEP!$B$14:$B$113,INT((ROW()-2)/30)+1))</f>
        <v>0</v>
      </c>
      <c r="D709" s="16">
        <f t="shared" si="1"/>
        <v>0</v>
      </c>
      <c r="E709" s="16">
        <f t="shared" si="2"/>
        <v>0</v>
      </c>
      <c r="F709" s="3">
        <f t="shared" si="3"/>
        <v>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0" customHeight="1">
      <c r="A710" s="11" t="str">
        <f t="array" ref="A710">INDEX(DONG_THUAN_GHEP!$J$14:$AM$113,INT((ROW()-2)/30)+1,MOD(ROW()-2,30)+1)</f>
        <v/>
      </c>
      <c r="B710" s="11" t="str">
        <f t="array" ref="B710">INDEX(DONG_THUAN_GHEP!$A$14:$A$113,INT((ROW()-2)/30)+1)</f>
        <v/>
      </c>
      <c r="C710" s="16">
        <f t="array" ref="C710">IF(A710="",0,INDEX(DONG_THUAN_GHEP!$B$14:$B$113,INT((ROW()-2)/30)+1))</f>
        <v>0</v>
      </c>
      <c r="D710" s="16">
        <f t="shared" si="1"/>
        <v>0</v>
      </c>
      <c r="E710" s="16">
        <f t="shared" si="2"/>
        <v>0</v>
      </c>
      <c r="F710" s="3">
        <f t="shared" si="3"/>
        <v>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0" customHeight="1">
      <c r="A711" s="11" t="str">
        <f t="array" ref="A711">INDEX(DONG_THUAN_GHEP!$J$14:$AM$113,INT((ROW()-2)/30)+1,MOD(ROW()-2,30)+1)</f>
        <v/>
      </c>
      <c r="B711" s="11" t="str">
        <f t="array" ref="B711">INDEX(DONG_THUAN_GHEP!$A$14:$A$113,INT((ROW()-2)/30)+1)</f>
        <v/>
      </c>
      <c r="C711" s="16">
        <f t="array" ref="C711">IF(A711="",0,INDEX(DONG_THUAN_GHEP!$B$14:$B$113,INT((ROW()-2)/30)+1))</f>
        <v>0</v>
      </c>
      <c r="D711" s="16">
        <f t="shared" si="1"/>
        <v>0</v>
      </c>
      <c r="E711" s="16">
        <f t="shared" si="2"/>
        <v>0</v>
      </c>
      <c r="F711" s="3">
        <f t="shared" si="3"/>
        <v>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0" customHeight="1">
      <c r="A712" s="11" t="str">
        <f t="array" ref="A712">INDEX(DONG_THUAN_GHEP!$J$14:$AM$113,INT((ROW()-2)/30)+1,MOD(ROW()-2,30)+1)</f>
        <v/>
      </c>
      <c r="B712" s="11" t="str">
        <f t="array" ref="B712">INDEX(DONG_THUAN_GHEP!$A$14:$A$113,INT((ROW()-2)/30)+1)</f>
        <v/>
      </c>
      <c r="C712" s="16">
        <f t="array" ref="C712">IF(A712="",0,INDEX(DONG_THUAN_GHEP!$B$14:$B$113,INT((ROW()-2)/30)+1))</f>
        <v>0</v>
      </c>
      <c r="D712" s="16">
        <f t="shared" si="1"/>
        <v>0</v>
      </c>
      <c r="E712" s="16">
        <f t="shared" si="2"/>
        <v>0</v>
      </c>
      <c r="F712" s="3">
        <f t="shared" si="3"/>
        <v>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0" customHeight="1">
      <c r="A713" s="11" t="str">
        <f t="array" ref="A713">INDEX(DONG_THUAN_GHEP!$J$14:$AM$113,INT((ROW()-2)/30)+1,MOD(ROW()-2,30)+1)</f>
        <v/>
      </c>
      <c r="B713" s="11" t="str">
        <f t="array" ref="B713">INDEX(DONG_THUAN_GHEP!$A$14:$A$113,INT((ROW()-2)/30)+1)</f>
        <v/>
      </c>
      <c r="C713" s="16">
        <f t="array" ref="C713">IF(A713="",0,INDEX(DONG_THUAN_GHEP!$B$14:$B$113,INT((ROW()-2)/30)+1))</f>
        <v>0</v>
      </c>
      <c r="D713" s="16">
        <f t="shared" si="1"/>
        <v>0</v>
      </c>
      <c r="E713" s="16">
        <f t="shared" si="2"/>
        <v>0</v>
      </c>
      <c r="F713" s="3">
        <f t="shared" si="3"/>
        <v>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0" customHeight="1">
      <c r="A714" s="11" t="str">
        <f t="array" ref="A714">INDEX(DONG_THUAN_GHEP!$J$14:$AM$113,INT((ROW()-2)/30)+1,MOD(ROW()-2,30)+1)</f>
        <v/>
      </c>
      <c r="B714" s="11" t="str">
        <f t="array" ref="B714">INDEX(DONG_THUAN_GHEP!$A$14:$A$113,INT((ROW()-2)/30)+1)</f>
        <v/>
      </c>
      <c r="C714" s="16">
        <f t="array" ref="C714">IF(A714="",0,INDEX(DONG_THUAN_GHEP!$B$14:$B$113,INT((ROW()-2)/30)+1))</f>
        <v>0</v>
      </c>
      <c r="D714" s="16">
        <f t="shared" si="1"/>
        <v>0</v>
      </c>
      <c r="E714" s="16">
        <f t="shared" si="2"/>
        <v>0</v>
      </c>
      <c r="F714" s="3">
        <f t="shared" si="3"/>
        <v>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0" customHeight="1">
      <c r="A715" s="11" t="str">
        <f t="array" ref="A715">INDEX(DONG_THUAN_GHEP!$J$14:$AM$113,INT((ROW()-2)/30)+1,MOD(ROW()-2,30)+1)</f>
        <v/>
      </c>
      <c r="B715" s="11" t="str">
        <f t="array" ref="B715">INDEX(DONG_THUAN_GHEP!$A$14:$A$113,INT((ROW()-2)/30)+1)</f>
        <v/>
      </c>
      <c r="C715" s="16">
        <f t="array" ref="C715">IF(A715="",0,INDEX(DONG_THUAN_GHEP!$B$14:$B$113,INT((ROW()-2)/30)+1))</f>
        <v>0</v>
      </c>
      <c r="D715" s="16">
        <f t="shared" si="1"/>
        <v>0</v>
      </c>
      <c r="E715" s="16">
        <f t="shared" si="2"/>
        <v>0</v>
      </c>
      <c r="F715" s="3">
        <f t="shared" si="3"/>
        <v>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0" customHeight="1">
      <c r="A716" s="11" t="str">
        <f t="array" ref="A716">INDEX(DONG_THUAN_GHEP!$J$14:$AM$113,INT((ROW()-2)/30)+1,MOD(ROW()-2,30)+1)</f>
        <v/>
      </c>
      <c r="B716" s="11" t="str">
        <f t="array" ref="B716">INDEX(DONG_THUAN_GHEP!$A$14:$A$113,INT((ROW()-2)/30)+1)</f>
        <v/>
      </c>
      <c r="C716" s="16">
        <f t="array" ref="C716">IF(A716="",0,INDEX(DONG_THUAN_GHEP!$B$14:$B$113,INT((ROW()-2)/30)+1))</f>
        <v>0</v>
      </c>
      <c r="D716" s="16">
        <f t="shared" si="1"/>
        <v>0</v>
      </c>
      <c r="E716" s="16">
        <f t="shared" si="2"/>
        <v>0</v>
      </c>
      <c r="F716" s="3">
        <f t="shared" si="3"/>
        <v>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0" customHeight="1">
      <c r="A717" s="11" t="str">
        <f t="array" ref="A717">INDEX(DONG_THUAN_GHEP!$J$14:$AM$113,INT((ROW()-2)/30)+1,MOD(ROW()-2,30)+1)</f>
        <v/>
      </c>
      <c r="B717" s="11" t="str">
        <f t="array" ref="B717">INDEX(DONG_THUAN_GHEP!$A$14:$A$113,INT((ROW()-2)/30)+1)</f>
        <v/>
      </c>
      <c r="C717" s="16">
        <f t="array" ref="C717">IF(A717="",0,INDEX(DONG_THUAN_GHEP!$B$14:$B$113,INT((ROW()-2)/30)+1))</f>
        <v>0</v>
      </c>
      <c r="D717" s="16">
        <f t="shared" si="1"/>
        <v>0</v>
      </c>
      <c r="E717" s="16">
        <f t="shared" si="2"/>
        <v>0</v>
      </c>
      <c r="F717" s="3">
        <f t="shared" si="3"/>
        <v>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0" customHeight="1">
      <c r="A718" s="11" t="str">
        <f t="array" ref="A718">INDEX(DONG_THUAN_GHEP!$J$14:$AM$113,INT((ROW()-2)/30)+1,MOD(ROW()-2,30)+1)</f>
        <v/>
      </c>
      <c r="B718" s="11" t="str">
        <f t="array" ref="B718">INDEX(DONG_THUAN_GHEP!$A$14:$A$113,INT((ROW()-2)/30)+1)</f>
        <v/>
      </c>
      <c r="C718" s="16">
        <f t="array" ref="C718">IF(A718="",0,INDEX(DONG_THUAN_GHEP!$B$14:$B$113,INT((ROW()-2)/30)+1))</f>
        <v>0</v>
      </c>
      <c r="D718" s="16">
        <f t="shared" si="1"/>
        <v>0</v>
      </c>
      <c r="E718" s="16">
        <f t="shared" si="2"/>
        <v>0</v>
      </c>
      <c r="F718" s="3">
        <f t="shared" si="3"/>
        <v>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0" customHeight="1">
      <c r="A719" s="11" t="str">
        <f t="array" ref="A719">INDEX(DONG_THUAN_GHEP!$J$14:$AM$113,INT((ROW()-2)/30)+1,MOD(ROW()-2,30)+1)</f>
        <v/>
      </c>
      <c r="B719" s="11" t="str">
        <f t="array" ref="B719">INDEX(DONG_THUAN_GHEP!$A$14:$A$113,INT((ROW()-2)/30)+1)</f>
        <v/>
      </c>
      <c r="C719" s="16">
        <f t="array" ref="C719">IF(A719="",0,INDEX(DONG_THUAN_GHEP!$B$14:$B$113,INT((ROW()-2)/30)+1))</f>
        <v>0</v>
      </c>
      <c r="D719" s="16">
        <f t="shared" si="1"/>
        <v>0</v>
      </c>
      <c r="E719" s="16">
        <f t="shared" si="2"/>
        <v>0</v>
      </c>
      <c r="F719" s="3">
        <f t="shared" si="3"/>
        <v>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0" customHeight="1">
      <c r="A720" s="11" t="str">
        <f t="array" ref="A720">INDEX(DONG_THUAN_GHEP!$J$14:$AM$113,INT((ROW()-2)/30)+1,MOD(ROW()-2,30)+1)</f>
        <v/>
      </c>
      <c r="B720" s="11" t="str">
        <f t="array" ref="B720">INDEX(DONG_THUAN_GHEP!$A$14:$A$113,INT((ROW()-2)/30)+1)</f>
        <v/>
      </c>
      <c r="C720" s="16">
        <f t="array" ref="C720">IF(A720="",0,INDEX(DONG_THUAN_GHEP!$B$14:$B$113,INT((ROW()-2)/30)+1))</f>
        <v>0</v>
      </c>
      <c r="D720" s="16">
        <f t="shared" si="1"/>
        <v>0</v>
      </c>
      <c r="E720" s="16">
        <f t="shared" si="2"/>
        <v>0</v>
      </c>
      <c r="F720" s="3">
        <f t="shared" si="3"/>
        <v>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0" customHeight="1">
      <c r="A721" s="11" t="str">
        <f t="array" ref="A721">INDEX(DONG_THUAN_GHEP!$J$14:$AM$113,INT((ROW()-2)/30)+1,MOD(ROW()-2,30)+1)</f>
        <v/>
      </c>
      <c r="B721" s="11" t="str">
        <f t="array" ref="B721">INDEX(DONG_THUAN_GHEP!$A$14:$A$113,INT((ROW()-2)/30)+1)</f>
        <v/>
      </c>
      <c r="C721" s="16">
        <f t="array" ref="C721">IF(A721="",0,INDEX(DONG_THUAN_GHEP!$B$14:$B$113,INT((ROW()-2)/30)+1))</f>
        <v>0</v>
      </c>
      <c r="D721" s="16">
        <f t="shared" si="1"/>
        <v>0</v>
      </c>
      <c r="E721" s="16">
        <f t="shared" si="2"/>
        <v>0</v>
      </c>
      <c r="F721" s="3">
        <f t="shared" si="3"/>
        <v>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0" customHeight="1">
      <c r="A722" s="11" t="str">
        <f t="array" ref="A722">INDEX(DONG_THUAN_GHEP!$J$14:$AM$113,INT((ROW()-2)/30)+1,MOD(ROW()-2,30)+1)</f>
        <v/>
      </c>
      <c r="B722" s="11" t="str">
        <f t="array" ref="B722">INDEX(DONG_THUAN_GHEP!$A$14:$A$113,INT((ROW()-2)/30)+1)</f>
        <v/>
      </c>
      <c r="C722" s="16">
        <f t="array" ref="C722">IF(A722="",0,INDEX(DONG_THUAN_GHEP!$B$14:$B$113,INT((ROW()-2)/30)+1))</f>
        <v>0</v>
      </c>
      <c r="D722" s="16">
        <f t="shared" si="1"/>
        <v>0</v>
      </c>
      <c r="E722" s="16">
        <f t="shared" si="2"/>
        <v>0</v>
      </c>
      <c r="F722" s="3">
        <f t="shared" si="3"/>
        <v>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0" customHeight="1">
      <c r="A723" s="11" t="str">
        <f t="array" ref="A723">INDEX(DONG_THUAN_GHEP!$J$14:$AM$113,INT((ROW()-2)/30)+1,MOD(ROW()-2,30)+1)</f>
        <v/>
      </c>
      <c r="B723" s="11" t="str">
        <f t="array" ref="B723">INDEX(DONG_THUAN_GHEP!$A$14:$A$113,INT((ROW()-2)/30)+1)</f>
        <v/>
      </c>
      <c r="C723" s="16">
        <f t="array" ref="C723">IF(A723="",0,INDEX(DONG_THUAN_GHEP!$B$14:$B$113,INT((ROW()-2)/30)+1))</f>
        <v>0</v>
      </c>
      <c r="D723" s="16">
        <f t="shared" si="1"/>
        <v>0</v>
      </c>
      <c r="E723" s="16">
        <f t="shared" si="2"/>
        <v>0</v>
      </c>
      <c r="F723" s="3">
        <f t="shared" si="3"/>
        <v>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0" customHeight="1">
      <c r="A724" s="11" t="str">
        <f t="array" ref="A724">INDEX(DONG_THUAN_GHEP!$J$14:$AM$113,INT((ROW()-2)/30)+1,MOD(ROW()-2,30)+1)</f>
        <v/>
      </c>
      <c r="B724" s="11" t="str">
        <f t="array" ref="B724">INDEX(DONG_THUAN_GHEP!$A$14:$A$113,INT((ROW()-2)/30)+1)</f>
        <v/>
      </c>
      <c r="C724" s="16">
        <f t="array" ref="C724">IF(A724="",0,INDEX(DONG_THUAN_GHEP!$B$14:$B$113,INT((ROW()-2)/30)+1))</f>
        <v>0</v>
      </c>
      <c r="D724" s="16">
        <f t="shared" si="1"/>
        <v>0</v>
      </c>
      <c r="E724" s="16">
        <f t="shared" si="2"/>
        <v>0</v>
      </c>
      <c r="F724" s="3">
        <f t="shared" si="3"/>
        <v>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0" customHeight="1">
      <c r="A725" s="11" t="str">
        <f t="array" ref="A725">INDEX(DONG_THUAN_GHEP!$J$14:$AM$113,INT((ROW()-2)/30)+1,MOD(ROW()-2,30)+1)</f>
        <v/>
      </c>
      <c r="B725" s="11" t="str">
        <f t="array" ref="B725">INDEX(DONG_THUAN_GHEP!$A$14:$A$113,INT((ROW()-2)/30)+1)</f>
        <v/>
      </c>
      <c r="C725" s="16">
        <f t="array" ref="C725">IF(A725="",0,INDEX(DONG_THUAN_GHEP!$B$14:$B$113,INT((ROW()-2)/30)+1))</f>
        <v>0</v>
      </c>
      <c r="D725" s="16">
        <f t="shared" si="1"/>
        <v>0</v>
      </c>
      <c r="E725" s="16">
        <f t="shared" si="2"/>
        <v>0</v>
      </c>
      <c r="F725" s="3">
        <f t="shared" si="3"/>
        <v>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0" customHeight="1">
      <c r="A726" s="11" t="str">
        <f t="array" ref="A726">INDEX(DONG_THUAN_GHEP!$J$14:$AM$113,INT((ROW()-2)/30)+1,MOD(ROW()-2,30)+1)</f>
        <v/>
      </c>
      <c r="B726" s="11" t="str">
        <f t="array" ref="B726">INDEX(DONG_THUAN_GHEP!$A$14:$A$113,INT((ROW()-2)/30)+1)</f>
        <v/>
      </c>
      <c r="C726" s="16">
        <f t="array" ref="C726">IF(A726="",0,INDEX(DONG_THUAN_GHEP!$B$14:$B$113,INT((ROW()-2)/30)+1))</f>
        <v>0</v>
      </c>
      <c r="D726" s="16">
        <f t="shared" si="1"/>
        <v>0</v>
      </c>
      <c r="E726" s="16">
        <f t="shared" si="2"/>
        <v>0</v>
      </c>
      <c r="F726" s="3">
        <f t="shared" si="3"/>
        <v>0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0" customHeight="1">
      <c r="A727" s="11" t="str">
        <f t="array" ref="A727">INDEX(DONG_THUAN_GHEP!$J$14:$AM$113,INT((ROW()-2)/30)+1,MOD(ROW()-2,30)+1)</f>
        <v/>
      </c>
      <c r="B727" s="11" t="str">
        <f t="array" ref="B727">INDEX(DONG_THUAN_GHEP!$A$14:$A$113,INT((ROW()-2)/30)+1)</f>
        <v/>
      </c>
      <c r="C727" s="16">
        <f t="array" ref="C727">IF(A727="",0,INDEX(DONG_THUAN_GHEP!$B$14:$B$113,INT((ROW()-2)/30)+1))</f>
        <v>0</v>
      </c>
      <c r="D727" s="16">
        <f t="shared" si="1"/>
        <v>0</v>
      </c>
      <c r="E727" s="16">
        <f t="shared" si="2"/>
        <v>0</v>
      </c>
      <c r="F727" s="3">
        <f t="shared" si="3"/>
        <v>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0" customHeight="1">
      <c r="A728" s="11" t="str">
        <f t="array" ref="A728">INDEX(DONG_THUAN_GHEP!$J$14:$AM$113,INT((ROW()-2)/30)+1,MOD(ROW()-2,30)+1)</f>
        <v/>
      </c>
      <c r="B728" s="11" t="str">
        <f t="array" ref="B728">INDEX(DONG_THUAN_GHEP!$A$14:$A$113,INT((ROW()-2)/30)+1)</f>
        <v/>
      </c>
      <c r="C728" s="16">
        <f t="array" ref="C728">IF(A728="",0,INDEX(DONG_THUAN_GHEP!$B$14:$B$113,INT((ROW()-2)/30)+1))</f>
        <v>0</v>
      </c>
      <c r="D728" s="16">
        <f t="shared" si="1"/>
        <v>0</v>
      </c>
      <c r="E728" s="16">
        <f t="shared" si="2"/>
        <v>0</v>
      </c>
      <c r="F728" s="3">
        <f t="shared" si="3"/>
        <v>0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0" customHeight="1">
      <c r="A729" s="11" t="str">
        <f t="array" ref="A729">INDEX(DONG_THUAN_GHEP!$J$14:$AM$113,INT((ROW()-2)/30)+1,MOD(ROW()-2,30)+1)</f>
        <v/>
      </c>
      <c r="B729" s="11" t="str">
        <f t="array" ref="B729">INDEX(DONG_THUAN_GHEP!$A$14:$A$113,INT((ROW()-2)/30)+1)</f>
        <v/>
      </c>
      <c r="C729" s="16">
        <f t="array" ref="C729">IF(A729="",0,INDEX(DONG_THUAN_GHEP!$B$14:$B$113,INT((ROW()-2)/30)+1))</f>
        <v>0</v>
      </c>
      <c r="D729" s="16">
        <f t="shared" si="1"/>
        <v>0</v>
      </c>
      <c r="E729" s="16">
        <f t="shared" si="2"/>
        <v>0</v>
      </c>
      <c r="F729" s="3">
        <f t="shared" si="3"/>
        <v>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0" customHeight="1">
      <c r="A730" s="11" t="str">
        <f t="array" ref="A730">INDEX(DONG_THUAN_GHEP!$J$14:$AM$113,INT((ROW()-2)/30)+1,MOD(ROW()-2,30)+1)</f>
        <v/>
      </c>
      <c r="B730" s="11" t="str">
        <f t="array" ref="B730">INDEX(DONG_THUAN_GHEP!$A$14:$A$113,INT((ROW()-2)/30)+1)</f>
        <v/>
      </c>
      <c r="C730" s="16">
        <f t="array" ref="C730">IF(A730="",0,INDEX(DONG_THUAN_GHEP!$B$14:$B$113,INT((ROW()-2)/30)+1))</f>
        <v>0</v>
      </c>
      <c r="D730" s="16">
        <f t="shared" si="1"/>
        <v>0</v>
      </c>
      <c r="E730" s="16">
        <f t="shared" si="2"/>
        <v>0</v>
      </c>
      <c r="F730" s="3">
        <f t="shared" si="3"/>
        <v>0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0" customHeight="1">
      <c r="A731" s="11" t="str">
        <f t="array" ref="A731">INDEX(DONG_THUAN_GHEP!$J$14:$AM$113,INT((ROW()-2)/30)+1,MOD(ROW()-2,30)+1)</f>
        <v/>
      </c>
      <c r="B731" s="11" t="str">
        <f t="array" ref="B731">INDEX(DONG_THUAN_GHEP!$A$14:$A$113,INT((ROW()-2)/30)+1)</f>
        <v/>
      </c>
      <c r="C731" s="16">
        <f t="array" ref="C731">IF(A731="",0,INDEX(DONG_THUAN_GHEP!$B$14:$B$113,INT((ROW()-2)/30)+1))</f>
        <v>0</v>
      </c>
      <c r="D731" s="16">
        <f t="shared" si="1"/>
        <v>0</v>
      </c>
      <c r="E731" s="16">
        <f t="shared" si="2"/>
        <v>0</v>
      </c>
      <c r="F731" s="3">
        <f t="shared" si="3"/>
        <v>0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0" customHeight="1">
      <c r="A732" s="11" t="str">
        <f t="array" ref="A732">INDEX(DONG_THUAN_GHEP!$J$14:$AM$113,INT((ROW()-2)/30)+1,MOD(ROW()-2,30)+1)</f>
        <v/>
      </c>
      <c r="B732" s="11" t="str">
        <f t="array" ref="B732">INDEX(DONG_THUAN_GHEP!$A$14:$A$113,INT((ROW()-2)/30)+1)</f>
        <v/>
      </c>
      <c r="C732" s="16">
        <f t="array" ref="C732">IF(A732="",0,INDEX(DONG_THUAN_GHEP!$B$14:$B$113,INT((ROW()-2)/30)+1))</f>
        <v>0</v>
      </c>
      <c r="D732" s="16">
        <f t="shared" si="1"/>
        <v>0</v>
      </c>
      <c r="E732" s="16">
        <f t="shared" si="2"/>
        <v>0</v>
      </c>
      <c r="F732" s="3">
        <f t="shared" si="3"/>
        <v>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0" customHeight="1">
      <c r="A733" s="11" t="str">
        <f t="array" ref="A733">INDEX(DONG_THUAN_GHEP!$J$14:$AM$113,INT((ROW()-2)/30)+1,MOD(ROW()-2,30)+1)</f>
        <v/>
      </c>
      <c r="B733" s="11" t="str">
        <f t="array" ref="B733">INDEX(DONG_THUAN_GHEP!$A$14:$A$113,INT((ROW()-2)/30)+1)</f>
        <v/>
      </c>
      <c r="C733" s="16">
        <f t="array" ref="C733">IF(A733="",0,INDEX(DONG_THUAN_GHEP!$B$14:$B$113,INT((ROW()-2)/30)+1))</f>
        <v>0</v>
      </c>
      <c r="D733" s="16">
        <f t="shared" si="1"/>
        <v>0</v>
      </c>
      <c r="E733" s="16">
        <f t="shared" si="2"/>
        <v>0</v>
      </c>
      <c r="F733" s="3">
        <f t="shared" si="3"/>
        <v>0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0" customHeight="1">
      <c r="A734" s="11" t="str">
        <f t="array" ref="A734">INDEX(DONG_THUAN_GHEP!$J$14:$AM$113,INT((ROW()-2)/30)+1,MOD(ROW()-2,30)+1)</f>
        <v/>
      </c>
      <c r="B734" s="11" t="str">
        <f t="array" ref="B734">INDEX(DONG_THUAN_GHEP!$A$14:$A$113,INT((ROW()-2)/30)+1)</f>
        <v/>
      </c>
      <c r="C734" s="16">
        <f t="array" ref="C734">IF(A734="",0,INDEX(DONG_THUAN_GHEP!$B$14:$B$113,INT((ROW()-2)/30)+1))</f>
        <v>0</v>
      </c>
      <c r="D734" s="16">
        <f t="shared" si="1"/>
        <v>0</v>
      </c>
      <c r="E734" s="16">
        <f t="shared" si="2"/>
        <v>0</v>
      </c>
      <c r="F734" s="3">
        <f t="shared" si="3"/>
        <v>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0" customHeight="1">
      <c r="A735" s="11" t="str">
        <f t="array" ref="A735">INDEX(DONG_THUAN_GHEP!$J$14:$AM$113,INT((ROW()-2)/30)+1,MOD(ROW()-2,30)+1)</f>
        <v/>
      </c>
      <c r="B735" s="11" t="str">
        <f t="array" ref="B735">INDEX(DONG_THUAN_GHEP!$A$14:$A$113,INT((ROW()-2)/30)+1)</f>
        <v/>
      </c>
      <c r="C735" s="16">
        <f t="array" ref="C735">IF(A735="",0,INDEX(DONG_THUAN_GHEP!$B$14:$B$113,INT((ROW()-2)/30)+1))</f>
        <v>0</v>
      </c>
      <c r="D735" s="16">
        <f t="shared" si="1"/>
        <v>0</v>
      </c>
      <c r="E735" s="16">
        <f t="shared" si="2"/>
        <v>0</v>
      </c>
      <c r="F735" s="3">
        <f t="shared" si="3"/>
        <v>0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0" customHeight="1">
      <c r="A736" s="11" t="str">
        <f t="array" ref="A736">INDEX(DONG_THUAN_GHEP!$J$14:$AM$113,INT((ROW()-2)/30)+1,MOD(ROW()-2,30)+1)</f>
        <v/>
      </c>
      <c r="B736" s="11" t="str">
        <f t="array" ref="B736">INDEX(DONG_THUAN_GHEP!$A$14:$A$113,INT((ROW()-2)/30)+1)</f>
        <v/>
      </c>
      <c r="C736" s="16">
        <f t="array" ref="C736">IF(A736="",0,INDEX(DONG_THUAN_GHEP!$B$14:$B$113,INT((ROW()-2)/30)+1))</f>
        <v>0</v>
      </c>
      <c r="D736" s="16">
        <f t="shared" si="1"/>
        <v>0</v>
      </c>
      <c r="E736" s="16">
        <f t="shared" si="2"/>
        <v>0</v>
      </c>
      <c r="F736" s="3">
        <f t="shared" si="3"/>
        <v>0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0" customHeight="1">
      <c r="A737" s="11" t="str">
        <f t="array" ref="A737">INDEX(DONG_THUAN_GHEP!$J$14:$AM$113,INT((ROW()-2)/30)+1,MOD(ROW()-2,30)+1)</f>
        <v/>
      </c>
      <c r="B737" s="11" t="str">
        <f t="array" ref="B737">INDEX(DONG_THUAN_GHEP!$A$14:$A$113,INT((ROW()-2)/30)+1)</f>
        <v/>
      </c>
      <c r="C737" s="16">
        <f t="array" ref="C737">IF(A737="",0,INDEX(DONG_THUAN_GHEP!$B$14:$B$113,INT((ROW()-2)/30)+1))</f>
        <v>0</v>
      </c>
      <c r="D737" s="16">
        <f t="shared" si="1"/>
        <v>0</v>
      </c>
      <c r="E737" s="16">
        <f t="shared" si="2"/>
        <v>0</v>
      </c>
      <c r="F737" s="3">
        <f t="shared" si="3"/>
        <v>0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0" customHeight="1">
      <c r="A738" s="11" t="str">
        <f t="array" ref="A738">INDEX(DONG_THUAN_GHEP!$J$14:$AM$113,INT((ROW()-2)/30)+1,MOD(ROW()-2,30)+1)</f>
        <v/>
      </c>
      <c r="B738" s="11" t="str">
        <f t="array" ref="B738">INDEX(DONG_THUAN_GHEP!$A$14:$A$113,INT((ROW()-2)/30)+1)</f>
        <v/>
      </c>
      <c r="C738" s="16">
        <f t="array" ref="C738">IF(A738="",0,INDEX(DONG_THUAN_GHEP!$B$14:$B$113,INT((ROW()-2)/30)+1))</f>
        <v>0</v>
      </c>
      <c r="D738" s="16">
        <f t="shared" si="1"/>
        <v>0</v>
      </c>
      <c r="E738" s="16">
        <f t="shared" si="2"/>
        <v>0</v>
      </c>
      <c r="F738" s="3">
        <f t="shared" si="3"/>
        <v>0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0" customHeight="1">
      <c r="A739" s="11" t="str">
        <f t="array" ref="A739">INDEX(DONG_THUAN_GHEP!$J$14:$AM$113,INT((ROW()-2)/30)+1,MOD(ROW()-2,30)+1)</f>
        <v/>
      </c>
      <c r="B739" s="11" t="str">
        <f t="array" ref="B739">INDEX(DONG_THUAN_GHEP!$A$14:$A$113,INT((ROW()-2)/30)+1)</f>
        <v/>
      </c>
      <c r="C739" s="16">
        <f t="array" ref="C739">IF(A739="",0,INDEX(DONG_THUAN_GHEP!$B$14:$B$113,INT((ROW()-2)/30)+1))</f>
        <v>0</v>
      </c>
      <c r="D739" s="16">
        <f t="shared" si="1"/>
        <v>0</v>
      </c>
      <c r="E739" s="16">
        <f t="shared" si="2"/>
        <v>0</v>
      </c>
      <c r="F739" s="3">
        <f t="shared" si="3"/>
        <v>0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0" customHeight="1">
      <c r="A740" s="11" t="str">
        <f t="array" ref="A740">INDEX(DONG_THUAN_GHEP!$J$14:$AM$113,INT((ROW()-2)/30)+1,MOD(ROW()-2,30)+1)</f>
        <v/>
      </c>
      <c r="B740" s="11" t="str">
        <f t="array" ref="B740">INDEX(DONG_THUAN_GHEP!$A$14:$A$113,INT((ROW()-2)/30)+1)</f>
        <v/>
      </c>
      <c r="C740" s="16">
        <f t="array" ref="C740">IF(A740="",0,INDEX(DONG_THUAN_GHEP!$B$14:$B$113,INT((ROW()-2)/30)+1))</f>
        <v>0</v>
      </c>
      <c r="D740" s="16">
        <f t="shared" si="1"/>
        <v>0</v>
      </c>
      <c r="E740" s="16">
        <f t="shared" si="2"/>
        <v>0</v>
      </c>
      <c r="F740" s="3">
        <f t="shared" si="3"/>
        <v>0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0" customHeight="1">
      <c r="A741" s="11" t="str">
        <f t="array" ref="A741">INDEX(DONG_THUAN_GHEP!$J$14:$AM$113,INT((ROW()-2)/30)+1,MOD(ROW()-2,30)+1)</f>
        <v/>
      </c>
      <c r="B741" s="11" t="str">
        <f t="array" ref="B741">INDEX(DONG_THUAN_GHEP!$A$14:$A$113,INT((ROW()-2)/30)+1)</f>
        <v/>
      </c>
      <c r="C741" s="16">
        <f t="array" ref="C741">IF(A741="",0,INDEX(DONG_THUAN_GHEP!$B$14:$B$113,INT((ROW()-2)/30)+1))</f>
        <v>0</v>
      </c>
      <c r="D741" s="16">
        <f t="shared" si="1"/>
        <v>0</v>
      </c>
      <c r="E741" s="16">
        <f t="shared" si="2"/>
        <v>0</v>
      </c>
      <c r="F741" s="3">
        <f t="shared" si="3"/>
        <v>0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0" customHeight="1">
      <c r="A742" s="11" t="str">
        <f t="array" ref="A742">INDEX(DONG_THUAN_GHEP!$J$14:$AM$113,INT((ROW()-2)/30)+1,MOD(ROW()-2,30)+1)</f>
        <v/>
      </c>
      <c r="B742" s="11" t="str">
        <f t="array" ref="B742">INDEX(DONG_THUAN_GHEP!$A$14:$A$113,INT((ROW()-2)/30)+1)</f>
        <v/>
      </c>
      <c r="C742" s="16">
        <f t="array" ref="C742">IF(A742="",0,INDEX(DONG_THUAN_GHEP!$B$14:$B$113,INT((ROW()-2)/30)+1))</f>
        <v>0</v>
      </c>
      <c r="D742" s="16">
        <f t="shared" si="1"/>
        <v>0</v>
      </c>
      <c r="E742" s="16">
        <f t="shared" si="2"/>
        <v>0</v>
      </c>
      <c r="F742" s="3">
        <f t="shared" si="3"/>
        <v>0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0" customHeight="1">
      <c r="A743" s="11" t="str">
        <f t="array" ref="A743">INDEX(DONG_THUAN_GHEP!$J$14:$AM$113,INT((ROW()-2)/30)+1,MOD(ROW()-2,30)+1)</f>
        <v/>
      </c>
      <c r="B743" s="11" t="str">
        <f t="array" ref="B743">INDEX(DONG_THUAN_GHEP!$A$14:$A$113,INT((ROW()-2)/30)+1)</f>
        <v/>
      </c>
      <c r="C743" s="16">
        <f t="array" ref="C743">IF(A743="",0,INDEX(DONG_THUAN_GHEP!$B$14:$B$113,INT((ROW()-2)/30)+1))</f>
        <v>0</v>
      </c>
      <c r="D743" s="16">
        <f t="shared" si="1"/>
        <v>0</v>
      </c>
      <c r="E743" s="16">
        <f t="shared" si="2"/>
        <v>0</v>
      </c>
      <c r="F743" s="3">
        <f t="shared" si="3"/>
        <v>0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0" customHeight="1">
      <c r="A744" s="11" t="str">
        <f t="array" ref="A744">INDEX(DONG_THUAN_GHEP!$J$14:$AM$113,INT((ROW()-2)/30)+1,MOD(ROW()-2,30)+1)</f>
        <v/>
      </c>
      <c r="B744" s="11" t="str">
        <f t="array" ref="B744">INDEX(DONG_THUAN_GHEP!$A$14:$A$113,INT((ROW()-2)/30)+1)</f>
        <v/>
      </c>
      <c r="C744" s="16">
        <f t="array" ref="C744">IF(A744="",0,INDEX(DONG_THUAN_GHEP!$B$14:$B$113,INT((ROW()-2)/30)+1))</f>
        <v>0</v>
      </c>
      <c r="D744" s="16">
        <f t="shared" si="1"/>
        <v>0</v>
      </c>
      <c r="E744" s="16">
        <f t="shared" si="2"/>
        <v>0</v>
      </c>
      <c r="F744" s="3">
        <f t="shared" si="3"/>
        <v>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0" customHeight="1">
      <c r="A745" s="11" t="str">
        <f t="array" ref="A745">INDEX(DONG_THUAN_GHEP!$J$14:$AM$113,INT((ROW()-2)/30)+1,MOD(ROW()-2,30)+1)</f>
        <v/>
      </c>
      <c r="B745" s="11" t="str">
        <f t="array" ref="B745">INDEX(DONG_THUAN_GHEP!$A$14:$A$113,INT((ROW()-2)/30)+1)</f>
        <v/>
      </c>
      <c r="C745" s="16">
        <f t="array" ref="C745">IF(A745="",0,INDEX(DONG_THUAN_GHEP!$B$14:$B$113,INT((ROW()-2)/30)+1))</f>
        <v>0</v>
      </c>
      <c r="D745" s="16">
        <f t="shared" si="1"/>
        <v>0</v>
      </c>
      <c r="E745" s="16">
        <f t="shared" si="2"/>
        <v>0</v>
      </c>
      <c r="F745" s="3">
        <f t="shared" si="3"/>
        <v>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0" customHeight="1">
      <c r="A746" s="11" t="str">
        <f t="array" ref="A746">INDEX(DONG_THUAN_GHEP!$J$14:$AM$113,INT((ROW()-2)/30)+1,MOD(ROW()-2,30)+1)</f>
        <v/>
      </c>
      <c r="B746" s="11" t="str">
        <f t="array" ref="B746">INDEX(DONG_THUAN_GHEP!$A$14:$A$113,INT((ROW()-2)/30)+1)</f>
        <v/>
      </c>
      <c r="C746" s="16">
        <f t="array" ref="C746">IF(A746="",0,INDEX(DONG_THUAN_GHEP!$B$14:$B$113,INT((ROW()-2)/30)+1))</f>
        <v>0</v>
      </c>
      <c r="D746" s="16">
        <f t="shared" si="1"/>
        <v>0</v>
      </c>
      <c r="E746" s="16">
        <f t="shared" si="2"/>
        <v>0</v>
      </c>
      <c r="F746" s="3">
        <f t="shared" si="3"/>
        <v>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0" customHeight="1">
      <c r="A747" s="11" t="str">
        <f t="array" ref="A747">INDEX(DONG_THUAN_GHEP!$J$14:$AM$113,INT((ROW()-2)/30)+1,MOD(ROW()-2,30)+1)</f>
        <v/>
      </c>
      <c r="B747" s="11" t="str">
        <f t="array" ref="B747">INDEX(DONG_THUAN_GHEP!$A$14:$A$113,INT((ROW()-2)/30)+1)</f>
        <v/>
      </c>
      <c r="C747" s="16">
        <f t="array" ref="C747">IF(A747="",0,INDEX(DONG_THUAN_GHEP!$B$14:$B$113,INT((ROW()-2)/30)+1))</f>
        <v>0</v>
      </c>
      <c r="D747" s="16">
        <f t="shared" si="1"/>
        <v>0</v>
      </c>
      <c r="E747" s="16">
        <f t="shared" si="2"/>
        <v>0</v>
      </c>
      <c r="F747" s="3">
        <f t="shared" si="3"/>
        <v>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0" customHeight="1">
      <c r="A748" s="11" t="str">
        <f t="array" ref="A748">INDEX(DONG_THUAN_GHEP!$J$14:$AM$113,INT((ROW()-2)/30)+1,MOD(ROW()-2,30)+1)</f>
        <v/>
      </c>
      <c r="B748" s="11" t="str">
        <f t="array" ref="B748">INDEX(DONG_THUAN_GHEP!$A$14:$A$113,INT((ROW()-2)/30)+1)</f>
        <v/>
      </c>
      <c r="C748" s="16">
        <f t="array" ref="C748">IF(A748="",0,INDEX(DONG_THUAN_GHEP!$B$14:$B$113,INT((ROW()-2)/30)+1))</f>
        <v>0</v>
      </c>
      <c r="D748" s="16">
        <f t="shared" si="1"/>
        <v>0</v>
      </c>
      <c r="E748" s="16">
        <f t="shared" si="2"/>
        <v>0</v>
      </c>
      <c r="F748" s="3">
        <f t="shared" si="3"/>
        <v>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0" customHeight="1">
      <c r="A749" s="11" t="str">
        <f t="array" ref="A749">INDEX(DONG_THUAN_GHEP!$J$14:$AM$113,INT((ROW()-2)/30)+1,MOD(ROW()-2,30)+1)</f>
        <v/>
      </c>
      <c r="B749" s="11" t="str">
        <f t="array" ref="B749">INDEX(DONG_THUAN_GHEP!$A$14:$A$113,INT((ROW()-2)/30)+1)</f>
        <v/>
      </c>
      <c r="C749" s="16">
        <f t="array" ref="C749">IF(A749="",0,INDEX(DONG_THUAN_GHEP!$B$14:$B$113,INT((ROW()-2)/30)+1))</f>
        <v>0</v>
      </c>
      <c r="D749" s="16">
        <f t="shared" si="1"/>
        <v>0</v>
      </c>
      <c r="E749" s="16">
        <f t="shared" si="2"/>
        <v>0</v>
      </c>
      <c r="F749" s="3">
        <f t="shared" si="3"/>
        <v>0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0" customHeight="1">
      <c r="A750" s="11" t="str">
        <f t="array" ref="A750">INDEX(DONG_THUAN_GHEP!$J$14:$AM$113,INT((ROW()-2)/30)+1,MOD(ROW()-2,30)+1)</f>
        <v/>
      </c>
      <c r="B750" s="11" t="str">
        <f t="array" ref="B750">INDEX(DONG_THUAN_GHEP!$A$14:$A$113,INT((ROW()-2)/30)+1)</f>
        <v/>
      </c>
      <c r="C750" s="16">
        <f t="array" ref="C750">IF(A750="",0,INDEX(DONG_THUAN_GHEP!$B$14:$B$113,INT((ROW()-2)/30)+1))</f>
        <v>0</v>
      </c>
      <c r="D750" s="16">
        <f t="shared" si="1"/>
        <v>0</v>
      </c>
      <c r="E750" s="16">
        <f t="shared" si="2"/>
        <v>0</v>
      </c>
      <c r="F750" s="3">
        <f t="shared" si="3"/>
        <v>0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0" customHeight="1">
      <c r="A751" s="11" t="str">
        <f t="array" ref="A751">INDEX(DONG_THUAN_GHEP!$J$14:$AM$113,INT((ROW()-2)/30)+1,MOD(ROW()-2,30)+1)</f>
        <v/>
      </c>
      <c r="B751" s="11" t="str">
        <f t="array" ref="B751">INDEX(DONG_THUAN_GHEP!$A$14:$A$113,INT((ROW()-2)/30)+1)</f>
        <v/>
      </c>
      <c r="C751" s="16">
        <f t="array" ref="C751">IF(A751="",0,INDEX(DONG_THUAN_GHEP!$B$14:$B$113,INT((ROW()-2)/30)+1))</f>
        <v>0</v>
      </c>
      <c r="D751" s="16">
        <f t="shared" si="1"/>
        <v>0</v>
      </c>
      <c r="E751" s="16">
        <f t="shared" si="2"/>
        <v>0</v>
      </c>
      <c r="F751" s="3">
        <f t="shared" si="3"/>
        <v>0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0" customHeight="1">
      <c r="A752" s="11" t="str">
        <f t="array" ref="A752">INDEX(DONG_THUAN_GHEP!$J$14:$AM$113,INT((ROW()-2)/30)+1,MOD(ROW()-2,30)+1)</f>
        <v/>
      </c>
      <c r="B752" s="11" t="str">
        <f t="array" ref="B752">INDEX(DONG_THUAN_GHEP!$A$14:$A$113,INT((ROW()-2)/30)+1)</f>
        <v/>
      </c>
      <c r="C752" s="16">
        <f t="array" ref="C752">IF(A752="",0,INDEX(DONG_THUAN_GHEP!$B$14:$B$113,INT((ROW()-2)/30)+1))</f>
        <v>0</v>
      </c>
      <c r="D752" s="16">
        <f t="shared" si="1"/>
        <v>0</v>
      </c>
      <c r="E752" s="16">
        <f t="shared" si="2"/>
        <v>0</v>
      </c>
      <c r="F752" s="3">
        <f t="shared" si="3"/>
        <v>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0" customHeight="1">
      <c r="A753" s="11" t="str">
        <f t="array" ref="A753">INDEX(DONG_THUAN_GHEP!$J$14:$AM$113,INT((ROW()-2)/30)+1,MOD(ROW()-2,30)+1)</f>
        <v/>
      </c>
      <c r="B753" s="11" t="str">
        <f t="array" ref="B753">INDEX(DONG_THUAN_GHEP!$A$14:$A$113,INT((ROW()-2)/30)+1)</f>
        <v/>
      </c>
      <c r="C753" s="16">
        <f t="array" ref="C753">IF(A753="",0,INDEX(DONG_THUAN_GHEP!$B$14:$B$113,INT((ROW()-2)/30)+1))</f>
        <v>0</v>
      </c>
      <c r="D753" s="16">
        <f t="shared" si="1"/>
        <v>0</v>
      </c>
      <c r="E753" s="16">
        <f t="shared" si="2"/>
        <v>0</v>
      </c>
      <c r="F753" s="3">
        <f t="shared" si="3"/>
        <v>0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0" customHeight="1">
      <c r="A754" s="11" t="str">
        <f t="array" ref="A754">INDEX(DONG_THUAN_GHEP!$J$14:$AM$113,INT((ROW()-2)/30)+1,MOD(ROW()-2,30)+1)</f>
        <v/>
      </c>
      <c r="B754" s="11" t="str">
        <f t="array" ref="B754">INDEX(DONG_THUAN_GHEP!$A$14:$A$113,INT((ROW()-2)/30)+1)</f>
        <v/>
      </c>
      <c r="C754" s="16">
        <f t="array" ref="C754">IF(A754="",0,INDEX(DONG_THUAN_GHEP!$B$14:$B$113,INT((ROW()-2)/30)+1))</f>
        <v>0</v>
      </c>
      <c r="D754" s="16">
        <f t="shared" si="1"/>
        <v>0</v>
      </c>
      <c r="E754" s="16">
        <f t="shared" si="2"/>
        <v>0</v>
      </c>
      <c r="F754" s="3">
        <f t="shared" si="3"/>
        <v>0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0" customHeight="1">
      <c r="A755" s="11" t="str">
        <f t="array" ref="A755">INDEX(DONG_THUAN_GHEP!$J$14:$AM$113,INT((ROW()-2)/30)+1,MOD(ROW()-2,30)+1)</f>
        <v/>
      </c>
      <c r="B755" s="11" t="str">
        <f t="array" ref="B755">INDEX(DONG_THUAN_GHEP!$A$14:$A$113,INT((ROW()-2)/30)+1)</f>
        <v/>
      </c>
      <c r="C755" s="16">
        <f t="array" ref="C755">IF(A755="",0,INDEX(DONG_THUAN_GHEP!$B$14:$B$113,INT((ROW()-2)/30)+1))</f>
        <v>0</v>
      </c>
      <c r="D755" s="16">
        <f t="shared" si="1"/>
        <v>0</v>
      </c>
      <c r="E755" s="16">
        <f t="shared" si="2"/>
        <v>0</v>
      </c>
      <c r="F755" s="3">
        <f t="shared" si="3"/>
        <v>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0" customHeight="1">
      <c r="A756" s="11" t="str">
        <f t="array" ref="A756">INDEX(DONG_THUAN_GHEP!$J$14:$AM$113,INT((ROW()-2)/30)+1,MOD(ROW()-2,30)+1)</f>
        <v/>
      </c>
      <c r="B756" s="11" t="str">
        <f t="array" ref="B756">INDEX(DONG_THUAN_GHEP!$A$14:$A$113,INT((ROW()-2)/30)+1)</f>
        <v/>
      </c>
      <c r="C756" s="16">
        <f t="array" ref="C756">IF(A756="",0,INDEX(DONG_THUAN_GHEP!$B$14:$B$113,INT((ROW()-2)/30)+1))</f>
        <v>0</v>
      </c>
      <c r="D756" s="16">
        <f t="shared" si="1"/>
        <v>0</v>
      </c>
      <c r="E756" s="16">
        <f t="shared" si="2"/>
        <v>0</v>
      </c>
      <c r="F756" s="3">
        <f t="shared" si="3"/>
        <v>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0" customHeight="1">
      <c r="A757" s="11" t="str">
        <f t="array" ref="A757">INDEX(DONG_THUAN_GHEP!$J$14:$AM$113,INT((ROW()-2)/30)+1,MOD(ROW()-2,30)+1)</f>
        <v/>
      </c>
      <c r="B757" s="11" t="str">
        <f t="array" ref="B757">INDEX(DONG_THUAN_GHEP!$A$14:$A$113,INT((ROW()-2)/30)+1)</f>
        <v/>
      </c>
      <c r="C757" s="16">
        <f t="array" ref="C757">IF(A757="",0,INDEX(DONG_THUAN_GHEP!$B$14:$B$113,INT((ROW()-2)/30)+1))</f>
        <v>0</v>
      </c>
      <c r="D757" s="16">
        <f t="shared" si="1"/>
        <v>0</v>
      </c>
      <c r="E757" s="16">
        <f t="shared" si="2"/>
        <v>0</v>
      </c>
      <c r="F757" s="3">
        <f t="shared" si="3"/>
        <v>0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0" customHeight="1">
      <c r="A758" s="11" t="str">
        <f t="array" ref="A758">INDEX(DONG_THUAN_GHEP!$J$14:$AM$113,INT((ROW()-2)/30)+1,MOD(ROW()-2,30)+1)</f>
        <v/>
      </c>
      <c r="B758" s="11" t="str">
        <f t="array" ref="B758">INDEX(DONG_THUAN_GHEP!$A$14:$A$113,INT((ROW()-2)/30)+1)</f>
        <v/>
      </c>
      <c r="C758" s="16">
        <f t="array" ref="C758">IF(A758="",0,INDEX(DONG_THUAN_GHEP!$B$14:$B$113,INT((ROW()-2)/30)+1))</f>
        <v>0</v>
      </c>
      <c r="D758" s="16">
        <f t="shared" si="1"/>
        <v>0</v>
      </c>
      <c r="E758" s="16">
        <f t="shared" si="2"/>
        <v>0</v>
      </c>
      <c r="F758" s="3">
        <f t="shared" si="3"/>
        <v>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0" customHeight="1">
      <c r="A759" s="11" t="str">
        <f t="array" ref="A759">INDEX(DONG_THUAN_GHEP!$J$14:$AM$113,INT((ROW()-2)/30)+1,MOD(ROW()-2,30)+1)</f>
        <v/>
      </c>
      <c r="B759" s="11" t="str">
        <f t="array" ref="B759">INDEX(DONG_THUAN_GHEP!$A$14:$A$113,INT((ROW()-2)/30)+1)</f>
        <v/>
      </c>
      <c r="C759" s="16">
        <f t="array" ref="C759">IF(A759="",0,INDEX(DONG_THUAN_GHEP!$B$14:$B$113,INT((ROW()-2)/30)+1))</f>
        <v>0</v>
      </c>
      <c r="D759" s="16">
        <f t="shared" si="1"/>
        <v>0</v>
      </c>
      <c r="E759" s="16">
        <f t="shared" si="2"/>
        <v>0</v>
      </c>
      <c r="F759" s="3">
        <f t="shared" si="3"/>
        <v>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0" customHeight="1">
      <c r="A760" s="11" t="str">
        <f t="array" ref="A760">INDEX(DONG_THUAN_GHEP!$J$14:$AM$113,INT((ROW()-2)/30)+1,MOD(ROW()-2,30)+1)</f>
        <v/>
      </c>
      <c r="B760" s="11" t="str">
        <f t="array" ref="B760">INDEX(DONG_THUAN_GHEP!$A$14:$A$113,INT((ROW()-2)/30)+1)</f>
        <v/>
      </c>
      <c r="C760" s="16">
        <f t="array" ref="C760">IF(A760="",0,INDEX(DONG_THUAN_GHEP!$B$14:$B$113,INT((ROW()-2)/30)+1))</f>
        <v>0</v>
      </c>
      <c r="D760" s="16">
        <f t="shared" si="1"/>
        <v>0</v>
      </c>
      <c r="E760" s="16">
        <f t="shared" si="2"/>
        <v>0</v>
      </c>
      <c r="F760" s="3">
        <f t="shared" si="3"/>
        <v>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0" customHeight="1">
      <c r="A761" s="11" t="str">
        <f t="array" ref="A761">INDEX(DONG_THUAN_GHEP!$J$14:$AM$113,INT((ROW()-2)/30)+1,MOD(ROW()-2,30)+1)</f>
        <v/>
      </c>
      <c r="B761" s="11" t="str">
        <f t="array" ref="B761">INDEX(DONG_THUAN_GHEP!$A$14:$A$113,INT((ROW()-2)/30)+1)</f>
        <v/>
      </c>
      <c r="C761" s="16">
        <f t="array" ref="C761">IF(A761="",0,INDEX(DONG_THUAN_GHEP!$B$14:$B$113,INT((ROW()-2)/30)+1))</f>
        <v>0</v>
      </c>
      <c r="D761" s="16">
        <f t="shared" si="1"/>
        <v>0</v>
      </c>
      <c r="E761" s="16">
        <f t="shared" si="2"/>
        <v>0</v>
      </c>
      <c r="F761" s="3">
        <f t="shared" si="3"/>
        <v>0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0" customHeight="1">
      <c r="A762" s="11" t="str">
        <f t="array" ref="A762">INDEX(DONG_THUAN_GHEP!$J$14:$AM$113,INT((ROW()-2)/30)+1,MOD(ROW()-2,30)+1)</f>
        <v/>
      </c>
      <c r="B762" s="11" t="str">
        <f t="array" ref="B762">INDEX(DONG_THUAN_GHEP!$A$14:$A$113,INT((ROW()-2)/30)+1)</f>
        <v/>
      </c>
      <c r="C762" s="16">
        <f t="array" ref="C762">IF(A762="",0,INDEX(DONG_THUAN_GHEP!$B$14:$B$113,INT((ROW()-2)/30)+1))</f>
        <v>0</v>
      </c>
      <c r="D762" s="16">
        <f t="shared" si="1"/>
        <v>0</v>
      </c>
      <c r="E762" s="16">
        <f t="shared" si="2"/>
        <v>0</v>
      </c>
      <c r="F762" s="3">
        <f t="shared" si="3"/>
        <v>0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0" customHeight="1">
      <c r="A763" s="11" t="str">
        <f t="array" ref="A763">INDEX(DONG_THUAN_GHEP!$J$14:$AM$113,INT((ROW()-2)/30)+1,MOD(ROW()-2,30)+1)</f>
        <v/>
      </c>
      <c r="B763" s="11" t="str">
        <f t="array" ref="B763">INDEX(DONG_THUAN_GHEP!$A$14:$A$113,INT((ROW()-2)/30)+1)</f>
        <v/>
      </c>
      <c r="C763" s="16">
        <f t="array" ref="C763">IF(A763="",0,INDEX(DONG_THUAN_GHEP!$B$14:$B$113,INT((ROW()-2)/30)+1))</f>
        <v>0</v>
      </c>
      <c r="D763" s="16">
        <f t="shared" si="1"/>
        <v>0</v>
      </c>
      <c r="E763" s="16">
        <f t="shared" si="2"/>
        <v>0</v>
      </c>
      <c r="F763" s="3">
        <f t="shared" si="3"/>
        <v>0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0" customHeight="1">
      <c r="A764" s="11" t="str">
        <f t="array" ref="A764">INDEX(DONG_THUAN_GHEP!$J$14:$AM$113,INT((ROW()-2)/30)+1,MOD(ROW()-2,30)+1)</f>
        <v/>
      </c>
      <c r="B764" s="11" t="str">
        <f t="array" ref="B764">INDEX(DONG_THUAN_GHEP!$A$14:$A$113,INT((ROW()-2)/30)+1)</f>
        <v/>
      </c>
      <c r="C764" s="16">
        <f t="array" ref="C764">IF(A764="",0,INDEX(DONG_THUAN_GHEP!$B$14:$B$113,INT((ROW()-2)/30)+1))</f>
        <v>0</v>
      </c>
      <c r="D764" s="16">
        <f t="shared" si="1"/>
        <v>0</v>
      </c>
      <c r="E764" s="16">
        <f t="shared" si="2"/>
        <v>0</v>
      </c>
      <c r="F764" s="3">
        <f t="shared" si="3"/>
        <v>0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0" customHeight="1">
      <c r="A765" s="11" t="str">
        <f t="array" ref="A765">INDEX(DONG_THUAN_GHEP!$J$14:$AM$113,INT((ROW()-2)/30)+1,MOD(ROW()-2,30)+1)</f>
        <v/>
      </c>
      <c r="B765" s="11" t="str">
        <f t="array" ref="B765">INDEX(DONG_THUAN_GHEP!$A$14:$A$113,INT((ROW()-2)/30)+1)</f>
        <v/>
      </c>
      <c r="C765" s="16">
        <f t="array" ref="C765">IF(A765="",0,INDEX(DONG_THUAN_GHEP!$B$14:$B$113,INT((ROW()-2)/30)+1))</f>
        <v>0</v>
      </c>
      <c r="D765" s="16">
        <f t="shared" si="1"/>
        <v>0</v>
      </c>
      <c r="E765" s="16">
        <f t="shared" si="2"/>
        <v>0</v>
      </c>
      <c r="F765" s="3">
        <f t="shared" si="3"/>
        <v>0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0" customHeight="1">
      <c r="A766" s="11" t="str">
        <f t="array" ref="A766">INDEX(DONG_THUAN_GHEP!$J$14:$AM$113,INT((ROW()-2)/30)+1,MOD(ROW()-2,30)+1)</f>
        <v/>
      </c>
      <c r="B766" s="11" t="str">
        <f t="array" ref="B766">INDEX(DONG_THUAN_GHEP!$A$14:$A$113,INT((ROW()-2)/30)+1)</f>
        <v/>
      </c>
      <c r="C766" s="16">
        <f t="array" ref="C766">IF(A766="",0,INDEX(DONG_THUAN_GHEP!$B$14:$B$113,INT((ROW()-2)/30)+1))</f>
        <v>0</v>
      </c>
      <c r="D766" s="16">
        <f t="shared" si="1"/>
        <v>0</v>
      </c>
      <c r="E766" s="16">
        <f t="shared" si="2"/>
        <v>0</v>
      </c>
      <c r="F766" s="3">
        <f t="shared" si="3"/>
        <v>0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0" customHeight="1">
      <c r="A767" s="11" t="str">
        <f t="array" ref="A767">INDEX(DONG_THUAN_GHEP!$J$14:$AM$113,INT((ROW()-2)/30)+1,MOD(ROW()-2,30)+1)</f>
        <v/>
      </c>
      <c r="B767" s="11" t="str">
        <f t="array" ref="B767">INDEX(DONG_THUAN_GHEP!$A$14:$A$113,INT((ROW()-2)/30)+1)</f>
        <v/>
      </c>
      <c r="C767" s="16">
        <f t="array" ref="C767">IF(A767="",0,INDEX(DONG_THUAN_GHEP!$B$14:$B$113,INT((ROW()-2)/30)+1))</f>
        <v>0</v>
      </c>
      <c r="D767" s="16">
        <f t="shared" si="1"/>
        <v>0</v>
      </c>
      <c r="E767" s="16">
        <f t="shared" si="2"/>
        <v>0</v>
      </c>
      <c r="F767" s="3">
        <f t="shared" si="3"/>
        <v>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0" customHeight="1">
      <c r="A768" s="11" t="str">
        <f t="array" ref="A768">INDEX(DONG_THUAN_GHEP!$J$14:$AM$113,INT((ROW()-2)/30)+1,MOD(ROW()-2,30)+1)</f>
        <v/>
      </c>
      <c r="B768" s="11" t="str">
        <f t="array" ref="B768">INDEX(DONG_THUAN_GHEP!$A$14:$A$113,INT((ROW()-2)/30)+1)</f>
        <v/>
      </c>
      <c r="C768" s="16">
        <f t="array" ref="C768">IF(A768="",0,INDEX(DONG_THUAN_GHEP!$B$14:$B$113,INT((ROW()-2)/30)+1))</f>
        <v>0</v>
      </c>
      <c r="D768" s="16">
        <f t="shared" si="1"/>
        <v>0</v>
      </c>
      <c r="E768" s="16">
        <f t="shared" si="2"/>
        <v>0</v>
      </c>
      <c r="F768" s="3">
        <f t="shared" si="3"/>
        <v>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0" customHeight="1">
      <c r="A769" s="11" t="str">
        <f t="array" ref="A769">INDEX(DONG_THUAN_GHEP!$J$14:$AM$113,INT((ROW()-2)/30)+1,MOD(ROW()-2,30)+1)</f>
        <v/>
      </c>
      <c r="B769" s="11" t="str">
        <f t="array" ref="B769">INDEX(DONG_THUAN_GHEP!$A$14:$A$113,INT((ROW()-2)/30)+1)</f>
        <v/>
      </c>
      <c r="C769" s="16">
        <f t="array" ref="C769">IF(A769="",0,INDEX(DONG_THUAN_GHEP!$B$14:$B$113,INT((ROW()-2)/30)+1))</f>
        <v>0</v>
      </c>
      <c r="D769" s="16">
        <f t="shared" si="1"/>
        <v>0</v>
      </c>
      <c r="E769" s="16">
        <f t="shared" si="2"/>
        <v>0</v>
      </c>
      <c r="F769" s="3">
        <f t="shared" si="3"/>
        <v>0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0" customHeight="1">
      <c r="A770" s="11" t="str">
        <f t="array" ref="A770">INDEX(DONG_THUAN_GHEP!$J$14:$AM$113,INT((ROW()-2)/30)+1,MOD(ROW()-2,30)+1)</f>
        <v/>
      </c>
      <c r="B770" s="11" t="str">
        <f t="array" ref="B770">INDEX(DONG_THUAN_GHEP!$A$14:$A$113,INT((ROW()-2)/30)+1)</f>
        <v/>
      </c>
      <c r="C770" s="16">
        <f t="array" ref="C770">IF(A770="",0,INDEX(DONG_THUAN_GHEP!$B$14:$B$113,INT((ROW()-2)/30)+1))</f>
        <v>0</v>
      </c>
      <c r="D770" s="16">
        <f t="shared" si="1"/>
        <v>0</v>
      </c>
      <c r="E770" s="16">
        <f t="shared" si="2"/>
        <v>0</v>
      </c>
      <c r="F770" s="3">
        <f t="shared" si="3"/>
        <v>0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0" customHeight="1">
      <c r="A771" s="11" t="str">
        <f t="array" ref="A771">INDEX(DONG_THUAN_GHEP!$J$14:$AM$113,INT((ROW()-2)/30)+1,MOD(ROW()-2,30)+1)</f>
        <v/>
      </c>
      <c r="B771" s="11" t="str">
        <f t="array" ref="B771">INDEX(DONG_THUAN_GHEP!$A$14:$A$113,INT((ROW()-2)/30)+1)</f>
        <v/>
      </c>
      <c r="C771" s="16">
        <f t="array" ref="C771">IF(A771="",0,INDEX(DONG_THUAN_GHEP!$B$14:$B$113,INT((ROW()-2)/30)+1))</f>
        <v>0</v>
      </c>
      <c r="D771" s="16">
        <f t="shared" si="1"/>
        <v>0</v>
      </c>
      <c r="E771" s="16">
        <f t="shared" si="2"/>
        <v>0</v>
      </c>
      <c r="F771" s="3">
        <f t="shared" si="3"/>
        <v>0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0" customHeight="1">
      <c r="A772" s="11" t="str">
        <f t="array" ref="A772">INDEX(DONG_THUAN_GHEP!$J$14:$AM$113,INT((ROW()-2)/30)+1,MOD(ROW()-2,30)+1)</f>
        <v/>
      </c>
      <c r="B772" s="11" t="str">
        <f t="array" ref="B772">INDEX(DONG_THUAN_GHEP!$A$14:$A$113,INT((ROW()-2)/30)+1)</f>
        <v/>
      </c>
      <c r="C772" s="16">
        <f t="array" ref="C772">IF(A772="",0,INDEX(DONG_THUAN_GHEP!$B$14:$B$113,INT((ROW()-2)/30)+1))</f>
        <v>0</v>
      </c>
      <c r="D772" s="16">
        <f t="shared" si="1"/>
        <v>0</v>
      </c>
      <c r="E772" s="16">
        <f t="shared" si="2"/>
        <v>0</v>
      </c>
      <c r="F772" s="3">
        <f t="shared" si="3"/>
        <v>0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0" customHeight="1">
      <c r="A773" s="11" t="str">
        <f t="array" ref="A773">INDEX(DONG_THUAN_GHEP!$J$14:$AM$113,INT((ROW()-2)/30)+1,MOD(ROW()-2,30)+1)</f>
        <v/>
      </c>
      <c r="B773" s="11" t="str">
        <f t="array" ref="B773">INDEX(DONG_THUAN_GHEP!$A$14:$A$113,INT((ROW()-2)/30)+1)</f>
        <v/>
      </c>
      <c r="C773" s="16">
        <f t="array" ref="C773">IF(A773="",0,INDEX(DONG_THUAN_GHEP!$B$14:$B$113,INT((ROW()-2)/30)+1))</f>
        <v>0</v>
      </c>
      <c r="D773" s="16">
        <f t="shared" si="1"/>
        <v>0</v>
      </c>
      <c r="E773" s="16">
        <f t="shared" si="2"/>
        <v>0</v>
      </c>
      <c r="F773" s="3">
        <f t="shared" si="3"/>
        <v>0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0" customHeight="1">
      <c r="A774" s="11" t="str">
        <f t="array" ref="A774">INDEX(DONG_THUAN_GHEP!$J$14:$AM$113,INT((ROW()-2)/30)+1,MOD(ROW()-2,30)+1)</f>
        <v/>
      </c>
      <c r="B774" s="11" t="str">
        <f t="array" ref="B774">INDEX(DONG_THUAN_GHEP!$A$14:$A$113,INT((ROW()-2)/30)+1)</f>
        <v/>
      </c>
      <c r="C774" s="16">
        <f t="array" ref="C774">IF(A774="",0,INDEX(DONG_THUAN_GHEP!$B$14:$B$113,INT((ROW()-2)/30)+1))</f>
        <v>0</v>
      </c>
      <c r="D774" s="16">
        <f t="shared" si="1"/>
        <v>0</v>
      </c>
      <c r="E774" s="16">
        <f t="shared" si="2"/>
        <v>0</v>
      </c>
      <c r="F774" s="3">
        <f t="shared" si="3"/>
        <v>0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0" customHeight="1">
      <c r="A775" s="11" t="str">
        <f t="array" ref="A775">INDEX(DONG_THUAN_GHEP!$J$14:$AM$113,INT((ROW()-2)/30)+1,MOD(ROW()-2,30)+1)</f>
        <v/>
      </c>
      <c r="B775" s="11" t="str">
        <f t="array" ref="B775">INDEX(DONG_THUAN_GHEP!$A$14:$A$113,INT((ROW()-2)/30)+1)</f>
        <v/>
      </c>
      <c r="C775" s="16">
        <f t="array" ref="C775">IF(A775="",0,INDEX(DONG_THUAN_GHEP!$B$14:$B$113,INT((ROW()-2)/30)+1))</f>
        <v>0</v>
      </c>
      <c r="D775" s="16">
        <f t="shared" si="1"/>
        <v>0</v>
      </c>
      <c r="E775" s="16">
        <f t="shared" si="2"/>
        <v>0</v>
      </c>
      <c r="F775" s="3">
        <f t="shared" si="3"/>
        <v>0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0" customHeight="1">
      <c r="A776" s="11" t="str">
        <f t="array" ref="A776">INDEX(DONG_THUAN_GHEP!$J$14:$AM$113,INT((ROW()-2)/30)+1,MOD(ROW()-2,30)+1)</f>
        <v/>
      </c>
      <c r="B776" s="11" t="str">
        <f t="array" ref="B776">INDEX(DONG_THUAN_GHEP!$A$14:$A$113,INT((ROW()-2)/30)+1)</f>
        <v/>
      </c>
      <c r="C776" s="16">
        <f t="array" ref="C776">IF(A776="",0,INDEX(DONG_THUAN_GHEP!$B$14:$B$113,INT((ROW()-2)/30)+1))</f>
        <v>0</v>
      </c>
      <c r="D776" s="16">
        <f t="shared" si="1"/>
        <v>0</v>
      </c>
      <c r="E776" s="16">
        <f t="shared" si="2"/>
        <v>0</v>
      </c>
      <c r="F776" s="3">
        <f t="shared" si="3"/>
        <v>0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0" customHeight="1">
      <c r="A777" s="11" t="str">
        <f t="array" ref="A777">INDEX(DONG_THUAN_GHEP!$J$14:$AM$113,INT((ROW()-2)/30)+1,MOD(ROW()-2,30)+1)</f>
        <v/>
      </c>
      <c r="B777" s="11" t="str">
        <f t="array" ref="B777">INDEX(DONG_THUAN_GHEP!$A$14:$A$113,INT((ROW()-2)/30)+1)</f>
        <v/>
      </c>
      <c r="C777" s="16">
        <f t="array" ref="C777">IF(A777="",0,INDEX(DONG_THUAN_GHEP!$B$14:$B$113,INT((ROW()-2)/30)+1))</f>
        <v>0</v>
      </c>
      <c r="D777" s="16">
        <f t="shared" si="1"/>
        <v>0</v>
      </c>
      <c r="E777" s="16">
        <f t="shared" si="2"/>
        <v>0</v>
      </c>
      <c r="F777" s="3">
        <f t="shared" si="3"/>
        <v>0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0" customHeight="1">
      <c r="A778" s="11" t="str">
        <f t="array" ref="A778">INDEX(DONG_THUAN_GHEP!$J$14:$AM$113,INT((ROW()-2)/30)+1,MOD(ROW()-2,30)+1)</f>
        <v/>
      </c>
      <c r="B778" s="11" t="str">
        <f t="array" ref="B778">INDEX(DONG_THUAN_GHEP!$A$14:$A$113,INT((ROW()-2)/30)+1)</f>
        <v/>
      </c>
      <c r="C778" s="16">
        <f t="array" ref="C778">IF(A778="",0,INDEX(DONG_THUAN_GHEP!$B$14:$B$113,INT((ROW()-2)/30)+1))</f>
        <v>0</v>
      </c>
      <c r="D778" s="16">
        <f t="shared" si="1"/>
        <v>0</v>
      </c>
      <c r="E778" s="16">
        <f t="shared" si="2"/>
        <v>0</v>
      </c>
      <c r="F778" s="3">
        <f t="shared" si="3"/>
        <v>0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0" customHeight="1">
      <c r="A779" s="11" t="str">
        <f t="array" ref="A779">INDEX(DONG_THUAN_GHEP!$J$14:$AM$113,INT((ROW()-2)/30)+1,MOD(ROW()-2,30)+1)</f>
        <v/>
      </c>
      <c r="B779" s="11" t="str">
        <f t="array" ref="B779">INDEX(DONG_THUAN_GHEP!$A$14:$A$113,INT((ROW()-2)/30)+1)</f>
        <v/>
      </c>
      <c r="C779" s="16">
        <f t="array" ref="C779">IF(A779="",0,INDEX(DONG_THUAN_GHEP!$B$14:$B$113,INT((ROW()-2)/30)+1))</f>
        <v>0</v>
      </c>
      <c r="D779" s="16">
        <f t="shared" si="1"/>
        <v>0</v>
      </c>
      <c r="E779" s="16">
        <f t="shared" si="2"/>
        <v>0</v>
      </c>
      <c r="F779" s="3">
        <f t="shared" si="3"/>
        <v>0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0" customHeight="1">
      <c r="A780" s="11" t="str">
        <f t="array" ref="A780">INDEX(DONG_THUAN_GHEP!$J$14:$AM$113,INT((ROW()-2)/30)+1,MOD(ROW()-2,30)+1)</f>
        <v/>
      </c>
      <c r="B780" s="11" t="str">
        <f t="array" ref="B780">INDEX(DONG_THUAN_GHEP!$A$14:$A$113,INT((ROW()-2)/30)+1)</f>
        <v/>
      </c>
      <c r="C780" s="16">
        <f t="array" ref="C780">IF(A780="",0,INDEX(DONG_THUAN_GHEP!$B$14:$B$113,INT((ROW()-2)/30)+1))</f>
        <v>0</v>
      </c>
      <c r="D780" s="16">
        <f t="shared" si="1"/>
        <v>0</v>
      </c>
      <c r="E780" s="16">
        <f t="shared" si="2"/>
        <v>0</v>
      </c>
      <c r="F780" s="3">
        <f t="shared" si="3"/>
        <v>0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0" customHeight="1">
      <c r="A781" s="11" t="str">
        <f t="array" ref="A781">INDEX(DONG_THUAN_GHEP!$J$14:$AM$113,INT((ROW()-2)/30)+1,MOD(ROW()-2,30)+1)</f>
        <v/>
      </c>
      <c r="B781" s="11" t="str">
        <f t="array" ref="B781">INDEX(DONG_THUAN_GHEP!$A$14:$A$113,INT((ROW()-2)/30)+1)</f>
        <v/>
      </c>
      <c r="C781" s="16">
        <f t="array" ref="C781">IF(A781="",0,INDEX(DONG_THUAN_GHEP!$B$14:$B$113,INT((ROW()-2)/30)+1))</f>
        <v>0</v>
      </c>
      <c r="D781" s="16">
        <f t="shared" si="1"/>
        <v>0</v>
      </c>
      <c r="E781" s="16">
        <f t="shared" si="2"/>
        <v>0</v>
      </c>
      <c r="F781" s="3">
        <f t="shared" si="3"/>
        <v>0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0" customHeight="1">
      <c r="A782" s="11" t="str">
        <f t="array" ref="A782">INDEX(DONG_THUAN_GHEP!$J$14:$AM$113,INT((ROW()-2)/30)+1,MOD(ROW()-2,30)+1)</f>
        <v>2926</v>
      </c>
      <c r="B782" s="11" t="str">
        <f t="array" ref="B782">INDEX(DONG_THUAN_GHEP!$A$14:$A$113,INT((ROW()-2)/30)+1)</f>
        <v>26</v>
      </c>
      <c r="C782" s="16">
        <f t="array" ref="C782">IF(A782="",0,INDEX(DONG_THUAN_GHEP!$B$14:$B$113,INT((ROW()-2)/30)+1))</f>
        <v>2</v>
      </c>
      <c r="D782" s="16">
        <f t="shared" si="1"/>
        <v>1</v>
      </c>
      <c r="E782" s="16">
        <f t="shared" si="2"/>
        <v>3</v>
      </c>
      <c r="F782" s="3">
        <f t="shared" si="3"/>
        <v>302926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0" customHeight="1">
      <c r="A783" s="11" t="str">
        <f t="array" ref="A783">INDEX(DONG_THUAN_GHEP!$J$14:$AM$113,INT((ROW()-2)/30)+1,MOD(ROW()-2,30)+1)</f>
        <v>2226</v>
      </c>
      <c r="B783" s="11" t="str">
        <f t="array" ref="B783">INDEX(DONG_THUAN_GHEP!$A$14:$A$113,INT((ROW()-2)/30)+1)</f>
        <v>26</v>
      </c>
      <c r="C783" s="16">
        <f t="array" ref="C783">IF(A783="",0,INDEX(DONG_THUAN_GHEP!$B$14:$B$113,INT((ROW()-2)/30)+1))</f>
        <v>2</v>
      </c>
      <c r="D783" s="16">
        <f t="shared" si="1"/>
        <v>1</v>
      </c>
      <c r="E783" s="16">
        <f t="shared" si="2"/>
        <v>3</v>
      </c>
      <c r="F783" s="3">
        <f t="shared" si="3"/>
        <v>302226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0" customHeight="1">
      <c r="A784" s="11" t="str">
        <f t="array" ref="A784">INDEX(DONG_THUAN_GHEP!$J$14:$AM$113,INT((ROW()-2)/30)+1,MOD(ROW()-2,30)+1)</f>
        <v>226</v>
      </c>
      <c r="B784" s="11" t="str">
        <f t="array" ref="B784">INDEX(DONG_THUAN_GHEP!$A$14:$A$113,INT((ROW()-2)/30)+1)</f>
        <v>26</v>
      </c>
      <c r="C784" s="16">
        <f t="array" ref="C784">IF(A784="",0,INDEX(DONG_THUAN_GHEP!$B$14:$B$113,INT((ROW()-2)/30)+1))</f>
        <v>2</v>
      </c>
      <c r="D784" s="16">
        <f t="shared" si="1"/>
        <v>8</v>
      </c>
      <c r="E784" s="16">
        <f t="shared" si="2"/>
        <v>10</v>
      </c>
      <c r="F784" s="3">
        <f t="shared" si="3"/>
        <v>1000226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0" customHeight="1">
      <c r="A785" s="11" t="str">
        <f t="array" ref="A785">INDEX(DONG_THUAN_GHEP!$J$14:$AM$113,INT((ROW()-2)/30)+1,MOD(ROW()-2,30)+1)</f>
        <v>226</v>
      </c>
      <c r="B785" s="11" t="str">
        <f t="array" ref="B785">INDEX(DONG_THUAN_GHEP!$A$14:$A$113,INT((ROW()-2)/30)+1)</f>
        <v>26</v>
      </c>
      <c r="C785" s="16">
        <f t="array" ref="C785">IF(A785="",0,INDEX(DONG_THUAN_GHEP!$B$14:$B$113,INT((ROW()-2)/30)+1))</f>
        <v>2</v>
      </c>
      <c r="D785" s="16">
        <f t="shared" si="1"/>
        <v>8</v>
      </c>
      <c r="E785" s="16">
        <f t="shared" si="2"/>
        <v>10</v>
      </c>
      <c r="F785" s="3">
        <f t="shared" si="3"/>
        <v>1000226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0" customHeight="1">
      <c r="A786" s="11" t="str">
        <f t="array" ref="A786">INDEX(DONG_THUAN_GHEP!$J$14:$AM$113,INT((ROW()-2)/30)+1,MOD(ROW()-2,30)+1)</f>
        <v>226</v>
      </c>
      <c r="B786" s="11" t="str">
        <f t="array" ref="B786">INDEX(DONG_THUAN_GHEP!$A$14:$A$113,INT((ROW()-2)/30)+1)</f>
        <v>26</v>
      </c>
      <c r="C786" s="16">
        <f t="array" ref="C786">IF(A786="",0,INDEX(DONG_THUAN_GHEP!$B$14:$B$113,INT((ROW()-2)/30)+1))</f>
        <v>2</v>
      </c>
      <c r="D786" s="16">
        <f t="shared" si="1"/>
        <v>8</v>
      </c>
      <c r="E786" s="16">
        <f t="shared" si="2"/>
        <v>10</v>
      </c>
      <c r="F786" s="3">
        <f t="shared" si="3"/>
        <v>1000226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0" customHeight="1">
      <c r="A787" s="11" t="str">
        <f t="array" ref="A787">INDEX(DONG_THUAN_GHEP!$J$14:$AM$113,INT((ROW()-2)/30)+1,MOD(ROW()-2,30)+1)</f>
        <v>226</v>
      </c>
      <c r="B787" s="11" t="str">
        <f t="array" ref="B787">INDEX(DONG_THUAN_GHEP!$A$14:$A$113,INT((ROW()-2)/30)+1)</f>
        <v>26</v>
      </c>
      <c r="C787" s="16">
        <f t="array" ref="C787">IF(A787="",0,INDEX(DONG_THUAN_GHEP!$B$14:$B$113,INT((ROW()-2)/30)+1))</f>
        <v>2</v>
      </c>
      <c r="D787" s="16">
        <f t="shared" si="1"/>
        <v>8</v>
      </c>
      <c r="E787" s="16">
        <f t="shared" si="2"/>
        <v>10</v>
      </c>
      <c r="F787" s="3">
        <f t="shared" si="3"/>
        <v>1000226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0" customHeight="1">
      <c r="A788" s="11" t="str">
        <f t="array" ref="A788">INDEX(DONG_THUAN_GHEP!$J$14:$AM$113,INT((ROW()-2)/30)+1,MOD(ROW()-2,30)+1)</f>
        <v>926</v>
      </c>
      <c r="B788" s="11" t="str">
        <f t="array" ref="B788">INDEX(DONG_THUAN_GHEP!$A$14:$A$113,INT((ROW()-2)/30)+1)</f>
        <v>26</v>
      </c>
      <c r="C788" s="16">
        <f t="array" ref="C788">IF(A788="",0,INDEX(DONG_THUAN_GHEP!$B$14:$B$113,INT((ROW()-2)/30)+1))</f>
        <v>2</v>
      </c>
      <c r="D788" s="16">
        <f t="shared" si="1"/>
        <v>4</v>
      </c>
      <c r="E788" s="16">
        <f t="shared" si="2"/>
        <v>6</v>
      </c>
      <c r="F788" s="3">
        <f t="shared" si="3"/>
        <v>600926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0" customHeight="1">
      <c r="A789" s="11" t="str">
        <f t="array" ref="A789">INDEX(DONG_THUAN_GHEP!$J$14:$AM$113,INT((ROW()-2)/30)+1,MOD(ROW()-2,30)+1)</f>
        <v>226</v>
      </c>
      <c r="B789" s="11" t="str">
        <f t="array" ref="B789">INDEX(DONG_THUAN_GHEP!$A$14:$A$113,INT((ROW()-2)/30)+1)</f>
        <v>26</v>
      </c>
      <c r="C789" s="16">
        <f t="array" ref="C789">IF(A789="",0,INDEX(DONG_THUAN_GHEP!$B$14:$B$113,INT((ROW()-2)/30)+1))</f>
        <v>2</v>
      </c>
      <c r="D789" s="16">
        <f t="shared" si="1"/>
        <v>8</v>
      </c>
      <c r="E789" s="16">
        <f t="shared" si="2"/>
        <v>10</v>
      </c>
      <c r="F789" s="3">
        <f t="shared" si="3"/>
        <v>1000226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0" customHeight="1">
      <c r="A790" s="11" t="str">
        <f t="array" ref="A790">INDEX(DONG_THUAN_GHEP!$J$14:$AM$113,INT((ROW()-2)/30)+1,MOD(ROW()-2,30)+1)</f>
        <v>26</v>
      </c>
      <c r="B790" s="11" t="str">
        <f t="array" ref="B790">INDEX(DONG_THUAN_GHEP!$A$14:$A$113,INT((ROW()-2)/30)+1)</f>
        <v>26</v>
      </c>
      <c r="C790" s="16">
        <f t="array" ref="C790">IF(A790="",0,INDEX(DONG_THUAN_GHEP!$B$14:$B$113,INT((ROW()-2)/30)+1))</f>
        <v>2</v>
      </c>
      <c r="D790" s="16">
        <f t="shared" si="1"/>
        <v>16</v>
      </c>
      <c r="E790" s="16">
        <f t="shared" si="2"/>
        <v>18</v>
      </c>
      <c r="F790" s="3">
        <f t="shared" si="3"/>
        <v>1800026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0" customHeight="1">
      <c r="A791" s="11" t="str">
        <f t="array" ref="A791">INDEX(DONG_THUAN_GHEP!$J$14:$AM$113,INT((ROW()-2)/30)+1,MOD(ROW()-2,30)+1)</f>
        <v>26</v>
      </c>
      <c r="B791" s="11" t="str">
        <f t="array" ref="B791">INDEX(DONG_THUAN_GHEP!$A$14:$A$113,INT((ROW()-2)/30)+1)</f>
        <v>26</v>
      </c>
      <c r="C791" s="16">
        <f t="array" ref="C791">IF(A791="",0,INDEX(DONG_THUAN_GHEP!$B$14:$B$113,INT((ROW()-2)/30)+1))</f>
        <v>2</v>
      </c>
      <c r="D791" s="16">
        <f t="shared" si="1"/>
        <v>16</v>
      </c>
      <c r="E791" s="16">
        <f t="shared" si="2"/>
        <v>18</v>
      </c>
      <c r="F791" s="3">
        <f t="shared" si="3"/>
        <v>1800026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0" customHeight="1">
      <c r="A792" s="11" t="str">
        <f t="array" ref="A792">INDEX(DONG_THUAN_GHEP!$J$14:$AM$113,INT((ROW()-2)/30)+1,MOD(ROW()-2,30)+1)</f>
        <v>26</v>
      </c>
      <c r="B792" s="11" t="str">
        <f t="array" ref="B792">INDEX(DONG_THUAN_GHEP!$A$14:$A$113,INT((ROW()-2)/30)+1)</f>
        <v>26</v>
      </c>
      <c r="C792" s="16">
        <f t="array" ref="C792">IF(A792="",0,INDEX(DONG_THUAN_GHEP!$B$14:$B$113,INT((ROW()-2)/30)+1))</f>
        <v>2</v>
      </c>
      <c r="D792" s="16">
        <f t="shared" si="1"/>
        <v>16</v>
      </c>
      <c r="E792" s="16">
        <f t="shared" si="2"/>
        <v>18</v>
      </c>
      <c r="F792" s="3">
        <f t="shared" si="3"/>
        <v>1800026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0" customHeight="1">
      <c r="A793" s="11" t="str">
        <f t="array" ref="A793">INDEX(DONG_THUAN_GHEP!$J$14:$AM$113,INT((ROW()-2)/30)+1,MOD(ROW()-2,30)+1)</f>
        <v>26</v>
      </c>
      <c r="B793" s="11" t="str">
        <f t="array" ref="B793">INDEX(DONG_THUAN_GHEP!$A$14:$A$113,INT((ROW()-2)/30)+1)</f>
        <v>26</v>
      </c>
      <c r="C793" s="16">
        <f t="array" ref="C793">IF(A793="",0,INDEX(DONG_THUAN_GHEP!$B$14:$B$113,INT((ROW()-2)/30)+1))</f>
        <v>2</v>
      </c>
      <c r="D793" s="16">
        <f t="shared" si="1"/>
        <v>16</v>
      </c>
      <c r="E793" s="16">
        <f t="shared" si="2"/>
        <v>18</v>
      </c>
      <c r="F793" s="3">
        <f t="shared" si="3"/>
        <v>1800026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0" customHeight="1">
      <c r="A794" s="11" t="str">
        <f t="array" ref="A794">INDEX(DONG_THUAN_GHEP!$J$14:$AM$113,INT((ROW()-2)/30)+1,MOD(ROW()-2,30)+1)</f>
        <v>926</v>
      </c>
      <c r="B794" s="11" t="str">
        <f t="array" ref="B794">INDEX(DONG_THUAN_GHEP!$A$14:$A$113,INT((ROW()-2)/30)+1)</f>
        <v>26</v>
      </c>
      <c r="C794" s="16">
        <f t="array" ref="C794">IF(A794="",0,INDEX(DONG_THUAN_GHEP!$B$14:$B$113,INT((ROW()-2)/30)+1))</f>
        <v>2</v>
      </c>
      <c r="D794" s="16">
        <f t="shared" si="1"/>
        <v>4</v>
      </c>
      <c r="E794" s="16">
        <f t="shared" si="2"/>
        <v>6</v>
      </c>
      <c r="F794" s="3">
        <f t="shared" si="3"/>
        <v>600926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0" customHeight="1">
      <c r="A795" s="11" t="str">
        <f t="array" ref="A795">INDEX(DONG_THUAN_GHEP!$J$14:$AM$113,INT((ROW()-2)/30)+1,MOD(ROW()-2,30)+1)</f>
        <v>226</v>
      </c>
      <c r="B795" s="11" t="str">
        <f t="array" ref="B795">INDEX(DONG_THUAN_GHEP!$A$14:$A$113,INT((ROW()-2)/30)+1)</f>
        <v>26</v>
      </c>
      <c r="C795" s="16">
        <f t="array" ref="C795">IF(A795="",0,INDEX(DONG_THUAN_GHEP!$B$14:$B$113,INT((ROW()-2)/30)+1))</f>
        <v>2</v>
      </c>
      <c r="D795" s="16">
        <f t="shared" si="1"/>
        <v>8</v>
      </c>
      <c r="E795" s="16">
        <f t="shared" si="2"/>
        <v>10</v>
      </c>
      <c r="F795" s="3">
        <f t="shared" si="3"/>
        <v>1000226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0" customHeight="1">
      <c r="A796" s="11" t="str">
        <f t="array" ref="A796">INDEX(DONG_THUAN_GHEP!$J$14:$AM$113,INT((ROW()-2)/30)+1,MOD(ROW()-2,30)+1)</f>
        <v>26</v>
      </c>
      <c r="B796" s="11" t="str">
        <f t="array" ref="B796">INDEX(DONG_THUAN_GHEP!$A$14:$A$113,INT((ROW()-2)/30)+1)</f>
        <v>26</v>
      </c>
      <c r="C796" s="16">
        <f t="array" ref="C796">IF(A796="",0,INDEX(DONG_THUAN_GHEP!$B$14:$B$113,INT((ROW()-2)/30)+1))</f>
        <v>2</v>
      </c>
      <c r="D796" s="16">
        <f t="shared" si="1"/>
        <v>16</v>
      </c>
      <c r="E796" s="16">
        <f t="shared" si="2"/>
        <v>18</v>
      </c>
      <c r="F796" s="3">
        <f t="shared" si="3"/>
        <v>1800026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0" customHeight="1">
      <c r="A797" s="11" t="str">
        <f t="array" ref="A797">INDEX(DONG_THUAN_GHEP!$J$14:$AM$113,INT((ROW()-2)/30)+1,MOD(ROW()-2,30)+1)</f>
        <v>26</v>
      </c>
      <c r="B797" s="11" t="str">
        <f t="array" ref="B797">INDEX(DONG_THUAN_GHEP!$A$14:$A$113,INT((ROW()-2)/30)+1)</f>
        <v>26</v>
      </c>
      <c r="C797" s="16">
        <f t="array" ref="C797">IF(A797="",0,INDEX(DONG_THUAN_GHEP!$B$14:$B$113,INT((ROW()-2)/30)+1))</f>
        <v>2</v>
      </c>
      <c r="D797" s="16">
        <f t="shared" si="1"/>
        <v>16</v>
      </c>
      <c r="E797" s="16">
        <f t="shared" si="2"/>
        <v>18</v>
      </c>
      <c r="F797" s="3">
        <f t="shared" si="3"/>
        <v>1800026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0" customHeight="1">
      <c r="A798" s="11" t="str">
        <f t="array" ref="A798">INDEX(DONG_THUAN_GHEP!$J$14:$AM$113,INT((ROW()-2)/30)+1,MOD(ROW()-2,30)+1)</f>
        <v>26</v>
      </c>
      <c r="B798" s="11" t="str">
        <f t="array" ref="B798">INDEX(DONG_THUAN_GHEP!$A$14:$A$113,INT((ROW()-2)/30)+1)</f>
        <v>26</v>
      </c>
      <c r="C798" s="16">
        <f t="array" ref="C798">IF(A798="",0,INDEX(DONG_THUAN_GHEP!$B$14:$B$113,INT((ROW()-2)/30)+1))</f>
        <v>2</v>
      </c>
      <c r="D798" s="16">
        <f t="shared" si="1"/>
        <v>16</v>
      </c>
      <c r="E798" s="16">
        <f t="shared" si="2"/>
        <v>18</v>
      </c>
      <c r="F798" s="3">
        <f t="shared" si="3"/>
        <v>1800026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0" customHeight="1">
      <c r="A799" s="11" t="str">
        <f t="array" ref="A799">INDEX(DONG_THUAN_GHEP!$J$14:$AM$113,INT((ROW()-2)/30)+1,MOD(ROW()-2,30)+1)</f>
        <v>26</v>
      </c>
      <c r="B799" s="11" t="str">
        <f t="array" ref="B799">INDEX(DONG_THUAN_GHEP!$A$14:$A$113,INT((ROW()-2)/30)+1)</f>
        <v>26</v>
      </c>
      <c r="C799" s="16">
        <f t="array" ref="C799">IF(A799="",0,INDEX(DONG_THUAN_GHEP!$B$14:$B$113,INT((ROW()-2)/30)+1))</f>
        <v>2</v>
      </c>
      <c r="D799" s="16">
        <f t="shared" si="1"/>
        <v>16</v>
      </c>
      <c r="E799" s="16">
        <f t="shared" si="2"/>
        <v>18</v>
      </c>
      <c r="F799" s="3">
        <f t="shared" si="3"/>
        <v>1800026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0" customHeight="1">
      <c r="A800" s="11" t="str">
        <f t="array" ref="A800">INDEX(DONG_THUAN_GHEP!$J$14:$AM$113,INT((ROW()-2)/30)+1,MOD(ROW()-2,30)+1)</f>
        <v>926</v>
      </c>
      <c r="B800" s="11" t="str">
        <f t="array" ref="B800">INDEX(DONG_THUAN_GHEP!$A$14:$A$113,INT((ROW()-2)/30)+1)</f>
        <v>26</v>
      </c>
      <c r="C800" s="16">
        <f t="array" ref="C800">IF(A800="",0,INDEX(DONG_THUAN_GHEP!$B$14:$B$113,INT((ROW()-2)/30)+1))</f>
        <v>2</v>
      </c>
      <c r="D800" s="16">
        <f t="shared" si="1"/>
        <v>4</v>
      </c>
      <c r="E800" s="16">
        <f t="shared" si="2"/>
        <v>6</v>
      </c>
      <c r="F800" s="3">
        <f t="shared" si="3"/>
        <v>600926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0" customHeight="1">
      <c r="A801" s="11" t="str">
        <f t="array" ref="A801">INDEX(DONG_THUAN_GHEP!$J$14:$AM$113,INT((ROW()-2)/30)+1,MOD(ROW()-2,30)+1)</f>
        <v>226</v>
      </c>
      <c r="B801" s="11" t="str">
        <f t="array" ref="B801">INDEX(DONG_THUAN_GHEP!$A$14:$A$113,INT((ROW()-2)/30)+1)</f>
        <v>26</v>
      </c>
      <c r="C801" s="16">
        <f t="array" ref="C801">IF(A801="",0,INDEX(DONG_THUAN_GHEP!$B$14:$B$113,INT((ROW()-2)/30)+1))</f>
        <v>2</v>
      </c>
      <c r="D801" s="16">
        <f t="shared" si="1"/>
        <v>8</v>
      </c>
      <c r="E801" s="16">
        <f t="shared" si="2"/>
        <v>10</v>
      </c>
      <c r="F801" s="3">
        <f t="shared" si="3"/>
        <v>1000226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0" customHeight="1">
      <c r="A802" s="11" t="str">
        <f t="array" ref="A802">INDEX(DONG_THUAN_GHEP!$J$14:$AM$113,INT((ROW()-2)/30)+1,MOD(ROW()-2,30)+1)</f>
        <v>26</v>
      </c>
      <c r="B802" s="11" t="str">
        <f t="array" ref="B802">INDEX(DONG_THUAN_GHEP!$A$14:$A$113,INT((ROW()-2)/30)+1)</f>
        <v>26</v>
      </c>
      <c r="C802" s="16">
        <f t="array" ref="C802">IF(A802="",0,INDEX(DONG_THUAN_GHEP!$B$14:$B$113,INT((ROW()-2)/30)+1))</f>
        <v>2</v>
      </c>
      <c r="D802" s="16">
        <f t="shared" si="1"/>
        <v>16</v>
      </c>
      <c r="E802" s="16">
        <f t="shared" si="2"/>
        <v>18</v>
      </c>
      <c r="F802" s="3">
        <f t="shared" si="3"/>
        <v>1800026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0" customHeight="1">
      <c r="A803" s="11" t="str">
        <f t="array" ref="A803">INDEX(DONG_THUAN_GHEP!$J$14:$AM$113,INT((ROW()-2)/30)+1,MOD(ROW()-2,30)+1)</f>
        <v>26</v>
      </c>
      <c r="B803" s="11" t="str">
        <f t="array" ref="B803">INDEX(DONG_THUAN_GHEP!$A$14:$A$113,INT((ROW()-2)/30)+1)</f>
        <v>26</v>
      </c>
      <c r="C803" s="16">
        <f t="array" ref="C803">IF(A803="",0,INDEX(DONG_THUAN_GHEP!$B$14:$B$113,INT((ROW()-2)/30)+1))</f>
        <v>2</v>
      </c>
      <c r="D803" s="16">
        <f t="shared" si="1"/>
        <v>16</v>
      </c>
      <c r="E803" s="16">
        <f t="shared" si="2"/>
        <v>18</v>
      </c>
      <c r="F803" s="3">
        <f t="shared" si="3"/>
        <v>1800026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0" customHeight="1">
      <c r="A804" s="11" t="str">
        <f t="array" ref="A804">INDEX(DONG_THUAN_GHEP!$J$14:$AM$113,INT((ROW()-2)/30)+1,MOD(ROW()-2,30)+1)</f>
        <v>26</v>
      </c>
      <c r="B804" s="11" t="str">
        <f t="array" ref="B804">INDEX(DONG_THUAN_GHEP!$A$14:$A$113,INT((ROW()-2)/30)+1)</f>
        <v>26</v>
      </c>
      <c r="C804" s="16">
        <f t="array" ref="C804">IF(A804="",0,INDEX(DONG_THUAN_GHEP!$B$14:$B$113,INT((ROW()-2)/30)+1))</f>
        <v>2</v>
      </c>
      <c r="D804" s="16">
        <f t="shared" si="1"/>
        <v>16</v>
      </c>
      <c r="E804" s="16">
        <f t="shared" si="2"/>
        <v>18</v>
      </c>
      <c r="F804" s="3">
        <f t="shared" si="3"/>
        <v>1800026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0" customHeight="1">
      <c r="A805" s="11" t="str">
        <f t="array" ref="A805">INDEX(DONG_THUAN_GHEP!$J$14:$AM$113,INT((ROW()-2)/30)+1,MOD(ROW()-2,30)+1)</f>
        <v>26</v>
      </c>
      <c r="B805" s="11" t="str">
        <f t="array" ref="B805">INDEX(DONG_THUAN_GHEP!$A$14:$A$113,INT((ROW()-2)/30)+1)</f>
        <v>26</v>
      </c>
      <c r="C805" s="16">
        <f t="array" ref="C805">IF(A805="",0,INDEX(DONG_THUAN_GHEP!$B$14:$B$113,INT((ROW()-2)/30)+1))</f>
        <v>2</v>
      </c>
      <c r="D805" s="16">
        <f t="shared" si="1"/>
        <v>16</v>
      </c>
      <c r="E805" s="16">
        <f t="shared" si="2"/>
        <v>18</v>
      </c>
      <c r="F805" s="3">
        <f t="shared" si="3"/>
        <v>1800026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0" customHeight="1">
      <c r="A806" s="11" t="str">
        <f t="array" ref="A806">INDEX(DONG_THUAN_GHEP!$J$14:$AM$113,INT((ROW()-2)/30)+1,MOD(ROW()-2,30)+1)</f>
        <v>926</v>
      </c>
      <c r="B806" s="11" t="str">
        <f t="array" ref="B806">INDEX(DONG_THUAN_GHEP!$A$14:$A$113,INT((ROW()-2)/30)+1)</f>
        <v>26</v>
      </c>
      <c r="C806" s="16">
        <f t="array" ref="C806">IF(A806="",0,INDEX(DONG_THUAN_GHEP!$B$14:$B$113,INT((ROW()-2)/30)+1))</f>
        <v>2</v>
      </c>
      <c r="D806" s="16">
        <f t="shared" si="1"/>
        <v>4</v>
      </c>
      <c r="E806" s="16">
        <f t="shared" si="2"/>
        <v>6</v>
      </c>
      <c r="F806" s="3">
        <f t="shared" si="3"/>
        <v>600926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0" customHeight="1">
      <c r="A807" s="11" t="str">
        <f t="array" ref="A807">INDEX(DONG_THUAN_GHEP!$J$14:$AM$113,INT((ROW()-2)/30)+1,MOD(ROW()-2,30)+1)</f>
        <v>226</v>
      </c>
      <c r="B807" s="11" t="str">
        <f t="array" ref="B807">INDEX(DONG_THUAN_GHEP!$A$14:$A$113,INT((ROW()-2)/30)+1)</f>
        <v>26</v>
      </c>
      <c r="C807" s="16">
        <f t="array" ref="C807">IF(A807="",0,INDEX(DONG_THUAN_GHEP!$B$14:$B$113,INT((ROW()-2)/30)+1))</f>
        <v>2</v>
      </c>
      <c r="D807" s="16">
        <f t="shared" si="1"/>
        <v>8</v>
      </c>
      <c r="E807" s="16">
        <f t="shared" si="2"/>
        <v>10</v>
      </c>
      <c r="F807" s="3">
        <f t="shared" si="3"/>
        <v>1000226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0" customHeight="1">
      <c r="A808" s="11" t="str">
        <f t="array" ref="A808">INDEX(DONG_THUAN_GHEP!$J$14:$AM$113,INT((ROW()-2)/30)+1,MOD(ROW()-2,30)+1)</f>
        <v>26</v>
      </c>
      <c r="B808" s="11" t="str">
        <f t="array" ref="B808">INDEX(DONG_THUAN_GHEP!$A$14:$A$113,INT((ROW()-2)/30)+1)</f>
        <v>26</v>
      </c>
      <c r="C808" s="16">
        <f t="array" ref="C808">IF(A808="",0,INDEX(DONG_THUAN_GHEP!$B$14:$B$113,INT((ROW()-2)/30)+1))</f>
        <v>2</v>
      </c>
      <c r="D808" s="16">
        <f t="shared" si="1"/>
        <v>16</v>
      </c>
      <c r="E808" s="16">
        <f t="shared" si="2"/>
        <v>18</v>
      </c>
      <c r="F808" s="3">
        <f t="shared" si="3"/>
        <v>1800026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0" customHeight="1">
      <c r="A809" s="11" t="str">
        <f t="array" ref="A809">INDEX(DONG_THUAN_GHEP!$J$14:$AM$113,INT((ROW()-2)/30)+1,MOD(ROW()-2,30)+1)</f>
        <v>26</v>
      </c>
      <c r="B809" s="11" t="str">
        <f t="array" ref="B809">INDEX(DONG_THUAN_GHEP!$A$14:$A$113,INT((ROW()-2)/30)+1)</f>
        <v>26</v>
      </c>
      <c r="C809" s="16">
        <f t="array" ref="C809">IF(A809="",0,INDEX(DONG_THUAN_GHEP!$B$14:$B$113,INT((ROW()-2)/30)+1))</f>
        <v>2</v>
      </c>
      <c r="D809" s="16">
        <f t="shared" si="1"/>
        <v>16</v>
      </c>
      <c r="E809" s="16">
        <f t="shared" si="2"/>
        <v>18</v>
      </c>
      <c r="F809" s="3">
        <f t="shared" si="3"/>
        <v>1800026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0" customHeight="1">
      <c r="A810" s="11" t="str">
        <f t="array" ref="A810">INDEX(DONG_THUAN_GHEP!$J$14:$AM$113,INT((ROW()-2)/30)+1,MOD(ROW()-2,30)+1)</f>
        <v>26</v>
      </c>
      <c r="B810" s="11" t="str">
        <f t="array" ref="B810">INDEX(DONG_THUAN_GHEP!$A$14:$A$113,INT((ROW()-2)/30)+1)</f>
        <v>26</v>
      </c>
      <c r="C810" s="16">
        <f t="array" ref="C810">IF(A810="",0,INDEX(DONG_THUAN_GHEP!$B$14:$B$113,INT((ROW()-2)/30)+1))</f>
        <v>2</v>
      </c>
      <c r="D810" s="16">
        <f t="shared" si="1"/>
        <v>16</v>
      </c>
      <c r="E810" s="16">
        <f t="shared" si="2"/>
        <v>18</v>
      </c>
      <c r="F810" s="3">
        <f t="shared" si="3"/>
        <v>1800026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0" customHeight="1">
      <c r="A811" s="11" t="str">
        <f t="array" ref="A811">INDEX(DONG_THUAN_GHEP!$J$14:$AM$113,INT((ROW()-2)/30)+1,MOD(ROW()-2,30)+1)</f>
        <v>26</v>
      </c>
      <c r="B811" s="11" t="str">
        <f t="array" ref="B811">INDEX(DONG_THUAN_GHEP!$A$14:$A$113,INT((ROW()-2)/30)+1)</f>
        <v>26</v>
      </c>
      <c r="C811" s="16">
        <f t="array" ref="C811">IF(A811="",0,INDEX(DONG_THUAN_GHEP!$B$14:$B$113,INT((ROW()-2)/30)+1))</f>
        <v>2</v>
      </c>
      <c r="D811" s="16">
        <f t="shared" si="1"/>
        <v>16</v>
      </c>
      <c r="E811" s="16">
        <f t="shared" si="2"/>
        <v>18</v>
      </c>
      <c r="F811" s="3">
        <f t="shared" si="3"/>
        <v>1800026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0" customHeight="1">
      <c r="A812" s="11" t="str">
        <f t="array" ref="A812">INDEX(DONG_THUAN_GHEP!$J$14:$AM$113,INT((ROW()-2)/30)+1,MOD(ROW()-2,30)+1)</f>
        <v>2927</v>
      </c>
      <c r="B812" s="11" t="str">
        <f t="array" ref="B812">INDEX(DONG_THUAN_GHEP!$A$14:$A$113,INT((ROW()-2)/30)+1)</f>
        <v>27</v>
      </c>
      <c r="C812" s="16">
        <f t="array" ref="C812">IF(A812="",0,INDEX(DONG_THUAN_GHEP!$B$14:$B$113,INT((ROW()-2)/30)+1))</f>
        <v>2</v>
      </c>
      <c r="D812" s="16">
        <f t="shared" si="1"/>
        <v>1</v>
      </c>
      <c r="E812" s="16">
        <f t="shared" si="2"/>
        <v>3</v>
      </c>
      <c r="F812" s="3">
        <f t="shared" si="3"/>
        <v>302927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0" customHeight="1">
      <c r="A813" s="11" t="str">
        <f t="array" ref="A813">INDEX(DONG_THUAN_GHEP!$J$14:$AM$113,INT((ROW()-2)/30)+1,MOD(ROW()-2,30)+1)</f>
        <v>2227</v>
      </c>
      <c r="B813" s="11" t="str">
        <f t="array" ref="B813">INDEX(DONG_THUAN_GHEP!$A$14:$A$113,INT((ROW()-2)/30)+1)</f>
        <v>27</v>
      </c>
      <c r="C813" s="16">
        <f t="array" ref="C813">IF(A813="",0,INDEX(DONG_THUAN_GHEP!$B$14:$B$113,INT((ROW()-2)/30)+1))</f>
        <v>2</v>
      </c>
      <c r="D813" s="16">
        <f t="shared" si="1"/>
        <v>1</v>
      </c>
      <c r="E813" s="16">
        <f t="shared" si="2"/>
        <v>3</v>
      </c>
      <c r="F813" s="3">
        <f t="shared" si="3"/>
        <v>302227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0" customHeight="1">
      <c r="A814" s="11" t="str">
        <f t="array" ref="A814">INDEX(DONG_THUAN_GHEP!$J$14:$AM$113,INT((ROW()-2)/30)+1,MOD(ROW()-2,30)+1)</f>
        <v>227</v>
      </c>
      <c r="B814" s="11" t="str">
        <f t="array" ref="B814">INDEX(DONG_THUAN_GHEP!$A$14:$A$113,INT((ROW()-2)/30)+1)</f>
        <v>27</v>
      </c>
      <c r="C814" s="16">
        <f t="array" ref="C814">IF(A814="",0,INDEX(DONG_THUAN_GHEP!$B$14:$B$113,INT((ROW()-2)/30)+1))</f>
        <v>2</v>
      </c>
      <c r="D814" s="16">
        <f t="shared" si="1"/>
        <v>8</v>
      </c>
      <c r="E814" s="16">
        <f t="shared" si="2"/>
        <v>10</v>
      </c>
      <c r="F814" s="3">
        <f t="shared" si="3"/>
        <v>1000227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0" customHeight="1">
      <c r="A815" s="11" t="str">
        <f t="array" ref="A815">INDEX(DONG_THUAN_GHEP!$J$14:$AM$113,INT((ROW()-2)/30)+1,MOD(ROW()-2,30)+1)</f>
        <v>227</v>
      </c>
      <c r="B815" s="11" t="str">
        <f t="array" ref="B815">INDEX(DONG_THUAN_GHEP!$A$14:$A$113,INT((ROW()-2)/30)+1)</f>
        <v>27</v>
      </c>
      <c r="C815" s="16">
        <f t="array" ref="C815">IF(A815="",0,INDEX(DONG_THUAN_GHEP!$B$14:$B$113,INT((ROW()-2)/30)+1))</f>
        <v>2</v>
      </c>
      <c r="D815" s="16">
        <f t="shared" si="1"/>
        <v>8</v>
      </c>
      <c r="E815" s="16">
        <f t="shared" si="2"/>
        <v>10</v>
      </c>
      <c r="F815" s="3">
        <f t="shared" si="3"/>
        <v>1000227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0" customHeight="1">
      <c r="A816" s="11" t="str">
        <f t="array" ref="A816">INDEX(DONG_THUAN_GHEP!$J$14:$AM$113,INT((ROW()-2)/30)+1,MOD(ROW()-2,30)+1)</f>
        <v>227</v>
      </c>
      <c r="B816" s="11" t="str">
        <f t="array" ref="B816">INDEX(DONG_THUAN_GHEP!$A$14:$A$113,INT((ROW()-2)/30)+1)</f>
        <v>27</v>
      </c>
      <c r="C816" s="16">
        <f t="array" ref="C816">IF(A816="",0,INDEX(DONG_THUAN_GHEP!$B$14:$B$113,INT((ROW()-2)/30)+1))</f>
        <v>2</v>
      </c>
      <c r="D816" s="16">
        <f t="shared" si="1"/>
        <v>8</v>
      </c>
      <c r="E816" s="16">
        <f t="shared" si="2"/>
        <v>10</v>
      </c>
      <c r="F816" s="3">
        <f t="shared" si="3"/>
        <v>1000227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0" customHeight="1">
      <c r="A817" s="11" t="str">
        <f t="array" ref="A817">INDEX(DONG_THUAN_GHEP!$J$14:$AM$113,INT((ROW()-2)/30)+1,MOD(ROW()-2,30)+1)</f>
        <v>227</v>
      </c>
      <c r="B817" s="11" t="str">
        <f t="array" ref="B817">INDEX(DONG_THUAN_GHEP!$A$14:$A$113,INT((ROW()-2)/30)+1)</f>
        <v>27</v>
      </c>
      <c r="C817" s="16">
        <f t="array" ref="C817">IF(A817="",0,INDEX(DONG_THUAN_GHEP!$B$14:$B$113,INT((ROW()-2)/30)+1))</f>
        <v>2</v>
      </c>
      <c r="D817" s="16">
        <f t="shared" si="1"/>
        <v>8</v>
      </c>
      <c r="E817" s="16">
        <f t="shared" si="2"/>
        <v>10</v>
      </c>
      <c r="F817" s="3">
        <f t="shared" si="3"/>
        <v>1000227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0" customHeight="1">
      <c r="A818" s="11" t="str">
        <f t="array" ref="A818">INDEX(DONG_THUAN_GHEP!$J$14:$AM$113,INT((ROW()-2)/30)+1,MOD(ROW()-2,30)+1)</f>
        <v>927</v>
      </c>
      <c r="B818" s="11" t="str">
        <f t="array" ref="B818">INDEX(DONG_THUAN_GHEP!$A$14:$A$113,INT((ROW()-2)/30)+1)</f>
        <v>27</v>
      </c>
      <c r="C818" s="16">
        <f t="array" ref="C818">IF(A818="",0,INDEX(DONG_THUAN_GHEP!$B$14:$B$113,INT((ROW()-2)/30)+1))</f>
        <v>2</v>
      </c>
      <c r="D818" s="16">
        <f t="shared" si="1"/>
        <v>4</v>
      </c>
      <c r="E818" s="16">
        <f t="shared" si="2"/>
        <v>6</v>
      </c>
      <c r="F818" s="3">
        <f t="shared" si="3"/>
        <v>600927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0" customHeight="1">
      <c r="A819" s="11" t="str">
        <f t="array" ref="A819">INDEX(DONG_THUAN_GHEP!$J$14:$AM$113,INT((ROW()-2)/30)+1,MOD(ROW()-2,30)+1)</f>
        <v>227</v>
      </c>
      <c r="B819" s="11" t="str">
        <f t="array" ref="B819">INDEX(DONG_THUAN_GHEP!$A$14:$A$113,INT((ROW()-2)/30)+1)</f>
        <v>27</v>
      </c>
      <c r="C819" s="16">
        <f t="array" ref="C819">IF(A819="",0,INDEX(DONG_THUAN_GHEP!$B$14:$B$113,INT((ROW()-2)/30)+1))</f>
        <v>2</v>
      </c>
      <c r="D819" s="16">
        <f t="shared" si="1"/>
        <v>8</v>
      </c>
      <c r="E819" s="16">
        <f t="shared" si="2"/>
        <v>10</v>
      </c>
      <c r="F819" s="3">
        <f t="shared" si="3"/>
        <v>1000227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0" customHeight="1">
      <c r="A820" s="11" t="str">
        <f t="array" ref="A820">INDEX(DONG_THUAN_GHEP!$J$14:$AM$113,INT((ROW()-2)/30)+1,MOD(ROW()-2,30)+1)</f>
        <v>27</v>
      </c>
      <c r="B820" s="11" t="str">
        <f t="array" ref="B820">INDEX(DONG_THUAN_GHEP!$A$14:$A$113,INT((ROW()-2)/30)+1)</f>
        <v>27</v>
      </c>
      <c r="C820" s="16">
        <f t="array" ref="C820">IF(A820="",0,INDEX(DONG_THUAN_GHEP!$B$14:$B$113,INT((ROW()-2)/30)+1))</f>
        <v>2</v>
      </c>
      <c r="D820" s="16">
        <f t="shared" si="1"/>
        <v>16</v>
      </c>
      <c r="E820" s="16">
        <f t="shared" si="2"/>
        <v>18</v>
      </c>
      <c r="F820" s="3">
        <f t="shared" si="3"/>
        <v>1800027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0" customHeight="1">
      <c r="A821" s="11" t="str">
        <f t="array" ref="A821">INDEX(DONG_THUAN_GHEP!$J$14:$AM$113,INT((ROW()-2)/30)+1,MOD(ROW()-2,30)+1)</f>
        <v>27</v>
      </c>
      <c r="B821" s="11" t="str">
        <f t="array" ref="B821">INDEX(DONG_THUAN_GHEP!$A$14:$A$113,INT((ROW()-2)/30)+1)</f>
        <v>27</v>
      </c>
      <c r="C821" s="16">
        <f t="array" ref="C821">IF(A821="",0,INDEX(DONG_THUAN_GHEP!$B$14:$B$113,INT((ROW()-2)/30)+1))</f>
        <v>2</v>
      </c>
      <c r="D821" s="16">
        <f t="shared" si="1"/>
        <v>16</v>
      </c>
      <c r="E821" s="16">
        <f t="shared" si="2"/>
        <v>18</v>
      </c>
      <c r="F821" s="3">
        <f t="shared" si="3"/>
        <v>1800027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0" customHeight="1">
      <c r="A822" s="11" t="str">
        <f t="array" ref="A822">INDEX(DONG_THUAN_GHEP!$J$14:$AM$113,INT((ROW()-2)/30)+1,MOD(ROW()-2,30)+1)</f>
        <v>27</v>
      </c>
      <c r="B822" s="11" t="str">
        <f t="array" ref="B822">INDEX(DONG_THUAN_GHEP!$A$14:$A$113,INT((ROW()-2)/30)+1)</f>
        <v>27</v>
      </c>
      <c r="C822" s="16">
        <f t="array" ref="C822">IF(A822="",0,INDEX(DONG_THUAN_GHEP!$B$14:$B$113,INT((ROW()-2)/30)+1))</f>
        <v>2</v>
      </c>
      <c r="D822" s="16">
        <f t="shared" si="1"/>
        <v>16</v>
      </c>
      <c r="E822" s="16">
        <f t="shared" si="2"/>
        <v>18</v>
      </c>
      <c r="F822" s="3">
        <f t="shared" si="3"/>
        <v>1800027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0" customHeight="1">
      <c r="A823" s="11" t="str">
        <f t="array" ref="A823">INDEX(DONG_THUAN_GHEP!$J$14:$AM$113,INT((ROW()-2)/30)+1,MOD(ROW()-2,30)+1)</f>
        <v>27</v>
      </c>
      <c r="B823" s="11" t="str">
        <f t="array" ref="B823">INDEX(DONG_THUAN_GHEP!$A$14:$A$113,INT((ROW()-2)/30)+1)</f>
        <v>27</v>
      </c>
      <c r="C823" s="16">
        <f t="array" ref="C823">IF(A823="",0,INDEX(DONG_THUAN_GHEP!$B$14:$B$113,INT((ROW()-2)/30)+1))</f>
        <v>2</v>
      </c>
      <c r="D823" s="16">
        <f t="shared" si="1"/>
        <v>16</v>
      </c>
      <c r="E823" s="16">
        <f t="shared" si="2"/>
        <v>18</v>
      </c>
      <c r="F823" s="3">
        <f t="shared" si="3"/>
        <v>1800027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0" customHeight="1">
      <c r="A824" s="11" t="str">
        <f t="array" ref="A824">INDEX(DONG_THUAN_GHEP!$J$14:$AM$113,INT((ROW()-2)/30)+1,MOD(ROW()-2,30)+1)</f>
        <v>927</v>
      </c>
      <c r="B824" s="11" t="str">
        <f t="array" ref="B824">INDEX(DONG_THUAN_GHEP!$A$14:$A$113,INT((ROW()-2)/30)+1)</f>
        <v>27</v>
      </c>
      <c r="C824" s="16">
        <f t="array" ref="C824">IF(A824="",0,INDEX(DONG_THUAN_GHEP!$B$14:$B$113,INT((ROW()-2)/30)+1))</f>
        <v>2</v>
      </c>
      <c r="D824" s="16">
        <f t="shared" si="1"/>
        <v>4</v>
      </c>
      <c r="E824" s="16">
        <f t="shared" si="2"/>
        <v>6</v>
      </c>
      <c r="F824" s="3">
        <f t="shared" si="3"/>
        <v>600927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0" customHeight="1">
      <c r="A825" s="11" t="str">
        <f t="array" ref="A825">INDEX(DONG_THUAN_GHEP!$J$14:$AM$113,INT((ROW()-2)/30)+1,MOD(ROW()-2,30)+1)</f>
        <v>227</v>
      </c>
      <c r="B825" s="11" t="str">
        <f t="array" ref="B825">INDEX(DONG_THUAN_GHEP!$A$14:$A$113,INT((ROW()-2)/30)+1)</f>
        <v>27</v>
      </c>
      <c r="C825" s="16">
        <f t="array" ref="C825">IF(A825="",0,INDEX(DONG_THUAN_GHEP!$B$14:$B$113,INT((ROW()-2)/30)+1))</f>
        <v>2</v>
      </c>
      <c r="D825" s="16">
        <f t="shared" si="1"/>
        <v>8</v>
      </c>
      <c r="E825" s="16">
        <f t="shared" si="2"/>
        <v>10</v>
      </c>
      <c r="F825" s="3">
        <f t="shared" si="3"/>
        <v>1000227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0" customHeight="1">
      <c r="A826" s="11" t="str">
        <f t="array" ref="A826">INDEX(DONG_THUAN_GHEP!$J$14:$AM$113,INT((ROW()-2)/30)+1,MOD(ROW()-2,30)+1)</f>
        <v>27</v>
      </c>
      <c r="B826" s="11" t="str">
        <f t="array" ref="B826">INDEX(DONG_THUAN_GHEP!$A$14:$A$113,INT((ROW()-2)/30)+1)</f>
        <v>27</v>
      </c>
      <c r="C826" s="16">
        <f t="array" ref="C826">IF(A826="",0,INDEX(DONG_THUAN_GHEP!$B$14:$B$113,INT((ROW()-2)/30)+1))</f>
        <v>2</v>
      </c>
      <c r="D826" s="16">
        <f t="shared" si="1"/>
        <v>16</v>
      </c>
      <c r="E826" s="16">
        <f t="shared" si="2"/>
        <v>18</v>
      </c>
      <c r="F826" s="3">
        <f t="shared" si="3"/>
        <v>1800027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0" customHeight="1">
      <c r="A827" s="11" t="str">
        <f t="array" ref="A827">INDEX(DONG_THUAN_GHEP!$J$14:$AM$113,INT((ROW()-2)/30)+1,MOD(ROW()-2,30)+1)</f>
        <v>27</v>
      </c>
      <c r="B827" s="11" t="str">
        <f t="array" ref="B827">INDEX(DONG_THUAN_GHEP!$A$14:$A$113,INT((ROW()-2)/30)+1)</f>
        <v>27</v>
      </c>
      <c r="C827" s="16">
        <f t="array" ref="C827">IF(A827="",0,INDEX(DONG_THUAN_GHEP!$B$14:$B$113,INT((ROW()-2)/30)+1))</f>
        <v>2</v>
      </c>
      <c r="D827" s="16">
        <f t="shared" si="1"/>
        <v>16</v>
      </c>
      <c r="E827" s="16">
        <f t="shared" si="2"/>
        <v>18</v>
      </c>
      <c r="F827" s="3">
        <f t="shared" si="3"/>
        <v>1800027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0" customHeight="1">
      <c r="A828" s="11" t="str">
        <f t="array" ref="A828">INDEX(DONG_THUAN_GHEP!$J$14:$AM$113,INT((ROW()-2)/30)+1,MOD(ROW()-2,30)+1)</f>
        <v>27</v>
      </c>
      <c r="B828" s="11" t="str">
        <f t="array" ref="B828">INDEX(DONG_THUAN_GHEP!$A$14:$A$113,INT((ROW()-2)/30)+1)</f>
        <v>27</v>
      </c>
      <c r="C828" s="16">
        <f t="array" ref="C828">IF(A828="",0,INDEX(DONG_THUAN_GHEP!$B$14:$B$113,INT((ROW()-2)/30)+1))</f>
        <v>2</v>
      </c>
      <c r="D828" s="16">
        <f t="shared" si="1"/>
        <v>16</v>
      </c>
      <c r="E828" s="16">
        <f t="shared" si="2"/>
        <v>18</v>
      </c>
      <c r="F828" s="3">
        <f t="shared" si="3"/>
        <v>1800027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0" customHeight="1">
      <c r="A829" s="11" t="str">
        <f t="array" ref="A829">INDEX(DONG_THUAN_GHEP!$J$14:$AM$113,INT((ROW()-2)/30)+1,MOD(ROW()-2,30)+1)</f>
        <v>27</v>
      </c>
      <c r="B829" s="11" t="str">
        <f t="array" ref="B829">INDEX(DONG_THUAN_GHEP!$A$14:$A$113,INT((ROW()-2)/30)+1)</f>
        <v>27</v>
      </c>
      <c r="C829" s="16">
        <f t="array" ref="C829">IF(A829="",0,INDEX(DONG_THUAN_GHEP!$B$14:$B$113,INT((ROW()-2)/30)+1))</f>
        <v>2</v>
      </c>
      <c r="D829" s="16">
        <f t="shared" si="1"/>
        <v>16</v>
      </c>
      <c r="E829" s="16">
        <f t="shared" si="2"/>
        <v>18</v>
      </c>
      <c r="F829" s="3">
        <f t="shared" si="3"/>
        <v>1800027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0" customHeight="1">
      <c r="A830" s="11" t="str">
        <f t="array" ref="A830">INDEX(DONG_THUAN_GHEP!$J$14:$AM$113,INT((ROW()-2)/30)+1,MOD(ROW()-2,30)+1)</f>
        <v>927</v>
      </c>
      <c r="B830" s="11" t="str">
        <f t="array" ref="B830">INDEX(DONG_THUAN_GHEP!$A$14:$A$113,INT((ROW()-2)/30)+1)</f>
        <v>27</v>
      </c>
      <c r="C830" s="16">
        <f t="array" ref="C830">IF(A830="",0,INDEX(DONG_THUAN_GHEP!$B$14:$B$113,INT((ROW()-2)/30)+1))</f>
        <v>2</v>
      </c>
      <c r="D830" s="16">
        <f t="shared" si="1"/>
        <v>4</v>
      </c>
      <c r="E830" s="16">
        <f t="shared" si="2"/>
        <v>6</v>
      </c>
      <c r="F830" s="3">
        <f t="shared" si="3"/>
        <v>600927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0" customHeight="1">
      <c r="A831" s="11" t="str">
        <f t="array" ref="A831">INDEX(DONG_THUAN_GHEP!$J$14:$AM$113,INT((ROW()-2)/30)+1,MOD(ROW()-2,30)+1)</f>
        <v>227</v>
      </c>
      <c r="B831" s="11" t="str">
        <f t="array" ref="B831">INDEX(DONG_THUAN_GHEP!$A$14:$A$113,INT((ROW()-2)/30)+1)</f>
        <v>27</v>
      </c>
      <c r="C831" s="16">
        <f t="array" ref="C831">IF(A831="",0,INDEX(DONG_THUAN_GHEP!$B$14:$B$113,INT((ROW()-2)/30)+1))</f>
        <v>2</v>
      </c>
      <c r="D831" s="16">
        <f t="shared" si="1"/>
        <v>8</v>
      </c>
      <c r="E831" s="16">
        <f t="shared" si="2"/>
        <v>10</v>
      </c>
      <c r="F831" s="3">
        <f t="shared" si="3"/>
        <v>1000227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0" customHeight="1">
      <c r="A832" s="11" t="str">
        <f t="array" ref="A832">INDEX(DONG_THUAN_GHEP!$J$14:$AM$113,INT((ROW()-2)/30)+1,MOD(ROW()-2,30)+1)</f>
        <v>27</v>
      </c>
      <c r="B832" s="11" t="str">
        <f t="array" ref="B832">INDEX(DONG_THUAN_GHEP!$A$14:$A$113,INT((ROW()-2)/30)+1)</f>
        <v>27</v>
      </c>
      <c r="C832" s="16">
        <f t="array" ref="C832">IF(A832="",0,INDEX(DONG_THUAN_GHEP!$B$14:$B$113,INT((ROW()-2)/30)+1))</f>
        <v>2</v>
      </c>
      <c r="D832" s="16">
        <f t="shared" si="1"/>
        <v>16</v>
      </c>
      <c r="E832" s="16">
        <f t="shared" si="2"/>
        <v>18</v>
      </c>
      <c r="F832" s="3">
        <f t="shared" si="3"/>
        <v>1800027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0" customHeight="1">
      <c r="A833" s="11" t="str">
        <f t="array" ref="A833">INDEX(DONG_THUAN_GHEP!$J$14:$AM$113,INT((ROW()-2)/30)+1,MOD(ROW()-2,30)+1)</f>
        <v>27</v>
      </c>
      <c r="B833" s="11" t="str">
        <f t="array" ref="B833">INDEX(DONG_THUAN_GHEP!$A$14:$A$113,INT((ROW()-2)/30)+1)</f>
        <v>27</v>
      </c>
      <c r="C833" s="16">
        <f t="array" ref="C833">IF(A833="",0,INDEX(DONG_THUAN_GHEP!$B$14:$B$113,INT((ROW()-2)/30)+1))</f>
        <v>2</v>
      </c>
      <c r="D833" s="16">
        <f t="shared" si="1"/>
        <v>16</v>
      </c>
      <c r="E833" s="16">
        <f t="shared" si="2"/>
        <v>18</v>
      </c>
      <c r="F833" s="3">
        <f t="shared" si="3"/>
        <v>1800027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0" customHeight="1">
      <c r="A834" s="11" t="str">
        <f t="array" ref="A834">INDEX(DONG_THUAN_GHEP!$J$14:$AM$113,INT((ROW()-2)/30)+1,MOD(ROW()-2,30)+1)</f>
        <v>27</v>
      </c>
      <c r="B834" s="11" t="str">
        <f t="array" ref="B834">INDEX(DONG_THUAN_GHEP!$A$14:$A$113,INT((ROW()-2)/30)+1)</f>
        <v>27</v>
      </c>
      <c r="C834" s="16">
        <f t="array" ref="C834">IF(A834="",0,INDEX(DONG_THUAN_GHEP!$B$14:$B$113,INT((ROW()-2)/30)+1))</f>
        <v>2</v>
      </c>
      <c r="D834" s="16">
        <f t="shared" si="1"/>
        <v>16</v>
      </c>
      <c r="E834" s="16">
        <f t="shared" si="2"/>
        <v>18</v>
      </c>
      <c r="F834" s="3">
        <f t="shared" si="3"/>
        <v>1800027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0" customHeight="1">
      <c r="A835" s="11" t="str">
        <f t="array" ref="A835">INDEX(DONG_THUAN_GHEP!$J$14:$AM$113,INT((ROW()-2)/30)+1,MOD(ROW()-2,30)+1)</f>
        <v>27</v>
      </c>
      <c r="B835" s="11" t="str">
        <f t="array" ref="B835">INDEX(DONG_THUAN_GHEP!$A$14:$A$113,INT((ROW()-2)/30)+1)</f>
        <v>27</v>
      </c>
      <c r="C835" s="16">
        <f t="array" ref="C835">IF(A835="",0,INDEX(DONG_THUAN_GHEP!$B$14:$B$113,INT((ROW()-2)/30)+1))</f>
        <v>2</v>
      </c>
      <c r="D835" s="16">
        <f t="shared" si="1"/>
        <v>16</v>
      </c>
      <c r="E835" s="16">
        <f t="shared" si="2"/>
        <v>18</v>
      </c>
      <c r="F835" s="3">
        <f t="shared" si="3"/>
        <v>1800027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0" customHeight="1">
      <c r="A836" s="11" t="str">
        <f t="array" ref="A836">INDEX(DONG_THUAN_GHEP!$J$14:$AM$113,INT((ROW()-2)/30)+1,MOD(ROW()-2,30)+1)</f>
        <v>927</v>
      </c>
      <c r="B836" s="11" t="str">
        <f t="array" ref="B836">INDEX(DONG_THUAN_GHEP!$A$14:$A$113,INT((ROW()-2)/30)+1)</f>
        <v>27</v>
      </c>
      <c r="C836" s="16">
        <f t="array" ref="C836">IF(A836="",0,INDEX(DONG_THUAN_GHEP!$B$14:$B$113,INT((ROW()-2)/30)+1))</f>
        <v>2</v>
      </c>
      <c r="D836" s="16">
        <f t="shared" si="1"/>
        <v>4</v>
      </c>
      <c r="E836" s="16">
        <f t="shared" si="2"/>
        <v>6</v>
      </c>
      <c r="F836" s="3">
        <f t="shared" si="3"/>
        <v>600927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0" customHeight="1">
      <c r="A837" s="11" t="str">
        <f t="array" ref="A837">INDEX(DONG_THUAN_GHEP!$J$14:$AM$113,INT((ROW()-2)/30)+1,MOD(ROW()-2,30)+1)</f>
        <v>227</v>
      </c>
      <c r="B837" s="11" t="str">
        <f t="array" ref="B837">INDEX(DONG_THUAN_GHEP!$A$14:$A$113,INT((ROW()-2)/30)+1)</f>
        <v>27</v>
      </c>
      <c r="C837" s="16">
        <f t="array" ref="C837">IF(A837="",0,INDEX(DONG_THUAN_GHEP!$B$14:$B$113,INT((ROW()-2)/30)+1))</f>
        <v>2</v>
      </c>
      <c r="D837" s="16">
        <f t="shared" si="1"/>
        <v>8</v>
      </c>
      <c r="E837" s="16">
        <f t="shared" si="2"/>
        <v>10</v>
      </c>
      <c r="F837" s="3">
        <f t="shared" si="3"/>
        <v>1000227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0" customHeight="1">
      <c r="A838" s="11" t="str">
        <f t="array" ref="A838">INDEX(DONG_THUAN_GHEP!$J$14:$AM$113,INT((ROW()-2)/30)+1,MOD(ROW()-2,30)+1)</f>
        <v>27</v>
      </c>
      <c r="B838" s="11" t="str">
        <f t="array" ref="B838">INDEX(DONG_THUAN_GHEP!$A$14:$A$113,INT((ROW()-2)/30)+1)</f>
        <v>27</v>
      </c>
      <c r="C838" s="16">
        <f t="array" ref="C838">IF(A838="",0,INDEX(DONG_THUAN_GHEP!$B$14:$B$113,INT((ROW()-2)/30)+1))</f>
        <v>2</v>
      </c>
      <c r="D838" s="16">
        <f t="shared" si="1"/>
        <v>16</v>
      </c>
      <c r="E838" s="16">
        <f t="shared" si="2"/>
        <v>18</v>
      </c>
      <c r="F838" s="3">
        <f t="shared" si="3"/>
        <v>1800027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0" customHeight="1">
      <c r="A839" s="11" t="str">
        <f t="array" ref="A839">INDEX(DONG_THUAN_GHEP!$J$14:$AM$113,INT((ROW()-2)/30)+1,MOD(ROW()-2,30)+1)</f>
        <v>27</v>
      </c>
      <c r="B839" s="11" t="str">
        <f t="array" ref="B839">INDEX(DONG_THUAN_GHEP!$A$14:$A$113,INT((ROW()-2)/30)+1)</f>
        <v>27</v>
      </c>
      <c r="C839" s="16">
        <f t="array" ref="C839">IF(A839="",0,INDEX(DONG_THUAN_GHEP!$B$14:$B$113,INT((ROW()-2)/30)+1))</f>
        <v>2</v>
      </c>
      <c r="D839" s="16">
        <f t="shared" si="1"/>
        <v>16</v>
      </c>
      <c r="E839" s="16">
        <f t="shared" si="2"/>
        <v>18</v>
      </c>
      <c r="F839" s="3">
        <f t="shared" si="3"/>
        <v>1800027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0" customHeight="1">
      <c r="A840" s="11" t="str">
        <f t="array" ref="A840">INDEX(DONG_THUAN_GHEP!$J$14:$AM$113,INT((ROW()-2)/30)+1,MOD(ROW()-2,30)+1)</f>
        <v>27</v>
      </c>
      <c r="B840" s="11" t="str">
        <f t="array" ref="B840">INDEX(DONG_THUAN_GHEP!$A$14:$A$113,INT((ROW()-2)/30)+1)</f>
        <v>27</v>
      </c>
      <c r="C840" s="16">
        <f t="array" ref="C840">IF(A840="",0,INDEX(DONG_THUAN_GHEP!$B$14:$B$113,INT((ROW()-2)/30)+1))</f>
        <v>2</v>
      </c>
      <c r="D840" s="16">
        <f t="shared" si="1"/>
        <v>16</v>
      </c>
      <c r="E840" s="16">
        <f t="shared" si="2"/>
        <v>18</v>
      </c>
      <c r="F840" s="3">
        <f t="shared" si="3"/>
        <v>1800027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0" customHeight="1">
      <c r="A841" s="11" t="str">
        <f t="array" ref="A841">INDEX(DONG_THUAN_GHEP!$J$14:$AM$113,INT((ROW()-2)/30)+1,MOD(ROW()-2,30)+1)</f>
        <v>27</v>
      </c>
      <c r="B841" s="11" t="str">
        <f t="array" ref="B841">INDEX(DONG_THUAN_GHEP!$A$14:$A$113,INT((ROW()-2)/30)+1)</f>
        <v>27</v>
      </c>
      <c r="C841" s="16">
        <f t="array" ref="C841">IF(A841="",0,INDEX(DONG_THUAN_GHEP!$B$14:$B$113,INT((ROW()-2)/30)+1))</f>
        <v>2</v>
      </c>
      <c r="D841" s="16">
        <f t="shared" si="1"/>
        <v>16</v>
      </c>
      <c r="E841" s="16">
        <f t="shared" si="2"/>
        <v>18</v>
      </c>
      <c r="F841" s="3">
        <f t="shared" si="3"/>
        <v>1800027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0" customHeight="1">
      <c r="A842" s="11" t="str">
        <f t="array" ref="A842">INDEX(DONG_THUAN_GHEP!$J$14:$AM$113,INT((ROW()-2)/30)+1,MOD(ROW()-2,30)+1)</f>
        <v/>
      </c>
      <c r="B842" s="11" t="str">
        <f t="array" ref="B842">INDEX(DONG_THUAN_GHEP!$A$14:$A$113,INT((ROW()-2)/30)+1)</f>
        <v/>
      </c>
      <c r="C842" s="16">
        <f t="array" ref="C842">IF(A842="",0,INDEX(DONG_THUAN_GHEP!$B$14:$B$113,INT((ROW()-2)/30)+1))</f>
        <v>0</v>
      </c>
      <c r="D842" s="16">
        <f t="shared" si="1"/>
        <v>0</v>
      </c>
      <c r="E842" s="16">
        <f t="shared" si="2"/>
        <v>0</v>
      </c>
      <c r="F842" s="3">
        <f t="shared" si="3"/>
        <v>0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0" customHeight="1">
      <c r="A843" s="11" t="str">
        <f t="array" ref="A843">INDEX(DONG_THUAN_GHEP!$J$14:$AM$113,INT((ROW()-2)/30)+1,MOD(ROW()-2,30)+1)</f>
        <v/>
      </c>
      <c r="B843" s="11" t="str">
        <f t="array" ref="B843">INDEX(DONG_THUAN_GHEP!$A$14:$A$113,INT((ROW()-2)/30)+1)</f>
        <v/>
      </c>
      <c r="C843" s="16">
        <f t="array" ref="C843">IF(A843="",0,INDEX(DONG_THUAN_GHEP!$B$14:$B$113,INT((ROW()-2)/30)+1))</f>
        <v>0</v>
      </c>
      <c r="D843" s="16">
        <f t="shared" si="1"/>
        <v>0</v>
      </c>
      <c r="E843" s="16">
        <f t="shared" si="2"/>
        <v>0</v>
      </c>
      <c r="F843" s="3">
        <f t="shared" si="3"/>
        <v>0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0" customHeight="1">
      <c r="A844" s="11" t="str">
        <f t="array" ref="A844">INDEX(DONG_THUAN_GHEP!$J$14:$AM$113,INT((ROW()-2)/30)+1,MOD(ROW()-2,30)+1)</f>
        <v/>
      </c>
      <c r="B844" s="11" t="str">
        <f t="array" ref="B844">INDEX(DONG_THUAN_GHEP!$A$14:$A$113,INT((ROW()-2)/30)+1)</f>
        <v/>
      </c>
      <c r="C844" s="16">
        <f t="array" ref="C844">IF(A844="",0,INDEX(DONG_THUAN_GHEP!$B$14:$B$113,INT((ROW()-2)/30)+1))</f>
        <v>0</v>
      </c>
      <c r="D844" s="16">
        <f t="shared" si="1"/>
        <v>0</v>
      </c>
      <c r="E844" s="16">
        <f t="shared" si="2"/>
        <v>0</v>
      </c>
      <c r="F844" s="3">
        <f t="shared" si="3"/>
        <v>0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0" customHeight="1">
      <c r="A845" s="11" t="str">
        <f t="array" ref="A845">INDEX(DONG_THUAN_GHEP!$J$14:$AM$113,INT((ROW()-2)/30)+1,MOD(ROW()-2,30)+1)</f>
        <v/>
      </c>
      <c r="B845" s="11" t="str">
        <f t="array" ref="B845">INDEX(DONG_THUAN_GHEP!$A$14:$A$113,INT((ROW()-2)/30)+1)</f>
        <v/>
      </c>
      <c r="C845" s="16">
        <f t="array" ref="C845">IF(A845="",0,INDEX(DONG_THUAN_GHEP!$B$14:$B$113,INT((ROW()-2)/30)+1))</f>
        <v>0</v>
      </c>
      <c r="D845" s="16">
        <f t="shared" si="1"/>
        <v>0</v>
      </c>
      <c r="E845" s="16">
        <f t="shared" si="2"/>
        <v>0</v>
      </c>
      <c r="F845" s="3">
        <f t="shared" si="3"/>
        <v>0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0" customHeight="1">
      <c r="A846" s="11" t="str">
        <f t="array" ref="A846">INDEX(DONG_THUAN_GHEP!$J$14:$AM$113,INT((ROW()-2)/30)+1,MOD(ROW()-2,30)+1)</f>
        <v/>
      </c>
      <c r="B846" s="11" t="str">
        <f t="array" ref="B846">INDEX(DONG_THUAN_GHEP!$A$14:$A$113,INT((ROW()-2)/30)+1)</f>
        <v/>
      </c>
      <c r="C846" s="16">
        <f t="array" ref="C846">IF(A846="",0,INDEX(DONG_THUAN_GHEP!$B$14:$B$113,INT((ROW()-2)/30)+1))</f>
        <v>0</v>
      </c>
      <c r="D846" s="16">
        <f t="shared" si="1"/>
        <v>0</v>
      </c>
      <c r="E846" s="16">
        <f t="shared" si="2"/>
        <v>0</v>
      </c>
      <c r="F846" s="3">
        <f t="shared" si="3"/>
        <v>0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0" customHeight="1">
      <c r="A847" s="11" t="str">
        <f t="array" ref="A847">INDEX(DONG_THUAN_GHEP!$J$14:$AM$113,INT((ROW()-2)/30)+1,MOD(ROW()-2,30)+1)</f>
        <v/>
      </c>
      <c r="B847" s="11" t="str">
        <f t="array" ref="B847">INDEX(DONG_THUAN_GHEP!$A$14:$A$113,INT((ROW()-2)/30)+1)</f>
        <v/>
      </c>
      <c r="C847" s="16">
        <f t="array" ref="C847">IF(A847="",0,INDEX(DONG_THUAN_GHEP!$B$14:$B$113,INT((ROW()-2)/30)+1))</f>
        <v>0</v>
      </c>
      <c r="D847" s="16">
        <f t="shared" si="1"/>
        <v>0</v>
      </c>
      <c r="E847" s="16">
        <f t="shared" si="2"/>
        <v>0</v>
      </c>
      <c r="F847" s="3">
        <f t="shared" si="3"/>
        <v>0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0" customHeight="1">
      <c r="A848" s="11" t="str">
        <f t="array" ref="A848">INDEX(DONG_THUAN_GHEP!$J$14:$AM$113,INT((ROW()-2)/30)+1,MOD(ROW()-2,30)+1)</f>
        <v/>
      </c>
      <c r="B848" s="11" t="str">
        <f t="array" ref="B848">INDEX(DONG_THUAN_GHEP!$A$14:$A$113,INT((ROW()-2)/30)+1)</f>
        <v/>
      </c>
      <c r="C848" s="16">
        <f t="array" ref="C848">IF(A848="",0,INDEX(DONG_THUAN_GHEP!$B$14:$B$113,INT((ROW()-2)/30)+1))</f>
        <v>0</v>
      </c>
      <c r="D848" s="16">
        <f t="shared" si="1"/>
        <v>0</v>
      </c>
      <c r="E848" s="16">
        <f t="shared" si="2"/>
        <v>0</v>
      </c>
      <c r="F848" s="3">
        <f t="shared" si="3"/>
        <v>0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0" customHeight="1">
      <c r="A849" s="11" t="str">
        <f t="array" ref="A849">INDEX(DONG_THUAN_GHEP!$J$14:$AM$113,INT((ROW()-2)/30)+1,MOD(ROW()-2,30)+1)</f>
        <v/>
      </c>
      <c r="B849" s="11" t="str">
        <f t="array" ref="B849">INDEX(DONG_THUAN_GHEP!$A$14:$A$113,INT((ROW()-2)/30)+1)</f>
        <v/>
      </c>
      <c r="C849" s="16">
        <f t="array" ref="C849">IF(A849="",0,INDEX(DONG_THUAN_GHEP!$B$14:$B$113,INT((ROW()-2)/30)+1))</f>
        <v>0</v>
      </c>
      <c r="D849" s="16">
        <f t="shared" si="1"/>
        <v>0</v>
      </c>
      <c r="E849" s="16">
        <f t="shared" si="2"/>
        <v>0</v>
      </c>
      <c r="F849" s="3">
        <f t="shared" si="3"/>
        <v>0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0" customHeight="1">
      <c r="A850" s="11" t="str">
        <f t="array" ref="A850">INDEX(DONG_THUAN_GHEP!$J$14:$AM$113,INT((ROW()-2)/30)+1,MOD(ROW()-2,30)+1)</f>
        <v/>
      </c>
      <c r="B850" s="11" t="str">
        <f t="array" ref="B850">INDEX(DONG_THUAN_GHEP!$A$14:$A$113,INT((ROW()-2)/30)+1)</f>
        <v/>
      </c>
      <c r="C850" s="16">
        <f t="array" ref="C850">IF(A850="",0,INDEX(DONG_THUAN_GHEP!$B$14:$B$113,INT((ROW()-2)/30)+1))</f>
        <v>0</v>
      </c>
      <c r="D850" s="16">
        <f t="shared" si="1"/>
        <v>0</v>
      </c>
      <c r="E850" s="16">
        <f t="shared" si="2"/>
        <v>0</v>
      </c>
      <c r="F850" s="3">
        <f t="shared" si="3"/>
        <v>0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0" customHeight="1">
      <c r="A851" s="11" t="str">
        <f t="array" ref="A851">INDEX(DONG_THUAN_GHEP!$J$14:$AM$113,INT((ROW()-2)/30)+1,MOD(ROW()-2,30)+1)</f>
        <v/>
      </c>
      <c r="B851" s="11" t="str">
        <f t="array" ref="B851">INDEX(DONG_THUAN_GHEP!$A$14:$A$113,INT((ROW()-2)/30)+1)</f>
        <v/>
      </c>
      <c r="C851" s="16">
        <f t="array" ref="C851">IF(A851="",0,INDEX(DONG_THUAN_GHEP!$B$14:$B$113,INT((ROW()-2)/30)+1))</f>
        <v>0</v>
      </c>
      <c r="D851" s="16">
        <f t="shared" si="1"/>
        <v>0</v>
      </c>
      <c r="E851" s="16">
        <f t="shared" si="2"/>
        <v>0</v>
      </c>
      <c r="F851" s="3">
        <f t="shared" si="3"/>
        <v>0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0" customHeight="1">
      <c r="A852" s="11" t="str">
        <f t="array" ref="A852">INDEX(DONG_THUAN_GHEP!$J$14:$AM$113,INT((ROW()-2)/30)+1,MOD(ROW()-2,30)+1)</f>
        <v/>
      </c>
      <c r="B852" s="11" t="str">
        <f t="array" ref="B852">INDEX(DONG_THUAN_GHEP!$A$14:$A$113,INT((ROW()-2)/30)+1)</f>
        <v/>
      </c>
      <c r="C852" s="16">
        <f t="array" ref="C852">IF(A852="",0,INDEX(DONG_THUAN_GHEP!$B$14:$B$113,INT((ROW()-2)/30)+1))</f>
        <v>0</v>
      </c>
      <c r="D852" s="16">
        <f t="shared" si="1"/>
        <v>0</v>
      </c>
      <c r="E852" s="16">
        <f t="shared" si="2"/>
        <v>0</v>
      </c>
      <c r="F852" s="3">
        <f t="shared" si="3"/>
        <v>0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0" customHeight="1">
      <c r="A853" s="11" t="str">
        <f t="array" ref="A853">INDEX(DONG_THUAN_GHEP!$J$14:$AM$113,INT((ROW()-2)/30)+1,MOD(ROW()-2,30)+1)</f>
        <v/>
      </c>
      <c r="B853" s="11" t="str">
        <f t="array" ref="B853">INDEX(DONG_THUAN_GHEP!$A$14:$A$113,INT((ROW()-2)/30)+1)</f>
        <v/>
      </c>
      <c r="C853" s="16">
        <f t="array" ref="C853">IF(A853="",0,INDEX(DONG_THUAN_GHEP!$B$14:$B$113,INT((ROW()-2)/30)+1))</f>
        <v>0</v>
      </c>
      <c r="D853" s="16">
        <f t="shared" si="1"/>
        <v>0</v>
      </c>
      <c r="E853" s="16">
        <f t="shared" si="2"/>
        <v>0</v>
      </c>
      <c r="F853" s="3">
        <f t="shared" si="3"/>
        <v>0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0" customHeight="1">
      <c r="A854" s="11" t="str">
        <f t="array" ref="A854">INDEX(DONG_THUAN_GHEP!$J$14:$AM$113,INT((ROW()-2)/30)+1,MOD(ROW()-2,30)+1)</f>
        <v/>
      </c>
      <c r="B854" s="11" t="str">
        <f t="array" ref="B854">INDEX(DONG_THUAN_GHEP!$A$14:$A$113,INT((ROW()-2)/30)+1)</f>
        <v/>
      </c>
      <c r="C854" s="16">
        <f t="array" ref="C854">IF(A854="",0,INDEX(DONG_THUAN_GHEP!$B$14:$B$113,INT((ROW()-2)/30)+1))</f>
        <v>0</v>
      </c>
      <c r="D854" s="16">
        <f t="shared" si="1"/>
        <v>0</v>
      </c>
      <c r="E854" s="16">
        <f t="shared" si="2"/>
        <v>0</v>
      </c>
      <c r="F854" s="3">
        <f t="shared" si="3"/>
        <v>0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0" customHeight="1">
      <c r="A855" s="11" t="str">
        <f t="array" ref="A855">INDEX(DONG_THUAN_GHEP!$J$14:$AM$113,INT((ROW()-2)/30)+1,MOD(ROW()-2,30)+1)</f>
        <v/>
      </c>
      <c r="B855" s="11" t="str">
        <f t="array" ref="B855">INDEX(DONG_THUAN_GHEP!$A$14:$A$113,INT((ROW()-2)/30)+1)</f>
        <v/>
      </c>
      <c r="C855" s="16">
        <f t="array" ref="C855">IF(A855="",0,INDEX(DONG_THUAN_GHEP!$B$14:$B$113,INT((ROW()-2)/30)+1))</f>
        <v>0</v>
      </c>
      <c r="D855" s="16">
        <f t="shared" si="1"/>
        <v>0</v>
      </c>
      <c r="E855" s="16">
        <f t="shared" si="2"/>
        <v>0</v>
      </c>
      <c r="F855" s="3">
        <f t="shared" si="3"/>
        <v>0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0" customHeight="1">
      <c r="A856" s="11" t="str">
        <f t="array" ref="A856">INDEX(DONG_THUAN_GHEP!$J$14:$AM$113,INT((ROW()-2)/30)+1,MOD(ROW()-2,30)+1)</f>
        <v/>
      </c>
      <c r="B856" s="11" t="str">
        <f t="array" ref="B856">INDEX(DONG_THUAN_GHEP!$A$14:$A$113,INT((ROW()-2)/30)+1)</f>
        <v/>
      </c>
      <c r="C856" s="16">
        <f t="array" ref="C856">IF(A856="",0,INDEX(DONG_THUAN_GHEP!$B$14:$B$113,INT((ROW()-2)/30)+1))</f>
        <v>0</v>
      </c>
      <c r="D856" s="16">
        <f t="shared" si="1"/>
        <v>0</v>
      </c>
      <c r="E856" s="16">
        <f t="shared" si="2"/>
        <v>0</v>
      </c>
      <c r="F856" s="3">
        <f t="shared" si="3"/>
        <v>0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0" customHeight="1">
      <c r="A857" s="11" t="str">
        <f t="array" ref="A857">INDEX(DONG_THUAN_GHEP!$J$14:$AM$113,INT((ROW()-2)/30)+1,MOD(ROW()-2,30)+1)</f>
        <v/>
      </c>
      <c r="B857" s="11" t="str">
        <f t="array" ref="B857">INDEX(DONG_THUAN_GHEP!$A$14:$A$113,INT((ROW()-2)/30)+1)</f>
        <v/>
      </c>
      <c r="C857" s="16">
        <f t="array" ref="C857">IF(A857="",0,INDEX(DONG_THUAN_GHEP!$B$14:$B$113,INT((ROW()-2)/30)+1))</f>
        <v>0</v>
      </c>
      <c r="D857" s="16">
        <f t="shared" si="1"/>
        <v>0</v>
      </c>
      <c r="E857" s="16">
        <f t="shared" si="2"/>
        <v>0</v>
      </c>
      <c r="F857" s="3">
        <f t="shared" si="3"/>
        <v>0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0" customHeight="1">
      <c r="A858" s="11" t="str">
        <f t="array" ref="A858">INDEX(DONG_THUAN_GHEP!$J$14:$AM$113,INT((ROW()-2)/30)+1,MOD(ROW()-2,30)+1)</f>
        <v/>
      </c>
      <c r="B858" s="11" t="str">
        <f t="array" ref="B858">INDEX(DONG_THUAN_GHEP!$A$14:$A$113,INT((ROW()-2)/30)+1)</f>
        <v/>
      </c>
      <c r="C858" s="16">
        <f t="array" ref="C858">IF(A858="",0,INDEX(DONG_THUAN_GHEP!$B$14:$B$113,INT((ROW()-2)/30)+1))</f>
        <v>0</v>
      </c>
      <c r="D858" s="16">
        <f t="shared" si="1"/>
        <v>0</v>
      </c>
      <c r="E858" s="16">
        <f t="shared" si="2"/>
        <v>0</v>
      </c>
      <c r="F858" s="3">
        <f t="shared" si="3"/>
        <v>0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0" customHeight="1">
      <c r="A859" s="11" t="str">
        <f t="array" ref="A859">INDEX(DONG_THUAN_GHEP!$J$14:$AM$113,INT((ROW()-2)/30)+1,MOD(ROW()-2,30)+1)</f>
        <v/>
      </c>
      <c r="B859" s="11" t="str">
        <f t="array" ref="B859">INDEX(DONG_THUAN_GHEP!$A$14:$A$113,INT((ROW()-2)/30)+1)</f>
        <v/>
      </c>
      <c r="C859" s="16">
        <f t="array" ref="C859">IF(A859="",0,INDEX(DONG_THUAN_GHEP!$B$14:$B$113,INT((ROW()-2)/30)+1))</f>
        <v>0</v>
      </c>
      <c r="D859" s="16">
        <f t="shared" si="1"/>
        <v>0</v>
      </c>
      <c r="E859" s="16">
        <f t="shared" si="2"/>
        <v>0</v>
      </c>
      <c r="F859" s="3">
        <f t="shared" si="3"/>
        <v>0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0" customHeight="1">
      <c r="A860" s="11" t="str">
        <f t="array" ref="A860">INDEX(DONG_THUAN_GHEP!$J$14:$AM$113,INT((ROW()-2)/30)+1,MOD(ROW()-2,30)+1)</f>
        <v/>
      </c>
      <c r="B860" s="11" t="str">
        <f t="array" ref="B860">INDEX(DONG_THUAN_GHEP!$A$14:$A$113,INT((ROW()-2)/30)+1)</f>
        <v/>
      </c>
      <c r="C860" s="16">
        <f t="array" ref="C860">IF(A860="",0,INDEX(DONG_THUAN_GHEP!$B$14:$B$113,INT((ROW()-2)/30)+1))</f>
        <v>0</v>
      </c>
      <c r="D860" s="16">
        <f t="shared" si="1"/>
        <v>0</v>
      </c>
      <c r="E860" s="16">
        <f t="shared" si="2"/>
        <v>0</v>
      </c>
      <c r="F860" s="3">
        <f t="shared" si="3"/>
        <v>0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0" customHeight="1">
      <c r="A861" s="11" t="str">
        <f t="array" ref="A861">INDEX(DONG_THUAN_GHEP!$J$14:$AM$113,INT((ROW()-2)/30)+1,MOD(ROW()-2,30)+1)</f>
        <v/>
      </c>
      <c r="B861" s="11" t="str">
        <f t="array" ref="B861">INDEX(DONG_THUAN_GHEP!$A$14:$A$113,INT((ROW()-2)/30)+1)</f>
        <v/>
      </c>
      <c r="C861" s="16">
        <f t="array" ref="C861">IF(A861="",0,INDEX(DONG_THUAN_GHEP!$B$14:$B$113,INT((ROW()-2)/30)+1))</f>
        <v>0</v>
      </c>
      <c r="D861" s="16">
        <f t="shared" si="1"/>
        <v>0</v>
      </c>
      <c r="E861" s="16">
        <f t="shared" si="2"/>
        <v>0</v>
      </c>
      <c r="F861" s="3">
        <f t="shared" si="3"/>
        <v>0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0" customHeight="1">
      <c r="A862" s="11" t="str">
        <f t="array" ref="A862">INDEX(DONG_THUAN_GHEP!$J$14:$AM$113,INT((ROW()-2)/30)+1,MOD(ROW()-2,30)+1)</f>
        <v/>
      </c>
      <c r="B862" s="11" t="str">
        <f t="array" ref="B862">INDEX(DONG_THUAN_GHEP!$A$14:$A$113,INT((ROW()-2)/30)+1)</f>
        <v/>
      </c>
      <c r="C862" s="16">
        <f t="array" ref="C862">IF(A862="",0,INDEX(DONG_THUAN_GHEP!$B$14:$B$113,INT((ROW()-2)/30)+1))</f>
        <v>0</v>
      </c>
      <c r="D862" s="16">
        <f t="shared" si="1"/>
        <v>0</v>
      </c>
      <c r="E862" s="16">
        <f t="shared" si="2"/>
        <v>0</v>
      </c>
      <c r="F862" s="3">
        <f t="shared" si="3"/>
        <v>0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0" customHeight="1">
      <c r="A863" s="11" t="str">
        <f t="array" ref="A863">INDEX(DONG_THUAN_GHEP!$J$14:$AM$113,INT((ROW()-2)/30)+1,MOD(ROW()-2,30)+1)</f>
        <v/>
      </c>
      <c r="B863" s="11" t="str">
        <f t="array" ref="B863">INDEX(DONG_THUAN_GHEP!$A$14:$A$113,INT((ROW()-2)/30)+1)</f>
        <v/>
      </c>
      <c r="C863" s="16">
        <f t="array" ref="C863">IF(A863="",0,INDEX(DONG_THUAN_GHEP!$B$14:$B$113,INT((ROW()-2)/30)+1))</f>
        <v>0</v>
      </c>
      <c r="D863" s="16">
        <f t="shared" si="1"/>
        <v>0</v>
      </c>
      <c r="E863" s="16">
        <f t="shared" si="2"/>
        <v>0</v>
      </c>
      <c r="F863" s="3">
        <f t="shared" si="3"/>
        <v>0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0" customHeight="1">
      <c r="A864" s="11" t="str">
        <f t="array" ref="A864">INDEX(DONG_THUAN_GHEP!$J$14:$AM$113,INT((ROW()-2)/30)+1,MOD(ROW()-2,30)+1)</f>
        <v/>
      </c>
      <c r="B864" s="11" t="str">
        <f t="array" ref="B864">INDEX(DONG_THUAN_GHEP!$A$14:$A$113,INT((ROW()-2)/30)+1)</f>
        <v/>
      </c>
      <c r="C864" s="16">
        <f t="array" ref="C864">IF(A864="",0,INDEX(DONG_THUAN_GHEP!$B$14:$B$113,INT((ROW()-2)/30)+1))</f>
        <v>0</v>
      </c>
      <c r="D864" s="16">
        <f t="shared" si="1"/>
        <v>0</v>
      </c>
      <c r="E864" s="16">
        <f t="shared" si="2"/>
        <v>0</v>
      </c>
      <c r="F864" s="3">
        <f t="shared" si="3"/>
        <v>0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0" customHeight="1">
      <c r="A865" s="11" t="str">
        <f t="array" ref="A865">INDEX(DONG_THUAN_GHEP!$J$14:$AM$113,INT((ROW()-2)/30)+1,MOD(ROW()-2,30)+1)</f>
        <v/>
      </c>
      <c r="B865" s="11" t="str">
        <f t="array" ref="B865">INDEX(DONG_THUAN_GHEP!$A$14:$A$113,INT((ROW()-2)/30)+1)</f>
        <v/>
      </c>
      <c r="C865" s="16">
        <f t="array" ref="C865">IF(A865="",0,INDEX(DONG_THUAN_GHEP!$B$14:$B$113,INT((ROW()-2)/30)+1))</f>
        <v>0</v>
      </c>
      <c r="D865" s="16">
        <f t="shared" si="1"/>
        <v>0</v>
      </c>
      <c r="E865" s="16">
        <f t="shared" si="2"/>
        <v>0</v>
      </c>
      <c r="F865" s="3">
        <f t="shared" si="3"/>
        <v>0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0" customHeight="1">
      <c r="A866" s="11" t="str">
        <f t="array" ref="A866">INDEX(DONG_THUAN_GHEP!$J$14:$AM$113,INT((ROW()-2)/30)+1,MOD(ROW()-2,30)+1)</f>
        <v/>
      </c>
      <c r="B866" s="11" t="str">
        <f t="array" ref="B866">INDEX(DONG_THUAN_GHEP!$A$14:$A$113,INT((ROW()-2)/30)+1)</f>
        <v/>
      </c>
      <c r="C866" s="16">
        <f t="array" ref="C866">IF(A866="",0,INDEX(DONG_THUAN_GHEP!$B$14:$B$113,INT((ROW()-2)/30)+1))</f>
        <v>0</v>
      </c>
      <c r="D866" s="16">
        <f t="shared" si="1"/>
        <v>0</v>
      </c>
      <c r="E866" s="16">
        <f t="shared" si="2"/>
        <v>0</v>
      </c>
      <c r="F866" s="3">
        <f t="shared" si="3"/>
        <v>0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0" customHeight="1">
      <c r="A867" s="11" t="str">
        <f t="array" ref="A867">INDEX(DONG_THUAN_GHEP!$J$14:$AM$113,INT((ROW()-2)/30)+1,MOD(ROW()-2,30)+1)</f>
        <v/>
      </c>
      <c r="B867" s="11" t="str">
        <f t="array" ref="B867">INDEX(DONG_THUAN_GHEP!$A$14:$A$113,INT((ROW()-2)/30)+1)</f>
        <v/>
      </c>
      <c r="C867" s="16">
        <f t="array" ref="C867">IF(A867="",0,INDEX(DONG_THUAN_GHEP!$B$14:$B$113,INT((ROW()-2)/30)+1))</f>
        <v>0</v>
      </c>
      <c r="D867" s="16">
        <f t="shared" si="1"/>
        <v>0</v>
      </c>
      <c r="E867" s="16">
        <f t="shared" si="2"/>
        <v>0</v>
      </c>
      <c r="F867" s="3">
        <f t="shared" si="3"/>
        <v>0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0" customHeight="1">
      <c r="A868" s="11" t="str">
        <f t="array" ref="A868">INDEX(DONG_THUAN_GHEP!$J$14:$AM$113,INT((ROW()-2)/30)+1,MOD(ROW()-2,30)+1)</f>
        <v/>
      </c>
      <c r="B868" s="11" t="str">
        <f t="array" ref="B868">INDEX(DONG_THUAN_GHEP!$A$14:$A$113,INT((ROW()-2)/30)+1)</f>
        <v/>
      </c>
      <c r="C868" s="16">
        <f t="array" ref="C868">IF(A868="",0,INDEX(DONG_THUAN_GHEP!$B$14:$B$113,INT((ROW()-2)/30)+1))</f>
        <v>0</v>
      </c>
      <c r="D868" s="16">
        <f t="shared" si="1"/>
        <v>0</v>
      </c>
      <c r="E868" s="16">
        <f t="shared" si="2"/>
        <v>0</v>
      </c>
      <c r="F868" s="3">
        <f t="shared" si="3"/>
        <v>0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0" customHeight="1">
      <c r="A869" s="11" t="str">
        <f t="array" ref="A869">INDEX(DONG_THUAN_GHEP!$J$14:$AM$113,INT((ROW()-2)/30)+1,MOD(ROW()-2,30)+1)</f>
        <v/>
      </c>
      <c r="B869" s="11" t="str">
        <f t="array" ref="B869">INDEX(DONG_THUAN_GHEP!$A$14:$A$113,INT((ROW()-2)/30)+1)</f>
        <v/>
      </c>
      <c r="C869" s="16">
        <f t="array" ref="C869">IF(A869="",0,INDEX(DONG_THUAN_GHEP!$B$14:$B$113,INT((ROW()-2)/30)+1))</f>
        <v>0</v>
      </c>
      <c r="D869" s="16">
        <f t="shared" si="1"/>
        <v>0</v>
      </c>
      <c r="E869" s="16">
        <f t="shared" si="2"/>
        <v>0</v>
      </c>
      <c r="F869" s="3">
        <f t="shared" si="3"/>
        <v>0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0" customHeight="1">
      <c r="A870" s="11" t="str">
        <f t="array" ref="A870">INDEX(DONG_THUAN_GHEP!$J$14:$AM$113,INT((ROW()-2)/30)+1,MOD(ROW()-2,30)+1)</f>
        <v/>
      </c>
      <c r="B870" s="11" t="str">
        <f t="array" ref="B870">INDEX(DONG_THUAN_GHEP!$A$14:$A$113,INT((ROW()-2)/30)+1)</f>
        <v/>
      </c>
      <c r="C870" s="16">
        <f t="array" ref="C870">IF(A870="",0,INDEX(DONG_THUAN_GHEP!$B$14:$B$113,INT((ROW()-2)/30)+1))</f>
        <v>0</v>
      </c>
      <c r="D870" s="16">
        <f t="shared" si="1"/>
        <v>0</v>
      </c>
      <c r="E870" s="16">
        <f t="shared" si="2"/>
        <v>0</v>
      </c>
      <c r="F870" s="3">
        <f t="shared" si="3"/>
        <v>0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0" customHeight="1">
      <c r="A871" s="11" t="str">
        <f t="array" ref="A871">INDEX(DONG_THUAN_GHEP!$J$14:$AM$113,INT((ROW()-2)/30)+1,MOD(ROW()-2,30)+1)</f>
        <v/>
      </c>
      <c r="B871" s="11" t="str">
        <f t="array" ref="B871">INDEX(DONG_THUAN_GHEP!$A$14:$A$113,INT((ROW()-2)/30)+1)</f>
        <v/>
      </c>
      <c r="C871" s="16">
        <f t="array" ref="C871">IF(A871="",0,INDEX(DONG_THUAN_GHEP!$B$14:$B$113,INT((ROW()-2)/30)+1))</f>
        <v>0</v>
      </c>
      <c r="D871" s="16">
        <f t="shared" si="1"/>
        <v>0</v>
      </c>
      <c r="E871" s="16">
        <f t="shared" si="2"/>
        <v>0</v>
      </c>
      <c r="F871" s="3">
        <f t="shared" si="3"/>
        <v>0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0" customHeight="1">
      <c r="A872" s="11" t="str">
        <f t="array" ref="A872">INDEX(DONG_THUAN_GHEP!$J$14:$AM$113,INT((ROW()-2)/30)+1,MOD(ROW()-2,30)+1)</f>
        <v>2929</v>
      </c>
      <c r="B872" s="11" t="str">
        <f t="array" ref="B872">INDEX(DONG_THUAN_GHEP!$A$14:$A$113,INT((ROW()-2)/30)+1)</f>
        <v>29</v>
      </c>
      <c r="C872" s="16">
        <f t="array" ref="C872">IF(A872="",0,INDEX(DONG_THUAN_GHEP!$B$14:$B$113,INT((ROW()-2)/30)+1))</f>
        <v>2</v>
      </c>
      <c r="D872" s="16">
        <f t="shared" si="1"/>
        <v>1</v>
      </c>
      <c r="E872" s="16">
        <f t="shared" si="2"/>
        <v>3</v>
      </c>
      <c r="F872" s="3">
        <f t="shared" si="3"/>
        <v>302929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0" customHeight="1">
      <c r="A873" s="11" t="str">
        <f t="array" ref="A873">INDEX(DONG_THUAN_GHEP!$J$14:$AM$113,INT((ROW()-2)/30)+1,MOD(ROW()-2,30)+1)</f>
        <v>2229</v>
      </c>
      <c r="B873" s="11" t="str">
        <f t="array" ref="B873">INDEX(DONG_THUAN_GHEP!$A$14:$A$113,INT((ROW()-2)/30)+1)</f>
        <v>29</v>
      </c>
      <c r="C873" s="16">
        <f t="array" ref="C873">IF(A873="",0,INDEX(DONG_THUAN_GHEP!$B$14:$B$113,INT((ROW()-2)/30)+1))</f>
        <v>2</v>
      </c>
      <c r="D873" s="16">
        <f t="shared" si="1"/>
        <v>1</v>
      </c>
      <c r="E873" s="16">
        <f t="shared" si="2"/>
        <v>3</v>
      </c>
      <c r="F873" s="3">
        <f t="shared" si="3"/>
        <v>302229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0" customHeight="1">
      <c r="A874" s="11" t="str">
        <f t="array" ref="A874">INDEX(DONG_THUAN_GHEP!$J$14:$AM$113,INT((ROW()-2)/30)+1,MOD(ROW()-2,30)+1)</f>
        <v>229</v>
      </c>
      <c r="B874" s="11" t="str">
        <f t="array" ref="B874">INDEX(DONG_THUAN_GHEP!$A$14:$A$113,INT((ROW()-2)/30)+1)</f>
        <v>29</v>
      </c>
      <c r="C874" s="16">
        <f t="array" ref="C874">IF(A874="",0,INDEX(DONG_THUAN_GHEP!$B$14:$B$113,INT((ROW()-2)/30)+1))</f>
        <v>2</v>
      </c>
      <c r="D874" s="16">
        <f t="shared" si="1"/>
        <v>8</v>
      </c>
      <c r="E874" s="16">
        <f t="shared" si="2"/>
        <v>10</v>
      </c>
      <c r="F874" s="3">
        <f t="shared" si="3"/>
        <v>1000229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0" customHeight="1">
      <c r="A875" s="11" t="str">
        <f t="array" ref="A875">INDEX(DONG_THUAN_GHEP!$J$14:$AM$113,INT((ROW()-2)/30)+1,MOD(ROW()-2,30)+1)</f>
        <v>229</v>
      </c>
      <c r="B875" s="11" t="str">
        <f t="array" ref="B875">INDEX(DONG_THUAN_GHEP!$A$14:$A$113,INT((ROW()-2)/30)+1)</f>
        <v>29</v>
      </c>
      <c r="C875" s="16">
        <f t="array" ref="C875">IF(A875="",0,INDEX(DONG_THUAN_GHEP!$B$14:$B$113,INT((ROW()-2)/30)+1))</f>
        <v>2</v>
      </c>
      <c r="D875" s="16">
        <f t="shared" si="1"/>
        <v>8</v>
      </c>
      <c r="E875" s="16">
        <f t="shared" si="2"/>
        <v>10</v>
      </c>
      <c r="F875" s="3">
        <f t="shared" si="3"/>
        <v>1000229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0" customHeight="1">
      <c r="A876" s="11" t="str">
        <f t="array" ref="A876">INDEX(DONG_THUAN_GHEP!$J$14:$AM$113,INT((ROW()-2)/30)+1,MOD(ROW()-2,30)+1)</f>
        <v>229</v>
      </c>
      <c r="B876" s="11" t="str">
        <f t="array" ref="B876">INDEX(DONG_THUAN_GHEP!$A$14:$A$113,INT((ROW()-2)/30)+1)</f>
        <v>29</v>
      </c>
      <c r="C876" s="16">
        <f t="array" ref="C876">IF(A876="",0,INDEX(DONG_THUAN_GHEP!$B$14:$B$113,INT((ROW()-2)/30)+1))</f>
        <v>2</v>
      </c>
      <c r="D876" s="16">
        <f t="shared" si="1"/>
        <v>8</v>
      </c>
      <c r="E876" s="16">
        <f t="shared" si="2"/>
        <v>10</v>
      </c>
      <c r="F876" s="3">
        <f t="shared" si="3"/>
        <v>1000229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0" customHeight="1">
      <c r="A877" s="11" t="str">
        <f t="array" ref="A877">INDEX(DONG_THUAN_GHEP!$J$14:$AM$113,INT((ROW()-2)/30)+1,MOD(ROW()-2,30)+1)</f>
        <v>229</v>
      </c>
      <c r="B877" s="11" t="str">
        <f t="array" ref="B877">INDEX(DONG_THUAN_GHEP!$A$14:$A$113,INT((ROW()-2)/30)+1)</f>
        <v>29</v>
      </c>
      <c r="C877" s="16">
        <f t="array" ref="C877">IF(A877="",0,INDEX(DONG_THUAN_GHEP!$B$14:$B$113,INT((ROW()-2)/30)+1))</f>
        <v>2</v>
      </c>
      <c r="D877" s="16">
        <f t="shared" si="1"/>
        <v>8</v>
      </c>
      <c r="E877" s="16">
        <f t="shared" si="2"/>
        <v>10</v>
      </c>
      <c r="F877" s="3">
        <f t="shared" si="3"/>
        <v>1000229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0" customHeight="1">
      <c r="A878" s="11" t="str">
        <f t="array" ref="A878">INDEX(DONG_THUAN_GHEP!$J$14:$AM$113,INT((ROW()-2)/30)+1,MOD(ROW()-2,30)+1)</f>
        <v>929</v>
      </c>
      <c r="B878" s="11" t="str">
        <f t="array" ref="B878">INDEX(DONG_THUAN_GHEP!$A$14:$A$113,INT((ROW()-2)/30)+1)</f>
        <v>29</v>
      </c>
      <c r="C878" s="16">
        <f t="array" ref="C878">IF(A878="",0,INDEX(DONG_THUAN_GHEP!$B$14:$B$113,INT((ROW()-2)/30)+1))</f>
        <v>2</v>
      </c>
      <c r="D878" s="16">
        <f t="shared" si="1"/>
        <v>4</v>
      </c>
      <c r="E878" s="16">
        <f t="shared" si="2"/>
        <v>6</v>
      </c>
      <c r="F878" s="3">
        <f t="shared" si="3"/>
        <v>600929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0" customHeight="1">
      <c r="A879" s="11" t="str">
        <f t="array" ref="A879">INDEX(DONG_THUAN_GHEP!$J$14:$AM$113,INT((ROW()-2)/30)+1,MOD(ROW()-2,30)+1)</f>
        <v>229</v>
      </c>
      <c r="B879" s="11" t="str">
        <f t="array" ref="B879">INDEX(DONG_THUAN_GHEP!$A$14:$A$113,INT((ROW()-2)/30)+1)</f>
        <v>29</v>
      </c>
      <c r="C879" s="16">
        <f t="array" ref="C879">IF(A879="",0,INDEX(DONG_THUAN_GHEP!$B$14:$B$113,INT((ROW()-2)/30)+1))</f>
        <v>2</v>
      </c>
      <c r="D879" s="16">
        <f t="shared" si="1"/>
        <v>8</v>
      </c>
      <c r="E879" s="16">
        <f t="shared" si="2"/>
        <v>10</v>
      </c>
      <c r="F879" s="3">
        <f t="shared" si="3"/>
        <v>1000229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0" customHeight="1">
      <c r="A880" s="11" t="str">
        <f t="array" ref="A880">INDEX(DONG_THUAN_GHEP!$J$14:$AM$113,INT((ROW()-2)/30)+1,MOD(ROW()-2,30)+1)</f>
        <v>29</v>
      </c>
      <c r="B880" s="11" t="str">
        <f t="array" ref="B880">INDEX(DONG_THUAN_GHEP!$A$14:$A$113,INT((ROW()-2)/30)+1)</f>
        <v>29</v>
      </c>
      <c r="C880" s="16">
        <f t="array" ref="C880">IF(A880="",0,INDEX(DONG_THUAN_GHEP!$B$14:$B$113,INT((ROW()-2)/30)+1))</f>
        <v>2</v>
      </c>
      <c r="D880" s="16">
        <f t="shared" si="1"/>
        <v>16</v>
      </c>
      <c r="E880" s="16">
        <f t="shared" si="2"/>
        <v>18</v>
      </c>
      <c r="F880" s="3">
        <f t="shared" si="3"/>
        <v>1800029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0" customHeight="1">
      <c r="A881" s="11" t="str">
        <f t="array" ref="A881">INDEX(DONG_THUAN_GHEP!$J$14:$AM$113,INT((ROW()-2)/30)+1,MOD(ROW()-2,30)+1)</f>
        <v>29</v>
      </c>
      <c r="B881" s="11" t="str">
        <f t="array" ref="B881">INDEX(DONG_THUAN_GHEP!$A$14:$A$113,INT((ROW()-2)/30)+1)</f>
        <v>29</v>
      </c>
      <c r="C881" s="16">
        <f t="array" ref="C881">IF(A881="",0,INDEX(DONG_THUAN_GHEP!$B$14:$B$113,INT((ROW()-2)/30)+1))</f>
        <v>2</v>
      </c>
      <c r="D881" s="16">
        <f t="shared" si="1"/>
        <v>16</v>
      </c>
      <c r="E881" s="16">
        <f t="shared" si="2"/>
        <v>18</v>
      </c>
      <c r="F881" s="3">
        <f t="shared" si="3"/>
        <v>1800029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0" customHeight="1">
      <c r="A882" s="11" t="str">
        <f t="array" ref="A882">INDEX(DONG_THUAN_GHEP!$J$14:$AM$113,INT((ROW()-2)/30)+1,MOD(ROW()-2,30)+1)</f>
        <v>29</v>
      </c>
      <c r="B882" s="11" t="str">
        <f t="array" ref="B882">INDEX(DONG_THUAN_GHEP!$A$14:$A$113,INT((ROW()-2)/30)+1)</f>
        <v>29</v>
      </c>
      <c r="C882" s="16">
        <f t="array" ref="C882">IF(A882="",0,INDEX(DONG_THUAN_GHEP!$B$14:$B$113,INT((ROW()-2)/30)+1))</f>
        <v>2</v>
      </c>
      <c r="D882" s="16">
        <f t="shared" si="1"/>
        <v>16</v>
      </c>
      <c r="E882" s="16">
        <f t="shared" si="2"/>
        <v>18</v>
      </c>
      <c r="F882" s="3">
        <f t="shared" si="3"/>
        <v>1800029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0" customHeight="1">
      <c r="A883" s="11" t="str">
        <f t="array" ref="A883">INDEX(DONG_THUAN_GHEP!$J$14:$AM$113,INT((ROW()-2)/30)+1,MOD(ROW()-2,30)+1)</f>
        <v>29</v>
      </c>
      <c r="B883" s="11" t="str">
        <f t="array" ref="B883">INDEX(DONG_THUAN_GHEP!$A$14:$A$113,INT((ROW()-2)/30)+1)</f>
        <v>29</v>
      </c>
      <c r="C883" s="16">
        <f t="array" ref="C883">IF(A883="",0,INDEX(DONG_THUAN_GHEP!$B$14:$B$113,INT((ROW()-2)/30)+1))</f>
        <v>2</v>
      </c>
      <c r="D883" s="16">
        <f t="shared" si="1"/>
        <v>16</v>
      </c>
      <c r="E883" s="16">
        <f t="shared" si="2"/>
        <v>18</v>
      </c>
      <c r="F883" s="3">
        <f t="shared" si="3"/>
        <v>1800029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0" customHeight="1">
      <c r="A884" s="11" t="str">
        <f t="array" ref="A884">INDEX(DONG_THUAN_GHEP!$J$14:$AM$113,INT((ROW()-2)/30)+1,MOD(ROW()-2,30)+1)</f>
        <v>929</v>
      </c>
      <c r="B884" s="11" t="str">
        <f t="array" ref="B884">INDEX(DONG_THUAN_GHEP!$A$14:$A$113,INT((ROW()-2)/30)+1)</f>
        <v>29</v>
      </c>
      <c r="C884" s="16">
        <f t="array" ref="C884">IF(A884="",0,INDEX(DONG_THUAN_GHEP!$B$14:$B$113,INT((ROW()-2)/30)+1))</f>
        <v>2</v>
      </c>
      <c r="D884" s="16">
        <f t="shared" si="1"/>
        <v>4</v>
      </c>
      <c r="E884" s="16">
        <f t="shared" si="2"/>
        <v>6</v>
      </c>
      <c r="F884" s="3">
        <f t="shared" si="3"/>
        <v>600929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0" customHeight="1">
      <c r="A885" s="11" t="str">
        <f t="array" ref="A885">INDEX(DONG_THUAN_GHEP!$J$14:$AM$113,INT((ROW()-2)/30)+1,MOD(ROW()-2,30)+1)</f>
        <v>229</v>
      </c>
      <c r="B885" s="11" t="str">
        <f t="array" ref="B885">INDEX(DONG_THUAN_GHEP!$A$14:$A$113,INT((ROW()-2)/30)+1)</f>
        <v>29</v>
      </c>
      <c r="C885" s="16">
        <f t="array" ref="C885">IF(A885="",0,INDEX(DONG_THUAN_GHEP!$B$14:$B$113,INT((ROW()-2)/30)+1))</f>
        <v>2</v>
      </c>
      <c r="D885" s="16">
        <f t="shared" si="1"/>
        <v>8</v>
      </c>
      <c r="E885" s="16">
        <f t="shared" si="2"/>
        <v>10</v>
      </c>
      <c r="F885" s="3">
        <f t="shared" si="3"/>
        <v>1000229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0" customHeight="1">
      <c r="A886" s="11" t="str">
        <f t="array" ref="A886">INDEX(DONG_THUAN_GHEP!$J$14:$AM$113,INT((ROW()-2)/30)+1,MOD(ROW()-2,30)+1)</f>
        <v>29</v>
      </c>
      <c r="B886" s="11" t="str">
        <f t="array" ref="B886">INDEX(DONG_THUAN_GHEP!$A$14:$A$113,INT((ROW()-2)/30)+1)</f>
        <v>29</v>
      </c>
      <c r="C886" s="16">
        <f t="array" ref="C886">IF(A886="",0,INDEX(DONG_THUAN_GHEP!$B$14:$B$113,INT((ROW()-2)/30)+1))</f>
        <v>2</v>
      </c>
      <c r="D886" s="16">
        <f t="shared" si="1"/>
        <v>16</v>
      </c>
      <c r="E886" s="16">
        <f t="shared" si="2"/>
        <v>18</v>
      </c>
      <c r="F886" s="3">
        <f t="shared" si="3"/>
        <v>1800029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0" customHeight="1">
      <c r="A887" s="11" t="str">
        <f t="array" ref="A887">INDEX(DONG_THUAN_GHEP!$J$14:$AM$113,INT((ROW()-2)/30)+1,MOD(ROW()-2,30)+1)</f>
        <v>29</v>
      </c>
      <c r="B887" s="11" t="str">
        <f t="array" ref="B887">INDEX(DONG_THUAN_GHEP!$A$14:$A$113,INT((ROW()-2)/30)+1)</f>
        <v>29</v>
      </c>
      <c r="C887" s="16">
        <f t="array" ref="C887">IF(A887="",0,INDEX(DONG_THUAN_GHEP!$B$14:$B$113,INT((ROW()-2)/30)+1))</f>
        <v>2</v>
      </c>
      <c r="D887" s="16">
        <f t="shared" si="1"/>
        <v>16</v>
      </c>
      <c r="E887" s="16">
        <f t="shared" si="2"/>
        <v>18</v>
      </c>
      <c r="F887" s="3">
        <f t="shared" si="3"/>
        <v>1800029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0" customHeight="1">
      <c r="A888" s="11" t="str">
        <f t="array" ref="A888">INDEX(DONG_THUAN_GHEP!$J$14:$AM$113,INT((ROW()-2)/30)+1,MOD(ROW()-2,30)+1)</f>
        <v>29</v>
      </c>
      <c r="B888" s="11" t="str">
        <f t="array" ref="B888">INDEX(DONG_THUAN_GHEP!$A$14:$A$113,INT((ROW()-2)/30)+1)</f>
        <v>29</v>
      </c>
      <c r="C888" s="16">
        <f t="array" ref="C888">IF(A888="",0,INDEX(DONG_THUAN_GHEP!$B$14:$B$113,INT((ROW()-2)/30)+1))</f>
        <v>2</v>
      </c>
      <c r="D888" s="16">
        <f t="shared" si="1"/>
        <v>16</v>
      </c>
      <c r="E888" s="16">
        <f t="shared" si="2"/>
        <v>18</v>
      </c>
      <c r="F888" s="3">
        <f t="shared" si="3"/>
        <v>1800029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0" customHeight="1">
      <c r="A889" s="11" t="str">
        <f t="array" ref="A889">INDEX(DONG_THUAN_GHEP!$J$14:$AM$113,INT((ROW()-2)/30)+1,MOD(ROW()-2,30)+1)</f>
        <v>29</v>
      </c>
      <c r="B889" s="11" t="str">
        <f t="array" ref="B889">INDEX(DONG_THUAN_GHEP!$A$14:$A$113,INT((ROW()-2)/30)+1)</f>
        <v>29</v>
      </c>
      <c r="C889" s="16">
        <f t="array" ref="C889">IF(A889="",0,INDEX(DONG_THUAN_GHEP!$B$14:$B$113,INT((ROW()-2)/30)+1))</f>
        <v>2</v>
      </c>
      <c r="D889" s="16">
        <f t="shared" si="1"/>
        <v>16</v>
      </c>
      <c r="E889" s="16">
        <f t="shared" si="2"/>
        <v>18</v>
      </c>
      <c r="F889" s="3">
        <f t="shared" si="3"/>
        <v>1800029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0" customHeight="1">
      <c r="A890" s="11" t="str">
        <f t="array" ref="A890">INDEX(DONG_THUAN_GHEP!$J$14:$AM$113,INT((ROW()-2)/30)+1,MOD(ROW()-2,30)+1)</f>
        <v>929</v>
      </c>
      <c r="B890" s="11" t="str">
        <f t="array" ref="B890">INDEX(DONG_THUAN_GHEP!$A$14:$A$113,INT((ROW()-2)/30)+1)</f>
        <v>29</v>
      </c>
      <c r="C890" s="16">
        <f t="array" ref="C890">IF(A890="",0,INDEX(DONG_THUAN_GHEP!$B$14:$B$113,INT((ROW()-2)/30)+1))</f>
        <v>2</v>
      </c>
      <c r="D890" s="16">
        <f t="shared" si="1"/>
        <v>4</v>
      </c>
      <c r="E890" s="16">
        <f t="shared" si="2"/>
        <v>6</v>
      </c>
      <c r="F890" s="3">
        <f t="shared" si="3"/>
        <v>600929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0" customHeight="1">
      <c r="A891" s="11" t="str">
        <f t="array" ref="A891">INDEX(DONG_THUAN_GHEP!$J$14:$AM$113,INT((ROW()-2)/30)+1,MOD(ROW()-2,30)+1)</f>
        <v>229</v>
      </c>
      <c r="B891" s="11" t="str">
        <f t="array" ref="B891">INDEX(DONG_THUAN_GHEP!$A$14:$A$113,INT((ROW()-2)/30)+1)</f>
        <v>29</v>
      </c>
      <c r="C891" s="16">
        <f t="array" ref="C891">IF(A891="",0,INDEX(DONG_THUAN_GHEP!$B$14:$B$113,INT((ROW()-2)/30)+1))</f>
        <v>2</v>
      </c>
      <c r="D891" s="16">
        <f t="shared" si="1"/>
        <v>8</v>
      </c>
      <c r="E891" s="16">
        <f t="shared" si="2"/>
        <v>10</v>
      </c>
      <c r="F891" s="3">
        <f t="shared" si="3"/>
        <v>1000229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0" customHeight="1">
      <c r="A892" s="11" t="str">
        <f t="array" ref="A892">INDEX(DONG_THUAN_GHEP!$J$14:$AM$113,INT((ROW()-2)/30)+1,MOD(ROW()-2,30)+1)</f>
        <v>29</v>
      </c>
      <c r="B892" s="11" t="str">
        <f t="array" ref="B892">INDEX(DONG_THUAN_GHEP!$A$14:$A$113,INT((ROW()-2)/30)+1)</f>
        <v>29</v>
      </c>
      <c r="C892" s="16">
        <f t="array" ref="C892">IF(A892="",0,INDEX(DONG_THUAN_GHEP!$B$14:$B$113,INT((ROW()-2)/30)+1))</f>
        <v>2</v>
      </c>
      <c r="D892" s="16">
        <f t="shared" si="1"/>
        <v>16</v>
      </c>
      <c r="E892" s="16">
        <f t="shared" si="2"/>
        <v>18</v>
      </c>
      <c r="F892" s="3">
        <f t="shared" si="3"/>
        <v>1800029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0" customHeight="1">
      <c r="A893" s="11" t="str">
        <f t="array" ref="A893">INDEX(DONG_THUAN_GHEP!$J$14:$AM$113,INT((ROW()-2)/30)+1,MOD(ROW()-2,30)+1)</f>
        <v>29</v>
      </c>
      <c r="B893" s="11" t="str">
        <f t="array" ref="B893">INDEX(DONG_THUAN_GHEP!$A$14:$A$113,INT((ROW()-2)/30)+1)</f>
        <v>29</v>
      </c>
      <c r="C893" s="16">
        <f t="array" ref="C893">IF(A893="",0,INDEX(DONG_THUAN_GHEP!$B$14:$B$113,INT((ROW()-2)/30)+1))</f>
        <v>2</v>
      </c>
      <c r="D893" s="16">
        <f t="shared" si="1"/>
        <v>16</v>
      </c>
      <c r="E893" s="16">
        <f t="shared" si="2"/>
        <v>18</v>
      </c>
      <c r="F893" s="3">
        <f t="shared" si="3"/>
        <v>1800029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0" customHeight="1">
      <c r="A894" s="11" t="str">
        <f t="array" ref="A894">INDEX(DONG_THUAN_GHEP!$J$14:$AM$113,INT((ROW()-2)/30)+1,MOD(ROW()-2,30)+1)</f>
        <v>29</v>
      </c>
      <c r="B894" s="11" t="str">
        <f t="array" ref="B894">INDEX(DONG_THUAN_GHEP!$A$14:$A$113,INT((ROW()-2)/30)+1)</f>
        <v>29</v>
      </c>
      <c r="C894" s="16">
        <f t="array" ref="C894">IF(A894="",0,INDEX(DONG_THUAN_GHEP!$B$14:$B$113,INT((ROW()-2)/30)+1))</f>
        <v>2</v>
      </c>
      <c r="D894" s="16">
        <f t="shared" si="1"/>
        <v>16</v>
      </c>
      <c r="E894" s="16">
        <f t="shared" si="2"/>
        <v>18</v>
      </c>
      <c r="F894" s="3">
        <f t="shared" si="3"/>
        <v>1800029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0" customHeight="1">
      <c r="A895" s="11" t="str">
        <f t="array" ref="A895">INDEX(DONG_THUAN_GHEP!$J$14:$AM$113,INT((ROW()-2)/30)+1,MOD(ROW()-2,30)+1)</f>
        <v>29</v>
      </c>
      <c r="B895" s="11" t="str">
        <f t="array" ref="B895">INDEX(DONG_THUAN_GHEP!$A$14:$A$113,INT((ROW()-2)/30)+1)</f>
        <v>29</v>
      </c>
      <c r="C895" s="16">
        <f t="array" ref="C895">IF(A895="",0,INDEX(DONG_THUAN_GHEP!$B$14:$B$113,INT((ROW()-2)/30)+1))</f>
        <v>2</v>
      </c>
      <c r="D895" s="16">
        <f t="shared" si="1"/>
        <v>16</v>
      </c>
      <c r="E895" s="16">
        <f t="shared" si="2"/>
        <v>18</v>
      </c>
      <c r="F895" s="3">
        <f t="shared" si="3"/>
        <v>1800029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0" customHeight="1">
      <c r="A896" s="11" t="str">
        <f t="array" ref="A896">INDEX(DONG_THUAN_GHEP!$J$14:$AM$113,INT((ROW()-2)/30)+1,MOD(ROW()-2,30)+1)</f>
        <v>929</v>
      </c>
      <c r="B896" s="11" t="str">
        <f t="array" ref="B896">INDEX(DONG_THUAN_GHEP!$A$14:$A$113,INT((ROW()-2)/30)+1)</f>
        <v>29</v>
      </c>
      <c r="C896" s="16">
        <f t="array" ref="C896">IF(A896="",0,INDEX(DONG_THUAN_GHEP!$B$14:$B$113,INT((ROW()-2)/30)+1))</f>
        <v>2</v>
      </c>
      <c r="D896" s="16">
        <f t="shared" si="1"/>
        <v>4</v>
      </c>
      <c r="E896" s="16">
        <f t="shared" si="2"/>
        <v>6</v>
      </c>
      <c r="F896" s="3">
        <f t="shared" si="3"/>
        <v>600929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0" customHeight="1">
      <c r="A897" s="11" t="str">
        <f t="array" ref="A897">INDEX(DONG_THUAN_GHEP!$J$14:$AM$113,INT((ROW()-2)/30)+1,MOD(ROW()-2,30)+1)</f>
        <v>229</v>
      </c>
      <c r="B897" s="11" t="str">
        <f t="array" ref="B897">INDEX(DONG_THUAN_GHEP!$A$14:$A$113,INT((ROW()-2)/30)+1)</f>
        <v>29</v>
      </c>
      <c r="C897" s="16">
        <f t="array" ref="C897">IF(A897="",0,INDEX(DONG_THUAN_GHEP!$B$14:$B$113,INT((ROW()-2)/30)+1))</f>
        <v>2</v>
      </c>
      <c r="D897" s="16">
        <f t="shared" si="1"/>
        <v>8</v>
      </c>
      <c r="E897" s="16">
        <f t="shared" si="2"/>
        <v>10</v>
      </c>
      <c r="F897" s="3">
        <f t="shared" si="3"/>
        <v>1000229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0" customHeight="1">
      <c r="A898" s="11" t="str">
        <f t="array" ref="A898">INDEX(DONG_THUAN_GHEP!$J$14:$AM$113,INT((ROW()-2)/30)+1,MOD(ROW()-2,30)+1)</f>
        <v>29</v>
      </c>
      <c r="B898" s="11" t="str">
        <f t="array" ref="B898">INDEX(DONG_THUAN_GHEP!$A$14:$A$113,INT((ROW()-2)/30)+1)</f>
        <v>29</v>
      </c>
      <c r="C898" s="16">
        <f t="array" ref="C898">IF(A898="",0,INDEX(DONG_THUAN_GHEP!$B$14:$B$113,INT((ROW()-2)/30)+1))</f>
        <v>2</v>
      </c>
      <c r="D898" s="16">
        <f t="shared" si="1"/>
        <v>16</v>
      </c>
      <c r="E898" s="16">
        <f t="shared" si="2"/>
        <v>18</v>
      </c>
      <c r="F898" s="3">
        <f t="shared" si="3"/>
        <v>1800029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0" customHeight="1">
      <c r="A899" s="11" t="str">
        <f t="array" ref="A899">INDEX(DONG_THUAN_GHEP!$J$14:$AM$113,INT((ROW()-2)/30)+1,MOD(ROW()-2,30)+1)</f>
        <v>29</v>
      </c>
      <c r="B899" s="11" t="str">
        <f t="array" ref="B899">INDEX(DONG_THUAN_GHEP!$A$14:$A$113,INT((ROW()-2)/30)+1)</f>
        <v>29</v>
      </c>
      <c r="C899" s="16">
        <f t="array" ref="C899">IF(A899="",0,INDEX(DONG_THUAN_GHEP!$B$14:$B$113,INT((ROW()-2)/30)+1))</f>
        <v>2</v>
      </c>
      <c r="D899" s="16">
        <f t="shared" si="1"/>
        <v>16</v>
      </c>
      <c r="E899" s="16">
        <f t="shared" si="2"/>
        <v>18</v>
      </c>
      <c r="F899" s="3">
        <f t="shared" si="3"/>
        <v>1800029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0" customHeight="1">
      <c r="A900" s="11" t="str">
        <f t="array" ref="A900">INDEX(DONG_THUAN_GHEP!$J$14:$AM$113,INT((ROW()-2)/30)+1,MOD(ROW()-2,30)+1)</f>
        <v>29</v>
      </c>
      <c r="B900" s="11" t="str">
        <f t="array" ref="B900">INDEX(DONG_THUAN_GHEP!$A$14:$A$113,INT((ROW()-2)/30)+1)</f>
        <v>29</v>
      </c>
      <c r="C900" s="16">
        <f t="array" ref="C900">IF(A900="",0,INDEX(DONG_THUAN_GHEP!$B$14:$B$113,INT((ROW()-2)/30)+1))</f>
        <v>2</v>
      </c>
      <c r="D900" s="16">
        <f t="shared" si="1"/>
        <v>16</v>
      </c>
      <c r="E900" s="16">
        <f t="shared" si="2"/>
        <v>18</v>
      </c>
      <c r="F900" s="3">
        <f t="shared" si="3"/>
        <v>1800029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0" customHeight="1">
      <c r="A901" s="11" t="str">
        <f t="array" ref="A901">INDEX(DONG_THUAN_GHEP!$J$14:$AM$113,INT((ROW()-2)/30)+1,MOD(ROW()-2,30)+1)</f>
        <v>29</v>
      </c>
      <c r="B901" s="11" t="str">
        <f t="array" ref="B901">INDEX(DONG_THUAN_GHEP!$A$14:$A$113,INT((ROW()-2)/30)+1)</f>
        <v>29</v>
      </c>
      <c r="C901" s="16">
        <f t="array" ref="C901">IF(A901="",0,INDEX(DONG_THUAN_GHEP!$B$14:$B$113,INT((ROW()-2)/30)+1))</f>
        <v>2</v>
      </c>
      <c r="D901" s="16">
        <f t="shared" si="1"/>
        <v>16</v>
      </c>
      <c r="E901" s="16">
        <f t="shared" si="2"/>
        <v>18</v>
      </c>
      <c r="F901" s="3">
        <f t="shared" si="3"/>
        <v>1800029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0" customHeight="1">
      <c r="A902" s="11" t="str">
        <f t="array" ref="A902">INDEX(DONG_THUAN_GHEP!$J$14:$AM$113,INT((ROW()-2)/30)+1,MOD(ROW()-2,30)+1)</f>
        <v/>
      </c>
      <c r="B902" s="11" t="str">
        <f t="array" ref="B902">INDEX(DONG_THUAN_GHEP!$A$14:$A$113,INT((ROW()-2)/30)+1)</f>
        <v/>
      </c>
      <c r="C902" s="16">
        <f t="array" ref="C902">IF(A902="",0,INDEX(DONG_THUAN_GHEP!$B$14:$B$113,INT((ROW()-2)/30)+1))</f>
        <v>0</v>
      </c>
      <c r="D902" s="16">
        <f t="shared" si="1"/>
        <v>0</v>
      </c>
      <c r="E902" s="16">
        <f t="shared" si="2"/>
        <v>0</v>
      </c>
      <c r="F902" s="3">
        <f t="shared" si="3"/>
        <v>0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0" customHeight="1">
      <c r="A903" s="11" t="str">
        <f t="array" ref="A903">INDEX(DONG_THUAN_GHEP!$J$14:$AM$113,INT((ROW()-2)/30)+1,MOD(ROW()-2,30)+1)</f>
        <v/>
      </c>
      <c r="B903" s="11" t="str">
        <f t="array" ref="B903">INDEX(DONG_THUAN_GHEP!$A$14:$A$113,INT((ROW()-2)/30)+1)</f>
        <v/>
      </c>
      <c r="C903" s="16">
        <f t="array" ref="C903">IF(A903="",0,INDEX(DONG_THUAN_GHEP!$B$14:$B$113,INT((ROW()-2)/30)+1))</f>
        <v>0</v>
      </c>
      <c r="D903" s="16">
        <f t="shared" si="1"/>
        <v>0</v>
      </c>
      <c r="E903" s="16">
        <f t="shared" si="2"/>
        <v>0</v>
      </c>
      <c r="F903" s="3">
        <f t="shared" si="3"/>
        <v>0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0" customHeight="1">
      <c r="A904" s="11" t="str">
        <f t="array" ref="A904">INDEX(DONG_THUAN_GHEP!$J$14:$AM$113,INT((ROW()-2)/30)+1,MOD(ROW()-2,30)+1)</f>
        <v/>
      </c>
      <c r="B904" s="11" t="str">
        <f t="array" ref="B904">INDEX(DONG_THUAN_GHEP!$A$14:$A$113,INT((ROW()-2)/30)+1)</f>
        <v/>
      </c>
      <c r="C904" s="16">
        <f t="array" ref="C904">IF(A904="",0,INDEX(DONG_THUAN_GHEP!$B$14:$B$113,INT((ROW()-2)/30)+1))</f>
        <v>0</v>
      </c>
      <c r="D904" s="16">
        <f t="shared" si="1"/>
        <v>0</v>
      </c>
      <c r="E904" s="16">
        <f t="shared" si="2"/>
        <v>0</v>
      </c>
      <c r="F904" s="3">
        <f t="shared" si="3"/>
        <v>0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0" customHeight="1">
      <c r="A905" s="11" t="str">
        <f t="array" ref="A905">INDEX(DONG_THUAN_GHEP!$J$14:$AM$113,INT((ROW()-2)/30)+1,MOD(ROW()-2,30)+1)</f>
        <v/>
      </c>
      <c r="B905" s="11" t="str">
        <f t="array" ref="B905">INDEX(DONG_THUAN_GHEP!$A$14:$A$113,INT((ROW()-2)/30)+1)</f>
        <v/>
      </c>
      <c r="C905" s="16">
        <f t="array" ref="C905">IF(A905="",0,INDEX(DONG_THUAN_GHEP!$B$14:$B$113,INT((ROW()-2)/30)+1))</f>
        <v>0</v>
      </c>
      <c r="D905" s="16">
        <f t="shared" si="1"/>
        <v>0</v>
      </c>
      <c r="E905" s="16">
        <f t="shared" si="2"/>
        <v>0</v>
      </c>
      <c r="F905" s="3">
        <f t="shared" si="3"/>
        <v>0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0" customHeight="1">
      <c r="A906" s="11" t="str">
        <f t="array" ref="A906">INDEX(DONG_THUAN_GHEP!$J$14:$AM$113,INT((ROW()-2)/30)+1,MOD(ROW()-2,30)+1)</f>
        <v/>
      </c>
      <c r="B906" s="11" t="str">
        <f t="array" ref="B906">INDEX(DONG_THUAN_GHEP!$A$14:$A$113,INT((ROW()-2)/30)+1)</f>
        <v/>
      </c>
      <c r="C906" s="16">
        <f t="array" ref="C906">IF(A906="",0,INDEX(DONG_THUAN_GHEP!$B$14:$B$113,INT((ROW()-2)/30)+1))</f>
        <v>0</v>
      </c>
      <c r="D906" s="16">
        <f t="shared" si="1"/>
        <v>0</v>
      </c>
      <c r="E906" s="16">
        <f t="shared" si="2"/>
        <v>0</v>
      </c>
      <c r="F906" s="3">
        <f t="shared" si="3"/>
        <v>0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0" customHeight="1">
      <c r="A907" s="11" t="str">
        <f t="array" ref="A907">INDEX(DONG_THUAN_GHEP!$J$14:$AM$113,INT((ROW()-2)/30)+1,MOD(ROW()-2,30)+1)</f>
        <v/>
      </c>
      <c r="B907" s="11" t="str">
        <f t="array" ref="B907">INDEX(DONG_THUAN_GHEP!$A$14:$A$113,INT((ROW()-2)/30)+1)</f>
        <v/>
      </c>
      <c r="C907" s="16">
        <f t="array" ref="C907">IF(A907="",0,INDEX(DONG_THUAN_GHEP!$B$14:$B$113,INT((ROW()-2)/30)+1))</f>
        <v>0</v>
      </c>
      <c r="D907" s="16">
        <f t="shared" si="1"/>
        <v>0</v>
      </c>
      <c r="E907" s="16">
        <f t="shared" si="2"/>
        <v>0</v>
      </c>
      <c r="F907" s="3">
        <f t="shared" si="3"/>
        <v>0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0" customHeight="1">
      <c r="A908" s="11" t="str">
        <f t="array" ref="A908">INDEX(DONG_THUAN_GHEP!$J$14:$AM$113,INT((ROW()-2)/30)+1,MOD(ROW()-2,30)+1)</f>
        <v/>
      </c>
      <c r="B908" s="11" t="str">
        <f t="array" ref="B908">INDEX(DONG_THUAN_GHEP!$A$14:$A$113,INT((ROW()-2)/30)+1)</f>
        <v/>
      </c>
      <c r="C908" s="16">
        <f t="array" ref="C908">IF(A908="",0,INDEX(DONG_THUAN_GHEP!$B$14:$B$113,INT((ROW()-2)/30)+1))</f>
        <v>0</v>
      </c>
      <c r="D908" s="16">
        <f t="shared" si="1"/>
        <v>0</v>
      </c>
      <c r="E908" s="16">
        <f t="shared" si="2"/>
        <v>0</v>
      </c>
      <c r="F908" s="3">
        <f t="shared" si="3"/>
        <v>0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0" customHeight="1">
      <c r="A909" s="11" t="str">
        <f t="array" ref="A909">INDEX(DONG_THUAN_GHEP!$J$14:$AM$113,INT((ROW()-2)/30)+1,MOD(ROW()-2,30)+1)</f>
        <v/>
      </c>
      <c r="B909" s="11" t="str">
        <f t="array" ref="B909">INDEX(DONG_THUAN_GHEP!$A$14:$A$113,INT((ROW()-2)/30)+1)</f>
        <v/>
      </c>
      <c r="C909" s="16">
        <f t="array" ref="C909">IF(A909="",0,INDEX(DONG_THUAN_GHEP!$B$14:$B$113,INT((ROW()-2)/30)+1))</f>
        <v>0</v>
      </c>
      <c r="D909" s="16">
        <f t="shared" si="1"/>
        <v>0</v>
      </c>
      <c r="E909" s="16">
        <f t="shared" si="2"/>
        <v>0</v>
      </c>
      <c r="F909" s="3">
        <f t="shared" si="3"/>
        <v>0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0" customHeight="1">
      <c r="A910" s="11" t="str">
        <f t="array" ref="A910">INDEX(DONG_THUAN_GHEP!$J$14:$AM$113,INT((ROW()-2)/30)+1,MOD(ROW()-2,30)+1)</f>
        <v/>
      </c>
      <c r="B910" s="11" t="str">
        <f t="array" ref="B910">INDEX(DONG_THUAN_GHEP!$A$14:$A$113,INT((ROW()-2)/30)+1)</f>
        <v/>
      </c>
      <c r="C910" s="16">
        <f t="array" ref="C910">IF(A910="",0,INDEX(DONG_THUAN_GHEP!$B$14:$B$113,INT((ROW()-2)/30)+1))</f>
        <v>0</v>
      </c>
      <c r="D910" s="16">
        <f t="shared" si="1"/>
        <v>0</v>
      </c>
      <c r="E910" s="16">
        <f t="shared" si="2"/>
        <v>0</v>
      </c>
      <c r="F910" s="3">
        <f t="shared" si="3"/>
        <v>0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0" customHeight="1">
      <c r="A911" s="11" t="str">
        <f t="array" ref="A911">INDEX(DONG_THUAN_GHEP!$J$14:$AM$113,INT((ROW()-2)/30)+1,MOD(ROW()-2,30)+1)</f>
        <v/>
      </c>
      <c r="B911" s="11" t="str">
        <f t="array" ref="B911">INDEX(DONG_THUAN_GHEP!$A$14:$A$113,INT((ROW()-2)/30)+1)</f>
        <v/>
      </c>
      <c r="C911" s="16">
        <f t="array" ref="C911">IF(A911="",0,INDEX(DONG_THUAN_GHEP!$B$14:$B$113,INT((ROW()-2)/30)+1))</f>
        <v>0</v>
      </c>
      <c r="D911" s="16">
        <f t="shared" si="1"/>
        <v>0</v>
      </c>
      <c r="E911" s="16">
        <f t="shared" si="2"/>
        <v>0</v>
      </c>
      <c r="F911" s="3">
        <f t="shared" si="3"/>
        <v>0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0" customHeight="1">
      <c r="A912" s="11" t="str">
        <f t="array" ref="A912">INDEX(DONG_THUAN_GHEP!$J$14:$AM$113,INT((ROW()-2)/30)+1,MOD(ROW()-2,30)+1)</f>
        <v/>
      </c>
      <c r="B912" s="11" t="str">
        <f t="array" ref="B912">INDEX(DONG_THUAN_GHEP!$A$14:$A$113,INT((ROW()-2)/30)+1)</f>
        <v/>
      </c>
      <c r="C912" s="16">
        <f t="array" ref="C912">IF(A912="",0,INDEX(DONG_THUAN_GHEP!$B$14:$B$113,INT((ROW()-2)/30)+1))</f>
        <v>0</v>
      </c>
      <c r="D912" s="16">
        <f t="shared" si="1"/>
        <v>0</v>
      </c>
      <c r="E912" s="16">
        <f t="shared" si="2"/>
        <v>0</v>
      </c>
      <c r="F912" s="3">
        <f t="shared" si="3"/>
        <v>0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0" customHeight="1">
      <c r="A913" s="11" t="str">
        <f t="array" ref="A913">INDEX(DONG_THUAN_GHEP!$J$14:$AM$113,INT((ROW()-2)/30)+1,MOD(ROW()-2,30)+1)</f>
        <v/>
      </c>
      <c r="B913" s="11" t="str">
        <f t="array" ref="B913">INDEX(DONG_THUAN_GHEP!$A$14:$A$113,INT((ROW()-2)/30)+1)</f>
        <v/>
      </c>
      <c r="C913" s="16">
        <f t="array" ref="C913">IF(A913="",0,INDEX(DONG_THUAN_GHEP!$B$14:$B$113,INT((ROW()-2)/30)+1))</f>
        <v>0</v>
      </c>
      <c r="D913" s="16">
        <f t="shared" si="1"/>
        <v>0</v>
      </c>
      <c r="E913" s="16">
        <f t="shared" si="2"/>
        <v>0</v>
      </c>
      <c r="F913" s="3">
        <f t="shared" si="3"/>
        <v>0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0" customHeight="1">
      <c r="A914" s="11" t="str">
        <f t="array" ref="A914">INDEX(DONG_THUAN_GHEP!$J$14:$AM$113,INT((ROW()-2)/30)+1,MOD(ROW()-2,30)+1)</f>
        <v/>
      </c>
      <c r="B914" s="11" t="str">
        <f t="array" ref="B914">INDEX(DONG_THUAN_GHEP!$A$14:$A$113,INT((ROW()-2)/30)+1)</f>
        <v/>
      </c>
      <c r="C914" s="16">
        <f t="array" ref="C914">IF(A914="",0,INDEX(DONG_THUAN_GHEP!$B$14:$B$113,INT((ROW()-2)/30)+1))</f>
        <v>0</v>
      </c>
      <c r="D914" s="16">
        <f t="shared" si="1"/>
        <v>0</v>
      </c>
      <c r="E914" s="16">
        <f t="shared" si="2"/>
        <v>0</v>
      </c>
      <c r="F914" s="3">
        <f t="shared" si="3"/>
        <v>0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0" customHeight="1">
      <c r="A915" s="11" t="str">
        <f t="array" ref="A915">INDEX(DONG_THUAN_GHEP!$J$14:$AM$113,INT((ROW()-2)/30)+1,MOD(ROW()-2,30)+1)</f>
        <v/>
      </c>
      <c r="B915" s="11" t="str">
        <f t="array" ref="B915">INDEX(DONG_THUAN_GHEP!$A$14:$A$113,INT((ROW()-2)/30)+1)</f>
        <v/>
      </c>
      <c r="C915" s="16">
        <f t="array" ref="C915">IF(A915="",0,INDEX(DONG_THUAN_GHEP!$B$14:$B$113,INT((ROW()-2)/30)+1))</f>
        <v>0</v>
      </c>
      <c r="D915" s="16">
        <f t="shared" si="1"/>
        <v>0</v>
      </c>
      <c r="E915" s="16">
        <f t="shared" si="2"/>
        <v>0</v>
      </c>
      <c r="F915" s="3">
        <f t="shared" si="3"/>
        <v>0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0" customHeight="1">
      <c r="A916" s="11" t="str">
        <f t="array" ref="A916">INDEX(DONG_THUAN_GHEP!$J$14:$AM$113,INT((ROW()-2)/30)+1,MOD(ROW()-2,30)+1)</f>
        <v/>
      </c>
      <c r="B916" s="11" t="str">
        <f t="array" ref="B916">INDEX(DONG_THUAN_GHEP!$A$14:$A$113,INT((ROW()-2)/30)+1)</f>
        <v/>
      </c>
      <c r="C916" s="16">
        <f t="array" ref="C916">IF(A916="",0,INDEX(DONG_THUAN_GHEP!$B$14:$B$113,INT((ROW()-2)/30)+1))</f>
        <v>0</v>
      </c>
      <c r="D916" s="16">
        <f t="shared" si="1"/>
        <v>0</v>
      </c>
      <c r="E916" s="16">
        <f t="shared" si="2"/>
        <v>0</v>
      </c>
      <c r="F916" s="3">
        <f t="shared" si="3"/>
        <v>0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0" customHeight="1">
      <c r="A917" s="11" t="str">
        <f t="array" ref="A917">INDEX(DONG_THUAN_GHEP!$J$14:$AM$113,INT((ROW()-2)/30)+1,MOD(ROW()-2,30)+1)</f>
        <v/>
      </c>
      <c r="B917" s="11" t="str">
        <f t="array" ref="B917">INDEX(DONG_THUAN_GHEP!$A$14:$A$113,INT((ROW()-2)/30)+1)</f>
        <v/>
      </c>
      <c r="C917" s="16">
        <f t="array" ref="C917">IF(A917="",0,INDEX(DONG_THUAN_GHEP!$B$14:$B$113,INT((ROW()-2)/30)+1))</f>
        <v>0</v>
      </c>
      <c r="D917" s="16">
        <f t="shared" si="1"/>
        <v>0</v>
      </c>
      <c r="E917" s="16">
        <f t="shared" si="2"/>
        <v>0</v>
      </c>
      <c r="F917" s="3">
        <f t="shared" si="3"/>
        <v>0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0" customHeight="1">
      <c r="A918" s="11" t="str">
        <f t="array" ref="A918">INDEX(DONG_THUAN_GHEP!$J$14:$AM$113,INT((ROW()-2)/30)+1,MOD(ROW()-2,30)+1)</f>
        <v/>
      </c>
      <c r="B918" s="11" t="str">
        <f t="array" ref="B918">INDEX(DONG_THUAN_GHEP!$A$14:$A$113,INT((ROW()-2)/30)+1)</f>
        <v/>
      </c>
      <c r="C918" s="16">
        <f t="array" ref="C918">IF(A918="",0,INDEX(DONG_THUAN_GHEP!$B$14:$B$113,INT((ROW()-2)/30)+1))</f>
        <v>0</v>
      </c>
      <c r="D918" s="16">
        <f t="shared" si="1"/>
        <v>0</v>
      </c>
      <c r="E918" s="16">
        <f t="shared" si="2"/>
        <v>0</v>
      </c>
      <c r="F918" s="3">
        <f t="shared" si="3"/>
        <v>0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0" customHeight="1">
      <c r="A919" s="11" t="str">
        <f t="array" ref="A919">INDEX(DONG_THUAN_GHEP!$J$14:$AM$113,INT((ROW()-2)/30)+1,MOD(ROW()-2,30)+1)</f>
        <v/>
      </c>
      <c r="B919" s="11" t="str">
        <f t="array" ref="B919">INDEX(DONG_THUAN_GHEP!$A$14:$A$113,INT((ROW()-2)/30)+1)</f>
        <v/>
      </c>
      <c r="C919" s="16">
        <f t="array" ref="C919">IF(A919="",0,INDEX(DONG_THUAN_GHEP!$B$14:$B$113,INT((ROW()-2)/30)+1))</f>
        <v>0</v>
      </c>
      <c r="D919" s="16">
        <f t="shared" si="1"/>
        <v>0</v>
      </c>
      <c r="E919" s="16">
        <f t="shared" si="2"/>
        <v>0</v>
      </c>
      <c r="F919" s="3">
        <f t="shared" si="3"/>
        <v>0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0" customHeight="1">
      <c r="A920" s="11" t="str">
        <f t="array" ref="A920">INDEX(DONG_THUAN_GHEP!$J$14:$AM$113,INT((ROW()-2)/30)+1,MOD(ROW()-2,30)+1)</f>
        <v/>
      </c>
      <c r="B920" s="11" t="str">
        <f t="array" ref="B920">INDEX(DONG_THUAN_GHEP!$A$14:$A$113,INT((ROW()-2)/30)+1)</f>
        <v/>
      </c>
      <c r="C920" s="16">
        <f t="array" ref="C920">IF(A920="",0,INDEX(DONG_THUAN_GHEP!$B$14:$B$113,INT((ROW()-2)/30)+1))</f>
        <v>0</v>
      </c>
      <c r="D920" s="16">
        <f t="shared" si="1"/>
        <v>0</v>
      </c>
      <c r="E920" s="16">
        <f t="shared" si="2"/>
        <v>0</v>
      </c>
      <c r="F920" s="3">
        <f t="shared" si="3"/>
        <v>0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0" customHeight="1">
      <c r="A921" s="11" t="str">
        <f t="array" ref="A921">INDEX(DONG_THUAN_GHEP!$J$14:$AM$113,INT((ROW()-2)/30)+1,MOD(ROW()-2,30)+1)</f>
        <v/>
      </c>
      <c r="B921" s="11" t="str">
        <f t="array" ref="B921">INDEX(DONG_THUAN_GHEP!$A$14:$A$113,INT((ROW()-2)/30)+1)</f>
        <v/>
      </c>
      <c r="C921" s="16">
        <f t="array" ref="C921">IF(A921="",0,INDEX(DONG_THUAN_GHEP!$B$14:$B$113,INT((ROW()-2)/30)+1))</f>
        <v>0</v>
      </c>
      <c r="D921" s="16">
        <f t="shared" si="1"/>
        <v>0</v>
      </c>
      <c r="E921" s="16">
        <f t="shared" si="2"/>
        <v>0</v>
      </c>
      <c r="F921" s="3">
        <f t="shared" si="3"/>
        <v>0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0" customHeight="1">
      <c r="A922" s="11" t="str">
        <f t="array" ref="A922">INDEX(DONG_THUAN_GHEP!$J$14:$AM$113,INT((ROW()-2)/30)+1,MOD(ROW()-2,30)+1)</f>
        <v/>
      </c>
      <c r="B922" s="11" t="str">
        <f t="array" ref="B922">INDEX(DONG_THUAN_GHEP!$A$14:$A$113,INT((ROW()-2)/30)+1)</f>
        <v/>
      </c>
      <c r="C922" s="16">
        <f t="array" ref="C922">IF(A922="",0,INDEX(DONG_THUAN_GHEP!$B$14:$B$113,INT((ROW()-2)/30)+1))</f>
        <v>0</v>
      </c>
      <c r="D922" s="16">
        <f t="shared" si="1"/>
        <v>0</v>
      </c>
      <c r="E922" s="16">
        <f t="shared" si="2"/>
        <v>0</v>
      </c>
      <c r="F922" s="3">
        <f t="shared" si="3"/>
        <v>0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0" customHeight="1">
      <c r="A923" s="11" t="str">
        <f t="array" ref="A923">INDEX(DONG_THUAN_GHEP!$J$14:$AM$113,INT((ROW()-2)/30)+1,MOD(ROW()-2,30)+1)</f>
        <v/>
      </c>
      <c r="B923" s="11" t="str">
        <f t="array" ref="B923">INDEX(DONG_THUAN_GHEP!$A$14:$A$113,INT((ROW()-2)/30)+1)</f>
        <v/>
      </c>
      <c r="C923" s="16">
        <f t="array" ref="C923">IF(A923="",0,INDEX(DONG_THUAN_GHEP!$B$14:$B$113,INT((ROW()-2)/30)+1))</f>
        <v>0</v>
      </c>
      <c r="D923" s="16">
        <f t="shared" si="1"/>
        <v>0</v>
      </c>
      <c r="E923" s="16">
        <f t="shared" si="2"/>
        <v>0</v>
      </c>
      <c r="F923" s="3">
        <f t="shared" si="3"/>
        <v>0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0" customHeight="1">
      <c r="A924" s="11" t="str">
        <f t="array" ref="A924">INDEX(DONG_THUAN_GHEP!$J$14:$AM$113,INT((ROW()-2)/30)+1,MOD(ROW()-2,30)+1)</f>
        <v/>
      </c>
      <c r="B924" s="11" t="str">
        <f t="array" ref="B924">INDEX(DONG_THUAN_GHEP!$A$14:$A$113,INT((ROW()-2)/30)+1)</f>
        <v/>
      </c>
      <c r="C924" s="16">
        <f t="array" ref="C924">IF(A924="",0,INDEX(DONG_THUAN_GHEP!$B$14:$B$113,INT((ROW()-2)/30)+1))</f>
        <v>0</v>
      </c>
      <c r="D924" s="16">
        <f t="shared" si="1"/>
        <v>0</v>
      </c>
      <c r="E924" s="16">
        <f t="shared" si="2"/>
        <v>0</v>
      </c>
      <c r="F924" s="3">
        <f t="shared" si="3"/>
        <v>0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0" customHeight="1">
      <c r="A925" s="11" t="str">
        <f t="array" ref="A925">INDEX(DONG_THUAN_GHEP!$J$14:$AM$113,INT((ROW()-2)/30)+1,MOD(ROW()-2,30)+1)</f>
        <v/>
      </c>
      <c r="B925" s="11" t="str">
        <f t="array" ref="B925">INDEX(DONG_THUAN_GHEP!$A$14:$A$113,INT((ROW()-2)/30)+1)</f>
        <v/>
      </c>
      <c r="C925" s="16">
        <f t="array" ref="C925">IF(A925="",0,INDEX(DONG_THUAN_GHEP!$B$14:$B$113,INT((ROW()-2)/30)+1))</f>
        <v>0</v>
      </c>
      <c r="D925" s="16">
        <f t="shared" si="1"/>
        <v>0</v>
      </c>
      <c r="E925" s="16">
        <f t="shared" si="2"/>
        <v>0</v>
      </c>
      <c r="F925" s="3">
        <f t="shared" si="3"/>
        <v>0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0" customHeight="1">
      <c r="A926" s="11" t="str">
        <f t="array" ref="A926">INDEX(DONG_THUAN_GHEP!$J$14:$AM$113,INT((ROW()-2)/30)+1,MOD(ROW()-2,30)+1)</f>
        <v/>
      </c>
      <c r="B926" s="11" t="str">
        <f t="array" ref="B926">INDEX(DONG_THUAN_GHEP!$A$14:$A$113,INT((ROW()-2)/30)+1)</f>
        <v/>
      </c>
      <c r="C926" s="16">
        <f t="array" ref="C926">IF(A926="",0,INDEX(DONG_THUAN_GHEP!$B$14:$B$113,INT((ROW()-2)/30)+1))</f>
        <v>0</v>
      </c>
      <c r="D926" s="16">
        <f t="shared" si="1"/>
        <v>0</v>
      </c>
      <c r="E926" s="16">
        <f t="shared" si="2"/>
        <v>0</v>
      </c>
      <c r="F926" s="3">
        <f t="shared" si="3"/>
        <v>0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0" customHeight="1">
      <c r="A927" s="11" t="str">
        <f t="array" ref="A927">INDEX(DONG_THUAN_GHEP!$J$14:$AM$113,INT((ROW()-2)/30)+1,MOD(ROW()-2,30)+1)</f>
        <v/>
      </c>
      <c r="B927" s="11" t="str">
        <f t="array" ref="B927">INDEX(DONG_THUAN_GHEP!$A$14:$A$113,INT((ROW()-2)/30)+1)</f>
        <v/>
      </c>
      <c r="C927" s="16">
        <f t="array" ref="C927">IF(A927="",0,INDEX(DONG_THUAN_GHEP!$B$14:$B$113,INT((ROW()-2)/30)+1))</f>
        <v>0</v>
      </c>
      <c r="D927" s="16">
        <f t="shared" si="1"/>
        <v>0</v>
      </c>
      <c r="E927" s="16">
        <f t="shared" si="2"/>
        <v>0</v>
      </c>
      <c r="F927" s="3">
        <f t="shared" si="3"/>
        <v>0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0" customHeight="1">
      <c r="A928" s="11" t="str">
        <f t="array" ref="A928">INDEX(DONG_THUAN_GHEP!$J$14:$AM$113,INT((ROW()-2)/30)+1,MOD(ROW()-2,30)+1)</f>
        <v/>
      </c>
      <c r="B928" s="11" t="str">
        <f t="array" ref="B928">INDEX(DONG_THUAN_GHEP!$A$14:$A$113,INT((ROW()-2)/30)+1)</f>
        <v/>
      </c>
      <c r="C928" s="16">
        <f t="array" ref="C928">IF(A928="",0,INDEX(DONG_THUAN_GHEP!$B$14:$B$113,INT((ROW()-2)/30)+1))</f>
        <v>0</v>
      </c>
      <c r="D928" s="16">
        <f t="shared" si="1"/>
        <v>0</v>
      </c>
      <c r="E928" s="16">
        <f t="shared" si="2"/>
        <v>0</v>
      </c>
      <c r="F928" s="3">
        <f t="shared" si="3"/>
        <v>0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0" customHeight="1">
      <c r="A929" s="11" t="str">
        <f t="array" ref="A929">INDEX(DONG_THUAN_GHEP!$J$14:$AM$113,INT((ROW()-2)/30)+1,MOD(ROW()-2,30)+1)</f>
        <v/>
      </c>
      <c r="B929" s="11" t="str">
        <f t="array" ref="B929">INDEX(DONG_THUAN_GHEP!$A$14:$A$113,INT((ROW()-2)/30)+1)</f>
        <v/>
      </c>
      <c r="C929" s="16">
        <f t="array" ref="C929">IF(A929="",0,INDEX(DONG_THUAN_GHEP!$B$14:$B$113,INT((ROW()-2)/30)+1))</f>
        <v>0</v>
      </c>
      <c r="D929" s="16">
        <f t="shared" si="1"/>
        <v>0</v>
      </c>
      <c r="E929" s="16">
        <f t="shared" si="2"/>
        <v>0</v>
      </c>
      <c r="F929" s="3">
        <f t="shared" si="3"/>
        <v>0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0" customHeight="1">
      <c r="A930" s="11" t="str">
        <f t="array" ref="A930">INDEX(DONG_THUAN_GHEP!$J$14:$AM$113,INT((ROW()-2)/30)+1,MOD(ROW()-2,30)+1)</f>
        <v/>
      </c>
      <c r="B930" s="11" t="str">
        <f t="array" ref="B930">INDEX(DONG_THUAN_GHEP!$A$14:$A$113,INT((ROW()-2)/30)+1)</f>
        <v/>
      </c>
      <c r="C930" s="16">
        <f t="array" ref="C930">IF(A930="",0,INDEX(DONG_THUAN_GHEP!$B$14:$B$113,INT((ROW()-2)/30)+1))</f>
        <v>0</v>
      </c>
      <c r="D930" s="16">
        <f t="shared" si="1"/>
        <v>0</v>
      </c>
      <c r="E930" s="16">
        <f t="shared" si="2"/>
        <v>0</v>
      </c>
      <c r="F930" s="3">
        <f t="shared" si="3"/>
        <v>0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0" customHeight="1">
      <c r="A931" s="11" t="str">
        <f t="array" ref="A931">INDEX(DONG_THUAN_GHEP!$J$14:$AM$113,INT((ROW()-2)/30)+1,MOD(ROW()-2,30)+1)</f>
        <v/>
      </c>
      <c r="B931" s="11" t="str">
        <f t="array" ref="B931">INDEX(DONG_THUAN_GHEP!$A$14:$A$113,INT((ROW()-2)/30)+1)</f>
        <v/>
      </c>
      <c r="C931" s="16">
        <f t="array" ref="C931">IF(A931="",0,INDEX(DONG_THUAN_GHEP!$B$14:$B$113,INT((ROW()-2)/30)+1))</f>
        <v>0</v>
      </c>
      <c r="D931" s="16">
        <f t="shared" si="1"/>
        <v>0</v>
      </c>
      <c r="E931" s="16">
        <f t="shared" si="2"/>
        <v>0</v>
      </c>
      <c r="F931" s="3">
        <f t="shared" si="3"/>
        <v>0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0" customHeight="1">
      <c r="A932" s="11" t="str">
        <f t="array" ref="A932">INDEX(DONG_THUAN_GHEP!$J$14:$AM$113,INT((ROW()-2)/30)+1,MOD(ROW()-2,30)+1)</f>
        <v/>
      </c>
      <c r="B932" s="11" t="str">
        <f t="array" ref="B932">INDEX(DONG_THUAN_GHEP!$A$14:$A$113,INT((ROW()-2)/30)+1)</f>
        <v/>
      </c>
      <c r="C932" s="16">
        <f t="array" ref="C932">IF(A932="",0,INDEX(DONG_THUAN_GHEP!$B$14:$B$113,INT((ROW()-2)/30)+1))</f>
        <v>0</v>
      </c>
      <c r="D932" s="16">
        <f t="shared" si="1"/>
        <v>0</v>
      </c>
      <c r="E932" s="16">
        <f t="shared" si="2"/>
        <v>0</v>
      </c>
      <c r="F932" s="3">
        <f t="shared" si="3"/>
        <v>0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0" customHeight="1">
      <c r="A933" s="11" t="str">
        <f t="array" ref="A933">INDEX(DONG_THUAN_GHEP!$J$14:$AM$113,INT((ROW()-2)/30)+1,MOD(ROW()-2,30)+1)</f>
        <v/>
      </c>
      <c r="B933" s="11" t="str">
        <f t="array" ref="B933">INDEX(DONG_THUAN_GHEP!$A$14:$A$113,INT((ROW()-2)/30)+1)</f>
        <v/>
      </c>
      <c r="C933" s="16">
        <f t="array" ref="C933">IF(A933="",0,INDEX(DONG_THUAN_GHEP!$B$14:$B$113,INT((ROW()-2)/30)+1))</f>
        <v>0</v>
      </c>
      <c r="D933" s="16">
        <f t="shared" si="1"/>
        <v>0</v>
      </c>
      <c r="E933" s="16">
        <f t="shared" si="2"/>
        <v>0</v>
      </c>
      <c r="F933" s="3">
        <f t="shared" si="3"/>
        <v>0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0" customHeight="1">
      <c r="A934" s="11" t="str">
        <f t="array" ref="A934">INDEX(DONG_THUAN_GHEP!$J$14:$AM$113,INT((ROW()-2)/30)+1,MOD(ROW()-2,30)+1)</f>
        <v/>
      </c>
      <c r="B934" s="11" t="str">
        <f t="array" ref="B934">INDEX(DONG_THUAN_GHEP!$A$14:$A$113,INT((ROW()-2)/30)+1)</f>
        <v/>
      </c>
      <c r="C934" s="16">
        <f t="array" ref="C934">IF(A934="",0,INDEX(DONG_THUAN_GHEP!$B$14:$B$113,INT((ROW()-2)/30)+1))</f>
        <v>0</v>
      </c>
      <c r="D934" s="16">
        <f t="shared" si="1"/>
        <v>0</v>
      </c>
      <c r="E934" s="16">
        <f t="shared" si="2"/>
        <v>0</v>
      </c>
      <c r="F934" s="3">
        <f t="shared" si="3"/>
        <v>0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0" customHeight="1">
      <c r="A935" s="11" t="str">
        <f t="array" ref="A935">INDEX(DONG_THUAN_GHEP!$J$14:$AM$113,INT((ROW()-2)/30)+1,MOD(ROW()-2,30)+1)</f>
        <v/>
      </c>
      <c r="B935" s="11" t="str">
        <f t="array" ref="B935">INDEX(DONG_THUAN_GHEP!$A$14:$A$113,INT((ROW()-2)/30)+1)</f>
        <v/>
      </c>
      <c r="C935" s="16">
        <f t="array" ref="C935">IF(A935="",0,INDEX(DONG_THUAN_GHEP!$B$14:$B$113,INT((ROW()-2)/30)+1))</f>
        <v>0</v>
      </c>
      <c r="D935" s="16">
        <f t="shared" si="1"/>
        <v>0</v>
      </c>
      <c r="E935" s="16">
        <f t="shared" si="2"/>
        <v>0</v>
      </c>
      <c r="F935" s="3">
        <f t="shared" si="3"/>
        <v>0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0" customHeight="1">
      <c r="A936" s="11" t="str">
        <f t="array" ref="A936">INDEX(DONG_THUAN_GHEP!$J$14:$AM$113,INT((ROW()-2)/30)+1,MOD(ROW()-2,30)+1)</f>
        <v/>
      </c>
      <c r="B936" s="11" t="str">
        <f t="array" ref="B936">INDEX(DONG_THUAN_GHEP!$A$14:$A$113,INT((ROW()-2)/30)+1)</f>
        <v/>
      </c>
      <c r="C936" s="16">
        <f t="array" ref="C936">IF(A936="",0,INDEX(DONG_THUAN_GHEP!$B$14:$B$113,INT((ROW()-2)/30)+1))</f>
        <v>0</v>
      </c>
      <c r="D936" s="16">
        <f t="shared" si="1"/>
        <v>0</v>
      </c>
      <c r="E936" s="16">
        <f t="shared" si="2"/>
        <v>0</v>
      </c>
      <c r="F936" s="3">
        <f t="shared" si="3"/>
        <v>0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0" customHeight="1">
      <c r="A937" s="11" t="str">
        <f t="array" ref="A937">INDEX(DONG_THUAN_GHEP!$J$14:$AM$113,INT((ROW()-2)/30)+1,MOD(ROW()-2,30)+1)</f>
        <v/>
      </c>
      <c r="B937" s="11" t="str">
        <f t="array" ref="B937">INDEX(DONG_THUAN_GHEP!$A$14:$A$113,INT((ROW()-2)/30)+1)</f>
        <v/>
      </c>
      <c r="C937" s="16">
        <f t="array" ref="C937">IF(A937="",0,INDEX(DONG_THUAN_GHEP!$B$14:$B$113,INT((ROW()-2)/30)+1))</f>
        <v>0</v>
      </c>
      <c r="D937" s="16">
        <f t="shared" si="1"/>
        <v>0</v>
      </c>
      <c r="E937" s="16">
        <f t="shared" si="2"/>
        <v>0</v>
      </c>
      <c r="F937" s="3">
        <f t="shared" si="3"/>
        <v>0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0" customHeight="1">
      <c r="A938" s="11" t="str">
        <f t="array" ref="A938">INDEX(DONG_THUAN_GHEP!$J$14:$AM$113,INT((ROW()-2)/30)+1,MOD(ROW()-2,30)+1)</f>
        <v/>
      </c>
      <c r="B938" s="11" t="str">
        <f t="array" ref="B938">INDEX(DONG_THUAN_GHEP!$A$14:$A$113,INT((ROW()-2)/30)+1)</f>
        <v/>
      </c>
      <c r="C938" s="16">
        <f t="array" ref="C938">IF(A938="",0,INDEX(DONG_THUAN_GHEP!$B$14:$B$113,INT((ROW()-2)/30)+1))</f>
        <v>0</v>
      </c>
      <c r="D938" s="16">
        <f t="shared" si="1"/>
        <v>0</v>
      </c>
      <c r="E938" s="16">
        <f t="shared" si="2"/>
        <v>0</v>
      </c>
      <c r="F938" s="3">
        <f t="shared" si="3"/>
        <v>0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0" customHeight="1">
      <c r="A939" s="11" t="str">
        <f t="array" ref="A939">INDEX(DONG_THUAN_GHEP!$J$14:$AM$113,INT((ROW()-2)/30)+1,MOD(ROW()-2,30)+1)</f>
        <v/>
      </c>
      <c r="B939" s="11" t="str">
        <f t="array" ref="B939">INDEX(DONG_THUAN_GHEP!$A$14:$A$113,INT((ROW()-2)/30)+1)</f>
        <v/>
      </c>
      <c r="C939" s="16">
        <f t="array" ref="C939">IF(A939="",0,INDEX(DONG_THUAN_GHEP!$B$14:$B$113,INT((ROW()-2)/30)+1))</f>
        <v>0</v>
      </c>
      <c r="D939" s="16">
        <f t="shared" si="1"/>
        <v>0</v>
      </c>
      <c r="E939" s="16">
        <f t="shared" si="2"/>
        <v>0</v>
      </c>
      <c r="F939" s="3">
        <f t="shared" si="3"/>
        <v>0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0" customHeight="1">
      <c r="A940" s="11" t="str">
        <f t="array" ref="A940">INDEX(DONG_THUAN_GHEP!$J$14:$AM$113,INT((ROW()-2)/30)+1,MOD(ROW()-2,30)+1)</f>
        <v/>
      </c>
      <c r="B940" s="11" t="str">
        <f t="array" ref="B940">INDEX(DONG_THUAN_GHEP!$A$14:$A$113,INT((ROW()-2)/30)+1)</f>
        <v/>
      </c>
      <c r="C940" s="16">
        <f t="array" ref="C940">IF(A940="",0,INDEX(DONG_THUAN_GHEP!$B$14:$B$113,INT((ROW()-2)/30)+1))</f>
        <v>0</v>
      </c>
      <c r="D940" s="16">
        <f t="shared" si="1"/>
        <v>0</v>
      </c>
      <c r="E940" s="16">
        <f t="shared" si="2"/>
        <v>0</v>
      </c>
      <c r="F940" s="3">
        <f t="shared" si="3"/>
        <v>0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0" customHeight="1">
      <c r="A941" s="11" t="str">
        <f t="array" ref="A941">INDEX(DONG_THUAN_GHEP!$J$14:$AM$113,INT((ROW()-2)/30)+1,MOD(ROW()-2,30)+1)</f>
        <v/>
      </c>
      <c r="B941" s="11" t="str">
        <f t="array" ref="B941">INDEX(DONG_THUAN_GHEP!$A$14:$A$113,INT((ROW()-2)/30)+1)</f>
        <v/>
      </c>
      <c r="C941" s="16">
        <f t="array" ref="C941">IF(A941="",0,INDEX(DONG_THUAN_GHEP!$B$14:$B$113,INT((ROW()-2)/30)+1))</f>
        <v>0</v>
      </c>
      <c r="D941" s="16">
        <f t="shared" si="1"/>
        <v>0</v>
      </c>
      <c r="E941" s="16">
        <f t="shared" si="2"/>
        <v>0</v>
      </c>
      <c r="F941" s="3">
        <f t="shared" si="3"/>
        <v>0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0" customHeight="1">
      <c r="A942" s="11" t="str">
        <f t="array" ref="A942">INDEX(DONG_THUAN_GHEP!$J$14:$AM$113,INT((ROW()-2)/30)+1,MOD(ROW()-2,30)+1)</f>
        <v/>
      </c>
      <c r="B942" s="11" t="str">
        <f t="array" ref="B942">INDEX(DONG_THUAN_GHEP!$A$14:$A$113,INT((ROW()-2)/30)+1)</f>
        <v/>
      </c>
      <c r="C942" s="16">
        <f t="array" ref="C942">IF(A942="",0,INDEX(DONG_THUAN_GHEP!$B$14:$B$113,INT((ROW()-2)/30)+1))</f>
        <v>0</v>
      </c>
      <c r="D942" s="16">
        <f t="shared" si="1"/>
        <v>0</v>
      </c>
      <c r="E942" s="16">
        <f t="shared" si="2"/>
        <v>0</v>
      </c>
      <c r="F942" s="3">
        <f t="shared" si="3"/>
        <v>0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0" customHeight="1">
      <c r="A943" s="11" t="str">
        <f t="array" ref="A943">INDEX(DONG_THUAN_GHEP!$J$14:$AM$113,INT((ROW()-2)/30)+1,MOD(ROW()-2,30)+1)</f>
        <v/>
      </c>
      <c r="B943" s="11" t="str">
        <f t="array" ref="B943">INDEX(DONG_THUAN_GHEP!$A$14:$A$113,INT((ROW()-2)/30)+1)</f>
        <v/>
      </c>
      <c r="C943" s="16">
        <f t="array" ref="C943">IF(A943="",0,INDEX(DONG_THUAN_GHEP!$B$14:$B$113,INT((ROW()-2)/30)+1))</f>
        <v>0</v>
      </c>
      <c r="D943" s="16">
        <f t="shared" si="1"/>
        <v>0</v>
      </c>
      <c r="E943" s="16">
        <f t="shared" si="2"/>
        <v>0</v>
      </c>
      <c r="F943" s="3">
        <f t="shared" si="3"/>
        <v>0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0" customHeight="1">
      <c r="A944" s="11" t="str">
        <f t="array" ref="A944">INDEX(DONG_THUAN_GHEP!$J$14:$AM$113,INT((ROW()-2)/30)+1,MOD(ROW()-2,30)+1)</f>
        <v/>
      </c>
      <c r="B944" s="11" t="str">
        <f t="array" ref="B944">INDEX(DONG_THUAN_GHEP!$A$14:$A$113,INT((ROW()-2)/30)+1)</f>
        <v/>
      </c>
      <c r="C944" s="16">
        <f t="array" ref="C944">IF(A944="",0,INDEX(DONG_THUAN_GHEP!$B$14:$B$113,INT((ROW()-2)/30)+1))</f>
        <v>0</v>
      </c>
      <c r="D944" s="16">
        <f t="shared" si="1"/>
        <v>0</v>
      </c>
      <c r="E944" s="16">
        <f t="shared" si="2"/>
        <v>0</v>
      </c>
      <c r="F944" s="3">
        <f t="shared" si="3"/>
        <v>0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0" customHeight="1">
      <c r="A945" s="11" t="str">
        <f t="array" ref="A945">INDEX(DONG_THUAN_GHEP!$J$14:$AM$113,INT((ROW()-2)/30)+1,MOD(ROW()-2,30)+1)</f>
        <v/>
      </c>
      <c r="B945" s="11" t="str">
        <f t="array" ref="B945">INDEX(DONG_THUAN_GHEP!$A$14:$A$113,INT((ROW()-2)/30)+1)</f>
        <v/>
      </c>
      <c r="C945" s="16">
        <f t="array" ref="C945">IF(A945="",0,INDEX(DONG_THUAN_GHEP!$B$14:$B$113,INT((ROW()-2)/30)+1))</f>
        <v>0</v>
      </c>
      <c r="D945" s="16">
        <f t="shared" si="1"/>
        <v>0</v>
      </c>
      <c r="E945" s="16">
        <f t="shared" si="2"/>
        <v>0</v>
      </c>
      <c r="F945" s="3">
        <f t="shared" si="3"/>
        <v>0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0" customHeight="1">
      <c r="A946" s="11" t="str">
        <f t="array" ref="A946">INDEX(DONG_THUAN_GHEP!$J$14:$AM$113,INT((ROW()-2)/30)+1,MOD(ROW()-2,30)+1)</f>
        <v/>
      </c>
      <c r="B946" s="11" t="str">
        <f t="array" ref="B946">INDEX(DONG_THUAN_GHEP!$A$14:$A$113,INT((ROW()-2)/30)+1)</f>
        <v/>
      </c>
      <c r="C946" s="16">
        <f t="array" ref="C946">IF(A946="",0,INDEX(DONG_THUAN_GHEP!$B$14:$B$113,INT((ROW()-2)/30)+1))</f>
        <v>0</v>
      </c>
      <c r="D946" s="16">
        <f t="shared" si="1"/>
        <v>0</v>
      </c>
      <c r="E946" s="16">
        <f t="shared" si="2"/>
        <v>0</v>
      </c>
      <c r="F946" s="3">
        <f t="shared" si="3"/>
        <v>0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0" customHeight="1">
      <c r="A947" s="11" t="str">
        <f t="array" ref="A947">INDEX(DONG_THUAN_GHEP!$J$14:$AM$113,INT((ROW()-2)/30)+1,MOD(ROW()-2,30)+1)</f>
        <v/>
      </c>
      <c r="B947" s="11" t="str">
        <f t="array" ref="B947">INDEX(DONG_THUAN_GHEP!$A$14:$A$113,INT((ROW()-2)/30)+1)</f>
        <v/>
      </c>
      <c r="C947" s="16">
        <f t="array" ref="C947">IF(A947="",0,INDEX(DONG_THUAN_GHEP!$B$14:$B$113,INT((ROW()-2)/30)+1))</f>
        <v>0</v>
      </c>
      <c r="D947" s="16">
        <f t="shared" si="1"/>
        <v>0</v>
      </c>
      <c r="E947" s="16">
        <f t="shared" si="2"/>
        <v>0</v>
      </c>
      <c r="F947" s="3">
        <f t="shared" si="3"/>
        <v>0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0" customHeight="1">
      <c r="A948" s="11" t="str">
        <f t="array" ref="A948">INDEX(DONG_THUAN_GHEP!$J$14:$AM$113,INT((ROW()-2)/30)+1,MOD(ROW()-2,30)+1)</f>
        <v/>
      </c>
      <c r="B948" s="11" t="str">
        <f t="array" ref="B948">INDEX(DONG_THUAN_GHEP!$A$14:$A$113,INT((ROW()-2)/30)+1)</f>
        <v/>
      </c>
      <c r="C948" s="16">
        <f t="array" ref="C948">IF(A948="",0,INDEX(DONG_THUAN_GHEP!$B$14:$B$113,INT((ROW()-2)/30)+1))</f>
        <v>0</v>
      </c>
      <c r="D948" s="16">
        <f t="shared" si="1"/>
        <v>0</v>
      </c>
      <c r="E948" s="16">
        <f t="shared" si="2"/>
        <v>0</v>
      </c>
      <c r="F948" s="3">
        <f t="shared" si="3"/>
        <v>0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0" customHeight="1">
      <c r="A949" s="11" t="str">
        <f t="array" ref="A949">INDEX(DONG_THUAN_GHEP!$J$14:$AM$113,INT((ROW()-2)/30)+1,MOD(ROW()-2,30)+1)</f>
        <v/>
      </c>
      <c r="B949" s="11" t="str">
        <f t="array" ref="B949">INDEX(DONG_THUAN_GHEP!$A$14:$A$113,INT((ROW()-2)/30)+1)</f>
        <v/>
      </c>
      <c r="C949" s="16">
        <f t="array" ref="C949">IF(A949="",0,INDEX(DONG_THUAN_GHEP!$B$14:$B$113,INT((ROW()-2)/30)+1))</f>
        <v>0</v>
      </c>
      <c r="D949" s="16">
        <f t="shared" si="1"/>
        <v>0</v>
      </c>
      <c r="E949" s="16">
        <f t="shared" si="2"/>
        <v>0</v>
      </c>
      <c r="F949" s="3">
        <f t="shared" si="3"/>
        <v>0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0" customHeight="1">
      <c r="A950" s="11" t="str">
        <f t="array" ref="A950">INDEX(DONG_THUAN_GHEP!$J$14:$AM$113,INT((ROW()-2)/30)+1,MOD(ROW()-2,30)+1)</f>
        <v/>
      </c>
      <c r="B950" s="11" t="str">
        <f t="array" ref="B950">INDEX(DONG_THUAN_GHEP!$A$14:$A$113,INT((ROW()-2)/30)+1)</f>
        <v/>
      </c>
      <c r="C950" s="16">
        <f t="array" ref="C950">IF(A950="",0,INDEX(DONG_THUAN_GHEP!$B$14:$B$113,INT((ROW()-2)/30)+1))</f>
        <v>0</v>
      </c>
      <c r="D950" s="16">
        <f t="shared" si="1"/>
        <v>0</v>
      </c>
      <c r="E950" s="16">
        <f t="shared" si="2"/>
        <v>0</v>
      </c>
      <c r="F950" s="3">
        <f t="shared" si="3"/>
        <v>0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0" customHeight="1">
      <c r="A951" s="11" t="str">
        <f t="array" ref="A951">INDEX(DONG_THUAN_GHEP!$J$14:$AM$113,INT((ROW()-2)/30)+1,MOD(ROW()-2,30)+1)</f>
        <v/>
      </c>
      <c r="B951" s="11" t="str">
        <f t="array" ref="B951">INDEX(DONG_THUAN_GHEP!$A$14:$A$113,INT((ROW()-2)/30)+1)</f>
        <v/>
      </c>
      <c r="C951" s="16">
        <f t="array" ref="C951">IF(A951="",0,INDEX(DONG_THUAN_GHEP!$B$14:$B$113,INT((ROW()-2)/30)+1))</f>
        <v>0</v>
      </c>
      <c r="D951" s="16">
        <f t="shared" si="1"/>
        <v>0</v>
      </c>
      <c r="E951" s="16">
        <f t="shared" si="2"/>
        <v>0</v>
      </c>
      <c r="F951" s="3">
        <f t="shared" si="3"/>
        <v>0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0" customHeight="1">
      <c r="A952" s="11" t="str">
        <f t="array" ref="A952">INDEX(DONG_THUAN_GHEP!$J$14:$AM$113,INT((ROW()-2)/30)+1,MOD(ROW()-2,30)+1)</f>
        <v/>
      </c>
      <c r="B952" s="11" t="str">
        <f t="array" ref="B952">INDEX(DONG_THUAN_GHEP!$A$14:$A$113,INT((ROW()-2)/30)+1)</f>
        <v/>
      </c>
      <c r="C952" s="16">
        <f t="array" ref="C952">IF(A952="",0,INDEX(DONG_THUAN_GHEP!$B$14:$B$113,INT((ROW()-2)/30)+1))</f>
        <v>0</v>
      </c>
      <c r="D952" s="16">
        <f t="shared" si="1"/>
        <v>0</v>
      </c>
      <c r="E952" s="16">
        <f t="shared" si="2"/>
        <v>0</v>
      </c>
      <c r="F952" s="3">
        <f t="shared" si="3"/>
        <v>0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0" customHeight="1">
      <c r="A953" s="11" t="str">
        <f t="array" ref="A953">INDEX(DONG_THUAN_GHEP!$J$14:$AM$113,INT((ROW()-2)/30)+1,MOD(ROW()-2,30)+1)</f>
        <v/>
      </c>
      <c r="B953" s="11" t="str">
        <f t="array" ref="B953">INDEX(DONG_THUAN_GHEP!$A$14:$A$113,INT((ROW()-2)/30)+1)</f>
        <v/>
      </c>
      <c r="C953" s="16">
        <f t="array" ref="C953">IF(A953="",0,INDEX(DONG_THUAN_GHEP!$B$14:$B$113,INT((ROW()-2)/30)+1))</f>
        <v>0</v>
      </c>
      <c r="D953" s="16">
        <f t="shared" si="1"/>
        <v>0</v>
      </c>
      <c r="E953" s="16">
        <f t="shared" si="2"/>
        <v>0</v>
      </c>
      <c r="F953" s="3">
        <f t="shared" si="3"/>
        <v>0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0" customHeight="1">
      <c r="A954" s="11" t="str">
        <f t="array" ref="A954">INDEX(DONG_THUAN_GHEP!$J$14:$AM$113,INT((ROW()-2)/30)+1,MOD(ROW()-2,30)+1)</f>
        <v/>
      </c>
      <c r="B954" s="11" t="str">
        <f t="array" ref="B954">INDEX(DONG_THUAN_GHEP!$A$14:$A$113,INT((ROW()-2)/30)+1)</f>
        <v/>
      </c>
      <c r="C954" s="16">
        <f t="array" ref="C954">IF(A954="",0,INDEX(DONG_THUAN_GHEP!$B$14:$B$113,INT((ROW()-2)/30)+1))</f>
        <v>0</v>
      </c>
      <c r="D954" s="16">
        <f t="shared" si="1"/>
        <v>0</v>
      </c>
      <c r="E954" s="16">
        <f t="shared" si="2"/>
        <v>0</v>
      </c>
      <c r="F954" s="3">
        <f t="shared" si="3"/>
        <v>0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0" customHeight="1">
      <c r="A955" s="11" t="str">
        <f t="array" ref="A955">INDEX(DONG_THUAN_GHEP!$J$14:$AM$113,INT((ROW()-2)/30)+1,MOD(ROW()-2,30)+1)</f>
        <v/>
      </c>
      <c r="B955" s="11" t="str">
        <f t="array" ref="B955">INDEX(DONG_THUAN_GHEP!$A$14:$A$113,INT((ROW()-2)/30)+1)</f>
        <v/>
      </c>
      <c r="C955" s="16">
        <f t="array" ref="C955">IF(A955="",0,INDEX(DONG_THUAN_GHEP!$B$14:$B$113,INT((ROW()-2)/30)+1))</f>
        <v>0</v>
      </c>
      <c r="D955" s="16">
        <f t="shared" si="1"/>
        <v>0</v>
      </c>
      <c r="E955" s="16">
        <f t="shared" si="2"/>
        <v>0</v>
      </c>
      <c r="F955" s="3">
        <f t="shared" si="3"/>
        <v>0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0" customHeight="1">
      <c r="A956" s="11" t="str">
        <f t="array" ref="A956">INDEX(DONG_THUAN_GHEP!$J$14:$AM$113,INT((ROW()-2)/30)+1,MOD(ROW()-2,30)+1)</f>
        <v/>
      </c>
      <c r="B956" s="11" t="str">
        <f t="array" ref="B956">INDEX(DONG_THUAN_GHEP!$A$14:$A$113,INT((ROW()-2)/30)+1)</f>
        <v/>
      </c>
      <c r="C956" s="16">
        <f t="array" ref="C956">IF(A956="",0,INDEX(DONG_THUAN_GHEP!$B$14:$B$113,INT((ROW()-2)/30)+1))</f>
        <v>0</v>
      </c>
      <c r="D956" s="16">
        <f t="shared" si="1"/>
        <v>0</v>
      </c>
      <c r="E956" s="16">
        <f t="shared" si="2"/>
        <v>0</v>
      </c>
      <c r="F956" s="3">
        <f t="shared" si="3"/>
        <v>0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0" customHeight="1">
      <c r="A957" s="11" t="str">
        <f t="array" ref="A957">INDEX(DONG_THUAN_GHEP!$J$14:$AM$113,INT((ROW()-2)/30)+1,MOD(ROW()-2,30)+1)</f>
        <v/>
      </c>
      <c r="B957" s="11" t="str">
        <f t="array" ref="B957">INDEX(DONG_THUAN_GHEP!$A$14:$A$113,INT((ROW()-2)/30)+1)</f>
        <v/>
      </c>
      <c r="C957" s="16">
        <f t="array" ref="C957">IF(A957="",0,INDEX(DONG_THUAN_GHEP!$B$14:$B$113,INT((ROW()-2)/30)+1))</f>
        <v>0</v>
      </c>
      <c r="D957" s="16">
        <f t="shared" si="1"/>
        <v>0</v>
      </c>
      <c r="E957" s="16">
        <f t="shared" si="2"/>
        <v>0</v>
      </c>
      <c r="F957" s="3">
        <f t="shared" si="3"/>
        <v>0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0" customHeight="1">
      <c r="A958" s="11" t="str">
        <f t="array" ref="A958">INDEX(DONG_THUAN_GHEP!$J$14:$AM$113,INT((ROW()-2)/30)+1,MOD(ROW()-2,30)+1)</f>
        <v/>
      </c>
      <c r="B958" s="11" t="str">
        <f t="array" ref="B958">INDEX(DONG_THUAN_GHEP!$A$14:$A$113,INT((ROW()-2)/30)+1)</f>
        <v/>
      </c>
      <c r="C958" s="16">
        <f t="array" ref="C958">IF(A958="",0,INDEX(DONG_THUAN_GHEP!$B$14:$B$113,INT((ROW()-2)/30)+1))</f>
        <v>0</v>
      </c>
      <c r="D958" s="16">
        <f t="shared" si="1"/>
        <v>0</v>
      </c>
      <c r="E958" s="16">
        <f t="shared" si="2"/>
        <v>0</v>
      </c>
      <c r="F958" s="3">
        <f t="shared" si="3"/>
        <v>0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0" customHeight="1">
      <c r="A959" s="11" t="str">
        <f t="array" ref="A959">INDEX(DONG_THUAN_GHEP!$J$14:$AM$113,INT((ROW()-2)/30)+1,MOD(ROW()-2,30)+1)</f>
        <v/>
      </c>
      <c r="B959" s="11" t="str">
        <f t="array" ref="B959">INDEX(DONG_THUAN_GHEP!$A$14:$A$113,INT((ROW()-2)/30)+1)</f>
        <v/>
      </c>
      <c r="C959" s="16">
        <f t="array" ref="C959">IF(A959="",0,INDEX(DONG_THUAN_GHEP!$B$14:$B$113,INT((ROW()-2)/30)+1))</f>
        <v>0</v>
      </c>
      <c r="D959" s="16">
        <f t="shared" si="1"/>
        <v>0</v>
      </c>
      <c r="E959" s="16">
        <f t="shared" si="2"/>
        <v>0</v>
      </c>
      <c r="F959" s="3">
        <f t="shared" si="3"/>
        <v>0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0" customHeight="1">
      <c r="A960" s="11" t="str">
        <f t="array" ref="A960">INDEX(DONG_THUAN_GHEP!$J$14:$AM$113,INT((ROW()-2)/30)+1,MOD(ROW()-2,30)+1)</f>
        <v/>
      </c>
      <c r="B960" s="11" t="str">
        <f t="array" ref="B960">INDEX(DONG_THUAN_GHEP!$A$14:$A$113,INT((ROW()-2)/30)+1)</f>
        <v/>
      </c>
      <c r="C960" s="16">
        <f t="array" ref="C960">IF(A960="",0,INDEX(DONG_THUAN_GHEP!$B$14:$B$113,INT((ROW()-2)/30)+1))</f>
        <v>0</v>
      </c>
      <c r="D960" s="16">
        <f t="shared" si="1"/>
        <v>0</v>
      </c>
      <c r="E960" s="16">
        <f t="shared" si="2"/>
        <v>0</v>
      </c>
      <c r="F960" s="3">
        <f t="shared" si="3"/>
        <v>0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0" customHeight="1">
      <c r="A961" s="11" t="str">
        <f t="array" ref="A961">INDEX(DONG_THUAN_GHEP!$J$14:$AM$113,INT((ROW()-2)/30)+1,MOD(ROW()-2,30)+1)</f>
        <v/>
      </c>
      <c r="B961" s="11" t="str">
        <f t="array" ref="B961">INDEX(DONG_THUAN_GHEP!$A$14:$A$113,INT((ROW()-2)/30)+1)</f>
        <v/>
      </c>
      <c r="C961" s="16">
        <f t="array" ref="C961">IF(A961="",0,INDEX(DONG_THUAN_GHEP!$B$14:$B$113,INT((ROW()-2)/30)+1))</f>
        <v>0</v>
      </c>
      <c r="D961" s="16">
        <f t="shared" si="1"/>
        <v>0</v>
      </c>
      <c r="E961" s="16">
        <f t="shared" si="2"/>
        <v>0</v>
      </c>
      <c r="F961" s="3">
        <f t="shared" si="3"/>
        <v>0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0" customHeight="1">
      <c r="A962" s="11" t="str">
        <f t="array" ref="A962">INDEX(DONG_THUAN_GHEP!$J$14:$AM$113,INT((ROW()-2)/30)+1,MOD(ROW()-2,30)+1)</f>
        <v/>
      </c>
      <c r="B962" s="11" t="str">
        <f t="array" ref="B962">INDEX(DONG_THUAN_GHEP!$A$14:$A$113,INT((ROW()-2)/30)+1)</f>
        <v/>
      </c>
      <c r="C962" s="16">
        <f t="array" ref="C962">IF(A962="",0,INDEX(DONG_THUAN_GHEP!$B$14:$B$113,INT((ROW()-2)/30)+1))</f>
        <v>0</v>
      </c>
      <c r="D962" s="16">
        <f t="shared" si="1"/>
        <v>0</v>
      </c>
      <c r="E962" s="16">
        <f t="shared" si="2"/>
        <v>0</v>
      </c>
      <c r="F962" s="3">
        <f t="shared" si="3"/>
        <v>0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0" customHeight="1">
      <c r="A963" s="11" t="str">
        <f t="array" ref="A963">INDEX(DONG_THUAN_GHEP!$J$14:$AM$113,INT((ROW()-2)/30)+1,MOD(ROW()-2,30)+1)</f>
        <v/>
      </c>
      <c r="B963" s="11" t="str">
        <f t="array" ref="B963">INDEX(DONG_THUAN_GHEP!$A$14:$A$113,INT((ROW()-2)/30)+1)</f>
        <v/>
      </c>
      <c r="C963" s="16">
        <f t="array" ref="C963">IF(A963="",0,INDEX(DONG_THUAN_GHEP!$B$14:$B$113,INT((ROW()-2)/30)+1))</f>
        <v>0</v>
      </c>
      <c r="D963" s="16">
        <f t="shared" si="1"/>
        <v>0</v>
      </c>
      <c r="E963" s="16">
        <f t="shared" si="2"/>
        <v>0</v>
      </c>
      <c r="F963" s="3">
        <f t="shared" si="3"/>
        <v>0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0" customHeight="1">
      <c r="A964" s="11" t="str">
        <f t="array" ref="A964">INDEX(DONG_THUAN_GHEP!$J$14:$AM$113,INT((ROW()-2)/30)+1,MOD(ROW()-2,30)+1)</f>
        <v/>
      </c>
      <c r="B964" s="11" t="str">
        <f t="array" ref="B964">INDEX(DONG_THUAN_GHEP!$A$14:$A$113,INT((ROW()-2)/30)+1)</f>
        <v/>
      </c>
      <c r="C964" s="16">
        <f t="array" ref="C964">IF(A964="",0,INDEX(DONG_THUAN_GHEP!$B$14:$B$113,INT((ROW()-2)/30)+1))</f>
        <v>0</v>
      </c>
      <c r="D964" s="16">
        <f t="shared" si="1"/>
        <v>0</v>
      </c>
      <c r="E964" s="16">
        <f t="shared" si="2"/>
        <v>0</v>
      </c>
      <c r="F964" s="3">
        <f t="shared" si="3"/>
        <v>0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0" customHeight="1">
      <c r="A965" s="11" t="str">
        <f t="array" ref="A965">INDEX(DONG_THUAN_GHEP!$J$14:$AM$113,INT((ROW()-2)/30)+1,MOD(ROW()-2,30)+1)</f>
        <v/>
      </c>
      <c r="B965" s="11" t="str">
        <f t="array" ref="B965">INDEX(DONG_THUAN_GHEP!$A$14:$A$113,INT((ROW()-2)/30)+1)</f>
        <v/>
      </c>
      <c r="C965" s="16">
        <f t="array" ref="C965">IF(A965="",0,INDEX(DONG_THUAN_GHEP!$B$14:$B$113,INT((ROW()-2)/30)+1))</f>
        <v>0</v>
      </c>
      <c r="D965" s="16">
        <f t="shared" si="1"/>
        <v>0</v>
      </c>
      <c r="E965" s="16">
        <f t="shared" si="2"/>
        <v>0</v>
      </c>
      <c r="F965" s="3">
        <f t="shared" si="3"/>
        <v>0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0" customHeight="1">
      <c r="A966" s="11" t="str">
        <f t="array" ref="A966">INDEX(DONG_THUAN_GHEP!$J$14:$AM$113,INT((ROW()-2)/30)+1,MOD(ROW()-2,30)+1)</f>
        <v/>
      </c>
      <c r="B966" s="11" t="str">
        <f t="array" ref="B966">INDEX(DONG_THUAN_GHEP!$A$14:$A$113,INT((ROW()-2)/30)+1)</f>
        <v/>
      </c>
      <c r="C966" s="16">
        <f t="array" ref="C966">IF(A966="",0,INDEX(DONG_THUAN_GHEP!$B$14:$B$113,INT((ROW()-2)/30)+1))</f>
        <v>0</v>
      </c>
      <c r="D966" s="16">
        <f t="shared" si="1"/>
        <v>0</v>
      </c>
      <c r="E966" s="16">
        <f t="shared" si="2"/>
        <v>0</v>
      </c>
      <c r="F966" s="3">
        <f t="shared" si="3"/>
        <v>0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0" customHeight="1">
      <c r="A967" s="11" t="str">
        <f t="array" ref="A967">INDEX(DONG_THUAN_GHEP!$J$14:$AM$113,INT((ROW()-2)/30)+1,MOD(ROW()-2,30)+1)</f>
        <v/>
      </c>
      <c r="B967" s="11" t="str">
        <f t="array" ref="B967">INDEX(DONG_THUAN_GHEP!$A$14:$A$113,INT((ROW()-2)/30)+1)</f>
        <v/>
      </c>
      <c r="C967" s="16">
        <f t="array" ref="C967">IF(A967="",0,INDEX(DONG_THUAN_GHEP!$B$14:$B$113,INT((ROW()-2)/30)+1))</f>
        <v>0</v>
      </c>
      <c r="D967" s="16">
        <f t="shared" si="1"/>
        <v>0</v>
      </c>
      <c r="E967" s="16">
        <f t="shared" si="2"/>
        <v>0</v>
      </c>
      <c r="F967" s="3">
        <f t="shared" si="3"/>
        <v>0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0" customHeight="1">
      <c r="A968" s="11" t="str">
        <f t="array" ref="A968">INDEX(DONG_THUAN_GHEP!$J$14:$AM$113,INT((ROW()-2)/30)+1,MOD(ROW()-2,30)+1)</f>
        <v/>
      </c>
      <c r="B968" s="11" t="str">
        <f t="array" ref="B968">INDEX(DONG_THUAN_GHEP!$A$14:$A$113,INT((ROW()-2)/30)+1)</f>
        <v/>
      </c>
      <c r="C968" s="16">
        <f t="array" ref="C968">IF(A968="",0,INDEX(DONG_THUAN_GHEP!$B$14:$B$113,INT((ROW()-2)/30)+1))</f>
        <v>0</v>
      </c>
      <c r="D968" s="16">
        <f t="shared" si="1"/>
        <v>0</v>
      </c>
      <c r="E968" s="16">
        <f t="shared" si="2"/>
        <v>0</v>
      </c>
      <c r="F968" s="3">
        <f t="shared" si="3"/>
        <v>0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0" customHeight="1">
      <c r="A969" s="11" t="str">
        <f t="array" ref="A969">INDEX(DONG_THUAN_GHEP!$J$14:$AM$113,INT((ROW()-2)/30)+1,MOD(ROW()-2,30)+1)</f>
        <v/>
      </c>
      <c r="B969" s="11" t="str">
        <f t="array" ref="B969">INDEX(DONG_THUAN_GHEP!$A$14:$A$113,INT((ROW()-2)/30)+1)</f>
        <v/>
      </c>
      <c r="C969" s="16">
        <f t="array" ref="C969">IF(A969="",0,INDEX(DONG_THUAN_GHEP!$B$14:$B$113,INT((ROW()-2)/30)+1))</f>
        <v>0</v>
      </c>
      <c r="D969" s="16">
        <f t="shared" si="1"/>
        <v>0</v>
      </c>
      <c r="E969" s="16">
        <f t="shared" si="2"/>
        <v>0</v>
      </c>
      <c r="F969" s="3">
        <f t="shared" si="3"/>
        <v>0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0" customHeight="1">
      <c r="A970" s="11" t="str">
        <f t="array" ref="A970">INDEX(DONG_THUAN_GHEP!$J$14:$AM$113,INT((ROW()-2)/30)+1,MOD(ROW()-2,30)+1)</f>
        <v/>
      </c>
      <c r="B970" s="11" t="str">
        <f t="array" ref="B970">INDEX(DONG_THUAN_GHEP!$A$14:$A$113,INT((ROW()-2)/30)+1)</f>
        <v/>
      </c>
      <c r="C970" s="16">
        <f t="array" ref="C970">IF(A970="",0,INDEX(DONG_THUAN_GHEP!$B$14:$B$113,INT((ROW()-2)/30)+1))</f>
        <v>0</v>
      </c>
      <c r="D970" s="16">
        <f t="shared" si="1"/>
        <v>0</v>
      </c>
      <c r="E970" s="16">
        <f t="shared" si="2"/>
        <v>0</v>
      </c>
      <c r="F970" s="3">
        <f t="shared" si="3"/>
        <v>0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0" customHeight="1">
      <c r="A971" s="11" t="str">
        <f t="array" ref="A971">INDEX(DONG_THUAN_GHEP!$J$14:$AM$113,INT((ROW()-2)/30)+1,MOD(ROW()-2,30)+1)</f>
        <v/>
      </c>
      <c r="B971" s="11" t="str">
        <f t="array" ref="B971">INDEX(DONG_THUAN_GHEP!$A$14:$A$113,INT((ROW()-2)/30)+1)</f>
        <v/>
      </c>
      <c r="C971" s="16">
        <f t="array" ref="C971">IF(A971="",0,INDEX(DONG_THUAN_GHEP!$B$14:$B$113,INT((ROW()-2)/30)+1))</f>
        <v>0</v>
      </c>
      <c r="D971" s="16">
        <f t="shared" si="1"/>
        <v>0</v>
      </c>
      <c r="E971" s="16">
        <f t="shared" si="2"/>
        <v>0</v>
      </c>
      <c r="F971" s="3">
        <f t="shared" si="3"/>
        <v>0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0" customHeight="1">
      <c r="A972" s="11" t="str">
        <f t="array" ref="A972">INDEX(DONG_THUAN_GHEP!$J$14:$AM$113,INT((ROW()-2)/30)+1,MOD(ROW()-2,30)+1)</f>
        <v/>
      </c>
      <c r="B972" s="11" t="str">
        <f t="array" ref="B972">INDEX(DONG_THUAN_GHEP!$A$14:$A$113,INT((ROW()-2)/30)+1)</f>
        <v/>
      </c>
      <c r="C972" s="16">
        <f t="array" ref="C972">IF(A972="",0,INDEX(DONG_THUAN_GHEP!$B$14:$B$113,INT((ROW()-2)/30)+1))</f>
        <v>0</v>
      </c>
      <c r="D972" s="16">
        <f t="shared" si="1"/>
        <v>0</v>
      </c>
      <c r="E972" s="16">
        <f t="shared" si="2"/>
        <v>0</v>
      </c>
      <c r="F972" s="3">
        <f t="shared" si="3"/>
        <v>0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0" customHeight="1">
      <c r="A973" s="11" t="str">
        <f t="array" ref="A973">INDEX(DONG_THUAN_GHEP!$J$14:$AM$113,INT((ROW()-2)/30)+1,MOD(ROW()-2,30)+1)</f>
        <v/>
      </c>
      <c r="B973" s="11" t="str">
        <f t="array" ref="B973">INDEX(DONG_THUAN_GHEP!$A$14:$A$113,INT((ROW()-2)/30)+1)</f>
        <v/>
      </c>
      <c r="C973" s="16">
        <f t="array" ref="C973">IF(A973="",0,INDEX(DONG_THUAN_GHEP!$B$14:$B$113,INT((ROW()-2)/30)+1))</f>
        <v>0</v>
      </c>
      <c r="D973" s="16">
        <f t="shared" si="1"/>
        <v>0</v>
      </c>
      <c r="E973" s="16">
        <f t="shared" si="2"/>
        <v>0</v>
      </c>
      <c r="F973" s="3">
        <f t="shared" si="3"/>
        <v>0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0" customHeight="1">
      <c r="A974" s="11" t="str">
        <f t="array" ref="A974">INDEX(DONG_THUAN_GHEP!$J$14:$AM$113,INT((ROW()-2)/30)+1,MOD(ROW()-2,30)+1)</f>
        <v/>
      </c>
      <c r="B974" s="11" t="str">
        <f t="array" ref="B974">INDEX(DONG_THUAN_GHEP!$A$14:$A$113,INT((ROW()-2)/30)+1)</f>
        <v/>
      </c>
      <c r="C974" s="16">
        <f t="array" ref="C974">IF(A974="",0,INDEX(DONG_THUAN_GHEP!$B$14:$B$113,INT((ROW()-2)/30)+1))</f>
        <v>0</v>
      </c>
      <c r="D974" s="16">
        <f t="shared" si="1"/>
        <v>0</v>
      </c>
      <c r="E974" s="16">
        <f t="shared" si="2"/>
        <v>0</v>
      </c>
      <c r="F974" s="3">
        <f t="shared" si="3"/>
        <v>0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0" customHeight="1">
      <c r="A975" s="11" t="str">
        <f t="array" ref="A975">INDEX(DONG_THUAN_GHEP!$J$14:$AM$113,INT((ROW()-2)/30)+1,MOD(ROW()-2,30)+1)</f>
        <v/>
      </c>
      <c r="B975" s="11" t="str">
        <f t="array" ref="B975">INDEX(DONG_THUAN_GHEP!$A$14:$A$113,INT((ROW()-2)/30)+1)</f>
        <v/>
      </c>
      <c r="C975" s="16">
        <f t="array" ref="C975">IF(A975="",0,INDEX(DONG_THUAN_GHEP!$B$14:$B$113,INT((ROW()-2)/30)+1))</f>
        <v>0</v>
      </c>
      <c r="D975" s="16">
        <f t="shared" si="1"/>
        <v>0</v>
      </c>
      <c r="E975" s="16">
        <f t="shared" si="2"/>
        <v>0</v>
      </c>
      <c r="F975" s="3">
        <f t="shared" si="3"/>
        <v>0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0" customHeight="1">
      <c r="A976" s="11" t="str">
        <f t="array" ref="A976">INDEX(DONG_THUAN_GHEP!$J$14:$AM$113,INT((ROW()-2)/30)+1,MOD(ROW()-2,30)+1)</f>
        <v/>
      </c>
      <c r="B976" s="11" t="str">
        <f t="array" ref="B976">INDEX(DONG_THUAN_GHEP!$A$14:$A$113,INT((ROW()-2)/30)+1)</f>
        <v/>
      </c>
      <c r="C976" s="16">
        <f t="array" ref="C976">IF(A976="",0,INDEX(DONG_THUAN_GHEP!$B$14:$B$113,INT((ROW()-2)/30)+1))</f>
        <v>0</v>
      </c>
      <c r="D976" s="16">
        <f t="shared" si="1"/>
        <v>0</v>
      </c>
      <c r="E976" s="16">
        <f t="shared" si="2"/>
        <v>0</v>
      </c>
      <c r="F976" s="3">
        <f t="shared" si="3"/>
        <v>0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0" customHeight="1">
      <c r="A977" s="11" t="str">
        <f t="array" ref="A977">INDEX(DONG_THUAN_GHEP!$J$14:$AM$113,INT((ROW()-2)/30)+1,MOD(ROW()-2,30)+1)</f>
        <v/>
      </c>
      <c r="B977" s="11" t="str">
        <f t="array" ref="B977">INDEX(DONG_THUAN_GHEP!$A$14:$A$113,INT((ROW()-2)/30)+1)</f>
        <v/>
      </c>
      <c r="C977" s="16">
        <f t="array" ref="C977">IF(A977="",0,INDEX(DONG_THUAN_GHEP!$B$14:$B$113,INT((ROW()-2)/30)+1))</f>
        <v>0</v>
      </c>
      <c r="D977" s="16">
        <f t="shared" si="1"/>
        <v>0</v>
      </c>
      <c r="E977" s="16">
        <f t="shared" si="2"/>
        <v>0</v>
      </c>
      <c r="F977" s="3">
        <f t="shared" si="3"/>
        <v>0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0" customHeight="1">
      <c r="A978" s="11" t="str">
        <f t="array" ref="A978">INDEX(DONG_THUAN_GHEP!$J$14:$AM$113,INT((ROW()-2)/30)+1,MOD(ROW()-2,30)+1)</f>
        <v/>
      </c>
      <c r="B978" s="11" t="str">
        <f t="array" ref="B978">INDEX(DONG_THUAN_GHEP!$A$14:$A$113,INT((ROW()-2)/30)+1)</f>
        <v/>
      </c>
      <c r="C978" s="16">
        <f t="array" ref="C978">IF(A978="",0,INDEX(DONG_THUAN_GHEP!$B$14:$B$113,INT((ROW()-2)/30)+1))</f>
        <v>0</v>
      </c>
      <c r="D978" s="16">
        <f t="shared" si="1"/>
        <v>0</v>
      </c>
      <c r="E978" s="16">
        <f t="shared" si="2"/>
        <v>0</v>
      </c>
      <c r="F978" s="3">
        <f t="shared" si="3"/>
        <v>0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0" customHeight="1">
      <c r="A979" s="11" t="str">
        <f t="array" ref="A979">INDEX(DONG_THUAN_GHEP!$J$14:$AM$113,INT((ROW()-2)/30)+1,MOD(ROW()-2,30)+1)</f>
        <v/>
      </c>
      <c r="B979" s="11" t="str">
        <f t="array" ref="B979">INDEX(DONG_THUAN_GHEP!$A$14:$A$113,INT((ROW()-2)/30)+1)</f>
        <v/>
      </c>
      <c r="C979" s="16">
        <f t="array" ref="C979">IF(A979="",0,INDEX(DONG_THUAN_GHEP!$B$14:$B$113,INT((ROW()-2)/30)+1))</f>
        <v>0</v>
      </c>
      <c r="D979" s="16">
        <f t="shared" si="1"/>
        <v>0</v>
      </c>
      <c r="E979" s="16">
        <f t="shared" si="2"/>
        <v>0</v>
      </c>
      <c r="F979" s="3">
        <f t="shared" si="3"/>
        <v>0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0" customHeight="1">
      <c r="A980" s="11" t="str">
        <f t="array" ref="A980">INDEX(DONG_THUAN_GHEP!$J$14:$AM$113,INT((ROW()-2)/30)+1,MOD(ROW()-2,30)+1)</f>
        <v/>
      </c>
      <c r="B980" s="11" t="str">
        <f t="array" ref="B980">INDEX(DONG_THUAN_GHEP!$A$14:$A$113,INT((ROW()-2)/30)+1)</f>
        <v/>
      </c>
      <c r="C980" s="16">
        <f t="array" ref="C980">IF(A980="",0,INDEX(DONG_THUAN_GHEP!$B$14:$B$113,INT((ROW()-2)/30)+1))</f>
        <v>0</v>
      </c>
      <c r="D980" s="16">
        <f t="shared" si="1"/>
        <v>0</v>
      </c>
      <c r="E980" s="16">
        <f t="shared" si="2"/>
        <v>0</v>
      </c>
      <c r="F980" s="3">
        <f t="shared" si="3"/>
        <v>0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0" customHeight="1">
      <c r="A981" s="11" t="str">
        <f t="array" ref="A981">INDEX(DONG_THUAN_GHEP!$J$14:$AM$113,INT((ROW()-2)/30)+1,MOD(ROW()-2,30)+1)</f>
        <v/>
      </c>
      <c r="B981" s="11" t="str">
        <f t="array" ref="B981">INDEX(DONG_THUAN_GHEP!$A$14:$A$113,INT((ROW()-2)/30)+1)</f>
        <v/>
      </c>
      <c r="C981" s="16">
        <f t="array" ref="C981">IF(A981="",0,INDEX(DONG_THUAN_GHEP!$B$14:$B$113,INT((ROW()-2)/30)+1))</f>
        <v>0</v>
      </c>
      <c r="D981" s="16">
        <f t="shared" si="1"/>
        <v>0</v>
      </c>
      <c r="E981" s="16">
        <f t="shared" si="2"/>
        <v>0</v>
      </c>
      <c r="F981" s="3">
        <f t="shared" si="3"/>
        <v>0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0" customHeight="1">
      <c r="A982" s="11" t="str">
        <f t="array" ref="A982">INDEX(DONG_THUAN_GHEP!$J$14:$AM$113,INT((ROW()-2)/30)+1,MOD(ROW()-2,30)+1)</f>
        <v/>
      </c>
      <c r="B982" s="11" t="str">
        <f t="array" ref="B982">INDEX(DONG_THUAN_GHEP!$A$14:$A$113,INT((ROW()-2)/30)+1)</f>
        <v/>
      </c>
      <c r="C982" s="16">
        <f t="array" ref="C982">IF(A982="",0,INDEX(DONG_THUAN_GHEP!$B$14:$B$113,INT((ROW()-2)/30)+1))</f>
        <v>0</v>
      </c>
      <c r="D982" s="16">
        <f t="shared" si="1"/>
        <v>0</v>
      </c>
      <c r="E982" s="16">
        <f t="shared" si="2"/>
        <v>0</v>
      </c>
      <c r="F982" s="3">
        <f t="shared" si="3"/>
        <v>0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0" customHeight="1">
      <c r="A983" s="11" t="str">
        <f t="array" ref="A983">INDEX(DONG_THUAN_GHEP!$J$14:$AM$113,INT((ROW()-2)/30)+1,MOD(ROW()-2,30)+1)</f>
        <v/>
      </c>
      <c r="B983" s="11" t="str">
        <f t="array" ref="B983">INDEX(DONG_THUAN_GHEP!$A$14:$A$113,INT((ROW()-2)/30)+1)</f>
        <v/>
      </c>
      <c r="C983" s="16">
        <f t="array" ref="C983">IF(A983="",0,INDEX(DONG_THUAN_GHEP!$B$14:$B$113,INT((ROW()-2)/30)+1))</f>
        <v>0</v>
      </c>
      <c r="D983" s="16">
        <f t="shared" si="1"/>
        <v>0</v>
      </c>
      <c r="E983" s="16">
        <f t="shared" si="2"/>
        <v>0</v>
      </c>
      <c r="F983" s="3">
        <f t="shared" si="3"/>
        <v>0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0" customHeight="1">
      <c r="A984" s="11" t="str">
        <f t="array" ref="A984">INDEX(DONG_THUAN_GHEP!$J$14:$AM$113,INT((ROW()-2)/30)+1,MOD(ROW()-2,30)+1)</f>
        <v/>
      </c>
      <c r="B984" s="11" t="str">
        <f t="array" ref="B984">INDEX(DONG_THUAN_GHEP!$A$14:$A$113,INT((ROW()-2)/30)+1)</f>
        <v/>
      </c>
      <c r="C984" s="16">
        <f t="array" ref="C984">IF(A984="",0,INDEX(DONG_THUAN_GHEP!$B$14:$B$113,INT((ROW()-2)/30)+1))</f>
        <v>0</v>
      </c>
      <c r="D984" s="16">
        <f t="shared" si="1"/>
        <v>0</v>
      </c>
      <c r="E984" s="16">
        <f t="shared" si="2"/>
        <v>0</v>
      </c>
      <c r="F984" s="3">
        <f t="shared" si="3"/>
        <v>0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0" customHeight="1">
      <c r="A985" s="11" t="str">
        <f t="array" ref="A985">INDEX(DONG_THUAN_GHEP!$J$14:$AM$113,INT((ROW()-2)/30)+1,MOD(ROW()-2,30)+1)</f>
        <v/>
      </c>
      <c r="B985" s="11" t="str">
        <f t="array" ref="B985">INDEX(DONG_THUAN_GHEP!$A$14:$A$113,INT((ROW()-2)/30)+1)</f>
        <v/>
      </c>
      <c r="C985" s="16">
        <f t="array" ref="C985">IF(A985="",0,INDEX(DONG_THUAN_GHEP!$B$14:$B$113,INT((ROW()-2)/30)+1))</f>
        <v>0</v>
      </c>
      <c r="D985" s="16">
        <f t="shared" si="1"/>
        <v>0</v>
      </c>
      <c r="E985" s="16">
        <f t="shared" si="2"/>
        <v>0</v>
      </c>
      <c r="F985" s="3">
        <f t="shared" si="3"/>
        <v>0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0" customHeight="1">
      <c r="A986" s="11" t="str">
        <f t="array" ref="A986">INDEX(DONG_THUAN_GHEP!$J$14:$AM$113,INT((ROW()-2)/30)+1,MOD(ROW()-2,30)+1)</f>
        <v/>
      </c>
      <c r="B986" s="11" t="str">
        <f t="array" ref="B986">INDEX(DONG_THUAN_GHEP!$A$14:$A$113,INT((ROW()-2)/30)+1)</f>
        <v/>
      </c>
      <c r="C986" s="16">
        <f t="array" ref="C986">IF(A986="",0,INDEX(DONG_THUAN_GHEP!$B$14:$B$113,INT((ROW()-2)/30)+1))</f>
        <v>0</v>
      </c>
      <c r="D986" s="16">
        <f t="shared" si="1"/>
        <v>0</v>
      </c>
      <c r="E986" s="16">
        <f t="shared" si="2"/>
        <v>0</v>
      </c>
      <c r="F986" s="3">
        <f t="shared" si="3"/>
        <v>0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0" customHeight="1">
      <c r="A987" s="11" t="str">
        <f t="array" ref="A987">INDEX(DONG_THUAN_GHEP!$J$14:$AM$113,INT((ROW()-2)/30)+1,MOD(ROW()-2,30)+1)</f>
        <v/>
      </c>
      <c r="B987" s="11" t="str">
        <f t="array" ref="B987">INDEX(DONG_THUAN_GHEP!$A$14:$A$113,INT((ROW()-2)/30)+1)</f>
        <v/>
      </c>
      <c r="C987" s="16">
        <f t="array" ref="C987">IF(A987="",0,INDEX(DONG_THUAN_GHEP!$B$14:$B$113,INT((ROW()-2)/30)+1))</f>
        <v>0</v>
      </c>
      <c r="D987" s="16">
        <f t="shared" si="1"/>
        <v>0</v>
      </c>
      <c r="E987" s="16">
        <f t="shared" si="2"/>
        <v>0</v>
      </c>
      <c r="F987" s="3">
        <f t="shared" si="3"/>
        <v>0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0" customHeight="1">
      <c r="A988" s="11" t="str">
        <f t="array" ref="A988">INDEX(DONG_THUAN_GHEP!$J$14:$AM$113,INT((ROW()-2)/30)+1,MOD(ROW()-2,30)+1)</f>
        <v/>
      </c>
      <c r="B988" s="11" t="str">
        <f t="array" ref="B988">INDEX(DONG_THUAN_GHEP!$A$14:$A$113,INT((ROW()-2)/30)+1)</f>
        <v/>
      </c>
      <c r="C988" s="16">
        <f t="array" ref="C988">IF(A988="",0,INDEX(DONG_THUAN_GHEP!$B$14:$B$113,INT((ROW()-2)/30)+1))</f>
        <v>0</v>
      </c>
      <c r="D988" s="16">
        <f t="shared" si="1"/>
        <v>0</v>
      </c>
      <c r="E988" s="16">
        <f t="shared" si="2"/>
        <v>0</v>
      </c>
      <c r="F988" s="3">
        <f t="shared" si="3"/>
        <v>0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0" customHeight="1">
      <c r="A989" s="11" t="str">
        <f t="array" ref="A989">INDEX(DONG_THUAN_GHEP!$J$14:$AM$113,INT((ROW()-2)/30)+1,MOD(ROW()-2,30)+1)</f>
        <v/>
      </c>
      <c r="B989" s="11" t="str">
        <f t="array" ref="B989">INDEX(DONG_THUAN_GHEP!$A$14:$A$113,INT((ROW()-2)/30)+1)</f>
        <v/>
      </c>
      <c r="C989" s="16">
        <f t="array" ref="C989">IF(A989="",0,INDEX(DONG_THUAN_GHEP!$B$14:$B$113,INT((ROW()-2)/30)+1))</f>
        <v>0</v>
      </c>
      <c r="D989" s="16">
        <f t="shared" si="1"/>
        <v>0</v>
      </c>
      <c r="E989" s="16">
        <f t="shared" si="2"/>
        <v>0</v>
      </c>
      <c r="F989" s="3">
        <f t="shared" si="3"/>
        <v>0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0" customHeight="1">
      <c r="A990" s="11" t="str">
        <f t="array" ref="A990">INDEX(DONG_THUAN_GHEP!$J$14:$AM$113,INT((ROW()-2)/30)+1,MOD(ROW()-2,30)+1)</f>
        <v/>
      </c>
      <c r="B990" s="11" t="str">
        <f t="array" ref="B990">INDEX(DONG_THUAN_GHEP!$A$14:$A$113,INT((ROW()-2)/30)+1)</f>
        <v/>
      </c>
      <c r="C990" s="16">
        <f t="array" ref="C990">IF(A990="",0,INDEX(DONG_THUAN_GHEP!$B$14:$B$113,INT((ROW()-2)/30)+1))</f>
        <v>0</v>
      </c>
      <c r="D990" s="16">
        <f t="shared" si="1"/>
        <v>0</v>
      </c>
      <c r="E990" s="16">
        <f t="shared" si="2"/>
        <v>0</v>
      </c>
      <c r="F990" s="3">
        <f t="shared" si="3"/>
        <v>0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0" customHeight="1">
      <c r="A991" s="11" t="str">
        <f t="array" ref="A991">INDEX(DONG_THUAN_GHEP!$J$14:$AM$113,INT((ROW()-2)/30)+1,MOD(ROW()-2,30)+1)</f>
        <v/>
      </c>
      <c r="B991" s="11" t="str">
        <f t="array" ref="B991">INDEX(DONG_THUAN_GHEP!$A$14:$A$113,INT((ROW()-2)/30)+1)</f>
        <v/>
      </c>
      <c r="C991" s="16">
        <f t="array" ref="C991">IF(A991="",0,INDEX(DONG_THUAN_GHEP!$B$14:$B$113,INT((ROW()-2)/30)+1))</f>
        <v>0</v>
      </c>
      <c r="D991" s="16">
        <f t="shared" si="1"/>
        <v>0</v>
      </c>
      <c r="E991" s="16">
        <f t="shared" si="2"/>
        <v>0</v>
      </c>
      <c r="F991" s="3">
        <f t="shared" si="3"/>
        <v>0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0" customHeight="1">
      <c r="A992" s="11" t="str">
        <f t="array" ref="A992">INDEX(DONG_THUAN_GHEP!$J$14:$AM$113,INT((ROW()-2)/30)+1,MOD(ROW()-2,30)+1)</f>
        <v/>
      </c>
      <c r="B992" s="11" t="str">
        <f t="array" ref="B992">INDEX(DONG_THUAN_GHEP!$A$14:$A$113,INT((ROW()-2)/30)+1)</f>
        <v/>
      </c>
      <c r="C992" s="16">
        <f t="array" ref="C992">IF(A992="",0,INDEX(DONG_THUAN_GHEP!$B$14:$B$113,INT((ROW()-2)/30)+1))</f>
        <v>0</v>
      </c>
      <c r="D992" s="16">
        <f t="shared" si="1"/>
        <v>0</v>
      </c>
      <c r="E992" s="16">
        <f t="shared" si="2"/>
        <v>0</v>
      </c>
      <c r="F992" s="3">
        <f t="shared" si="3"/>
        <v>0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0" customHeight="1">
      <c r="A993" s="11" t="str">
        <f t="array" ref="A993">INDEX(DONG_THUAN_GHEP!$J$14:$AM$113,INT((ROW()-2)/30)+1,MOD(ROW()-2,30)+1)</f>
        <v/>
      </c>
      <c r="B993" s="11" t="str">
        <f t="array" ref="B993">INDEX(DONG_THUAN_GHEP!$A$14:$A$113,INT((ROW()-2)/30)+1)</f>
        <v/>
      </c>
      <c r="C993" s="16">
        <f t="array" ref="C993">IF(A993="",0,INDEX(DONG_THUAN_GHEP!$B$14:$B$113,INT((ROW()-2)/30)+1))</f>
        <v>0</v>
      </c>
      <c r="D993" s="16">
        <f t="shared" si="1"/>
        <v>0</v>
      </c>
      <c r="E993" s="16">
        <f t="shared" si="2"/>
        <v>0</v>
      </c>
      <c r="F993" s="3">
        <f t="shared" si="3"/>
        <v>0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0" customHeight="1">
      <c r="A994" s="11" t="str">
        <f t="array" ref="A994">INDEX(DONG_THUAN_GHEP!$J$14:$AM$113,INT((ROW()-2)/30)+1,MOD(ROW()-2,30)+1)</f>
        <v/>
      </c>
      <c r="B994" s="11" t="str">
        <f t="array" ref="B994">INDEX(DONG_THUAN_GHEP!$A$14:$A$113,INT((ROW()-2)/30)+1)</f>
        <v/>
      </c>
      <c r="C994" s="16">
        <f t="array" ref="C994">IF(A994="",0,INDEX(DONG_THUAN_GHEP!$B$14:$B$113,INT((ROW()-2)/30)+1))</f>
        <v>0</v>
      </c>
      <c r="D994" s="16">
        <f t="shared" si="1"/>
        <v>0</v>
      </c>
      <c r="E994" s="16">
        <f t="shared" si="2"/>
        <v>0</v>
      </c>
      <c r="F994" s="3">
        <f t="shared" si="3"/>
        <v>0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0" customHeight="1">
      <c r="A995" s="11" t="str">
        <f t="array" ref="A995">INDEX(DONG_THUAN_GHEP!$J$14:$AM$113,INT((ROW()-2)/30)+1,MOD(ROW()-2,30)+1)</f>
        <v/>
      </c>
      <c r="B995" s="11" t="str">
        <f t="array" ref="B995">INDEX(DONG_THUAN_GHEP!$A$14:$A$113,INT((ROW()-2)/30)+1)</f>
        <v/>
      </c>
      <c r="C995" s="16">
        <f t="array" ref="C995">IF(A995="",0,INDEX(DONG_THUAN_GHEP!$B$14:$B$113,INT((ROW()-2)/30)+1))</f>
        <v>0</v>
      </c>
      <c r="D995" s="16">
        <f t="shared" si="1"/>
        <v>0</v>
      </c>
      <c r="E995" s="16">
        <f t="shared" si="2"/>
        <v>0</v>
      </c>
      <c r="F995" s="3">
        <f t="shared" si="3"/>
        <v>0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0" customHeight="1">
      <c r="A996" s="11" t="str">
        <f t="array" ref="A996">INDEX(DONG_THUAN_GHEP!$J$14:$AM$113,INT((ROW()-2)/30)+1,MOD(ROW()-2,30)+1)</f>
        <v/>
      </c>
      <c r="B996" s="11" t="str">
        <f t="array" ref="B996">INDEX(DONG_THUAN_GHEP!$A$14:$A$113,INT((ROW()-2)/30)+1)</f>
        <v/>
      </c>
      <c r="C996" s="16">
        <f t="array" ref="C996">IF(A996="",0,INDEX(DONG_THUAN_GHEP!$B$14:$B$113,INT((ROW()-2)/30)+1))</f>
        <v>0</v>
      </c>
      <c r="D996" s="16">
        <f t="shared" si="1"/>
        <v>0</v>
      </c>
      <c r="E996" s="16">
        <f t="shared" si="2"/>
        <v>0</v>
      </c>
      <c r="F996" s="3">
        <f t="shared" si="3"/>
        <v>0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0" customHeight="1">
      <c r="A997" s="11" t="str">
        <f t="array" ref="A997">INDEX(DONG_THUAN_GHEP!$J$14:$AM$113,INT((ROW()-2)/30)+1,MOD(ROW()-2,30)+1)</f>
        <v/>
      </c>
      <c r="B997" s="11" t="str">
        <f t="array" ref="B997">INDEX(DONG_THUAN_GHEP!$A$14:$A$113,INT((ROW()-2)/30)+1)</f>
        <v/>
      </c>
      <c r="C997" s="16">
        <f t="array" ref="C997">IF(A997="",0,INDEX(DONG_THUAN_GHEP!$B$14:$B$113,INT((ROW()-2)/30)+1))</f>
        <v>0</v>
      </c>
      <c r="D997" s="16">
        <f t="shared" si="1"/>
        <v>0</v>
      </c>
      <c r="E997" s="16">
        <f t="shared" si="2"/>
        <v>0</v>
      </c>
      <c r="F997" s="3">
        <f t="shared" si="3"/>
        <v>0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0" customHeight="1">
      <c r="A998" s="11" t="str">
        <f t="array" ref="A998">INDEX(DONG_THUAN_GHEP!$J$14:$AM$113,INT((ROW()-2)/30)+1,MOD(ROW()-2,30)+1)</f>
        <v/>
      </c>
      <c r="B998" s="11" t="str">
        <f t="array" ref="B998">INDEX(DONG_THUAN_GHEP!$A$14:$A$113,INT((ROW()-2)/30)+1)</f>
        <v/>
      </c>
      <c r="C998" s="16">
        <f t="array" ref="C998">IF(A998="",0,INDEX(DONG_THUAN_GHEP!$B$14:$B$113,INT((ROW()-2)/30)+1))</f>
        <v>0</v>
      </c>
      <c r="D998" s="16">
        <f t="shared" si="1"/>
        <v>0</v>
      </c>
      <c r="E998" s="16">
        <f t="shared" si="2"/>
        <v>0</v>
      </c>
      <c r="F998" s="3">
        <f t="shared" si="3"/>
        <v>0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0" customHeight="1">
      <c r="A999" s="11" t="str">
        <f t="array" ref="A999">INDEX(DONG_THUAN_GHEP!$J$14:$AM$113,INT((ROW()-2)/30)+1,MOD(ROW()-2,30)+1)</f>
        <v/>
      </c>
      <c r="B999" s="11" t="str">
        <f t="array" ref="B999">INDEX(DONG_THUAN_GHEP!$A$14:$A$113,INT((ROW()-2)/30)+1)</f>
        <v/>
      </c>
      <c r="C999" s="16">
        <f t="array" ref="C999">IF(A999="",0,INDEX(DONG_THUAN_GHEP!$B$14:$B$113,INT((ROW()-2)/30)+1))</f>
        <v>0</v>
      </c>
      <c r="D999" s="16">
        <f t="shared" si="1"/>
        <v>0</v>
      </c>
      <c r="E999" s="16">
        <f t="shared" si="2"/>
        <v>0</v>
      </c>
      <c r="F999" s="3">
        <f t="shared" si="3"/>
        <v>0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0" customHeight="1">
      <c r="A1000" s="11" t="str">
        <f t="array" ref="A1000">INDEX(DONG_THUAN_GHEP!$J$14:$AM$113,INT((ROW()-2)/30)+1,MOD(ROW()-2,30)+1)</f>
        <v/>
      </c>
      <c r="B1000" s="11" t="str">
        <f t="array" ref="B1000">INDEX(DONG_THUAN_GHEP!$A$14:$A$113,INT((ROW()-2)/30)+1)</f>
        <v/>
      </c>
      <c r="C1000" s="16">
        <f t="array" ref="C1000">IF(A1000="",0,INDEX(DONG_THUAN_GHEP!$B$14:$B$113,INT((ROW()-2)/30)+1))</f>
        <v>0</v>
      </c>
      <c r="D1000" s="16">
        <f t="shared" si="1"/>
        <v>0</v>
      </c>
      <c r="E1000" s="16">
        <f t="shared" si="2"/>
        <v>0</v>
      </c>
      <c r="F1000" s="3">
        <f t="shared" si="3"/>
        <v>0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0" customHeight="1">
      <c r="A1001" s="11" t="str">
        <f t="array" ref="A1001">INDEX(DONG_THUAN_GHEP!$J$14:$AM$113,INT((ROW()-2)/30)+1,MOD(ROW()-2,30)+1)</f>
        <v/>
      </c>
      <c r="B1001" s="11" t="str">
        <f t="array" ref="B1001">INDEX(DONG_THUAN_GHEP!$A$14:$A$113,INT((ROW()-2)/30)+1)</f>
        <v/>
      </c>
      <c r="C1001" s="16">
        <f t="array" ref="C1001">IF(A1001="",0,INDEX(DONG_THUAN_GHEP!$B$14:$B$113,INT((ROW()-2)/30)+1))</f>
        <v>0</v>
      </c>
      <c r="D1001" s="16">
        <f t="shared" si="1"/>
        <v>0</v>
      </c>
      <c r="E1001" s="16">
        <f t="shared" si="2"/>
        <v>0</v>
      </c>
      <c r="F1001" s="3">
        <f t="shared" si="3"/>
        <v>0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0" customHeight="1">
      <c r="A1002" s="11" t="str">
        <f t="array" ref="A1002">INDEX(DONG_THUAN_GHEP!$J$14:$AM$113,INT((ROW()-2)/30)+1,MOD(ROW()-2,30)+1)</f>
        <v/>
      </c>
      <c r="B1002" s="11" t="str">
        <f t="array" ref="B1002">INDEX(DONG_THUAN_GHEP!$A$14:$A$113,INT((ROW()-2)/30)+1)</f>
        <v/>
      </c>
      <c r="C1002" s="16">
        <f t="array" ref="C1002">IF(A1002="",0,INDEX(DONG_THUAN_GHEP!$B$14:$B$113,INT((ROW()-2)/30)+1))</f>
        <v>0</v>
      </c>
      <c r="D1002" s="16">
        <f t="shared" si="1"/>
        <v>0</v>
      </c>
      <c r="E1002" s="16">
        <f t="shared" si="2"/>
        <v>0</v>
      </c>
      <c r="F1002" s="3">
        <f t="shared" si="3"/>
        <v>0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0" customHeight="1">
      <c r="A1003" s="11" t="str">
        <f t="array" ref="A1003">INDEX(DONG_THUAN_GHEP!$J$14:$AM$113,INT((ROW()-2)/30)+1,MOD(ROW()-2,30)+1)</f>
        <v/>
      </c>
      <c r="B1003" s="11" t="str">
        <f t="array" ref="B1003">INDEX(DONG_THUAN_GHEP!$A$14:$A$113,INT((ROW()-2)/30)+1)</f>
        <v/>
      </c>
      <c r="C1003" s="16">
        <f t="array" ref="C1003">IF(A1003="",0,INDEX(DONG_THUAN_GHEP!$B$14:$B$113,INT((ROW()-2)/30)+1))</f>
        <v>0</v>
      </c>
      <c r="D1003" s="16">
        <f t="shared" si="1"/>
        <v>0</v>
      </c>
      <c r="E1003" s="16">
        <f t="shared" si="2"/>
        <v>0</v>
      </c>
      <c r="F1003" s="3">
        <f t="shared" si="3"/>
        <v>0</v>
      </c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0" customHeight="1">
      <c r="A1004" s="11" t="str">
        <f t="array" ref="A1004">INDEX(DONG_THUAN_GHEP!$J$14:$AM$113,INT((ROW()-2)/30)+1,MOD(ROW()-2,30)+1)</f>
        <v/>
      </c>
      <c r="B1004" s="11" t="str">
        <f t="array" ref="B1004">INDEX(DONG_THUAN_GHEP!$A$14:$A$113,INT((ROW()-2)/30)+1)</f>
        <v/>
      </c>
      <c r="C1004" s="16">
        <f t="array" ref="C1004">IF(A1004="",0,INDEX(DONG_THUAN_GHEP!$B$14:$B$113,INT((ROW()-2)/30)+1))</f>
        <v>0</v>
      </c>
      <c r="D1004" s="16">
        <f t="shared" si="1"/>
        <v>0</v>
      </c>
      <c r="E1004" s="16">
        <f t="shared" si="2"/>
        <v>0</v>
      </c>
      <c r="F1004" s="3">
        <f t="shared" si="3"/>
        <v>0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0" customHeight="1">
      <c r="A1005" s="11" t="str">
        <f t="array" ref="A1005">INDEX(DONG_THUAN_GHEP!$J$14:$AM$113,INT((ROW()-2)/30)+1,MOD(ROW()-2,30)+1)</f>
        <v/>
      </c>
      <c r="B1005" s="11" t="str">
        <f t="array" ref="B1005">INDEX(DONG_THUAN_GHEP!$A$14:$A$113,INT((ROW()-2)/30)+1)</f>
        <v/>
      </c>
      <c r="C1005" s="16">
        <f t="array" ref="C1005">IF(A1005="",0,INDEX(DONG_THUAN_GHEP!$B$14:$B$113,INT((ROW()-2)/30)+1))</f>
        <v>0</v>
      </c>
      <c r="D1005" s="16">
        <f t="shared" si="1"/>
        <v>0</v>
      </c>
      <c r="E1005" s="16">
        <f t="shared" si="2"/>
        <v>0</v>
      </c>
      <c r="F1005" s="3">
        <f t="shared" si="3"/>
        <v>0</v>
      </c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0" customHeight="1">
      <c r="A1006" s="11" t="str">
        <f t="array" ref="A1006">INDEX(DONG_THUAN_GHEP!$J$14:$AM$113,INT((ROW()-2)/30)+1,MOD(ROW()-2,30)+1)</f>
        <v/>
      </c>
      <c r="B1006" s="11" t="str">
        <f t="array" ref="B1006">INDEX(DONG_THUAN_GHEP!$A$14:$A$113,INT((ROW()-2)/30)+1)</f>
        <v/>
      </c>
      <c r="C1006" s="16">
        <f t="array" ref="C1006">IF(A1006="",0,INDEX(DONG_THUAN_GHEP!$B$14:$B$113,INT((ROW()-2)/30)+1))</f>
        <v>0</v>
      </c>
      <c r="D1006" s="16">
        <f t="shared" si="1"/>
        <v>0</v>
      </c>
      <c r="E1006" s="16">
        <f t="shared" si="2"/>
        <v>0</v>
      </c>
      <c r="F1006" s="3">
        <f t="shared" si="3"/>
        <v>0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0" customHeight="1">
      <c r="A1007" s="11" t="str">
        <f t="array" ref="A1007">INDEX(DONG_THUAN_GHEP!$J$14:$AM$113,INT((ROW()-2)/30)+1,MOD(ROW()-2,30)+1)</f>
        <v/>
      </c>
      <c r="B1007" s="11" t="str">
        <f t="array" ref="B1007">INDEX(DONG_THUAN_GHEP!$A$14:$A$113,INT((ROW()-2)/30)+1)</f>
        <v/>
      </c>
      <c r="C1007" s="16">
        <f t="array" ref="C1007">IF(A1007="",0,INDEX(DONG_THUAN_GHEP!$B$14:$B$113,INT((ROW()-2)/30)+1))</f>
        <v>0</v>
      </c>
      <c r="D1007" s="16">
        <f t="shared" si="1"/>
        <v>0</v>
      </c>
      <c r="E1007" s="16">
        <f t="shared" si="2"/>
        <v>0</v>
      </c>
      <c r="F1007" s="3">
        <f t="shared" si="3"/>
        <v>0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0" customHeight="1">
      <c r="A1008" s="11" t="str">
        <f t="array" ref="A1008">INDEX(DONG_THUAN_GHEP!$J$14:$AM$113,INT((ROW()-2)/30)+1,MOD(ROW()-2,30)+1)</f>
        <v/>
      </c>
      <c r="B1008" s="11" t="str">
        <f t="array" ref="B1008">INDEX(DONG_THUAN_GHEP!$A$14:$A$113,INT((ROW()-2)/30)+1)</f>
        <v/>
      </c>
      <c r="C1008" s="16">
        <f t="array" ref="C1008">IF(A1008="",0,INDEX(DONG_THUAN_GHEP!$B$14:$B$113,INT((ROW()-2)/30)+1))</f>
        <v>0</v>
      </c>
      <c r="D1008" s="16">
        <f t="shared" si="1"/>
        <v>0</v>
      </c>
      <c r="E1008" s="16">
        <f t="shared" si="2"/>
        <v>0</v>
      </c>
      <c r="F1008" s="3">
        <f t="shared" si="3"/>
        <v>0</v>
      </c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0" customHeight="1">
      <c r="A1009" s="11" t="str">
        <f t="array" ref="A1009">INDEX(DONG_THUAN_GHEP!$J$14:$AM$113,INT((ROW()-2)/30)+1,MOD(ROW()-2,30)+1)</f>
        <v/>
      </c>
      <c r="B1009" s="11" t="str">
        <f t="array" ref="B1009">INDEX(DONG_THUAN_GHEP!$A$14:$A$113,INT((ROW()-2)/30)+1)</f>
        <v/>
      </c>
      <c r="C1009" s="16">
        <f t="array" ref="C1009">IF(A1009="",0,INDEX(DONG_THUAN_GHEP!$B$14:$B$113,INT((ROW()-2)/30)+1))</f>
        <v>0</v>
      </c>
      <c r="D1009" s="16">
        <f t="shared" si="1"/>
        <v>0</v>
      </c>
      <c r="E1009" s="16">
        <f t="shared" si="2"/>
        <v>0</v>
      </c>
      <c r="F1009" s="3">
        <f t="shared" si="3"/>
        <v>0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0" customHeight="1">
      <c r="A1010" s="11" t="str">
        <f t="array" ref="A1010">INDEX(DONG_THUAN_GHEP!$J$14:$AM$113,INT((ROW()-2)/30)+1,MOD(ROW()-2,30)+1)</f>
        <v/>
      </c>
      <c r="B1010" s="11" t="str">
        <f t="array" ref="B1010">INDEX(DONG_THUAN_GHEP!$A$14:$A$113,INT((ROW()-2)/30)+1)</f>
        <v/>
      </c>
      <c r="C1010" s="16">
        <f t="array" ref="C1010">IF(A1010="",0,INDEX(DONG_THUAN_GHEP!$B$14:$B$113,INT((ROW()-2)/30)+1))</f>
        <v>0</v>
      </c>
      <c r="D1010" s="16">
        <f t="shared" si="1"/>
        <v>0</v>
      </c>
      <c r="E1010" s="16">
        <f t="shared" si="2"/>
        <v>0</v>
      </c>
      <c r="F1010" s="3">
        <f t="shared" si="3"/>
        <v>0</v>
      </c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0" customHeight="1">
      <c r="A1011" s="11" t="str">
        <f t="array" ref="A1011">INDEX(DONG_THUAN_GHEP!$J$14:$AM$113,INT((ROW()-2)/30)+1,MOD(ROW()-2,30)+1)</f>
        <v/>
      </c>
      <c r="B1011" s="11" t="str">
        <f t="array" ref="B1011">INDEX(DONG_THUAN_GHEP!$A$14:$A$113,INT((ROW()-2)/30)+1)</f>
        <v/>
      </c>
      <c r="C1011" s="16">
        <f t="array" ref="C1011">IF(A1011="",0,INDEX(DONG_THUAN_GHEP!$B$14:$B$113,INT((ROW()-2)/30)+1))</f>
        <v>0</v>
      </c>
      <c r="D1011" s="16">
        <f t="shared" si="1"/>
        <v>0</v>
      </c>
      <c r="E1011" s="16">
        <f t="shared" si="2"/>
        <v>0</v>
      </c>
      <c r="F1011" s="3">
        <f t="shared" si="3"/>
        <v>0</v>
      </c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0" customHeight="1">
      <c r="A1012" s="11" t="str">
        <f t="array" ref="A1012">INDEX(DONG_THUAN_GHEP!$J$14:$AM$113,INT((ROW()-2)/30)+1,MOD(ROW()-2,30)+1)</f>
        <v/>
      </c>
      <c r="B1012" s="11" t="str">
        <f t="array" ref="B1012">INDEX(DONG_THUAN_GHEP!$A$14:$A$113,INT((ROW()-2)/30)+1)</f>
        <v/>
      </c>
      <c r="C1012" s="16">
        <f t="array" ref="C1012">IF(A1012="",0,INDEX(DONG_THUAN_GHEP!$B$14:$B$113,INT((ROW()-2)/30)+1))</f>
        <v>0</v>
      </c>
      <c r="D1012" s="16">
        <f t="shared" si="1"/>
        <v>0</v>
      </c>
      <c r="E1012" s="16">
        <f t="shared" si="2"/>
        <v>0</v>
      </c>
      <c r="F1012" s="3">
        <f t="shared" si="3"/>
        <v>0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0" customHeight="1">
      <c r="A1013" s="11" t="str">
        <f t="array" ref="A1013">INDEX(DONG_THUAN_GHEP!$J$14:$AM$113,INT((ROW()-2)/30)+1,MOD(ROW()-2,30)+1)</f>
        <v/>
      </c>
      <c r="B1013" s="11" t="str">
        <f t="array" ref="B1013">INDEX(DONG_THUAN_GHEP!$A$14:$A$113,INT((ROW()-2)/30)+1)</f>
        <v/>
      </c>
      <c r="C1013" s="16">
        <f t="array" ref="C1013">IF(A1013="",0,INDEX(DONG_THUAN_GHEP!$B$14:$B$113,INT((ROW()-2)/30)+1))</f>
        <v>0</v>
      </c>
      <c r="D1013" s="16">
        <f t="shared" si="1"/>
        <v>0</v>
      </c>
      <c r="E1013" s="16">
        <f t="shared" si="2"/>
        <v>0</v>
      </c>
      <c r="F1013" s="3">
        <f t="shared" si="3"/>
        <v>0</v>
      </c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0" customHeight="1">
      <c r="A1014" s="11" t="str">
        <f t="array" ref="A1014">INDEX(DONG_THUAN_GHEP!$J$14:$AM$113,INT((ROW()-2)/30)+1,MOD(ROW()-2,30)+1)</f>
        <v/>
      </c>
      <c r="B1014" s="11" t="str">
        <f t="array" ref="B1014">INDEX(DONG_THUAN_GHEP!$A$14:$A$113,INT((ROW()-2)/30)+1)</f>
        <v/>
      </c>
      <c r="C1014" s="16">
        <f t="array" ref="C1014">IF(A1014="",0,INDEX(DONG_THUAN_GHEP!$B$14:$B$113,INT((ROW()-2)/30)+1))</f>
        <v>0</v>
      </c>
      <c r="D1014" s="16">
        <f t="shared" si="1"/>
        <v>0</v>
      </c>
      <c r="E1014" s="16">
        <f t="shared" si="2"/>
        <v>0</v>
      </c>
      <c r="F1014" s="3">
        <f t="shared" si="3"/>
        <v>0</v>
      </c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0" customHeight="1">
      <c r="A1015" s="11" t="str">
        <f t="array" ref="A1015">INDEX(DONG_THUAN_GHEP!$J$14:$AM$113,INT((ROW()-2)/30)+1,MOD(ROW()-2,30)+1)</f>
        <v/>
      </c>
      <c r="B1015" s="11" t="str">
        <f t="array" ref="B1015">INDEX(DONG_THUAN_GHEP!$A$14:$A$113,INT((ROW()-2)/30)+1)</f>
        <v/>
      </c>
      <c r="C1015" s="16">
        <f t="array" ref="C1015">IF(A1015="",0,INDEX(DONG_THUAN_GHEP!$B$14:$B$113,INT((ROW()-2)/30)+1))</f>
        <v>0</v>
      </c>
      <c r="D1015" s="16">
        <f t="shared" si="1"/>
        <v>0</v>
      </c>
      <c r="E1015" s="16">
        <f t="shared" si="2"/>
        <v>0</v>
      </c>
      <c r="F1015" s="3">
        <f t="shared" si="3"/>
        <v>0</v>
      </c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0" customHeight="1">
      <c r="A1016" s="11" t="str">
        <f t="array" ref="A1016">INDEX(DONG_THUAN_GHEP!$J$14:$AM$113,INT((ROW()-2)/30)+1,MOD(ROW()-2,30)+1)</f>
        <v/>
      </c>
      <c r="B1016" s="11" t="str">
        <f t="array" ref="B1016">INDEX(DONG_THUAN_GHEP!$A$14:$A$113,INT((ROW()-2)/30)+1)</f>
        <v/>
      </c>
      <c r="C1016" s="16">
        <f t="array" ref="C1016">IF(A1016="",0,INDEX(DONG_THUAN_GHEP!$B$14:$B$113,INT((ROW()-2)/30)+1))</f>
        <v>0</v>
      </c>
      <c r="D1016" s="16">
        <f t="shared" si="1"/>
        <v>0</v>
      </c>
      <c r="E1016" s="16">
        <f t="shared" si="2"/>
        <v>0</v>
      </c>
      <c r="F1016" s="3">
        <f t="shared" si="3"/>
        <v>0</v>
      </c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0" customHeight="1">
      <c r="A1017" s="11" t="str">
        <f t="array" ref="A1017">INDEX(DONG_THUAN_GHEP!$J$14:$AM$113,INT((ROW()-2)/30)+1,MOD(ROW()-2,30)+1)</f>
        <v/>
      </c>
      <c r="B1017" s="11" t="str">
        <f t="array" ref="B1017">INDEX(DONG_THUAN_GHEP!$A$14:$A$113,INT((ROW()-2)/30)+1)</f>
        <v/>
      </c>
      <c r="C1017" s="16">
        <f t="array" ref="C1017">IF(A1017="",0,INDEX(DONG_THUAN_GHEP!$B$14:$B$113,INT((ROW()-2)/30)+1))</f>
        <v>0</v>
      </c>
      <c r="D1017" s="16">
        <f t="shared" si="1"/>
        <v>0</v>
      </c>
      <c r="E1017" s="16">
        <f t="shared" si="2"/>
        <v>0</v>
      </c>
      <c r="F1017" s="3">
        <f t="shared" si="3"/>
        <v>0</v>
      </c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0" customHeight="1">
      <c r="A1018" s="11" t="str">
        <f t="array" ref="A1018">INDEX(DONG_THUAN_GHEP!$J$14:$AM$113,INT((ROW()-2)/30)+1,MOD(ROW()-2,30)+1)</f>
        <v/>
      </c>
      <c r="B1018" s="11" t="str">
        <f t="array" ref="B1018">INDEX(DONG_THUAN_GHEP!$A$14:$A$113,INT((ROW()-2)/30)+1)</f>
        <v/>
      </c>
      <c r="C1018" s="16">
        <f t="array" ref="C1018">IF(A1018="",0,INDEX(DONG_THUAN_GHEP!$B$14:$B$113,INT((ROW()-2)/30)+1))</f>
        <v>0</v>
      </c>
      <c r="D1018" s="16">
        <f t="shared" si="1"/>
        <v>0</v>
      </c>
      <c r="E1018" s="16">
        <f t="shared" si="2"/>
        <v>0</v>
      </c>
      <c r="F1018" s="3">
        <f t="shared" si="3"/>
        <v>0</v>
      </c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0" customHeight="1">
      <c r="A1019" s="11" t="str">
        <f t="array" ref="A1019">INDEX(DONG_THUAN_GHEP!$J$14:$AM$113,INT((ROW()-2)/30)+1,MOD(ROW()-2,30)+1)</f>
        <v/>
      </c>
      <c r="B1019" s="11" t="str">
        <f t="array" ref="B1019">INDEX(DONG_THUAN_GHEP!$A$14:$A$113,INT((ROW()-2)/30)+1)</f>
        <v/>
      </c>
      <c r="C1019" s="16">
        <f t="array" ref="C1019">IF(A1019="",0,INDEX(DONG_THUAN_GHEP!$B$14:$B$113,INT((ROW()-2)/30)+1))</f>
        <v>0</v>
      </c>
      <c r="D1019" s="16">
        <f t="shared" si="1"/>
        <v>0</v>
      </c>
      <c r="E1019" s="16">
        <f t="shared" si="2"/>
        <v>0</v>
      </c>
      <c r="F1019" s="3">
        <f t="shared" si="3"/>
        <v>0</v>
      </c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0" customHeight="1">
      <c r="A1020" s="11" t="str">
        <f t="array" ref="A1020">INDEX(DONG_THUAN_GHEP!$J$14:$AM$113,INT((ROW()-2)/30)+1,MOD(ROW()-2,30)+1)</f>
        <v/>
      </c>
      <c r="B1020" s="11" t="str">
        <f t="array" ref="B1020">INDEX(DONG_THUAN_GHEP!$A$14:$A$113,INT((ROW()-2)/30)+1)</f>
        <v/>
      </c>
      <c r="C1020" s="16">
        <f t="array" ref="C1020">IF(A1020="",0,INDEX(DONG_THUAN_GHEP!$B$14:$B$113,INT((ROW()-2)/30)+1))</f>
        <v>0</v>
      </c>
      <c r="D1020" s="16">
        <f t="shared" si="1"/>
        <v>0</v>
      </c>
      <c r="E1020" s="16">
        <f t="shared" si="2"/>
        <v>0</v>
      </c>
      <c r="F1020" s="3">
        <f t="shared" si="3"/>
        <v>0</v>
      </c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0" customHeight="1">
      <c r="A1021" s="11" t="str">
        <f t="array" ref="A1021">INDEX(DONG_THUAN_GHEP!$J$14:$AM$113,INT((ROW()-2)/30)+1,MOD(ROW()-2,30)+1)</f>
        <v/>
      </c>
      <c r="B1021" s="11" t="str">
        <f t="array" ref="B1021">INDEX(DONG_THUAN_GHEP!$A$14:$A$113,INT((ROW()-2)/30)+1)</f>
        <v/>
      </c>
      <c r="C1021" s="16">
        <f t="array" ref="C1021">IF(A1021="",0,INDEX(DONG_THUAN_GHEP!$B$14:$B$113,INT((ROW()-2)/30)+1))</f>
        <v>0</v>
      </c>
      <c r="D1021" s="16">
        <f t="shared" si="1"/>
        <v>0</v>
      </c>
      <c r="E1021" s="16">
        <f t="shared" si="2"/>
        <v>0</v>
      </c>
      <c r="F1021" s="3">
        <f t="shared" si="3"/>
        <v>0</v>
      </c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0" customHeight="1">
      <c r="A1022" s="11" t="str">
        <f t="array" ref="A1022">INDEX(DONG_THUAN_GHEP!$J$14:$AM$113,INT((ROW()-2)/30)+1,MOD(ROW()-2,30)+1)</f>
        <v/>
      </c>
      <c r="B1022" s="11" t="str">
        <f t="array" ref="B1022">INDEX(DONG_THUAN_GHEP!$A$14:$A$113,INT((ROW()-2)/30)+1)</f>
        <v/>
      </c>
      <c r="C1022" s="16">
        <f t="array" ref="C1022">IF(A1022="",0,INDEX(DONG_THUAN_GHEP!$B$14:$B$113,INT((ROW()-2)/30)+1))</f>
        <v>0</v>
      </c>
      <c r="D1022" s="16">
        <f t="shared" si="1"/>
        <v>0</v>
      </c>
      <c r="E1022" s="16">
        <f t="shared" si="2"/>
        <v>0</v>
      </c>
      <c r="F1022" s="3">
        <f t="shared" si="3"/>
        <v>0</v>
      </c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0" customHeight="1">
      <c r="A1023" s="11" t="str">
        <f t="array" ref="A1023">INDEX(DONG_THUAN_GHEP!$J$14:$AM$113,INT((ROW()-2)/30)+1,MOD(ROW()-2,30)+1)</f>
        <v/>
      </c>
      <c r="B1023" s="11" t="str">
        <f t="array" ref="B1023">INDEX(DONG_THUAN_GHEP!$A$14:$A$113,INT((ROW()-2)/30)+1)</f>
        <v/>
      </c>
      <c r="C1023" s="16">
        <f t="array" ref="C1023">IF(A1023="",0,INDEX(DONG_THUAN_GHEP!$B$14:$B$113,INT((ROW()-2)/30)+1))</f>
        <v>0</v>
      </c>
      <c r="D1023" s="16">
        <f t="shared" si="1"/>
        <v>0</v>
      </c>
      <c r="E1023" s="16">
        <f t="shared" si="2"/>
        <v>0</v>
      </c>
      <c r="F1023" s="3">
        <f t="shared" si="3"/>
        <v>0</v>
      </c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0" customHeight="1">
      <c r="A1024" s="11" t="str">
        <f t="array" ref="A1024">INDEX(DONG_THUAN_GHEP!$J$14:$AM$113,INT((ROW()-2)/30)+1,MOD(ROW()-2,30)+1)</f>
        <v/>
      </c>
      <c r="B1024" s="11" t="str">
        <f t="array" ref="B1024">INDEX(DONG_THUAN_GHEP!$A$14:$A$113,INT((ROW()-2)/30)+1)</f>
        <v/>
      </c>
      <c r="C1024" s="16">
        <f t="array" ref="C1024">IF(A1024="",0,INDEX(DONG_THUAN_GHEP!$B$14:$B$113,INT((ROW()-2)/30)+1))</f>
        <v>0</v>
      </c>
      <c r="D1024" s="16">
        <f t="shared" si="1"/>
        <v>0</v>
      </c>
      <c r="E1024" s="16">
        <f t="shared" si="2"/>
        <v>0</v>
      </c>
      <c r="F1024" s="3">
        <f t="shared" si="3"/>
        <v>0</v>
      </c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0" customHeight="1">
      <c r="A1025" s="11" t="str">
        <f t="array" ref="A1025">INDEX(DONG_THUAN_GHEP!$J$14:$AM$113,INT((ROW()-2)/30)+1,MOD(ROW()-2,30)+1)</f>
        <v/>
      </c>
      <c r="B1025" s="11" t="str">
        <f t="array" ref="B1025">INDEX(DONG_THUAN_GHEP!$A$14:$A$113,INT((ROW()-2)/30)+1)</f>
        <v/>
      </c>
      <c r="C1025" s="16">
        <f t="array" ref="C1025">IF(A1025="",0,INDEX(DONG_THUAN_GHEP!$B$14:$B$113,INT((ROW()-2)/30)+1))</f>
        <v>0</v>
      </c>
      <c r="D1025" s="16">
        <f t="shared" si="1"/>
        <v>0</v>
      </c>
      <c r="E1025" s="16">
        <f t="shared" si="2"/>
        <v>0</v>
      </c>
      <c r="F1025" s="3">
        <f t="shared" si="3"/>
        <v>0</v>
      </c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0" customHeight="1">
      <c r="A1026" s="11" t="str">
        <f t="array" ref="A1026">INDEX(DONG_THUAN_GHEP!$J$14:$AM$113,INT((ROW()-2)/30)+1,MOD(ROW()-2,30)+1)</f>
        <v/>
      </c>
      <c r="B1026" s="11" t="str">
        <f t="array" ref="B1026">INDEX(DONG_THUAN_GHEP!$A$14:$A$113,INT((ROW()-2)/30)+1)</f>
        <v/>
      </c>
      <c r="C1026" s="16">
        <f t="array" ref="C1026">IF(A1026="",0,INDEX(DONG_THUAN_GHEP!$B$14:$B$113,INT((ROW()-2)/30)+1))</f>
        <v>0</v>
      </c>
      <c r="D1026" s="16">
        <f t="shared" si="1"/>
        <v>0</v>
      </c>
      <c r="E1026" s="16">
        <f t="shared" si="2"/>
        <v>0</v>
      </c>
      <c r="F1026" s="3">
        <f t="shared" si="3"/>
        <v>0</v>
      </c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0" customHeight="1">
      <c r="A1027" s="11" t="str">
        <f t="array" ref="A1027">INDEX(DONG_THUAN_GHEP!$J$14:$AM$113,INT((ROW()-2)/30)+1,MOD(ROW()-2,30)+1)</f>
        <v/>
      </c>
      <c r="B1027" s="11" t="str">
        <f t="array" ref="B1027">INDEX(DONG_THUAN_GHEP!$A$14:$A$113,INT((ROW()-2)/30)+1)</f>
        <v/>
      </c>
      <c r="C1027" s="16">
        <f t="array" ref="C1027">IF(A1027="",0,INDEX(DONG_THUAN_GHEP!$B$14:$B$113,INT((ROW()-2)/30)+1))</f>
        <v>0</v>
      </c>
      <c r="D1027" s="16">
        <f t="shared" si="1"/>
        <v>0</v>
      </c>
      <c r="E1027" s="16">
        <f t="shared" si="2"/>
        <v>0</v>
      </c>
      <c r="F1027" s="3">
        <f t="shared" si="3"/>
        <v>0</v>
      </c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0" customHeight="1">
      <c r="A1028" s="11" t="str">
        <f t="array" ref="A1028">INDEX(DONG_THUAN_GHEP!$J$14:$AM$113,INT((ROW()-2)/30)+1,MOD(ROW()-2,30)+1)</f>
        <v/>
      </c>
      <c r="B1028" s="11" t="str">
        <f t="array" ref="B1028">INDEX(DONG_THUAN_GHEP!$A$14:$A$113,INT((ROW()-2)/30)+1)</f>
        <v/>
      </c>
      <c r="C1028" s="16">
        <f t="array" ref="C1028">IF(A1028="",0,INDEX(DONG_THUAN_GHEP!$B$14:$B$113,INT((ROW()-2)/30)+1))</f>
        <v>0</v>
      </c>
      <c r="D1028" s="16">
        <f t="shared" si="1"/>
        <v>0</v>
      </c>
      <c r="E1028" s="16">
        <f t="shared" si="2"/>
        <v>0</v>
      </c>
      <c r="F1028" s="3">
        <f t="shared" si="3"/>
        <v>0</v>
      </c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0" customHeight="1">
      <c r="A1029" s="11" t="str">
        <f t="array" ref="A1029">INDEX(DONG_THUAN_GHEP!$J$14:$AM$113,INT((ROW()-2)/30)+1,MOD(ROW()-2,30)+1)</f>
        <v/>
      </c>
      <c r="B1029" s="11" t="str">
        <f t="array" ref="B1029">INDEX(DONG_THUAN_GHEP!$A$14:$A$113,INT((ROW()-2)/30)+1)</f>
        <v/>
      </c>
      <c r="C1029" s="16">
        <f t="array" ref="C1029">IF(A1029="",0,INDEX(DONG_THUAN_GHEP!$B$14:$B$113,INT((ROW()-2)/30)+1))</f>
        <v>0</v>
      </c>
      <c r="D1029" s="16">
        <f t="shared" si="1"/>
        <v>0</v>
      </c>
      <c r="E1029" s="16">
        <f t="shared" si="2"/>
        <v>0</v>
      </c>
      <c r="F1029" s="3">
        <f t="shared" si="3"/>
        <v>0</v>
      </c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0" customHeight="1">
      <c r="A1030" s="11" t="str">
        <f t="array" ref="A1030">INDEX(DONG_THUAN_GHEP!$J$14:$AM$113,INT((ROW()-2)/30)+1,MOD(ROW()-2,30)+1)</f>
        <v/>
      </c>
      <c r="B1030" s="11" t="str">
        <f t="array" ref="B1030">INDEX(DONG_THUAN_GHEP!$A$14:$A$113,INT((ROW()-2)/30)+1)</f>
        <v/>
      </c>
      <c r="C1030" s="16">
        <f t="array" ref="C1030">IF(A1030="",0,INDEX(DONG_THUAN_GHEP!$B$14:$B$113,INT((ROW()-2)/30)+1))</f>
        <v>0</v>
      </c>
      <c r="D1030" s="16">
        <f t="shared" si="1"/>
        <v>0</v>
      </c>
      <c r="E1030" s="16">
        <f t="shared" si="2"/>
        <v>0</v>
      </c>
      <c r="F1030" s="3">
        <f t="shared" si="3"/>
        <v>0</v>
      </c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0" customHeight="1">
      <c r="A1031" s="11" t="str">
        <f t="array" ref="A1031">INDEX(DONG_THUAN_GHEP!$J$14:$AM$113,INT((ROW()-2)/30)+1,MOD(ROW()-2,30)+1)</f>
        <v/>
      </c>
      <c r="B1031" s="11" t="str">
        <f t="array" ref="B1031">INDEX(DONG_THUAN_GHEP!$A$14:$A$113,INT((ROW()-2)/30)+1)</f>
        <v/>
      </c>
      <c r="C1031" s="16">
        <f t="array" ref="C1031">IF(A1031="",0,INDEX(DONG_THUAN_GHEP!$B$14:$B$113,INT((ROW()-2)/30)+1))</f>
        <v>0</v>
      </c>
      <c r="D1031" s="16">
        <f t="shared" si="1"/>
        <v>0</v>
      </c>
      <c r="E1031" s="16">
        <f t="shared" si="2"/>
        <v>0</v>
      </c>
      <c r="F1031" s="3">
        <f t="shared" si="3"/>
        <v>0</v>
      </c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0" customHeight="1">
      <c r="A1032" s="11" t="str">
        <f t="array" ref="A1032">INDEX(DONG_THUAN_GHEP!$J$14:$AM$113,INT((ROW()-2)/30)+1,MOD(ROW()-2,30)+1)</f>
        <v/>
      </c>
      <c r="B1032" s="11" t="str">
        <f t="array" ref="B1032">INDEX(DONG_THUAN_GHEP!$A$14:$A$113,INT((ROW()-2)/30)+1)</f>
        <v/>
      </c>
      <c r="C1032" s="16">
        <f t="array" ref="C1032">IF(A1032="",0,INDEX(DONG_THUAN_GHEP!$B$14:$B$113,INT((ROW()-2)/30)+1))</f>
        <v>0</v>
      </c>
      <c r="D1032" s="16">
        <f t="shared" si="1"/>
        <v>0</v>
      </c>
      <c r="E1032" s="16">
        <f t="shared" si="2"/>
        <v>0</v>
      </c>
      <c r="F1032" s="3">
        <f t="shared" si="3"/>
        <v>0</v>
      </c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0" customHeight="1">
      <c r="A1033" s="11" t="str">
        <f t="array" ref="A1033">INDEX(DONG_THUAN_GHEP!$J$14:$AM$113,INT((ROW()-2)/30)+1,MOD(ROW()-2,30)+1)</f>
        <v/>
      </c>
      <c r="B1033" s="11" t="str">
        <f t="array" ref="B1033">INDEX(DONG_THUAN_GHEP!$A$14:$A$113,INT((ROW()-2)/30)+1)</f>
        <v/>
      </c>
      <c r="C1033" s="16">
        <f t="array" ref="C1033">IF(A1033="",0,INDEX(DONG_THUAN_GHEP!$B$14:$B$113,INT((ROW()-2)/30)+1))</f>
        <v>0</v>
      </c>
      <c r="D1033" s="16">
        <f t="shared" si="1"/>
        <v>0</v>
      </c>
      <c r="E1033" s="16">
        <f t="shared" si="2"/>
        <v>0</v>
      </c>
      <c r="F1033" s="3">
        <f t="shared" si="3"/>
        <v>0</v>
      </c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0" customHeight="1">
      <c r="A1034" s="11" t="str">
        <f t="array" ref="A1034">INDEX(DONG_THUAN_GHEP!$J$14:$AM$113,INT((ROW()-2)/30)+1,MOD(ROW()-2,30)+1)</f>
        <v/>
      </c>
      <c r="B1034" s="11" t="str">
        <f t="array" ref="B1034">INDEX(DONG_THUAN_GHEP!$A$14:$A$113,INT((ROW()-2)/30)+1)</f>
        <v/>
      </c>
      <c r="C1034" s="16">
        <f t="array" ref="C1034">IF(A1034="",0,INDEX(DONG_THUAN_GHEP!$B$14:$B$113,INT((ROW()-2)/30)+1))</f>
        <v>0</v>
      </c>
      <c r="D1034" s="16">
        <f t="shared" si="1"/>
        <v>0</v>
      </c>
      <c r="E1034" s="16">
        <f t="shared" si="2"/>
        <v>0</v>
      </c>
      <c r="F1034" s="3">
        <f t="shared" si="3"/>
        <v>0</v>
      </c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0" customHeight="1">
      <c r="A1035" s="11" t="str">
        <f t="array" ref="A1035">INDEX(DONG_THUAN_GHEP!$J$14:$AM$113,INT((ROW()-2)/30)+1,MOD(ROW()-2,30)+1)</f>
        <v/>
      </c>
      <c r="B1035" s="11" t="str">
        <f t="array" ref="B1035">INDEX(DONG_THUAN_GHEP!$A$14:$A$113,INT((ROW()-2)/30)+1)</f>
        <v/>
      </c>
      <c r="C1035" s="16">
        <f t="array" ref="C1035">IF(A1035="",0,INDEX(DONG_THUAN_GHEP!$B$14:$B$113,INT((ROW()-2)/30)+1))</f>
        <v>0</v>
      </c>
      <c r="D1035" s="16">
        <f t="shared" si="1"/>
        <v>0</v>
      </c>
      <c r="E1035" s="16">
        <f t="shared" si="2"/>
        <v>0</v>
      </c>
      <c r="F1035" s="3">
        <f t="shared" si="3"/>
        <v>0</v>
      </c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0" customHeight="1">
      <c r="A1036" s="11" t="str">
        <f t="array" ref="A1036">INDEX(DONG_THUAN_GHEP!$J$14:$AM$113,INT((ROW()-2)/30)+1,MOD(ROW()-2,30)+1)</f>
        <v/>
      </c>
      <c r="B1036" s="11" t="str">
        <f t="array" ref="B1036">INDEX(DONG_THUAN_GHEP!$A$14:$A$113,INT((ROW()-2)/30)+1)</f>
        <v/>
      </c>
      <c r="C1036" s="16">
        <f t="array" ref="C1036">IF(A1036="",0,INDEX(DONG_THUAN_GHEP!$B$14:$B$113,INT((ROW()-2)/30)+1))</f>
        <v>0</v>
      </c>
      <c r="D1036" s="16">
        <f t="shared" si="1"/>
        <v>0</v>
      </c>
      <c r="E1036" s="16">
        <f t="shared" si="2"/>
        <v>0</v>
      </c>
      <c r="F1036" s="3">
        <f t="shared" si="3"/>
        <v>0</v>
      </c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0" customHeight="1">
      <c r="A1037" s="11" t="str">
        <f t="array" ref="A1037">INDEX(DONG_THUAN_GHEP!$J$14:$AM$113,INT((ROW()-2)/30)+1,MOD(ROW()-2,30)+1)</f>
        <v/>
      </c>
      <c r="B1037" s="11" t="str">
        <f t="array" ref="B1037">INDEX(DONG_THUAN_GHEP!$A$14:$A$113,INT((ROW()-2)/30)+1)</f>
        <v/>
      </c>
      <c r="C1037" s="16">
        <f t="array" ref="C1037">IF(A1037="",0,INDEX(DONG_THUAN_GHEP!$B$14:$B$113,INT((ROW()-2)/30)+1))</f>
        <v>0</v>
      </c>
      <c r="D1037" s="16">
        <f t="shared" si="1"/>
        <v>0</v>
      </c>
      <c r="E1037" s="16">
        <f t="shared" si="2"/>
        <v>0</v>
      </c>
      <c r="F1037" s="3">
        <f t="shared" si="3"/>
        <v>0</v>
      </c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0" customHeight="1">
      <c r="A1038" s="11" t="str">
        <f t="array" ref="A1038">INDEX(DONG_THUAN_GHEP!$J$14:$AM$113,INT((ROW()-2)/30)+1,MOD(ROW()-2,30)+1)</f>
        <v/>
      </c>
      <c r="B1038" s="11" t="str">
        <f t="array" ref="B1038">INDEX(DONG_THUAN_GHEP!$A$14:$A$113,INT((ROW()-2)/30)+1)</f>
        <v/>
      </c>
      <c r="C1038" s="16">
        <f t="array" ref="C1038">IF(A1038="",0,INDEX(DONG_THUAN_GHEP!$B$14:$B$113,INT((ROW()-2)/30)+1))</f>
        <v>0</v>
      </c>
      <c r="D1038" s="16">
        <f t="shared" si="1"/>
        <v>0</v>
      </c>
      <c r="E1038" s="16">
        <f t="shared" si="2"/>
        <v>0</v>
      </c>
      <c r="F1038" s="3">
        <f t="shared" si="3"/>
        <v>0</v>
      </c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0" customHeight="1">
      <c r="A1039" s="11" t="str">
        <f t="array" ref="A1039">INDEX(DONG_THUAN_GHEP!$J$14:$AM$113,INT((ROW()-2)/30)+1,MOD(ROW()-2,30)+1)</f>
        <v/>
      </c>
      <c r="B1039" s="11" t="str">
        <f t="array" ref="B1039">INDEX(DONG_THUAN_GHEP!$A$14:$A$113,INT((ROW()-2)/30)+1)</f>
        <v/>
      </c>
      <c r="C1039" s="16">
        <f t="array" ref="C1039">IF(A1039="",0,INDEX(DONG_THUAN_GHEP!$B$14:$B$113,INT((ROW()-2)/30)+1))</f>
        <v>0</v>
      </c>
      <c r="D1039" s="16">
        <f t="shared" si="1"/>
        <v>0</v>
      </c>
      <c r="E1039" s="16">
        <f t="shared" si="2"/>
        <v>0</v>
      </c>
      <c r="F1039" s="3">
        <f t="shared" si="3"/>
        <v>0</v>
      </c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0" customHeight="1">
      <c r="A1040" s="11" t="str">
        <f t="array" ref="A1040">INDEX(DONG_THUAN_GHEP!$J$14:$AM$113,INT((ROW()-2)/30)+1,MOD(ROW()-2,30)+1)</f>
        <v/>
      </c>
      <c r="B1040" s="11" t="str">
        <f t="array" ref="B1040">INDEX(DONG_THUAN_GHEP!$A$14:$A$113,INT((ROW()-2)/30)+1)</f>
        <v/>
      </c>
      <c r="C1040" s="16">
        <f t="array" ref="C1040">IF(A1040="",0,INDEX(DONG_THUAN_GHEP!$B$14:$B$113,INT((ROW()-2)/30)+1))</f>
        <v>0</v>
      </c>
      <c r="D1040" s="16">
        <f t="shared" si="1"/>
        <v>0</v>
      </c>
      <c r="E1040" s="16">
        <f t="shared" si="2"/>
        <v>0</v>
      </c>
      <c r="F1040" s="3">
        <f t="shared" si="3"/>
        <v>0</v>
      </c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0" customHeight="1">
      <c r="A1041" s="11" t="str">
        <f t="array" ref="A1041">INDEX(DONG_THUAN_GHEP!$J$14:$AM$113,INT((ROW()-2)/30)+1,MOD(ROW()-2,30)+1)</f>
        <v/>
      </c>
      <c r="B1041" s="11" t="str">
        <f t="array" ref="B1041">INDEX(DONG_THUAN_GHEP!$A$14:$A$113,INT((ROW()-2)/30)+1)</f>
        <v/>
      </c>
      <c r="C1041" s="16">
        <f t="array" ref="C1041">IF(A1041="",0,INDEX(DONG_THUAN_GHEP!$B$14:$B$113,INT((ROW()-2)/30)+1))</f>
        <v>0</v>
      </c>
      <c r="D1041" s="16">
        <f t="shared" si="1"/>
        <v>0</v>
      </c>
      <c r="E1041" s="16">
        <f t="shared" si="2"/>
        <v>0</v>
      </c>
      <c r="F1041" s="3">
        <f t="shared" si="3"/>
        <v>0</v>
      </c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0" customHeight="1">
      <c r="A1042" s="11" t="str">
        <f t="array" ref="A1042">INDEX(DONG_THUAN_GHEP!$J$14:$AM$113,INT((ROW()-2)/30)+1,MOD(ROW()-2,30)+1)</f>
        <v/>
      </c>
      <c r="B1042" s="11" t="str">
        <f t="array" ref="B1042">INDEX(DONG_THUAN_GHEP!$A$14:$A$113,INT((ROW()-2)/30)+1)</f>
        <v/>
      </c>
      <c r="C1042" s="16">
        <f t="array" ref="C1042">IF(A1042="",0,INDEX(DONG_THUAN_GHEP!$B$14:$B$113,INT((ROW()-2)/30)+1))</f>
        <v>0</v>
      </c>
      <c r="D1042" s="16">
        <f t="shared" si="1"/>
        <v>0</v>
      </c>
      <c r="E1042" s="16">
        <f t="shared" si="2"/>
        <v>0</v>
      </c>
      <c r="F1042" s="3">
        <f t="shared" si="3"/>
        <v>0</v>
      </c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0" customHeight="1">
      <c r="A1043" s="11" t="str">
        <f t="array" ref="A1043">INDEX(DONG_THUAN_GHEP!$J$14:$AM$113,INT((ROW()-2)/30)+1,MOD(ROW()-2,30)+1)</f>
        <v/>
      </c>
      <c r="B1043" s="11" t="str">
        <f t="array" ref="B1043">INDEX(DONG_THUAN_GHEP!$A$14:$A$113,INT((ROW()-2)/30)+1)</f>
        <v/>
      </c>
      <c r="C1043" s="16">
        <f t="array" ref="C1043">IF(A1043="",0,INDEX(DONG_THUAN_GHEP!$B$14:$B$113,INT((ROW()-2)/30)+1))</f>
        <v>0</v>
      </c>
      <c r="D1043" s="16">
        <f t="shared" si="1"/>
        <v>0</v>
      </c>
      <c r="E1043" s="16">
        <f t="shared" si="2"/>
        <v>0</v>
      </c>
      <c r="F1043" s="3">
        <f t="shared" si="3"/>
        <v>0</v>
      </c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0" customHeight="1">
      <c r="A1044" s="11" t="str">
        <f t="array" ref="A1044">INDEX(DONG_THUAN_GHEP!$J$14:$AM$113,INT((ROW()-2)/30)+1,MOD(ROW()-2,30)+1)</f>
        <v/>
      </c>
      <c r="B1044" s="11" t="str">
        <f t="array" ref="B1044">INDEX(DONG_THUAN_GHEP!$A$14:$A$113,INT((ROW()-2)/30)+1)</f>
        <v/>
      </c>
      <c r="C1044" s="16">
        <f t="array" ref="C1044">IF(A1044="",0,INDEX(DONG_THUAN_GHEP!$B$14:$B$113,INT((ROW()-2)/30)+1))</f>
        <v>0</v>
      </c>
      <c r="D1044" s="16">
        <f t="shared" si="1"/>
        <v>0</v>
      </c>
      <c r="E1044" s="16">
        <f t="shared" si="2"/>
        <v>0</v>
      </c>
      <c r="F1044" s="3">
        <f t="shared" si="3"/>
        <v>0</v>
      </c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0" customHeight="1">
      <c r="A1045" s="11" t="str">
        <f t="array" ref="A1045">INDEX(DONG_THUAN_GHEP!$J$14:$AM$113,INT((ROW()-2)/30)+1,MOD(ROW()-2,30)+1)</f>
        <v/>
      </c>
      <c r="B1045" s="11" t="str">
        <f t="array" ref="B1045">INDEX(DONG_THUAN_GHEP!$A$14:$A$113,INT((ROW()-2)/30)+1)</f>
        <v/>
      </c>
      <c r="C1045" s="16">
        <f t="array" ref="C1045">IF(A1045="",0,INDEX(DONG_THUAN_GHEP!$B$14:$B$113,INT((ROW()-2)/30)+1))</f>
        <v>0</v>
      </c>
      <c r="D1045" s="16">
        <f t="shared" si="1"/>
        <v>0</v>
      </c>
      <c r="E1045" s="16">
        <f t="shared" si="2"/>
        <v>0</v>
      </c>
      <c r="F1045" s="3">
        <f t="shared" si="3"/>
        <v>0</v>
      </c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0" customHeight="1">
      <c r="A1046" s="11" t="str">
        <f t="array" ref="A1046">INDEX(DONG_THUAN_GHEP!$J$14:$AM$113,INT((ROW()-2)/30)+1,MOD(ROW()-2,30)+1)</f>
        <v/>
      </c>
      <c r="B1046" s="11" t="str">
        <f t="array" ref="B1046">INDEX(DONG_THUAN_GHEP!$A$14:$A$113,INT((ROW()-2)/30)+1)</f>
        <v/>
      </c>
      <c r="C1046" s="16">
        <f t="array" ref="C1046">IF(A1046="",0,INDEX(DONG_THUAN_GHEP!$B$14:$B$113,INT((ROW()-2)/30)+1))</f>
        <v>0</v>
      </c>
      <c r="D1046" s="16">
        <f t="shared" si="1"/>
        <v>0</v>
      </c>
      <c r="E1046" s="16">
        <f t="shared" si="2"/>
        <v>0</v>
      </c>
      <c r="F1046" s="3">
        <f t="shared" si="3"/>
        <v>0</v>
      </c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0" customHeight="1">
      <c r="A1047" s="11" t="str">
        <f t="array" ref="A1047">INDEX(DONG_THUAN_GHEP!$J$14:$AM$113,INT((ROW()-2)/30)+1,MOD(ROW()-2,30)+1)</f>
        <v/>
      </c>
      <c r="B1047" s="11" t="str">
        <f t="array" ref="B1047">INDEX(DONG_THUAN_GHEP!$A$14:$A$113,INT((ROW()-2)/30)+1)</f>
        <v/>
      </c>
      <c r="C1047" s="16">
        <f t="array" ref="C1047">IF(A1047="",0,INDEX(DONG_THUAN_GHEP!$B$14:$B$113,INT((ROW()-2)/30)+1))</f>
        <v>0</v>
      </c>
      <c r="D1047" s="16">
        <f t="shared" si="1"/>
        <v>0</v>
      </c>
      <c r="E1047" s="16">
        <f t="shared" si="2"/>
        <v>0</v>
      </c>
      <c r="F1047" s="3">
        <f t="shared" si="3"/>
        <v>0</v>
      </c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0" customHeight="1">
      <c r="A1048" s="11" t="str">
        <f t="array" ref="A1048">INDEX(DONG_THUAN_GHEP!$J$14:$AM$113,INT((ROW()-2)/30)+1,MOD(ROW()-2,30)+1)</f>
        <v/>
      </c>
      <c r="B1048" s="11" t="str">
        <f t="array" ref="B1048">INDEX(DONG_THUAN_GHEP!$A$14:$A$113,INT((ROW()-2)/30)+1)</f>
        <v/>
      </c>
      <c r="C1048" s="16">
        <f t="array" ref="C1048">IF(A1048="",0,INDEX(DONG_THUAN_GHEP!$B$14:$B$113,INT((ROW()-2)/30)+1))</f>
        <v>0</v>
      </c>
      <c r="D1048" s="16">
        <f t="shared" si="1"/>
        <v>0</v>
      </c>
      <c r="E1048" s="16">
        <f t="shared" si="2"/>
        <v>0</v>
      </c>
      <c r="F1048" s="3">
        <f t="shared" si="3"/>
        <v>0</v>
      </c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0" customHeight="1">
      <c r="A1049" s="11" t="str">
        <f t="array" ref="A1049">INDEX(DONG_THUAN_GHEP!$J$14:$AM$113,INT((ROW()-2)/30)+1,MOD(ROW()-2,30)+1)</f>
        <v/>
      </c>
      <c r="B1049" s="11" t="str">
        <f t="array" ref="B1049">INDEX(DONG_THUAN_GHEP!$A$14:$A$113,INT((ROW()-2)/30)+1)</f>
        <v/>
      </c>
      <c r="C1049" s="16">
        <f t="array" ref="C1049">IF(A1049="",0,INDEX(DONG_THUAN_GHEP!$B$14:$B$113,INT((ROW()-2)/30)+1))</f>
        <v>0</v>
      </c>
      <c r="D1049" s="16">
        <f t="shared" si="1"/>
        <v>0</v>
      </c>
      <c r="E1049" s="16">
        <f t="shared" si="2"/>
        <v>0</v>
      </c>
      <c r="F1049" s="3">
        <f t="shared" si="3"/>
        <v>0</v>
      </c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0" customHeight="1">
      <c r="A1050" s="11" t="str">
        <f t="array" ref="A1050">INDEX(DONG_THUAN_GHEP!$J$14:$AM$113,INT((ROW()-2)/30)+1,MOD(ROW()-2,30)+1)</f>
        <v/>
      </c>
      <c r="B1050" s="11" t="str">
        <f t="array" ref="B1050">INDEX(DONG_THUAN_GHEP!$A$14:$A$113,INT((ROW()-2)/30)+1)</f>
        <v/>
      </c>
      <c r="C1050" s="16">
        <f t="array" ref="C1050">IF(A1050="",0,INDEX(DONG_THUAN_GHEP!$B$14:$B$113,INT((ROW()-2)/30)+1))</f>
        <v>0</v>
      </c>
      <c r="D1050" s="16">
        <f t="shared" si="1"/>
        <v>0</v>
      </c>
      <c r="E1050" s="16">
        <f t="shared" si="2"/>
        <v>0</v>
      </c>
      <c r="F1050" s="3">
        <f t="shared" si="3"/>
        <v>0</v>
      </c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0" customHeight="1">
      <c r="A1051" s="11" t="str">
        <f t="array" ref="A1051">INDEX(DONG_THUAN_GHEP!$J$14:$AM$113,INT((ROW()-2)/30)+1,MOD(ROW()-2,30)+1)</f>
        <v/>
      </c>
      <c r="B1051" s="11" t="str">
        <f t="array" ref="B1051">INDEX(DONG_THUAN_GHEP!$A$14:$A$113,INT((ROW()-2)/30)+1)</f>
        <v/>
      </c>
      <c r="C1051" s="16">
        <f t="array" ref="C1051">IF(A1051="",0,INDEX(DONG_THUAN_GHEP!$B$14:$B$113,INT((ROW()-2)/30)+1))</f>
        <v>0</v>
      </c>
      <c r="D1051" s="16">
        <f t="shared" si="1"/>
        <v>0</v>
      </c>
      <c r="E1051" s="16">
        <f t="shared" si="2"/>
        <v>0</v>
      </c>
      <c r="F1051" s="3">
        <f t="shared" si="3"/>
        <v>0</v>
      </c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0" customHeight="1">
      <c r="A1052" s="11" t="str">
        <f t="array" ref="A1052">INDEX(DONG_THUAN_GHEP!$J$14:$AM$113,INT((ROW()-2)/30)+1,MOD(ROW()-2,30)+1)</f>
        <v>2935</v>
      </c>
      <c r="B1052" s="11" t="str">
        <f t="array" ref="B1052">INDEX(DONG_THUAN_GHEP!$A$14:$A$113,INT((ROW()-2)/30)+1)</f>
        <v>35</v>
      </c>
      <c r="C1052" s="16">
        <f t="array" ref="C1052">IF(A1052="",0,INDEX(DONG_THUAN_GHEP!$B$14:$B$113,INT((ROW()-2)/30)+1))</f>
        <v>2</v>
      </c>
      <c r="D1052" s="16">
        <f t="shared" si="1"/>
        <v>1</v>
      </c>
      <c r="E1052" s="16">
        <f t="shared" si="2"/>
        <v>3</v>
      </c>
      <c r="F1052" s="3">
        <f t="shared" si="3"/>
        <v>302935</v>
      </c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0" customHeight="1">
      <c r="A1053" s="11" t="str">
        <f t="array" ref="A1053">INDEX(DONG_THUAN_GHEP!$J$14:$AM$113,INT((ROW()-2)/30)+1,MOD(ROW()-2,30)+1)</f>
        <v>2235</v>
      </c>
      <c r="B1053" s="11" t="str">
        <f t="array" ref="B1053">INDEX(DONG_THUAN_GHEP!$A$14:$A$113,INT((ROW()-2)/30)+1)</f>
        <v>35</v>
      </c>
      <c r="C1053" s="16">
        <f t="array" ref="C1053">IF(A1053="",0,INDEX(DONG_THUAN_GHEP!$B$14:$B$113,INT((ROW()-2)/30)+1))</f>
        <v>2</v>
      </c>
      <c r="D1053" s="16">
        <f t="shared" si="1"/>
        <v>1</v>
      </c>
      <c r="E1053" s="16">
        <f t="shared" si="2"/>
        <v>3</v>
      </c>
      <c r="F1053" s="3">
        <f t="shared" si="3"/>
        <v>302235</v>
      </c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0" customHeight="1">
      <c r="A1054" s="11" t="str">
        <f t="array" ref="A1054">INDEX(DONG_THUAN_GHEP!$J$14:$AM$113,INT((ROW()-2)/30)+1,MOD(ROW()-2,30)+1)</f>
        <v>235</v>
      </c>
      <c r="B1054" s="11" t="str">
        <f t="array" ref="B1054">INDEX(DONG_THUAN_GHEP!$A$14:$A$113,INT((ROW()-2)/30)+1)</f>
        <v>35</v>
      </c>
      <c r="C1054" s="16">
        <f t="array" ref="C1054">IF(A1054="",0,INDEX(DONG_THUAN_GHEP!$B$14:$B$113,INT((ROW()-2)/30)+1))</f>
        <v>2</v>
      </c>
      <c r="D1054" s="16">
        <f t="shared" si="1"/>
        <v>8</v>
      </c>
      <c r="E1054" s="16">
        <f t="shared" si="2"/>
        <v>10</v>
      </c>
      <c r="F1054" s="3">
        <f t="shared" si="3"/>
        <v>1000235</v>
      </c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0" customHeight="1">
      <c r="A1055" s="11" t="str">
        <f t="array" ref="A1055">INDEX(DONG_THUAN_GHEP!$J$14:$AM$113,INT((ROW()-2)/30)+1,MOD(ROW()-2,30)+1)</f>
        <v>235</v>
      </c>
      <c r="B1055" s="11" t="str">
        <f t="array" ref="B1055">INDEX(DONG_THUAN_GHEP!$A$14:$A$113,INT((ROW()-2)/30)+1)</f>
        <v>35</v>
      </c>
      <c r="C1055" s="16">
        <f t="array" ref="C1055">IF(A1055="",0,INDEX(DONG_THUAN_GHEP!$B$14:$B$113,INT((ROW()-2)/30)+1))</f>
        <v>2</v>
      </c>
      <c r="D1055" s="16">
        <f t="shared" si="1"/>
        <v>8</v>
      </c>
      <c r="E1055" s="16">
        <f t="shared" si="2"/>
        <v>10</v>
      </c>
      <c r="F1055" s="3">
        <f t="shared" si="3"/>
        <v>1000235</v>
      </c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0" customHeight="1">
      <c r="A1056" s="11" t="str">
        <f t="array" ref="A1056">INDEX(DONG_THUAN_GHEP!$J$14:$AM$113,INT((ROW()-2)/30)+1,MOD(ROW()-2,30)+1)</f>
        <v>235</v>
      </c>
      <c r="B1056" s="11" t="str">
        <f t="array" ref="B1056">INDEX(DONG_THUAN_GHEP!$A$14:$A$113,INT((ROW()-2)/30)+1)</f>
        <v>35</v>
      </c>
      <c r="C1056" s="16">
        <f t="array" ref="C1056">IF(A1056="",0,INDEX(DONG_THUAN_GHEP!$B$14:$B$113,INT((ROW()-2)/30)+1))</f>
        <v>2</v>
      </c>
      <c r="D1056" s="16">
        <f t="shared" si="1"/>
        <v>8</v>
      </c>
      <c r="E1056" s="16">
        <f t="shared" si="2"/>
        <v>10</v>
      </c>
      <c r="F1056" s="3">
        <f t="shared" si="3"/>
        <v>1000235</v>
      </c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0" customHeight="1">
      <c r="A1057" s="11" t="str">
        <f t="array" ref="A1057">INDEX(DONG_THUAN_GHEP!$J$14:$AM$113,INT((ROW()-2)/30)+1,MOD(ROW()-2,30)+1)</f>
        <v>235</v>
      </c>
      <c r="B1057" s="11" t="str">
        <f t="array" ref="B1057">INDEX(DONG_THUAN_GHEP!$A$14:$A$113,INT((ROW()-2)/30)+1)</f>
        <v>35</v>
      </c>
      <c r="C1057" s="16">
        <f t="array" ref="C1057">IF(A1057="",0,INDEX(DONG_THUAN_GHEP!$B$14:$B$113,INT((ROW()-2)/30)+1))</f>
        <v>2</v>
      </c>
      <c r="D1057" s="16">
        <f t="shared" si="1"/>
        <v>8</v>
      </c>
      <c r="E1057" s="16">
        <f t="shared" si="2"/>
        <v>10</v>
      </c>
      <c r="F1057" s="3">
        <f t="shared" si="3"/>
        <v>1000235</v>
      </c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0" customHeight="1">
      <c r="A1058" s="11" t="str">
        <f t="array" ref="A1058">INDEX(DONG_THUAN_GHEP!$J$14:$AM$113,INT((ROW()-2)/30)+1,MOD(ROW()-2,30)+1)</f>
        <v>935</v>
      </c>
      <c r="B1058" s="11" t="str">
        <f t="array" ref="B1058">INDEX(DONG_THUAN_GHEP!$A$14:$A$113,INT((ROW()-2)/30)+1)</f>
        <v>35</v>
      </c>
      <c r="C1058" s="16">
        <f t="array" ref="C1058">IF(A1058="",0,INDEX(DONG_THUAN_GHEP!$B$14:$B$113,INT((ROW()-2)/30)+1))</f>
        <v>2</v>
      </c>
      <c r="D1058" s="16">
        <f t="shared" si="1"/>
        <v>4</v>
      </c>
      <c r="E1058" s="16">
        <f t="shared" si="2"/>
        <v>6</v>
      </c>
      <c r="F1058" s="3">
        <f t="shared" si="3"/>
        <v>600935</v>
      </c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0" customHeight="1">
      <c r="A1059" s="11" t="str">
        <f t="array" ref="A1059">INDEX(DONG_THUAN_GHEP!$J$14:$AM$113,INT((ROW()-2)/30)+1,MOD(ROW()-2,30)+1)</f>
        <v>235</v>
      </c>
      <c r="B1059" s="11" t="str">
        <f t="array" ref="B1059">INDEX(DONG_THUAN_GHEP!$A$14:$A$113,INT((ROW()-2)/30)+1)</f>
        <v>35</v>
      </c>
      <c r="C1059" s="16">
        <f t="array" ref="C1059">IF(A1059="",0,INDEX(DONG_THUAN_GHEP!$B$14:$B$113,INT((ROW()-2)/30)+1))</f>
        <v>2</v>
      </c>
      <c r="D1059" s="16">
        <f t="shared" si="1"/>
        <v>8</v>
      </c>
      <c r="E1059" s="16">
        <f t="shared" si="2"/>
        <v>10</v>
      </c>
      <c r="F1059" s="3">
        <f t="shared" si="3"/>
        <v>1000235</v>
      </c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0" customHeight="1">
      <c r="A1060" s="11" t="str">
        <f t="array" ref="A1060">INDEX(DONG_THUAN_GHEP!$J$14:$AM$113,INT((ROW()-2)/30)+1,MOD(ROW()-2,30)+1)</f>
        <v>35</v>
      </c>
      <c r="B1060" s="11" t="str">
        <f t="array" ref="B1060">INDEX(DONG_THUAN_GHEP!$A$14:$A$113,INT((ROW()-2)/30)+1)</f>
        <v>35</v>
      </c>
      <c r="C1060" s="16">
        <f t="array" ref="C1060">IF(A1060="",0,INDEX(DONG_THUAN_GHEP!$B$14:$B$113,INT((ROW()-2)/30)+1))</f>
        <v>2</v>
      </c>
      <c r="D1060" s="16">
        <f t="shared" si="1"/>
        <v>16</v>
      </c>
      <c r="E1060" s="16">
        <f t="shared" si="2"/>
        <v>18</v>
      </c>
      <c r="F1060" s="3">
        <f t="shared" si="3"/>
        <v>1800035</v>
      </c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0" customHeight="1">
      <c r="A1061" s="11" t="str">
        <f t="array" ref="A1061">INDEX(DONG_THUAN_GHEP!$J$14:$AM$113,INT((ROW()-2)/30)+1,MOD(ROW()-2,30)+1)</f>
        <v>35</v>
      </c>
      <c r="B1061" s="11" t="str">
        <f t="array" ref="B1061">INDEX(DONG_THUAN_GHEP!$A$14:$A$113,INT((ROW()-2)/30)+1)</f>
        <v>35</v>
      </c>
      <c r="C1061" s="16">
        <f t="array" ref="C1061">IF(A1061="",0,INDEX(DONG_THUAN_GHEP!$B$14:$B$113,INT((ROW()-2)/30)+1))</f>
        <v>2</v>
      </c>
      <c r="D1061" s="16">
        <f t="shared" si="1"/>
        <v>16</v>
      </c>
      <c r="E1061" s="16">
        <f t="shared" si="2"/>
        <v>18</v>
      </c>
      <c r="F1061" s="3">
        <f t="shared" si="3"/>
        <v>1800035</v>
      </c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0" customHeight="1">
      <c r="A1062" s="11" t="str">
        <f t="array" ref="A1062">INDEX(DONG_THUAN_GHEP!$J$14:$AM$113,INT((ROW()-2)/30)+1,MOD(ROW()-2,30)+1)</f>
        <v>35</v>
      </c>
      <c r="B1062" s="11" t="str">
        <f t="array" ref="B1062">INDEX(DONG_THUAN_GHEP!$A$14:$A$113,INT((ROW()-2)/30)+1)</f>
        <v>35</v>
      </c>
      <c r="C1062" s="16">
        <f t="array" ref="C1062">IF(A1062="",0,INDEX(DONG_THUAN_GHEP!$B$14:$B$113,INT((ROW()-2)/30)+1))</f>
        <v>2</v>
      </c>
      <c r="D1062" s="16">
        <f t="shared" si="1"/>
        <v>16</v>
      </c>
      <c r="E1062" s="16">
        <f t="shared" si="2"/>
        <v>18</v>
      </c>
      <c r="F1062" s="3">
        <f t="shared" si="3"/>
        <v>1800035</v>
      </c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0" customHeight="1">
      <c r="A1063" s="11" t="str">
        <f t="array" ref="A1063">INDEX(DONG_THUAN_GHEP!$J$14:$AM$113,INT((ROW()-2)/30)+1,MOD(ROW()-2,30)+1)</f>
        <v>35</v>
      </c>
      <c r="B1063" s="11" t="str">
        <f t="array" ref="B1063">INDEX(DONG_THUAN_GHEP!$A$14:$A$113,INT((ROW()-2)/30)+1)</f>
        <v>35</v>
      </c>
      <c r="C1063" s="16">
        <f t="array" ref="C1063">IF(A1063="",0,INDEX(DONG_THUAN_GHEP!$B$14:$B$113,INT((ROW()-2)/30)+1))</f>
        <v>2</v>
      </c>
      <c r="D1063" s="16">
        <f t="shared" si="1"/>
        <v>16</v>
      </c>
      <c r="E1063" s="16">
        <f t="shared" si="2"/>
        <v>18</v>
      </c>
      <c r="F1063" s="3">
        <f t="shared" si="3"/>
        <v>1800035</v>
      </c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0" customHeight="1">
      <c r="A1064" s="11" t="str">
        <f t="array" ref="A1064">INDEX(DONG_THUAN_GHEP!$J$14:$AM$113,INT((ROW()-2)/30)+1,MOD(ROW()-2,30)+1)</f>
        <v>935</v>
      </c>
      <c r="B1064" s="11" t="str">
        <f t="array" ref="B1064">INDEX(DONG_THUAN_GHEP!$A$14:$A$113,INT((ROW()-2)/30)+1)</f>
        <v>35</v>
      </c>
      <c r="C1064" s="16">
        <f t="array" ref="C1064">IF(A1064="",0,INDEX(DONG_THUAN_GHEP!$B$14:$B$113,INT((ROW()-2)/30)+1))</f>
        <v>2</v>
      </c>
      <c r="D1064" s="16">
        <f t="shared" si="1"/>
        <v>4</v>
      </c>
      <c r="E1064" s="16">
        <f t="shared" si="2"/>
        <v>6</v>
      </c>
      <c r="F1064" s="3">
        <f t="shared" si="3"/>
        <v>600935</v>
      </c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0" customHeight="1">
      <c r="A1065" s="11" t="str">
        <f t="array" ref="A1065">INDEX(DONG_THUAN_GHEP!$J$14:$AM$113,INT((ROW()-2)/30)+1,MOD(ROW()-2,30)+1)</f>
        <v>235</v>
      </c>
      <c r="B1065" s="11" t="str">
        <f t="array" ref="B1065">INDEX(DONG_THUAN_GHEP!$A$14:$A$113,INT((ROW()-2)/30)+1)</f>
        <v>35</v>
      </c>
      <c r="C1065" s="16">
        <f t="array" ref="C1065">IF(A1065="",0,INDEX(DONG_THUAN_GHEP!$B$14:$B$113,INT((ROW()-2)/30)+1))</f>
        <v>2</v>
      </c>
      <c r="D1065" s="16">
        <f t="shared" si="1"/>
        <v>8</v>
      </c>
      <c r="E1065" s="16">
        <f t="shared" si="2"/>
        <v>10</v>
      </c>
      <c r="F1065" s="3">
        <f t="shared" si="3"/>
        <v>1000235</v>
      </c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0" customHeight="1">
      <c r="A1066" s="11" t="str">
        <f t="array" ref="A1066">INDEX(DONG_THUAN_GHEP!$J$14:$AM$113,INT((ROW()-2)/30)+1,MOD(ROW()-2,30)+1)</f>
        <v>35</v>
      </c>
      <c r="B1066" s="11" t="str">
        <f t="array" ref="B1066">INDEX(DONG_THUAN_GHEP!$A$14:$A$113,INT((ROW()-2)/30)+1)</f>
        <v>35</v>
      </c>
      <c r="C1066" s="16">
        <f t="array" ref="C1066">IF(A1066="",0,INDEX(DONG_THUAN_GHEP!$B$14:$B$113,INT((ROW()-2)/30)+1))</f>
        <v>2</v>
      </c>
      <c r="D1066" s="16">
        <f t="shared" si="1"/>
        <v>16</v>
      </c>
      <c r="E1066" s="16">
        <f t="shared" si="2"/>
        <v>18</v>
      </c>
      <c r="F1066" s="3">
        <f t="shared" si="3"/>
        <v>1800035</v>
      </c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0" customHeight="1">
      <c r="A1067" s="11" t="str">
        <f t="array" ref="A1067">INDEX(DONG_THUAN_GHEP!$J$14:$AM$113,INT((ROW()-2)/30)+1,MOD(ROW()-2,30)+1)</f>
        <v>35</v>
      </c>
      <c r="B1067" s="11" t="str">
        <f t="array" ref="B1067">INDEX(DONG_THUAN_GHEP!$A$14:$A$113,INT((ROW()-2)/30)+1)</f>
        <v>35</v>
      </c>
      <c r="C1067" s="16">
        <f t="array" ref="C1067">IF(A1067="",0,INDEX(DONG_THUAN_GHEP!$B$14:$B$113,INT((ROW()-2)/30)+1))</f>
        <v>2</v>
      </c>
      <c r="D1067" s="16">
        <f t="shared" si="1"/>
        <v>16</v>
      </c>
      <c r="E1067" s="16">
        <f t="shared" si="2"/>
        <v>18</v>
      </c>
      <c r="F1067" s="3">
        <f t="shared" si="3"/>
        <v>1800035</v>
      </c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0" customHeight="1">
      <c r="A1068" s="11" t="str">
        <f t="array" ref="A1068">INDEX(DONG_THUAN_GHEP!$J$14:$AM$113,INT((ROW()-2)/30)+1,MOD(ROW()-2,30)+1)</f>
        <v>35</v>
      </c>
      <c r="B1068" s="11" t="str">
        <f t="array" ref="B1068">INDEX(DONG_THUAN_GHEP!$A$14:$A$113,INT((ROW()-2)/30)+1)</f>
        <v>35</v>
      </c>
      <c r="C1068" s="16">
        <f t="array" ref="C1068">IF(A1068="",0,INDEX(DONG_THUAN_GHEP!$B$14:$B$113,INT((ROW()-2)/30)+1))</f>
        <v>2</v>
      </c>
      <c r="D1068" s="16">
        <f t="shared" si="1"/>
        <v>16</v>
      </c>
      <c r="E1068" s="16">
        <f t="shared" si="2"/>
        <v>18</v>
      </c>
      <c r="F1068" s="3">
        <f t="shared" si="3"/>
        <v>1800035</v>
      </c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0" customHeight="1">
      <c r="A1069" s="11" t="str">
        <f t="array" ref="A1069">INDEX(DONG_THUAN_GHEP!$J$14:$AM$113,INT((ROW()-2)/30)+1,MOD(ROW()-2,30)+1)</f>
        <v>35</v>
      </c>
      <c r="B1069" s="11" t="str">
        <f t="array" ref="B1069">INDEX(DONG_THUAN_GHEP!$A$14:$A$113,INT((ROW()-2)/30)+1)</f>
        <v>35</v>
      </c>
      <c r="C1069" s="16">
        <f t="array" ref="C1069">IF(A1069="",0,INDEX(DONG_THUAN_GHEP!$B$14:$B$113,INT((ROW()-2)/30)+1))</f>
        <v>2</v>
      </c>
      <c r="D1069" s="16">
        <f t="shared" si="1"/>
        <v>16</v>
      </c>
      <c r="E1069" s="16">
        <f t="shared" si="2"/>
        <v>18</v>
      </c>
      <c r="F1069" s="3">
        <f t="shared" si="3"/>
        <v>1800035</v>
      </c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0" customHeight="1">
      <c r="A1070" s="11" t="str">
        <f t="array" ref="A1070">INDEX(DONG_THUAN_GHEP!$J$14:$AM$113,INT((ROW()-2)/30)+1,MOD(ROW()-2,30)+1)</f>
        <v>935</v>
      </c>
      <c r="B1070" s="11" t="str">
        <f t="array" ref="B1070">INDEX(DONG_THUAN_GHEP!$A$14:$A$113,INT((ROW()-2)/30)+1)</f>
        <v>35</v>
      </c>
      <c r="C1070" s="16">
        <f t="array" ref="C1070">IF(A1070="",0,INDEX(DONG_THUAN_GHEP!$B$14:$B$113,INT((ROW()-2)/30)+1))</f>
        <v>2</v>
      </c>
      <c r="D1070" s="16">
        <f t="shared" si="1"/>
        <v>4</v>
      </c>
      <c r="E1070" s="16">
        <f t="shared" si="2"/>
        <v>6</v>
      </c>
      <c r="F1070" s="3">
        <f t="shared" si="3"/>
        <v>600935</v>
      </c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0" customHeight="1">
      <c r="A1071" s="11" t="str">
        <f t="array" ref="A1071">INDEX(DONG_THUAN_GHEP!$J$14:$AM$113,INT((ROW()-2)/30)+1,MOD(ROW()-2,30)+1)</f>
        <v>235</v>
      </c>
      <c r="B1071" s="11" t="str">
        <f t="array" ref="B1071">INDEX(DONG_THUAN_GHEP!$A$14:$A$113,INT((ROW()-2)/30)+1)</f>
        <v>35</v>
      </c>
      <c r="C1071" s="16">
        <f t="array" ref="C1071">IF(A1071="",0,INDEX(DONG_THUAN_GHEP!$B$14:$B$113,INT((ROW()-2)/30)+1))</f>
        <v>2</v>
      </c>
      <c r="D1071" s="16">
        <f t="shared" si="1"/>
        <v>8</v>
      </c>
      <c r="E1071" s="16">
        <f t="shared" si="2"/>
        <v>10</v>
      </c>
      <c r="F1071" s="3">
        <f t="shared" si="3"/>
        <v>1000235</v>
      </c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0" customHeight="1">
      <c r="A1072" s="11" t="str">
        <f t="array" ref="A1072">INDEX(DONG_THUAN_GHEP!$J$14:$AM$113,INT((ROW()-2)/30)+1,MOD(ROW()-2,30)+1)</f>
        <v>35</v>
      </c>
      <c r="B1072" s="11" t="str">
        <f t="array" ref="B1072">INDEX(DONG_THUAN_GHEP!$A$14:$A$113,INT((ROW()-2)/30)+1)</f>
        <v>35</v>
      </c>
      <c r="C1072" s="16">
        <f t="array" ref="C1072">IF(A1072="",0,INDEX(DONG_THUAN_GHEP!$B$14:$B$113,INT((ROW()-2)/30)+1))</f>
        <v>2</v>
      </c>
      <c r="D1072" s="16">
        <f t="shared" si="1"/>
        <v>16</v>
      </c>
      <c r="E1072" s="16">
        <f t="shared" si="2"/>
        <v>18</v>
      </c>
      <c r="F1072" s="3">
        <f t="shared" si="3"/>
        <v>1800035</v>
      </c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0" customHeight="1">
      <c r="A1073" s="11" t="str">
        <f t="array" ref="A1073">INDEX(DONG_THUAN_GHEP!$J$14:$AM$113,INT((ROW()-2)/30)+1,MOD(ROW()-2,30)+1)</f>
        <v>35</v>
      </c>
      <c r="B1073" s="11" t="str">
        <f t="array" ref="B1073">INDEX(DONG_THUAN_GHEP!$A$14:$A$113,INT((ROW()-2)/30)+1)</f>
        <v>35</v>
      </c>
      <c r="C1073" s="16">
        <f t="array" ref="C1073">IF(A1073="",0,INDEX(DONG_THUAN_GHEP!$B$14:$B$113,INT((ROW()-2)/30)+1))</f>
        <v>2</v>
      </c>
      <c r="D1073" s="16">
        <f t="shared" si="1"/>
        <v>16</v>
      </c>
      <c r="E1073" s="16">
        <f t="shared" si="2"/>
        <v>18</v>
      </c>
      <c r="F1073" s="3">
        <f t="shared" si="3"/>
        <v>1800035</v>
      </c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0" customHeight="1">
      <c r="A1074" s="11" t="str">
        <f t="array" ref="A1074">INDEX(DONG_THUAN_GHEP!$J$14:$AM$113,INT((ROW()-2)/30)+1,MOD(ROW()-2,30)+1)</f>
        <v>35</v>
      </c>
      <c r="B1074" s="11" t="str">
        <f t="array" ref="B1074">INDEX(DONG_THUAN_GHEP!$A$14:$A$113,INT((ROW()-2)/30)+1)</f>
        <v>35</v>
      </c>
      <c r="C1074" s="16">
        <f t="array" ref="C1074">IF(A1074="",0,INDEX(DONG_THUAN_GHEP!$B$14:$B$113,INT((ROW()-2)/30)+1))</f>
        <v>2</v>
      </c>
      <c r="D1074" s="16">
        <f t="shared" si="1"/>
        <v>16</v>
      </c>
      <c r="E1074" s="16">
        <f t="shared" si="2"/>
        <v>18</v>
      </c>
      <c r="F1074" s="3">
        <f t="shared" si="3"/>
        <v>1800035</v>
      </c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0" customHeight="1">
      <c r="A1075" s="11" t="str">
        <f t="array" ref="A1075">INDEX(DONG_THUAN_GHEP!$J$14:$AM$113,INT((ROW()-2)/30)+1,MOD(ROW()-2,30)+1)</f>
        <v>35</v>
      </c>
      <c r="B1075" s="11" t="str">
        <f t="array" ref="B1075">INDEX(DONG_THUAN_GHEP!$A$14:$A$113,INT((ROW()-2)/30)+1)</f>
        <v>35</v>
      </c>
      <c r="C1075" s="16">
        <f t="array" ref="C1075">IF(A1075="",0,INDEX(DONG_THUAN_GHEP!$B$14:$B$113,INT((ROW()-2)/30)+1))</f>
        <v>2</v>
      </c>
      <c r="D1075" s="16">
        <f t="shared" si="1"/>
        <v>16</v>
      </c>
      <c r="E1075" s="16">
        <f t="shared" si="2"/>
        <v>18</v>
      </c>
      <c r="F1075" s="3">
        <f t="shared" si="3"/>
        <v>1800035</v>
      </c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0" customHeight="1">
      <c r="A1076" s="11" t="str">
        <f t="array" ref="A1076">INDEX(DONG_THUAN_GHEP!$J$14:$AM$113,INT((ROW()-2)/30)+1,MOD(ROW()-2,30)+1)</f>
        <v>935</v>
      </c>
      <c r="B1076" s="11" t="str">
        <f t="array" ref="B1076">INDEX(DONG_THUAN_GHEP!$A$14:$A$113,INT((ROW()-2)/30)+1)</f>
        <v>35</v>
      </c>
      <c r="C1076" s="16">
        <f t="array" ref="C1076">IF(A1076="",0,INDEX(DONG_THUAN_GHEP!$B$14:$B$113,INT((ROW()-2)/30)+1))</f>
        <v>2</v>
      </c>
      <c r="D1076" s="16">
        <f t="shared" si="1"/>
        <v>4</v>
      </c>
      <c r="E1076" s="16">
        <f t="shared" si="2"/>
        <v>6</v>
      </c>
      <c r="F1076" s="3">
        <f t="shared" si="3"/>
        <v>600935</v>
      </c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0" customHeight="1">
      <c r="A1077" s="11" t="str">
        <f t="array" ref="A1077">INDEX(DONG_THUAN_GHEP!$J$14:$AM$113,INT((ROW()-2)/30)+1,MOD(ROW()-2,30)+1)</f>
        <v>235</v>
      </c>
      <c r="B1077" s="11" t="str">
        <f t="array" ref="B1077">INDEX(DONG_THUAN_GHEP!$A$14:$A$113,INT((ROW()-2)/30)+1)</f>
        <v>35</v>
      </c>
      <c r="C1077" s="16">
        <f t="array" ref="C1077">IF(A1077="",0,INDEX(DONG_THUAN_GHEP!$B$14:$B$113,INT((ROW()-2)/30)+1))</f>
        <v>2</v>
      </c>
      <c r="D1077" s="16">
        <f t="shared" si="1"/>
        <v>8</v>
      </c>
      <c r="E1077" s="16">
        <f t="shared" si="2"/>
        <v>10</v>
      </c>
      <c r="F1077" s="3">
        <f t="shared" si="3"/>
        <v>1000235</v>
      </c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0" customHeight="1">
      <c r="A1078" s="11" t="str">
        <f t="array" ref="A1078">INDEX(DONG_THUAN_GHEP!$J$14:$AM$113,INT((ROW()-2)/30)+1,MOD(ROW()-2,30)+1)</f>
        <v>35</v>
      </c>
      <c r="B1078" s="11" t="str">
        <f t="array" ref="B1078">INDEX(DONG_THUAN_GHEP!$A$14:$A$113,INT((ROW()-2)/30)+1)</f>
        <v>35</v>
      </c>
      <c r="C1078" s="16">
        <f t="array" ref="C1078">IF(A1078="",0,INDEX(DONG_THUAN_GHEP!$B$14:$B$113,INT((ROW()-2)/30)+1))</f>
        <v>2</v>
      </c>
      <c r="D1078" s="16">
        <f t="shared" si="1"/>
        <v>16</v>
      </c>
      <c r="E1078" s="16">
        <f t="shared" si="2"/>
        <v>18</v>
      </c>
      <c r="F1078" s="3">
        <f t="shared" si="3"/>
        <v>1800035</v>
      </c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0" customHeight="1">
      <c r="A1079" s="11" t="str">
        <f t="array" ref="A1079">INDEX(DONG_THUAN_GHEP!$J$14:$AM$113,INT((ROW()-2)/30)+1,MOD(ROW()-2,30)+1)</f>
        <v>35</v>
      </c>
      <c r="B1079" s="11" t="str">
        <f t="array" ref="B1079">INDEX(DONG_THUAN_GHEP!$A$14:$A$113,INT((ROW()-2)/30)+1)</f>
        <v>35</v>
      </c>
      <c r="C1079" s="16">
        <f t="array" ref="C1079">IF(A1079="",0,INDEX(DONG_THUAN_GHEP!$B$14:$B$113,INT((ROW()-2)/30)+1))</f>
        <v>2</v>
      </c>
      <c r="D1079" s="16">
        <f t="shared" si="1"/>
        <v>16</v>
      </c>
      <c r="E1079" s="16">
        <f t="shared" si="2"/>
        <v>18</v>
      </c>
      <c r="F1079" s="3">
        <f t="shared" si="3"/>
        <v>1800035</v>
      </c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0" customHeight="1">
      <c r="A1080" s="11" t="str">
        <f t="array" ref="A1080">INDEX(DONG_THUAN_GHEP!$J$14:$AM$113,INT((ROW()-2)/30)+1,MOD(ROW()-2,30)+1)</f>
        <v>35</v>
      </c>
      <c r="B1080" s="11" t="str">
        <f t="array" ref="B1080">INDEX(DONG_THUAN_GHEP!$A$14:$A$113,INT((ROW()-2)/30)+1)</f>
        <v>35</v>
      </c>
      <c r="C1080" s="16">
        <f t="array" ref="C1080">IF(A1080="",0,INDEX(DONG_THUAN_GHEP!$B$14:$B$113,INT((ROW()-2)/30)+1))</f>
        <v>2</v>
      </c>
      <c r="D1080" s="16">
        <f t="shared" si="1"/>
        <v>16</v>
      </c>
      <c r="E1080" s="16">
        <f t="shared" si="2"/>
        <v>18</v>
      </c>
      <c r="F1080" s="3">
        <f t="shared" si="3"/>
        <v>1800035</v>
      </c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0" customHeight="1">
      <c r="A1081" s="11" t="str">
        <f t="array" ref="A1081">INDEX(DONG_THUAN_GHEP!$J$14:$AM$113,INT((ROW()-2)/30)+1,MOD(ROW()-2,30)+1)</f>
        <v>35</v>
      </c>
      <c r="B1081" s="11" t="str">
        <f t="array" ref="B1081">INDEX(DONG_THUAN_GHEP!$A$14:$A$113,INT((ROW()-2)/30)+1)</f>
        <v>35</v>
      </c>
      <c r="C1081" s="16">
        <f t="array" ref="C1081">IF(A1081="",0,INDEX(DONG_THUAN_GHEP!$B$14:$B$113,INT((ROW()-2)/30)+1))</f>
        <v>2</v>
      </c>
      <c r="D1081" s="16">
        <f t="shared" si="1"/>
        <v>16</v>
      </c>
      <c r="E1081" s="16">
        <f t="shared" si="2"/>
        <v>18</v>
      </c>
      <c r="F1081" s="3">
        <f t="shared" si="3"/>
        <v>1800035</v>
      </c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0" customHeight="1">
      <c r="A1082" s="11" t="str">
        <f t="array" ref="A1082">INDEX(DONG_THUAN_GHEP!$J$14:$AM$113,INT((ROW()-2)/30)+1,MOD(ROW()-2,30)+1)</f>
        <v>2936</v>
      </c>
      <c r="B1082" s="11" t="str">
        <f t="array" ref="B1082">INDEX(DONG_THUAN_GHEP!$A$14:$A$113,INT((ROW()-2)/30)+1)</f>
        <v>36</v>
      </c>
      <c r="C1082" s="16">
        <f t="array" ref="C1082">IF(A1082="",0,INDEX(DONG_THUAN_GHEP!$B$14:$B$113,INT((ROW()-2)/30)+1))</f>
        <v>2</v>
      </c>
      <c r="D1082" s="16">
        <f t="shared" si="1"/>
        <v>1</v>
      </c>
      <c r="E1082" s="16">
        <f t="shared" si="2"/>
        <v>3</v>
      </c>
      <c r="F1082" s="3">
        <f t="shared" si="3"/>
        <v>302936</v>
      </c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0" customHeight="1">
      <c r="A1083" s="11" t="str">
        <f t="array" ref="A1083">INDEX(DONG_THUAN_GHEP!$J$14:$AM$113,INT((ROW()-2)/30)+1,MOD(ROW()-2,30)+1)</f>
        <v>2236</v>
      </c>
      <c r="B1083" s="11" t="str">
        <f t="array" ref="B1083">INDEX(DONG_THUAN_GHEP!$A$14:$A$113,INT((ROW()-2)/30)+1)</f>
        <v>36</v>
      </c>
      <c r="C1083" s="16">
        <f t="array" ref="C1083">IF(A1083="",0,INDEX(DONG_THUAN_GHEP!$B$14:$B$113,INT((ROW()-2)/30)+1))</f>
        <v>2</v>
      </c>
      <c r="D1083" s="16">
        <f t="shared" si="1"/>
        <v>1</v>
      </c>
      <c r="E1083" s="16">
        <f t="shared" si="2"/>
        <v>3</v>
      </c>
      <c r="F1083" s="3">
        <f t="shared" si="3"/>
        <v>302236</v>
      </c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0" customHeight="1">
      <c r="A1084" s="11" t="str">
        <f t="array" ref="A1084">INDEX(DONG_THUAN_GHEP!$J$14:$AM$113,INT((ROW()-2)/30)+1,MOD(ROW()-2,30)+1)</f>
        <v>236</v>
      </c>
      <c r="B1084" s="11" t="str">
        <f t="array" ref="B1084">INDEX(DONG_THUAN_GHEP!$A$14:$A$113,INT((ROW()-2)/30)+1)</f>
        <v>36</v>
      </c>
      <c r="C1084" s="16">
        <f t="array" ref="C1084">IF(A1084="",0,INDEX(DONG_THUAN_GHEP!$B$14:$B$113,INT((ROW()-2)/30)+1))</f>
        <v>2</v>
      </c>
      <c r="D1084" s="16">
        <f t="shared" si="1"/>
        <v>8</v>
      </c>
      <c r="E1084" s="16">
        <f t="shared" si="2"/>
        <v>10</v>
      </c>
      <c r="F1084" s="3">
        <f t="shared" si="3"/>
        <v>1000236</v>
      </c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0" customHeight="1">
      <c r="A1085" s="11" t="str">
        <f t="array" ref="A1085">INDEX(DONG_THUAN_GHEP!$J$14:$AM$113,INT((ROW()-2)/30)+1,MOD(ROW()-2,30)+1)</f>
        <v>236</v>
      </c>
      <c r="B1085" s="11" t="str">
        <f t="array" ref="B1085">INDEX(DONG_THUAN_GHEP!$A$14:$A$113,INT((ROW()-2)/30)+1)</f>
        <v>36</v>
      </c>
      <c r="C1085" s="16">
        <f t="array" ref="C1085">IF(A1085="",0,INDEX(DONG_THUAN_GHEP!$B$14:$B$113,INT((ROW()-2)/30)+1))</f>
        <v>2</v>
      </c>
      <c r="D1085" s="16">
        <f t="shared" si="1"/>
        <v>8</v>
      </c>
      <c r="E1085" s="16">
        <f t="shared" si="2"/>
        <v>10</v>
      </c>
      <c r="F1085" s="3">
        <f t="shared" si="3"/>
        <v>1000236</v>
      </c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0" customHeight="1">
      <c r="A1086" s="11" t="str">
        <f t="array" ref="A1086">INDEX(DONG_THUAN_GHEP!$J$14:$AM$113,INT((ROW()-2)/30)+1,MOD(ROW()-2,30)+1)</f>
        <v>236</v>
      </c>
      <c r="B1086" s="11" t="str">
        <f t="array" ref="B1086">INDEX(DONG_THUAN_GHEP!$A$14:$A$113,INT((ROW()-2)/30)+1)</f>
        <v>36</v>
      </c>
      <c r="C1086" s="16">
        <f t="array" ref="C1086">IF(A1086="",0,INDEX(DONG_THUAN_GHEP!$B$14:$B$113,INT((ROW()-2)/30)+1))</f>
        <v>2</v>
      </c>
      <c r="D1086" s="16">
        <f t="shared" si="1"/>
        <v>8</v>
      </c>
      <c r="E1086" s="16">
        <f t="shared" si="2"/>
        <v>10</v>
      </c>
      <c r="F1086" s="3">
        <f t="shared" si="3"/>
        <v>1000236</v>
      </c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0" customHeight="1">
      <c r="A1087" s="11" t="str">
        <f t="array" ref="A1087">INDEX(DONG_THUAN_GHEP!$J$14:$AM$113,INT((ROW()-2)/30)+1,MOD(ROW()-2,30)+1)</f>
        <v>236</v>
      </c>
      <c r="B1087" s="11" t="str">
        <f t="array" ref="B1087">INDEX(DONG_THUAN_GHEP!$A$14:$A$113,INT((ROW()-2)/30)+1)</f>
        <v>36</v>
      </c>
      <c r="C1087" s="16">
        <f t="array" ref="C1087">IF(A1087="",0,INDEX(DONG_THUAN_GHEP!$B$14:$B$113,INT((ROW()-2)/30)+1))</f>
        <v>2</v>
      </c>
      <c r="D1087" s="16">
        <f t="shared" si="1"/>
        <v>8</v>
      </c>
      <c r="E1087" s="16">
        <f t="shared" si="2"/>
        <v>10</v>
      </c>
      <c r="F1087" s="3">
        <f t="shared" si="3"/>
        <v>1000236</v>
      </c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0" customHeight="1">
      <c r="A1088" s="11" t="str">
        <f t="array" ref="A1088">INDEX(DONG_THUAN_GHEP!$J$14:$AM$113,INT((ROW()-2)/30)+1,MOD(ROW()-2,30)+1)</f>
        <v>936</v>
      </c>
      <c r="B1088" s="11" t="str">
        <f t="array" ref="B1088">INDEX(DONG_THUAN_GHEP!$A$14:$A$113,INT((ROW()-2)/30)+1)</f>
        <v>36</v>
      </c>
      <c r="C1088" s="16">
        <f t="array" ref="C1088">IF(A1088="",0,INDEX(DONG_THUAN_GHEP!$B$14:$B$113,INT((ROW()-2)/30)+1))</f>
        <v>2</v>
      </c>
      <c r="D1088" s="16">
        <f t="shared" si="1"/>
        <v>4</v>
      </c>
      <c r="E1088" s="16">
        <f t="shared" si="2"/>
        <v>6</v>
      </c>
      <c r="F1088" s="3">
        <f t="shared" si="3"/>
        <v>600936</v>
      </c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0" customHeight="1">
      <c r="A1089" s="11" t="str">
        <f t="array" ref="A1089">INDEX(DONG_THUAN_GHEP!$J$14:$AM$113,INT((ROW()-2)/30)+1,MOD(ROW()-2,30)+1)</f>
        <v>236</v>
      </c>
      <c r="B1089" s="11" t="str">
        <f t="array" ref="B1089">INDEX(DONG_THUAN_GHEP!$A$14:$A$113,INT((ROW()-2)/30)+1)</f>
        <v>36</v>
      </c>
      <c r="C1089" s="16">
        <f t="array" ref="C1089">IF(A1089="",0,INDEX(DONG_THUAN_GHEP!$B$14:$B$113,INT((ROW()-2)/30)+1))</f>
        <v>2</v>
      </c>
      <c r="D1089" s="16">
        <f t="shared" si="1"/>
        <v>8</v>
      </c>
      <c r="E1089" s="16">
        <f t="shared" si="2"/>
        <v>10</v>
      </c>
      <c r="F1089" s="3">
        <f t="shared" si="3"/>
        <v>1000236</v>
      </c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0" customHeight="1">
      <c r="A1090" s="11" t="str">
        <f t="array" ref="A1090">INDEX(DONG_THUAN_GHEP!$J$14:$AM$113,INT((ROW()-2)/30)+1,MOD(ROW()-2,30)+1)</f>
        <v>36</v>
      </c>
      <c r="B1090" s="11" t="str">
        <f t="array" ref="B1090">INDEX(DONG_THUAN_GHEP!$A$14:$A$113,INT((ROW()-2)/30)+1)</f>
        <v>36</v>
      </c>
      <c r="C1090" s="16">
        <f t="array" ref="C1090">IF(A1090="",0,INDEX(DONG_THUAN_GHEP!$B$14:$B$113,INT((ROW()-2)/30)+1))</f>
        <v>2</v>
      </c>
      <c r="D1090" s="16">
        <f t="shared" si="1"/>
        <v>16</v>
      </c>
      <c r="E1090" s="16">
        <f t="shared" si="2"/>
        <v>18</v>
      </c>
      <c r="F1090" s="3">
        <f t="shared" si="3"/>
        <v>1800036</v>
      </c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0" customHeight="1">
      <c r="A1091" s="11" t="str">
        <f t="array" ref="A1091">INDEX(DONG_THUAN_GHEP!$J$14:$AM$113,INT((ROW()-2)/30)+1,MOD(ROW()-2,30)+1)</f>
        <v>36</v>
      </c>
      <c r="B1091" s="11" t="str">
        <f t="array" ref="B1091">INDEX(DONG_THUAN_GHEP!$A$14:$A$113,INT((ROW()-2)/30)+1)</f>
        <v>36</v>
      </c>
      <c r="C1091" s="16">
        <f t="array" ref="C1091">IF(A1091="",0,INDEX(DONG_THUAN_GHEP!$B$14:$B$113,INT((ROW()-2)/30)+1))</f>
        <v>2</v>
      </c>
      <c r="D1091" s="16">
        <f t="shared" si="1"/>
        <v>16</v>
      </c>
      <c r="E1091" s="16">
        <f t="shared" si="2"/>
        <v>18</v>
      </c>
      <c r="F1091" s="3">
        <f t="shared" si="3"/>
        <v>1800036</v>
      </c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0" customHeight="1">
      <c r="A1092" s="11" t="str">
        <f t="array" ref="A1092">INDEX(DONG_THUAN_GHEP!$J$14:$AM$113,INT((ROW()-2)/30)+1,MOD(ROW()-2,30)+1)</f>
        <v>36</v>
      </c>
      <c r="B1092" s="11" t="str">
        <f t="array" ref="B1092">INDEX(DONG_THUAN_GHEP!$A$14:$A$113,INT((ROW()-2)/30)+1)</f>
        <v>36</v>
      </c>
      <c r="C1092" s="16">
        <f t="array" ref="C1092">IF(A1092="",0,INDEX(DONG_THUAN_GHEP!$B$14:$B$113,INT((ROW()-2)/30)+1))</f>
        <v>2</v>
      </c>
      <c r="D1092" s="16">
        <f t="shared" si="1"/>
        <v>16</v>
      </c>
      <c r="E1092" s="16">
        <f t="shared" si="2"/>
        <v>18</v>
      </c>
      <c r="F1092" s="3">
        <f t="shared" si="3"/>
        <v>1800036</v>
      </c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5.0" customHeight="1">
      <c r="A1093" s="11" t="str">
        <f t="array" ref="A1093">INDEX(DONG_THUAN_GHEP!$J$14:$AM$113,INT((ROW()-2)/30)+1,MOD(ROW()-2,30)+1)</f>
        <v>36</v>
      </c>
      <c r="B1093" s="11" t="str">
        <f t="array" ref="B1093">INDEX(DONG_THUAN_GHEP!$A$14:$A$113,INT((ROW()-2)/30)+1)</f>
        <v>36</v>
      </c>
      <c r="C1093" s="16">
        <f t="array" ref="C1093">IF(A1093="",0,INDEX(DONG_THUAN_GHEP!$B$14:$B$113,INT((ROW()-2)/30)+1))</f>
        <v>2</v>
      </c>
      <c r="D1093" s="16">
        <f t="shared" si="1"/>
        <v>16</v>
      </c>
      <c r="E1093" s="16">
        <f t="shared" si="2"/>
        <v>18</v>
      </c>
      <c r="F1093" s="3">
        <f t="shared" si="3"/>
        <v>1800036</v>
      </c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5.0" customHeight="1">
      <c r="A1094" s="11" t="str">
        <f t="array" ref="A1094">INDEX(DONG_THUAN_GHEP!$J$14:$AM$113,INT((ROW()-2)/30)+1,MOD(ROW()-2,30)+1)</f>
        <v>936</v>
      </c>
      <c r="B1094" s="11" t="str">
        <f t="array" ref="B1094">INDEX(DONG_THUAN_GHEP!$A$14:$A$113,INT((ROW()-2)/30)+1)</f>
        <v>36</v>
      </c>
      <c r="C1094" s="16">
        <f t="array" ref="C1094">IF(A1094="",0,INDEX(DONG_THUAN_GHEP!$B$14:$B$113,INT((ROW()-2)/30)+1))</f>
        <v>2</v>
      </c>
      <c r="D1094" s="16">
        <f t="shared" si="1"/>
        <v>4</v>
      </c>
      <c r="E1094" s="16">
        <f t="shared" si="2"/>
        <v>6</v>
      </c>
      <c r="F1094" s="3">
        <f t="shared" si="3"/>
        <v>600936</v>
      </c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5.0" customHeight="1">
      <c r="A1095" s="11" t="str">
        <f t="array" ref="A1095">INDEX(DONG_THUAN_GHEP!$J$14:$AM$113,INT((ROW()-2)/30)+1,MOD(ROW()-2,30)+1)</f>
        <v>236</v>
      </c>
      <c r="B1095" s="11" t="str">
        <f t="array" ref="B1095">INDEX(DONG_THUAN_GHEP!$A$14:$A$113,INT((ROW()-2)/30)+1)</f>
        <v>36</v>
      </c>
      <c r="C1095" s="16">
        <f t="array" ref="C1095">IF(A1095="",0,INDEX(DONG_THUAN_GHEP!$B$14:$B$113,INT((ROW()-2)/30)+1))</f>
        <v>2</v>
      </c>
      <c r="D1095" s="16">
        <f t="shared" si="1"/>
        <v>8</v>
      </c>
      <c r="E1095" s="16">
        <f t="shared" si="2"/>
        <v>10</v>
      </c>
      <c r="F1095" s="3">
        <f t="shared" si="3"/>
        <v>1000236</v>
      </c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5.0" customHeight="1">
      <c r="A1096" s="11" t="str">
        <f t="array" ref="A1096">INDEX(DONG_THUAN_GHEP!$J$14:$AM$113,INT((ROW()-2)/30)+1,MOD(ROW()-2,30)+1)</f>
        <v>36</v>
      </c>
      <c r="B1096" s="11" t="str">
        <f t="array" ref="B1096">INDEX(DONG_THUAN_GHEP!$A$14:$A$113,INT((ROW()-2)/30)+1)</f>
        <v>36</v>
      </c>
      <c r="C1096" s="16">
        <f t="array" ref="C1096">IF(A1096="",0,INDEX(DONG_THUAN_GHEP!$B$14:$B$113,INT((ROW()-2)/30)+1))</f>
        <v>2</v>
      </c>
      <c r="D1096" s="16">
        <f t="shared" si="1"/>
        <v>16</v>
      </c>
      <c r="E1096" s="16">
        <f t="shared" si="2"/>
        <v>18</v>
      </c>
      <c r="F1096" s="3">
        <f t="shared" si="3"/>
        <v>1800036</v>
      </c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5.0" customHeight="1">
      <c r="A1097" s="11" t="str">
        <f t="array" ref="A1097">INDEX(DONG_THUAN_GHEP!$J$14:$AM$113,INT((ROW()-2)/30)+1,MOD(ROW()-2,30)+1)</f>
        <v>36</v>
      </c>
      <c r="B1097" s="11" t="str">
        <f t="array" ref="B1097">INDEX(DONG_THUAN_GHEP!$A$14:$A$113,INT((ROW()-2)/30)+1)</f>
        <v>36</v>
      </c>
      <c r="C1097" s="16">
        <f t="array" ref="C1097">IF(A1097="",0,INDEX(DONG_THUAN_GHEP!$B$14:$B$113,INT((ROW()-2)/30)+1))</f>
        <v>2</v>
      </c>
      <c r="D1097" s="16">
        <f t="shared" si="1"/>
        <v>16</v>
      </c>
      <c r="E1097" s="16">
        <f t="shared" si="2"/>
        <v>18</v>
      </c>
      <c r="F1097" s="3">
        <f t="shared" si="3"/>
        <v>1800036</v>
      </c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5.0" customHeight="1">
      <c r="A1098" s="11" t="str">
        <f t="array" ref="A1098">INDEX(DONG_THUAN_GHEP!$J$14:$AM$113,INT((ROW()-2)/30)+1,MOD(ROW()-2,30)+1)</f>
        <v>36</v>
      </c>
      <c r="B1098" s="11" t="str">
        <f t="array" ref="B1098">INDEX(DONG_THUAN_GHEP!$A$14:$A$113,INT((ROW()-2)/30)+1)</f>
        <v>36</v>
      </c>
      <c r="C1098" s="16">
        <f t="array" ref="C1098">IF(A1098="",0,INDEX(DONG_THUAN_GHEP!$B$14:$B$113,INT((ROW()-2)/30)+1))</f>
        <v>2</v>
      </c>
      <c r="D1098" s="16">
        <f t="shared" si="1"/>
        <v>16</v>
      </c>
      <c r="E1098" s="16">
        <f t="shared" si="2"/>
        <v>18</v>
      </c>
      <c r="F1098" s="3">
        <f t="shared" si="3"/>
        <v>1800036</v>
      </c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5.0" customHeight="1">
      <c r="A1099" s="11" t="str">
        <f t="array" ref="A1099">INDEX(DONG_THUAN_GHEP!$J$14:$AM$113,INT((ROW()-2)/30)+1,MOD(ROW()-2,30)+1)</f>
        <v>36</v>
      </c>
      <c r="B1099" s="11" t="str">
        <f t="array" ref="B1099">INDEX(DONG_THUAN_GHEP!$A$14:$A$113,INT((ROW()-2)/30)+1)</f>
        <v>36</v>
      </c>
      <c r="C1099" s="16">
        <f t="array" ref="C1099">IF(A1099="",0,INDEX(DONG_THUAN_GHEP!$B$14:$B$113,INT((ROW()-2)/30)+1))</f>
        <v>2</v>
      </c>
      <c r="D1099" s="16">
        <f t="shared" si="1"/>
        <v>16</v>
      </c>
      <c r="E1099" s="16">
        <f t="shared" si="2"/>
        <v>18</v>
      </c>
      <c r="F1099" s="3">
        <f t="shared" si="3"/>
        <v>1800036</v>
      </c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5.0" customHeight="1">
      <c r="A1100" s="11" t="str">
        <f t="array" ref="A1100">INDEX(DONG_THUAN_GHEP!$J$14:$AM$113,INT((ROW()-2)/30)+1,MOD(ROW()-2,30)+1)</f>
        <v>936</v>
      </c>
      <c r="B1100" s="11" t="str">
        <f t="array" ref="B1100">INDEX(DONG_THUAN_GHEP!$A$14:$A$113,INT((ROW()-2)/30)+1)</f>
        <v>36</v>
      </c>
      <c r="C1100" s="16">
        <f t="array" ref="C1100">IF(A1100="",0,INDEX(DONG_THUAN_GHEP!$B$14:$B$113,INT((ROW()-2)/30)+1))</f>
        <v>2</v>
      </c>
      <c r="D1100" s="16">
        <f t="shared" si="1"/>
        <v>4</v>
      </c>
      <c r="E1100" s="16">
        <f t="shared" si="2"/>
        <v>6</v>
      </c>
      <c r="F1100" s="3">
        <f t="shared" si="3"/>
        <v>600936</v>
      </c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5.0" customHeight="1">
      <c r="A1101" s="11" t="str">
        <f t="array" ref="A1101">INDEX(DONG_THUAN_GHEP!$J$14:$AM$113,INT((ROW()-2)/30)+1,MOD(ROW()-2,30)+1)</f>
        <v>236</v>
      </c>
      <c r="B1101" s="11" t="str">
        <f t="array" ref="B1101">INDEX(DONG_THUAN_GHEP!$A$14:$A$113,INT((ROW()-2)/30)+1)</f>
        <v>36</v>
      </c>
      <c r="C1101" s="16">
        <f t="array" ref="C1101">IF(A1101="",0,INDEX(DONG_THUAN_GHEP!$B$14:$B$113,INT((ROW()-2)/30)+1))</f>
        <v>2</v>
      </c>
      <c r="D1101" s="16">
        <f t="shared" si="1"/>
        <v>8</v>
      </c>
      <c r="E1101" s="16">
        <f t="shared" si="2"/>
        <v>10</v>
      </c>
      <c r="F1101" s="3">
        <f t="shared" si="3"/>
        <v>1000236</v>
      </c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5.0" customHeight="1">
      <c r="A1102" s="11" t="str">
        <f t="array" ref="A1102">INDEX(DONG_THUAN_GHEP!$J$14:$AM$113,INT((ROW()-2)/30)+1,MOD(ROW()-2,30)+1)</f>
        <v>36</v>
      </c>
      <c r="B1102" s="11" t="str">
        <f t="array" ref="B1102">INDEX(DONG_THUAN_GHEP!$A$14:$A$113,INT((ROW()-2)/30)+1)</f>
        <v>36</v>
      </c>
      <c r="C1102" s="16">
        <f t="array" ref="C1102">IF(A1102="",0,INDEX(DONG_THUAN_GHEP!$B$14:$B$113,INT((ROW()-2)/30)+1))</f>
        <v>2</v>
      </c>
      <c r="D1102" s="16">
        <f t="shared" si="1"/>
        <v>16</v>
      </c>
      <c r="E1102" s="16">
        <f t="shared" si="2"/>
        <v>18</v>
      </c>
      <c r="F1102" s="3">
        <f t="shared" si="3"/>
        <v>1800036</v>
      </c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5.0" customHeight="1">
      <c r="A1103" s="11" t="str">
        <f t="array" ref="A1103">INDEX(DONG_THUAN_GHEP!$J$14:$AM$113,INT((ROW()-2)/30)+1,MOD(ROW()-2,30)+1)</f>
        <v>36</v>
      </c>
      <c r="B1103" s="11" t="str">
        <f t="array" ref="B1103">INDEX(DONG_THUAN_GHEP!$A$14:$A$113,INT((ROW()-2)/30)+1)</f>
        <v>36</v>
      </c>
      <c r="C1103" s="16">
        <f t="array" ref="C1103">IF(A1103="",0,INDEX(DONG_THUAN_GHEP!$B$14:$B$113,INT((ROW()-2)/30)+1))</f>
        <v>2</v>
      </c>
      <c r="D1103" s="16">
        <f t="shared" si="1"/>
        <v>16</v>
      </c>
      <c r="E1103" s="16">
        <f t="shared" si="2"/>
        <v>18</v>
      </c>
      <c r="F1103" s="3">
        <f t="shared" si="3"/>
        <v>1800036</v>
      </c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5.0" customHeight="1">
      <c r="A1104" s="11" t="str">
        <f t="array" ref="A1104">INDEX(DONG_THUAN_GHEP!$J$14:$AM$113,INT((ROW()-2)/30)+1,MOD(ROW()-2,30)+1)</f>
        <v>36</v>
      </c>
      <c r="B1104" s="11" t="str">
        <f t="array" ref="B1104">INDEX(DONG_THUAN_GHEP!$A$14:$A$113,INT((ROW()-2)/30)+1)</f>
        <v>36</v>
      </c>
      <c r="C1104" s="16">
        <f t="array" ref="C1104">IF(A1104="",0,INDEX(DONG_THUAN_GHEP!$B$14:$B$113,INT((ROW()-2)/30)+1))</f>
        <v>2</v>
      </c>
      <c r="D1104" s="16">
        <f t="shared" si="1"/>
        <v>16</v>
      </c>
      <c r="E1104" s="16">
        <f t="shared" si="2"/>
        <v>18</v>
      </c>
      <c r="F1104" s="3">
        <f t="shared" si="3"/>
        <v>1800036</v>
      </c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5.0" customHeight="1">
      <c r="A1105" s="11" t="str">
        <f t="array" ref="A1105">INDEX(DONG_THUAN_GHEP!$J$14:$AM$113,INT((ROW()-2)/30)+1,MOD(ROW()-2,30)+1)</f>
        <v>36</v>
      </c>
      <c r="B1105" s="11" t="str">
        <f t="array" ref="B1105">INDEX(DONG_THUAN_GHEP!$A$14:$A$113,INT((ROW()-2)/30)+1)</f>
        <v>36</v>
      </c>
      <c r="C1105" s="16">
        <f t="array" ref="C1105">IF(A1105="",0,INDEX(DONG_THUAN_GHEP!$B$14:$B$113,INT((ROW()-2)/30)+1))</f>
        <v>2</v>
      </c>
      <c r="D1105" s="16">
        <f t="shared" si="1"/>
        <v>16</v>
      </c>
      <c r="E1105" s="16">
        <f t="shared" si="2"/>
        <v>18</v>
      </c>
      <c r="F1105" s="3">
        <f t="shared" si="3"/>
        <v>1800036</v>
      </c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5.0" customHeight="1">
      <c r="A1106" s="11" t="str">
        <f t="array" ref="A1106">INDEX(DONG_THUAN_GHEP!$J$14:$AM$113,INT((ROW()-2)/30)+1,MOD(ROW()-2,30)+1)</f>
        <v>936</v>
      </c>
      <c r="B1106" s="11" t="str">
        <f t="array" ref="B1106">INDEX(DONG_THUAN_GHEP!$A$14:$A$113,INT((ROW()-2)/30)+1)</f>
        <v>36</v>
      </c>
      <c r="C1106" s="16">
        <f t="array" ref="C1106">IF(A1106="",0,INDEX(DONG_THUAN_GHEP!$B$14:$B$113,INT((ROW()-2)/30)+1))</f>
        <v>2</v>
      </c>
      <c r="D1106" s="16">
        <f t="shared" si="1"/>
        <v>4</v>
      </c>
      <c r="E1106" s="16">
        <f t="shared" si="2"/>
        <v>6</v>
      </c>
      <c r="F1106" s="3">
        <f t="shared" si="3"/>
        <v>600936</v>
      </c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5.0" customHeight="1">
      <c r="A1107" s="11" t="str">
        <f t="array" ref="A1107">INDEX(DONG_THUAN_GHEP!$J$14:$AM$113,INT((ROW()-2)/30)+1,MOD(ROW()-2,30)+1)</f>
        <v>236</v>
      </c>
      <c r="B1107" s="11" t="str">
        <f t="array" ref="B1107">INDEX(DONG_THUAN_GHEP!$A$14:$A$113,INT((ROW()-2)/30)+1)</f>
        <v>36</v>
      </c>
      <c r="C1107" s="16">
        <f t="array" ref="C1107">IF(A1107="",0,INDEX(DONG_THUAN_GHEP!$B$14:$B$113,INT((ROW()-2)/30)+1))</f>
        <v>2</v>
      </c>
      <c r="D1107" s="16">
        <f t="shared" si="1"/>
        <v>8</v>
      </c>
      <c r="E1107" s="16">
        <f t="shared" si="2"/>
        <v>10</v>
      </c>
      <c r="F1107" s="3">
        <f t="shared" si="3"/>
        <v>1000236</v>
      </c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5.0" customHeight="1">
      <c r="A1108" s="11" t="str">
        <f t="array" ref="A1108">INDEX(DONG_THUAN_GHEP!$J$14:$AM$113,INT((ROW()-2)/30)+1,MOD(ROW()-2,30)+1)</f>
        <v>36</v>
      </c>
      <c r="B1108" s="11" t="str">
        <f t="array" ref="B1108">INDEX(DONG_THUAN_GHEP!$A$14:$A$113,INT((ROW()-2)/30)+1)</f>
        <v>36</v>
      </c>
      <c r="C1108" s="16">
        <f t="array" ref="C1108">IF(A1108="",0,INDEX(DONG_THUAN_GHEP!$B$14:$B$113,INT((ROW()-2)/30)+1))</f>
        <v>2</v>
      </c>
      <c r="D1108" s="16">
        <f t="shared" si="1"/>
        <v>16</v>
      </c>
      <c r="E1108" s="16">
        <f t="shared" si="2"/>
        <v>18</v>
      </c>
      <c r="F1108" s="3">
        <f t="shared" si="3"/>
        <v>1800036</v>
      </c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5.0" customHeight="1">
      <c r="A1109" s="11" t="str">
        <f t="array" ref="A1109">INDEX(DONG_THUAN_GHEP!$J$14:$AM$113,INT((ROW()-2)/30)+1,MOD(ROW()-2,30)+1)</f>
        <v>36</v>
      </c>
      <c r="B1109" s="11" t="str">
        <f t="array" ref="B1109">INDEX(DONG_THUAN_GHEP!$A$14:$A$113,INT((ROW()-2)/30)+1)</f>
        <v>36</v>
      </c>
      <c r="C1109" s="16">
        <f t="array" ref="C1109">IF(A1109="",0,INDEX(DONG_THUAN_GHEP!$B$14:$B$113,INT((ROW()-2)/30)+1))</f>
        <v>2</v>
      </c>
      <c r="D1109" s="16">
        <f t="shared" si="1"/>
        <v>16</v>
      </c>
      <c r="E1109" s="16">
        <f t="shared" si="2"/>
        <v>18</v>
      </c>
      <c r="F1109" s="3">
        <f t="shared" si="3"/>
        <v>1800036</v>
      </c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5.0" customHeight="1">
      <c r="A1110" s="11" t="str">
        <f t="array" ref="A1110">INDEX(DONG_THUAN_GHEP!$J$14:$AM$113,INT((ROW()-2)/30)+1,MOD(ROW()-2,30)+1)</f>
        <v>36</v>
      </c>
      <c r="B1110" s="11" t="str">
        <f t="array" ref="B1110">INDEX(DONG_THUAN_GHEP!$A$14:$A$113,INT((ROW()-2)/30)+1)</f>
        <v>36</v>
      </c>
      <c r="C1110" s="16">
        <f t="array" ref="C1110">IF(A1110="",0,INDEX(DONG_THUAN_GHEP!$B$14:$B$113,INT((ROW()-2)/30)+1))</f>
        <v>2</v>
      </c>
      <c r="D1110" s="16">
        <f t="shared" si="1"/>
        <v>16</v>
      </c>
      <c r="E1110" s="16">
        <f t="shared" si="2"/>
        <v>18</v>
      </c>
      <c r="F1110" s="3">
        <f t="shared" si="3"/>
        <v>1800036</v>
      </c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5.0" customHeight="1">
      <c r="A1111" s="11" t="str">
        <f t="array" ref="A1111">INDEX(DONG_THUAN_GHEP!$J$14:$AM$113,INT((ROW()-2)/30)+1,MOD(ROW()-2,30)+1)</f>
        <v>36</v>
      </c>
      <c r="B1111" s="11" t="str">
        <f t="array" ref="B1111">INDEX(DONG_THUAN_GHEP!$A$14:$A$113,INT((ROW()-2)/30)+1)</f>
        <v>36</v>
      </c>
      <c r="C1111" s="16">
        <f t="array" ref="C1111">IF(A1111="",0,INDEX(DONG_THUAN_GHEP!$B$14:$B$113,INT((ROW()-2)/30)+1))</f>
        <v>2</v>
      </c>
      <c r="D1111" s="16">
        <f t="shared" si="1"/>
        <v>16</v>
      </c>
      <c r="E1111" s="16">
        <f t="shared" si="2"/>
        <v>18</v>
      </c>
      <c r="F1111" s="3">
        <f t="shared" si="3"/>
        <v>1800036</v>
      </c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5.0" customHeight="1">
      <c r="A1112" s="11" t="str">
        <f t="array" ref="A1112">INDEX(DONG_THUAN_GHEP!$J$14:$AM$113,INT((ROW()-2)/30)+1,MOD(ROW()-2,30)+1)</f>
        <v/>
      </c>
      <c r="B1112" s="11" t="str">
        <f t="array" ref="B1112">INDEX(DONG_THUAN_GHEP!$A$14:$A$113,INT((ROW()-2)/30)+1)</f>
        <v/>
      </c>
      <c r="C1112" s="16">
        <f t="array" ref="C1112">IF(A1112="",0,INDEX(DONG_THUAN_GHEP!$B$14:$B$113,INT((ROW()-2)/30)+1))</f>
        <v>0</v>
      </c>
      <c r="D1112" s="16">
        <f t="shared" si="1"/>
        <v>0</v>
      </c>
      <c r="E1112" s="16">
        <f t="shared" si="2"/>
        <v>0</v>
      </c>
      <c r="F1112" s="3">
        <f t="shared" si="3"/>
        <v>0</v>
      </c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5.0" customHeight="1">
      <c r="A1113" s="11" t="str">
        <f t="array" ref="A1113">INDEX(DONG_THUAN_GHEP!$J$14:$AM$113,INT((ROW()-2)/30)+1,MOD(ROW()-2,30)+1)</f>
        <v/>
      </c>
      <c r="B1113" s="11" t="str">
        <f t="array" ref="B1113">INDEX(DONG_THUAN_GHEP!$A$14:$A$113,INT((ROW()-2)/30)+1)</f>
        <v/>
      </c>
      <c r="C1113" s="16">
        <f t="array" ref="C1113">IF(A1113="",0,INDEX(DONG_THUAN_GHEP!$B$14:$B$113,INT((ROW()-2)/30)+1))</f>
        <v>0</v>
      </c>
      <c r="D1113" s="16">
        <f t="shared" si="1"/>
        <v>0</v>
      </c>
      <c r="E1113" s="16">
        <f t="shared" si="2"/>
        <v>0</v>
      </c>
      <c r="F1113" s="3">
        <f t="shared" si="3"/>
        <v>0</v>
      </c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5.0" customHeight="1">
      <c r="A1114" s="11" t="str">
        <f t="array" ref="A1114">INDEX(DONG_THUAN_GHEP!$J$14:$AM$113,INT((ROW()-2)/30)+1,MOD(ROW()-2,30)+1)</f>
        <v/>
      </c>
      <c r="B1114" s="11" t="str">
        <f t="array" ref="B1114">INDEX(DONG_THUAN_GHEP!$A$14:$A$113,INT((ROW()-2)/30)+1)</f>
        <v/>
      </c>
      <c r="C1114" s="16">
        <f t="array" ref="C1114">IF(A1114="",0,INDEX(DONG_THUAN_GHEP!$B$14:$B$113,INT((ROW()-2)/30)+1))</f>
        <v>0</v>
      </c>
      <c r="D1114" s="16">
        <f t="shared" si="1"/>
        <v>0</v>
      </c>
      <c r="E1114" s="16">
        <f t="shared" si="2"/>
        <v>0</v>
      </c>
      <c r="F1114" s="3">
        <f t="shared" si="3"/>
        <v>0</v>
      </c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5.0" customHeight="1">
      <c r="A1115" s="11" t="str">
        <f t="array" ref="A1115">INDEX(DONG_THUAN_GHEP!$J$14:$AM$113,INT((ROW()-2)/30)+1,MOD(ROW()-2,30)+1)</f>
        <v/>
      </c>
      <c r="B1115" s="11" t="str">
        <f t="array" ref="B1115">INDEX(DONG_THUAN_GHEP!$A$14:$A$113,INT((ROW()-2)/30)+1)</f>
        <v/>
      </c>
      <c r="C1115" s="16">
        <f t="array" ref="C1115">IF(A1115="",0,INDEX(DONG_THUAN_GHEP!$B$14:$B$113,INT((ROW()-2)/30)+1))</f>
        <v>0</v>
      </c>
      <c r="D1115" s="16">
        <f t="shared" si="1"/>
        <v>0</v>
      </c>
      <c r="E1115" s="16">
        <f t="shared" si="2"/>
        <v>0</v>
      </c>
      <c r="F1115" s="3">
        <f t="shared" si="3"/>
        <v>0</v>
      </c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5.0" customHeight="1">
      <c r="A1116" s="11" t="str">
        <f t="array" ref="A1116">INDEX(DONG_THUAN_GHEP!$J$14:$AM$113,INT((ROW()-2)/30)+1,MOD(ROW()-2,30)+1)</f>
        <v/>
      </c>
      <c r="B1116" s="11" t="str">
        <f t="array" ref="B1116">INDEX(DONG_THUAN_GHEP!$A$14:$A$113,INT((ROW()-2)/30)+1)</f>
        <v/>
      </c>
      <c r="C1116" s="16">
        <f t="array" ref="C1116">IF(A1116="",0,INDEX(DONG_THUAN_GHEP!$B$14:$B$113,INT((ROW()-2)/30)+1))</f>
        <v>0</v>
      </c>
      <c r="D1116" s="16">
        <f t="shared" si="1"/>
        <v>0</v>
      </c>
      <c r="E1116" s="16">
        <f t="shared" si="2"/>
        <v>0</v>
      </c>
      <c r="F1116" s="3">
        <f t="shared" si="3"/>
        <v>0</v>
      </c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5.0" customHeight="1">
      <c r="A1117" s="11" t="str">
        <f t="array" ref="A1117">INDEX(DONG_THUAN_GHEP!$J$14:$AM$113,INT((ROW()-2)/30)+1,MOD(ROW()-2,30)+1)</f>
        <v/>
      </c>
      <c r="B1117" s="11" t="str">
        <f t="array" ref="B1117">INDEX(DONG_THUAN_GHEP!$A$14:$A$113,INT((ROW()-2)/30)+1)</f>
        <v/>
      </c>
      <c r="C1117" s="16">
        <f t="array" ref="C1117">IF(A1117="",0,INDEX(DONG_THUAN_GHEP!$B$14:$B$113,INT((ROW()-2)/30)+1))</f>
        <v>0</v>
      </c>
      <c r="D1117" s="16">
        <f t="shared" si="1"/>
        <v>0</v>
      </c>
      <c r="E1117" s="16">
        <f t="shared" si="2"/>
        <v>0</v>
      </c>
      <c r="F1117" s="3">
        <f t="shared" si="3"/>
        <v>0</v>
      </c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5.0" customHeight="1">
      <c r="A1118" s="11" t="str">
        <f t="array" ref="A1118">INDEX(DONG_THUAN_GHEP!$J$14:$AM$113,INT((ROW()-2)/30)+1,MOD(ROW()-2,30)+1)</f>
        <v/>
      </c>
      <c r="B1118" s="11" t="str">
        <f t="array" ref="B1118">INDEX(DONG_THUAN_GHEP!$A$14:$A$113,INT((ROW()-2)/30)+1)</f>
        <v/>
      </c>
      <c r="C1118" s="16">
        <f t="array" ref="C1118">IF(A1118="",0,INDEX(DONG_THUAN_GHEP!$B$14:$B$113,INT((ROW()-2)/30)+1))</f>
        <v>0</v>
      </c>
      <c r="D1118" s="16">
        <f t="shared" si="1"/>
        <v>0</v>
      </c>
      <c r="E1118" s="16">
        <f t="shared" si="2"/>
        <v>0</v>
      </c>
      <c r="F1118" s="3">
        <f t="shared" si="3"/>
        <v>0</v>
      </c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5.0" customHeight="1">
      <c r="A1119" s="11" t="str">
        <f t="array" ref="A1119">INDEX(DONG_THUAN_GHEP!$J$14:$AM$113,INT((ROW()-2)/30)+1,MOD(ROW()-2,30)+1)</f>
        <v/>
      </c>
      <c r="B1119" s="11" t="str">
        <f t="array" ref="B1119">INDEX(DONG_THUAN_GHEP!$A$14:$A$113,INT((ROW()-2)/30)+1)</f>
        <v/>
      </c>
      <c r="C1119" s="16">
        <f t="array" ref="C1119">IF(A1119="",0,INDEX(DONG_THUAN_GHEP!$B$14:$B$113,INT((ROW()-2)/30)+1))</f>
        <v>0</v>
      </c>
      <c r="D1119" s="16">
        <f t="shared" si="1"/>
        <v>0</v>
      </c>
      <c r="E1119" s="16">
        <f t="shared" si="2"/>
        <v>0</v>
      </c>
      <c r="F1119" s="3">
        <f t="shared" si="3"/>
        <v>0</v>
      </c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5.0" customHeight="1">
      <c r="A1120" s="11" t="str">
        <f t="array" ref="A1120">INDEX(DONG_THUAN_GHEP!$J$14:$AM$113,INT((ROW()-2)/30)+1,MOD(ROW()-2,30)+1)</f>
        <v/>
      </c>
      <c r="B1120" s="11" t="str">
        <f t="array" ref="B1120">INDEX(DONG_THUAN_GHEP!$A$14:$A$113,INT((ROW()-2)/30)+1)</f>
        <v/>
      </c>
      <c r="C1120" s="16">
        <f t="array" ref="C1120">IF(A1120="",0,INDEX(DONG_THUAN_GHEP!$B$14:$B$113,INT((ROW()-2)/30)+1))</f>
        <v>0</v>
      </c>
      <c r="D1120" s="16">
        <f t="shared" si="1"/>
        <v>0</v>
      </c>
      <c r="E1120" s="16">
        <f t="shared" si="2"/>
        <v>0</v>
      </c>
      <c r="F1120" s="3">
        <f t="shared" si="3"/>
        <v>0</v>
      </c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5.0" customHeight="1">
      <c r="A1121" s="11" t="str">
        <f t="array" ref="A1121">INDEX(DONG_THUAN_GHEP!$J$14:$AM$113,INT((ROW()-2)/30)+1,MOD(ROW()-2,30)+1)</f>
        <v/>
      </c>
      <c r="B1121" s="11" t="str">
        <f t="array" ref="B1121">INDEX(DONG_THUAN_GHEP!$A$14:$A$113,INT((ROW()-2)/30)+1)</f>
        <v/>
      </c>
      <c r="C1121" s="16">
        <f t="array" ref="C1121">IF(A1121="",0,INDEX(DONG_THUAN_GHEP!$B$14:$B$113,INT((ROW()-2)/30)+1))</f>
        <v>0</v>
      </c>
      <c r="D1121" s="16">
        <f t="shared" si="1"/>
        <v>0</v>
      </c>
      <c r="E1121" s="16">
        <f t="shared" si="2"/>
        <v>0</v>
      </c>
      <c r="F1121" s="3">
        <f t="shared" si="3"/>
        <v>0</v>
      </c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5.0" customHeight="1">
      <c r="A1122" s="11" t="str">
        <f t="array" ref="A1122">INDEX(DONG_THUAN_GHEP!$J$14:$AM$113,INT((ROW()-2)/30)+1,MOD(ROW()-2,30)+1)</f>
        <v/>
      </c>
      <c r="B1122" s="11" t="str">
        <f t="array" ref="B1122">INDEX(DONG_THUAN_GHEP!$A$14:$A$113,INT((ROW()-2)/30)+1)</f>
        <v/>
      </c>
      <c r="C1122" s="16">
        <f t="array" ref="C1122">IF(A1122="",0,INDEX(DONG_THUAN_GHEP!$B$14:$B$113,INT((ROW()-2)/30)+1))</f>
        <v>0</v>
      </c>
      <c r="D1122" s="16">
        <f t="shared" si="1"/>
        <v>0</v>
      </c>
      <c r="E1122" s="16">
        <f t="shared" si="2"/>
        <v>0</v>
      </c>
      <c r="F1122" s="3">
        <f t="shared" si="3"/>
        <v>0</v>
      </c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5.0" customHeight="1">
      <c r="A1123" s="11" t="str">
        <f t="array" ref="A1123">INDEX(DONG_THUAN_GHEP!$J$14:$AM$113,INT((ROW()-2)/30)+1,MOD(ROW()-2,30)+1)</f>
        <v/>
      </c>
      <c r="B1123" s="11" t="str">
        <f t="array" ref="B1123">INDEX(DONG_THUAN_GHEP!$A$14:$A$113,INT((ROW()-2)/30)+1)</f>
        <v/>
      </c>
      <c r="C1123" s="16">
        <f t="array" ref="C1123">IF(A1123="",0,INDEX(DONG_THUAN_GHEP!$B$14:$B$113,INT((ROW()-2)/30)+1))</f>
        <v>0</v>
      </c>
      <c r="D1123" s="16">
        <f t="shared" si="1"/>
        <v>0</v>
      </c>
      <c r="E1123" s="16">
        <f t="shared" si="2"/>
        <v>0</v>
      </c>
      <c r="F1123" s="3">
        <f t="shared" si="3"/>
        <v>0</v>
      </c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5.0" customHeight="1">
      <c r="A1124" s="11" t="str">
        <f t="array" ref="A1124">INDEX(DONG_THUAN_GHEP!$J$14:$AM$113,INT((ROW()-2)/30)+1,MOD(ROW()-2,30)+1)</f>
        <v/>
      </c>
      <c r="B1124" s="11" t="str">
        <f t="array" ref="B1124">INDEX(DONG_THUAN_GHEP!$A$14:$A$113,INT((ROW()-2)/30)+1)</f>
        <v/>
      </c>
      <c r="C1124" s="16">
        <f t="array" ref="C1124">IF(A1124="",0,INDEX(DONG_THUAN_GHEP!$B$14:$B$113,INT((ROW()-2)/30)+1))</f>
        <v>0</v>
      </c>
      <c r="D1124" s="16">
        <f t="shared" si="1"/>
        <v>0</v>
      </c>
      <c r="E1124" s="16">
        <f t="shared" si="2"/>
        <v>0</v>
      </c>
      <c r="F1124" s="3">
        <f t="shared" si="3"/>
        <v>0</v>
      </c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5.0" customHeight="1">
      <c r="A1125" s="11" t="str">
        <f t="array" ref="A1125">INDEX(DONG_THUAN_GHEP!$J$14:$AM$113,INT((ROW()-2)/30)+1,MOD(ROW()-2,30)+1)</f>
        <v/>
      </c>
      <c r="B1125" s="11" t="str">
        <f t="array" ref="B1125">INDEX(DONG_THUAN_GHEP!$A$14:$A$113,INT((ROW()-2)/30)+1)</f>
        <v/>
      </c>
      <c r="C1125" s="16">
        <f t="array" ref="C1125">IF(A1125="",0,INDEX(DONG_THUAN_GHEP!$B$14:$B$113,INT((ROW()-2)/30)+1))</f>
        <v>0</v>
      </c>
      <c r="D1125" s="16">
        <f t="shared" si="1"/>
        <v>0</v>
      </c>
      <c r="E1125" s="16">
        <f t="shared" si="2"/>
        <v>0</v>
      </c>
      <c r="F1125" s="3">
        <f t="shared" si="3"/>
        <v>0</v>
      </c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5.0" customHeight="1">
      <c r="A1126" s="11" t="str">
        <f t="array" ref="A1126">INDEX(DONG_THUAN_GHEP!$J$14:$AM$113,INT((ROW()-2)/30)+1,MOD(ROW()-2,30)+1)</f>
        <v/>
      </c>
      <c r="B1126" s="11" t="str">
        <f t="array" ref="B1126">INDEX(DONG_THUAN_GHEP!$A$14:$A$113,INT((ROW()-2)/30)+1)</f>
        <v/>
      </c>
      <c r="C1126" s="16">
        <f t="array" ref="C1126">IF(A1126="",0,INDEX(DONG_THUAN_GHEP!$B$14:$B$113,INT((ROW()-2)/30)+1))</f>
        <v>0</v>
      </c>
      <c r="D1126" s="16">
        <f t="shared" si="1"/>
        <v>0</v>
      </c>
      <c r="E1126" s="16">
        <f t="shared" si="2"/>
        <v>0</v>
      </c>
      <c r="F1126" s="3">
        <f t="shared" si="3"/>
        <v>0</v>
      </c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5.0" customHeight="1">
      <c r="A1127" s="11" t="str">
        <f t="array" ref="A1127">INDEX(DONG_THUAN_GHEP!$J$14:$AM$113,INT((ROW()-2)/30)+1,MOD(ROW()-2,30)+1)</f>
        <v/>
      </c>
      <c r="B1127" s="11" t="str">
        <f t="array" ref="B1127">INDEX(DONG_THUAN_GHEP!$A$14:$A$113,INT((ROW()-2)/30)+1)</f>
        <v/>
      </c>
      <c r="C1127" s="16">
        <f t="array" ref="C1127">IF(A1127="",0,INDEX(DONG_THUAN_GHEP!$B$14:$B$113,INT((ROW()-2)/30)+1))</f>
        <v>0</v>
      </c>
      <c r="D1127" s="16">
        <f t="shared" si="1"/>
        <v>0</v>
      </c>
      <c r="E1127" s="16">
        <f t="shared" si="2"/>
        <v>0</v>
      </c>
      <c r="F1127" s="3">
        <f t="shared" si="3"/>
        <v>0</v>
      </c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5.0" customHeight="1">
      <c r="A1128" s="11" t="str">
        <f t="array" ref="A1128">INDEX(DONG_THUAN_GHEP!$J$14:$AM$113,INT((ROW()-2)/30)+1,MOD(ROW()-2,30)+1)</f>
        <v/>
      </c>
      <c r="B1128" s="11" t="str">
        <f t="array" ref="B1128">INDEX(DONG_THUAN_GHEP!$A$14:$A$113,INT((ROW()-2)/30)+1)</f>
        <v/>
      </c>
      <c r="C1128" s="16">
        <f t="array" ref="C1128">IF(A1128="",0,INDEX(DONG_THUAN_GHEP!$B$14:$B$113,INT((ROW()-2)/30)+1))</f>
        <v>0</v>
      </c>
      <c r="D1128" s="16">
        <f t="shared" si="1"/>
        <v>0</v>
      </c>
      <c r="E1128" s="16">
        <f t="shared" si="2"/>
        <v>0</v>
      </c>
      <c r="F1128" s="3">
        <f t="shared" si="3"/>
        <v>0</v>
      </c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5.0" customHeight="1">
      <c r="A1129" s="11" t="str">
        <f t="array" ref="A1129">INDEX(DONG_THUAN_GHEP!$J$14:$AM$113,INT((ROW()-2)/30)+1,MOD(ROW()-2,30)+1)</f>
        <v/>
      </c>
      <c r="B1129" s="11" t="str">
        <f t="array" ref="B1129">INDEX(DONG_THUAN_GHEP!$A$14:$A$113,INT((ROW()-2)/30)+1)</f>
        <v/>
      </c>
      <c r="C1129" s="16">
        <f t="array" ref="C1129">IF(A1129="",0,INDEX(DONG_THUAN_GHEP!$B$14:$B$113,INT((ROW()-2)/30)+1))</f>
        <v>0</v>
      </c>
      <c r="D1129" s="16">
        <f t="shared" si="1"/>
        <v>0</v>
      </c>
      <c r="E1129" s="16">
        <f t="shared" si="2"/>
        <v>0</v>
      </c>
      <c r="F1129" s="3">
        <f t="shared" si="3"/>
        <v>0</v>
      </c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5.0" customHeight="1">
      <c r="A1130" s="11" t="str">
        <f t="array" ref="A1130">INDEX(DONG_THUAN_GHEP!$J$14:$AM$113,INT((ROW()-2)/30)+1,MOD(ROW()-2,30)+1)</f>
        <v/>
      </c>
      <c r="B1130" s="11" t="str">
        <f t="array" ref="B1130">INDEX(DONG_THUAN_GHEP!$A$14:$A$113,INT((ROW()-2)/30)+1)</f>
        <v/>
      </c>
      <c r="C1130" s="16">
        <f t="array" ref="C1130">IF(A1130="",0,INDEX(DONG_THUAN_GHEP!$B$14:$B$113,INT((ROW()-2)/30)+1))</f>
        <v>0</v>
      </c>
      <c r="D1130" s="16">
        <f t="shared" si="1"/>
        <v>0</v>
      </c>
      <c r="E1130" s="16">
        <f t="shared" si="2"/>
        <v>0</v>
      </c>
      <c r="F1130" s="3">
        <f t="shared" si="3"/>
        <v>0</v>
      </c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5.0" customHeight="1">
      <c r="A1131" s="11" t="str">
        <f t="array" ref="A1131">INDEX(DONG_THUAN_GHEP!$J$14:$AM$113,INT((ROW()-2)/30)+1,MOD(ROW()-2,30)+1)</f>
        <v/>
      </c>
      <c r="B1131" s="11" t="str">
        <f t="array" ref="B1131">INDEX(DONG_THUAN_GHEP!$A$14:$A$113,INT((ROW()-2)/30)+1)</f>
        <v/>
      </c>
      <c r="C1131" s="16">
        <f t="array" ref="C1131">IF(A1131="",0,INDEX(DONG_THUAN_GHEP!$B$14:$B$113,INT((ROW()-2)/30)+1))</f>
        <v>0</v>
      </c>
      <c r="D1131" s="16">
        <f t="shared" si="1"/>
        <v>0</v>
      </c>
      <c r="E1131" s="16">
        <f t="shared" si="2"/>
        <v>0</v>
      </c>
      <c r="F1131" s="3">
        <f t="shared" si="3"/>
        <v>0</v>
      </c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5.0" customHeight="1">
      <c r="A1132" s="11" t="str">
        <f t="array" ref="A1132">INDEX(DONG_THUAN_GHEP!$J$14:$AM$113,INT((ROW()-2)/30)+1,MOD(ROW()-2,30)+1)</f>
        <v/>
      </c>
      <c r="B1132" s="11" t="str">
        <f t="array" ref="B1132">INDEX(DONG_THUAN_GHEP!$A$14:$A$113,INT((ROW()-2)/30)+1)</f>
        <v/>
      </c>
      <c r="C1132" s="16">
        <f t="array" ref="C1132">IF(A1132="",0,INDEX(DONG_THUAN_GHEP!$B$14:$B$113,INT((ROW()-2)/30)+1))</f>
        <v>0</v>
      </c>
      <c r="D1132" s="16">
        <f t="shared" si="1"/>
        <v>0</v>
      </c>
      <c r="E1132" s="16">
        <f t="shared" si="2"/>
        <v>0</v>
      </c>
      <c r="F1132" s="3">
        <f t="shared" si="3"/>
        <v>0</v>
      </c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5.0" customHeight="1">
      <c r="A1133" s="11" t="str">
        <f t="array" ref="A1133">INDEX(DONG_THUAN_GHEP!$J$14:$AM$113,INT((ROW()-2)/30)+1,MOD(ROW()-2,30)+1)</f>
        <v/>
      </c>
      <c r="B1133" s="11" t="str">
        <f t="array" ref="B1133">INDEX(DONG_THUAN_GHEP!$A$14:$A$113,INT((ROW()-2)/30)+1)</f>
        <v/>
      </c>
      <c r="C1133" s="16">
        <f t="array" ref="C1133">IF(A1133="",0,INDEX(DONG_THUAN_GHEP!$B$14:$B$113,INT((ROW()-2)/30)+1))</f>
        <v>0</v>
      </c>
      <c r="D1133" s="16">
        <f t="shared" si="1"/>
        <v>0</v>
      </c>
      <c r="E1133" s="16">
        <f t="shared" si="2"/>
        <v>0</v>
      </c>
      <c r="F1133" s="3">
        <f t="shared" si="3"/>
        <v>0</v>
      </c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5.0" customHeight="1">
      <c r="A1134" s="11" t="str">
        <f t="array" ref="A1134">INDEX(DONG_THUAN_GHEP!$J$14:$AM$113,INT((ROW()-2)/30)+1,MOD(ROW()-2,30)+1)</f>
        <v/>
      </c>
      <c r="B1134" s="11" t="str">
        <f t="array" ref="B1134">INDEX(DONG_THUAN_GHEP!$A$14:$A$113,INT((ROW()-2)/30)+1)</f>
        <v/>
      </c>
      <c r="C1134" s="16">
        <f t="array" ref="C1134">IF(A1134="",0,INDEX(DONG_THUAN_GHEP!$B$14:$B$113,INT((ROW()-2)/30)+1))</f>
        <v>0</v>
      </c>
      <c r="D1134" s="16">
        <f t="shared" si="1"/>
        <v>0</v>
      </c>
      <c r="E1134" s="16">
        <f t="shared" si="2"/>
        <v>0</v>
      </c>
      <c r="F1134" s="3">
        <f t="shared" si="3"/>
        <v>0</v>
      </c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5.0" customHeight="1">
      <c r="A1135" s="11" t="str">
        <f t="array" ref="A1135">INDEX(DONG_THUAN_GHEP!$J$14:$AM$113,INT((ROW()-2)/30)+1,MOD(ROW()-2,30)+1)</f>
        <v/>
      </c>
      <c r="B1135" s="11" t="str">
        <f t="array" ref="B1135">INDEX(DONG_THUAN_GHEP!$A$14:$A$113,INT((ROW()-2)/30)+1)</f>
        <v/>
      </c>
      <c r="C1135" s="16">
        <f t="array" ref="C1135">IF(A1135="",0,INDEX(DONG_THUAN_GHEP!$B$14:$B$113,INT((ROW()-2)/30)+1))</f>
        <v>0</v>
      </c>
      <c r="D1135" s="16">
        <f t="shared" si="1"/>
        <v>0</v>
      </c>
      <c r="E1135" s="16">
        <f t="shared" si="2"/>
        <v>0</v>
      </c>
      <c r="F1135" s="3">
        <f t="shared" si="3"/>
        <v>0</v>
      </c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5.0" customHeight="1">
      <c r="A1136" s="11" t="str">
        <f t="array" ref="A1136">INDEX(DONG_THUAN_GHEP!$J$14:$AM$113,INT((ROW()-2)/30)+1,MOD(ROW()-2,30)+1)</f>
        <v/>
      </c>
      <c r="B1136" s="11" t="str">
        <f t="array" ref="B1136">INDEX(DONG_THUAN_GHEP!$A$14:$A$113,INT((ROW()-2)/30)+1)</f>
        <v/>
      </c>
      <c r="C1136" s="16">
        <f t="array" ref="C1136">IF(A1136="",0,INDEX(DONG_THUAN_GHEP!$B$14:$B$113,INT((ROW()-2)/30)+1))</f>
        <v>0</v>
      </c>
      <c r="D1136" s="16">
        <f t="shared" si="1"/>
        <v>0</v>
      </c>
      <c r="E1136" s="16">
        <f t="shared" si="2"/>
        <v>0</v>
      </c>
      <c r="F1136" s="3">
        <f t="shared" si="3"/>
        <v>0</v>
      </c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5.0" customHeight="1">
      <c r="A1137" s="11" t="str">
        <f t="array" ref="A1137">INDEX(DONG_THUAN_GHEP!$J$14:$AM$113,INT((ROW()-2)/30)+1,MOD(ROW()-2,30)+1)</f>
        <v/>
      </c>
      <c r="B1137" s="11" t="str">
        <f t="array" ref="B1137">INDEX(DONG_THUAN_GHEP!$A$14:$A$113,INT((ROW()-2)/30)+1)</f>
        <v/>
      </c>
      <c r="C1137" s="16">
        <f t="array" ref="C1137">IF(A1137="",0,INDEX(DONG_THUAN_GHEP!$B$14:$B$113,INT((ROW()-2)/30)+1))</f>
        <v>0</v>
      </c>
      <c r="D1137" s="16">
        <f t="shared" si="1"/>
        <v>0</v>
      </c>
      <c r="E1137" s="16">
        <f t="shared" si="2"/>
        <v>0</v>
      </c>
      <c r="F1137" s="3">
        <f t="shared" si="3"/>
        <v>0</v>
      </c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5.0" customHeight="1">
      <c r="A1138" s="11" t="str">
        <f t="array" ref="A1138">INDEX(DONG_THUAN_GHEP!$J$14:$AM$113,INT((ROW()-2)/30)+1,MOD(ROW()-2,30)+1)</f>
        <v/>
      </c>
      <c r="B1138" s="11" t="str">
        <f t="array" ref="B1138">INDEX(DONG_THUAN_GHEP!$A$14:$A$113,INT((ROW()-2)/30)+1)</f>
        <v/>
      </c>
      <c r="C1138" s="16">
        <f t="array" ref="C1138">IF(A1138="",0,INDEX(DONG_THUAN_GHEP!$B$14:$B$113,INT((ROW()-2)/30)+1))</f>
        <v>0</v>
      </c>
      <c r="D1138" s="16">
        <f t="shared" si="1"/>
        <v>0</v>
      </c>
      <c r="E1138" s="16">
        <f t="shared" si="2"/>
        <v>0</v>
      </c>
      <c r="F1138" s="3">
        <f t="shared" si="3"/>
        <v>0</v>
      </c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5.0" customHeight="1">
      <c r="A1139" s="11" t="str">
        <f t="array" ref="A1139">INDEX(DONG_THUAN_GHEP!$J$14:$AM$113,INT((ROW()-2)/30)+1,MOD(ROW()-2,30)+1)</f>
        <v/>
      </c>
      <c r="B1139" s="11" t="str">
        <f t="array" ref="B1139">INDEX(DONG_THUAN_GHEP!$A$14:$A$113,INT((ROW()-2)/30)+1)</f>
        <v/>
      </c>
      <c r="C1139" s="16">
        <f t="array" ref="C1139">IF(A1139="",0,INDEX(DONG_THUAN_GHEP!$B$14:$B$113,INT((ROW()-2)/30)+1))</f>
        <v>0</v>
      </c>
      <c r="D1139" s="16">
        <f t="shared" si="1"/>
        <v>0</v>
      </c>
      <c r="E1139" s="16">
        <f t="shared" si="2"/>
        <v>0</v>
      </c>
      <c r="F1139" s="3">
        <f t="shared" si="3"/>
        <v>0</v>
      </c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5.0" customHeight="1">
      <c r="A1140" s="11" t="str">
        <f t="array" ref="A1140">INDEX(DONG_THUAN_GHEP!$J$14:$AM$113,INT((ROW()-2)/30)+1,MOD(ROW()-2,30)+1)</f>
        <v/>
      </c>
      <c r="B1140" s="11" t="str">
        <f t="array" ref="B1140">INDEX(DONG_THUAN_GHEP!$A$14:$A$113,INT((ROW()-2)/30)+1)</f>
        <v/>
      </c>
      <c r="C1140" s="16">
        <f t="array" ref="C1140">IF(A1140="",0,INDEX(DONG_THUAN_GHEP!$B$14:$B$113,INT((ROW()-2)/30)+1))</f>
        <v>0</v>
      </c>
      <c r="D1140" s="16">
        <f t="shared" si="1"/>
        <v>0</v>
      </c>
      <c r="E1140" s="16">
        <f t="shared" si="2"/>
        <v>0</v>
      </c>
      <c r="F1140" s="3">
        <f t="shared" si="3"/>
        <v>0</v>
      </c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5.0" customHeight="1">
      <c r="A1141" s="11" t="str">
        <f t="array" ref="A1141">INDEX(DONG_THUAN_GHEP!$J$14:$AM$113,INT((ROW()-2)/30)+1,MOD(ROW()-2,30)+1)</f>
        <v/>
      </c>
      <c r="B1141" s="11" t="str">
        <f t="array" ref="B1141">INDEX(DONG_THUAN_GHEP!$A$14:$A$113,INT((ROW()-2)/30)+1)</f>
        <v/>
      </c>
      <c r="C1141" s="16">
        <f t="array" ref="C1141">IF(A1141="",0,INDEX(DONG_THUAN_GHEP!$B$14:$B$113,INT((ROW()-2)/30)+1))</f>
        <v>0</v>
      </c>
      <c r="D1141" s="16">
        <f t="shared" si="1"/>
        <v>0</v>
      </c>
      <c r="E1141" s="16">
        <f t="shared" si="2"/>
        <v>0</v>
      </c>
      <c r="F1141" s="3">
        <f t="shared" si="3"/>
        <v>0</v>
      </c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5.0" customHeight="1">
      <c r="A1142" s="11" t="str">
        <f t="array" ref="A1142">INDEX(DONG_THUAN_GHEP!$J$14:$AM$113,INT((ROW()-2)/30)+1,MOD(ROW()-2,30)+1)</f>
        <v>2938</v>
      </c>
      <c r="B1142" s="11" t="str">
        <f t="array" ref="B1142">INDEX(DONG_THUAN_GHEP!$A$14:$A$113,INT((ROW()-2)/30)+1)</f>
        <v>38</v>
      </c>
      <c r="C1142" s="16">
        <f t="array" ref="C1142">IF(A1142="",0,INDEX(DONG_THUAN_GHEP!$B$14:$B$113,INT((ROW()-2)/30)+1))</f>
        <v>2</v>
      </c>
      <c r="D1142" s="16">
        <f t="shared" si="1"/>
        <v>1</v>
      </c>
      <c r="E1142" s="16">
        <f t="shared" si="2"/>
        <v>3</v>
      </c>
      <c r="F1142" s="3">
        <f t="shared" si="3"/>
        <v>302938</v>
      </c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5.0" customHeight="1">
      <c r="A1143" s="11" t="str">
        <f t="array" ref="A1143">INDEX(DONG_THUAN_GHEP!$J$14:$AM$113,INT((ROW()-2)/30)+1,MOD(ROW()-2,30)+1)</f>
        <v>2238</v>
      </c>
      <c r="B1143" s="11" t="str">
        <f t="array" ref="B1143">INDEX(DONG_THUAN_GHEP!$A$14:$A$113,INT((ROW()-2)/30)+1)</f>
        <v>38</v>
      </c>
      <c r="C1143" s="16">
        <f t="array" ref="C1143">IF(A1143="",0,INDEX(DONG_THUAN_GHEP!$B$14:$B$113,INT((ROW()-2)/30)+1))</f>
        <v>2</v>
      </c>
      <c r="D1143" s="16">
        <f t="shared" si="1"/>
        <v>1</v>
      </c>
      <c r="E1143" s="16">
        <f t="shared" si="2"/>
        <v>3</v>
      </c>
      <c r="F1143" s="3">
        <f t="shared" si="3"/>
        <v>302238</v>
      </c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5.0" customHeight="1">
      <c r="A1144" s="11" t="str">
        <f t="array" ref="A1144">INDEX(DONG_THUAN_GHEP!$J$14:$AM$113,INT((ROW()-2)/30)+1,MOD(ROW()-2,30)+1)</f>
        <v>238</v>
      </c>
      <c r="B1144" s="11" t="str">
        <f t="array" ref="B1144">INDEX(DONG_THUAN_GHEP!$A$14:$A$113,INT((ROW()-2)/30)+1)</f>
        <v>38</v>
      </c>
      <c r="C1144" s="16">
        <f t="array" ref="C1144">IF(A1144="",0,INDEX(DONG_THUAN_GHEP!$B$14:$B$113,INT((ROW()-2)/30)+1))</f>
        <v>2</v>
      </c>
      <c r="D1144" s="16">
        <f t="shared" si="1"/>
        <v>8</v>
      </c>
      <c r="E1144" s="16">
        <f t="shared" si="2"/>
        <v>10</v>
      </c>
      <c r="F1144" s="3">
        <f t="shared" si="3"/>
        <v>1000238</v>
      </c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5.0" customHeight="1">
      <c r="A1145" s="11" t="str">
        <f t="array" ref="A1145">INDEX(DONG_THUAN_GHEP!$J$14:$AM$113,INT((ROW()-2)/30)+1,MOD(ROW()-2,30)+1)</f>
        <v>238</v>
      </c>
      <c r="B1145" s="11" t="str">
        <f t="array" ref="B1145">INDEX(DONG_THUAN_GHEP!$A$14:$A$113,INT((ROW()-2)/30)+1)</f>
        <v>38</v>
      </c>
      <c r="C1145" s="16">
        <f t="array" ref="C1145">IF(A1145="",0,INDEX(DONG_THUAN_GHEP!$B$14:$B$113,INT((ROW()-2)/30)+1))</f>
        <v>2</v>
      </c>
      <c r="D1145" s="16">
        <f t="shared" si="1"/>
        <v>8</v>
      </c>
      <c r="E1145" s="16">
        <f t="shared" si="2"/>
        <v>10</v>
      </c>
      <c r="F1145" s="3">
        <f t="shared" si="3"/>
        <v>1000238</v>
      </c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5.0" customHeight="1">
      <c r="A1146" s="11" t="str">
        <f t="array" ref="A1146">INDEX(DONG_THUAN_GHEP!$J$14:$AM$113,INT((ROW()-2)/30)+1,MOD(ROW()-2,30)+1)</f>
        <v>238</v>
      </c>
      <c r="B1146" s="11" t="str">
        <f t="array" ref="B1146">INDEX(DONG_THUAN_GHEP!$A$14:$A$113,INT((ROW()-2)/30)+1)</f>
        <v>38</v>
      </c>
      <c r="C1146" s="16">
        <f t="array" ref="C1146">IF(A1146="",0,INDEX(DONG_THUAN_GHEP!$B$14:$B$113,INT((ROW()-2)/30)+1))</f>
        <v>2</v>
      </c>
      <c r="D1146" s="16">
        <f t="shared" si="1"/>
        <v>8</v>
      </c>
      <c r="E1146" s="16">
        <f t="shared" si="2"/>
        <v>10</v>
      </c>
      <c r="F1146" s="3">
        <f t="shared" si="3"/>
        <v>1000238</v>
      </c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5.0" customHeight="1">
      <c r="A1147" s="11" t="str">
        <f t="array" ref="A1147">INDEX(DONG_THUAN_GHEP!$J$14:$AM$113,INT((ROW()-2)/30)+1,MOD(ROW()-2,30)+1)</f>
        <v>238</v>
      </c>
      <c r="B1147" s="11" t="str">
        <f t="array" ref="B1147">INDEX(DONG_THUAN_GHEP!$A$14:$A$113,INT((ROW()-2)/30)+1)</f>
        <v>38</v>
      </c>
      <c r="C1147" s="16">
        <f t="array" ref="C1147">IF(A1147="",0,INDEX(DONG_THUAN_GHEP!$B$14:$B$113,INT((ROW()-2)/30)+1))</f>
        <v>2</v>
      </c>
      <c r="D1147" s="16">
        <f t="shared" si="1"/>
        <v>8</v>
      </c>
      <c r="E1147" s="16">
        <f t="shared" si="2"/>
        <v>10</v>
      </c>
      <c r="F1147" s="3">
        <f t="shared" si="3"/>
        <v>1000238</v>
      </c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5.0" customHeight="1">
      <c r="A1148" s="11" t="str">
        <f t="array" ref="A1148">INDEX(DONG_THUAN_GHEP!$J$14:$AM$113,INT((ROW()-2)/30)+1,MOD(ROW()-2,30)+1)</f>
        <v>938</v>
      </c>
      <c r="B1148" s="11" t="str">
        <f t="array" ref="B1148">INDEX(DONG_THUAN_GHEP!$A$14:$A$113,INT((ROW()-2)/30)+1)</f>
        <v>38</v>
      </c>
      <c r="C1148" s="16">
        <f t="array" ref="C1148">IF(A1148="",0,INDEX(DONG_THUAN_GHEP!$B$14:$B$113,INT((ROW()-2)/30)+1))</f>
        <v>2</v>
      </c>
      <c r="D1148" s="16">
        <f t="shared" si="1"/>
        <v>4</v>
      </c>
      <c r="E1148" s="16">
        <f t="shared" si="2"/>
        <v>6</v>
      </c>
      <c r="F1148" s="3">
        <f t="shared" si="3"/>
        <v>600938</v>
      </c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5.0" customHeight="1">
      <c r="A1149" s="11" t="str">
        <f t="array" ref="A1149">INDEX(DONG_THUAN_GHEP!$J$14:$AM$113,INT((ROW()-2)/30)+1,MOD(ROW()-2,30)+1)</f>
        <v>238</v>
      </c>
      <c r="B1149" s="11" t="str">
        <f t="array" ref="B1149">INDEX(DONG_THUAN_GHEP!$A$14:$A$113,INT((ROW()-2)/30)+1)</f>
        <v>38</v>
      </c>
      <c r="C1149" s="16">
        <f t="array" ref="C1149">IF(A1149="",0,INDEX(DONG_THUAN_GHEP!$B$14:$B$113,INT((ROW()-2)/30)+1))</f>
        <v>2</v>
      </c>
      <c r="D1149" s="16">
        <f t="shared" si="1"/>
        <v>8</v>
      </c>
      <c r="E1149" s="16">
        <f t="shared" si="2"/>
        <v>10</v>
      </c>
      <c r="F1149" s="3">
        <f t="shared" si="3"/>
        <v>1000238</v>
      </c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5.0" customHeight="1">
      <c r="A1150" s="11" t="str">
        <f t="array" ref="A1150">INDEX(DONG_THUAN_GHEP!$J$14:$AM$113,INT((ROW()-2)/30)+1,MOD(ROW()-2,30)+1)</f>
        <v>38</v>
      </c>
      <c r="B1150" s="11" t="str">
        <f t="array" ref="B1150">INDEX(DONG_THUAN_GHEP!$A$14:$A$113,INT((ROW()-2)/30)+1)</f>
        <v>38</v>
      </c>
      <c r="C1150" s="16">
        <f t="array" ref="C1150">IF(A1150="",0,INDEX(DONG_THUAN_GHEP!$B$14:$B$113,INT((ROW()-2)/30)+1))</f>
        <v>2</v>
      </c>
      <c r="D1150" s="16">
        <f t="shared" si="1"/>
        <v>16</v>
      </c>
      <c r="E1150" s="16">
        <f t="shared" si="2"/>
        <v>18</v>
      </c>
      <c r="F1150" s="3">
        <f t="shared" si="3"/>
        <v>1800038</v>
      </c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5.0" customHeight="1">
      <c r="A1151" s="11" t="str">
        <f t="array" ref="A1151">INDEX(DONG_THUAN_GHEP!$J$14:$AM$113,INT((ROW()-2)/30)+1,MOD(ROW()-2,30)+1)</f>
        <v>38</v>
      </c>
      <c r="B1151" s="11" t="str">
        <f t="array" ref="B1151">INDEX(DONG_THUAN_GHEP!$A$14:$A$113,INT((ROW()-2)/30)+1)</f>
        <v>38</v>
      </c>
      <c r="C1151" s="16">
        <f t="array" ref="C1151">IF(A1151="",0,INDEX(DONG_THUAN_GHEP!$B$14:$B$113,INT((ROW()-2)/30)+1))</f>
        <v>2</v>
      </c>
      <c r="D1151" s="16">
        <f t="shared" si="1"/>
        <v>16</v>
      </c>
      <c r="E1151" s="16">
        <f t="shared" si="2"/>
        <v>18</v>
      </c>
      <c r="F1151" s="3">
        <f t="shared" si="3"/>
        <v>1800038</v>
      </c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5.0" customHeight="1">
      <c r="A1152" s="11" t="str">
        <f t="array" ref="A1152">INDEX(DONG_THUAN_GHEP!$J$14:$AM$113,INT((ROW()-2)/30)+1,MOD(ROW()-2,30)+1)</f>
        <v>38</v>
      </c>
      <c r="B1152" s="11" t="str">
        <f t="array" ref="B1152">INDEX(DONG_THUAN_GHEP!$A$14:$A$113,INT((ROW()-2)/30)+1)</f>
        <v>38</v>
      </c>
      <c r="C1152" s="16">
        <f t="array" ref="C1152">IF(A1152="",0,INDEX(DONG_THUAN_GHEP!$B$14:$B$113,INT((ROW()-2)/30)+1))</f>
        <v>2</v>
      </c>
      <c r="D1152" s="16">
        <f t="shared" si="1"/>
        <v>16</v>
      </c>
      <c r="E1152" s="16">
        <f t="shared" si="2"/>
        <v>18</v>
      </c>
      <c r="F1152" s="3">
        <f t="shared" si="3"/>
        <v>1800038</v>
      </c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5.0" customHeight="1">
      <c r="A1153" s="11" t="str">
        <f t="array" ref="A1153">INDEX(DONG_THUAN_GHEP!$J$14:$AM$113,INT((ROW()-2)/30)+1,MOD(ROW()-2,30)+1)</f>
        <v>38</v>
      </c>
      <c r="B1153" s="11" t="str">
        <f t="array" ref="B1153">INDEX(DONG_THUAN_GHEP!$A$14:$A$113,INT((ROW()-2)/30)+1)</f>
        <v>38</v>
      </c>
      <c r="C1153" s="16">
        <f t="array" ref="C1153">IF(A1153="",0,INDEX(DONG_THUAN_GHEP!$B$14:$B$113,INT((ROW()-2)/30)+1))</f>
        <v>2</v>
      </c>
      <c r="D1153" s="16">
        <f t="shared" si="1"/>
        <v>16</v>
      </c>
      <c r="E1153" s="16">
        <f t="shared" si="2"/>
        <v>18</v>
      </c>
      <c r="F1153" s="3">
        <f t="shared" si="3"/>
        <v>1800038</v>
      </c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5.0" customHeight="1">
      <c r="A1154" s="11" t="str">
        <f t="array" ref="A1154">INDEX(DONG_THUAN_GHEP!$J$14:$AM$113,INT((ROW()-2)/30)+1,MOD(ROW()-2,30)+1)</f>
        <v>938</v>
      </c>
      <c r="B1154" s="11" t="str">
        <f t="array" ref="B1154">INDEX(DONG_THUAN_GHEP!$A$14:$A$113,INT((ROW()-2)/30)+1)</f>
        <v>38</v>
      </c>
      <c r="C1154" s="16">
        <f t="array" ref="C1154">IF(A1154="",0,INDEX(DONG_THUAN_GHEP!$B$14:$B$113,INT((ROW()-2)/30)+1))</f>
        <v>2</v>
      </c>
      <c r="D1154" s="16">
        <f t="shared" si="1"/>
        <v>4</v>
      </c>
      <c r="E1154" s="16">
        <f t="shared" si="2"/>
        <v>6</v>
      </c>
      <c r="F1154" s="3">
        <f t="shared" si="3"/>
        <v>600938</v>
      </c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5.0" customHeight="1">
      <c r="A1155" s="11" t="str">
        <f t="array" ref="A1155">INDEX(DONG_THUAN_GHEP!$J$14:$AM$113,INT((ROW()-2)/30)+1,MOD(ROW()-2,30)+1)</f>
        <v>238</v>
      </c>
      <c r="B1155" s="11" t="str">
        <f t="array" ref="B1155">INDEX(DONG_THUAN_GHEP!$A$14:$A$113,INT((ROW()-2)/30)+1)</f>
        <v>38</v>
      </c>
      <c r="C1155" s="16">
        <f t="array" ref="C1155">IF(A1155="",0,INDEX(DONG_THUAN_GHEP!$B$14:$B$113,INT((ROW()-2)/30)+1))</f>
        <v>2</v>
      </c>
      <c r="D1155" s="16">
        <f t="shared" si="1"/>
        <v>8</v>
      </c>
      <c r="E1155" s="16">
        <f t="shared" si="2"/>
        <v>10</v>
      </c>
      <c r="F1155" s="3">
        <f t="shared" si="3"/>
        <v>1000238</v>
      </c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5.0" customHeight="1">
      <c r="A1156" s="11" t="str">
        <f t="array" ref="A1156">INDEX(DONG_THUAN_GHEP!$J$14:$AM$113,INT((ROW()-2)/30)+1,MOD(ROW()-2,30)+1)</f>
        <v>38</v>
      </c>
      <c r="B1156" s="11" t="str">
        <f t="array" ref="B1156">INDEX(DONG_THUAN_GHEP!$A$14:$A$113,INT((ROW()-2)/30)+1)</f>
        <v>38</v>
      </c>
      <c r="C1156" s="16">
        <f t="array" ref="C1156">IF(A1156="",0,INDEX(DONG_THUAN_GHEP!$B$14:$B$113,INT((ROW()-2)/30)+1))</f>
        <v>2</v>
      </c>
      <c r="D1156" s="16">
        <f t="shared" si="1"/>
        <v>16</v>
      </c>
      <c r="E1156" s="16">
        <f t="shared" si="2"/>
        <v>18</v>
      </c>
      <c r="F1156" s="3">
        <f t="shared" si="3"/>
        <v>1800038</v>
      </c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5.0" customHeight="1">
      <c r="A1157" s="11" t="str">
        <f t="array" ref="A1157">INDEX(DONG_THUAN_GHEP!$J$14:$AM$113,INT((ROW()-2)/30)+1,MOD(ROW()-2,30)+1)</f>
        <v>38</v>
      </c>
      <c r="B1157" s="11" t="str">
        <f t="array" ref="B1157">INDEX(DONG_THUAN_GHEP!$A$14:$A$113,INT((ROW()-2)/30)+1)</f>
        <v>38</v>
      </c>
      <c r="C1157" s="16">
        <f t="array" ref="C1157">IF(A1157="",0,INDEX(DONG_THUAN_GHEP!$B$14:$B$113,INT((ROW()-2)/30)+1))</f>
        <v>2</v>
      </c>
      <c r="D1157" s="16">
        <f t="shared" si="1"/>
        <v>16</v>
      </c>
      <c r="E1157" s="16">
        <f t="shared" si="2"/>
        <v>18</v>
      </c>
      <c r="F1157" s="3">
        <f t="shared" si="3"/>
        <v>1800038</v>
      </c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5.0" customHeight="1">
      <c r="A1158" s="11" t="str">
        <f t="array" ref="A1158">INDEX(DONG_THUAN_GHEP!$J$14:$AM$113,INT((ROW()-2)/30)+1,MOD(ROW()-2,30)+1)</f>
        <v>38</v>
      </c>
      <c r="B1158" s="11" t="str">
        <f t="array" ref="B1158">INDEX(DONG_THUAN_GHEP!$A$14:$A$113,INT((ROW()-2)/30)+1)</f>
        <v>38</v>
      </c>
      <c r="C1158" s="16">
        <f t="array" ref="C1158">IF(A1158="",0,INDEX(DONG_THUAN_GHEP!$B$14:$B$113,INT((ROW()-2)/30)+1))</f>
        <v>2</v>
      </c>
      <c r="D1158" s="16">
        <f t="shared" si="1"/>
        <v>16</v>
      </c>
      <c r="E1158" s="16">
        <f t="shared" si="2"/>
        <v>18</v>
      </c>
      <c r="F1158" s="3">
        <f t="shared" si="3"/>
        <v>1800038</v>
      </c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5.0" customHeight="1">
      <c r="A1159" s="11" t="str">
        <f t="array" ref="A1159">INDEX(DONG_THUAN_GHEP!$J$14:$AM$113,INT((ROW()-2)/30)+1,MOD(ROW()-2,30)+1)</f>
        <v>38</v>
      </c>
      <c r="B1159" s="11" t="str">
        <f t="array" ref="B1159">INDEX(DONG_THUAN_GHEP!$A$14:$A$113,INT((ROW()-2)/30)+1)</f>
        <v>38</v>
      </c>
      <c r="C1159" s="16">
        <f t="array" ref="C1159">IF(A1159="",0,INDEX(DONG_THUAN_GHEP!$B$14:$B$113,INT((ROW()-2)/30)+1))</f>
        <v>2</v>
      </c>
      <c r="D1159" s="16">
        <f t="shared" si="1"/>
        <v>16</v>
      </c>
      <c r="E1159" s="16">
        <f t="shared" si="2"/>
        <v>18</v>
      </c>
      <c r="F1159" s="3">
        <f t="shared" si="3"/>
        <v>1800038</v>
      </c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5.0" customHeight="1">
      <c r="A1160" s="11" t="str">
        <f t="array" ref="A1160">INDEX(DONG_THUAN_GHEP!$J$14:$AM$113,INT((ROW()-2)/30)+1,MOD(ROW()-2,30)+1)</f>
        <v>938</v>
      </c>
      <c r="B1160" s="11" t="str">
        <f t="array" ref="B1160">INDEX(DONG_THUAN_GHEP!$A$14:$A$113,INT((ROW()-2)/30)+1)</f>
        <v>38</v>
      </c>
      <c r="C1160" s="16">
        <f t="array" ref="C1160">IF(A1160="",0,INDEX(DONG_THUAN_GHEP!$B$14:$B$113,INT((ROW()-2)/30)+1))</f>
        <v>2</v>
      </c>
      <c r="D1160" s="16">
        <f t="shared" si="1"/>
        <v>4</v>
      </c>
      <c r="E1160" s="16">
        <f t="shared" si="2"/>
        <v>6</v>
      </c>
      <c r="F1160" s="3">
        <f t="shared" si="3"/>
        <v>600938</v>
      </c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5.0" customHeight="1">
      <c r="A1161" s="11" t="str">
        <f t="array" ref="A1161">INDEX(DONG_THUAN_GHEP!$J$14:$AM$113,INT((ROW()-2)/30)+1,MOD(ROW()-2,30)+1)</f>
        <v>238</v>
      </c>
      <c r="B1161" s="11" t="str">
        <f t="array" ref="B1161">INDEX(DONG_THUAN_GHEP!$A$14:$A$113,INT((ROW()-2)/30)+1)</f>
        <v>38</v>
      </c>
      <c r="C1161" s="16">
        <f t="array" ref="C1161">IF(A1161="",0,INDEX(DONG_THUAN_GHEP!$B$14:$B$113,INT((ROW()-2)/30)+1))</f>
        <v>2</v>
      </c>
      <c r="D1161" s="16">
        <f t="shared" si="1"/>
        <v>8</v>
      </c>
      <c r="E1161" s="16">
        <f t="shared" si="2"/>
        <v>10</v>
      </c>
      <c r="F1161" s="3">
        <f t="shared" si="3"/>
        <v>1000238</v>
      </c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5.0" customHeight="1">
      <c r="A1162" s="11" t="str">
        <f t="array" ref="A1162">INDEX(DONG_THUAN_GHEP!$J$14:$AM$113,INT((ROW()-2)/30)+1,MOD(ROW()-2,30)+1)</f>
        <v>38</v>
      </c>
      <c r="B1162" s="11" t="str">
        <f t="array" ref="B1162">INDEX(DONG_THUAN_GHEP!$A$14:$A$113,INT((ROW()-2)/30)+1)</f>
        <v>38</v>
      </c>
      <c r="C1162" s="16">
        <f t="array" ref="C1162">IF(A1162="",0,INDEX(DONG_THUAN_GHEP!$B$14:$B$113,INT((ROW()-2)/30)+1))</f>
        <v>2</v>
      </c>
      <c r="D1162" s="16">
        <f t="shared" si="1"/>
        <v>16</v>
      </c>
      <c r="E1162" s="16">
        <f t="shared" si="2"/>
        <v>18</v>
      </c>
      <c r="F1162" s="3">
        <f t="shared" si="3"/>
        <v>1800038</v>
      </c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5.0" customHeight="1">
      <c r="A1163" s="11" t="str">
        <f t="array" ref="A1163">INDEX(DONG_THUAN_GHEP!$J$14:$AM$113,INT((ROW()-2)/30)+1,MOD(ROW()-2,30)+1)</f>
        <v>38</v>
      </c>
      <c r="B1163" s="11" t="str">
        <f t="array" ref="B1163">INDEX(DONG_THUAN_GHEP!$A$14:$A$113,INT((ROW()-2)/30)+1)</f>
        <v>38</v>
      </c>
      <c r="C1163" s="16">
        <f t="array" ref="C1163">IF(A1163="",0,INDEX(DONG_THUAN_GHEP!$B$14:$B$113,INT((ROW()-2)/30)+1))</f>
        <v>2</v>
      </c>
      <c r="D1163" s="16">
        <f t="shared" si="1"/>
        <v>16</v>
      </c>
      <c r="E1163" s="16">
        <f t="shared" si="2"/>
        <v>18</v>
      </c>
      <c r="F1163" s="3">
        <f t="shared" si="3"/>
        <v>1800038</v>
      </c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5.0" customHeight="1">
      <c r="A1164" s="11" t="str">
        <f t="array" ref="A1164">INDEX(DONG_THUAN_GHEP!$J$14:$AM$113,INT((ROW()-2)/30)+1,MOD(ROW()-2,30)+1)</f>
        <v>38</v>
      </c>
      <c r="B1164" s="11" t="str">
        <f t="array" ref="B1164">INDEX(DONG_THUAN_GHEP!$A$14:$A$113,INT((ROW()-2)/30)+1)</f>
        <v>38</v>
      </c>
      <c r="C1164" s="16">
        <f t="array" ref="C1164">IF(A1164="",0,INDEX(DONG_THUAN_GHEP!$B$14:$B$113,INT((ROW()-2)/30)+1))</f>
        <v>2</v>
      </c>
      <c r="D1164" s="16">
        <f t="shared" si="1"/>
        <v>16</v>
      </c>
      <c r="E1164" s="16">
        <f t="shared" si="2"/>
        <v>18</v>
      </c>
      <c r="F1164" s="3">
        <f t="shared" si="3"/>
        <v>1800038</v>
      </c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5.0" customHeight="1">
      <c r="A1165" s="11" t="str">
        <f t="array" ref="A1165">INDEX(DONG_THUAN_GHEP!$J$14:$AM$113,INT((ROW()-2)/30)+1,MOD(ROW()-2,30)+1)</f>
        <v>38</v>
      </c>
      <c r="B1165" s="11" t="str">
        <f t="array" ref="B1165">INDEX(DONG_THUAN_GHEP!$A$14:$A$113,INT((ROW()-2)/30)+1)</f>
        <v>38</v>
      </c>
      <c r="C1165" s="16">
        <f t="array" ref="C1165">IF(A1165="",0,INDEX(DONG_THUAN_GHEP!$B$14:$B$113,INT((ROW()-2)/30)+1))</f>
        <v>2</v>
      </c>
      <c r="D1165" s="16">
        <f t="shared" si="1"/>
        <v>16</v>
      </c>
      <c r="E1165" s="16">
        <f t="shared" si="2"/>
        <v>18</v>
      </c>
      <c r="F1165" s="3">
        <f t="shared" si="3"/>
        <v>1800038</v>
      </c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5.0" customHeight="1">
      <c r="A1166" s="11" t="str">
        <f t="array" ref="A1166">INDEX(DONG_THUAN_GHEP!$J$14:$AM$113,INT((ROW()-2)/30)+1,MOD(ROW()-2,30)+1)</f>
        <v>938</v>
      </c>
      <c r="B1166" s="11" t="str">
        <f t="array" ref="B1166">INDEX(DONG_THUAN_GHEP!$A$14:$A$113,INT((ROW()-2)/30)+1)</f>
        <v>38</v>
      </c>
      <c r="C1166" s="16">
        <f t="array" ref="C1166">IF(A1166="",0,INDEX(DONG_THUAN_GHEP!$B$14:$B$113,INT((ROW()-2)/30)+1))</f>
        <v>2</v>
      </c>
      <c r="D1166" s="16">
        <f t="shared" si="1"/>
        <v>4</v>
      </c>
      <c r="E1166" s="16">
        <f t="shared" si="2"/>
        <v>6</v>
      </c>
      <c r="F1166" s="3">
        <f t="shared" si="3"/>
        <v>600938</v>
      </c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5.0" customHeight="1">
      <c r="A1167" s="11" t="str">
        <f t="array" ref="A1167">INDEX(DONG_THUAN_GHEP!$J$14:$AM$113,INT((ROW()-2)/30)+1,MOD(ROW()-2,30)+1)</f>
        <v>238</v>
      </c>
      <c r="B1167" s="11" t="str">
        <f t="array" ref="B1167">INDEX(DONG_THUAN_GHEP!$A$14:$A$113,INT((ROW()-2)/30)+1)</f>
        <v>38</v>
      </c>
      <c r="C1167" s="16">
        <f t="array" ref="C1167">IF(A1167="",0,INDEX(DONG_THUAN_GHEP!$B$14:$B$113,INT((ROW()-2)/30)+1))</f>
        <v>2</v>
      </c>
      <c r="D1167" s="16">
        <f t="shared" si="1"/>
        <v>8</v>
      </c>
      <c r="E1167" s="16">
        <f t="shared" si="2"/>
        <v>10</v>
      </c>
      <c r="F1167" s="3">
        <f t="shared" si="3"/>
        <v>1000238</v>
      </c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5.0" customHeight="1">
      <c r="A1168" s="11" t="str">
        <f t="array" ref="A1168">INDEX(DONG_THUAN_GHEP!$J$14:$AM$113,INT((ROW()-2)/30)+1,MOD(ROW()-2,30)+1)</f>
        <v>38</v>
      </c>
      <c r="B1168" s="11" t="str">
        <f t="array" ref="B1168">INDEX(DONG_THUAN_GHEP!$A$14:$A$113,INT((ROW()-2)/30)+1)</f>
        <v>38</v>
      </c>
      <c r="C1168" s="16">
        <f t="array" ref="C1168">IF(A1168="",0,INDEX(DONG_THUAN_GHEP!$B$14:$B$113,INT((ROW()-2)/30)+1))</f>
        <v>2</v>
      </c>
      <c r="D1168" s="16">
        <f t="shared" si="1"/>
        <v>16</v>
      </c>
      <c r="E1168" s="16">
        <f t="shared" si="2"/>
        <v>18</v>
      </c>
      <c r="F1168" s="3">
        <f t="shared" si="3"/>
        <v>1800038</v>
      </c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5.0" customHeight="1">
      <c r="A1169" s="11" t="str">
        <f t="array" ref="A1169">INDEX(DONG_THUAN_GHEP!$J$14:$AM$113,INT((ROW()-2)/30)+1,MOD(ROW()-2,30)+1)</f>
        <v>38</v>
      </c>
      <c r="B1169" s="11" t="str">
        <f t="array" ref="B1169">INDEX(DONG_THUAN_GHEP!$A$14:$A$113,INT((ROW()-2)/30)+1)</f>
        <v>38</v>
      </c>
      <c r="C1169" s="16">
        <f t="array" ref="C1169">IF(A1169="",0,INDEX(DONG_THUAN_GHEP!$B$14:$B$113,INT((ROW()-2)/30)+1))</f>
        <v>2</v>
      </c>
      <c r="D1169" s="16">
        <f t="shared" si="1"/>
        <v>16</v>
      </c>
      <c r="E1169" s="16">
        <f t="shared" si="2"/>
        <v>18</v>
      </c>
      <c r="F1169" s="3">
        <f t="shared" si="3"/>
        <v>1800038</v>
      </c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5.0" customHeight="1">
      <c r="A1170" s="11" t="str">
        <f t="array" ref="A1170">INDEX(DONG_THUAN_GHEP!$J$14:$AM$113,INT((ROW()-2)/30)+1,MOD(ROW()-2,30)+1)</f>
        <v>38</v>
      </c>
      <c r="B1170" s="11" t="str">
        <f t="array" ref="B1170">INDEX(DONG_THUAN_GHEP!$A$14:$A$113,INT((ROW()-2)/30)+1)</f>
        <v>38</v>
      </c>
      <c r="C1170" s="16">
        <f t="array" ref="C1170">IF(A1170="",0,INDEX(DONG_THUAN_GHEP!$B$14:$B$113,INT((ROW()-2)/30)+1))</f>
        <v>2</v>
      </c>
      <c r="D1170" s="16">
        <f t="shared" si="1"/>
        <v>16</v>
      </c>
      <c r="E1170" s="16">
        <f t="shared" si="2"/>
        <v>18</v>
      </c>
      <c r="F1170" s="3">
        <f t="shared" si="3"/>
        <v>1800038</v>
      </c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5.0" customHeight="1">
      <c r="A1171" s="11" t="str">
        <f t="array" ref="A1171">INDEX(DONG_THUAN_GHEP!$J$14:$AM$113,INT((ROW()-2)/30)+1,MOD(ROW()-2,30)+1)</f>
        <v>38</v>
      </c>
      <c r="B1171" s="11" t="str">
        <f t="array" ref="B1171">INDEX(DONG_THUAN_GHEP!$A$14:$A$113,INT((ROW()-2)/30)+1)</f>
        <v>38</v>
      </c>
      <c r="C1171" s="16">
        <f t="array" ref="C1171">IF(A1171="",0,INDEX(DONG_THUAN_GHEP!$B$14:$B$113,INT((ROW()-2)/30)+1))</f>
        <v>2</v>
      </c>
      <c r="D1171" s="16">
        <f t="shared" si="1"/>
        <v>16</v>
      </c>
      <c r="E1171" s="16">
        <f t="shared" si="2"/>
        <v>18</v>
      </c>
      <c r="F1171" s="3">
        <f t="shared" si="3"/>
        <v>1800038</v>
      </c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5.0" customHeight="1">
      <c r="A1172" s="11" t="str">
        <f t="array" ref="A1172">INDEX(DONG_THUAN_GHEP!$J$14:$AM$113,INT((ROW()-2)/30)+1,MOD(ROW()-2,30)+1)</f>
        <v/>
      </c>
      <c r="B1172" s="11" t="str">
        <f t="array" ref="B1172">INDEX(DONG_THUAN_GHEP!$A$14:$A$113,INT((ROW()-2)/30)+1)</f>
        <v/>
      </c>
      <c r="C1172" s="16">
        <f t="array" ref="C1172">IF(A1172="",0,INDEX(DONG_THUAN_GHEP!$B$14:$B$113,INT((ROW()-2)/30)+1))</f>
        <v>0</v>
      </c>
      <c r="D1172" s="16">
        <f t="shared" si="1"/>
        <v>0</v>
      </c>
      <c r="E1172" s="16">
        <f t="shared" si="2"/>
        <v>0</v>
      </c>
      <c r="F1172" s="3">
        <f t="shared" si="3"/>
        <v>0</v>
      </c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5.0" customHeight="1">
      <c r="A1173" s="11" t="str">
        <f t="array" ref="A1173">INDEX(DONG_THUAN_GHEP!$J$14:$AM$113,INT((ROW()-2)/30)+1,MOD(ROW()-2,30)+1)</f>
        <v/>
      </c>
      <c r="B1173" s="11" t="str">
        <f t="array" ref="B1173">INDEX(DONG_THUAN_GHEP!$A$14:$A$113,INT((ROW()-2)/30)+1)</f>
        <v/>
      </c>
      <c r="C1173" s="16">
        <f t="array" ref="C1173">IF(A1173="",0,INDEX(DONG_THUAN_GHEP!$B$14:$B$113,INT((ROW()-2)/30)+1))</f>
        <v>0</v>
      </c>
      <c r="D1173" s="16">
        <f t="shared" si="1"/>
        <v>0</v>
      </c>
      <c r="E1173" s="16">
        <f t="shared" si="2"/>
        <v>0</v>
      </c>
      <c r="F1173" s="3">
        <f t="shared" si="3"/>
        <v>0</v>
      </c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5.0" customHeight="1">
      <c r="A1174" s="11" t="str">
        <f t="array" ref="A1174">INDEX(DONG_THUAN_GHEP!$J$14:$AM$113,INT((ROW()-2)/30)+1,MOD(ROW()-2,30)+1)</f>
        <v/>
      </c>
      <c r="B1174" s="11" t="str">
        <f t="array" ref="B1174">INDEX(DONG_THUAN_GHEP!$A$14:$A$113,INT((ROW()-2)/30)+1)</f>
        <v/>
      </c>
      <c r="C1174" s="16">
        <f t="array" ref="C1174">IF(A1174="",0,INDEX(DONG_THUAN_GHEP!$B$14:$B$113,INT((ROW()-2)/30)+1))</f>
        <v>0</v>
      </c>
      <c r="D1174" s="16">
        <f t="shared" si="1"/>
        <v>0</v>
      </c>
      <c r="E1174" s="16">
        <f t="shared" si="2"/>
        <v>0</v>
      </c>
      <c r="F1174" s="3">
        <f t="shared" si="3"/>
        <v>0</v>
      </c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5.0" customHeight="1">
      <c r="A1175" s="11" t="str">
        <f t="array" ref="A1175">INDEX(DONG_THUAN_GHEP!$J$14:$AM$113,INT((ROW()-2)/30)+1,MOD(ROW()-2,30)+1)</f>
        <v/>
      </c>
      <c r="B1175" s="11" t="str">
        <f t="array" ref="B1175">INDEX(DONG_THUAN_GHEP!$A$14:$A$113,INT((ROW()-2)/30)+1)</f>
        <v/>
      </c>
      <c r="C1175" s="16">
        <f t="array" ref="C1175">IF(A1175="",0,INDEX(DONG_THUAN_GHEP!$B$14:$B$113,INT((ROW()-2)/30)+1))</f>
        <v>0</v>
      </c>
      <c r="D1175" s="16">
        <f t="shared" si="1"/>
        <v>0</v>
      </c>
      <c r="E1175" s="16">
        <f t="shared" si="2"/>
        <v>0</v>
      </c>
      <c r="F1175" s="3">
        <f t="shared" si="3"/>
        <v>0</v>
      </c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5.0" customHeight="1">
      <c r="A1176" s="11" t="str">
        <f t="array" ref="A1176">INDEX(DONG_THUAN_GHEP!$J$14:$AM$113,INT((ROW()-2)/30)+1,MOD(ROW()-2,30)+1)</f>
        <v/>
      </c>
      <c r="B1176" s="11" t="str">
        <f t="array" ref="B1176">INDEX(DONG_THUAN_GHEP!$A$14:$A$113,INT((ROW()-2)/30)+1)</f>
        <v/>
      </c>
      <c r="C1176" s="16">
        <f t="array" ref="C1176">IF(A1176="",0,INDEX(DONG_THUAN_GHEP!$B$14:$B$113,INT((ROW()-2)/30)+1))</f>
        <v>0</v>
      </c>
      <c r="D1176" s="16">
        <f t="shared" si="1"/>
        <v>0</v>
      </c>
      <c r="E1176" s="16">
        <f t="shared" si="2"/>
        <v>0</v>
      </c>
      <c r="F1176" s="3">
        <f t="shared" si="3"/>
        <v>0</v>
      </c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5.0" customHeight="1">
      <c r="A1177" s="11" t="str">
        <f t="array" ref="A1177">INDEX(DONG_THUAN_GHEP!$J$14:$AM$113,INT((ROW()-2)/30)+1,MOD(ROW()-2,30)+1)</f>
        <v/>
      </c>
      <c r="B1177" s="11" t="str">
        <f t="array" ref="B1177">INDEX(DONG_THUAN_GHEP!$A$14:$A$113,INT((ROW()-2)/30)+1)</f>
        <v/>
      </c>
      <c r="C1177" s="16">
        <f t="array" ref="C1177">IF(A1177="",0,INDEX(DONG_THUAN_GHEP!$B$14:$B$113,INT((ROW()-2)/30)+1))</f>
        <v>0</v>
      </c>
      <c r="D1177" s="16">
        <f t="shared" si="1"/>
        <v>0</v>
      </c>
      <c r="E1177" s="16">
        <f t="shared" si="2"/>
        <v>0</v>
      </c>
      <c r="F1177" s="3">
        <f t="shared" si="3"/>
        <v>0</v>
      </c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5.0" customHeight="1">
      <c r="A1178" s="11" t="str">
        <f t="array" ref="A1178">INDEX(DONG_THUAN_GHEP!$J$14:$AM$113,INT((ROW()-2)/30)+1,MOD(ROW()-2,30)+1)</f>
        <v/>
      </c>
      <c r="B1178" s="11" t="str">
        <f t="array" ref="B1178">INDEX(DONG_THUAN_GHEP!$A$14:$A$113,INT((ROW()-2)/30)+1)</f>
        <v/>
      </c>
      <c r="C1178" s="16">
        <f t="array" ref="C1178">IF(A1178="",0,INDEX(DONG_THUAN_GHEP!$B$14:$B$113,INT((ROW()-2)/30)+1))</f>
        <v>0</v>
      </c>
      <c r="D1178" s="16">
        <f t="shared" si="1"/>
        <v>0</v>
      </c>
      <c r="E1178" s="16">
        <f t="shared" si="2"/>
        <v>0</v>
      </c>
      <c r="F1178" s="3">
        <f t="shared" si="3"/>
        <v>0</v>
      </c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5.0" customHeight="1">
      <c r="A1179" s="11" t="str">
        <f t="array" ref="A1179">INDEX(DONG_THUAN_GHEP!$J$14:$AM$113,INT((ROW()-2)/30)+1,MOD(ROW()-2,30)+1)</f>
        <v/>
      </c>
      <c r="B1179" s="11" t="str">
        <f t="array" ref="B1179">INDEX(DONG_THUAN_GHEP!$A$14:$A$113,INT((ROW()-2)/30)+1)</f>
        <v/>
      </c>
      <c r="C1179" s="16">
        <f t="array" ref="C1179">IF(A1179="",0,INDEX(DONG_THUAN_GHEP!$B$14:$B$113,INT((ROW()-2)/30)+1))</f>
        <v>0</v>
      </c>
      <c r="D1179" s="16">
        <f t="shared" si="1"/>
        <v>0</v>
      </c>
      <c r="E1179" s="16">
        <f t="shared" si="2"/>
        <v>0</v>
      </c>
      <c r="F1179" s="3">
        <f t="shared" si="3"/>
        <v>0</v>
      </c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5.0" customHeight="1">
      <c r="A1180" s="11" t="str">
        <f t="array" ref="A1180">INDEX(DONG_THUAN_GHEP!$J$14:$AM$113,INT((ROW()-2)/30)+1,MOD(ROW()-2,30)+1)</f>
        <v/>
      </c>
      <c r="B1180" s="11" t="str">
        <f t="array" ref="B1180">INDEX(DONG_THUAN_GHEP!$A$14:$A$113,INT((ROW()-2)/30)+1)</f>
        <v/>
      </c>
      <c r="C1180" s="16">
        <f t="array" ref="C1180">IF(A1180="",0,INDEX(DONG_THUAN_GHEP!$B$14:$B$113,INT((ROW()-2)/30)+1))</f>
        <v>0</v>
      </c>
      <c r="D1180" s="16">
        <f t="shared" si="1"/>
        <v>0</v>
      </c>
      <c r="E1180" s="16">
        <f t="shared" si="2"/>
        <v>0</v>
      </c>
      <c r="F1180" s="3">
        <f t="shared" si="3"/>
        <v>0</v>
      </c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5.0" customHeight="1">
      <c r="A1181" s="11" t="str">
        <f t="array" ref="A1181">INDEX(DONG_THUAN_GHEP!$J$14:$AM$113,INT((ROW()-2)/30)+1,MOD(ROW()-2,30)+1)</f>
        <v/>
      </c>
      <c r="B1181" s="11" t="str">
        <f t="array" ref="B1181">INDEX(DONG_THUAN_GHEP!$A$14:$A$113,INT((ROW()-2)/30)+1)</f>
        <v/>
      </c>
      <c r="C1181" s="16">
        <f t="array" ref="C1181">IF(A1181="",0,INDEX(DONG_THUAN_GHEP!$B$14:$B$113,INT((ROW()-2)/30)+1))</f>
        <v>0</v>
      </c>
      <c r="D1181" s="16">
        <f t="shared" si="1"/>
        <v>0</v>
      </c>
      <c r="E1181" s="16">
        <f t="shared" si="2"/>
        <v>0</v>
      </c>
      <c r="F1181" s="3">
        <f t="shared" si="3"/>
        <v>0</v>
      </c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5.0" customHeight="1">
      <c r="A1182" s="11" t="str">
        <f t="array" ref="A1182">INDEX(DONG_THUAN_GHEP!$J$14:$AM$113,INT((ROW()-2)/30)+1,MOD(ROW()-2,30)+1)</f>
        <v/>
      </c>
      <c r="B1182" s="11" t="str">
        <f t="array" ref="B1182">INDEX(DONG_THUAN_GHEP!$A$14:$A$113,INT((ROW()-2)/30)+1)</f>
        <v/>
      </c>
      <c r="C1182" s="16">
        <f t="array" ref="C1182">IF(A1182="",0,INDEX(DONG_THUAN_GHEP!$B$14:$B$113,INT((ROW()-2)/30)+1))</f>
        <v>0</v>
      </c>
      <c r="D1182" s="16">
        <f t="shared" si="1"/>
        <v>0</v>
      </c>
      <c r="E1182" s="16">
        <f t="shared" si="2"/>
        <v>0</v>
      </c>
      <c r="F1182" s="3">
        <f t="shared" si="3"/>
        <v>0</v>
      </c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5.0" customHeight="1">
      <c r="A1183" s="11" t="str">
        <f t="array" ref="A1183">INDEX(DONG_THUAN_GHEP!$J$14:$AM$113,INT((ROW()-2)/30)+1,MOD(ROW()-2,30)+1)</f>
        <v/>
      </c>
      <c r="B1183" s="11" t="str">
        <f t="array" ref="B1183">INDEX(DONG_THUAN_GHEP!$A$14:$A$113,INT((ROW()-2)/30)+1)</f>
        <v/>
      </c>
      <c r="C1183" s="16">
        <f t="array" ref="C1183">IF(A1183="",0,INDEX(DONG_THUAN_GHEP!$B$14:$B$113,INT((ROW()-2)/30)+1))</f>
        <v>0</v>
      </c>
      <c r="D1183" s="16">
        <f t="shared" si="1"/>
        <v>0</v>
      </c>
      <c r="E1183" s="16">
        <f t="shared" si="2"/>
        <v>0</v>
      </c>
      <c r="F1183" s="3">
        <f t="shared" si="3"/>
        <v>0</v>
      </c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5.0" customHeight="1">
      <c r="A1184" s="11" t="str">
        <f t="array" ref="A1184">INDEX(DONG_THUAN_GHEP!$J$14:$AM$113,INT((ROW()-2)/30)+1,MOD(ROW()-2,30)+1)</f>
        <v/>
      </c>
      <c r="B1184" s="11" t="str">
        <f t="array" ref="B1184">INDEX(DONG_THUAN_GHEP!$A$14:$A$113,INT((ROW()-2)/30)+1)</f>
        <v/>
      </c>
      <c r="C1184" s="16">
        <f t="array" ref="C1184">IF(A1184="",0,INDEX(DONG_THUAN_GHEP!$B$14:$B$113,INT((ROW()-2)/30)+1))</f>
        <v>0</v>
      </c>
      <c r="D1184" s="16">
        <f t="shared" si="1"/>
        <v>0</v>
      </c>
      <c r="E1184" s="16">
        <f t="shared" si="2"/>
        <v>0</v>
      </c>
      <c r="F1184" s="3">
        <f t="shared" si="3"/>
        <v>0</v>
      </c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5.0" customHeight="1">
      <c r="A1185" s="11" t="str">
        <f t="array" ref="A1185">INDEX(DONG_THUAN_GHEP!$J$14:$AM$113,INT((ROW()-2)/30)+1,MOD(ROW()-2,30)+1)</f>
        <v/>
      </c>
      <c r="B1185" s="11" t="str">
        <f t="array" ref="B1185">INDEX(DONG_THUAN_GHEP!$A$14:$A$113,INT((ROW()-2)/30)+1)</f>
        <v/>
      </c>
      <c r="C1185" s="16">
        <f t="array" ref="C1185">IF(A1185="",0,INDEX(DONG_THUAN_GHEP!$B$14:$B$113,INT((ROW()-2)/30)+1))</f>
        <v>0</v>
      </c>
      <c r="D1185" s="16">
        <f t="shared" si="1"/>
        <v>0</v>
      </c>
      <c r="E1185" s="16">
        <f t="shared" si="2"/>
        <v>0</v>
      </c>
      <c r="F1185" s="3">
        <f t="shared" si="3"/>
        <v>0</v>
      </c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5.0" customHeight="1">
      <c r="A1186" s="11" t="str">
        <f t="array" ref="A1186">INDEX(DONG_THUAN_GHEP!$J$14:$AM$113,INT((ROW()-2)/30)+1,MOD(ROW()-2,30)+1)</f>
        <v/>
      </c>
      <c r="B1186" s="11" t="str">
        <f t="array" ref="B1186">INDEX(DONG_THUAN_GHEP!$A$14:$A$113,INT((ROW()-2)/30)+1)</f>
        <v/>
      </c>
      <c r="C1186" s="16">
        <f t="array" ref="C1186">IF(A1186="",0,INDEX(DONG_THUAN_GHEP!$B$14:$B$113,INT((ROW()-2)/30)+1))</f>
        <v>0</v>
      </c>
      <c r="D1186" s="16">
        <f t="shared" si="1"/>
        <v>0</v>
      </c>
      <c r="E1186" s="16">
        <f t="shared" si="2"/>
        <v>0</v>
      </c>
      <c r="F1186" s="3">
        <f t="shared" si="3"/>
        <v>0</v>
      </c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5.0" customHeight="1">
      <c r="A1187" s="11" t="str">
        <f t="array" ref="A1187">INDEX(DONG_THUAN_GHEP!$J$14:$AM$113,INT((ROW()-2)/30)+1,MOD(ROW()-2,30)+1)</f>
        <v/>
      </c>
      <c r="B1187" s="11" t="str">
        <f t="array" ref="B1187">INDEX(DONG_THUAN_GHEP!$A$14:$A$113,INT((ROW()-2)/30)+1)</f>
        <v/>
      </c>
      <c r="C1187" s="16">
        <f t="array" ref="C1187">IF(A1187="",0,INDEX(DONG_THUAN_GHEP!$B$14:$B$113,INT((ROW()-2)/30)+1))</f>
        <v>0</v>
      </c>
      <c r="D1187" s="16">
        <f t="shared" si="1"/>
        <v>0</v>
      </c>
      <c r="E1187" s="16">
        <f t="shared" si="2"/>
        <v>0</v>
      </c>
      <c r="F1187" s="3">
        <f t="shared" si="3"/>
        <v>0</v>
      </c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5.0" customHeight="1">
      <c r="A1188" s="11" t="str">
        <f t="array" ref="A1188">INDEX(DONG_THUAN_GHEP!$J$14:$AM$113,INT((ROW()-2)/30)+1,MOD(ROW()-2,30)+1)</f>
        <v/>
      </c>
      <c r="B1188" s="11" t="str">
        <f t="array" ref="B1188">INDEX(DONG_THUAN_GHEP!$A$14:$A$113,INT((ROW()-2)/30)+1)</f>
        <v/>
      </c>
      <c r="C1188" s="16">
        <f t="array" ref="C1188">IF(A1188="",0,INDEX(DONG_THUAN_GHEP!$B$14:$B$113,INT((ROW()-2)/30)+1))</f>
        <v>0</v>
      </c>
      <c r="D1188" s="16">
        <f t="shared" si="1"/>
        <v>0</v>
      </c>
      <c r="E1188" s="16">
        <f t="shared" si="2"/>
        <v>0</v>
      </c>
      <c r="F1188" s="3">
        <f t="shared" si="3"/>
        <v>0</v>
      </c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5.0" customHeight="1">
      <c r="A1189" s="11" t="str">
        <f t="array" ref="A1189">INDEX(DONG_THUAN_GHEP!$J$14:$AM$113,INT((ROW()-2)/30)+1,MOD(ROW()-2,30)+1)</f>
        <v/>
      </c>
      <c r="B1189" s="11" t="str">
        <f t="array" ref="B1189">INDEX(DONG_THUAN_GHEP!$A$14:$A$113,INT((ROW()-2)/30)+1)</f>
        <v/>
      </c>
      <c r="C1189" s="16">
        <f t="array" ref="C1189">IF(A1189="",0,INDEX(DONG_THUAN_GHEP!$B$14:$B$113,INT((ROW()-2)/30)+1))</f>
        <v>0</v>
      </c>
      <c r="D1189" s="16">
        <f t="shared" si="1"/>
        <v>0</v>
      </c>
      <c r="E1189" s="16">
        <f t="shared" si="2"/>
        <v>0</v>
      </c>
      <c r="F1189" s="3">
        <f t="shared" si="3"/>
        <v>0</v>
      </c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5.0" customHeight="1">
      <c r="A1190" s="11" t="str">
        <f t="array" ref="A1190">INDEX(DONG_THUAN_GHEP!$J$14:$AM$113,INT((ROW()-2)/30)+1,MOD(ROW()-2,30)+1)</f>
        <v/>
      </c>
      <c r="B1190" s="11" t="str">
        <f t="array" ref="B1190">INDEX(DONG_THUAN_GHEP!$A$14:$A$113,INT((ROW()-2)/30)+1)</f>
        <v/>
      </c>
      <c r="C1190" s="16">
        <f t="array" ref="C1190">IF(A1190="",0,INDEX(DONG_THUAN_GHEP!$B$14:$B$113,INT((ROW()-2)/30)+1))</f>
        <v>0</v>
      </c>
      <c r="D1190" s="16">
        <f t="shared" si="1"/>
        <v>0</v>
      </c>
      <c r="E1190" s="16">
        <f t="shared" si="2"/>
        <v>0</v>
      </c>
      <c r="F1190" s="3">
        <f t="shared" si="3"/>
        <v>0</v>
      </c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5.0" customHeight="1">
      <c r="A1191" s="11" t="str">
        <f t="array" ref="A1191">INDEX(DONG_THUAN_GHEP!$J$14:$AM$113,INT((ROW()-2)/30)+1,MOD(ROW()-2,30)+1)</f>
        <v/>
      </c>
      <c r="B1191" s="11" t="str">
        <f t="array" ref="B1191">INDEX(DONG_THUAN_GHEP!$A$14:$A$113,INT((ROW()-2)/30)+1)</f>
        <v/>
      </c>
      <c r="C1191" s="16">
        <f t="array" ref="C1191">IF(A1191="",0,INDEX(DONG_THUAN_GHEP!$B$14:$B$113,INT((ROW()-2)/30)+1))</f>
        <v>0</v>
      </c>
      <c r="D1191" s="16">
        <f t="shared" si="1"/>
        <v>0</v>
      </c>
      <c r="E1191" s="16">
        <f t="shared" si="2"/>
        <v>0</v>
      </c>
      <c r="F1191" s="3">
        <f t="shared" si="3"/>
        <v>0</v>
      </c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5.0" customHeight="1">
      <c r="A1192" s="11" t="str">
        <f t="array" ref="A1192">INDEX(DONG_THUAN_GHEP!$J$14:$AM$113,INT((ROW()-2)/30)+1,MOD(ROW()-2,30)+1)</f>
        <v/>
      </c>
      <c r="B1192" s="11" t="str">
        <f t="array" ref="B1192">INDEX(DONG_THUAN_GHEP!$A$14:$A$113,INT((ROW()-2)/30)+1)</f>
        <v/>
      </c>
      <c r="C1192" s="16">
        <f t="array" ref="C1192">IF(A1192="",0,INDEX(DONG_THUAN_GHEP!$B$14:$B$113,INT((ROW()-2)/30)+1))</f>
        <v>0</v>
      </c>
      <c r="D1192" s="16">
        <f t="shared" si="1"/>
        <v>0</v>
      </c>
      <c r="E1192" s="16">
        <f t="shared" si="2"/>
        <v>0</v>
      </c>
      <c r="F1192" s="3">
        <f t="shared" si="3"/>
        <v>0</v>
      </c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5.0" customHeight="1">
      <c r="A1193" s="11" t="str">
        <f t="array" ref="A1193">INDEX(DONG_THUAN_GHEP!$J$14:$AM$113,INT((ROW()-2)/30)+1,MOD(ROW()-2,30)+1)</f>
        <v/>
      </c>
      <c r="B1193" s="11" t="str">
        <f t="array" ref="B1193">INDEX(DONG_THUAN_GHEP!$A$14:$A$113,INT((ROW()-2)/30)+1)</f>
        <v/>
      </c>
      <c r="C1193" s="16">
        <f t="array" ref="C1193">IF(A1193="",0,INDEX(DONG_THUAN_GHEP!$B$14:$B$113,INT((ROW()-2)/30)+1))</f>
        <v>0</v>
      </c>
      <c r="D1193" s="16">
        <f t="shared" si="1"/>
        <v>0</v>
      </c>
      <c r="E1193" s="16">
        <f t="shared" si="2"/>
        <v>0</v>
      </c>
      <c r="F1193" s="3">
        <f t="shared" si="3"/>
        <v>0</v>
      </c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5.0" customHeight="1">
      <c r="A1194" s="11" t="str">
        <f t="array" ref="A1194">INDEX(DONG_THUAN_GHEP!$J$14:$AM$113,INT((ROW()-2)/30)+1,MOD(ROW()-2,30)+1)</f>
        <v/>
      </c>
      <c r="B1194" s="11" t="str">
        <f t="array" ref="B1194">INDEX(DONG_THUAN_GHEP!$A$14:$A$113,INT((ROW()-2)/30)+1)</f>
        <v/>
      </c>
      <c r="C1194" s="16">
        <f t="array" ref="C1194">IF(A1194="",0,INDEX(DONG_THUAN_GHEP!$B$14:$B$113,INT((ROW()-2)/30)+1))</f>
        <v>0</v>
      </c>
      <c r="D1194" s="16">
        <f t="shared" si="1"/>
        <v>0</v>
      </c>
      <c r="E1194" s="16">
        <f t="shared" si="2"/>
        <v>0</v>
      </c>
      <c r="F1194" s="3">
        <f t="shared" si="3"/>
        <v>0</v>
      </c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5.0" customHeight="1">
      <c r="A1195" s="11" t="str">
        <f t="array" ref="A1195">INDEX(DONG_THUAN_GHEP!$J$14:$AM$113,INT((ROW()-2)/30)+1,MOD(ROW()-2,30)+1)</f>
        <v/>
      </c>
      <c r="B1195" s="11" t="str">
        <f t="array" ref="B1195">INDEX(DONG_THUAN_GHEP!$A$14:$A$113,INT((ROW()-2)/30)+1)</f>
        <v/>
      </c>
      <c r="C1195" s="16">
        <f t="array" ref="C1195">IF(A1195="",0,INDEX(DONG_THUAN_GHEP!$B$14:$B$113,INT((ROW()-2)/30)+1))</f>
        <v>0</v>
      </c>
      <c r="D1195" s="16">
        <f t="shared" si="1"/>
        <v>0</v>
      </c>
      <c r="E1195" s="16">
        <f t="shared" si="2"/>
        <v>0</v>
      </c>
      <c r="F1195" s="3">
        <f t="shared" si="3"/>
        <v>0</v>
      </c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5.0" customHeight="1">
      <c r="A1196" s="11" t="str">
        <f t="array" ref="A1196">INDEX(DONG_THUAN_GHEP!$J$14:$AM$113,INT((ROW()-2)/30)+1,MOD(ROW()-2,30)+1)</f>
        <v/>
      </c>
      <c r="B1196" s="11" t="str">
        <f t="array" ref="B1196">INDEX(DONG_THUAN_GHEP!$A$14:$A$113,INT((ROW()-2)/30)+1)</f>
        <v/>
      </c>
      <c r="C1196" s="16">
        <f t="array" ref="C1196">IF(A1196="",0,INDEX(DONG_THUAN_GHEP!$B$14:$B$113,INT((ROW()-2)/30)+1))</f>
        <v>0</v>
      </c>
      <c r="D1196" s="16">
        <f t="shared" si="1"/>
        <v>0</v>
      </c>
      <c r="E1196" s="16">
        <f t="shared" si="2"/>
        <v>0</v>
      </c>
      <c r="F1196" s="3">
        <f t="shared" si="3"/>
        <v>0</v>
      </c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5.0" customHeight="1">
      <c r="A1197" s="11" t="str">
        <f t="array" ref="A1197">INDEX(DONG_THUAN_GHEP!$J$14:$AM$113,INT((ROW()-2)/30)+1,MOD(ROW()-2,30)+1)</f>
        <v/>
      </c>
      <c r="B1197" s="11" t="str">
        <f t="array" ref="B1197">INDEX(DONG_THUAN_GHEP!$A$14:$A$113,INT((ROW()-2)/30)+1)</f>
        <v/>
      </c>
      <c r="C1197" s="16">
        <f t="array" ref="C1197">IF(A1197="",0,INDEX(DONG_THUAN_GHEP!$B$14:$B$113,INT((ROW()-2)/30)+1))</f>
        <v>0</v>
      </c>
      <c r="D1197" s="16">
        <f t="shared" si="1"/>
        <v>0</v>
      </c>
      <c r="E1197" s="16">
        <f t="shared" si="2"/>
        <v>0</v>
      </c>
      <c r="F1197" s="3">
        <f t="shared" si="3"/>
        <v>0</v>
      </c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5.0" customHeight="1">
      <c r="A1198" s="11" t="str">
        <f t="array" ref="A1198">INDEX(DONG_THUAN_GHEP!$J$14:$AM$113,INT((ROW()-2)/30)+1,MOD(ROW()-2,30)+1)</f>
        <v/>
      </c>
      <c r="B1198" s="11" t="str">
        <f t="array" ref="B1198">INDEX(DONG_THUAN_GHEP!$A$14:$A$113,INT((ROW()-2)/30)+1)</f>
        <v/>
      </c>
      <c r="C1198" s="16">
        <f t="array" ref="C1198">IF(A1198="",0,INDEX(DONG_THUAN_GHEP!$B$14:$B$113,INT((ROW()-2)/30)+1))</f>
        <v>0</v>
      </c>
      <c r="D1198" s="16">
        <f t="shared" si="1"/>
        <v>0</v>
      </c>
      <c r="E1198" s="16">
        <f t="shared" si="2"/>
        <v>0</v>
      </c>
      <c r="F1198" s="3">
        <f t="shared" si="3"/>
        <v>0</v>
      </c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5.0" customHeight="1">
      <c r="A1199" s="11" t="str">
        <f t="array" ref="A1199">INDEX(DONG_THUAN_GHEP!$J$14:$AM$113,INT((ROW()-2)/30)+1,MOD(ROW()-2,30)+1)</f>
        <v/>
      </c>
      <c r="B1199" s="11" t="str">
        <f t="array" ref="B1199">INDEX(DONG_THUAN_GHEP!$A$14:$A$113,INT((ROW()-2)/30)+1)</f>
        <v/>
      </c>
      <c r="C1199" s="16">
        <f t="array" ref="C1199">IF(A1199="",0,INDEX(DONG_THUAN_GHEP!$B$14:$B$113,INT((ROW()-2)/30)+1))</f>
        <v>0</v>
      </c>
      <c r="D1199" s="16">
        <f t="shared" si="1"/>
        <v>0</v>
      </c>
      <c r="E1199" s="16">
        <f t="shared" si="2"/>
        <v>0</v>
      </c>
      <c r="F1199" s="3">
        <f t="shared" si="3"/>
        <v>0</v>
      </c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5.0" customHeight="1">
      <c r="A1200" s="11" t="str">
        <f t="array" ref="A1200">INDEX(DONG_THUAN_GHEP!$J$14:$AM$113,INT((ROW()-2)/30)+1,MOD(ROW()-2,30)+1)</f>
        <v/>
      </c>
      <c r="B1200" s="11" t="str">
        <f t="array" ref="B1200">INDEX(DONG_THUAN_GHEP!$A$14:$A$113,INT((ROW()-2)/30)+1)</f>
        <v/>
      </c>
      <c r="C1200" s="16">
        <f t="array" ref="C1200">IF(A1200="",0,INDEX(DONG_THUAN_GHEP!$B$14:$B$113,INT((ROW()-2)/30)+1))</f>
        <v>0</v>
      </c>
      <c r="D1200" s="16">
        <f t="shared" si="1"/>
        <v>0</v>
      </c>
      <c r="E1200" s="16">
        <f t="shared" si="2"/>
        <v>0</v>
      </c>
      <c r="F1200" s="3">
        <f t="shared" si="3"/>
        <v>0</v>
      </c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5.0" customHeight="1">
      <c r="A1201" s="11" t="str">
        <f t="array" ref="A1201">INDEX(DONG_THUAN_GHEP!$J$14:$AM$113,INT((ROW()-2)/30)+1,MOD(ROW()-2,30)+1)</f>
        <v/>
      </c>
      <c r="B1201" s="11" t="str">
        <f t="array" ref="B1201">INDEX(DONG_THUAN_GHEP!$A$14:$A$113,INT((ROW()-2)/30)+1)</f>
        <v/>
      </c>
      <c r="C1201" s="16">
        <f t="array" ref="C1201">IF(A1201="",0,INDEX(DONG_THUAN_GHEP!$B$14:$B$113,INT((ROW()-2)/30)+1))</f>
        <v>0</v>
      </c>
      <c r="D1201" s="16">
        <f t="shared" si="1"/>
        <v>0</v>
      </c>
      <c r="E1201" s="16">
        <f t="shared" si="2"/>
        <v>0</v>
      </c>
      <c r="F1201" s="3">
        <f t="shared" si="3"/>
        <v>0</v>
      </c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5.0" customHeight="1">
      <c r="A1202" s="11" t="str">
        <f t="array" ref="A1202">INDEX(DONG_THUAN_GHEP!$J$14:$AM$113,INT((ROW()-2)/30)+1,MOD(ROW()-2,30)+1)</f>
        <v/>
      </c>
      <c r="B1202" s="11" t="str">
        <f t="array" ref="B1202">INDEX(DONG_THUAN_GHEP!$A$14:$A$113,INT((ROW()-2)/30)+1)</f>
        <v/>
      </c>
      <c r="C1202" s="16">
        <f t="array" ref="C1202">IF(A1202="",0,INDEX(DONG_THUAN_GHEP!$B$14:$B$113,INT((ROW()-2)/30)+1))</f>
        <v>0</v>
      </c>
      <c r="D1202" s="16">
        <f t="shared" si="1"/>
        <v>0</v>
      </c>
      <c r="E1202" s="16">
        <f t="shared" si="2"/>
        <v>0</v>
      </c>
      <c r="F1202" s="3">
        <f t="shared" si="3"/>
        <v>0</v>
      </c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5.0" customHeight="1">
      <c r="A1203" s="11" t="str">
        <f t="array" ref="A1203">INDEX(DONG_THUAN_GHEP!$J$14:$AM$113,INT((ROW()-2)/30)+1,MOD(ROW()-2,30)+1)</f>
        <v/>
      </c>
      <c r="B1203" s="11" t="str">
        <f t="array" ref="B1203">INDEX(DONG_THUAN_GHEP!$A$14:$A$113,INT((ROW()-2)/30)+1)</f>
        <v/>
      </c>
      <c r="C1203" s="16">
        <f t="array" ref="C1203">IF(A1203="",0,INDEX(DONG_THUAN_GHEP!$B$14:$B$113,INT((ROW()-2)/30)+1))</f>
        <v>0</v>
      </c>
      <c r="D1203" s="16">
        <f t="shared" si="1"/>
        <v>0</v>
      </c>
      <c r="E1203" s="16">
        <f t="shared" si="2"/>
        <v>0</v>
      </c>
      <c r="F1203" s="3">
        <f t="shared" si="3"/>
        <v>0</v>
      </c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5.0" customHeight="1">
      <c r="A1204" s="11" t="str">
        <f t="array" ref="A1204">INDEX(DONG_THUAN_GHEP!$J$14:$AM$113,INT((ROW()-2)/30)+1,MOD(ROW()-2,30)+1)</f>
        <v/>
      </c>
      <c r="B1204" s="11" t="str">
        <f t="array" ref="B1204">INDEX(DONG_THUAN_GHEP!$A$14:$A$113,INT((ROW()-2)/30)+1)</f>
        <v/>
      </c>
      <c r="C1204" s="16">
        <f t="array" ref="C1204">IF(A1204="",0,INDEX(DONG_THUAN_GHEP!$B$14:$B$113,INT((ROW()-2)/30)+1))</f>
        <v>0</v>
      </c>
      <c r="D1204" s="16">
        <f t="shared" si="1"/>
        <v>0</v>
      </c>
      <c r="E1204" s="16">
        <f t="shared" si="2"/>
        <v>0</v>
      </c>
      <c r="F1204" s="3">
        <f t="shared" si="3"/>
        <v>0</v>
      </c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5.0" customHeight="1">
      <c r="A1205" s="11" t="str">
        <f t="array" ref="A1205">INDEX(DONG_THUAN_GHEP!$J$14:$AM$113,INT((ROW()-2)/30)+1,MOD(ROW()-2,30)+1)</f>
        <v/>
      </c>
      <c r="B1205" s="11" t="str">
        <f t="array" ref="B1205">INDEX(DONG_THUAN_GHEP!$A$14:$A$113,INT((ROW()-2)/30)+1)</f>
        <v/>
      </c>
      <c r="C1205" s="16">
        <f t="array" ref="C1205">IF(A1205="",0,INDEX(DONG_THUAN_GHEP!$B$14:$B$113,INT((ROW()-2)/30)+1))</f>
        <v>0</v>
      </c>
      <c r="D1205" s="16">
        <f t="shared" si="1"/>
        <v>0</v>
      </c>
      <c r="E1205" s="16">
        <f t="shared" si="2"/>
        <v>0</v>
      </c>
      <c r="F1205" s="3">
        <f t="shared" si="3"/>
        <v>0</v>
      </c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5.0" customHeight="1">
      <c r="A1206" s="11" t="str">
        <f t="array" ref="A1206">INDEX(DONG_THUAN_GHEP!$J$14:$AM$113,INT((ROW()-2)/30)+1,MOD(ROW()-2,30)+1)</f>
        <v/>
      </c>
      <c r="B1206" s="11" t="str">
        <f t="array" ref="B1206">INDEX(DONG_THUAN_GHEP!$A$14:$A$113,INT((ROW()-2)/30)+1)</f>
        <v/>
      </c>
      <c r="C1206" s="16">
        <f t="array" ref="C1206">IF(A1206="",0,INDEX(DONG_THUAN_GHEP!$B$14:$B$113,INT((ROW()-2)/30)+1))</f>
        <v>0</v>
      </c>
      <c r="D1206" s="16">
        <f t="shared" si="1"/>
        <v>0</v>
      </c>
      <c r="E1206" s="16">
        <f t="shared" si="2"/>
        <v>0</v>
      </c>
      <c r="F1206" s="3">
        <f t="shared" si="3"/>
        <v>0</v>
      </c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5.0" customHeight="1">
      <c r="A1207" s="11" t="str">
        <f t="array" ref="A1207">INDEX(DONG_THUAN_GHEP!$J$14:$AM$113,INT((ROW()-2)/30)+1,MOD(ROW()-2,30)+1)</f>
        <v/>
      </c>
      <c r="B1207" s="11" t="str">
        <f t="array" ref="B1207">INDEX(DONG_THUAN_GHEP!$A$14:$A$113,INT((ROW()-2)/30)+1)</f>
        <v/>
      </c>
      <c r="C1207" s="16">
        <f t="array" ref="C1207">IF(A1207="",0,INDEX(DONG_THUAN_GHEP!$B$14:$B$113,INT((ROW()-2)/30)+1))</f>
        <v>0</v>
      </c>
      <c r="D1207" s="16">
        <f t="shared" si="1"/>
        <v>0</v>
      </c>
      <c r="E1207" s="16">
        <f t="shared" si="2"/>
        <v>0</v>
      </c>
      <c r="F1207" s="3">
        <f t="shared" si="3"/>
        <v>0</v>
      </c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5.0" customHeight="1">
      <c r="A1208" s="11" t="str">
        <f t="array" ref="A1208">INDEX(DONG_THUAN_GHEP!$J$14:$AM$113,INT((ROW()-2)/30)+1,MOD(ROW()-2,30)+1)</f>
        <v/>
      </c>
      <c r="B1208" s="11" t="str">
        <f t="array" ref="B1208">INDEX(DONG_THUAN_GHEP!$A$14:$A$113,INT((ROW()-2)/30)+1)</f>
        <v/>
      </c>
      <c r="C1208" s="16">
        <f t="array" ref="C1208">IF(A1208="",0,INDEX(DONG_THUAN_GHEP!$B$14:$B$113,INT((ROW()-2)/30)+1))</f>
        <v>0</v>
      </c>
      <c r="D1208" s="16">
        <f t="shared" si="1"/>
        <v>0</v>
      </c>
      <c r="E1208" s="16">
        <f t="shared" si="2"/>
        <v>0</v>
      </c>
      <c r="F1208" s="3">
        <f t="shared" si="3"/>
        <v>0</v>
      </c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5.0" customHeight="1">
      <c r="A1209" s="11" t="str">
        <f t="array" ref="A1209">INDEX(DONG_THUAN_GHEP!$J$14:$AM$113,INT((ROW()-2)/30)+1,MOD(ROW()-2,30)+1)</f>
        <v/>
      </c>
      <c r="B1209" s="11" t="str">
        <f t="array" ref="B1209">INDEX(DONG_THUAN_GHEP!$A$14:$A$113,INT((ROW()-2)/30)+1)</f>
        <v/>
      </c>
      <c r="C1209" s="16">
        <f t="array" ref="C1209">IF(A1209="",0,INDEX(DONG_THUAN_GHEP!$B$14:$B$113,INT((ROW()-2)/30)+1))</f>
        <v>0</v>
      </c>
      <c r="D1209" s="16">
        <f t="shared" si="1"/>
        <v>0</v>
      </c>
      <c r="E1209" s="16">
        <f t="shared" si="2"/>
        <v>0</v>
      </c>
      <c r="F1209" s="3">
        <f t="shared" si="3"/>
        <v>0</v>
      </c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5.0" customHeight="1">
      <c r="A1210" s="11" t="str">
        <f t="array" ref="A1210">INDEX(DONG_THUAN_GHEP!$J$14:$AM$113,INT((ROW()-2)/30)+1,MOD(ROW()-2,30)+1)</f>
        <v/>
      </c>
      <c r="B1210" s="11" t="str">
        <f t="array" ref="B1210">INDEX(DONG_THUAN_GHEP!$A$14:$A$113,INT((ROW()-2)/30)+1)</f>
        <v/>
      </c>
      <c r="C1210" s="16">
        <f t="array" ref="C1210">IF(A1210="",0,INDEX(DONG_THUAN_GHEP!$B$14:$B$113,INT((ROW()-2)/30)+1))</f>
        <v>0</v>
      </c>
      <c r="D1210" s="16">
        <f t="shared" si="1"/>
        <v>0</v>
      </c>
      <c r="E1210" s="16">
        <f t="shared" si="2"/>
        <v>0</v>
      </c>
      <c r="F1210" s="3">
        <f t="shared" si="3"/>
        <v>0</v>
      </c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5.0" customHeight="1">
      <c r="A1211" s="11" t="str">
        <f t="array" ref="A1211">INDEX(DONG_THUAN_GHEP!$J$14:$AM$113,INT((ROW()-2)/30)+1,MOD(ROW()-2,30)+1)</f>
        <v/>
      </c>
      <c r="B1211" s="11" t="str">
        <f t="array" ref="B1211">INDEX(DONG_THUAN_GHEP!$A$14:$A$113,INT((ROW()-2)/30)+1)</f>
        <v/>
      </c>
      <c r="C1211" s="16">
        <f t="array" ref="C1211">IF(A1211="",0,INDEX(DONG_THUAN_GHEP!$B$14:$B$113,INT((ROW()-2)/30)+1))</f>
        <v>0</v>
      </c>
      <c r="D1211" s="16">
        <f t="shared" si="1"/>
        <v>0</v>
      </c>
      <c r="E1211" s="16">
        <f t="shared" si="2"/>
        <v>0</v>
      </c>
      <c r="F1211" s="3">
        <f t="shared" si="3"/>
        <v>0</v>
      </c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5.0" customHeight="1">
      <c r="A1212" s="11" t="str">
        <f t="array" ref="A1212">INDEX(DONG_THUAN_GHEP!$J$14:$AM$113,INT((ROW()-2)/30)+1,MOD(ROW()-2,30)+1)</f>
        <v/>
      </c>
      <c r="B1212" s="11" t="str">
        <f t="array" ref="B1212">INDEX(DONG_THUAN_GHEP!$A$14:$A$113,INT((ROW()-2)/30)+1)</f>
        <v/>
      </c>
      <c r="C1212" s="16">
        <f t="array" ref="C1212">IF(A1212="",0,INDEX(DONG_THUAN_GHEP!$B$14:$B$113,INT((ROW()-2)/30)+1))</f>
        <v>0</v>
      </c>
      <c r="D1212" s="16">
        <f t="shared" si="1"/>
        <v>0</v>
      </c>
      <c r="E1212" s="16">
        <f t="shared" si="2"/>
        <v>0</v>
      </c>
      <c r="F1212" s="3">
        <f t="shared" si="3"/>
        <v>0</v>
      </c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5.0" customHeight="1">
      <c r="A1213" s="11" t="str">
        <f t="array" ref="A1213">INDEX(DONG_THUAN_GHEP!$J$14:$AM$113,INT((ROW()-2)/30)+1,MOD(ROW()-2,30)+1)</f>
        <v/>
      </c>
      <c r="B1213" s="11" t="str">
        <f t="array" ref="B1213">INDEX(DONG_THUAN_GHEP!$A$14:$A$113,INT((ROW()-2)/30)+1)</f>
        <v/>
      </c>
      <c r="C1213" s="16">
        <f t="array" ref="C1213">IF(A1213="",0,INDEX(DONG_THUAN_GHEP!$B$14:$B$113,INT((ROW()-2)/30)+1))</f>
        <v>0</v>
      </c>
      <c r="D1213" s="16">
        <f t="shared" si="1"/>
        <v>0</v>
      </c>
      <c r="E1213" s="16">
        <f t="shared" si="2"/>
        <v>0</v>
      </c>
      <c r="F1213" s="3">
        <f t="shared" si="3"/>
        <v>0</v>
      </c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5.0" customHeight="1">
      <c r="A1214" s="11" t="str">
        <f t="array" ref="A1214">INDEX(DONG_THUAN_GHEP!$J$14:$AM$113,INT((ROW()-2)/30)+1,MOD(ROW()-2,30)+1)</f>
        <v/>
      </c>
      <c r="B1214" s="11" t="str">
        <f t="array" ref="B1214">INDEX(DONG_THUAN_GHEP!$A$14:$A$113,INT((ROW()-2)/30)+1)</f>
        <v/>
      </c>
      <c r="C1214" s="16">
        <f t="array" ref="C1214">IF(A1214="",0,INDEX(DONG_THUAN_GHEP!$B$14:$B$113,INT((ROW()-2)/30)+1))</f>
        <v>0</v>
      </c>
      <c r="D1214" s="16">
        <f t="shared" si="1"/>
        <v>0</v>
      </c>
      <c r="E1214" s="16">
        <f t="shared" si="2"/>
        <v>0</v>
      </c>
      <c r="F1214" s="3">
        <f t="shared" si="3"/>
        <v>0</v>
      </c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5.0" customHeight="1">
      <c r="A1215" s="11" t="str">
        <f t="array" ref="A1215">INDEX(DONG_THUAN_GHEP!$J$14:$AM$113,INT((ROW()-2)/30)+1,MOD(ROW()-2,30)+1)</f>
        <v/>
      </c>
      <c r="B1215" s="11" t="str">
        <f t="array" ref="B1215">INDEX(DONG_THUAN_GHEP!$A$14:$A$113,INT((ROW()-2)/30)+1)</f>
        <v/>
      </c>
      <c r="C1215" s="16">
        <f t="array" ref="C1215">IF(A1215="",0,INDEX(DONG_THUAN_GHEP!$B$14:$B$113,INT((ROW()-2)/30)+1))</f>
        <v>0</v>
      </c>
      <c r="D1215" s="16">
        <f t="shared" si="1"/>
        <v>0</v>
      </c>
      <c r="E1215" s="16">
        <f t="shared" si="2"/>
        <v>0</v>
      </c>
      <c r="F1215" s="3">
        <f t="shared" si="3"/>
        <v>0</v>
      </c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5.0" customHeight="1">
      <c r="A1216" s="11" t="str">
        <f t="array" ref="A1216">INDEX(DONG_THUAN_GHEP!$J$14:$AM$113,INT((ROW()-2)/30)+1,MOD(ROW()-2,30)+1)</f>
        <v/>
      </c>
      <c r="B1216" s="11" t="str">
        <f t="array" ref="B1216">INDEX(DONG_THUAN_GHEP!$A$14:$A$113,INT((ROW()-2)/30)+1)</f>
        <v/>
      </c>
      <c r="C1216" s="16">
        <f t="array" ref="C1216">IF(A1216="",0,INDEX(DONG_THUAN_GHEP!$B$14:$B$113,INT((ROW()-2)/30)+1))</f>
        <v>0</v>
      </c>
      <c r="D1216" s="16">
        <f t="shared" si="1"/>
        <v>0</v>
      </c>
      <c r="E1216" s="16">
        <f t="shared" si="2"/>
        <v>0</v>
      </c>
      <c r="F1216" s="3">
        <f t="shared" si="3"/>
        <v>0</v>
      </c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5.0" customHeight="1">
      <c r="A1217" s="11" t="str">
        <f t="array" ref="A1217">INDEX(DONG_THUAN_GHEP!$J$14:$AM$113,INT((ROW()-2)/30)+1,MOD(ROW()-2,30)+1)</f>
        <v/>
      </c>
      <c r="B1217" s="11" t="str">
        <f t="array" ref="B1217">INDEX(DONG_THUAN_GHEP!$A$14:$A$113,INT((ROW()-2)/30)+1)</f>
        <v/>
      </c>
      <c r="C1217" s="16">
        <f t="array" ref="C1217">IF(A1217="",0,INDEX(DONG_THUAN_GHEP!$B$14:$B$113,INT((ROW()-2)/30)+1))</f>
        <v>0</v>
      </c>
      <c r="D1217" s="16">
        <f t="shared" si="1"/>
        <v>0</v>
      </c>
      <c r="E1217" s="16">
        <f t="shared" si="2"/>
        <v>0</v>
      </c>
      <c r="F1217" s="3">
        <f t="shared" si="3"/>
        <v>0</v>
      </c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5.0" customHeight="1">
      <c r="A1218" s="11" t="str">
        <f t="array" ref="A1218">INDEX(DONG_THUAN_GHEP!$J$14:$AM$113,INT((ROW()-2)/30)+1,MOD(ROW()-2,30)+1)</f>
        <v/>
      </c>
      <c r="B1218" s="11" t="str">
        <f t="array" ref="B1218">INDEX(DONG_THUAN_GHEP!$A$14:$A$113,INT((ROW()-2)/30)+1)</f>
        <v/>
      </c>
      <c r="C1218" s="16">
        <f t="array" ref="C1218">IF(A1218="",0,INDEX(DONG_THUAN_GHEP!$B$14:$B$113,INT((ROW()-2)/30)+1))</f>
        <v>0</v>
      </c>
      <c r="D1218" s="16">
        <f t="shared" si="1"/>
        <v>0</v>
      </c>
      <c r="E1218" s="16">
        <f t="shared" si="2"/>
        <v>0</v>
      </c>
      <c r="F1218" s="3">
        <f t="shared" si="3"/>
        <v>0</v>
      </c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5.0" customHeight="1">
      <c r="A1219" s="11" t="str">
        <f t="array" ref="A1219">INDEX(DONG_THUAN_GHEP!$J$14:$AM$113,INT((ROW()-2)/30)+1,MOD(ROW()-2,30)+1)</f>
        <v/>
      </c>
      <c r="B1219" s="11" t="str">
        <f t="array" ref="B1219">INDEX(DONG_THUAN_GHEP!$A$14:$A$113,INT((ROW()-2)/30)+1)</f>
        <v/>
      </c>
      <c r="C1219" s="16">
        <f t="array" ref="C1219">IF(A1219="",0,INDEX(DONG_THUAN_GHEP!$B$14:$B$113,INT((ROW()-2)/30)+1))</f>
        <v>0</v>
      </c>
      <c r="D1219" s="16">
        <f t="shared" si="1"/>
        <v>0</v>
      </c>
      <c r="E1219" s="16">
        <f t="shared" si="2"/>
        <v>0</v>
      </c>
      <c r="F1219" s="3">
        <f t="shared" si="3"/>
        <v>0</v>
      </c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5.0" customHeight="1">
      <c r="A1220" s="11" t="str">
        <f t="array" ref="A1220">INDEX(DONG_THUAN_GHEP!$J$14:$AM$113,INT((ROW()-2)/30)+1,MOD(ROW()-2,30)+1)</f>
        <v/>
      </c>
      <c r="B1220" s="11" t="str">
        <f t="array" ref="B1220">INDEX(DONG_THUAN_GHEP!$A$14:$A$113,INT((ROW()-2)/30)+1)</f>
        <v/>
      </c>
      <c r="C1220" s="16">
        <f t="array" ref="C1220">IF(A1220="",0,INDEX(DONG_THUAN_GHEP!$B$14:$B$113,INT((ROW()-2)/30)+1))</f>
        <v>0</v>
      </c>
      <c r="D1220" s="16">
        <f t="shared" si="1"/>
        <v>0</v>
      </c>
      <c r="E1220" s="16">
        <f t="shared" si="2"/>
        <v>0</v>
      </c>
      <c r="F1220" s="3">
        <f t="shared" si="3"/>
        <v>0</v>
      </c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5.0" customHeight="1">
      <c r="A1221" s="11" t="str">
        <f t="array" ref="A1221">INDEX(DONG_THUAN_GHEP!$J$14:$AM$113,INT((ROW()-2)/30)+1,MOD(ROW()-2,30)+1)</f>
        <v/>
      </c>
      <c r="B1221" s="11" t="str">
        <f t="array" ref="B1221">INDEX(DONG_THUAN_GHEP!$A$14:$A$113,INT((ROW()-2)/30)+1)</f>
        <v/>
      </c>
      <c r="C1221" s="16">
        <f t="array" ref="C1221">IF(A1221="",0,INDEX(DONG_THUAN_GHEP!$B$14:$B$113,INT((ROW()-2)/30)+1))</f>
        <v>0</v>
      </c>
      <c r="D1221" s="16">
        <f t="shared" si="1"/>
        <v>0</v>
      </c>
      <c r="E1221" s="16">
        <f t="shared" si="2"/>
        <v>0</v>
      </c>
      <c r="F1221" s="3">
        <f t="shared" si="3"/>
        <v>0</v>
      </c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5.0" customHeight="1">
      <c r="A1222" s="11" t="str">
        <f t="array" ref="A1222">INDEX(DONG_THUAN_GHEP!$J$14:$AM$113,INT((ROW()-2)/30)+1,MOD(ROW()-2,30)+1)</f>
        <v/>
      </c>
      <c r="B1222" s="11" t="str">
        <f t="array" ref="B1222">INDEX(DONG_THUAN_GHEP!$A$14:$A$113,INT((ROW()-2)/30)+1)</f>
        <v/>
      </c>
      <c r="C1222" s="16">
        <f t="array" ref="C1222">IF(A1222="",0,INDEX(DONG_THUAN_GHEP!$B$14:$B$113,INT((ROW()-2)/30)+1))</f>
        <v>0</v>
      </c>
      <c r="D1222" s="16">
        <f t="shared" si="1"/>
        <v>0</v>
      </c>
      <c r="E1222" s="16">
        <f t="shared" si="2"/>
        <v>0</v>
      </c>
      <c r="F1222" s="3">
        <f t="shared" si="3"/>
        <v>0</v>
      </c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5.0" customHeight="1">
      <c r="A1223" s="11" t="str">
        <f t="array" ref="A1223">INDEX(DONG_THUAN_GHEP!$J$14:$AM$113,INT((ROW()-2)/30)+1,MOD(ROW()-2,30)+1)</f>
        <v/>
      </c>
      <c r="B1223" s="11" t="str">
        <f t="array" ref="B1223">INDEX(DONG_THUAN_GHEP!$A$14:$A$113,INT((ROW()-2)/30)+1)</f>
        <v/>
      </c>
      <c r="C1223" s="16">
        <f t="array" ref="C1223">IF(A1223="",0,INDEX(DONG_THUAN_GHEP!$B$14:$B$113,INT((ROW()-2)/30)+1))</f>
        <v>0</v>
      </c>
      <c r="D1223" s="16">
        <f t="shared" si="1"/>
        <v>0</v>
      </c>
      <c r="E1223" s="16">
        <f t="shared" si="2"/>
        <v>0</v>
      </c>
      <c r="F1223" s="3">
        <f t="shared" si="3"/>
        <v>0</v>
      </c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5.0" customHeight="1">
      <c r="A1224" s="11" t="str">
        <f t="array" ref="A1224">INDEX(DONG_THUAN_GHEP!$J$14:$AM$113,INT((ROW()-2)/30)+1,MOD(ROW()-2,30)+1)</f>
        <v/>
      </c>
      <c r="B1224" s="11" t="str">
        <f t="array" ref="B1224">INDEX(DONG_THUAN_GHEP!$A$14:$A$113,INT((ROW()-2)/30)+1)</f>
        <v/>
      </c>
      <c r="C1224" s="16">
        <f t="array" ref="C1224">IF(A1224="",0,INDEX(DONG_THUAN_GHEP!$B$14:$B$113,INT((ROW()-2)/30)+1))</f>
        <v>0</v>
      </c>
      <c r="D1224" s="16">
        <f t="shared" si="1"/>
        <v>0</v>
      </c>
      <c r="E1224" s="16">
        <f t="shared" si="2"/>
        <v>0</v>
      </c>
      <c r="F1224" s="3">
        <f t="shared" si="3"/>
        <v>0</v>
      </c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5.0" customHeight="1">
      <c r="A1225" s="11" t="str">
        <f t="array" ref="A1225">INDEX(DONG_THUAN_GHEP!$J$14:$AM$113,INT((ROW()-2)/30)+1,MOD(ROW()-2,30)+1)</f>
        <v/>
      </c>
      <c r="B1225" s="11" t="str">
        <f t="array" ref="B1225">INDEX(DONG_THUAN_GHEP!$A$14:$A$113,INT((ROW()-2)/30)+1)</f>
        <v/>
      </c>
      <c r="C1225" s="16">
        <f t="array" ref="C1225">IF(A1225="",0,INDEX(DONG_THUAN_GHEP!$B$14:$B$113,INT((ROW()-2)/30)+1))</f>
        <v>0</v>
      </c>
      <c r="D1225" s="16">
        <f t="shared" si="1"/>
        <v>0</v>
      </c>
      <c r="E1225" s="16">
        <f t="shared" si="2"/>
        <v>0</v>
      </c>
      <c r="F1225" s="3">
        <f t="shared" si="3"/>
        <v>0</v>
      </c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5.0" customHeight="1">
      <c r="A1226" s="11" t="str">
        <f t="array" ref="A1226">INDEX(DONG_THUAN_GHEP!$J$14:$AM$113,INT((ROW()-2)/30)+1,MOD(ROW()-2,30)+1)</f>
        <v/>
      </c>
      <c r="B1226" s="11" t="str">
        <f t="array" ref="B1226">INDEX(DONG_THUAN_GHEP!$A$14:$A$113,INT((ROW()-2)/30)+1)</f>
        <v/>
      </c>
      <c r="C1226" s="16">
        <f t="array" ref="C1226">IF(A1226="",0,INDEX(DONG_THUAN_GHEP!$B$14:$B$113,INT((ROW()-2)/30)+1))</f>
        <v>0</v>
      </c>
      <c r="D1226" s="16">
        <f t="shared" si="1"/>
        <v>0</v>
      </c>
      <c r="E1226" s="16">
        <f t="shared" si="2"/>
        <v>0</v>
      </c>
      <c r="F1226" s="3">
        <f t="shared" si="3"/>
        <v>0</v>
      </c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5.0" customHeight="1">
      <c r="A1227" s="11" t="str">
        <f t="array" ref="A1227">INDEX(DONG_THUAN_GHEP!$J$14:$AM$113,INT((ROW()-2)/30)+1,MOD(ROW()-2,30)+1)</f>
        <v/>
      </c>
      <c r="B1227" s="11" t="str">
        <f t="array" ref="B1227">INDEX(DONG_THUAN_GHEP!$A$14:$A$113,INT((ROW()-2)/30)+1)</f>
        <v/>
      </c>
      <c r="C1227" s="16">
        <f t="array" ref="C1227">IF(A1227="",0,INDEX(DONG_THUAN_GHEP!$B$14:$B$113,INT((ROW()-2)/30)+1))</f>
        <v>0</v>
      </c>
      <c r="D1227" s="16">
        <f t="shared" si="1"/>
        <v>0</v>
      </c>
      <c r="E1227" s="16">
        <f t="shared" si="2"/>
        <v>0</v>
      </c>
      <c r="F1227" s="3">
        <f t="shared" si="3"/>
        <v>0</v>
      </c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5.0" customHeight="1">
      <c r="A1228" s="11" t="str">
        <f t="array" ref="A1228">INDEX(DONG_THUAN_GHEP!$J$14:$AM$113,INT((ROW()-2)/30)+1,MOD(ROW()-2,30)+1)</f>
        <v/>
      </c>
      <c r="B1228" s="11" t="str">
        <f t="array" ref="B1228">INDEX(DONG_THUAN_GHEP!$A$14:$A$113,INT((ROW()-2)/30)+1)</f>
        <v/>
      </c>
      <c r="C1228" s="16">
        <f t="array" ref="C1228">IF(A1228="",0,INDEX(DONG_THUAN_GHEP!$B$14:$B$113,INT((ROW()-2)/30)+1))</f>
        <v>0</v>
      </c>
      <c r="D1228" s="16">
        <f t="shared" si="1"/>
        <v>0</v>
      </c>
      <c r="E1228" s="16">
        <f t="shared" si="2"/>
        <v>0</v>
      </c>
      <c r="F1228" s="3">
        <f t="shared" si="3"/>
        <v>0</v>
      </c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5.0" customHeight="1">
      <c r="A1229" s="11" t="str">
        <f t="array" ref="A1229">INDEX(DONG_THUAN_GHEP!$J$14:$AM$113,INT((ROW()-2)/30)+1,MOD(ROW()-2,30)+1)</f>
        <v/>
      </c>
      <c r="B1229" s="11" t="str">
        <f t="array" ref="B1229">INDEX(DONG_THUAN_GHEP!$A$14:$A$113,INT((ROW()-2)/30)+1)</f>
        <v/>
      </c>
      <c r="C1229" s="16">
        <f t="array" ref="C1229">IF(A1229="",0,INDEX(DONG_THUAN_GHEP!$B$14:$B$113,INT((ROW()-2)/30)+1))</f>
        <v>0</v>
      </c>
      <c r="D1229" s="16">
        <f t="shared" si="1"/>
        <v>0</v>
      </c>
      <c r="E1229" s="16">
        <f t="shared" si="2"/>
        <v>0</v>
      </c>
      <c r="F1229" s="3">
        <f t="shared" si="3"/>
        <v>0</v>
      </c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5.0" customHeight="1">
      <c r="A1230" s="11" t="str">
        <f t="array" ref="A1230">INDEX(DONG_THUAN_GHEP!$J$14:$AM$113,INT((ROW()-2)/30)+1,MOD(ROW()-2,30)+1)</f>
        <v/>
      </c>
      <c r="B1230" s="11" t="str">
        <f t="array" ref="B1230">INDEX(DONG_THUAN_GHEP!$A$14:$A$113,INT((ROW()-2)/30)+1)</f>
        <v/>
      </c>
      <c r="C1230" s="16">
        <f t="array" ref="C1230">IF(A1230="",0,INDEX(DONG_THUAN_GHEP!$B$14:$B$113,INT((ROW()-2)/30)+1))</f>
        <v>0</v>
      </c>
      <c r="D1230" s="16">
        <f t="shared" si="1"/>
        <v>0</v>
      </c>
      <c r="E1230" s="16">
        <f t="shared" si="2"/>
        <v>0</v>
      </c>
      <c r="F1230" s="3">
        <f t="shared" si="3"/>
        <v>0</v>
      </c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5.0" customHeight="1">
      <c r="A1231" s="11" t="str">
        <f t="array" ref="A1231">INDEX(DONG_THUAN_GHEP!$J$14:$AM$113,INT((ROW()-2)/30)+1,MOD(ROW()-2,30)+1)</f>
        <v/>
      </c>
      <c r="B1231" s="11" t="str">
        <f t="array" ref="B1231">INDEX(DONG_THUAN_GHEP!$A$14:$A$113,INT((ROW()-2)/30)+1)</f>
        <v/>
      </c>
      <c r="C1231" s="16">
        <f t="array" ref="C1231">IF(A1231="",0,INDEX(DONG_THUAN_GHEP!$B$14:$B$113,INT((ROW()-2)/30)+1))</f>
        <v>0</v>
      </c>
      <c r="D1231" s="16">
        <f t="shared" si="1"/>
        <v>0</v>
      </c>
      <c r="E1231" s="16">
        <f t="shared" si="2"/>
        <v>0</v>
      </c>
      <c r="F1231" s="3">
        <f t="shared" si="3"/>
        <v>0</v>
      </c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5.0" customHeight="1">
      <c r="A1232" s="11" t="str">
        <f t="array" ref="A1232">INDEX(DONG_THUAN_GHEP!$J$14:$AM$113,INT((ROW()-2)/30)+1,MOD(ROW()-2,30)+1)</f>
        <v/>
      </c>
      <c r="B1232" s="11" t="str">
        <f t="array" ref="B1232">INDEX(DONG_THUAN_GHEP!$A$14:$A$113,INT((ROW()-2)/30)+1)</f>
        <v/>
      </c>
      <c r="C1232" s="16">
        <f t="array" ref="C1232">IF(A1232="",0,INDEX(DONG_THUAN_GHEP!$B$14:$B$113,INT((ROW()-2)/30)+1))</f>
        <v>0</v>
      </c>
      <c r="D1232" s="16">
        <f t="shared" si="1"/>
        <v>0</v>
      </c>
      <c r="E1232" s="16">
        <f t="shared" si="2"/>
        <v>0</v>
      </c>
      <c r="F1232" s="3">
        <f t="shared" si="3"/>
        <v>0</v>
      </c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5.0" customHeight="1">
      <c r="A1233" s="11" t="str">
        <f t="array" ref="A1233">INDEX(DONG_THUAN_GHEP!$J$14:$AM$113,INT((ROW()-2)/30)+1,MOD(ROW()-2,30)+1)</f>
        <v/>
      </c>
      <c r="B1233" s="11" t="str">
        <f t="array" ref="B1233">INDEX(DONG_THUAN_GHEP!$A$14:$A$113,INT((ROW()-2)/30)+1)</f>
        <v/>
      </c>
      <c r="C1233" s="16">
        <f t="array" ref="C1233">IF(A1233="",0,INDEX(DONG_THUAN_GHEP!$B$14:$B$113,INT((ROW()-2)/30)+1))</f>
        <v>0</v>
      </c>
      <c r="D1233" s="16">
        <f t="shared" si="1"/>
        <v>0</v>
      </c>
      <c r="E1233" s="16">
        <f t="shared" si="2"/>
        <v>0</v>
      </c>
      <c r="F1233" s="3">
        <f t="shared" si="3"/>
        <v>0</v>
      </c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5.0" customHeight="1">
      <c r="A1234" s="11" t="str">
        <f t="array" ref="A1234">INDEX(DONG_THUAN_GHEP!$J$14:$AM$113,INT((ROW()-2)/30)+1,MOD(ROW()-2,30)+1)</f>
        <v/>
      </c>
      <c r="B1234" s="11" t="str">
        <f t="array" ref="B1234">INDEX(DONG_THUAN_GHEP!$A$14:$A$113,INT((ROW()-2)/30)+1)</f>
        <v/>
      </c>
      <c r="C1234" s="16">
        <f t="array" ref="C1234">IF(A1234="",0,INDEX(DONG_THUAN_GHEP!$B$14:$B$113,INT((ROW()-2)/30)+1))</f>
        <v>0</v>
      </c>
      <c r="D1234" s="16">
        <f t="shared" si="1"/>
        <v>0</v>
      </c>
      <c r="E1234" s="16">
        <f t="shared" si="2"/>
        <v>0</v>
      </c>
      <c r="F1234" s="3">
        <f t="shared" si="3"/>
        <v>0</v>
      </c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15.0" customHeight="1">
      <c r="A1235" s="11" t="str">
        <f t="array" ref="A1235">INDEX(DONG_THUAN_GHEP!$J$14:$AM$113,INT((ROW()-2)/30)+1,MOD(ROW()-2,30)+1)</f>
        <v/>
      </c>
      <c r="B1235" s="11" t="str">
        <f t="array" ref="B1235">INDEX(DONG_THUAN_GHEP!$A$14:$A$113,INT((ROW()-2)/30)+1)</f>
        <v/>
      </c>
      <c r="C1235" s="16">
        <f t="array" ref="C1235">IF(A1235="",0,INDEX(DONG_THUAN_GHEP!$B$14:$B$113,INT((ROW()-2)/30)+1))</f>
        <v>0</v>
      </c>
      <c r="D1235" s="16">
        <f t="shared" si="1"/>
        <v>0</v>
      </c>
      <c r="E1235" s="16">
        <f t="shared" si="2"/>
        <v>0</v>
      </c>
      <c r="F1235" s="3">
        <f t="shared" si="3"/>
        <v>0</v>
      </c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15.0" customHeight="1">
      <c r="A1236" s="11" t="str">
        <f t="array" ref="A1236">INDEX(DONG_THUAN_GHEP!$J$14:$AM$113,INT((ROW()-2)/30)+1,MOD(ROW()-2,30)+1)</f>
        <v/>
      </c>
      <c r="B1236" s="11" t="str">
        <f t="array" ref="B1236">INDEX(DONG_THUAN_GHEP!$A$14:$A$113,INT((ROW()-2)/30)+1)</f>
        <v/>
      </c>
      <c r="C1236" s="16">
        <f t="array" ref="C1236">IF(A1236="",0,INDEX(DONG_THUAN_GHEP!$B$14:$B$113,INT((ROW()-2)/30)+1))</f>
        <v>0</v>
      </c>
      <c r="D1236" s="16">
        <f t="shared" si="1"/>
        <v>0</v>
      </c>
      <c r="E1236" s="16">
        <f t="shared" si="2"/>
        <v>0</v>
      </c>
      <c r="F1236" s="3">
        <f t="shared" si="3"/>
        <v>0</v>
      </c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15.0" customHeight="1">
      <c r="A1237" s="11" t="str">
        <f t="array" ref="A1237">INDEX(DONG_THUAN_GHEP!$J$14:$AM$113,INT((ROW()-2)/30)+1,MOD(ROW()-2,30)+1)</f>
        <v/>
      </c>
      <c r="B1237" s="11" t="str">
        <f t="array" ref="B1237">INDEX(DONG_THUAN_GHEP!$A$14:$A$113,INT((ROW()-2)/30)+1)</f>
        <v/>
      </c>
      <c r="C1237" s="16">
        <f t="array" ref="C1237">IF(A1237="",0,INDEX(DONG_THUAN_GHEP!$B$14:$B$113,INT((ROW()-2)/30)+1))</f>
        <v>0</v>
      </c>
      <c r="D1237" s="16">
        <f t="shared" si="1"/>
        <v>0</v>
      </c>
      <c r="E1237" s="16">
        <f t="shared" si="2"/>
        <v>0</v>
      </c>
      <c r="F1237" s="3">
        <f t="shared" si="3"/>
        <v>0</v>
      </c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15.0" customHeight="1">
      <c r="A1238" s="11" t="str">
        <f t="array" ref="A1238">INDEX(DONG_THUAN_GHEP!$J$14:$AM$113,INT((ROW()-2)/30)+1,MOD(ROW()-2,30)+1)</f>
        <v/>
      </c>
      <c r="B1238" s="11" t="str">
        <f t="array" ref="B1238">INDEX(DONG_THUAN_GHEP!$A$14:$A$113,INT((ROW()-2)/30)+1)</f>
        <v/>
      </c>
      <c r="C1238" s="16">
        <f t="array" ref="C1238">IF(A1238="",0,INDEX(DONG_THUAN_GHEP!$B$14:$B$113,INT((ROW()-2)/30)+1))</f>
        <v>0</v>
      </c>
      <c r="D1238" s="16">
        <f t="shared" si="1"/>
        <v>0</v>
      </c>
      <c r="E1238" s="16">
        <f t="shared" si="2"/>
        <v>0</v>
      </c>
      <c r="F1238" s="3">
        <f t="shared" si="3"/>
        <v>0</v>
      </c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15.0" customHeight="1">
      <c r="A1239" s="11" t="str">
        <f t="array" ref="A1239">INDEX(DONG_THUAN_GHEP!$J$14:$AM$113,INT((ROW()-2)/30)+1,MOD(ROW()-2,30)+1)</f>
        <v/>
      </c>
      <c r="B1239" s="11" t="str">
        <f t="array" ref="B1239">INDEX(DONG_THUAN_GHEP!$A$14:$A$113,INT((ROW()-2)/30)+1)</f>
        <v/>
      </c>
      <c r="C1239" s="16">
        <f t="array" ref="C1239">IF(A1239="",0,INDEX(DONG_THUAN_GHEP!$B$14:$B$113,INT((ROW()-2)/30)+1))</f>
        <v>0</v>
      </c>
      <c r="D1239" s="16">
        <f t="shared" si="1"/>
        <v>0</v>
      </c>
      <c r="E1239" s="16">
        <f t="shared" si="2"/>
        <v>0</v>
      </c>
      <c r="F1239" s="3">
        <f t="shared" si="3"/>
        <v>0</v>
      </c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15.0" customHeight="1">
      <c r="A1240" s="11" t="str">
        <f t="array" ref="A1240">INDEX(DONG_THUAN_GHEP!$J$14:$AM$113,INT((ROW()-2)/30)+1,MOD(ROW()-2,30)+1)</f>
        <v/>
      </c>
      <c r="B1240" s="11" t="str">
        <f t="array" ref="B1240">INDEX(DONG_THUAN_GHEP!$A$14:$A$113,INT((ROW()-2)/30)+1)</f>
        <v/>
      </c>
      <c r="C1240" s="16">
        <f t="array" ref="C1240">IF(A1240="",0,INDEX(DONG_THUAN_GHEP!$B$14:$B$113,INT((ROW()-2)/30)+1))</f>
        <v>0</v>
      </c>
      <c r="D1240" s="16">
        <f t="shared" si="1"/>
        <v>0</v>
      </c>
      <c r="E1240" s="16">
        <f t="shared" si="2"/>
        <v>0</v>
      </c>
      <c r="F1240" s="3">
        <f t="shared" si="3"/>
        <v>0</v>
      </c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15.0" customHeight="1">
      <c r="A1241" s="11" t="str">
        <f t="array" ref="A1241">INDEX(DONG_THUAN_GHEP!$J$14:$AM$113,INT((ROW()-2)/30)+1,MOD(ROW()-2,30)+1)</f>
        <v/>
      </c>
      <c r="B1241" s="11" t="str">
        <f t="array" ref="B1241">INDEX(DONG_THUAN_GHEP!$A$14:$A$113,INT((ROW()-2)/30)+1)</f>
        <v/>
      </c>
      <c r="C1241" s="16">
        <f t="array" ref="C1241">IF(A1241="",0,INDEX(DONG_THUAN_GHEP!$B$14:$B$113,INT((ROW()-2)/30)+1))</f>
        <v>0</v>
      </c>
      <c r="D1241" s="16">
        <f t="shared" si="1"/>
        <v>0</v>
      </c>
      <c r="E1241" s="16">
        <f t="shared" si="2"/>
        <v>0</v>
      </c>
      <c r="F1241" s="3">
        <f t="shared" si="3"/>
        <v>0</v>
      </c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15.0" customHeight="1">
      <c r="A1242" s="11" t="str">
        <f t="array" ref="A1242">INDEX(DONG_THUAN_GHEP!$J$14:$AM$113,INT((ROW()-2)/30)+1,MOD(ROW()-2,30)+1)</f>
        <v/>
      </c>
      <c r="B1242" s="11" t="str">
        <f t="array" ref="B1242">INDEX(DONG_THUAN_GHEP!$A$14:$A$113,INT((ROW()-2)/30)+1)</f>
        <v/>
      </c>
      <c r="C1242" s="16">
        <f t="array" ref="C1242">IF(A1242="",0,INDEX(DONG_THUAN_GHEP!$B$14:$B$113,INT((ROW()-2)/30)+1))</f>
        <v>0</v>
      </c>
      <c r="D1242" s="16">
        <f t="shared" si="1"/>
        <v>0</v>
      </c>
      <c r="E1242" s="16">
        <f t="shared" si="2"/>
        <v>0</v>
      </c>
      <c r="F1242" s="3">
        <f t="shared" si="3"/>
        <v>0</v>
      </c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15.0" customHeight="1">
      <c r="A1243" s="11" t="str">
        <f t="array" ref="A1243">INDEX(DONG_THUAN_GHEP!$J$14:$AM$113,INT((ROW()-2)/30)+1,MOD(ROW()-2,30)+1)</f>
        <v/>
      </c>
      <c r="B1243" s="11" t="str">
        <f t="array" ref="B1243">INDEX(DONG_THUAN_GHEP!$A$14:$A$113,INT((ROW()-2)/30)+1)</f>
        <v/>
      </c>
      <c r="C1243" s="16">
        <f t="array" ref="C1243">IF(A1243="",0,INDEX(DONG_THUAN_GHEP!$B$14:$B$113,INT((ROW()-2)/30)+1))</f>
        <v>0</v>
      </c>
      <c r="D1243" s="16">
        <f t="shared" si="1"/>
        <v>0</v>
      </c>
      <c r="E1243" s="16">
        <f t="shared" si="2"/>
        <v>0</v>
      </c>
      <c r="F1243" s="3">
        <f t="shared" si="3"/>
        <v>0</v>
      </c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15.0" customHeight="1">
      <c r="A1244" s="11" t="str">
        <f t="array" ref="A1244">INDEX(DONG_THUAN_GHEP!$J$14:$AM$113,INT((ROW()-2)/30)+1,MOD(ROW()-2,30)+1)</f>
        <v/>
      </c>
      <c r="B1244" s="11" t="str">
        <f t="array" ref="B1244">INDEX(DONG_THUAN_GHEP!$A$14:$A$113,INT((ROW()-2)/30)+1)</f>
        <v/>
      </c>
      <c r="C1244" s="16">
        <f t="array" ref="C1244">IF(A1244="",0,INDEX(DONG_THUAN_GHEP!$B$14:$B$113,INT((ROW()-2)/30)+1))</f>
        <v>0</v>
      </c>
      <c r="D1244" s="16">
        <f t="shared" si="1"/>
        <v>0</v>
      </c>
      <c r="E1244" s="16">
        <f t="shared" si="2"/>
        <v>0</v>
      </c>
      <c r="F1244" s="3">
        <f t="shared" si="3"/>
        <v>0</v>
      </c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15.0" customHeight="1">
      <c r="A1245" s="11" t="str">
        <f t="array" ref="A1245">INDEX(DONG_THUAN_GHEP!$J$14:$AM$113,INT((ROW()-2)/30)+1,MOD(ROW()-2,30)+1)</f>
        <v/>
      </c>
      <c r="B1245" s="11" t="str">
        <f t="array" ref="B1245">INDEX(DONG_THUAN_GHEP!$A$14:$A$113,INT((ROW()-2)/30)+1)</f>
        <v/>
      </c>
      <c r="C1245" s="16">
        <f t="array" ref="C1245">IF(A1245="",0,INDEX(DONG_THUAN_GHEP!$B$14:$B$113,INT((ROW()-2)/30)+1))</f>
        <v>0</v>
      </c>
      <c r="D1245" s="16">
        <f t="shared" si="1"/>
        <v>0</v>
      </c>
      <c r="E1245" s="16">
        <f t="shared" si="2"/>
        <v>0</v>
      </c>
      <c r="F1245" s="3">
        <f t="shared" si="3"/>
        <v>0</v>
      </c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15.0" customHeight="1">
      <c r="A1246" s="11" t="str">
        <f t="array" ref="A1246">INDEX(DONG_THUAN_GHEP!$J$14:$AM$113,INT((ROW()-2)/30)+1,MOD(ROW()-2,30)+1)</f>
        <v/>
      </c>
      <c r="B1246" s="11" t="str">
        <f t="array" ref="B1246">INDEX(DONG_THUAN_GHEP!$A$14:$A$113,INT((ROW()-2)/30)+1)</f>
        <v/>
      </c>
      <c r="C1246" s="16">
        <f t="array" ref="C1246">IF(A1246="",0,INDEX(DONG_THUAN_GHEP!$B$14:$B$113,INT((ROW()-2)/30)+1))</f>
        <v>0</v>
      </c>
      <c r="D1246" s="16">
        <f t="shared" si="1"/>
        <v>0</v>
      </c>
      <c r="E1246" s="16">
        <f t="shared" si="2"/>
        <v>0</v>
      </c>
      <c r="F1246" s="3">
        <f t="shared" si="3"/>
        <v>0</v>
      </c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15.0" customHeight="1">
      <c r="A1247" s="11" t="str">
        <f t="array" ref="A1247">INDEX(DONG_THUAN_GHEP!$J$14:$AM$113,INT((ROW()-2)/30)+1,MOD(ROW()-2,30)+1)</f>
        <v/>
      </c>
      <c r="B1247" s="11" t="str">
        <f t="array" ref="B1247">INDEX(DONG_THUAN_GHEP!$A$14:$A$113,INT((ROW()-2)/30)+1)</f>
        <v/>
      </c>
      <c r="C1247" s="16">
        <f t="array" ref="C1247">IF(A1247="",0,INDEX(DONG_THUAN_GHEP!$B$14:$B$113,INT((ROW()-2)/30)+1))</f>
        <v>0</v>
      </c>
      <c r="D1247" s="16">
        <f t="shared" si="1"/>
        <v>0</v>
      </c>
      <c r="E1247" s="16">
        <f t="shared" si="2"/>
        <v>0</v>
      </c>
      <c r="F1247" s="3">
        <f t="shared" si="3"/>
        <v>0</v>
      </c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15.0" customHeight="1">
      <c r="A1248" s="11" t="str">
        <f t="array" ref="A1248">INDEX(DONG_THUAN_GHEP!$J$14:$AM$113,INT((ROW()-2)/30)+1,MOD(ROW()-2,30)+1)</f>
        <v/>
      </c>
      <c r="B1248" s="11" t="str">
        <f t="array" ref="B1248">INDEX(DONG_THUAN_GHEP!$A$14:$A$113,INT((ROW()-2)/30)+1)</f>
        <v/>
      </c>
      <c r="C1248" s="16">
        <f t="array" ref="C1248">IF(A1248="",0,INDEX(DONG_THUAN_GHEP!$B$14:$B$113,INT((ROW()-2)/30)+1))</f>
        <v>0</v>
      </c>
      <c r="D1248" s="16">
        <f t="shared" si="1"/>
        <v>0</v>
      </c>
      <c r="E1248" s="16">
        <f t="shared" si="2"/>
        <v>0</v>
      </c>
      <c r="F1248" s="3">
        <f t="shared" si="3"/>
        <v>0</v>
      </c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15.0" customHeight="1">
      <c r="A1249" s="11" t="str">
        <f t="array" ref="A1249">INDEX(DONG_THUAN_GHEP!$J$14:$AM$113,INT((ROW()-2)/30)+1,MOD(ROW()-2,30)+1)</f>
        <v/>
      </c>
      <c r="B1249" s="11" t="str">
        <f t="array" ref="B1249">INDEX(DONG_THUAN_GHEP!$A$14:$A$113,INT((ROW()-2)/30)+1)</f>
        <v/>
      </c>
      <c r="C1249" s="16">
        <f t="array" ref="C1249">IF(A1249="",0,INDEX(DONG_THUAN_GHEP!$B$14:$B$113,INT((ROW()-2)/30)+1))</f>
        <v>0</v>
      </c>
      <c r="D1249" s="16">
        <f t="shared" si="1"/>
        <v>0</v>
      </c>
      <c r="E1249" s="16">
        <f t="shared" si="2"/>
        <v>0</v>
      </c>
      <c r="F1249" s="3">
        <f t="shared" si="3"/>
        <v>0</v>
      </c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15.0" customHeight="1">
      <c r="A1250" s="11" t="str">
        <f t="array" ref="A1250">INDEX(DONG_THUAN_GHEP!$J$14:$AM$113,INT((ROW()-2)/30)+1,MOD(ROW()-2,30)+1)</f>
        <v/>
      </c>
      <c r="B1250" s="11" t="str">
        <f t="array" ref="B1250">INDEX(DONG_THUAN_GHEP!$A$14:$A$113,INT((ROW()-2)/30)+1)</f>
        <v/>
      </c>
      <c r="C1250" s="16">
        <f t="array" ref="C1250">IF(A1250="",0,INDEX(DONG_THUAN_GHEP!$B$14:$B$113,INT((ROW()-2)/30)+1))</f>
        <v>0</v>
      </c>
      <c r="D1250" s="16">
        <f t="shared" si="1"/>
        <v>0</v>
      </c>
      <c r="E1250" s="16">
        <f t="shared" si="2"/>
        <v>0</v>
      </c>
      <c r="F1250" s="3">
        <f t="shared" si="3"/>
        <v>0</v>
      </c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15.0" customHeight="1">
      <c r="A1251" s="11" t="str">
        <f t="array" ref="A1251">INDEX(DONG_THUAN_GHEP!$J$14:$AM$113,INT((ROW()-2)/30)+1,MOD(ROW()-2,30)+1)</f>
        <v/>
      </c>
      <c r="B1251" s="11" t="str">
        <f t="array" ref="B1251">INDEX(DONG_THUAN_GHEP!$A$14:$A$113,INT((ROW()-2)/30)+1)</f>
        <v/>
      </c>
      <c r="C1251" s="16">
        <f t="array" ref="C1251">IF(A1251="",0,INDEX(DONG_THUAN_GHEP!$B$14:$B$113,INT((ROW()-2)/30)+1))</f>
        <v>0</v>
      </c>
      <c r="D1251" s="16">
        <f t="shared" si="1"/>
        <v>0</v>
      </c>
      <c r="E1251" s="16">
        <f t="shared" si="2"/>
        <v>0</v>
      </c>
      <c r="F1251" s="3">
        <f t="shared" si="3"/>
        <v>0</v>
      </c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15.0" customHeight="1">
      <c r="A1252" s="11" t="str">
        <f t="array" ref="A1252">INDEX(DONG_THUAN_GHEP!$J$14:$AM$113,INT((ROW()-2)/30)+1,MOD(ROW()-2,30)+1)</f>
        <v/>
      </c>
      <c r="B1252" s="11" t="str">
        <f t="array" ref="B1252">INDEX(DONG_THUAN_GHEP!$A$14:$A$113,INT((ROW()-2)/30)+1)</f>
        <v/>
      </c>
      <c r="C1252" s="16">
        <f t="array" ref="C1252">IF(A1252="",0,INDEX(DONG_THUAN_GHEP!$B$14:$B$113,INT((ROW()-2)/30)+1))</f>
        <v>0</v>
      </c>
      <c r="D1252" s="16">
        <f t="shared" si="1"/>
        <v>0</v>
      </c>
      <c r="E1252" s="16">
        <f t="shared" si="2"/>
        <v>0</v>
      </c>
      <c r="F1252" s="3">
        <f t="shared" si="3"/>
        <v>0</v>
      </c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15.0" customHeight="1">
      <c r="A1253" s="11" t="str">
        <f t="array" ref="A1253">INDEX(DONG_THUAN_GHEP!$J$14:$AM$113,INT((ROW()-2)/30)+1,MOD(ROW()-2,30)+1)</f>
        <v/>
      </c>
      <c r="B1253" s="11" t="str">
        <f t="array" ref="B1253">INDEX(DONG_THUAN_GHEP!$A$14:$A$113,INT((ROW()-2)/30)+1)</f>
        <v/>
      </c>
      <c r="C1253" s="16">
        <f t="array" ref="C1253">IF(A1253="",0,INDEX(DONG_THUAN_GHEP!$B$14:$B$113,INT((ROW()-2)/30)+1))</f>
        <v>0</v>
      </c>
      <c r="D1253" s="16">
        <f t="shared" si="1"/>
        <v>0</v>
      </c>
      <c r="E1253" s="16">
        <f t="shared" si="2"/>
        <v>0</v>
      </c>
      <c r="F1253" s="3">
        <f t="shared" si="3"/>
        <v>0</v>
      </c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15.0" customHeight="1">
      <c r="A1254" s="11" t="str">
        <f t="array" ref="A1254">INDEX(DONG_THUAN_GHEP!$J$14:$AM$113,INT((ROW()-2)/30)+1,MOD(ROW()-2,30)+1)</f>
        <v/>
      </c>
      <c r="B1254" s="11" t="str">
        <f t="array" ref="B1254">INDEX(DONG_THUAN_GHEP!$A$14:$A$113,INT((ROW()-2)/30)+1)</f>
        <v/>
      </c>
      <c r="C1254" s="16">
        <f t="array" ref="C1254">IF(A1254="",0,INDEX(DONG_THUAN_GHEP!$B$14:$B$113,INT((ROW()-2)/30)+1))</f>
        <v>0</v>
      </c>
      <c r="D1254" s="16">
        <f t="shared" si="1"/>
        <v>0</v>
      </c>
      <c r="E1254" s="16">
        <f t="shared" si="2"/>
        <v>0</v>
      </c>
      <c r="F1254" s="3">
        <f t="shared" si="3"/>
        <v>0</v>
      </c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15.0" customHeight="1">
      <c r="A1255" s="11" t="str">
        <f t="array" ref="A1255">INDEX(DONG_THUAN_GHEP!$J$14:$AM$113,INT((ROW()-2)/30)+1,MOD(ROW()-2,30)+1)</f>
        <v/>
      </c>
      <c r="B1255" s="11" t="str">
        <f t="array" ref="B1255">INDEX(DONG_THUAN_GHEP!$A$14:$A$113,INT((ROW()-2)/30)+1)</f>
        <v/>
      </c>
      <c r="C1255" s="16">
        <f t="array" ref="C1255">IF(A1255="",0,INDEX(DONG_THUAN_GHEP!$B$14:$B$113,INT((ROW()-2)/30)+1))</f>
        <v>0</v>
      </c>
      <c r="D1255" s="16">
        <f t="shared" si="1"/>
        <v>0</v>
      </c>
      <c r="E1255" s="16">
        <f t="shared" si="2"/>
        <v>0</v>
      </c>
      <c r="F1255" s="3">
        <f t="shared" si="3"/>
        <v>0</v>
      </c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15.0" customHeight="1">
      <c r="A1256" s="11" t="str">
        <f t="array" ref="A1256">INDEX(DONG_THUAN_GHEP!$J$14:$AM$113,INT((ROW()-2)/30)+1,MOD(ROW()-2,30)+1)</f>
        <v/>
      </c>
      <c r="B1256" s="11" t="str">
        <f t="array" ref="B1256">INDEX(DONG_THUAN_GHEP!$A$14:$A$113,INT((ROW()-2)/30)+1)</f>
        <v/>
      </c>
      <c r="C1256" s="16">
        <f t="array" ref="C1256">IF(A1256="",0,INDEX(DONG_THUAN_GHEP!$B$14:$B$113,INT((ROW()-2)/30)+1))</f>
        <v>0</v>
      </c>
      <c r="D1256" s="16">
        <f t="shared" si="1"/>
        <v>0</v>
      </c>
      <c r="E1256" s="16">
        <f t="shared" si="2"/>
        <v>0</v>
      </c>
      <c r="F1256" s="3">
        <f t="shared" si="3"/>
        <v>0</v>
      </c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15.0" customHeight="1">
      <c r="A1257" s="11" t="str">
        <f t="array" ref="A1257">INDEX(DONG_THUAN_GHEP!$J$14:$AM$113,INT((ROW()-2)/30)+1,MOD(ROW()-2,30)+1)</f>
        <v/>
      </c>
      <c r="B1257" s="11" t="str">
        <f t="array" ref="B1257">INDEX(DONG_THUAN_GHEP!$A$14:$A$113,INT((ROW()-2)/30)+1)</f>
        <v/>
      </c>
      <c r="C1257" s="16">
        <f t="array" ref="C1257">IF(A1257="",0,INDEX(DONG_THUAN_GHEP!$B$14:$B$113,INT((ROW()-2)/30)+1))</f>
        <v>0</v>
      </c>
      <c r="D1257" s="16">
        <f t="shared" si="1"/>
        <v>0</v>
      </c>
      <c r="E1257" s="16">
        <f t="shared" si="2"/>
        <v>0</v>
      </c>
      <c r="F1257" s="3">
        <f t="shared" si="3"/>
        <v>0</v>
      </c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15.0" customHeight="1">
      <c r="A1258" s="11" t="str">
        <f t="array" ref="A1258">INDEX(DONG_THUAN_GHEP!$J$14:$AM$113,INT((ROW()-2)/30)+1,MOD(ROW()-2,30)+1)</f>
        <v/>
      </c>
      <c r="B1258" s="11" t="str">
        <f t="array" ref="B1258">INDEX(DONG_THUAN_GHEP!$A$14:$A$113,INT((ROW()-2)/30)+1)</f>
        <v/>
      </c>
      <c r="C1258" s="16">
        <f t="array" ref="C1258">IF(A1258="",0,INDEX(DONG_THUAN_GHEP!$B$14:$B$113,INT((ROW()-2)/30)+1))</f>
        <v>0</v>
      </c>
      <c r="D1258" s="16">
        <f t="shared" si="1"/>
        <v>0</v>
      </c>
      <c r="E1258" s="16">
        <f t="shared" si="2"/>
        <v>0</v>
      </c>
      <c r="F1258" s="3">
        <f t="shared" si="3"/>
        <v>0</v>
      </c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15.0" customHeight="1">
      <c r="A1259" s="11" t="str">
        <f t="array" ref="A1259">INDEX(DONG_THUAN_GHEP!$J$14:$AM$113,INT((ROW()-2)/30)+1,MOD(ROW()-2,30)+1)</f>
        <v/>
      </c>
      <c r="B1259" s="11" t="str">
        <f t="array" ref="B1259">INDEX(DONG_THUAN_GHEP!$A$14:$A$113,INT((ROW()-2)/30)+1)</f>
        <v/>
      </c>
      <c r="C1259" s="16">
        <f t="array" ref="C1259">IF(A1259="",0,INDEX(DONG_THUAN_GHEP!$B$14:$B$113,INT((ROW()-2)/30)+1))</f>
        <v>0</v>
      </c>
      <c r="D1259" s="16">
        <f t="shared" si="1"/>
        <v>0</v>
      </c>
      <c r="E1259" s="16">
        <f t="shared" si="2"/>
        <v>0</v>
      </c>
      <c r="F1259" s="3">
        <f t="shared" si="3"/>
        <v>0</v>
      </c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15.0" customHeight="1">
      <c r="A1260" s="11" t="str">
        <f t="array" ref="A1260">INDEX(DONG_THUAN_GHEP!$J$14:$AM$113,INT((ROW()-2)/30)+1,MOD(ROW()-2,30)+1)</f>
        <v/>
      </c>
      <c r="B1260" s="11" t="str">
        <f t="array" ref="B1260">INDEX(DONG_THUAN_GHEP!$A$14:$A$113,INT((ROW()-2)/30)+1)</f>
        <v/>
      </c>
      <c r="C1260" s="16">
        <f t="array" ref="C1260">IF(A1260="",0,INDEX(DONG_THUAN_GHEP!$B$14:$B$113,INT((ROW()-2)/30)+1))</f>
        <v>0</v>
      </c>
      <c r="D1260" s="16">
        <f t="shared" si="1"/>
        <v>0</v>
      </c>
      <c r="E1260" s="16">
        <f t="shared" si="2"/>
        <v>0</v>
      </c>
      <c r="F1260" s="3">
        <f t="shared" si="3"/>
        <v>0</v>
      </c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15.0" customHeight="1">
      <c r="A1261" s="11" t="str">
        <f t="array" ref="A1261">INDEX(DONG_THUAN_GHEP!$J$14:$AM$113,INT((ROW()-2)/30)+1,MOD(ROW()-2,30)+1)</f>
        <v/>
      </c>
      <c r="B1261" s="11" t="str">
        <f t="array" ref="B1261">INDEX(DONG_THUAN_GHEP!$A$14:$A$113,INT((ROW()-2)/30)+1)</f>
        <v/>
      </c>
      <c r="C1261" s="16">
        <f t="array" ref="C1261">IF(A1261="",0,INDEX(DONG_THUAN_GHEP!$B$14:$B$113,INT((ROW()-2)/30)+1))</f>
        <v>0</v>
      </c>
      <c r="D1261" s="16">
        <f t="shared" si="1"/>
        <v>0</v>
      </c>
      <c r="E1261" s="16">
        <f t="shared" si="2"/>
        <v>0</v>
      </c>
      <c r="F1261" s="3">
        <f t="shared" si="3"/>
        <v>0</v>
      </c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15.0" customHeight="1">
      <c r="A1262" s="11" t="str">
        <f t="array" ref="A1262">INDEX(DONG_THUAN_GHEP!$J$14:$AM$113,INT((ROW()-2)/30)+1,MOD(ROW()-2,30)+1)</f>
        <v/>
      </c>
      <c r="B1262" s="11" t="str">
        <f t="array" ref="B1262">INDEX(DONG_THUAN_GHEP!$A$14:$A$113,INT((ROW()-2)/30)+1)</f>
        <v/>
      </c>
      <c r="C1262" s="16">
        <f t="array" ref="C1262">IF(A1262="",0,INDEX(DONG_THUAN_GHEP!$B$14:$B$113,INT((ROW()-2)/30)+1))</f>
        <v>0</v>
      </c>
      <c r="D1262" s="16">
        <f t="shared" si="1"/>
        <v>0</v>
      </c>
      <c r="E1262" s="16">
        <f t="shared" si="2"/>
        <v>0</v>
      </c>
      <c r="F1262" s="3">
        <f t="shared" si="3"/>
        <v>0</v>
      </c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15.0" customHeight="1">
      <c r="A1263" s="11" t="str">
        <f t="array" ref="A1263">INDEX(DONG_THUAN_GHEP!$J$14:$AM$113,INT((ROW()-2)/30)+1,MOD(ROW()-2,30)+1)</f>
        <v/>
      </c>
      <c r="B1263" s="11" t="str">
        <f t="array" ref="B1263">INDEX(DONG_THUAN_GHEP!$A$14:$A$113,INT((ROW()-2)/30)+1)</f>
        <v/>
      </c>
      <c r="C1263" s="16">
        <f t="array" ref="C1263">IF(A1263="",0,INDEX(DONG_THUAN_GHEP!$B$14:$B$113,INT((ROW()-2)/30)+1))</f>
        <v>0</v>
      </c>
      <c r="D1263" s="16">
        <f t="shared" si="1"/>
        <v>0</v>
      </c>
      <c r="E1263" s="16">
        <f t="shared" si="2"/>
        <v>0</v>
      </c>
      <c r="F1263" s="3">
        <f t="shared" si="3"/>
        <v>0</v>
      </c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15.0" customHeight="1">
      <c r="A1264" s="11" t="str">
        <f t="array" ref="A1264">INDEX(DONG_THUAN_GHEP!$J$14:$AM$113,INT((ROW()-2)/30)+1,MOD(ROW()-2,30)+1)</f>
        <v/>
      </c>
      <c r="B1264" s="11" t="str">
        <f t="array" ref="B1264">INDEX(DONG_THUAN_GHEP!$A$14:$A$113,INT((ROW()-2)/30)+1)</f>
        <v/>
      </c>
      <c r="C1264" s="16">
        <f t="array" ref="C1264">IF(A1264="",0,INDEX(DONG_THUAN_GHEP!$B$14:$B$113,INT((ROW()-2)/30)+1))</f>
        <v>0</v>
      </c>
      <c r="D1264" s="16">
        <f t="shared" si="1"/>
        <v>0</v>
      </c>
      <c r="E1264" s="16">
        <f t="shared" si="2"/>
        <v>0</v>
      </c>
      <c r="F1264" s="3">
        <f t="shared" si="3"/>
        <v>0</v>
      </c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15.0" customHeight="1">
      <c r="A1265" s="11" t="str">
        <f t="array" ref="A1265">INDEX(DONG_THUAN_GHEP!$J$14:$AM$113,INT((ROW()-2)/30)+1,MOD(ROW()-2,30)+1)</f>
        <v/>
      </c>
      <c r="B1265" s="11" t="str">
        <f t="array" ref="B1265">INDEX(DONG_THUAN_GHEP!$A$14:$A$113,INT((ROW()-2)/30)+1)</f>
        <v/>
      </c>
      <c r="C1265" s="16">
        <f t="array" ref="C1265">IF(A1265="",0,INDEX(DONG_THUAN_GHEP!$B$14:$B$113,INT((ROW()-2)/30)+1))</f>
        <v>0</v>
      </c>
      <c r="D1265" s="16">
        <f t="shared" si="1"/>
        <v>0</v>
      </c>
      <c r="E1265" s="16">
        <f t="shared" si="2"/>
        <v>0</v>
      </c>
      <c r="F1265" s="3">
        <f t="shared" si="3"/>
        <v>0</v>
      </c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15.0" customHeight="1">
      <c r="A1266" s="11" t="str">
        <f t="array" ref="A1266">INDEX(DONG_THUAN_GHEP!$J$14:$AM$113,INT((ROW()-2)/30)+1,MOD(ROW()-2,30)+1)</f>
        <v/>
      </c>
      <c r="B1266" s="11" t="str">
        <f t="array" ref="B1266">INDEX(DONG_THUAN_GHEP!$A$14:$A$113,INT((ROW()-2)/30)+1)</f>
        <v/>
      </c>
      <c r="C1266" s="16">
        <f t="array" ref="C1266">IF(A1266="",0,INDEX(DONG_THUAN_GHEP!$B$14:$B$113,INT((ROW()-2)/30)+1))</f>
        <v>0</v>
      </c>
      <c r="D1266" s="16">
        <f t="shared" si="1"/>
        <v>0</v>
      </c>
      <c r="E1266" s="16">
        <f t="shared" si="2"/>
        <v>0</v>
      </c>
      <c r="F1266" s="3">
        <f t="shared" si="3"/>
        <v>0</v>
      </c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15.0" customHeight="1">
      <c r="A1267" s="11" t="str">
        <f t="array" ref="A1267">INDEX(DONG_THUAN_GHEP!$J$14:$AM$113,INT((ROW()-2)/30)+1,MOD(ROW()-2,30)+1)</f>
        <v/>
      </c>
      <c r="B1267" s="11" t="str">
        <f t="array" ref="B1267">INDEX(DONG_THUAN_GHEP!$A$14:$A$113,INT((ROW()-2)/30)+1)</f>
        <v/>
      </c>
      <c r="C1267" s="16">
        <f t="array" ref="C1267">IF(A1267="",0,INDEX(DONG_THUAN_GHEP!$B$14:$B$113,INT((ROW()-2)/30)+1))</f>
        <v>0</v>
      </c>
      <c r="D1267" s="16">
        <f t="shared" si="1"/>
        <v>0</v>
      </c>
      <c r="E1267" s="16">
        <f t="shared" si="2"/>
        <v>0</v>
      </c>
      <c r="F1267" s="3">
        <f t="shared" si="3"/>
        <v>0</v>
      </c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15.0" customHeight="1">
      <c r="A1268" s="11" t="str">
        <f t="array" ref="A1268">INDEX(DONG_THUAN_GHEP!$J$14:$AM$113,INT((ROW()-2)/30)+1,MOD(ROW()-2,30)+1)</f>
        <v/>
      </c>
      <c r="B1268" s="11" t="str">
        <f t="array" ref="B1268">INDEX(DONG_THUAN_GHEP!$A$14:$A$113,INT((ROW()-2)/30)+1)</f>
        <v/>
      </c>
      <c r="C1268" s="16">
        <f t="array" ref="C1268">IF(A1268="",0,INDEX(DONG_THUAN_GHEP!$B$14:$B$113,INT((ROW()-2)/30)+1))</f>
        <v>0</v>
      </c>
      <c r="D1268" s="16">
        <f t="shared" si="1"/>
        <v>0</v>
      </c>
      <c r="E1268" s="16">
        <f t="shared" si="2"/>
        <v>0</v>
      </c>
      <c r="F1268" s="3">
        <f t="shared" si="3"/>
        <v>0</v>
      </c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15.0" customHeight="1">
      <c r="A1269" s="11" t="str">
        <f t="array" ref="A1269">INDEX(DONG_THUAN_GHEP!$J$14:$AM$113,INT((ROW()-2)/30)+1,MOD(ROW()-2,30)+1)</f>
        <v/>
      </c>
      <c r="B1269" s="11" t="str">
        <f t="array" ref="B1269">INDEX(DONG_THUAN_GHEP!$A$14:$A$113,INT((ROW()-2)/30)+1)</f>
        <v/>
      </c>
      <c r="C1269" s="16">
        <f t="array" ref="C1269">IF(A1269="",0,INDEX(DONG_THUAN_GHEP!$B$14:$B$113,INT((ROW()-2)/30)+1))</f>
        <v>0</v>
      </c>
      <c r="D1269" s="16">
        <f t="shared" si="1"/>
        <v>0</v>
      </c>
      <c r="E1269" s="16">
        <f t="shared" si="2"/>
        <v>0</v>
      </c>
      <c r="F1269" s="3">
        <f t="shared" si="3"/>
        <v>0</v>
      </c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15.0" customHeight="1">
      <c r="A1270" s="11" t="str">
        <f t="array" ref="A1270">INDEX(DONG_THUAN_GHEP!$J$14:$AM$113,INT((ROW()-2)/30)+1,MOD(ROW()-2,30)+1)</f>
        <v/>
      </c>
      <c r="B1270" s="11" t="str">
        <f t="array" ref="B1270">INDEX(DONG_THUAN_GHEP!$A$14:$A$113,INT((ROW()-2)/30)+1)</f>
        <v/>
      </c>
      <c r="C1270" s="16">
        <f t="array" ref="C1270">IF(A1270="",0,INDEX(DONG_THUAN_GHEP!$B$14:$B$113,INT((ROW()-2)/30)+1))</f>
        <v>0</v>
      </c>
      <c r="D1270" s="16">
        <f t="shared" si="1"/>
        <v>0</v>
      </c>
      <c r="E1270" s="16">
        <f t="shared" si="2"/>
        <v>0</v>
      </c>
      <c r="F1270" s="3">
        <f t="shared" si="3"/>
        <v>0</v>
      </c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15.0" customHeight="1">
      <c r="A1271" s="11" t="str">
        <f t="array" ref="A1271">INDEX(DONG_THUAN_GHEP!$J$14:$AM$113,INT((ROW()-2)/30)+1,MOD(ROW()-2,30)+1)</f>
        <v/>
      </c>
      <c r="B1271" s="11" t="str">
        <f t="array" ref="B1271">INDEX(DONG_THUAN_GHEP!$A$14:$A$113,INT((ROW()-2)/30)+1)</f>
        <v/>
      </c>
      <c r="C1271" s="16">
        <f t="array" ref="C1271">IF(A1271="",0,INDEX(DONG_THUAN_GHEP!$B$14:$B$113,INT((ROW()-2)/30)+1))</f>
        <v>0</v>
      </c>
      <c r="D1271" s="16">
        <f t="shared" si="1"/>
        <v>0</v>
      </c>
      <c r="E1271" s="16">
        <f t="shared" si="2"/>
        <v>0</v>
      </c>
      <c r="F1271" s="3">
        <f t="shared" si="3"/>
        <v>0</v>
      </c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15.0" customHeight="1">
      <c r="A1272" s="11" t="str">
        <f t="array" ref="A1272">INDEX(DONG_THUAN_GHEP!$J$14:$AM$113,INT((ROW()-2)/30)+1,MOD(ROW()-2,30)+1)</f>
        <v/>
      </c>
      <c r="B1272" s="11" t="str">
        <f t="array" ref="B1272">INDEX(DONG_THUAN_GHEP!$A$14:$A$113,INT((ROW()-2)/30)+1)</f>
        <v/>
      </c>
      <c r="C1272" s="16">
        <f t="array" ref="C1272">IF(A1272="",0,INDEX(DONG_THUAN_GHEP!$B$14:$B$113,INT((ROW()-2)/30)+1))</f>
        <v>0</v>
      </c>
      <c r="D1272" s="16">
        <f t="shared" si="1"/>
        <v>0</v>
      </c>
      <c r="E1272" s="16">
        <f t="shared" si="2"/>
        <v>0</v>
      </c>
      <c r="F1272" s="3">
        <f t="shared" si="3"/>
        <v>0</v>
      </c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15.0" customHeight="1">
      <c r="A1273" s="11" t="str">
        <f t="array" ref="A1273">INDEX(DONG_THUAN_GHEP!$J$14:$AM$113,INT((ROW()-2)/30)+1,MOD(ROW()-2,30)+1)</f>
        <v/>
      </c>
      <c r="B1273" s="11" t="str">
        <f t="array" ref="B1273">INDEX(DONG_THUAN_GHEP!$A$14:$A$113,INT((ROW()-2)/30)+1)</f>
        <v/>
      </c>
      <c r="C1273" s="16">
        <f t="array" ref="C1273">IF(A1273="",0,INDEX(DONG_THUAN_GHEP!$B$14:$B$113,INT((ROW()-2)/30)+1))</f>
        <v>0</v>
      </c>
      <c r="D1273" s="16">
        <f t="shared" si="1"/>
        <v>0</v>
      </c>
      <c r="E1273" s="16">
        <f t="shared" si="2"/>
        <v>0</v>
      </c>
      <c r="F1273" s="3">
        <f t="shared" si="3"/>
        <v>0</v>
      </c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15.0" customHeight="1">
      <c r="A1274" s="11" t="str">
        <f t="array" ref="A1274">INDEX(DONG_THUAN_GHEP!$J$14:$AM$113,INT((ROW()-2)/30)+1,MOD(ROW()-2,30)+1)</f>
        <v/>
      </c>
      <c r="B1274" s="11" t="str">
        <f t="array" ref="B1274">INDEX(DONG_THUAN_GHEP!$A$14:$A$113,INT((ROW()-2)/30)+1)</f>
        <v/>
      </c>
      <c r="C1274" s="16">
        <f t="array" ref="C1274">IF(A1274="",0,INDEX(DONG_THUAN_GHEP!$B$14:$B$113,INT((ROW()-2)/30)+1))</f>
        <v>0</v>
      </c>
      <c r="D1274" s="16">
        <f t="shared" si="1"/>
        <v>0</v>
      </c>
      <c r="E1274" s="16">
        <f t="shared" si="2"/>
        <v>0</v>
      </c>
      <c r="F1274" s="3">
        <f t="shared" si="3"/>
        <v>0</v>
      </c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15.0" customHeight="1">
      <c r="A1275" s="11" t="str">
        <f t="array" ref="A1275">INDEX(DONG_THUAN_GHEP!$J$14:$AM$113,INT((ROW()-2)/30)+1,MOD(ROW()-2,30)+1)</f>
        <v/>
      </c>
      <c r="B1275" s="11" t="str">
        <f t="array" ref="B1275">INDEX(DONG_THUAN_GHEP!$A$14:$A$113,INT((ROW()-2)/30)+1)</f>
        <v/>
      </c>
      <c r="C1275" s="16">
        <f t="array" ref="C1275">IF(A1275="",0,INDEX(DONG_THUAN_GHEP!$B$14:$B$113,INT((ROW()-2)/30)+1))</f>
        <v>0</v>
      </c>
      <c r="D1275" s="16">
        <f t="shared" si="1"/>
        <v>0</v>
      </c>
      <c r="E1275" s="16">
        <f t="shared" si="2"/>
        <v>0</v>
      </c>
      <c r="F1275" s="3">
        <f t="shared" si="3"/>
        <v>0</v>
      </c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15.0" customHeight="1">
      <c r="A1276" s="11" t="str">
        <f t="array" ref="A1276">INDEX(DONG_THUAN_GHEP!$J$14:$AM$113,INT((ROW()-2)/30)+1,MOD(ROW()-2,30)+1)</f>
        <v/>
      </c>
      <c r="B1276" s="11" t="str">
        <f t="array" ref="B1276">INDEX(DONG_THUAN_GHEP!$A$14:$A$113,INT((ROW()-2)/30)+1)</f>
        <v/>
      </c>
      <c r="C1276" s="16">
        <f t="array" ref="C1276">IF(A1276="",0,INDEX(DONG_THUAN_GHEP!$B$14:$B$113,INT((ROW()-2)/30)+1))</f>
        <v>0</v>
      </c>
      <c r="D1276" s="16">
        <f t="shared" si="1"/>
        <v>0</v>
      </c>
      <c r="E1276" s="16">
        <f t="shared" si="2"/>
        <v>0</v>
      </c>
      <c r="F1276" s="3">
        <f t="shared" si="3"/>
        <v>0</v>
      </c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15.0" customHeight="1">
      <c r="A1277" s="11" t="str">
        <f t="array" ref="A1277">INDEX(DONG_THUAN_GHEP!$J$14:$AM$113,INT((ROW()-2)/30)+1,MOD(ROW()-2,30)+1)</f>
        <v/>
      </c>
      <c r="B1277" s="11" t="str">
        <f t="array" ref="B1277">INDEX(DONG_THUAN_GHEP!$A$14:$A$113,INT((ROW()-2)/30)+1)</f>
        <v/>
      </c>
      <c r="C1277" s="16">
        <f t="array" ref="C1277">IF(A1277="",0,INDEX(DONG_THUAN_GHEP!$B$14:$B$113,INT((ROW()-2)/30)+1))</f>
        <v>0</v>
      </c>
      <c r="D1277" s="16">
        <f t="shared" si="1"/>
        <v>0</v>
      </c>
      <c r="E1277" s="16">
        <f t="shared" si="2"/>
        <v>0</v>
      </c>
      <c r="F1277" s="3">
        <f t="shared" si="3"/>
        <v>0</v>
      </c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15.0" customHeight="1">
      <c r="A1278" s="11" t="str">
        <f t="array" ref="A1278">INDEX(DONG_THUAN_GHEP!$J$14:$AM$113,INT((ROW()-2)/30)+1,MOD(ROW()-2,30)+1)</f>
        <v/>
      </c>
      <c r="B1278" s="11" t="str">
        <f t="array" ref="B1278">INDEX(DONG_THUAN_GHEP!$A$14:$A$113,INT((ROW()-2)/30)+1)</f>
        <v/>
      </c>
      <c r="C1278" s="16">
        <f t="array" ref="C1278">IF(A1278="",0,INDEX(DONG_THUAN_GHEP!$B$14:$B$113,INT((ROW()-2)/30)+1))</f>
        <v>0</v>
      </c>
      <c r="D1278" s="16">
        <f t="shared" si="1"/>
        <v>0</v>
      </c>
      <c r="E1278" s="16">
        <f t="shared" si="2"/>
        <v>0</v>
      </c>
      <c r="F1278" s="3">
        <f t="shared" si="3"/>
        <v>0</v>
      </c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15.0" customHeight="1">
      <c r="A1279" s="11" t="str">
        <f t="array" ref="A1279">INDEX(DONG_THUAN_GHEP!$J$14:$AM$113,INT((ROW()-2)/30)+1,MOD(ROW()-2,30)+1)</f>
        <v/>
      </c>
      <c r="B1279" s="11" t="str">
        <f t="array" ref="B1279">INDEX(DONG_THUAN_GHEP!$A$14:$A$113,INT((ROW()-2)/30)+1)</f>
        <v/>
      </c>
      <c r="C1279" s="16">
        <f t="array" ref="C1279">IF(A1279="",0,INDEX(DONG_THUAN_GHEP!$B$14:$B$113,INT((ROW()-2)/30)+1))</f>
        <v>0</v>
      </c>
      <c r="D1279" s="16">
        <f t="shared" si="1"/>
        <v>0</v>
      </c>
      <c r="E1279" s="16">
        <f t="shared" si="2"/>
        <v>0</v>
      </c>
      <c r="F1279" s="3">
        <f t="shared" si="3"/>
        <v>0</v>
      </c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15.0" customHeight="1">
      <c r="A1280" s="11" t="str">
        <f t="array" ref="A1280">INDEX(DONG_THUAN_GHEP!$J$14:$AM$113,INT((ROW()-2)/30)+1,MOD(ROW()-2,30)+1)</f>
        <v/>
      </c>
      <c r="B1280" s="11" t="str">
        <f t="array" ref="B1280">INDEX(DONG_THUAN_GHEP!$A$14:$A$113,INT((ROW()-2)/30)+1)</f>
        <v/>
      </c>
      <c r="C1280" s="16">
        <f t="array" ref="C1280">IF(A1280="",0,INDEX(DONG_THUAN_GHEP!$B$14:$B$113,INT((ROW()-2)/30)+1))</f>
        <v>0</v>
      </c>
      <c r="D1280" s="16">
        <f t="shared" si="1"/>
        <v>0</v>
      </c>
      <c r="E1280" s="16">
        <f t="shared" si="2"/>
        <v>0</v>
      </c>
      <c r="F1280" s="3">
        <f t="shared" si="3"/>
        <v>0</v>
      </c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15.0" customHeight="1">
      <c r="A1281" s="11" t="str">
        <f t="array" ref="A1281">INDEX(DONG_THUAN_GHEP!$J$14:$AM$113,INT((ROW()-2)/30)+1,MOD(ROW()-2,30)+1)</f>
        <v/>
      </c>
      <c r="B1281" s="11" t="str">
        <f t="array" ref="B1281">INDEX(DONG_THUAN_GHEP!$A$14:$A$113,INT((ROW()-2)/30)+1)</f>
        <v/>
      </c>
      <c r="C1281" s="16">
        <f t="array" ref="C1281">IF(A1281="",0,INDEX(DONG_THUAN_GHEP!$B$14:$B$113,INT((ROW()-2)/30)+1))</f>
        <v>0</v>
      </c>
      <c r="D1281" s="16">
        <f t="shared" si="1"/>
        <v>0</v>
      </c>
      <c r="E1281" s="16">
        <f t="shared" si="2"/>
        <v>0</v>
      </c>
      <c r="F1281" s="3">
        <f t="shared" si="3"/>
        <v>0</v>
      </c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15.0" customHeight="1">
      <c r="A1282" s="11" t="str">
        <f t="array" ref="A1282">INDEX(DONG_THUAN_GHEP!$J$14:$AM$113,INT((ROW()-2)/30)+1,MOD(ROW()-2,30)+1)</f>
        <v/>
      </c>
      <c r="B1282" s="11" t="str">
        <f t="array" ref="B1282">INDEX(DONG_THUAN_GHEP!$A$14:$A$113,INT((ROW()-2)/30)+1)</f>
        <v/>
      </c>
      <c r="C1282" s="16">
        <f t="array" ref="C1282">IF(A1282="",0,INDEX(DONG_THUAN_GHEP!$B$14:$B$113,INT((ROW()-2)/30)+1))</f>
        <v>0</v>
      </c>
      <c r="D1282" s="16">
        <f t="shared" si="1"/>
        <v>0</v>
      </c>
      <c r="E1282" s="16">
        <f t="shared" si="2"/>
        <v>0</v>
      </c>
      <c r="F1282" s="3">
        <f t="shared" si="3"/>
        <v>0</v>
      </c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15.0" customHeight="1">
      <c r="A1283" s="11" t="str">
        <f t="array" ref="A1283">INDEX(DONG_THUAN_GHEP!$J$14:$AM$113,INT((ROW()-2)/30)+1,MOD(ROW()-2,30)+1)</f>
        <v/>
      </c>
      <c r="B1283" s="11" t="str">
        <f t="array" ref="B1283">INDEX(DONG_THUAN_GHEP!$A$14:$A$113,INT((ROW()-2)/30)+1)</f>
        <v/>
      </c>
      <c r="C1283" s="16">
        <f t="array" ref="C1283">IF(A1283="",0,INDEX(DONG_THUAN_GHEP!$B$14:$B$113,INT((ROW()-2)/30)+1))</f>
        <v>0</v>
      </c>
      <c r="D1283" s="16">
        <f t="shared" si="1"/>
        <v>0</v>
      </c>
      <c r="E1283" s="16">
        <f t="shared" si="2"/>
        <v>0</v>
      </c>
      <c r="F1283" s="3">
        <f t="shared" si="3"/>
        <v>0</v>
      </c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15.0" customHeight="1">
      <c r="A1284" s="11" t="str">
        <f t="array" ref="A1284">INDEX(DONG_THUAN_GHEP!$J$14:$AM$113,INT((ROW()-2)/30)+1,MOD(ROW()-2,30)+1)</f>
        <v/>
      </c>
      <c r="B1284" s="11" t="str">
        <f t="array" ref="B1284">INDEX(DONG_THUAN_GHEP!$A$14:$A$113,INT((ROW()-2)/30)+1)</f>
        <v/>
      </c>
      <c r="C1284" s="16">
        <f t="array" ref="C1284">IF(A1284="",0,INDEX(DONG_THUAN_GHEP!$B$14:$B$113,INT((ROW()-2)/30)+1))</f>
        <v>0</v>
      </c>
      <c r="D1284" s="16">
        <f t="shared" si="1"/>
        <v>0</v>
      </c>
      <c r="E1284" s="16">
        <f t="shared" si="2"/>
        <v>0</v>
      </c>
      <c r="F1284" s="3">
        <f t="shared" si="3"/>
        <v>0</v>
      </c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15.0" customHeight="1">
      <c r="A1285" s="11" t="str">
        <f t="array" ref="A1285">INDEX(DONG_THUAN_GHEP!$J$14:$AM$113,INT((ROW()-2)/30)+1,MOD(ROW()-2,30)+1)</f>
        <v/>
      </c>
      <c r="B1285" s="11" t="str">
        <f t="array" ref="B1285">INDEX(DONG_THUAN_GHEP!$A$14:$A$113,INT((ROW()-2)/30)+1)</f>
        <v/>
      </c>
      <c r="C1285" s="16">
        <f t="array" ref="C1285">IF(A1285="",0,INDEX(DONG_THUAN_GHEP!$B$14:$B$113,INT((ROW()-2)/30)+1))</f>
        <v>0</v>
      </c>
      <c r="D1285" s="16">
        <f t="shared" si="1"/>
        <v>0</v>
      </c>
      <c r="E1285" s="16">
        <f t="shared" si="2"/>
        <v>0</v>
      </c>
      <c r="F1285" s="3">
        <f t="shared" si="3"/>
        <v>0</v>
      </c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15.0" customHeight="1">
      <c r="A1286" s="11" t="str">
        <f t="array" ref="A1286">INDEX(DONG_THUAN_GHEP!$J$14:$AM$113,INT((ROW()-2)/30)+1,MOD(ROW()-2,30)+1)</f>
        <v/>
      </c>
      <c r="B1286" s="11" t="str">
        <f t="array" ref="B1286">INDEX(DONG_THUAN_GHEP!$A$14:$A$113,INT((ROW()-2)/30)+1)</f>
        <v/>
      </c>
      <c r="C1286" s="16">
        <f t="array" ref="C1286">IF(A1286="",0,INDEX(DONG_THUAN_GHEP!$B$14:$B$113,INT((ROW()-2)/30)+1))</f>
        <v>0</v>
      </c>
      <c r="D1286" s="16">
        <f t="shared" si="1"/>
        <v>0</v>
      </c>
      <c r="E1286" s="16">
        <f t="shared" si="2"/>
        <v>0</v>
      </c>
      <c r="F1286" s="3">
        <f t="shared" si="3"/>
        <v>0</v>
      </c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15.0" customHeight="1">
      <c r="A1287" s="11" t="str">
        <f t="array" ref="A1287">INDEX(DONG_THUAN_GHEP!$J$14:$AM$113,INT((ROW()-2)/30)+1,MOD(ROW()-2,30)+1)</f>
        <v/>
      </c>
      <c r="B1287" s="11" t="str">
        <f t="array" ref="B1287">INDEX(DONG_THUAN_GHEP!$A$14:$A$113,INT((ROW()-2)/30)+1)</f>
        <v/>
      </c>
      <c r="C1287" s="16">
        <f t="array" ref="C1287">IF(A1287="",0,INDEX(DONG_THUAN_GHEP!$B$14:$B$113,INT((ROW()-2)/30)+1))</f>
        <v>0</v>
      </c>
      <c r="D1287" s="16">
        <f t="shared" si="1"/>
        <v>0</v>
      </c>
      <c r="E1287" s="16">
        <f t="shared" si="2"/>
        <v>0</v>
      </c>
      <c r="F1287" s="3">
        <f t="shared" si="3"/>
        <v>0</v>
      </c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15.0" customHeight="1">
      <c r="A1288" s="11" t="str">
        <f t="array" ref="A1288">INDEX(DONG_THUAN_GHEP!$J$14:$AM$113,INT((ROW()-2)/30)+1,MOD(ROW()-2,30)+1)</f>
        <v/>
      </c>
      <c r="B1288" s="11" t="str">
        <f t="array" ref="B1288">INDEX(DONG_THUAN_GHEP!$A$14:$A$113,INT((ROW()-2)/30)+1)</f>
        <v/>
      </c>
      <c r="C1288" s="16">
        <f t="array" ref="C1288">IF(A1288="",0,INDEX(DONG_THUAN_GHEP!$B$14:$B$113,INT((ROW()-2)/30)+1))</f>
        <v>0</v>
      </c>
      <c r="D1288" s="16">
        <f t="shared" si="1"/>
        <v>0</v>
      </c>
      <c r="E1288" s="16">
        <f t="shared" si="2"/>
        <v>0</v>
      </c>
      <c r="F1288" s="3">
        <f t="shared" si="3"/>
        <v>0</v>
      </c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15.0" customHeight="1">
      <c r="A1289" s="11" t="str">
        <f t="array" ref="A1289">INDEX(DONG_THUAN_GHEP!$J$14:$AM$113,INT((ROW()-2)/30)+1,MOD(ROW()-2,30)+1)</f>
        <v/>
      </c>
      <c r="B1289" s="11" t="str">
        <f t="array" ref="B1289">INDEX(DONG_THUAN_GHEP!$A$14:$A$113,INT((ROW()-2)/30)+1)</f>
        <v/>
      </c>
      <c r="C1289" s="16">
        <f t="array" ref="C1289">IF(A1289="",0,INDEX(DONG_THUAN_GHEP!$B$14:$B$113,INT((ROW()-2)/30)+1))</f>
        <v>0</v>
      </c>
      <c r="D1289" s="16">
        <f t="shared" si="1"/>
        <v>0</v>
      </c>
      <c r="E1289" s="16">
        <f t="shared" si="2"/>
        <v>0</v>
      </c>
      <c r="F1289" s="3">
        <f t="shared" si="3"/>
        <v>0</v>
      </c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15.0" customHeight="1">
      <c r="A1290" s="11" t="str">
        <f t="array" ref="A1290">INDEX(DONG_THUAN_GHEP!$J$14:$AM$113,INT((ROW()-2)/30)+1,MOD(ROW()-2,30)+1)</f>
        <v/>
      </c>
      <c r="B1290" s="11" t="str">
        <f t="array" ref="B1290">INDEX(DONG_THUAN_GHEP!$A$14:$A$113,INT((ROW()-2)/30)+1)</f>
        <v/>
      </c>
      <c r="C1290" s="16">
        <f t="array" ref="C1290">IF(A1290="",0,INDEX(DONG_THUAN_GHEP!$B$14:$B$113,INT((ROW()-2)/30)+1))</f>
        <v>0</v>
      </c>
      <c r="D1290" s="16">
        <f t="shared" si="1"/>
        <v>0</v>
      </c>
      <c r="E1290" s="16">
        <f t="shared" si="2"/>
        <v>0</v>
      </c>
      <c r="F1290" s="3">
        <f t="shared" si="3"/>
        <v>0</v>
      </c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15.0" customHeight="1">
      <c r="A1291" s="11" t="str">
        <f t="array" ref="A1291">INDEX(DONG_THUAN_GHEP!$J$14:$AM$113,INT((ROW()-2)/30)+1,MOD(ROW()-2,30)+1)</f>
        <v/>
      </c>
      <c r="B1291" s="11" t="str">
        <f t="array" ref="B1291">INDEX(DONG_THUAN_GHEP!$A$14:$A$113,INT((ROW()-2)/30)+1)</f>
        <v/>
      </c>
      <c r="C1291" s="16">
        <f t="array" ref="C1291">IF(A1291="",0,INDEX(DONG_THUAN_GHEP!$B$14:$B$113,INT((ROW()-2)/30)+1))</f>
        <v>0</v>
      </c>
      <c r="D1291" s="16">
        <f t="shared" si="1"/>
        <v>0</v>
      </c>
      <c r="E1291" s="16">
        <f t="shared" si="2"/>
        <v>0</v>
      </c>
      <c r="F1291" s="3">
        <f t="shared" si="3"/>
        <v>0</v>
      </c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15.0" customHeight="1">
      <c r="A1292" s="11" t="str">
        <f t="array" ref="A1292">INDEX(DONG_THUAN_GHEP!$J$14:$AM$113,INT((ROW()-2)/30)+1,MOD(ROW()-2,30)+1)</f>
        <v/>
      </c>
      <c r="B1292" s="11" t="str">
        <f t="array" ref="B1292">INDEX(DONG_THUAN_GHEP!$A$14:$A$113,INT((ROW()-2)/30)+1)</f>
        <v/>
      </c>
      <c r="C1292" s="16">
        <f t="array" ref="C1292">IF(A1292="",0,INDEX(DONG_THUAN_GHEP!$B$14:$B$113,INT((ROW()-2)/30)+1))</f>
        <v>0</v>
      </c>
      <c r="D1292" s="16">
        <f t="shared" si="1"/>
        <v>0</v>
      </c>
      <c r="E1292" s="16">
        <f t="shared" si="2"/>
        <v>0</v>
      </c>
      <c r="F1292" s="3">
        <f t="shared" si="3"/>
        <v>0</v>
      </c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15.0" customHeight="1">
      <c r="A1293" s="11" t="str">
        <f t="array" ref="A1293">INDEX(DONG_THUAN_GHEP!$J$14:$AM$113,INT((ROW()-2)/30)+1,MOD(ROW()-2,30)+1)</f>
        <v/>
      </c>
      <c r="B1293" s="11" t="str">
        <f t="array" ref="B1293">INDEX(DONG_THUAN_GHEP!$A$14:$A$113,INT((ROW()-2)/30)+1)</f>
        <v/>
      </c>
      <c r="C1293" s="16">
        <f t="array" ref="C1293">IF(A1293="",0,INDEX(DONG_THUAN_GHEP!$B$14:$B$113,INT((ROW()-2)/30)+1))</f>
        <v>0</v>
      </c>
      <c r="D1293" s="16">
        <f t="shared" si="1"/>
        <v>0</v>
      </c>
      <c r="E1293" s="16">
        <f t="shared" si="2"/>
        <v>0</v>
      </c>
      <c r="F1293" s="3">
        <f t="shared" si="3"/>
        <v>0</v>
      </c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15.0" customHeight="1">
      <c r="A1294" s="11" t="str">
        <f t="array" ref="A1294">INDEX(DONG_THUAN_GHEP!$J$14:$AM$113,INT((ROW()-2)/30)+1,MOD(ROW()-2,30)+1)</f>
        <v/>
      </c>
      <c r="B1294" s="11" t="str">
        <f t="array" ref="B1294">INDEX(DONG_THUAN_GHEP!$A$14:$A$113,INT((ROW()-2)/30)+1)</f>
        <v/>
      </c>
      <c r="C1294" s="16">
        <f t="array" ref="C1294">IF(A1294="",0,INDEX(DONG_THUAN_GHEP!$B$14:$B$113,INT((ROW()-2)/30)+1))</f>
        <v>0</v>
      </c>
      <c r="D1294" s="16">
        <f t="shared" si="1"/>
        <v>0</v>
      </c>
      <c r="E1294" s="16">
        <f t="shared" si="2"/>
        <v>0</v>
      </c>
      <c r="F1294" s="3">
        <f t="shared" si="3"/>
        <v>0</v>
      </c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15.0" customHeight="1">
      <c r="A1295" s="11" t="str">
        <f t="array" ref="A1295">INDEX(DONG_THUAN_GHEP!$J$14:$AM$113,INT((ROW()-2)/30)+1,MOD(ROW()-2,30)+1)</f>
        <v/>
      </c>
      <c r="B1295" s="11" t="str">
        <f t="array" ref="B1295">INDEX(DONG_THUAN_GHEP!$A$14:$A$113,INT((ROW()-2)/30)+1)</f>
        <v/>
      </c>
      <c r="C1295" s="16">
        <f t="array" ref="C1295">IF(A1295="",0,INDEX(DONG_THUAN_GHEP!$B$14:$B$113,INT((ROW()-2)/30)+1))</f>
        <v>0</v>
      </c>
      <c r="D1295" s="16">
        <f t="shared" si="1"/>
        <v>0</v>
      </c>
      <c r="E1295" s="16">
        <f t="shared" si="2"/>
        <v>0</v>
      </c>
      <c r="F1295" s="3">
        <f t="shared" si="3"/>
        <v>0</v>
      </c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15.0" customHeight="1">
      <c r="A1296" s="11" t="str">
        <f t="array" ref="A1296">INDEX(DONG_THUAN_GHEP!$J$14:$AM$113,INT((ROW()-2)/30)+1,MOD(ROW()-2,30)+1)</f>
        <v/>
      </c>
      <c r="B1296" s="11" t="str">
        <f t="array" ref="B1296">INDEX(DONG_THUAN_GHEP!$A$14:$A$113,INT((ROW()-2)/30)+1)</f>
        <v/>
      </c>
      <c r="C1296" s="16">
        <f t="array" ref="C1296">IF(A1296="",0,INDEX(DONG_THUAN_GHEP!$B$14:$B$113,INT((ROW()-2)/30)+1))</f>
        <v>0</v>
      </c>
      <c r="D1296" s="16">
        <f t="shared" si="1"/>
        <v>0</v>
      </c>
      <c r="E1296" s="16">
        <f t="shared" si="2"/>
        <v>0</v>
      </c>
      <c r="F1296" s="3">
        <f t="shared" si="3"/>
        <v>0</v>
      </c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15.0" customHeight="1">
      <c r="A1297" s="11" t="str">
        <f t="array" ref="A1297">INDEX(DONG_THUAN_GHEP!$J$14:$AM$113,INT((ROW()-2)/30)+1,MOD(ROW()-2,30)+1)</f>
        <v/>
      </c>
      <c r="B1297" s="11" t="str">
        <f t="array" ref="B1297">INDEX(DONG_THUAN_GHEP!$A$14:$A$113,INT((ROW()-2)/30)+1)</f>
        <v/>
      </c>
      <c r="C1297" s="16">
        <f t="array" ref="C1297">IF(A1297="",0,INDEX(DONG_THUAN_GHEP!$B$14:$B$113,INT((ROW()-2)/30)+1))</f>
        <v>0</v>
      </c>
      <c r="D1297" s="16">
        <f t="shared" si="1"/>
        <v>0</v>
      </c>
      <c r="E1297" s="16">
        <f t="shared" si="2"/>
        <v>0</v>
      </c>
      <c r="F1297" s="3">
        <f t="shared" si="3"/>
        <v>0</v>
      </c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15.0" customHeight="1">
      <c r="A1298" s="11" t="str">
        <f t="array" ref="A1298">INDEX(DONG_THUAN_GHEP!$J$14:$AM$113,INT((ROW()-2)/30)+1,MOD(ROW()-2,30)+1)</f>
        <v/>
      </c>
      <c r="B1298" s="11" t="str">
        <f t="array" ref="B1298">INDEX(DONG_THUAN_GHEP!$A$14:$A$113,INT((ROW()-2)/30)+1)</f>
        <v/>
      </c>
      <c r="C1298" s="16">
        <f t="array" ref="C1298">IF(A1298="",0,INDEX(DONG_THUAN_GHEP!$B$14:$B$113,INT((ROW()-2)/30)+1))</f>
        <v>0</v>
      </c>
      <c r="D1298" s="16">
        <f t="shared" si="1"/>
        <v>0</v>
      </c>
      <c r="E1298" s="16">
        <f t="shared" si="2"/>
        <v>0</v>
      </c>
      <c r="F1298" s="3">
        <f t="shared" si="3"/>
        <v>0</v>
      </c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15.0" customHeight="1">
      <c r="A1299" s="11" t="str">
        <f t="array" ref="A1299">INDEX(DONG_THUAN_GHEP!$J$14:$AM$113,INT((ROW()-2)/30)+1,MOD(ROW()-2,30)+1)</f>
        <v/>
      </c>
      <c r="B1299" s="11" t="str">
        <f t="array" ref="B1299">INDEX(DONG_THUAN_GHEP!$A$14:$A$113,INT((ROW()-2)/30)+1)</f>
        <v/>
      </c>
      <c r="C1299" s="16">
        <f t="array" ref="C1299">IF(A1299="",0,INDEX(DONG_THUAN_GHEP!$B$14:$B$113,INT((ROW()-2)/30)+1))</f>
        <v>0</v>
      </c>
      <c r="D1299" s="16">
        <f t="shared" si="1"/>
        <v>0</v>
      </c>
      <c r="E1299" s="16">
        <f t="shared" si="2"/>
        <v>0</v>
      </c>
      <c r="F1299" s="3">
        <f t="shared" si="3"/>
        <v>0</v>
      </c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15.0" customHeight="1">
      <c r="A1300" s="11" t="str">
        <f t="array" ref="A1300">INDEX(DONG_THUAN_GHEP!$J$14:$AM$113,INT((ROW()-2)/30)+1,MOD(ROW()-2,30)+1)</f>
        <v/>
      </c>
      <c r="B1300" s="11" t="str">
        <f t="array" ref="B1300">INDEX(DONG_THUAN_GHEP!$A$14:$A$113,INT((ROW()-2)/30)+1)</f>
        <v/>
      </c>
      <c r="C1300" s="16">
        <f t="array" ref="C1300">IF(A1300="",0,INDEX(DONG_THUAN_GHEP!$B$14:$B$113,INT((ROW()-2)/30)+1))</f>
        <v>0</v>
      </c>
      <c r="D1300" s="16">
        <f t="shared" si="1"/>
        <v>0</v>
      </c>
      <c r="E1300" s="16">
        <f t="shared" si="2"/>
        <v>0</v>
      </c>
      <c r="F1300" s="3">
        <f t="shared" si="3"/>
        <v>0</v>
      </c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15.0" customHeight="1">
      <c r="A1301" s="11" t="str">
        <f t="array" ref="A1301">INDEX(DONG_THUAN_GHEP!$J$14:$AM$113,INT((ROW()-2)/30)+1,MOD(ROW()-2,30)+1)</f>
        <v/>
      </c>
      <c r="B1301" s="11" t="str">
        <f t="array" ref="B1301">INDEX(DONG_THUAN_GHEP!$A$14:$A$113,INT((ROW()-2)/30)+1)</f>
        <v/>
      </c>
      <c r="C1301" s="16">
        <f t="array" ref="C1301">IF(A1301="",0,INDEX(DONG_THUAN_GHEP!$B$14:$B$113,INT((ROW()-2)/30)+1))</f>
        <v>0</v>
      </c>
      <c r="D1301" s="16">
        <f t="shared" si="1"/>
        <v>0</v>
      </c>
      <c r="E1301" s="16">
        <f t="shared" si="2"/>
        <v>0</v>
      </c>
      <c r="F1301" s="3">
        <f t="shared" si="3"/>
        <v>0</v>
      </c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15.0" customHeight="1">
      <c r="A1302" s="11" t="str">
        <f t="array" ref="A1302">INDEX(DONG_THUAN_GHEP!$J$14:$AM$113,INT((ROW()-2)/30)+1,MOD(ROW()-2,30)+1)</f>
        <v/>
      </c>
      <c r="B1302" s="11" t="str">
        <f t="array" ref="B1302">INDEX(DONG_THUAN_GHEP!$A$14:$A$113,INT((ROW()-2)/30)+1)</f>
        <v/>
      </c>
      <c r="C1302" s="16">
        <f t="array" ref="C1302">IF(A1302="",0,INDEX(DONG_THUAN_GHEP!$B$14:$B$113,INT((ROW()-2)/30)+1))</f>
        <v>0</v>
      </c>
      <c r="D1302" s="16">
        <f t="shared" si="1"/>
        <v>0</v>
      </c>
      <c r="E1302" s="16">
        <f t="shared" si="2"/>
        <v>0</v>
      </c>
      <c r="F1302" s="3">
        <f t="shared" si="3"/>
        <v>0</v>
      </c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15.0" customHeight="1">
      <c r="A1303" s="11" t="str">
        <f t="array" ref="A1303">INDEX(DONG_THUAN_GHEP!$J$14:$AM$113,INT((ROW()-2)/30)+1,MOD(ROW()-2,30)+1)</f>
        <v/>
      </c>
      <c r="B1303" s="11" t="str">
        <f t="array" ref="B1303">INDEX(DONG_THUAN_GHEP!$A$14:$A$113,INT((ROW()-2)/30)+1)</f>
        <v/>
      </c>
      <c r="C1303" s="16">
        <f t="array" ref="C1303">IF(A1303="",0,INDEX(DONG_THUAN_GHEP!$B$14:$B$113,INT((ROW()-2)/30)+1))</f>
        <v>0</v>
      </c>
      <c r="D1303" s="16">
        <f t="shared" si="1"/>
        <v>0</v>
      </c>
      <c r="E1303" s="16">
        <f t="shared" si="2"/>
        <v>0</v>
      </c>
      <c r="F1303" s="3">
        <f t="shared" si="3"/>
        <v>0</v>
      </c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15.0" customHeight="1">
      <c r="A1304" s="11" t="str">
        <f t="array" ref="A1304">INDEX(DONG_THUAN_GHEP!$J$14:$AM$113,INT((ROW()-2)/30)+1,MOD(ROW()-2,30)+1)</f>
        <v/>
      </c>
      <c r="B1304" s="11" t="str">
        <f t="array" ref="B1304">INDEX(DONG_THUAN_GHEP!$A$14:$A$113,INT((ROW()-2)/30)+1)</f>
        <v/>
      </c>
      <c r="C1304" s="16">
        <f t="array" ref="C1304">IF(A1304="",0,INDEX(DONG_THUAN_GHEP!$B$14:$B$113,INT((ROW()-2)/30)+1))</f>
        <v>0</v>
      </c>
      <c r="D1304" s="16">
        <f t="shared" si="1"/>
        <v>0</v>
      </c>
      <c r="E1304" s="16">
        <f t="shared" si="2"/>
        <v>0</v>
      </c>
      <c r="F1304" s="3">
        <f t="shared" si="3"/>
        <v>0</v>
      </c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15.0" customHeight="1">
      <c r="A1305" s="11" t="str">
        <f t="array" ref="A1305">INDEX(DONG_THUAN_GHEP!$J$14:$AM$113,INT((ROW()-2)/30)+1,MOD(ROW()-2,30)+1)</f>
        <v/>
      </c>
      <c r="B1305" s="11" t="str">
        <f t="array" ref="B1305">INDEX(DONG_THUAN_GHEP!$A$14:$A$113,INT((ROW()-2)/30)+1)</f>
        <v/>
      </c>
      <c r="C1305" s="16">
        <f t="array" ref="C1305">IF(A1305="",0,INDEX(DONG_THUAN_GHEP!$B$14:$B$113,INT((ROW()-2)/30)+1))</f>
        <v>0</v>
      </c>
      <c r="D1305" s="16">
        <f t="shared" si="1"/>
        <v>0</v>
      </c>
      <c r="E1305" s="16">
        <f t="shared" si="2"/>
        <v>0</v>
      </c>
      <c r="F1305" s="3">
        <f t="shared" si="3"/>
        <v>0</v>
      </c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15.0" customHeight="1">
      <c r="A1306" s="11" t="str">
        <f t="array" ref="A1306">INDEX(DONG_THUAN_GHEP!$J$14:$AM$113,INT((ROW()-2)/30)+1,MOD(ROW()-2,30)+1)</f>
        <v/>
      </c>
      <c r="B1306" s="11" t="str">
        <f t="array" ref="B1306">INDEX(DONG_THUAN_GHEP!$A$14:$A$113,INT((ROW()-2)/30)+1)</f>
        <v/>
      </c>
      <c r="C1306" s="16">
        <f t="array" ref="C1306">IF(A1306="",0,INDEX(DONG_THUAN_GHEP!$B$14:$B$113,INT((ROW()-2)/30)+1))</f>
        <v>0</v>
      </c>
      <c r="D1306" s="16">
        <f t="shared" si="1"/>
        <v>0</v>
      </c>
      <c r="E1306" s="16">
        <f t="shared" si="2"/>
        <v>0</v>
      </c>
      <c r="F1306" s="3">
        <f t="shared" si="3"/>
        <v>0</v>
      </c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15.0" customHeight="1">
      <c r="A1307" s="11" t="str">
        <f t="array" ref="A1307">INDEX(DONG_THUAN_GHEP!$J$14:$AM$113,INT((ROW()-2)/30)+1,MOD(ROW()-2,30)+1)</f>
        <v/>
      </c>
      <c r="B1307" s="11" t="str">
        <f t="array" ref="B1307">INDEX(DONG_THUAN_GHEP!$A$14:$A$113,INT((ROW()-2)/30)+1)</f>
        <v/>
      </c>
      <c r="C1307" s="16">
        <f t="array" ref="C1307">IF(A1307="",0,INDEX(DONG_THUAN_GHEP!$B$14:$B$113,INT((ROW()-2)/30)+1))</f>
        <v>0</v>
      </c>
      <c r="D1307" s="16">
        <f t="shared" si="1"/>
        <v>0</v>
      </c>
      <c r="E1307" s="16">
        <f t="shared" si="2"/>
        <v>0</v>
      </c>
      <c r="F1307" s="3">
        <f t="shared" si="3"/>
        <v>0</v>
      </c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15.0" customHeight="1">
      <c r="A1308" s="11" t="str">
        <f t="array" ref="A1308">INDEX(DONG_THUAN_GHEP!$J$14:$AM$113,INT((ROW()-2)/30)+1,MOD(ROW()-2,30)+1)</f>
        <v/>
      </c>
      <c r="B1308" s="11" t="str">
        <f t="array" ref="B1308">INDEX(DONG_THUAN_GHEP!$A$14:$A$113,INT((ROW()-2)/30)+1)</f>
        <v/>
      </c>
      <c r="C1308" s="16">
        <f t="array" ref="C1308">IF(A1308="",0,INDEX(DONG_THUAN_GHEP!$B$14:$B$113,INT((ROW()-2)/30)+1))</f>
        <v>0</v>
      </c>
      <c r="D1308" s="16">
        <f t="shared" si="1"/>
        <v>0</v>
      </c>
      <c r="E1308" s="16">
        <f t="shared" si="2"/>
        <v>0</v>
      </c>
      <c r="F1308" s="3">
        <f t="shared" si="3"/>
        <v>0</v>
      </c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15.0" customHeight="1">
      <c r="A1309" s="11" t="str">
        <f t="array" ref="A1309">INDEX(DONG_THUAN_GHEP!$J$14:$AM$113,INT((ROW()-2)/30)+1,MOD(ROW()-2,30)+1)</f>
        <v/>
      </c>
      <c r="B1309" s="11" t="str">
        <f t="array" ref="B1309">INDEX(DONG_THUAN_GHEP!$A$14:$A$113,INT((ROW()-2)/30)+1)</f>
        <v/>
      </c>
      <c r="C1309" s="16">
        <f t="array" ref="C1309">IF(A1309="",0,INDEX(DONG_THUAN_GHEP!$B$14:$B$113,INT((ROW()-2)/30)+1))</f>
        <v>0</v>
      </c>
      <c r="D1309" s="16">
        <f t="shared" si="1"/>
        <v>0</v>
      </c>
      <c r="E1309" s="16">
        <f t="shared" si="2"/>
        <v>0</v>
      </c>
      <c r="F1309" s="3">
        <f t="shared" si="3"/>
        <v>0</v>
      </c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15.0" customHeight="1">
      <c r="A1310" s="11" t="str">
        <f t="array" ref="A1310">INDEX(DONG_THUAN_GHEP!$J$14:$AM$113,INT((ROW()-2)/30)+1,MOD(ROW()-2,30)+1)</f>
        <v/>
      </c>
      <c r="B1310" s="11" t="str">
        <f t="array" ref="B1310">INDEX(DONG_THUAN_GHEP!$A$14:$A$113,INT((ROW()-2)/30)+1)</f>
        <v/>
      </c>
      <c r="C1310" s="16">
        <f t="array" ref="C1310">IF(A1310="",0,INDEX(DONG_THUAN_GHEP!$B$14:$B$113,INT((ROW()-2)/30)+1))</f>
        <v>0</v>
      </c>
      <c r="D1310" s="16">
        <f t="shared" si="1"/>
        <v>0</v>
      </c>
      <c r="E1310" s="16">
        <f t="shared" si="2"/>
        <v>0</v>
      </c>
      <c r="F1310" s="3">
        <f t="shared" si="3"/>
        <v>0</v>
      </c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15.0" customHeight="1">
      <c r="A1311" s="11" t="str">
        <f t="array" ref="A1311">INDEX(DONG_THUAN_GHEP!$J$14:$AM$113,INT((ROW()-2)/30)+1,MOD(ROW()-2,30)+1)</f>
        <v/>
      </c>
      <c r="B1311" s="11" t="str">
        <f t="array" ref="B1311">INDEX(DONG_THUAN_GHEP!$A$14:$A$113,INT((ROW()-2)/30)+1)</f>
        <v/>
      </c>
      <c r="C1311" s="16">
        <f t="array" ref="C1311">IF(A1311="",0,INDEX(DONG_THUAN_GHEP!$B$14:$B$113,INT((ROW()-2)/30)+1))</f>
        <v>0</v>
      </c>
      <c r="D1311" s="16">
        <f t="shared" si="1"/>
        <v>0</v>
      </c>
      <c r="E1311" s="16">
        <f t="shared" si="2"/>
        <v>0</v>
      </c>
      <c r="F1311" s="3">
        <f t="shared" si="3"/>
        <v>0</v>
      </c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15.0" customHeight="1">
      <c r="A1312" s="11" t="str">
        <f t="array" ref="A1312">INDEX(DONG_THUAN_GHEP!$J$14:$AM$113,INT((ROW()-2)/30)+1,MOD(ROW()-2,30)+1)</f>
        <v/>
      </c>
      <c r="B1312" s="11" t="str">
        <f t="array" ref="B1312">INDEX(DONG_THUAN_GHEP!$A$14:$A$113,INT((ROW()-2)/30)+1)</f>
        <v/>
      </c>
      <c r="C1312" s="16">
        <f t="array" ref="C1312">IF(A1312="",0,INDEX(DONG_THUAN_GHEP!$B$14:$B$113,INT((ROW()-2)/30)+1))</f>
        <v>0</v>
      </c>
      <c r="D1312" s="16">
        <f t="shared" si="1"/>
        <v>0</v>
      </c>
      <c r="E1312" s="16">
        <f t="shared" si="2"/>
        <v>0</v>
      </c>
      <c r="F1312" s="3">
        <f t="shared" si="3"/>
        <v>0</v>
      </c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15.0" customHeight="1">
      <c r="A1313" s="11" t="str">
        <f t="array" ref="A1313">INDEX(DONG_THUAN_GHEP!$J$14:$AM$113,INT((ROW()-2)/30)+1,MOD(ROW()-2,30)+1)</f>
        <v/>
      </c>
      <c r="B1313" s="11" t="str">
        <f t="array" ref="B1313">INDEX(DONG_THUAN_GHEP!$A$14:$A$113,INT((ROW()-2)/30)+1)</f>
        <v/>
      </c>
      <c r="C1313" s="16">
        <f t="array" ref="C1313">IF(A1313="",0,INDEX(DONG_THUAN_GHEP!$B$14:$B$113,INT((ROW()-2)/30)+1))</f>
        <v>0</v>
      </c>
      <c r="D1313" s="16">
        <f t="shared" si="1"/>
        <v>0</v>
      </c>
      <c r="E1313" s="16">
        <f t="shared" si="2"/>
        <v>0</v>
      </c>
      <c r="F1313" s="3">
        <f t="shared" si="3"/>
        <v>0</v>
      </c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15.0" customHeight="1">
      <c r="A1314" s="11" t="str">
        <f t="array" ref="A1314">INDEX(DONG_THUAN_GHEP!$J$14:$AM$113,INT((ROW()-2)/30)+1,MOD(ROW()-2,30)+1)</f>
        <v/>
      </c>
      <c r="B1314" s="11" t="str">
        <f t="array" ref="B1314">INDEX(DONG_THUAN_GHEP!$A$14:$A$113,INT((ROW()-2)/30)+1)</f>
        <v/>
      </c>
      <c r="C1314" s="16">
        <f t="array" ref="C1314">IF(A1314="",0,INDEX(DONG_THUAN_GHEP!$B$14:$B$113,INT((ROW()-2)/30)+1))</f>
        <v>0</v>
      </c>
      <c r="D1314" s="16">
        <f t="shared" si="1"/>
        <v>0</v>
      </c>
      <c r="E1314" s="16">
        <f t="shared" si="2"/>
        <v>0</v>
      </c>
      <c r="F1314" s="3">
        <f t="shared" si="3"/>
        <v>0</v>
      </c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15.0" customHeight="1">
      <c r="A1315" s="11" t="str">
        <f t="array" ref="A1315">INDEX(DONG_THUAN_GHEP!$J$14:$AM$113,INT((ROW()-2)/30)+1,MOD(ROW()-2,30)+1)</f>
        <v/>
      </c>
      <c r="B1315" s="11" t="str">
        <f t="array" ref="B1315">INDEX(DONG_THUAN_GHEP!$A$14:$A$113,INT((ROW()-2)/30)+1)</f>
        <v/>
      </c>
      <c r="C1315" s="16">
        <f t="array" ref="C1315">IF(A1315="",0,INDEX(DONG_THUAN_GHEP!$B$14:$B$113,INT((ROW()-2)/30)+1))</f>
        <v>0</v>
      </c>
      <c r="D1315" s="16">
        <f t="shared" si="1"/>
        <v>0</v>
      </c>
      <c r="E1315" s="16">
        <f t="shared" si="2"/>
        <v>0</v>
      </c>
      <c r="F1315" s="3">
        <f t="shared" si="3"/>
        <v>0</v>
      </c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15.0" customHeight="1">
      <c r="A1316" s="11" t="str">
        <f t="array" ref="A1316">INDEX(DONG_THUAN_GHEP!$J$14:$AM$113,INT((ROW()-2)/30)+1,MOD(ROW()-2,30)+1)</f>
        <v/>
      </c>
      <c r="B1316" s="11" t="str">
        <f t="array" ref="B1316">INDEX(DONG_THUAN_GHEP!$A$14:$A$113,INT((ROW()-2)/30)+1)</f>
        <v/>
      </c>
      <c r="C1316" s="16">
        <f t="array" ref="C1316">IF(A1316="",0,INDEX(DONG_THUAN_GHEP!$B$14:$B$113,INT((ROW()-2)/30)+1))</f>
        <v>0</v>
      </c>
      <c r="D1316" s="16">
        <f t="shared" si="1"/>
        <v>0</v>
      </c>
      <c r="E1316" s="16">
        <f t="shared" si="2"/>
        <v>0</v>
      </c>
      <c r="F1316" s="3">
        <f t="shared" si="3"/>
        <v>0</v>
      </c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15.0" customHeight="1">
      <c r="A1317" s="11" t="str">
        <f t="array" ref="A1317">INDEX(DONG_THUAN_GHEP!$J$14:$AM$113,INT((ROW()-2)/30)+1,MOD(ROW()-2,30)+1)</f>
        <v/>
      </c>
      <c r="B1317" s="11" t="str">
        <f t="array" ref="B1317">INDEX(DONG_THUAN_GHEP!$A$14:$A$113,INT((ROW()-2)/30)+1)</f>
        <v/>
      </c>
      <c r="C1317" s="16">
        <f t="array" ref="C1317">IF(A1317="",0,INDEX(DONG_THUAN_GHEP!$B$14:$B$113,INT((ROW()-2)/30)+1))</f>
        <v>0</v>
      </c>
      <c r="D1317" s="16">
        <f t="shared" si="1"/>
        <v>0</v>
      </c>
      <c r="E1317" s="16">
        <f t="shared" si="2"/>
        <v>0</v>
      </c>
      <c r="F1317" s="3">
        <f t="shared" si="3"/>
        <v>0</v>
      </c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15.0" customHeight="1">
      <c r="A1318" s="11" t="str">
        <f t="array" ref="A1318">INDEX(DONG_THUAN_GHEP!$J$14:$AM$113,INT((ROW()-2)/30)+1,MOD(ROW()-2,30)+1)</f>
        <v/>
      </c>
      <c r="B1318" s="11" t="str">
        <f t="array" ref="B1318">INDEX(DONG_THUAN_GHEP!$A$14:$A$113,INT((ROW()-2)/30)+1)</f>
        <v/>
      </c>
      <c r="C1318" s="16">
        <f t="array" ref="C1318">IF(A1318="",0,INDEX(DONG_THUAN_GHEP!$B$14:$B$113,INT((ROW()-2)/30)+1))</f>
        <v>0</v>
      </c>
      <c r="D1318" s="16">
        <f t="shared" si="1"/>
        <v>0</v>
      </c>
      <c r="E1318" s="16">
        <f t="shared" si="2"/>
        <v>0</v>
      </c>
      <c r="F1318" s="3">
        <f t="shared" si="3"/>
        <v>0</v>
      </c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15.0" customHeight="1">
      <c r="A1319" s="11" t="str">
        <f t="array" ref="A1319">INDEX(DONG_THUAN_GHEP!$J$14:$AM$113,INT((ROW()-2)/30)+1,MOD(ROW()-2,30)+1)</f>
        <v/>
      </c>
      <c r="B1319" s="11" t="str">
        <f t="array" ref="B1319">INDEX(DONG_THUAN_GHEP!$A$14:$A$113,INT((ROW()-2)/30)+1)</f>
        <v/>
      </c>
      <c r="C1319" s="16">
        <f t="array" ref="C1319">IF(A1319="",0,INDEX(DONG_THUAN_GHEP!$B$14:$B$113,INT((ROW()-2)/30)+1))</f>
        <v>0</v>
      </c>
      <c r="D1319" s="16">
        <f t="shared" si="1"/>
        <v>0</v>
      </c>
      <c r="E1319" s="16">
        <f t="shared" si="2"/>
        <v>0</v>
      </c>
      <c r="F1319" s="3">
        <f t="shared" si="3"/>
        <v>0</v>
      </c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15.0" customHeight="1">
      <c r="A1320" s="11" t="str">
        <f t="array" ref="A1320">INDEX(DONG_THUAN_GHEP!$J$14:$AM$113,INT((ROW()-2)/30)+1,MOD(ROW()-2,30)+1)</f>
        <v/>
      </c>
      <c r="B1320" s="11" t="str">
        <f t="array" ref="B1320">INDEX(DONG_THUAN_GHEP!$A$14:$A$113,INT((ROW()-2)/30)+1)</f>
        <v/>
      </c>
      <c r="C1320" s="16">
        <f t="array" ref="C1320">IF(A1320="",0,INDEX(DONG_THUAN_GHEP!$B$14:$B$113,INT((ROW()-2)/30)+1))</f>
        <v>0</v>
      </c>
      <c r="D1320" s="16">
        <f t="shared" si="1"/>
        <v>0</v>
      </c>
      <c r="E1320" s="16">
        <f t="shared" si="2"/>
        <v>0</v>
      </c>
      <c r="F1320" s="3">
        <f t="shared" si="3"/>
        <v>0</v>
      </c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15.0" customHeight="1">
      <c r="A1321" s="11" t="str">
        <f t="array" ref="A1321">INDEX(DONG_THUAN_GHEP!$J$14:$AM$113,INT((ROW()-2)/30)+1,MOD(ROW()-2,30)+1)</f>
        <v/>
      </c>
      <c r="B1321" s="11" t="str">
        <f t="array" ref="B1321">INDEX(DONG_THUAN_GHEP!$A$14:$A$113,INT((ROW()-2)/30)+1)</f>
        <v/>
      </c>
      <c r="C1321" s="16">
        <f t="array" ref="C1321">IF(A1321="",0,INDEX(DONG_THUAN_GHEP!$B$14:$B$113,INT((ROW()-2)/30)+1))</f>
        <v>0</v>
      </c>
      <c r="D1321" s="16">
        <f t="shared" si="1"/>
        <v>0</v>
      </c>
      <c r="E1321" s="16">
        <f t="shared" si="2"/>
        <v>0</v>
      </c>
      <c r="F1321" s="3">
        <f t="shared" si="3"/>
        <v>0</v>
      </c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15.0" customHeight="1">
      <c r="A1322" s="11" t="str">
        <f t="array" ref="A1322">INDEX(DONG_THUAN_GHEP!$J$14:$AM$113,INT((ROW()-2)/30)+1,MOD(ROW()-2,30)+1)</f>
        <v/>
      </c>
      <c r="B1322" s="11" t="str">
        <f t="array" ref="B1322">INDEX(DONG_THUAN_GHEP!$A$14:$A$113,INT((ROW()-2)/30)+1)</f>
        <v/>
      </c>
      <c r="C1322" s="16">
        <f t="array" ref="C1322">IF(A1322="",0,INDEX(DONG_THUAN_GHEP!$B$14:$B$113,INT((ROW()-2)/30)+1))</f>
        <v>0</v>
      </c>
      <c r="D1322" s="16">
        <f t="shared" si="1"/>
        <v>0</v>
      </c>
      <c r="E1322" s="16">
        <f t="shared" si="2"/>
        <v>0</v>
      </c>
      <c r="F1322" s="3">
        <f t="shared" si="3"/>
        <v>0</v>
      </c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15.0" customHeight="1">
      <c r="A1323" s="11" t="str">
        <f t="array" ref="A1323">INDEX(DONG_THUAN_GHEP!$J$14:$AM$113,INT((ROW()-2)/30)+1,MOD(ROW()-2,30)+1)</f>
        <v/>
      </c>
      <c r="B1323" s="11" t="str">
        <f t="array" ref="B1323">INDEX(DONG_THUAN_GHEP!$A$14:$A$113,INT((ROW()-2)/30)+1)</f>
        <v/>
      </c>
      <c r="C1323" s="16">
        <f t="array" ref="C1323">IF(A1323="",0,INDEX(DONG_THUAN_GHEP!$B$14:$B$113,INT((ROW()-2)/30)+1))</f>
        <v>0</v>
      </c>
      <c r="D1323" s="16">
        <f t="shared" si="1"/>
        <v>0</v>
      </c>
      <c r="E1323" s="16">
        <f t="shared" si="2"/>
        <v>0</v>
      </c>
      <c r="F1323" s="3">
        <f t="shared" si="3"/>
        <v>0</v>
      </c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15.0" customHeight="1">
      <c r="A1324" s="11" t="str">
        <f t="array" ref="A1324">INDEX(DONG_THUAN_GHEP!$J$14:$AM$113,INT((ROW()-2)/30)+1,MOD(ROW()-2,30)+1)</f>
        <v/>
      </c>
      <c r="B1324" s="11" t="str">
        <f t="array" ref="B1324">INDEX(DONG_THUAN_GHEP!$A$14:$A$113,INT((ROW()-2)/30)+1)</f>
        <v/>
      </c>
      <c r="C1324" s="16">
        <f t="array" ref="C1324">IF(A1324="",0,INDEX(DONG_THUAN_GHEP!$B$14:$B$113,INT((ROW()-2)/30)+1))</f>
        <v>0</v>
      </c>
      <c r="D1324" s="16">
        <f t="shared" si="1"/>
        <v>0</v>
      </c>
      <c r="E1324" s="16">
        <f t="shared" si="2"/>
        <v>0</v>
      </c>
      <c r="F1324" s="3">
        <f t="shared" si="3"/>
        <v>0</v>
      </c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15.0" customHeight="1">
      <c r="A1325" s="11" t="str">
        <f t="array" ref="A1325">INDEX(DONG_THUAN_GHEP!$J$14:$AM$113,INT((ROW()-2)/30)+1,MOD(ROW()-2,30)+1)</f>
        <v/>
      </c>
      <c r="B1325" s="11" t="str">
        <f t="array" ref="B1325">INDEX(DONG_THUAN_GHEP!$A$14:$A$113,INT((ROW()-2)/30)+1)</f>
        <v/>
      </c>
      <c r="C1325" s="16">
        <f t="array" ref="C1325">IF(A1325="",0,INDEX(DONG_THUAN_GHEP!$B$14:$B$113,INT((ROW()-2)/30)+1))</f>
        <v>0</v>
      </c>
      <c r="D1325" s="16">
        <f t="shared" si="1"/>
        <v>0</v>
      </c>
      <c r="E1325" s="16">
        <f t="shared" si="2"/>
        <v>0</v>
      </c>
      <c r="F1325" s="3">
        <f t="shared" si="3"/>
        <v>0</v>
      </c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15.0" customHeight="1">
      <c r="A1326" s="11" t="str">
        <f t="array" ref="A1326">INDEX(DONG_THUAN_GHEP!$J$14:$AM$113,INT((ROW()-2)/30)+1,MOD(ROW()-2,30)+1)</f>
        <v/>
      </c>
      <c r="B1326" s="11" t="str">
        <f t="array" ref="B1326">INDEX(DONG_THUAN_GHEP!$A$14:$A$113,INT((ROW()-2)/30)+1)</f>
        <v/>
      </c>
      <c r="C1326" s="16">
        <f t="array" ref="C1326">IF(A1326="",0,INDEX(DONG_THUAN_GHEP!$B$14:$B$113,INT((ROW()-2)/30)+1))</f>
        <v>0</v>
      </c>
      <c r="D1326" s="16">
        <f t="shared" si="1"/>
        <v>0</v>
      </c>
      <c r="E1326" s="16">
        <f t="shared" si="2"/>
        <v>0</v>
      </c>
      <c r="F1326" s="3">
        <f t="shared" si="3"/>
        <v>0</v>
      </c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15.0" customHeight="1">
      <c r="A1327" s="11" t="str">
        <f t="array" ref="A1327">INDEX(DONG_THUAN_GHEP!$J$14:$AM$113,INT((ROW()-2)/30)+1,MOD(ROW()-2,30)+1)</f>
        <v/>
      </c>
      <c r="B1327" s="11" t="str">
        <f t="array" ref="B1327">INDEX(DONG_THUAN_GHEP!$A$14:$A$113,INT((ROW()-2)/30)+1)</f>
        <v/>
      </c>
      <c r="C1327" s="16">
        <f t="array" ref="C1327">IF(A1327="",0,INDEX(DONG_THUAN_GHEP!$B$14:$B$113,INT((ROW()-2)/30)+1))</f>
        <v>0</v>
      </c>
      <c r="D1327" s="16">
        <f t="shared" si="1"/>
        <v>0</v>
      </c>
      <c r="E1327" s="16">
        <f t="shared" si="2"/>
        <v>0</v>
      </c>
      <c r="F1327" s="3">
        <f t="shared" si="3"/>
        <v>0</v>
      </c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15.0" customHeight="1">
      <c r="A1328" s="11" t="str">
        <f t="array" ref="A1328">INDEX(DONG_THUAN_GHEP!$J$14:$AM$113,INT((ROW()-2)/30)+1,MOD(ROW()-2,30)+1)</f>
        <v/>
      </c>
      <c r="B1328" s="11" t="str">
        <f t="array" ref="B1328">INDEX(DONG_THUAN_GHEP!$A$14:$A$113,INT((ROW()-2)/30)+1)</f>
        <v/>
      </c>
      <c r="C1328" s="16">
        <f t="array" ref="C1328">IF(A1328="",0,INDEX(DONG_THUAN_GHEP!$B$14:$B$113,INT((ROW()-2)/30)+1))</f>
        <v>0</v>
      </c>
      <c r="D1328" s="16">
        <f t="shared" si="1"/>
        <v>0</v>
      </c>
      <c r="E1328" s="16">
        <f t="shared" si="2"/>
        <v>0</v>
      </c>
      <c r="F1328" s="3">
        <f t="shared" si="3"/>
        <v>0</v>
      </c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15.0" customHeight="1">
      <c r="A1329" s="11" t="str">
        <f t="array" ref="A1329">INDEX(DONG_THUAN_GHEP!$J$14:$AM$113,INT((ROW()-2)/30)+1,MOD(ROW()-2,30)+1)</f>
        <v/>
      </c>
      <c r="B1329" s="11" t="str">
        <f t="array" ref="B1329">INDEX(DONG_THUAN_GHEP!$A$14:$A$113,INT((ROW()-2)/30)+1)</f>
        <v/>
      </c>
      <c r="C1329" s="16">
        <f t="array" ref="C1329">IF(A1329="",0,INDEX(DONG_THUAN_GHEP!$B$14:$B$113,INT((ROW()-2)/30)+1))</f>
        <v>0</v>
      </c>
      <c r="D1329" s="16">
        <f t="shared" si="1"/>
        <v>0</v>
      </c>
      <c r="E1329" s="16">
        <f t="shared" si="2"/>
        <v>0</v>
      </c>
      <c r="F1329" s="3">
        <f t="shared" si="3"/>
        <v>0</v>
      </c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15.0" customHeight="1">
      <c r="A1330" s="11" t="str">
        <f t="array" ref="A1330">INDEX(DONG_THUAN_GHEP!$J$14:$AM$113,INT((ROW()-2)/30)+1,MOD(ROW()-2,30)+1)</f>
        <v/>
      </c>
      <c r="B1330" s="11" t="str">
        <f t="array" ref="B1330">INDEX(DONG_THUAN_GHEP!$A$14:$A$113,INT((ROW()-2)/30)+1)</f>
        <v/>
      </c>
      <c r="C1330" s="16">
        <f t="array" ref="C1330">IF(A1330="",0,INDEX(DONG_THUAN_GHEP!$B$14:$B$113,INT((ROW()-2)/30)+1))</f>
        <v>0</v>
      </c>
      <c r="D1330" s="16">
        <f t="shared" si="1"/>
        <v>0</v>
      </c>
      <c r="E1330" s="16">
        <f t="shared" si="2"/>
        <v>0</v>
      </c>
      <c r="F1330" s="3">
        <f t="shared" si="3"/>
        <v>0</v>
      </c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15.0" customHeight="1">
      <c r="A1331" s="11" t="str">
        <f t="array" ref="A1331">INDEX(DONG_THUAN_GHEP!$J$14:$AM$113,INT((ROW()-2)/30)+1,MOD(ROW()-2,30)+1)</f>
        <v/>
      </c>
      <c r="B1331" s="11" t="str">
        <f t="array" ref="B1331">INDEX(DONG_THUAN_GHEP!$A$14:$A$113,INT((ROW()-2)/30)+1)</f>
        <v/>
      </c>
      <c r="C1331" s="16">
        <f t="array" ref="C1331">IF(A1331="",0,INDEX(DONG_THUAN_GHEP!$B$14:$B$113,INT((ROW()-2)/30)+1))</f>
        <v>0</v>
      </c>
      <c r="D1331" s="16">
        <f t="shared" si="1"/>
        <v>0</v>
      </c>
      <c r="E1331" s="16">
        <f t="shared" si="2"/>
        <v>0</v>
      </c>
      <c r="F1331" s="3">
        <f t="shared" si="3"/>
        <v>0</v>
      </c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15.0" customHeight="1">
      <c r="A1332" s="11" t="str">
        <f t="array" ref="A1332">INDEX(DONG_THUAN_GHEP!$J$14:$AM$113,INT((ROW()-2)/30)+1,MOD(ROW()-2,30)+1)</f>
        <v/>
      </c>
      <c r="B1332" s="11" t="str">
        <f t="array" ref="B1332">INDEX(DONG_THUAN_GHEP!$A$14:$A$113,INT((ROW()-2)/30)+1)</f>
        <v/>
      </c>
      <c r="C1332" s="16">
        <f t="array" ref="C1332">IF(A1332="",0,INDEX(DONG_THUAN_GHEP!$B$14:$B$113,INT((ROW()-2)/30)+1))</f>
        <v>0</v>
      </c>
      <c r="D1332" s="16">
        <f t="shared" si="1"/>
        <v>0</v>
      </c>
      <c r="E1332" s="16">
        <f t="shared" si="2"/>
        <v>0</v>
      </c>
      <c r="F1332" s="3">
        <f t="shared" si="3"/>
        <v>0</v>
      </c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15.0" customHeight="1">
      <c r="A1333" s="11" t="str">
        <f t="array" ref="A1333">INDEX(DONG_THUAN_GHEP!$J$14:$AM$113,INT((ROW()-2)/30)+1,MOD(ROW()-2,30)+1)</f>
        <v/>
      </c>
      <c r="B1333" s="11" t="str">
        <f t="array" ref="B1333">INDEX(DONG_THUAN_GHEP!$A$14:$A$113,INT((ROW()-2)/30)+1)</f>
        <v/>
      </c>
      <c r="C1333" s="16">
        <f t="array" ref="C1333">IF(A1333="",0,INDEX(DONG_THUAN_GHEP!$B$14:$B$113,INT((ROW()-2)/30)+1))</f>
        <v>0</v>
      </c>
      <c r="D1333" s="16">
        <f t="shared" si="1"/>
        <v>0</v>
      </c>
      <c r="E1333" s="16">
        <f t="shared" si="2"/>
        <v>0</v>
      </c>
      <c r="F1333" s="3">
        <f t="shared" si="3"/>
        <v>0</v>
      </c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15.0" customHeight="1">
      <c r="A1334" s="11" t="str">
        <f t="array" ref="A1334">INDEX(DONG_THUAN_GHEP!$J$14:$AM$113,INT((ROW()-2)/30)+1,MOD(ROW()-2,30)+1)</f>
        <v/>
      </c>
      <c r="B1334" s="11" t="str">
        <f t="array" ref="B1334">INDEX(DONG_THUAN_GHEP!$A$14:$A$113,INT((ROW()-2)/30)+1)</f>
        <v/>
      </c>
      <c r="C1334" s="16">
        <f t="array" ref="C1334">IF(A1334="",0,INDEX(DONG_THUAN_GHEP!$B$14:$B$113,INT((ROW()-2)/30)+1))</f>
        <v>0</v>
      </c>
      <c r="D1334" s="16">
        <f t="shared" si="1"/>
        <v>0</v>
      </c>
      <c r="E1334" s="16">
        <f t="shared" si="2"/>
        <v>0</v>
      </c>
      <c r="F1334" s="3">
        <f t="shared" si="3"/>
        <v>0</v>
      </c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15.0" customHeight="1">
      <c r="A1335" s="11" t="str">
        <f t="array" ref="A1335">INDEX(DONG_THUAN_GHEP!$J$14:$AM$113,INT((ROW()-2)/30)+1,MOD(ROW()-2,30)+1)</f>
        <v/>
      </c>
      <c r="B1335" s="11" t="str">
        <f t="array" ref="B1335">INDEX(DONG_THUAN_GHEP!$A$14:$A$113,INT((ROW()-2)/30)+1)</f>
        <v/>
      </c>
      <c r="C1335" s="16">
        <f t="array" ref="C1335">IF(A1335="",0,INDEX(DONG_THUAN_GHEP!$B$14:$B$113,INT((ROW()-2)/30)+1))</f>
        <v>0</v>
      </c>
      <c r="D1335" s="16">
        <f t="shared" si="1"/>
        <v>0</v>
      </c>
      <c r="E1335" s="16">
        <f t="shared" si="2"/>
        <v>0</v>
      </c>
      <c r="F1335" s="3">
        <f t="shared" si="3"/>
        <v>0</v>
      </c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15.0" customHeight="1">
      <c r="A1336" s="11" t="str">
        <f t="array" ref="A1336">INDEX(DONG_THUAN_GHEP!$J$14:$AM$113,INT((ROW()-2)/30)+1,MOD(ROW()-2,30)+1)</f>
        <v/>
      </c>
      <c r="B1336" s="11" t="str">
        <f t="array" ref="B1336">INDEX(DONG_THUAN_GHEP!$A$14:$A$113,INT((ROW()-2)/30)+1)</f>
        <v/>
      </c>
      <c r="C1336" s="16">
        <f t="array" ref="C1336">IF(A1336="",0,INDEX(DONG_THUAN_GHEP!$B$14:$B$113,INT((ROW()-2)/30)+1))</f>
        <v>0</v>
      </c>
      <c r="D1336" s="16">
        <f t="shared" si="1"/>
        <v>0</v>
      </c>
      <c r="E1336" s="16">
        <f t="shared" si="2"/>
        <v>0</v>
      </c>
      <c r="F1336" s="3">
        <f t="shared" si="3"/>
        <v>0</v>
      </c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15.0" customHeight="1">
      <c r="A1337" s="11" t="str">
        <f t="array" ref="A1337">INDEX(DONG_THUAN_GHEP!$J$14:$AM$113,INT((ROW()-2)/30)+1,MOD(ROW()-2,30)+1)</f>
        <v/>
      </c>
      <c r="B1337" s="11" t="str">
        <f t="array" ref="B1337">INDEX(DONG_THUAN_GHEP!$A$14:$A$113,INT((ROW()-2)/30)+1)</f>
        <v/>
      </c>
      <c r="C1337" s="16">
        <f t="array" ref="C1337">IF(A1337="",0,INDEX(DONG_THUAN_GHEP!$B$14:$B$113,INT((ROW()-2)/30)+1))</f>
        <v>0</v>
      </c>
      <c r="D1337" s="16">
        <f t="shared" si="1"/>
        <v>0</v>
      </c>
      <c r="E1337" s="16">
        <f t="shared" si="2"/>
        <v>0</v>
      </c>
      <c r="F1337" s="3">
        <f t="shared" si="3"/>
        <v>0</v>
      </c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15.0" customHeight="1">
      <c r="A1338" s="11" t="str">
        <f t="array" ref="A1338">INDEX(DONG_THUAN_GHEP!$J$14:$AM$113,INT((ROW()-2)/30)+1,MOD(ROW()-2,30)+1)</f>
        <v/>
      </c>
      <c r="B1338" s="11" t="str">
        <f t="array" ref="B1338">INDEX(DONG_THUAN_GHEP!$A$14:$A$113,INT((ROW()-2)/30)+1)</f>
        <v/>
      </c>
      <c r="C1338" s="16">
        <f t="array" ref="C1338">IF(A1338="",0,INDEX(DONG_THUAN_GHEP!$B$14:$B$113,INT((ROW()-2)/30)+1))</f>
        <v>0</v>
      </c>
      <c r="D1338" s="16">
        <f t="shared" si="1"/>
        <v>0</v>
      </c>
      <c r="E1338" s="16">
        <f t="shared" si="2"/>
        <v>0</v>
      </c>
      <c r="F1338" s="3">
        <f t="shared" si="3"/>
        <v>0</v>
      </c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15.0" customHeight="1">
      <c r="A1339" s="11" t="str">
        <f t="array" ref="A1339">INDEX(DONG_THUAN_GHEP!$J$14:$AM$113,INT((ROW()-2)/30)+1,MOD(ROW()-2,30)+1)</f>
        <v/>
      </c>
      <c r="B1339" s="11" t="str">
        <f t="array" ref="B1339">INDEX(DONG_THUAN_GHEP!$A$14:$A$113,INT((ROW()-2)/30)+1)</f>
        <v/>
      </c>
      <c r="C1339" s="16">
        <f t="array" ref="C1339">IF(A1339="",0,INDEX(DONG_THUAN_GHEP!$B$14:$B$113,INT((ROW()-2)/30)+1))</f>
        <v>0</v>
      </c>
      <c r="D1339" s="16">
        <f t="shared" si="1"/>
        <v>0</v>
      </c>
      <c r="E1339" s="16">
        <f t="shared" si="2"/>
        <v>0</v>
      </c>
      <c r="F1339" s="3">
        <f t="shared" si="3"/>
        <v>0</v>
      </c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15.0" customHeight="1">
      <c r="A1340" s="11" t="str">
        <f t="array" ref="A1340">INDEX(DONG_THUAN_GHEP!$J$14:$AM$113,INT((ROW()-2)/30)+1,MOD(ROW()-2,30)+1)</f>
        <v/>
      </c>
      <c r="B1340" s="11" t="str">
        <f t="array" ref="B1340">INDEX(DONG_THUAN_GHEP!$A$14:$A$113,INT((ROW()-2)/30)+1)</f>
        <v/>
      </c>
      <c r="C1340" s="16">
        <f t="array" ref="C1340">IF(A1340="",0,INDEX(DONG_THUAN_GHEP!$B$14:$B$113,INT((ROW()-2)/30)+1))</f>
        <v>0</v>
      </c>
      <c r="D1340" s="16">
        <f t="shared" si="1"/>
        <v>0</v>
      </c>
      <c r="E1340" s="16">
        <f t="shared" si="2"/>
        <v>0</v>
      </c>
      <c r="F1340" s="3">
        <f t="shared" si="3"/>
        <v>0</v>
      </c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15.0" customHeight="1">
      <c r="A1341" s="11" t="str">
        <f t="array" ref="A1341">INDEX(DONG_THUAN_GHEP!$J$14:$AM$113,INT((ROW()-2)/30)+1,MOD(ROW()-2,30)+1)</f>
        <v/>
      </c>
      <c r="B1341" s="11" t="str">
        <f t="array" ref="B1341">INDEX(DONG_THUAN_GHEP!$A$14:$A$113,INT((ROW()-2)/30)+1)</f>
        <v/>
      </c>
      <c r="C1341" s="16">
        <f t="array" ref="C1341">IF(A1341="",0,INDEX(DONG_THUAN_GHEP!$B$14:$B$113,INT((ROW()-2)/30)+1))</f>
        <v>0</v>
      </c>
      <c r="D1341" s="16">
        <f t="shared" si="1"/>
        <v>0</v>
      </c>
      <c r="E1341" s="16">
        <f t="shared" si="2"/>
        <v>0</v>
      </c>
      <c r="F1341" s="3">
        <f t="shared" si="3"/>
        <v>0</v>
      </c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15.0" customHeight="1">
      <c r="A1342" s="11" t="str">
        <f t="array" ref="A1342">INDEX(DONG_THUAN_GHEP!$J$14:$AM$113,INT((ROW()-2)/30)+1,MOD(ROW()-2,30)+1)</f>
        <v/>
      </c>
      <c r="B1342" s="11" t="str">
        <f t="array" ref="B1342">INDEX(DONG_THUAN_GHEP!$A$14:$A$113,INT((ROW()-2)/30)+1)</f>
        <v/>
      </c>
      <c r="C1342" s="16">
        <f t="array" ref="C1342">IF(A1342="",0,INDEX(DONG_THUAN_GHEP!$B$14:$B$113,INT((ROW()-2)/30)+1))</f>
        <v>0</v>
      </c>
      <c r="D1342" s="16">
        <f t="shared" si="1"/>
        <v>0</v>
      </c>
      <c r="E1342" s="16">
        <f t="shared" si="2"/>
        <v>0</v>
      </c>
      <c r="F1342" s="3">
        <f t="shared" si="3"/>
        <v>0</v>
      </c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15.0" customHeight="1">
      <c r="A1343" s="11" t="str">
        <f t="array" ref="A1343">INDEX(DONG_THUAN_GHEP!$J$14:$AM$113,INT((ROW()-2)/30)+1,MOD(ROW()-2,30)+1)</f>
        <v/>
      </c>
      <c r="B1343" s="11" t="str">
        <f t="array" ref="B1343">INDEX(DONG_THUAN_GHEP!$A$14:$A$113,INT((ROW()-2)/30)+1)</f>
        <v/>
      </c>
      <c r="C1343" s="16">
        <f t="array" ref="C1343">IF(A1343="",0,INDEX(DONG_THUAN_GHEP!$B$14:$B$113,INT((ROW()-2)/30)+1))</f>
        <v>0</v>
      </c>
      <c r="D1343" s="16">
        <f t="shared" si="1"/>
        <v>0</v>
      </c>
      <c r="E1343" s="16">
        <f t="shared" si="2"/>
        <v>0</v>
      </c>
      <c r="F1343" s="3">
        <f t="shared" si="3"/>
        <v>0</v>
      </c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15.0" customHeight="1">
      <c r="A1344" s="11" t="str">
        <f t="array" ref="A1344">INDEX(DONG_THUAN_GHEP!$J$14:$AM$113,INT((ROW()-2)/30)+1,MOD(ROW()-2,30)+1)</f>
        <v/>
      </c>
      <c r="B1344" s="11" t="str">
        <f t="array" ref="B1344">INDEX(DONG_THUAN_GHEP!$A$14:$A$113,INT((ROW()-2)/30)+1)</f>
        <v/>
      </c>
      <c r="C1344" s="16">
        <f t="array" ref="C1344">IF(A1344="",0,INDEX(DONG_THUAN_GHEP!$B$14:$B$113,INT((ROW()-2)/30)+1))</f>
        <v>0</v>
      </c>
      <c r="D1344" s="16">
        <f t="shared" si="1"/>
        <v>0</v>
      </c>
      <c r="E1344" s="16">
        <f t="shared" si="2"/>
        <v>0</v>
      </c>
      <c r="F1344" s="3">
        <f t="shared" si="3"/>
        <v>0</v>
      </c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15.0" customHeight="1">
      <c r="A1345" s="11" t="str">
        <f t="array" ref="A1345">INDEX(DONG_THUAN_GHEP!$J$14:$AM$113,INT((ROW()-2)/30)+1,MOD(ROW()-2,30)+1)</f>
        <v/>
      </c>
      <c r="B1345" s="11" t="str">
        <f t="array" ref="B1345">INDEX(DONG_THUAN_GHEP!$A$14:$A$113,INT((ROW()-2)/30)+1)</f>
        <v/>
      </c>
      <c r="C1345" s="16">
        <f t="array" ref="C1345">IF(A1345="",0,INDEX(DONG_THUAN_GHEP!$B$14:$B$113,INT((ROW()-2)/30)+1))</f>
        <v>0</v>
      </c>
      <c r="D1345" s="16">
        <f t="shared" si="1"/>
        <v>0</v>
      </c>
      <c r="E1345" s="16">
        <f t="shared" si="2"/>
        <v>0</v>
      </c>
      <c r="F1345" s="3">
        <f t="shared" si="3"/>
        <v>0</v>
      </c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15.0" customHeight="1">
      <c r="A1346" s="11" t="str">
        <f t="array" ref="A1346">INDEX(DONG_THUAN_GHEP!$J$14:$AM$113,INT((ROW()-2)/30)+1,MOD(ROW()-2,30)+1)</f>
        <v/>
      </c>
      <c r="B1346" s="11" t="str">
        <f t="array" ref="B1346">INDEX(DONG_THUAN_GHEP!$A$14:$A$113,INT((ROW()-2)/30)+1)</f>
        <v/>
      </c>
      <c r="C1346" s="16">
        <f t="array" ref="C1346">IF(A1346="",0,INDEX(DONG_THUAN_GHEP!$B$14:$B$113,INT((ROW()-2)/30)+1))</f>
        <v>0</v>
      </c>
      <c r="D1346" s="16">
        <f t="shared" si="1"/>
        <v>0</v>
      </c>
      <c r="E1346" s="16">
        <f t="shared" si="2"/>
        <v>0</v>
      </c>
      <c r="F1346" s="3">
        <f t="shared" si="3"/>
        <v>0</v>
      </c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15.0" customHeight="1">
      <c r="A1347" s="11" t="str">
        <f t="array" ref="A1347">INDEX(DONG_THUAN_GHEP!$J$14:$AM$113,INT((ROW()-2)/30)+1,MOD(ROW()-2,30)+1)</f>
        <v/>
      </c>
      <c r="B1347" s="11" t="str">
        <f t="array" ref="B1347">INDEX(DONG_THUAN_GHEP!$A$14:$A$113,INT((ROW()-2)/30)+1)</f>
        <v/>
      </c>
      <c r="C1347" s="16">
        <f t="array" ref="C1347">IF(A1347="",0,INDEX(DONG_THUAN_GHEP!$B$14:$B$113,INT((ROW()-2)/30)+1))</f>
        <v>0</v>
      </c>
      <c r="D1347" s="16">
        <f t="shared" si="1"/>
        <v>0</v>
      </c>
      <c r="E1347" s="16">
        <f t="shared" si="2"/>
        <v>0</v>
      </c>
      <c r="F1347" s="3">
        <f t="shared" si="3"/>
        <v>0</v>
      </c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15.0" customHeight="1">
      <c r="A1348" s="11" t="str">
        <f t="array" ref="A1348">INDEX(DONG_THUAN_GHEP!$J$14:$AM$113,INT((ROW()-2)/30)+1,MOD(ROW()-2,30)+1)</f>
        <v/>
      </c>
      <c r="B1348" s="11" t="str">
        <f t="array" ref="B1348">INDEX(DONG_THUAN_GHEP!$A$14:$A$113,INT((ROW()-2)/30)+1)</f>
        <v/>
      </c>
      <c r="C1348" s="16">
        <f t="array" ref="C1348">IF(A1348="",0,INDEX(DONG_THUAN_GHEP!$B$14:$B$113,INT((ROW()-2)/30)+1))</f>
        <v>0</v>
      </c>
      <c r="D1348" s="16">
        <f t="shared" si="1"/>
        <v>0</v>
      </c>
      <c r="E1348" s="16">
        <f t="shared" si="2"/>
        <v>0</v>
      </c>
      <c r="F1348" s="3">
        <f t="shared" si="3"/>
        <v>0</v>
      </c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15.0" customHeight="1">
      <c r="A1349" s="11" t="str">
        <f t="array" ref="A1349">INDEX(DONG_THUAN_GHEP!$J$14:$AM$113,INT((ROW()-2)/30)+1,MOD(ROW()-2,30)+1)</f>
        <v/>
      </c>
      <c r="B1349" s="11" t="str">
        <f t="array" ref="B1349">INDEX(DONG_THUAN_GHEP!$A$14:$A$113,INT((ROW()-2)/30)+1)</f>
        <v/>
      </c>
      <c r="C1349" s="16">
        <f t="array" ref="C1349">IF(A1349="",0,INDEX(DONG_THUAN_GHEP!$B$14:$B$113,INT((ROW()-2)/30)+1))</f>
        <v>0</v>
      </c>
      <c r="D1349" s="16">
        <f t="shared" si="1"/>
        <v>0</v>
      </c>
      <c r="E1349" s="16">
        <f t="shared" si="2"/>
        <v>0</v>
      </c>
      <c r="F1349" s="3">
        <f t="shared" si="3"/>
        <v>0</v>
      </c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15.0" customHeight="1">
      <c r="A1350" s="11" t="str">
        <f t="array" ref="A1350">INDEX(DONG_THUAN_GHEP!$J$14:$AM$113,INT((ROW()-2)/30)+1,MOD(ROW()-2,30)+1)</f>
        <v/>
      </c>
      <c r="B1350" s="11" t="str">
        <f t="array" ref="B1350">INDEX(DONG_THUAN_GHEP!$A$14:$A$113,INT((ROW()-2)/30)+1)</f>
        <v/>
      </c>
      <c r="C1350" s="16">
        <f t="array" ref="C1350">IF(A1350="",0,INDEX(DONG_THUAN_GHEP!$B$14:$B$113,INT((ROW()-2)/30)+1))</f>
        <v>0</v>
      </c>
      <c r="D1350" s="16">
        <f t="shared" si="1"/>
        <v>0</v>
      </c>
      <c r="E1350" s="16">
        <f t="shared" si="2"/>
        <v>0</v>
      </c>
      <c r="F1350" s="3">
        <f t="shared" si="3"/>
        <v>0</v>
      </c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15.0" customHeight="1">
      <c r="A1351" s="11" t="str">
        <f t="array" ref="A1351">INDEX(DONG_THUAN_GHEP!$J$14:$AM$113,INT((ROW()-2)/30)+1,MOD(ROW()-2,30)+1)</f>
        <v/>
      </c>
      <c r="B1351" s="11" t="str">
        <f t="array" ref="B1351">INDEX(DONG_THUAN_GHEP!$A$14:$A$113,INT((ROW()-2)/30)+1)</f>
        <v/>
      </c>
      <c r="C1351" s="16">
        <f t="array" ref="C1351">IF(A1351="",0,INDEX(DONG_THUAN_GHEP!$B$14:$B$113,INT((ROW()-2)/30)+1))</f>
        <v>0</v>
      </c>
      <c r="D1351" s="16">
        <f t="shared" si="1"/>
        <v>0</v>
      </c>
      <c r="E1351" s="16">
        <f t="shared" si="2"/>
        <v>0</v>
      </c>
      <c r="F1351" s="3">
        <f t="shared" si="3"/>
        <v>0</v>
      </c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15.0" customHeight="1">
      <c r="A1352" s="11" t="str">
        <f t="array" ref="A1352">INDEX(DONG_THUAN_GHEP!$J$14:$AM$113,INT((ROW()-2)/30)+1,MOD(ROW()-2,30)+1)</f>
        <v>2945</v>
      </c>
      <c r="B1352" s="11" t="str">
        <f t="array" ref="B1352">INDEX(DONG_THUAN_GHEP!$A$14:$A$113,INT((ROW()-2)/30)+1)</f>
        <v>45</v>
      </c>
      <c r="C1352" s="16">
        <f t="array" ref="C1352">IF(A1352="",0,INDEX(DONG_THUAN_GHEP!$B$14:$B$113,INT((ROW()-2)/30)+1))</f>
        <v>1</v>
      </c>
      <c r="D1352" s="16">
        <f t="shared" si="1"/>
        <v>1</v>
      </c>
      <c r="E1352" s="16">
        <f t="shared" si="2"/>
        <v>2</v>
      </c>
      <c r="F1352" s="3">
        <f t="shared" si="3"/>
        <v>202945</v>
      </c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15.0" customHeight="1">
      <c r="A1353" s="11" t="str">
        <f t="array" ref="A1353">INDEX(DONG_THUAN_GHEP!$J$14:$AM$113,INT((ROW()-2)/30)+1,MOD(ROW()-2,30)+1)</f>
        <v>2245</v>
      </c>
      <c r="B1353" s="11" t="str">
        <f t="array" ref="B1353">INDEX(DONG_THUAN_GHEP!$A$14:$A$113,INT((ROW()-2)/30)+1)</f>
        <v>45</v>
      </c>
      <c r="C1353" s="16">
        <f t="array" ref="C1353">IF(A1353="",0,INDEX(DONG_THUAN_GHEP!$B$14:$B$113,INT((ROW()-2)/30)+1))</f>
        <v>1</v>
      </c>
      <c r="D1353" s="16">
        <f t="shared" si="1"/>
        <v>1</v>
      </c>
      <c r="E1353" s="16">
        <f t="shared" si="2"/>
        <v>2</v>
      </c>
      <c r="F1353" s="3">
        <f t="shared" si="3"/>
        <v>202245</v>
      </c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15.0" customHeight="1">
      <c r="A1354" s="11" t="str">
        <f t="array" ref="A1354">INDEX(DONG_THUAN_GHEP!$J$14:$AM$113,INT((ROW()-2)/30)+1,MOD(ROW()-2,30)+1)</f>
        <v>245</v>
      </c>
      <c r="B1354" s="11" t="str">
        <f t="array" ref="B1354">INDEX(DONG_THUAN_GHEP!$A$14:$A$113,INT((ROW()-2)/30)+1)</f>
        <v>45</v>
      </c>
      <c r="C1354" s="16">
        <f t="array" ref="C1354">IF(A1354="",0,INDEX(DONG_THUAN_GHEP!$B$14:$B$113,INT((ROW()-2)/30)+1))</f>
        <v>1</v>
      </c>
      <c r="D1354" s="16">
        <f t="shared" si="1"/>
        <v>8</v>
      </c>
      <c r="E1354" s="16">
        <f t="shared" si="2"/>
        <v>9</v>
      </c>
      <c r="F1354" s="3">
        <f t="shared" si="3"/>
        <v>900245</v>
      </c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15.0" customHeight="1">
      <c r="A1355" s="11" t="str">
        <f t="array" ref="A1355">INDEX(DONG_THUAN_GHEP!$J$14:$AM$113,INT((ROW()-2)/30)+1,MOD(ROW()-2,30)+1)</f>
        <v>245</v>
      </c>
      <c r="B1355" s="11" t="str">
        <f t="array" ref="B1355">INDEX(DONG_THUAN_GHEP!$A$14:$A$113,INT((ROW()-2)/30)+1)</f>
        <v>45</v>
      </c>
      <c r="C1355" s="16">
        <f t="array" ref="C1355">IF(A1355="",0,INDEX(DONG_THUAN_GHEP!$B$14:$B$113,INT((ROW()-2)/30)+1))</f>
        <v>1</v>
      </c>
      <c r="D1355" s="16">
        <f t="shared" si="1"/>
        <v>8</v>
      </c>
      <c r="E1355" s="16">
        <f t="shared" si="2"/>
        <v>9</v>
      </c>
      <c r="F1355" s="3">
        <f t="shared" si="3"/>
        <v>900245</v>
      </c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15.0" customHeight="1">
      <c r="A1356" s="11" t="str">
        <f t="array" ref="A1356">INDEX(DONG_THUAN_GHEP!$J$14:$AM$113,INT((ROW()-2)/30)+1,MOD(ROW()-2,30)+1)</f>
        <v>245</v>
      </c>
      <c r="B1356" s="11" t="str">
        <f t="array" ref="B1356">INDEX(DONG_THUAN_GHEP!$A$14:$A$113,INT((ROW()-2)/30)+1)</f>
        <v>45</v>
      </c>
      <c r="C1356" s="16">
        <f t="array" ref="C1356">IF(A1356="",0,INDEX(DONG_THUAN_GHEP!$B$14:$B$113,INT((ROW()-2)/30)+1))</f>
        <v>1</v>
      </c>
      <c r="D1356" s="16">
        <f t="shared" si="1"/>
        <v>8</v>
      </c>
      <c r="E1356" s="16">
        <f t="shared" si="2"/>
        <v>9</v>
      </c>
      <c r="F1356" s="3">
        <f t="shared" si="3"/>
        <v>900245</v>
      </c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15.0" customHeight="1">
      <c r="A1357" s="11" t="str">
        <f t="array" ref="A1357">INDEX(DONG_THUAN_GHEP!$J$14:$AM$113,INT((ROW()-2)/30)+1,MOD(ROW()-2,30)+1)</f>
        <v>245</v>
      </c>
      <c r="B1357" s="11" t="str">
        <f t="array" ref="B1357">INDEX(DONG_THUAN_GHEP!$A$14:$A$113,INT((ROW()-2)/30)+1)</f>
        <v>45</v>
      </c>
      <c r="C1357" s="16">
        <f t="array" ref="C1357">IF(A1357="",0,INDEX(DONG_THUAN_GHEP!$B$14:$B$113,INT((ROW()-2)/30)+1))</f>
        <v>1</v>
      </c>
      <c r="D1357" s="16">
        <f t="shared" si="1"/>
        <v>8</v>
      </c>
      <c r="E1357" s="16">
        <f t="shared" si="2"/>
        <v>9</v>
      </c>
      <c r="F1357" s="3">
        <f t="shared" si="3"/>
        <v>900245</v>
      </c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15.0" customHeight="1">
      <c r="A1358" s="11" t="str">
        <f t="array" ref="A1358">INDEX(DONG_THUAN_GHEP!$J$14:$AM$113,INT((ROW()-2)/30)+1,MOD(ROW()-2,30)+1)</f>
        <v>945</v>
      </c>
      <c r="B1358" s="11" t="str">
        <f t="array" ref="B1358">INDEX(DONG_THUAN_GHEP!$A$14:$A$113,INT((ROW()-2)/30)+1)</f>
        <v>45</v>
      </c>
      <c r="C1358" s="16">
        <f t="array" ref="C1358">IF(A1358="",0,INDEX(DONG_THUAN_GHEP!$B$14:$B$113,INT((ROW()-2)/30)+1))</f>
        <v>1</v>
      </c>
      <c r="D1358" s="16">
        <f t="shared" si="1"/>
        <v>4</v>
      </c>
      <c r="E1358" s="16">
        <f t="shared" si="2"/>
        <v>5</v>
      </c>
      <c r="F1358" s="3">
        <f t="shared" si="3"/>
        <v>500945</v>
      </c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15.0" customHeight="1">
      <c r="A1359" s="11" t="str">
        <f t="array" ref="A1359">INDEX(DONG_THUAN_GHEP!$J$14:$AM$113,INT((ROW()-2)/30)+1,MOD(ROW()-2,30)+1)</f>
        <v>245</v>
      </c>
      <c r="B1359" s="11" t="str">
        <f t="array" ref="B1359">INDEX(DONG_THUAN_GHEP!$A$14:$A$113,INT((ROW()-2)/30)+1)</f>
        <v>45</v>
      </c>
      <c r="C1359" s="16">
        <f t="array" ref="C1359">IF(A1359="",0,INDEX(DONG_THUAN_GHEP!$B$14:$B$113,INT((ROW()-2)/30)+1))</f>
        <v>1</v>
      </c>
      <c r="D1359" s="16">
        <f t="shared" si="1"/>
        <v>8</v>
      </c>
      <c r="E1359" s="16">
        <f t="shared" si="2"/>
        <v>9</v>
      </c>
      <c r="F1359" s="3">
        <f t="shared" si="3"/>
        <v>900245</v>
      </c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15.0" customHeight="1">
      <c r="A1360" s="11" t="str">
        <f t="array" ref="A1360">INDEX(DONG_THUAN_GHEP!$J$14:$AM$113,INT((ROW()-2)/30)+1,MOD(ROW()-2,30)+1)</f>
        <v>45</v>
      </c>
      <c r="B1360" s="11" t="str">
        <f t="array" ref="B1360">INDEX(DONG_THUAN_GHEP!$A$14:$A$113,INT((ROW()-2)/30)+1)</f>
        <v>45</v>
      </c>
      <c r="C1360" s="16">
        <f t="array" ref="C1360">IF(A1360="",0,INDEX(DONG_THUAN_GHEP!$B$14:$B$113,INT((ROW()-2)/30)+1))</f>
        <v>1</v>
      </c>
      <c r="D1360" s="16">
        <f t="shared" si="1"/>
        <v>16</v>
      </c>
      <c r="E1360" s="16">
        <f t="shared" si="2"/>
        <v>17</v>
      </c>
      <c r="F1360" s="3">
        <f t="shared" si="3"/>
        <v>1700045</v>
      </c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15.0" customHeight="1">
      <c r="A1361" s="11" t="str">
        <f t="array" ref="A1361">INDEX(DONG_THUAN_GHEP!$J$14:$AM$113,INT((ROW()-2)/30)+1,MOD(ROW()-2,30)+1)</f>
        <v>45</v>
      </c>
      <c r="B1361" s="11" t="str">
        <f t="array" ref="B1361">INDEX(DONG_THUAN_GHEP!$A$14:$A$113,INT((ROW()-2)/30)+1)</f>
        <v>45</v>
      </c>
      <c r="C1361" s="16">
        <f t="array" ref="C1361">IF(A1361="",0,INDEX(DONG_THUAN_GHEP!$B$14:$B$113,INT((ROW()-2)/30)+1))</f>
        <v>1</v>
      </c>
      <c r="D1361" s="16">
        <f t="shared" si="1"/>
        <v>16</v>
      </c>
      <c r="E1361" s="16">
        <f t="shared" si="2"/>
        <v>17</v>
      </c>
      <c r="F1361" s="3">
        <f t="shared" si="3"/>
        <v>1700045</v>
      </c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15.0" customHeight="1">
      <c r="A1362" s="11" t="str">
        <f t="array" ref="A1362">INDEX(DONG_THUAN_GHEP!$J$14:$AM$113,INT((ROW()-2)/30)+1,MOD(ROW()-2,30)+1)</f>
        <v>45</v>
      </c>
      <c r="B1362" s="11" t="str">
        <f t="array" ref="B1362">INDEX(DONG_THUAN_GHEP!$A$14:$A$113,INT((ROW()-2)/30)+1)</f>
        <v>45</v>
      </c>
      <c r="C1362" s="16">
        <f t="array" ref="C1362">IF(A1362="",0,INDEX(DONG_THUAN_GHEP!$B$14:$B$113,INT((ROW()-2)/30)+1))</f>
        <v>1</v>
      </c>
      <c r="D1362" s="16">
        <f t="shared" si="1"/>
        <v>16</v>
      </c>
      <c r="E1362" s="16">
        <f t="shared" si="2"/>
        <v>17</v>
      </c>
      <c r="F1362" s="3">
        <f t="shared" si="3"/>
        <v>1700045</v>
      </c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15.0" customHeight="1">
      <c r="A1363" s="11" t="str">
        <f t="array" ref="A1363">INDEX(DONG_THUAN_GHEP!$J$14:$AM$113,INT((ROW()-2)/30)+1,MOD(ROW()-2,30)+1)</f>
        <v>45</v>
      </c>
      <c r="B1363" s="11" t="str">
        <f t="array" ref="B1363">INDEX(DONG_THUAN_GHEP!$A$14:$A$113,INT((ROW()-2)/30)+1)</f>
        <v>45</v>
      </c>
      <c r="C1363" s="16">
        <f t="array" ref="C1363">IF(A1363="",0,INDEX(DONG_THUAN_GHEP!$B$14:$B$113,INT((ROW()-2)/30)+1))</f>
        <v>1</v>
      </c>
      <c r="D1363" s="16">
        <f t="shared" si="1"/>
        <v>16</v>
      </c>
      <c r="E1363" s="16">
        <f t="shared" si="2"/>
        <v>17</v>
      </c>
      <c r="F1363" s="3">
        <f t="shared" si="3"/>
        <v>1700045</v>
      </c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15.0" customHeight="1">
      <c r="A1364" s="11" t="str">
        <f t="array" ref="A1364">INDEX(DONG_THUAN_GHEP!$J$14:$AM$113,INT((ROW()-2)/30)+1,MOD(ROW()-2,30)+1)</f>
        <v>945</v>
      </c>
      <c r="B1364" s="11" t="str">
        <f t="array" ref="B1364">INDEX(DONG_THUAN_GHEP!$A$14:$A$113,INT((ROW()-2)/30)+1)</f>
        <v>45</v>
      </c>
      <c r="C1364" s="16">
        <f t="array" ref="C1364">IF(A1364="",0,INDEX(DONG_THUAN_GHEP!$B$14:$B$113,INT((ROW()-2)/30)+1))</f>
        <v>1</v>
      </c>
      <c r="D1364" s="16">
        <f t="shared" si="1"/>
        <v>4</v>
      </c>
      <c r="E1364" s="16">
        <f t="shared" si="2"/>
        <v>5</v>
      </c>
      <c r="F1364" s="3">
        <f t="shared" si="3"/>
        <v>500945</v>
      </c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15.0" customHeight="1">
      <c r="A1365" s="11" t="str">
        <f t="array" ref="A1365">INDEX(DONG_THUAN_GHEP!$J$14:$AM$113,INT((ROW()-2)/30)+1,MOD(ROW()-2,30)+1)</f>
        <v>245</v>
      </c>
      <c r="B1365" s="11" t="str">
        <f t="array" ref="B1365">INDEX(DONG_THUAN_GHEP!$A$14:$A$113,INT((ROW()-2)/30)+1)</f>
        <v>45</v>
      </c>
      <c r="C1365" s="16">
        <f t="array" ref="C1365">IF(A1365="",0,INDEX(DONG_THUAN_GHEP!$B$14:$B$113,INT((ROW()-2)/30)+1))</f>
        <v>1</v>
      </c>
      <c r="D1365" s="16">
        <f t="shared" si="1"/>
        <v>8</v>
      </c>
      <c r="E1365" s="16">
        <f t="shared" si="2"/>
        <v>9</v>
      </c>
      <c r="F1365" s="3">
        <f t="shared" si="3"/>
        <v>900245</v>
      </c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15.0" customHeight="1">
      <c r="A1366" s="11" t="str">
        <f t="array" ref="A1366">INDEX(DONG_THUAN_GHEP!$J$14:$AM$113,INT((ROW()-2)/30)+1,MOD(ROW()-2,30)+1)</f>
        <v>45</v>
      </c>
      <c r="B1366" s="11" t="str">
        <f t="array" ref="B1366">INDEX(DONG_THUAN_GHEP!$A$14:$A$113,INT((ROW()-2)/30)+1)</f>
        <v>45</v>
      </c>
      <c r="C1366" s="16">
        <f t="array" ref="C1366">IF(A1366="",0,INDEX(DONG_THUAN_GHEP!$B$14:$B$113,INT((ROW()-2)/30)+1))</f>
        <v>1</v>
      </c>
      <c r="D1366" s="16">
        <f t="shared" si="1"/>
        <v>16</v>
      </c>
      <c r="E1366" s="16">
        <f t="shared" si="2"/>
        <v>17</v>
      </c>
      <c r="F1366" s="3">
        <f t="shared" si="3"/>
        <v>1700045</v>
      </c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15.0" customHeight="1">
      <c r="A1367" s="11" t="str">
        <f t="array" ref="A1367">INDEX(DONG_THUAN_GHEP!$J$14:$AM$113,INT((ROW()-2)/30)+1,MOD(ROW()-2,30)+1)</f>
        <v>45</v>
      </c>
      <c r="B1367" s="11" t="str">
        <f t="array" ref="B1367">INDEX(DONG_THUAN_GHEP!$A$14:$A$113,INT((ROW()-2)/30)+1)</f>
        <v>45</v>
      </c>
      <c r="C1367" s="16">
        <f t="array" ref="C1367">IF(A1367="",0,INDEX(DONG_THUAN_GHEP!$B$14:$B$113,INT((ROW()-2)/30)+1))</f>
        <v>1</v>
      </c>
      <c r="D1367" s="16">
        <f t="shared" si="1"/>
        <v>16</v>
      </c>
      <c r="E1367" s="16">
        <f t="shared" si="2"/>
        <v>17</v>
      </c>
      <c r="F1367" s="3">
        <f t="shared" si="3"/>
        <v>1700045</v>
      </c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15.0" customHeight="1">
      <c r="A1368" s="11" t="str">
        <f t="array" ref="A1368">INDEX(DONG_THUAN_GHEP!$J$14:$AM$113,INT((ROW()-2)/30)+1,MOD(ROW()-2,30)+1)</f>
        <v>45</v>
      </c>
      <c r="B1368" s="11" t="str">
        <f t="array" ref="B1368">INDEX(DONG_THUAN_GHEP!$A$14:$A$113,INT((ROW()-2)/30)+1)</f>
        <v>45</v>
      </c>
      <c r="C1368" s="16">
        <f t="array" ref="C1368">IF(A1368="",0,INDEX(DONG_THUAN_GHEP!$B$14:$B$113,INT((ROW()-2)/30)+1))</f>
        <v>1</v>
      </c>
      <c r="D1368" s="16">
        <f t="shared" si="1"/>
        <v>16</v>
      </c>
      <c r="E1368" s="16">
        <f t="shared" si="2"/>
        <v>17</v>
      </c>
      <c r="F1368" s="3">
        <f t="shared" si="3"/>
        <v>1700045</v>
      </c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15.0" customHeight="1">
      <c r="A1369" s="11" t="str">
        <f t="array" ref="A1369">INDEX(DONG_THUAN_GHEP!$J$14:$AM$113,INT((ROW()-2)/30)+1,MOD(ROW()-2,30)+1)</f>
        <v>45</v>
      </c>
      <c r="B1369" s="11" t="str">
        <f t="array" ref="B1369">INDEX(DONG_THUAN_GHEP!$A$14:$A$113,INT((ROW()-2)/30)+1)</f>
        <v>45</v>
      </c>
      <c r="C1369" s="16">
        <f t="array" ref="C1369">IF(A1369="",0,INDEX(DONG_THUAN_GHEP!$B$14:$B$113,INT((ROW()-2)/30)+1))</f>
        <v>1</v>
      </c>
      <c r="D1369" s="16">
        <f t="shared" si="1"/>
        <v>16</v>
      </c>
      <c r="E1369" s="16">
        <f t="shared" si="2"/>
        <v>17</v>
      </c>
      <c r="F1369" s="3">
        <f t="shared" si="3"/>
        <v>1700045</v>
      </c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15.0" customHeight="1">
      <c r="A1370" s="11" t="str">
        <f t="array" ref="A1370">INDEX(DONG_THUAN_GHEP!$J$14:$AM$113,INT((ROW()-2)/30)+1,MOD(ROW()-2,30)+1)</f>
        <v>945</v>
      </c>
      <c r="B1370" s="11" t="str">
        <f t="array" ref="B1370">INDEX(DONG_THUAN_GHEP!$A$14:$A$113,INT((ROW()-2)/30)+1)</f>
        <v>45</v>
      </c>
      <c r="C1370" s="16">
        <f t="array" ref="C1370">IF(A1370="",0,INDEX(DONG_THUAN_GHEP!$B$14:$B$113,INT((ROW()-2)/30)+1))</f>
        <v>1</v>
      </c>
      <c r="D1370" s="16">
        <f t="shared" si="1"/>
        <v>4</v>
      </c>
      <c r="E1370" s="16">
        <f t="shared" si="2"/>
        <v>5</v>
      </c>
      <c r="F1370" s="3">
        <f t="shared" si="3"/>
        <v>500945</v>
      </c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15.0" customHeight="1">
      <c r="A1371" s="11" t="str">
        <f t="array" ref="A1371">INDEX(DONG_THUAN_GHEP!$J$14:$AM$113,INT((ROW()-2)/30)+1,MOD(ROW()-2,30)+1)</f>
        <v>245</v>
      </c>
      <c r="B1371" s="11" t="str">
        <f t="array" ref="B1371">INDEX(DONG_THUAN_GHEP!$A$14:$A$113,INT((ROW()-2)/30)+1)</f>
        <v>45</v>
      </c>
      <c r="C1371" s="16">
        <f t="array" ref="C1371">IF(A1371="",0,INDEX(DONG_THUAN_GHEP!$B$14:$B$113,INT((ROW()-2)/30)+1))</f>
        <v>1</v>
      </c>
      <c r="D1371" s="16">
        <f t="shared" si="1"/>
        <v>8</v>
      </c>
      <c r="E1371" s="16">
        <f t="shared" si="2"/>
        <v>9</v>
      </c>
      <c r="F1371" s="3">
        <f t="shared" si="3"/>
        <v>900245</v>
      </c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15.0" customHeight="1">
      <c r="A1372" s="11" t="str">
        <f t="array" ref="A1372">INDEX(DONG_THUAN_GHEP!$J$14:$AM$113,INT((ROW()-2)/30)+1,MOD(ROW()-2,30)+1)</f>
        <v>45</v>
      </c>
      <c r="B1372" s="11" t="str">
        <f t="array" ref="B1372">INDEX(DONG_THUAN_GHEP!$A$14:$A$113,INT((ROW()-2)/30)+1)</f>
        <v>45</v>
      </c>
      <c r="C1372" s="16">
        <f t="array" ref="C1372">IF(A1372="",0,INDEX(DONG_THUAN_GHEP!$B$14:$B$113,INT((ROW()-2)/30)+1))</f>
        <v>1</v>
      </c>
      <c r="D1372" s="16">
        <f t="shared" si="1"/>
        <v>16</v>
      </c>
      <c r="E1372" s="16">
        <f t="shared" si="2"/>
        <v>17</v>
      </c>
      <c r="F1372" s="3">
        <f t="shared" si="3"/>
        <v>1700045</v>
      </c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15.0" customHeight="1">
      <c r="A1373" s="11" t="str">
        <f t="array" ref="A1373">INDEX(DONG_THUAN_GHEP!$J$14:$AM$113,INT((ROW()-2)/30)+1,MOD(ROW()-2,30)+1)</f>
        <v>45</v>
      </c>
      <c r="B1373" s="11" t="str">
        <f t="array" ref="B1373">INDEX(DONG_THUAN_GHEP!$A$14:$A$113,INT((ROW()-2)/30)+1)</f>
        <v>45</v>
      </c>
      <c r="C1373" s="16">
        <f t="array" ref="C1373">IF(A1373="",0,INDEX(DONG_THUAN_GHEP!$B$14:$B$113,INT((ROW()-2)/30)+1))</f>
        <v>1</v>
      </c>
      <c r="D1373" s="16">
        <f t="shared" si="1"/>
        <v>16</v>
      </c>
      <c r="E1373" s="16">
        <f t="shared" si="2"/>
        <v>17</v>
      </c>
      <c r="F1373" s="3">
        <f t="shared" si="3"/>
        <v>1700045</v>
      </c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15.0" customHeight="1">
      <c r="A1374" s="11" t="str">
        <f t="array" ref="A1374">INDEX(DONG_THUAN_GHEP!$J$14:$AM$113,INT((ROW()-2)/30)+1,MOD(ROW()-2,30)+1)</f>
        <v>45</v>
      </c>
      <c r="B1374" s="11" t="str">
        <f t="array" ref="B1374">INDEX(DONG_THUAN_GHEP!$A$14:$A$113,INT((ROW()-2)/30)+1)</f>
        <v>45</v>
      </c>
      <c r="C1374" s="16">
        <f t="array" ref="C1374">IF(A1374="",0,INDEX(DONG_THUAN_GHEP!$B$14:$B$113,INT((ROW()-2)/30)+1))</f>
        <v>1</v>
      </c>
      <c r="D1374" s="16">
        <f t="shared" si="1"/>
        <v>16</v>
      </c>
      <c r="E1374" s="16">
        <f t="shared" si="2"/>
        <v>17</v>
      </c>
      <c r="F1374" s="3">
        <f t="shared" si="3"/>
        <v>1700045</v>
      </c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15.0" customHeight="1">
      <c r="A1375" s="11" t="str">
        <f t="array" ref="A1375">INDEX(DONG_THUAN_GHEP!$J$14:$AM$113,INT((ROW()-2)/30)+1,MOD(ROW()-2,30)+1)</f>
        <v>45</v>
      </c>
      <c r="B1375" s="11" t="str">
        <f t="array" ref="B1375">INDEX(DONG_THUAN_GHEP!$A$14:$A$113,INT((ROW()-2)/30)+1)</f>
        <v>45</v>
      </c>
      <c r="C1375" s="16">
        <f t="array" ref="C1375">IF(A1375="",0,INDEX(DONG_THUAN_GHEP!$B$14:$B$113,INT((ROW()-2)/30)+1))</f>
        <v>1</v>
      </c>
      <c r="D1375" s="16">
        <f t="shared" si="1"/>
        <v>16</v>
      </c>
      <c r="E1375" s="16">
        <f t="shared" si="2"/>
        <v>17</v>
      </c>
      <c r="F1375" s="3">
        <f t="shared" si="3"/>
        <v>1700045</v>
      </c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15.0" customHeight="1">
      <c r="A1376" s="11" t="str">
        <f t="array" ref="A1376">INDEX(DONG_THUAN_GHEP!$J$14:$AM$113,INT((ROW()-2)/30)+1,MOD(ROW()-2,30)+1)</f>
        <v>945</v>
      </c>
      <c r="B1376" s="11" t="str">
        <f t="array" ref="B1376">INDEX(DONG_THUAN_GHEP!$A$14:$A$113,INT((ROW()-2)/30)+1)</f>
        <v>45</v>
      </c>
      <c r="C1376" s="16">
        <f t="array" ref="C1376">IF(A1376="",0,INDEX(DONG_THUAN_GHEP!$B$14:$B$113,INT((ROW()-2)/30)+1))</f>
        <v>1</v>
      </c>
      <c r="D1376" s="16">
        <f t="shared" si="1"/>
        <v>4</v>
      </c>
      <c r="E1376" s="16">
        <f t="shared" si="2"/>
        <v>5</v>
      </c>
      <c r="F1376" s="3">
        <f t="shared" si="3"/>
        <v>500945</v>
      </c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15.0" customHeight="1">
      <c r="A1377" s="11" t="str">
        <f t="array" ref="A1377">INDEX(DONG_THUAN_GHEP!$J$14:$AM$113,INT((ROW()-2)/30)+1,MOD(ROW()-2,30)+1)</f>
        <v>245</v>
      </c>
      <c r="B1377" s="11" t="str">
        <f t="array" ref="B1377">INDEX(DONG_THUAN_GHEP!$A$14:$A$113,INT((ROW()-2)/30)+1)</f>
        <v>45</v>
      </c>
      <c r="C1377" s="16">
        <f t="array" ref="C1377">IF(A1377="",0,INDEX(DONG_THUAN_GHEP!$B$14:$B$113,INT((ROW()-2)/30)+1))</f>
        <v>1</v>
      </c>
      <c r="D1377" s="16">
        <f t="shared" si="1"/>
        <v>8</v>
      </c>
      <c r="E1377" s="16">
        <f t="shared" si="2"/>
        <v>9</v>
      </c>
      <c r="F1377" s="3">
        <f t="shared" si="3"/>
        <v>900245</v>
      </c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15.0" customHeight="1">
      <c r="A1378" s="11" t="str">
        <f t="array" ref="A1378">INDEX(DONG_THUAN_GHEP!$J$14:$AM$113,INT((ROW()-2)/30)+1,MOD(ROW()-2,30)+1)</f>
        <v>45</v>
      </c>
      <c r="B1378" s="11" t="str">
        <f t="array" ref="B1378">INDEX(DONG_THUAN_GHEP!$A$14:$A$113,INT((ROW()-2)/30)+1)</f>
        <v>45</v>
      </c>
      <c r="C1378" s="16">
        <f t="array" ref="C1378">IF(A1378="",0,INDEX(DONG_THUAN_GHEP!$B$14:$B$113,INT((ROW()-2)/30)+1))</f>
        <v>1</v>
      </c>
      <c r="D1378" s="16">
        <f t="shared" si="1"/>
        <v>16</v>
      </c>
      <c r="E1378" s="16">
        <f t="shared" si="2"/>
        <v>17</v>
      </c>
      <c r="F1378" s="3">
        <f t="shared" si="3"/>
        <v>1700045</v>
      </c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15.0" customHeight="1">
      <c r="A1379" s="11" t="str">
        <f t="array" ref="A1379">INDEX(DONG_THUAN_GHEP!$J$14:$AM$113,INT((ROW()-2)/30)+1,MOD(ROW()-2,30)+1)</f>
        <v>45</v>
      </c>
      <c r="B1379" s="11" t="str">
        <f t="array" ref="B1379">INDEX(DONG_THUAN_GHEP!$A$14:$A$113,INT((ROW()-2)/30)+1)</f>
        <v>45</v>
      </c>
      <c r="C1379" s="16">
        <f t="array" ref="C1379">IF(A1379="",0,INDEX(DONG_THUAN_GHEP!$B$14:$B$113,INT((ROW()-2)/30)+1))</f>
        <v>1</v>
      </c>
      <c r="D1379" s="16">
        <f t="shared" si="1"/>
        <v>16</v>
      </c>
      <c r="E1379" s="16">
        <f t="shared" si="2"/>
        <v>17</v>
      </c>
      <c r="F1379" s="3">
        <f t="shared" si="3"/>
        <v>1700045</v>
      </c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15.0" customHeight="1">
      <c r="A1380" s="11" t="str">
        <f t="array" ref="A1380">INDEX(DONG_THUAN_GHEP!$J$14:$AM$113,INT((ROW()-2)/30)+1,MOD(ROW()-2,30)+1)</f>
        <v>45</v>
      </c>
      <c r="B1380" s="11" t="str">
        <f t="array" ref="B1380">INDEX(DONG_THUAN_GHEP!$A$14:$A$113,INT((ROW()-2)/30)+1)</f>
        <v>45</v>
      </c>
      <c r="C1380" s="16">
        <f t="array" ref="C1380">IF(A1380="",0,INDEX(DONG_THUAN_GHEP!$B$14:$B$113,INT((ROW()-2)/30)+1))</f>
        <v>1</v>
      </c>
      <c r="D1380" s="16">
        <f t="shared" si="1"/>
        <v>16</v>
      </c>
      <c r="E1380" s="16">
        <f t="shared" si="2"/>
        <v>17</v>
      </c>
      <c r="F1380" s="3">
        <f t="shared" si="3"/>
        <v>1700045</v>
      </c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15.0" customHeight="1">
      <c r="A1381" s="11" t="str">
        <f t="array" ref="A1381">INDEX(DONG_THUAN_GHEP!$J$14:$AM$113,INT((ROW()-2)/30)+1,MOD(ROW()-2,30)+1)</f>
        <v>45</v>
      </c>
      <c r="B1381" s="11" t="str">
        <f t="array" ref="B1381">INDEX(DONG_THUAN_GHEP!$A$14:$A$113,INT((ROW()-2)/30)+1)</f>
        <v>45</v>
      </c>
      <c r="C1381" s="16">
        <f t="array" ref="C1381">IF(A1381="",0,INDEX(DONG_THUAN_GHEP!$B$14:$B$113,INT((ROW()-2)/30)+1))</f>
        <v>1</v>
      </c>
      <c r="D1381" s="16">
        <f t="shared" si="1"/>
        <v>16</v>
      </c>
      <c r="E1381" s="16">
        <f t="shared" si="2"/>
        <v>17</v>
      </c>
      <c r="F1381" s="3">
        <f t="shared" si="3"/>
        <v>1700045</v>
      </c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15.0" customHeight="1">
      <c r="A1382" s="11" t="str">
        <f t="array" ref="A1382">INDEX(DONG_THUAN_GHEP!$J$14:$AM$113,INT((ROW()-2)/30)+1,MOD(ROW()-2,30)+1)</f>
        <v/>
      </c>
      <c r="B1382" s="11" t="str">
        <f t="array" ref="B1382">INDEX(DONG_THUAN_GHEP!$A$14:$A$113,INT((ROW()-2)/30)+1)</f>
        <v/>
      </c>
      <c r="C1382" s="16">
        <f t="array" ref="C1382">IF(A1382="",0,INDEX(DONG_THUAN_GHEP!$B$14:$B$113,INT((ROW()-2)/30)+1))</f>
        <v>0</v>
      </c>
      <c r="D1382" s="16">
        <f t="shared" si="1"/>
        <v>0</v>
      </c>
      <c r="E1382" s="16">
        <f t="shared" si="2"/>
        <v>0</v>
      </c>
      <c r="F1382" s="3">
        <f t="shared" si="3"/>
        <v>0</v>
      </c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15.0" customHeight="1">
      <c r="A1383" s="11" t="str">
        <f t="array" ref="A1383">INDEX(DONG_THUAN_GHEP!$J$14:$AM$113,INT((ROW()-2)/30)+1,MOD(ROW()-2,30)+1)</f>
        <v/>
      </c>
      <c r="B1383" s="11" t="str">
        <f t="array" ref="B1383">INDEX(DONG_THUAN_GHEP!$A$14:$A$113,INT((ROW()-2)/30)+1)</f>
        <v/>
      </c>
      <c r="C1383" s="16">
        <f t="array" ref="C1383">IF(A1383="",0,INDEX(DONG_THUAN_GHEP!$B$14:$B$113,INT((ROW()-2)/30)+1))</f>
        <v>0</v>
      </c>
      <c r="D1383" s="16">
        <f t="shared" si="1"/>
        <v>0</v>
      </c>
      <c r="E1383" s="16">
        <f t="shared" si="2"/>
        <v>0</v>
      </c>
      <c r="F1383" s="3">
        <f t="shared" si="3"/>
        <v>0</v>
      </c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15.0" customHeight="1">
      <c r="A1384" s="11" t="str">
        <f t="array" ref="A1384">INDEX(DONG_THUAN_GHEP!$J$14:$AM$113,INT((ROW()-2)/30)+1,MOD(ROW()-2,30)+1)</f>
        <v/>
      </c>
      <c r="B1384" s="11" t="str">
        <f t="array" ref="B1384">INDEX(DONG_THUAN_GHEP!$A$14:$A$113,INT((ROW()-2)/30)+1)</f>
        <v/>
      </c>
      <c r="C1384" s="16">
        <f t="array" ref="C1384">IF(A1384="",0,INDEX(DONG_THUAN_GHEP!$B$14:$B$113,INT((ROW()-2)/30)+1))</f>
        <v>0</v>
      </c>
      <c r="D1384" s="16">
        <f t="shared" si="1"/>
        <v>0</v>
      </c>
      <c r="E1384" s="16">
        <f t="shared" si="2"/>
        <v>0</v>
      </c>
      <c r="F1384" s="3">
        <f t="shared" si="3"/>
        <v>0</v>
      </c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15.0" customHeight="1">
      <c r="A1385" s="11" t="str">
        <f t="array" ref="A1385">INDEX(DONG_THUAN_GHEP!$J$14:$AM$113,INT((ROW()-2)/30)+1,MOD(ROW()-2,30)+1)</f>
        <v/>
      </c>
      <c r="B1385" s="11" t="str">
        <f t="array" ref="B1385">INDEX(DONG_THUAN_GHEP!$A$14:$A$113,INT((ROW()-2)/30)+1)</f>
        <v/>
      </c>
      <c r="C1385" s="16">
        <f t="array" ref="C1385">IF(A1385="",0,INDEX(DONG_THUAN_GHEP!$B$14:$B$113,INT((ROW()-2)/30)+1))</f>
        <v>0</v>
      </c>
      <c r="D1385" s="16">
        <f t="shared" si="1"/>
        <v>0</v>
      </c>
      <c r="E1385" s="16">
        <f t="shared" si="2"/>
        <v>0</v>
      </c>
      <c r="F1385" s="3">
        <f t="shared" si="3"/>
        <v>0</v>
      </c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15.0" customHeight="1">
      <c r="A1386" s="11" t="str">
        <f t="array" ref="A1386">INDEX(DONG_THUAN_GHEP!$J$14:$AM$113,INT((ROW()-2)/30)+1,MOD(ROW()-2,30)+1)</f>
        <v/>
      </c>
      <c r="B1386" s="11" t="str">
        <f t="array" ref="B1386">INDEX(DONG_THUAN_GHEP!$A$14:$A$113,INT((ROW()-2)/30)+1)</f>
        <v/>
      </c>
      <c r="C1386" s="16">
        <f t="array" ref="C1386">IF(A1386="",0,INDEX(DONG_THUAN_GHEP!$B$14:$B$113,INT((ROW()-2)/30)+1))</f>
        <v>0</v>
      </c>
      <c r="D1386" s="16">
        <f t="shared" si="1"/>
        <v>0</v>
      </c>
      <c r="E1386" s="16">
        <f t="shared" si="2"/>
        <v>0</v>
      </c>
      <c r="F1386" s="3">
        <f t="shared" si="3"/>
        <v>0</v>
      </c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15.0" customHeight="1">
      <c r="A1387" s="11" t="str">
        <f t="array" ref="A1387">INDEX(DONG_THUAN_GHEP!$J$14:$AM$113,INT((ROW()-2)/30)+1,MOD(ROW()-2,30)+1)</f>
        <v/>
      </c>
      <c r="B1387" s="11" t="str">
        <f t="array" ref="B1387">INDEX(DONG_THUAN_GHEP!$A$14:$A$113,INT((ROW()-2)/30)+1)</f>
        <v/>
      </c>
      <c r="C1387" s="16">
        <f t="array" ref="C1387">IF(A1387="",0,INDEX(DONG_THUAN_GHEP!$B$14:$B$113,INT((ROW()-2)/30)+1))</f>
        <v>0</v>
      </c>
      <c r="D1387" s="16">
        <f t="shared" si="1"/>
        <v>0</v>
      </c>
      <c r="E1387" s="16">
        <f t="shared" si="2"/>
        <v>0</v>
      </c>
      <c r="F1387" s="3">
        <f t="shared" si="3"/>
        <v>0</v>
      </c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15.0" customHeight="1">
      <c r="A1388" s="11" t="str">
        <f t="array" ref="A1388">INDEX(DONG_THUAN_GHEP!$J$14:$AM$113,INT((ROW()-2)/30)+1,MOD(ROW()-2,30)+1)</f>
        <v/>
      </c>
      <c r="B1388" s="11" t="str">
        <f t="array" ref="B1388">INDEX(DONG_THUAN_GHEP!$A$14:$A$113,INT((ROW()-2)/30)+1)</f>
        <v/>
      </c>
      <c r="C1388" s="16">
        <f t="array" ref="C1388">IF(A1388="",0,INDEX(DONG_THUAN_GHEP!$B$14:$B$113,INT((ROW()-2)/30)+1))</f>
        <v>0</v>
      </c>
      <c r="D1388" s="16">
        <f t="shared" si="1"/>
        <v>0</v>
      </c>
      <c r="E1388" s="16">
        <f t="shared" si="2"/>
        <v>0</v>
      </c>
      <c r="F1388" s="3">
        <f t="shared" si="3"/>
        <v>0</v>
      </c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15.0" customHeight="1">
      <c r="A1389" s="11" t="str">
        <f t="array" ref="A1389">INDEX(DONG_THUAN_GHEP!$J$14:$AM$113,INT((ROW()-2)/30)+1,MOD(ROW()-2,30)+1)</f>
        <v/>
      </c>
      <c r="B1389" s="11" t="str">
        <f t="array" ref="B1389">INDEX(DONG_THUAN_GHEP!$A$14:$A$113,INT((ROW()-2)/30)+1)</f>
        <v/>
      </c>
      <c r="C1389" s="16">
        <f t="array" ref="C1389">IF(A1389="",0,INDEX(DONG_THUAN_GHEP!$B$14:$B$113,INT((ROW()-2)/30)+1))</f>
        <v>0</v>
      </c>
      <c r="D1389" s="16">
        <f t="shared" si="1"/>
        <v>0</v>
      </c>
      <c r="E1389" s="16">
        <f t="shared" si="2"/>
        <v>0</v>
      </c>
      <c r="F1389" s="3">
        <f t="shared" si="3"/>
        <v>0</v>
      </c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15.0" customHeight="1">
      <c r="A1390" s="11" t="str">
        <f t="array" ref="A1390">INDEX(DONG_THUAN_GHEP!$J$14:$AM$113,INT((ROW()-2)/30)+1,MOD(ROW()-2,30)+1)</f>
        <v/>
      </c>
      <c r="B1390" s="11" t="str">
        <f t="array" ref="B1390">INDEX(DONG_THUAN_GHEP!$A$14:$A$113,INT((ROW()-2)/30)+1)</f>
        <v/>
      </c>
      <c r="C1390" s="16">
        <f t="array" ref="C1390">IF(A1390="",0,INDEX(DONG_THUAN_GHEP!$B$14:$B$113,INT((ROW()-2)/30)+1))</f>
        <v>0</v>
      </c>
      <c r="D1390" s="16">
        <f t="shared" si="1"/>
        <v>0</v>
      </c>
      <c r="E1390" s="16">
        <f t="shared" si="2"/>
        <v>0</v>
      </c>
      <c r="F1390" s="3">
        <f t="shared" si="3"/>
        <v>0</v>
      </c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15.0" customHeight="1">
      <c r="A1391" s="11" t="str">
        <f t="array" ref="A1391">INDEX(DONG_THUAN_GHEP!$J$14:$AM$113,INT((ROW()-2)/30)+1,MOD(ROW()-2,30)+1)</f>
        <v/>
      </c>
      <c r="B1391" s="11" t="str">
        <f t="array" ref="B1391">INDEX(DONG_THUAN_GHEP!$A$14:$A$113,INT((ROW()-2)/30)+1)</f>
        <v/>
      </c>
      <c r="C1391" s="16">
        <f t="array" ref="C1391">IF(A1391="",0,INDEX(DONG_THUAN_GHEP!$B$14:$B$113,INT((ROW()-2)/30)+1))</f>
        <v>0</v>
      </c>
      <c r="D1391" s="16">
        <f t="shared" si="1"/>
        <v>0</v>
      </c>
      <c r="E1391" s="16">
        <f t="shared" si="2"/>
        <v>0</v>
      </c>
      <c r="F1391" s="3">
        <f t="shared" si="3"/>
        <v>0</v>
      </c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15.0" customHeight="1">
      <c r="A1392" s="11" t="str">
        <f t="array" ref="A1392">INDEX(DONG_THUAN_GHEP!$J$14:$AM$113,INT((ROW()-2)/30)+1,MOD(ROW()-2,30)+1)</f>
        <v/>
      </c>
      <c r="B1392" s="11" t="str">
        <f t="array" ref="B1392">INDEX(DONG_THUAN_GHEP!$A$14:$A$113,INT((ROW()-2)/30)+1)</f>
        <v/>
      </c>
      <c r="C1392" s="16">
        <f t="array" ref="C1392">IF(A1392="",0,INDEX(DONG_THUAN_GHEP!$B$14:$B$113,INT((ROW()-2)/30)+1))</f>
        <v>0</v>
      </c>
      <c r="D1392" s="16">
        <f t="shared" si="1"/>
        <v>0</v>
      </c>
      <c r="E1392" s="16">
        <f t="shared" si="2"/>
        <v>0</v>
      </c>
      <c r="F1392" s="3">
        <f t="shared" si="3"/>
        <v>0</v>
      </c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15.0" customHeight="1">
      <c r="A1393" s="11" t="str">
        <f t="array" ref="A1393">INDEX(DONG_THUAN_GHEP!$J$14:$AM$113,INT((ROW()-2)/30)+1,MOD(ROW()-2,30)+1)</f>
        <v/>
      </c>
      <c r="B1393" s="11" t="str">
        <f t="array" ref="B1393">INDEX(DONG_THUAN_GHEP!$A$14:$A$113,INT((ROW()-2)/30)+1)</f>
        <v/>
      </c>
      <c r="C1393" s="16">
        <f t="array" ref="C1393">IF(A1393="",0,INDEX(DONG_THUAN_GHEP!$B$14:$B$113,INT((ROW()-2)/30)+1))</f>
        <v>0</v>
      </c>
      <c r="D1393" s="16">
        <f t="shared" si="1"/>
        <v>0</v>
      </c>
      <c r="E1393" s="16">
        <f t="shared" si="2"/>
        <v>0</v>
      </c>
      <c r="F1393" s="3">
        <f t="shared" si="3"/>
        <v>0</v>
      </c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15.0" customHeight="1">
      <c r="A1394" s="11" t="str">
        <f t="array" ref="A1394">INDEX(DONG_THUAN_GHEP!$J$14:$AM$113,INT((ROW()-2)/30)+1,MOD(ROW()-2,30)+1)</f>
        <v/>
      </c>
      <c r="B1394" s="11" t="str">
        <f t="array" ref="B1394">INDEX(DONG_THUAN_GHEP!$A$14:$A$113,INT((ROW()-2)/30)+1)</f>
        <v/>
      </c>
      <c r="C1394" s="16">
        <f t="array" ref="C1394">IF(A1394="",0,INDEX(DONG_THUAN_GHEP!$B$14:$B$113,INT((ROW()-2)/30)+1))</f>
        <v>0</v>
      </c>
      <c r="D1394" s="16">
        <f t="shared" si="1"/>
        <v>0</v>
      </c>
      <c r="E1394" s="16">
        <f t="shared" si="2"/>
        <v>0</v>
      </c>
      <c r="F1394" s="3">
        <f t="shared" si="3"/>
        <v>0</v>
      </c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15.0" customHeight="1">
      <c r="A1395" s="11" t="str">
        <f t="array" ref="A1395">INDEX(DONG_THUAN_GHEP!$J$14:$AM$113,INT((ROW()-2)/30)+1,MOD(ROW()-2,30)+1)</f>
        <v/>
      </c>
      <c r="B1395" s="11" t="str">
        <f t="array" ref="B1395">INDEX(DONG_THUAN_GHEP!$A$14:$A$113,INT((ROW()-2)/30)+1)</f>
        <v/>
      </c>
      <c r="C1395" s="16">
        <f t="array" ref="C1395">IF(A1395="",0,INDEX(DONG_THUAN_GHEP!$B$14:$B$113,INT((ROW()-2)/30)+1))</f>
        <v>0</v>
      </c>
      <c r="D1395" s="16">
        <f t="shared" si="1"/>
        <v>0</v>
      </c>
      <c r="E1395" s="16">
        <f t="shared" si="2"/>
        <v>0</v>
      </c>
      <c r="F1395" s="3">
        <f t="shared" si="3"/>
        <v>0</v>
      </c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15.0" customHeight="1">
      <c r="A1396" s="11" t="str">
        <f t="array" ref="A1396">INDEX(DONG_THUAN_GHEP!$J$14:$AM$113,INT((ROW()-2)/30)+1,MOD(ROW()-2,30)+1)</f>
        <v/>
      </c>
      <c r="B1396" s="11" t="str">
        <f t="array" ref="B1396">INDEX(DONG_THUAN_GHEP!$A$14:$A$113,INT((ROW()-2)/30)+1)</f>
        <v/>
      </c>
      <c r="C1396" s="16">
        <f t="array" ref="C1396">IF(A1396="",0,INDEX(DONG_THUAN_GHEP!$B$14:$B$113,INT((ROW()-2)/30)+1))</f>
        <v>0</v>
      </c>
      <c r="D1396" s="16">
        <f t="shared" si="1"/>
        <v>0</v>
      </c>
      <c r="E1396" s="16">
        <f t="shared" si="2"/>
        <v>0</v>
      </c>
      <c r="F1396" s="3">
        <f t="shared" si="3"/>
        <v>0</v>
      </c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15.0" customHeight="1">
      <c r="A1397" s="11" t="str">
        <f t="array" ref="A1397">INDEX(DONG_THUAN_GHEP!$J$14:$AM$113,INT((ROW()-2)/30)+1,MOD(ROW()-2,30)+1)</f>
        <v/>
      </c>
      <c r="B1397" s="11" t="str">
        <f t="array" ref="B1397">INDEX(DONG_THUAN_GHEP!$A$14:$A$113,INT((ROW()-2)/30)+1)</f>
        <v/>
      </c>
      <c r="C1397" s="16">
        <f t="array" ref="C1397">IF(A1397="",0,INDEX(DONG_THUAN_GHEP!$B$14:$B$113,INT((ROW()-2)/30)+1))</f>
        <v>0</v>
      </c>
      <c r="D1397" s="16">
        <f t="shared" si="1"/>
        <v>0</v>
      </c>
      <c r="E1397" s="16">
        <f t="shared" si="2"/>
        <v>0</v>
      </c>
      <c r="F1397" s="3">
        <f t="shared" si="3"/>
        <v>0</v>
      </c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15.0" customHeight="1">
      <c r="A1398" s="11" t="str">
        <f t="array" ref="A1398">INDEX(DONG_THUAN_GHEP!$J$14:$AM$113,INT((ROW()-2)/30)+1,MOD(ROW()-2,30)+1)</f>
        <v/>
      </c>
      <c r="B1398" s="11" t="str">
        <f t="array" ref="B1398">INDEX(DONG_THUAN_GHEP!$A$14:$A$113,INT((ROW()-2)/30)+1)</f>
        <v/>
      </c>
      <c r="C1398" s="16">
        <f t="array" ref="C1398">IF(A1398="",0,INDEX(DONG_THUAN_GHEP!$B$14:$B$113,INT((ROW()-2)/30)+1))</f>
        <v>0</v>
      </c>
      <c r="D1398" s="16">
        <f t="shared" si="1"/>
        <v>0</v>
      </c>
      <c r="E1398" s="16">
        <f t="shared" si="2"/>
        <v>0</v>
      </c>
      <c r="F1398" s="3">
        <f t="shared" si="3"/>
        <v>0</v>
      </c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15.0" customHeight="1">
      <c r="A1399" s="11" t="str">
        <f t="array" ref="A1399">INDEX(DONG_THUAN_GHEP!$J$14:$AM$113,INT((ROW()-2)/30)+1,MOD(ROW()-2,30)+1)</f>
        <v/>
      </c>
      <c r="B1399" s="11" t="str">
        <f t="array" ref="B1399">INDEX(DONG_THUAN_GHEP!$A$14:$A$113,INT((ROW()-2)/30)+1)</f>
        <v/>
      </c>
      <c r="C1399" s="16">
        <f t="array" ref="C1399">IF(A1399="",0,INDEX(DONG_THUAN_GHEP!$B$14:$B$113,INT((ROW()-2)/30)+1))</f>
        <v>0</v>
      </c>
      <c r="D1399" s="16">
        <f t="shared" si="1"/>
        <v>0</v>
      </c>
      <c r="E1399" s="16">
        <f t="shared" si="2"/>
        <v>0</v>
      </c>
      <c r="F1399" s="3">
        <f t="shared" si="3"/>
        <v>0</v>
      </c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15.0" customHeight="1">
      <c r="A1400" s="11" t="str">
        <f t="array" ref="A1400">INDEX(DONG_THUAN_GHEP!$J$14:$AM$113,INT((ROW()-2)/30)+1,MOD(ROW()-2,30)+1)</f>
        <v/>
      </c>
      <c r="B1400" s="11" t="str">
        <f t="array" ref="B1400">INDEX(DONG_THUAN_GHEP!$A$14:$A$113,INT((ROW()-2)/30)+1)</f>
        <v/>
      </c>
      <c r="C1400" s="16">
        <f t="array" ref="C1400">IF(A1400="",0,INDEX(DONG_THUAN_GHEP!$B$14:$B$113,INT((ROW()-2)/30)+1))</f>
        <v>0</v>
      </c>
      <c r="D1400" s="16">
        <f t="shared" si="1"/>
        <v>0</v>
      </c>
      <c r="E1400" s="16">
        <f t="shared" si="2"/>
        <v>0</v>
      </c>
      <c r="F1400" s="3">
        <f t="shared" si="3"/>
        <v>0</v>
      </c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15.0" customHeight="1">
      <c r="A1401" s="11" t="str">
        <f t="array" ref="A1401">INDEX(DONG_THUAN_GHEP!$J$14:$AM$113,INT((ROW()-2)/30)+1,MOD(ROW()-2,30)+1)</f>
        <v/>
      </c>
      <c r="B1401" s="11" t="str">
        <f t="array" ref="B1401">INDEX(DONG_THUAN_GHEP!$A$14:$A$113,INT((ROW()-2)/30)+1)</f>
        <v/>
      </c>
      <c r="C1401" s="16">
        <f t="array" ref="C1401">IF(A1401="",0,INDEX(DONG_THUAN_GHEP!$B$14:$B$113,INT((ROW()-2)/30)+1))</f>
        <v>0</v>
      </c>
      <c r="D1401" s="16">
        <f t="shared" si="1"/>
        <v>0</v>
      </c>
      <c r="E1401" s="16">
        <f t="shared" si="2"/>
        <v>0</v>
      </c>
      <c r="F1401" s="3">
        <f t="shared" si="3"/>
        <v>0</v>
      </c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ht="15.0" customHeight="1">
      <c r="A1402" s="11" t="str">
        <f t="array" ref="A1402">INDEX(DONG_THUAN_GHEP!$J$14:$AM$113,INT((ROW()-2)/30)+1,MOD(ROW()-2,30)+1)</f>
        <v/>
      </c>
      <c r="B1402" s="11" t="str">
        <f t="array" ref="B1402">INDEX(DONG_THUAN_GHEP!$A$14:$A$113,INT((ROW()-2)/30)+1)</f>
        <v/>
      </c>
      <c r="C1402" s="16">
        <f t="array" ref="C1402">IF(A1402="",0,INDEX(DONG_THUAN_GHEP!$B$14:$B$113,INT((ROW()-2)/30)+1))</f>
        <v>0</v>
      </c>
      <c r="D1402" s="16">
        <f t="shared" si="1"/>
        <v>0</v>
      </c>
      <c r="E1402" s="16">
        <f t="shared" si="2"/>
        <v>0</v>
      </c>
      <c r="F1402" s="3">
        <f t="shared" si="3"/>
        <v>0</v>
      </c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ht="15.0" customHeight="1">
      <c r="A1403" s="11" t="str">
        <f t="array" ref="A1403">INDEX(DONG_THUAN_GHEP!$J$14:$AM$113,INT((ROW()-2)/30)+1,MOD(ROW()-2,30)+1)</f>
        <v/>
      </c>
      <c r="B1403" s="11" t="str">
        <f t="array" ref="B1403">INDEX(DONG_THUAN_GHEP!$A$14:$A$113,INT((ROW()-2)/30)+1)</f>
        <v/>
      </c>
      <c r="C1403" s="16">
        <f t="array" ref="C1403">IF(A1403="",0,INDEX(DONG_THUAN_GHEP!$B$14:$B$113,INT((ROW()-2)/30)+1))</f>
        <v>0</v>
      </c>
      <c r="D1403" s="16">
        <f t="shared" si="1"/>
        <v>0</v>
      </c>
      <c r="E1403" s="16">
        <f t="shared" si="2"/>
        <v>0</v>
      </c>
      <c r="F1403" s="3">
        <f t="shared" si="3"/>
        <v>0</v>
      </c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ht="15.0" customHeight="1">
      <c r="A1404" s="11" t="str">
        <f t="array" ref="A1404">INDEX(DONG_THUAN_GHEP!$J$14:$AM$113,INT((ROW()-2)/30)+1,MOD(ROW()-2,30)+1)</f>
        <v/>
      </c>
      <c r="B1404" s="11" t="str">
        <f t="array" ref="B1404">INDEX(DONG_THUAN_GHEP!$A$14:$A$113,INT((ROW()-2)/30)+1)</f>
        <v/>
      </c>
      <c r="C1404" s="16">
        <f t="array" ref="C1404">IF(A1404="",0,INDEX(DONG_THUAN_GHEP!$B$14:$B$113,INT((ROW()-2)/30)+1))</f>
        <v>0</v>
      </c>
      <c r="D1404" s="16">
        <f t="shared" si="1"/>
        <v>0</v>
      </c>
      <c r="E1404" s="16">
        <f t="shared" si="2"/>
        <v>0</v>
      </c>
      <c r="F1404" s="3">
        <f t="shared" si="3"/>
        <v>0</v>
      </c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ht="15.0" customHeight="1">
      <c r="A1405" s="11" t="str">
        <f t="array" ref="A1405">INDEX(DONG_THUAN_GHEP!$J$14:$AM$113,INT((ROW()-2)/30)+1,MOD(ROW()-2,30)+1)</f>
        <v/>
      </c>
      <c r="B1405" s="11" t="str">
        <f t="array" ref="B1405">INDEX(DONG_THUAN_GHEP!$A$14:$A$113,INT((ROW()-2)/30)+1)</f>
        <v/>
      </c>
      <c r="C1405" s="16">
        <f t="array" ref="C1405">IF(A1405="",0,INDEX(DONG_THUAN_GHEP!$B$14:$B$113,INT((ROW()-2)/30)+1))</f>
        <v>0</v>
      </c>
      <c r="D1405" s="16">
        <f t="shared" si="1"/>
        <v>0</v>
      </c>
      <c r="E1405" s="16">
        <f t="shared" si="2"/>
        <v>0</v>
      </c>
      <c r="F1405" s="3">
        <f t="shared" si="3"/>
        <v>0</v>
      </c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ht="15.0" customHeight="1">
      <c r="A1406" s="11" t="str">
        <f t="array" ref="A1406">INDEX(DONG_THUAN_GHEP!$J$14:$AM$113,INT((ROW()-2)/30)+1,MOD(ROW()-2,30)+1)</f>
        <v/>
      </c>
      <c r="B1406" s="11" t="str">
        <f t="array" ref="B1406">INDEX(DONG_THUAN_GHEP!$A$14:$A$113,INT((ROW()-2)/30)+1)</f>
        <v/>
      </c>
      <c r="C1406" s="16">
        <f t="array" ref="C1406">IF(A1406="",0,INDEX(DONG_THUAN_GHEP!$B$14:$B$113,INT((ROW()-2)/30)+1))</f>
        <v>0</v>
      </c>
      <c r="D1406" s="16">
        <f t="shared" si="1"/>
        <v>0</v>
      </c>
      <c r="E1406" s="16">
        <f t="shared" si="2"/>
        <v>0</v>
      </c>
      <c r="F1406" s="3">
        <f t="shared" si="3"/>
        <v>0</v>
      </c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ht="15.0" customHeight="1">
      <c r="A1407" s="11" t="str">
        <f t="array" ref="A1407">INDEX(DONG_THUAN_GHEP!$J$14:$AM$113,INT((ROW()-2)/30)+1,MOD(ROW()-2,30)+1)</f>
        <v/>
      </c>
      <c r="B1407" s="11" t="str">
        <f t="array" ref="B1407">INDEX(DONG_THUAN_GHEP!$A$14:$A$113,INT((ROW()-2)/30)+1)</f>
        <v/>
      </c>
      <c r="C1407" s="16">
        <f t="array" ref="C1407">IF(A1407="",0,INDEX(DONG_THUAN_GHEP!$B$14:$B$113,INT((ROW()-2)/30)+1))</f>
        <v>0</v>
      </c>
      <c r="D1407" s="16">
        <f t="shared" si="1"/>
        <v>0</v>
      </c>
      <c r="E1407" s="16">
        <f t="shared" si="2"/>
        <v>0</v>
      </c>
      <c r="F1407" s="3">
        <f t="shared" si="3"/>
        <v>0</v>
      </c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ht="15.0" customHeight="1">
      <c r="A1408" s="11" t="str">
        <f t="array" ref="A1408">INDEX(DONG_THUAN_GHEP!$J$14:$AM$113,INT((ROW()-2)/30)+1,MOD(ROW()-2,30)+1)</f>
        <v/>
      </c>
      <c r="B1408" s="11" t="str">
        <f t="array" ref="B1408">INDEX(DONG_THUAN_GHEP!$A$14:$A$113,INT((ROW()-2)/30)+1)</f>
        <v/>
      </c>
      <c r="C1408" s="16">
        <f t="array" ref="C1408">IF(A1408="",0,INDEX(DONG_THUAN_GHEP!$B$14:$B$113,INT((ROW()-2)/30)+1))</f>
        <v>0</v>
      </c>
      <c r="D1408" s="16">
        <f t="shared" si="1"/>
        <v>0</v>
      </c>
      <c r="E1408" s="16">
        <f t="shared" si="2"/>
        <v>0</v>
      </c>
      <c r="F1408" s="3">
        <f t="shared" si="3"/>
        <v>0</v>
      </c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ht="15.0" customHeight="1">
      <c r="A1409" s="11" t="str">
        <f t="array" ref="A1409">INDEX(DONG_THUAN_GHEP!$J$14:$AM$113,INT((ROW()-2)/30)+1,MOD(ROW()-2,30)+1)</f>
        <v/>
      </c>
      <c r="B1409" s="11" t="str">
        <f t="array" ref="B1409">INDEX(DONG_THUAN_GHEP!$A$14:$A$113,INT((ROW()-2)/30)+1)</f>
        <v/>
      </c>
      <c r="C1409" s="16">
        <f t="array" ref="C1409">IF(A1409="",0,INDEX(DONG_THUAN_GHEP!$B$14:$B$113,INT((ROW()-2)/30)+1))</f>
        <v>0</v>
      </c>
      <c r="D1409" s="16">
        <f t="shared" si="1"/>
        <v>0</v>
      </c>
      <c r="E1409" s="16">
        <f t="shared" si="2"/>
        <v>0</v>
      </c>
      <c r="F1409" s="3">
        <f t="shared" si="3"/>
        <v>0</v>
      </c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ht="15.0" customHeight="1">
      <c r="A1410" s="11" t="str">
        <f t="array" ref="A1410">INDEX(DONG_THUAN_GHEP!$J$14:$AM$113,INT((ROW()-2)/30)+1,MOD(ROW()-2,30)+1)</f>
        <v/>
      </c>
      <c r="B1410" s="11" t="str">
        <f t="array" ref="B1410">INDEX(DONG_THUAN_GHEP!$A$14:$A$113,INT((ROW()-2)/30)+1)</f>
        <v/>
      </c>
      <c r="C1410" s="16">
        <f t="array" ref="C1410">IF(A1410="",0,INDEX(DONG_THUAN_GHEP!$B$14:$B$113,INT((ROW()-2)/30)+1))</f>
        <v>0</v>
      </c>
      <c r="D1410" s="16">
        <f t="shared" si="1"/>
        <v>0</v>
      </c>
      <c r="E1410" s="16">
        <f t="shared" si="2"/>
        <v>0</v>
      </c>
      <c r="F1410" s="3">
        <f t="shared" si="3"/>
        <v>0</v>
      </c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ht="15.0" customHeight="1">
      <c r="A1411" s="11" t="str">
        <f t="array" ref="A1411">INDEX(DONG_THUAN_GHEP!$J$14:$AM$113,INT((ROW()-2)/30)+1,MOD(ROW()-2,30)+1)</f>
        <v/>
      </c>
      <c r="B1411" s="11" t="str">
        <f t="array" ref="B1411">INDEX(DONG_THUAN_GHEP!$A$14:$A$113,INT((ROW()-2)/30)+1)</f>
        <v/>
      </c>
      <c r="C1411" s="16">
        <f t="array" ref="C1411">IF(A1411="",0,INDEX(DONG_THUAN_GHEP!$B$14:$B$113,INT((ROW()-2)/30)+1))</f>
        <v>0</v>
      </c>
      <c r="D1411" s="16">
        <f t="shared" si="1"/>
        <v>0</v>
      </c>
      <c r="E1411" s="16">
        <f t="shared" si="2"/>
        <v>0</v>
      </c>
      <c r="F1411" s="3">
        <f t="shared" si="3"/>
        <v>0</v>
      </c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ht="15.0" customHeight="1">
      <c r="A1412" s="11" t="str">
        <f t="array" ref="A1412">INDEX(DONG_THUAN_GHEP!$J$14:$AM$113,INT((ROW()-2)/30)+1,MOD(ROW()-2,30)+1)</f>
        <v>2947</v>
      </c>
      <c r="B1412" s="11" t="str">
        <f t="array" ref="B1412">INDEX(DONG_THUAN_GHEP!$A$14:$A$113,INT((ROW()-2)/30)+1)</f>
        <v>47</v>
      </c>
      <c r="C1412" s="16">
        <f t="array" ref="C1412">IF(A1412="",0,INDEX(DONG_THUAN_GHEP!$B$14:$B$113,INT((ROW()-2)/30)+1))</f>
        <v>1</v>
      </c>
      <c r="D1412" s="16">
        <f t="shared" si="1"/>
        <v>1</v>
      </c>
      <c r="E1412" s="16">
        <f t="shared" si="2"/>
        <v>2</v>
      </c>
      <c r="F1412" s="3">
        <f t="shared" si="3"/>
        <v>202947</v>
      </c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ht="15.0" customHeight="1">
      <c r="A1413" s="11" t="str">
        <f t="array" ref="A1413">INDEX(DONG_THUAN_GHEP!$J$14:$AM$113,INT((ROW()-2)/30)+1,MOD(ROW()-2,30)+1)</f>
        <v>2247</v>
      </c>
      <c r="B1413" s="11" t="str">
        <f t="array" ref="B1413">INDEX(DONG_THUAN_GHEP!$A$14:$A$113,INT((ROW()-2)/30)+1)</f>
        <v>47</v>
      </c>
      <c r="C1413" s="16">
        <f t="array" ref="C1413">IF(A1413="",0,INDEX(DONG_THUAN_GHEP!$B$14:$B$113,INT((ROW()-2)/30)+1))</f>
        <v>1</v>
      </c>
      <c r="D1413" s="16">
        <f t="shared" si="1"/>
        <v>1</v>
      </c>
      <c r="E1413" s="16">
        <f t="shared" si="2"/>
        <v>2</v>
      </c>
      <c r="F1413" s="3">
        <f t="shared" si="3"/>
        <v>202247</v>
      </c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ht="15.0" customHeight="1">
      <c r="A1414" s="11" t="str">
        <f t="array" ref="A1414">INDEX(DONG_THUAN_GHEP!$J$14:$AM$113,INT((ROW()-2)/30)+1,MOD(ROW()-2,30)+1)</f>
        <v>247</v>
      </c>
      <c r="B1414" s="11" t="str">
        <f t="array" ref="B1414">INDEX(DONG_THUAN_GHEP!$A$14:$A$113,INT((ROW()-2)/30)+1)</f>
        <v>47</v>
      </c>
      <c r="C1414" s="16">
        <f t="array" ref="C1414">IF(A1414="",0,INDEX(DONG_THUAN_GHEP!$B$14:$B$113,INT((ROW()-2)/30)+1))</f>
        <v>1</v>
      </c>
      <c r="D1414" s="16">
        <f t="shared" si="1"/>
        <v>8</v>
      </c>
      <c r="E1414" s="16">
        <f t="shared" si="2"/>
        <v>9</v>
      </c>
      <c r="F1414" s="3">
        <f t="shared" si="3"/>
        <v>900247</v>
      </c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ht="15.0" customHeight="1">
      <c r="A1415" s="11" t="str">
        <f t="array" ref="A1415">INDEX(DONG_THUAN_GHEP!$J$14:$AM$113,INT((ROW()-2)/30)+1,MOD(ROW()-2,30)+1)</f>
        <v>247</v>
      </c>
      <c r="B1415" s="11" t="str">
        <f t="array" ref="B1415">INDEX(DONG_THUAN_GHEP!$A$14:$A$113,INT((ROW()-2)/30)+1)</f>
        <v>47</v>
      </c>
      <c r="C1415" s="16">
        <f t="array" ref="C1415">IF(A1415="",0,INDEX(DONG_THUAN_GHEP!$B$14:$B$113,INT((ROW()-2)/30)+1))</f>
        <v>1</v>
      </c>
      <c r="D1415" s="16">
        <f t="shared" si="1"/>
        <v>8</v>
      </c>
      <c r="E1415" s="16">
        <f t="shared" si="2"/>
        <v>9</v>
      </c>
      <c r="F1415" s="3">
        <f t="shared" si="3"/>
        <v>900247</v>
      </c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ht="15.0" customHeight="1">
      <c r="A1416" s="11" t="str">
        <f t="array" ref="A1416">INDEX(DONG_THUAN_GHEP!$J$14:$AM$113,INT((ROW()-2)/30)+1,MOD(ROW()-2,30)+1)</f>
        <v>247</v>
      </c>
      <c r="B1416" s="11" t="str">
        <f t="array" ref="B1416">INDEX(DONG_THUAN_GHEP!$A$14:$A$113,INT((ROW()-2)/30)+1)</f>
        <v>47</v>
      </c>
      <c r="C1416" s="16">
        <f t="array" ref="C1416">IF(A1416="",0,INDEX(DONG_THUAN_GHEP!$B$14:$B$113,INT((ROW()-2)/30)+1))</f>
        <v>1</v>
      </c>
      <c r="D1416" s="16">
        <f t="shared" si="1"/>
        <v>8</v>
      </c>
      <c r="E1416" s="16">
        <f t="shared" si="2"/>
        <v>9</v>
      </c>
      <c r="F1416" s="3">
        <f t="shared" si="3"/>
        <v>900247</v>
      </c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ht="15.0" customHeight="1">
      <c r="A1417" s="11" t="str">
        <f t="array" ref="A1417">INDEX(DONG_THUAN_GHEP!$J$14:$AM$113,INT((ROW()-2)/30)+1,MOD(ROW()-2,30)+1)</f>
        <v>247</v>
      </c>
      <c r="B1417" s="11" t="str">
        <f t="array" ref="B1417">INDEX(DONG_THUAN_GHEP!$A$14:$A$113,INT((ROW()-2)/30)+1)</f>
        <v>47</v>
      </c>
      <c r="C1417" s="16">
        <f t="array" ref="C1417">IF(A1417="",0,INDEX(DONG_THUAN_GHEP!$B$14:$B$113,INT((ROW()-2)/30)+1))</f>
        <v>1</v>
      </c>
      <c r="D1417" s="16">
        <f t="shared" si="1"/>
        <v>8</v>
      </c>
      <c r="E1417" s="16">
        <f t="shared" si="2"/>
        <v>9</v>
      </c>
      <c r="F1417" s="3">
        <f t="shared" si="3"/>
        <v>900247</v>
      </c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ht="15.0" customHeight="1">
      <c r="A1418" s="11" t="str">
        <f t="array" ref="A1418">INDEX(DONG_THUAN_GHEP!$J$14:$AM$113,INT((ROW()-2)/30)+1,MOD(ROW()-2,30)+1)</f>
        <v>947</v>
      </c>
      <c r="B1418" s="11" t="str">
        <f t="array" ref="B1418">INDEX(DONG_THUAN_GHEP!$A$14:$A$113,INT((ROW()-2)/30)+1)</f>
        <v>47</v>
      </c>
      <c r="C1418" s="16">
        <f t="array" ref="C1418">IF(A1418="",0,INDEX(DONG_THUAN_GHEP!$B$14:$B$113,INT((ROW()-2)/30)+1))</f>
        <v>1</v>
      </c>
      <c r="D1418" s="16">
        <f t="shared" si="1"/>
        <v>4</v>
      </c>
      <c r="E1418" s="16">
        <f t="shared" si="2"/>
        <v>5</v>
      </c>
      <c r="F1418" s="3">
        <f t="shared" si="3"/>
        <v>500947</v>
      </c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ht="15.0" customHeight="1">
      <c r="A1419" s="11" t="str">
        <f t="array" ref="A1419">INDEX(DONG_THUAN_GHEP!$J$14:$AM$113,INT((ROW()-2)/30)+1,MOD(ROW()-2,30)+1)</f>
        <v>247</v>
      </c>
      <c r="B1419" s="11" t="str">
        <f t="array" ref="B1419">INDEX(DONG_THUAN_GHEP!$A$14:$A$113,INT((ROW()-2)/30)+1)</f>
        <v>47</v>
      </c>
      <c r="C1419" s="16">
        <f t="array" ref="C1419">IF(A1419="",0,INDEX(DONG_THUAN_GHEP!$B$14:$B$113,INT((ROW()-2)/30)+1))</f>
        <v>1</v>
      </c>
      <c r="D1419" s="16">
        <f t="shared" si="1"/>
        <v>8</v>
      </c>
      <c r="E1419" s="16">
        <f t="shared" si="2"/>
        <v>9</v>
      </c>
      <c r="F1419" s="3">
        <f t="shared" si="3"/>
        <v>900247</v>
      </c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ht="15.0" customHeight="1">
      <c r="A1420" s="11" t="str">
        <f t="array" ref="A1420">INDEX(DONG_THUAN_GHEP!$J$14:$AM$113,INT((ROW()-2)/30)+1,MOD(ROW()-2,30)+1)</f>
        <v>47</v>
      </c>
      <c r="B1420" s="11" t="str">
        <f t="array" ref="B1420">INDEX(DONG_THUAN_GHEP!$A$14:$A$113,INT((ROW()-2)/30)+1)</f>
        <v>47</v>
      </c>
      <c r="C1420" s="16">
        <f t="array" ref="C1420">IF(A1420="",0,INDEX(DONG_THUAN_GHEP!$B$14:$B$113,INT((ROW()-2)/30)+1))</f>
        <v>1</v>
      </c>
      <c r="D1420" s="16">
        <f t="shared" si="1"/>
        <v>16</v>
      </c>
      <c r="E1420" s="16">
        <f t="shared" si="2"/>
        <v>17</v>
      </c>
      <c r="F1420" s="3">
        <f t="shared" si="3"/>
        <v>1700047</v>
      </c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ht="15.0" customHeight="1">
      <c r="A1421" s="11" t="str">
        <f t="array" ref="A1421">INDEX(DONG_THUAN_GHEP!$J$14:$AM$113,INT((ROW()-2)/30)+1,MOD(ROW()-2,30)+1)</f>
        <v>47</v>
      </c>
      <c r="B1421" s="11" t="str">
        <f t="array" ref="B1421">INDEX(DONG_THUAN_GHEP!$A$14:$A$113,INT((ROW()-2)/30)+1)</f>
        <v>47</v>
      </c>
      <c r="C1421" s="16">
        <f t="array" ref="C1421">IF(A1421="",0,INDEX(DONG_THUAN_GHEP!$B$14:$B$113,INT((ROW()-2)/30)+1))</f>
        <v>1</v>
      </c>
      <c r="D1421" s="16">
        <f t="shared" si="1"/>
        <v>16</v>
      </c>
      <c r="E1421" s="16">
        <f t="shared" si="2"/>
        <v>17</v>
      </c>
      <c r="F1421" s="3">
        <f t="shared" si="3"/>
        <v>1700047</v>
      </c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ht="15.0" customHeight="1">
      <c r="A1422" s="11" t="str">
        <f t="array" ref="A1422">INDEX(DONG_THUAN_GHEP!$J$14:$AM$113,INT((ROW()-2)/30)+1,MOD(ROW()-2,30)+1)</f>
        <v>47</v>
      </c>
      <c r="B1422" s="11" t="str">
        <f t="array" ref="B1422">INDEX(DONG_THUAN_GHEP!$A$14:$A$113,INT((ROW()-2)/30)+1)</f>
        <v>47</v>
      </c>
      <c r="C1422" s="16">
        <f t="array" ref="C1422">IF(A1422="",0,INDEX(DONG_THUAN_GHEP!$B$14:$B$113,INT((ROW()-2)/30)+1))</f>
        <v>1</v>
      </c>
      <c r="D1422" s="16">
        <f t="shared" si="1"/>
        <v>16</v>
      </c>
      <c r="E1422" s="16">
        <f t="shared" si="2"/>
        <v>17</v>
      </c>
      <c r="F1422" s="3">
        <f t="shared" si="3"/>
        <v>1700047</v>
      </c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ht="15.0" customHeight="1">
      <c r="A1423" s="11" t="str">
        <f t="array" ref="A1423">INDEX(DONG_THUAN_GHEP!$J$14:$AM$113,INT((ROW()-2)/30)+1,MOD(ROW()-2,30)+1)</f>
        <v>47</v>
      </c>
      <c r="B1423" s="11" t="str">
        <f t="array" ref="B1423">INDEX(DONG_THUAN_GHEP!$A$14:$A$113,INT((ROW()-2)/30)+1)</f>
        <v>47</v>
      </c>
      <c r="C1423" s="16">
        <f t="array" ref="C1423">IF(A1423="",0,INDEX(DONG_THUAN_GHEP!$B$14:$B$113,INT((ROW()-2)/30)+1))</f>
        <v>1</v>
      </c>
      <c r="D1423" s="16">
        <f t="shared" si="1"/>
        <v>16</v>
      </c>
      <c r="E1423" s="16">
        <f t="shared" si="2"/>
        <v>17</v>
      </c>
      <c r="F1423" s="3">
        <f t="shared" si="3"/>
        <v>1700047</v>
      </c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ht="15.0" customHeight="1">
      <c r="A1424" s="11" t="str">
        <f t="array" ref="A1424">INDEX(DONG_THUAN_GHEP!$J$14:$AM$113,INT((ROW()-2)/30)+1,MOD(ROW()-2,30)+1)</f>
        <v>947</v>
      </c>
      <c r="B1424" s="11" t="str">
        <f t="array" ref="B1424">INDEX(DONG_THUAN_GHEP!$A$14:$A$113,INT((ROW()-2)/30)+1)</f>
        <v>47</v>
      </c>
      <c r="C1424" s="16">
        <f t="array" ref="C1424">IF(A1424="",0,INDEX(DONG_THUAN_GHEP!$B$14:$B$113,INT((ROW()-2)/30)+1))</f>
        <v>1</v>
      </c>
      <c r="D1424" s="16">
        <f t="shared" si="1"/>
        <v>4</v>
      </c>
      <c r="E1424" s="16">
        <f t="shared" si="2"/>
        <v>5</v>
      </c>
      <c r="F1424" s="3">
        <f t="shared" si="3"/>
        <v>500947</v>
      </c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ht="15.0" customHeight="1">
      <c r="A1425" s="11" t="str">
        <f t="array" ref="A1425">INDEX(DONG_THUAN_GHEP!$J$14:$AM$113,INT((ROW()-2)/30)+1,MOD(ROW()-2,30)+1)</f>
        <v>247</v>
      </c>
      <c r="B1425" s="11" t="str">
        <f t="array" ref="B1425">INDEX(DONG_THUAN_GHEP!$A$14:$A$113,INT((ROW()-2)/30)+1)</f>
        <v>47</v>
      </c>
      <c r="C1425" s="16">
        <f t="array" ref="C1425">IF(A1425="",0,INDEX(DONG_THUAN_GHEP!$B$14:$B$113,INT((ROW()-2)/30)+1))</f>
        <v>1</v>
      </c>
      <c r="D1425" s="16">
        <f t="shared" si="1"/>
        <v>8</v>
      </c>
      <c r="E1425" s="16">
        <f t="shared" si="2"/>
        <v>9</v>
      </c>
      <c r="F1425" s="3">
        <f t="shared" si="3"/>
        <v>900247</v>
      </c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ht="15.0" customHeight="1">
      <c r="A1426" s="11" t="str">
        <f t="array" ref="A1426">INDEX(DONG_THUAN_GHEP!$J$14:$AM$113,INT((ROW()-2)/30)+1,MOD(ROW()-2,30)+1)</f>
        <v>47</v>
      </c>
      <c r="B1426" s="11" t="str">
        <f t="array" ref="B1426">INDEX(DONG_THUAN_GHEP!$A$14:$A$113,INT((ROW()-2)/30)+1)</f>
        <v>47</v>
      </c>
      <c r="C1426" s="16">
        <f t="array" ref="C1426">IF(A1426="",0,INDEX(DONG_THUAN_GHEP!$B$14:$B$113,INT((ROW()-2)/30)+1))</f>
        <v>1</v>
      </c>
      <c r="D1426" s="16">
        <f t="shared" si="1"/>
        <v>16</v>
      </c>
      <c r="E1426" s="16">
        <f t="shared" si="2"/>
        <v>17</v>
      </c>
      <c r="F1426" s="3">
        <f t="shared" si="3"/>
        <v>1700047</v>
      </c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ht="15.0" customHeight="1">
      <c r="A1427" s="11" t="str">
        <f t="array" ref="A1427">INDEX(DONG_THUAN_GHEP!$J$14:$AM$113,INT((ROW()-2)/30)+1,MOD(ROW()-2,30)+1)</f>
        <v>47</v>
      </c>
      <c r="B1427" s="11" t="str">
        <f t="array" ref="B1427">INDEX(DONG_THUAN_GHEP!$A$14:$A$113,INT((ROW()-2)/30)+1)</f>
        <v>47</v>
      </c>
      <c r="C1427" s="16">
        <f t="array" ref="C1427">IF(A1427="",0,INDEX(DONG_THUAN_GHEP!$B$14:$B$113,INT((ROW()-2)/30)+1))</f>
        <v>1</v>
      </c>
      <c r="D1427" s="16">
        <f t="shared" si="1"/>
        <v>16</v>
      </c>
      <c r="E1427" s="16">
        <f t="shared" si="2"/>
        <v>17</v>
      </c>
      <c r="F1427" s="3">
        <f t="shared" si="3"/>
        <v>1700047</v>
      </c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ht="15.0" customHeight="1">
      <c r="A1428" s="11" t="str">
        <f t="array" ref="A1428">INDEX(DONG_THUAN_GHEP!$J$14:$AM$113,INT((ROW()-2)/30)+1,MOD(ROW()-2,30)+1)</f>
        <v>47</v>
      </c>
      <c r="B1428" s="11" t="str">
        <f t="array" ref="B1428">INDEX(DONG_THUAN_GHEP!$A$14:$A$113,INT((ROW()-2)/30)+1)</f>
        <v>47</v>
      </c>
      <c r="C1428" s="16">
        <f t="array" ref="C1428">IF(A1428="",0,INDEX(DONG_THUAN_GHEP!$B$14:$B$113,INT((ROW()-2)/30)+1))</f>
        <v>1</v>
      </c>
      <c r="D1428" s="16">
        <f t="shared" si="1"/>
        <v>16</v>
      </c>
      <c r="E1428" s="16">
        <f t="shared" si="2"/>
        <v>17</v>
      </c>
      <c r="F1428" s="3">
        <f t="shared" si="3"/>
        <v>1700047</v>
      </c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ht="15.0" customHeight="1">
      <c r="A1429" s="11" t="str">
        <f t="array" ref="A1429">INDEX(DONG_THUAN_GHEP!$J$14:$AM$113,INT((ROW()-2)/30)+1,MOD(ROW()-2,30)+1)</f>
        <v>47</v>
      </c>
      <c r="B1429" s="11" t="str">
        <f t="array" ref="B1429">INDEX(DONG_THUAN_GHEP!$A$14:$A$113,INT((ROW()-2)/30)+1)</f>
        <v>47</v>
      </c>
      <c r="C1429" s="16">
        <f t="array" ref="C1429">IF(A1429="",0,INDEX(DONG_THUAN_GHEP!$B$14:$B$113,INT((ROW()-2)/30)+1))</f>
        <v>1</v>
      </c>
      <c r="D1429" s="16">
        <f t="shared" si="1"/>
        <v>16</v>
      </c>
      <c r="E1429" s="16">
        <f t="shared" si="2"/>
        <v>17</v>
      </c>
      <c r="F1429" s="3">
        <f t="shared" si="3"/>
        <v>1700047</v>
      </c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ht="15.0" customHeight="1">
      <c r="A1430" s="11" t="str">
        <f t="array" ref="A1430">INDEX(DONG_THUAN_GHEP!$J$14:$AM$113,INT((ROW()-2)/30)+1,MOD(ROW()-2,30)+1)</f>
        <v>947</v>
      </c>
      <c r="B1430" s="11" t="str">
        <f t="array" ref="B1430">INDEX(DONG_THUAN_GHEP!$A$14:$A$113,INT((ROW()-2)/30)+1)</f>
        <v>47</v>
      </c>
      <c r="C1430" s="16">
        <f t="array" ref="C1430">IF(A1430="",0,INDEX(DONG_THUAN_GHEP!$B$14:$B$113,INT((ROW()-2)/30)+1))</f>
        <v>1</v>
      </c>
      <c r="D1430" s="16">
        <f t="shared" si="1"/>
        <v>4</v>
      </c>
      <c r="E1430" s="16">
        <f t="shared" si="2"/>
        <v>5</v>
      </c>
      <c r="F1430" s="3">
        <f t="shared" si="3"/>
        <v>500947</v>
      </c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ht="15.0" customHeight="1">
      <c r="A1431" s="11" t="str">
        <f t="array" ref="A1431">INDEX(DONG_THUAN_GHEP!$J$14:$AM$113,INT((ROW()-2)/30)+1,MOD(ROW()-2,30)+1)</f>
        <v>247</v>
      </c>
      <c r="B1431" s="11" t="str">
        <f t="array" ref="B1431">INDEX(DONG_THUAN_GHEP!$A$14:$A$113,INT((ROW()-2)/30)+1)</f>
        <v>47</v>
      </c>
      <c r="C1431" s="16">
        <f t="array" ref="C1431">IF(A1431="",0,INDEX(DONG_THUAN_GHEP!$B$14:$B$113,INT((ROW()-2)/30)+1))</f>
        <v>1</v>
      </c>
      <c r="D1431" s="16">
        <f t="shared" si="1"/>
        <v>8</v>
      </c>
      <c r="E1431" s="16">
        <f t="shared" si="2"/>
        <v>9</v>
      </c>
      <c r="F1431" s="3">
        <f t="shared" si="3"/>
        <v>900247</v>
      </c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ht="15.0" customHeight="1">
      <c r="A1432" s="11" t="str">
        <f t="array" ref="A1432">INDEX(DONG_THUAN_GHEP!$J$14:$AM$113,INT((ROW()-2)/30)+1,MOD(ROW()-2,30)+1)</f>
        <v>47</v>
      </c>
      <c r="B1432" s="11" t="str">
        <f t="array" ref="B1432">INDEX(DONG_THUAN_GHEP!$A$14:$A$113,INT((ROW()-2)/30)+1)</f>
        <v>47</v>
      </c>
      <c r="C1432" s="16">
        <f t="array" ref="C1432">IF(A1432="",0,INDEX(DONG_THUAN_GHEP!$B$14:$B$113,INT((ROW()-2)/30)+1))</f>
        <v>1</v>
      </c>
      <c r="D1432" s="16">
        <f t="shared" si="1"/>
        <v>16</v>
      </c>
      <c r="E1432" s="16">
        <f t="shared" si="2"/>
        <v>17</v>
      </c>
      <c r="F1432" s="3">
        <f t="shared" si="3"/>
        <v>1700047</v>
      </c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ht="15.0" customHeight="1">
      <c r="A1433" s="11" t="str">
        <f t="array" ref="A1433">INDEX(DONG_THUAN_GHEP!$J$14:$AM$113,INT((ROW()-2)/30)+1,MOD(ROW()-2,30)+1)</f>
        <v>47</v>
      </c>
      <c r="B1433" s="11" t="str">
        <f t="array" ref="B1433">INDEX(DONG_THUAN_GHEP!$A$14:$A$113,INT((ROW()-2)/30)+1)</f>
        <v>47</v>
      </c>
      <c r="C1433" s="16">
        <f t="array" ref="C1433">IF(A1433="",0,INDEX(DONG_THUAN_GHEP!$B$14:$B$113,INT((ROW()-2)/30)+1))</f>
        <v>1</v>
      </c>
      <c r="D1433" s="16">
        <f t="shared" si="1"/>
        <v>16</v>
      </c>
      <c r="E1433" s="16">
        <f t="shared" si="2"/>
        <v>17</v>
      </c>
      <c r="F1433" s="3">
        <f t="shared" si="3"/>
        <v>1700047</v>
      </c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ht="15.0" customHeight="1">
      <c r="A1434" s="11" t="str">
        <f t="array" ref="A1434">INDEX(DONG_THUAN_GHEP!$J$14:$AM$113,INT((ROW()-2)/30)+1,MOD(ROW()-2,30)+1)</f>
        <v>47</v>
      </c>
      <c r="B1434" s="11" t="str">
        <f t="array" ref="B1434">INDEX(DONG_THUAN_GHEP!$A$14:$A$113,INT((ROW()-2)/30)+1)</f>
        <v>47</v>
      </c>
      <c r="C1434" s="16">
        <f t="array" ref="C1434">IF(A1434="",0,INDEX(DONG_THUAN_GHEP!$B$14:$B$113,INT((ROW()-2)/30)+1))</f>
        <v>1</v>
      </c>
      <c r="D1434" s="16">
        <f t="shared" si="1"/>
        <v>16</v>
      </c>
      <c r="E1434" s="16">
        <f t="shared" si="2"/>
        <v>17</v>
      </c>
      <c r="F1434" s="3">
        <f t="shared" si="3"/>
        <v>1700047</v>
      </c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ht="15.0" customHeight="1">
      <c r="A1435" s="11" t="str">
        <f t="array" ref="A1435">INDEX(DONG_THUAN_GHEP!$J$14:$AM$113,INT((ROW()-2)/30)+1,MOD(ROW()-2,30)+1)</f>
        <v>47</v>
      </c>
      <c r="B1435" s="11" t="str">
        <f t="array" ref="B1435">INDEX(DONG_THUAN_GHEP!$A$14:$A$113,INT((ROW()-2)/30)+1)</f>
        <v>47</v>
      </c>
      <c r="C1435" s="16">
        <f t="array" ref="C1435">IF(A1435="",0,INDEX(DONG_THUAN_GHEP!$B$14:$B$113,INT((ROW()-2)/30)+1))</f>
        <v>1</v>
      </c>
      <c r="D1435" s="16">
        <f t="shared" si="1"/>
        <v>16</v>
      </c>
      <c r="E1435" s="16">
        <f t="shared" si="2"/>
        <v>17</v>
      </c>
      <c r="F1435" s="3">
        <f t="shared" si="3"/>
        <v>1700047</v>
      </c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ht="15.0" customHeight="1">
      <c r="A1436" s="11" t="str">
        <f t="array" ref="A1436">INDEX(DONG_THUAN_GHEP!$J$14:$AM$113,INT((ROW()-2)/30)+1,MOD(ROW()-2,30)+1)</f>
        <v>947</v>
      </c>
      <c r="B1436" s="11" t="str">
        <f t="array" ref="B1436">INDEX(DONG_THUAN_GHEP!$A$14:$A$113,INT((ROW()-2)/30)+1)</f>
        <v>47</v>
      </c>
      <c r="C1436" s="16">
        <f t="array" ref="C1436">IF(A1436="",0,INDEX(DONG_THUAN_GHEP!$B$14:$B$113,INT((ROW()-2)/30)+1))</f>
        <v>1</v>
      </c>
      <c r="D1436" s="16">
        <f t="shared" si="1"/>
        <v>4</v>
      </c>
      <c r="E1436" s="16">
        <f t="shared" si="2"/>
        <v>5</v>
      </c>
      <c r="F1436" s="3">
        <f t="shared" si="3"/>
        <v>500947</v>
      </c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ht="15.0" customHeight="1">
      <c r="A1437" s="11" t="str">
        <f t="array" ref="A1437">INDEX(DONG_THUAN_GHEP!$J$14:$AM$113,INT((ROW()-2)/30)+1,MOD(ROW()-2,30)+1)</f>
        <v>247</v>
      </c>
      <c r="B1437" s="11" t="str">
        <f t="array" ref="B1437">INDEX(DONG_THUAN_GHEP!$A$14:$A$113,INT((ROW()-2)/30)+1)</f>
        <v>47</v>
      </c>
      <c r="C1437" s="16">
        <f t="array" ref="C1437">IF(A1437="",0,INDEX(DONG_THUAN_GHEP!$B$14:$B$113,INT((ROW()-2)/30)+1))</f>
        <v>1</v>
      </c>
      <c r="D1437" s="16">
        <f t="shared" si="1"/>
        <v>8</v>
      </c>
      <c r="E1437" s="16">
        <f t="shared" si="2"/>
        <v>9</v>
      </c>
      <c r="F1437" s="3">
        <f t="shared" si="3"/>
        <v>900247</v>
      </c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ht="15.0" customHeight="1">
      <c r="A1438" s="11" t="str">
        <f t="array" ref="A1438">INDEX(DONG_THUAN_GHEP!$J$14:$AM$113,INT((ROW()-2)/30)+1,MOD(ROW()-2,30)+1)</f>
        <v>47</v>
      </c>
      <c r="B1438" s="11" t="str">
        <f t="array" ref="B1438">INDEX(DONG_THUAN_GHEP!$A$14:$A$113,INT((ROW()-2)/30)+1)</f>
        <v>47</v>
      </c>
      <c r="C1438" s="16">
        <f t="array" ref="C1438">IF(A1438="",0,INDEX(DONG_THUAN_GHEP!$B$14:$B$113,INT((ROW()-2)/30)+1))</f>
        <v>1</v>
      </c>
      <c r="D1438" s="16">
        <f t="shared" si="1"/>
        <v>16</v>
      </c>
      <c r="E1438" s="16">
        <f t="shared" si="2"/>
        <v>17</v>
      </c>
      <c r="F1438" s="3">
        <f t="shared" si="3"/>
        <v>1700047</v>
      </c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ht="15.0" customHeight="1">
      <c r="A1439" s="11" t="str">
        <f t="array" ref="A1439">INDEX(DONG_THUAN_GHEP!$J$14:$AM$113,INT((ROW()-2)/30)+1,MOD(ROW()-2,30)+1)</f>
        <v>47</v>
      </c>
      <c r="B1439" s="11" t="str">
        <f t="array" ref="B1439">INDEX(DONG_THUAN_GHEP!$A$14:$A$113,INT((ROW()-2)/30)+1)</f>
        <v>47</v>
      </c>
      <c r="C1439" s="16">
        <f t="array" ref="C1439">IF(A1439="",0,INDEX(DONG_THUAN_GHEP!$B$14:$B$113,INT((ROW()-2)/30)+1))</f>
        <v>1</v>
      </c>
      <c r="D1439" s="16">
        <f t="shared" si="1"/>
        <v>16</v>
      </c>
      <c r="E1439" s="16">
        <f t="shared" si="2"/>
        <v>17</v>
      </c>
      <c r="F1439" s="3">
        <f t="shared" si="3"/>
        <v>1700047</v>
      </c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ht="15.0" customHeight="1">
      <c r="A1440" s="11" t="str">
        <f t="array" ref="A1440">INDEX(DONG_THUAN_GHEP!$J$14:$AM$113,INT((ROW()-2)/30)+1,MOD(ROW()-2,30)+1)</f>
        <v>47</v>
      </c>
      <c r="B1440" s="11" t="str">
        <f t="array" ref="B1440">INDEX(DONG_THUAN_GHEP!$A$14:$A$113,INT((ROW()-2)/30)+1)</f>
        <v>47</v>
      </c>
      <c r="C1440" s="16">
        <f t="array" ref="C1440">IF(A1440="",0,INDEX(DONG_THUAN_GHEP!$B$14:$B$113,INT((ROW()-2)/30)+1))</f>
        <v>1</v>
      </c>
      <c r="D1440" s="16">
        <f t="shared" si="1"/>
        <v>16</v>
      </c>
      <c r="E1440" s="16">
        <f t="shared" si="2"/>
        <v>17</v>
      </c>
      <c r="F1440" s="3">
        <f t="shared" si="3"/>
        <v>1700047</v>
      </c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ht="15.0" customHeight="1">
      <c r="A1441" s="11" t="str">
        <f t="array" ref="A1441">INDEX(DONG_THUAN_GHEP!$J$14:$AM$113,INT((ROW()-2)/30)+1,MOD(ROW()-2,30)+1)</f>
        <v>47</v>
      </c>
      <c r="B1441" s="11" t="str">
        <f t="array" ref="B1441">INDEX(DONG_THUAN_GHEP!$A$14:$A$113,INT((ROW()-2)/30)+1)</f>
        <v>47</v>
      </c>
      <c r="C1441" s="16">
        <f t="array" ref="C1441">IF(A1441="",0,INDEX(DONG_THUAN_GHEP!$B$14:$B$113,INT((ROW()-2)/30)+1))</f>
        <v>1</v>
      </c>
      <c r="D1441" s="16">
        <f t="shared" si="1"/>
        <v>16</v>
      </c>
      <c r="E1441" s="16">
        <f t="shared" si="2"/>
        <v>17</v>
      </c>
      <c r="F1441" s="3">
        <f t="shared" si="3"/>
        <v>1700047</v>
      </c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ht="15.0" customHeight="1">
      <c r="A1442" s="11" t="str">
        <f t="array" ref="A1442">INDEX(DONG_THUAN_GHEP!$J$14:$AM$113,INT((ROW()-2)/30)+1,MOD(ROW()-2,30)+1)</f>
        <v/>
      </c>
      <c r="B1442" s="11" t="str">
        <f t="array" ref="B1442">INDEX(DONG_THUAN_GHEP!$A$14:$A$113,INT((ROW()-2)/30)+1)</f>
        <v/>
      </c>
      <c r="C1442" s="16">
        <f t="array" ref="C1442">IF(A1442="",0,INDEX(DONG_THUAN_GHEP!$B$14:$B$113,INT((ROW()-2)/30)+1))</f>
        <v>0</v>
      </c>
      <c r="D1442" s="16">
        <f t="shared" si="1"/>
        <v>0</v>
      </c>
      <c r="E1442" s="16">
        <f t="shared" si="2"/>
        <v>0</v>
      </c>
      <c r="F1442" s="3">
        <f t="shared" si="3"/>
        <v>0</v>
      </c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ht="15.0" customHeight="1">
      <c r="A1443" s="11" t="str">
        <f t="array" ref="A1443">INDEX(DONG_THUAN_GHEP!$J$14:$AM$113,INT((ROW()-2)/30)+1,MOD(ROW()-2,30)+1)</f>
        <v/>
      </c>
      <c r="B1443" s="11" t="str">
        <f t="array" ref="B1443">INDEX(DONG_THUAN_GHEP!$A$14:$A$113,INT((ROW()-2)/30)+1)</f>
        <v/>
      </c>
      <c r="C1443" s="16">
        <f t="array" ref="C1443">IF(A1443="",0,INDEX(DONG_THUAN_GHEP!$B$14:$B$113,INT((ROW()-2)/30)+1))</f>
        <v>0</v>
      </c>
      <c r="D1443" s="16">
        <f t="shared" si="1"/>
        <v>0</v>
      </c>
      <c r="E1443" s="16">
        <f t="shared" si="2"/>
        <v>0</v>
      </c>
      <c r="F1443" s="3">
        <f t="shared" si="3"/>
        <v>0</v>
      </c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ht="15.0" customHeight="1">
      <c r="A1444" s="11" t="str">
        <f t="array" ref="A1444">INDEX(DONG_THUAN_GHEP!$J$14:$AM$113,INT((ROW()-2)/30)+1,MOD(ROW()-2,30)+1)</f>
        <v/>
      </c>
      <c r="B1444" s="11" t="str">
        <f t="array" ref="B1444">INDEX(DONG_THUAN_GHEP!$A$14:$A$113,INT((ROW()-2)/30)+1)</f>
        <v/>
      </c>
      <c r="C1444" s="16">
        <f t="array" ref="C1444">IF(A1444="",0,INDEX(DONG_THUAN_GHEP!$B$14:$B$113,INT((ROW()-2)/30)+1))</f>
        <v>0</v>
      </c>
      <c r="D1444" s="16">
        <f t="shared" si="1"/>
        <v>0</v>
      </c>
      <c r="E1444" s="16">
        <f t="shared" si="2"/>
        <v>0</v>
      </c>
      <c r="F1444" s="3">
        <f t="shared" si="3"/>
        <v>0</v>
      </c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ht="15.0" customHeight="1">
      <c r="A1445" s="11" t="str">
        <f t="array" ref="A1445">INDEX(DONG_THUAN_GHEP!$J$14:$AM$113,INT((ROW()-2)/30)+1,MOD(ROW()-2,30)+1)</f>
        <v/>
      </c>
      <c r="B1445" s="11" t="str">
        <f t="array" ref="B1445">INDEX(DONG_THUAN_GHEP!$A$14:$A$113,INT((ROW()-2)/30)+1)</f>
        <v/>
      </c>
      <c r="C1445" s="16">
        <f t="array" ref="C1445">IF(A1445="",0,INDEX(DONG_THUAN_GHEP!$B$14:$B$113,INT((ROW()-2)/30)+1))</f>
        <v>0</v>
      </c>
      <c r="D1445" s="16">
        <f t="shared" si="1"/>
        <v>0</v>
      </c>
      <c r="E1445" s="16">
        <f t="shared" si="2"/>
        <v>0</v>
      </c>
      <c r="F1445" s="3">
        <f t="shared" si="3"/>
        <v>0</v>
      </c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ht="15.0" customHeight="1">
      <c r="A1446" s="11" t="str">
        <f t="array" ref="A1446">INDEX(DONG_THUAN_GHEP!$J$14:$AM$113,INT((ROW()-2)/30)+1,MOD(ROW()-2,30)+1)</f>
        <v/>
      </c>
      <c r="B1446" s="11" t="str">
        <f t="array" ref="B1446">INDEX(DONG_THUAN_GHEP!$A$14:$A$113,INT((ROW()-2)/30)+1)</f>
        <v/>
      </c>
      <c r="C1446" s="16">
        <f t="array" ref="C1446">IF(A1446="",0,INDEX(DONG_THUAN_GHEP!$B$14:$B$113,INT((ROW()-2)/30)+1))</f>
        <v>0</v>
      </c>
      <c r="D1446" s="16">
        <f t="shared" si="1"/>
        <v>0</v>
      </c>
      <c r="E1446" s="16">
        <f t="shared" si="2"/>
        <v>0</v>
      </c>
      <c r="F1446" s="3">
        <f t="shared" si="3"/>
        <v>0</v>
      </c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ht="15.0" customHeight="1">
      <c r="A1447" s="11" t="str">
        <f t="array" ref="A1447">INDEX(DONG_THUAN_GHEP!$J$14:$AM$113,INT((ROW()-2)/30)+1,MOD(ROW()-2,30)+1)</f>
        <v/>
      </c>
      <c r="B1447" s="11" t="str">
        <f t="array" ref="B1447">INDEX(DONG_THUAN_GHEP!$A$14:$A$113,INT((ROW()-2)/30)+1)</f>
        <v/>
      </c>
      <c r="C1447" s="16">
        <f t="array" ref="C1447">IF(A1447="",0,INDEX(DONG_THUAN_GHEP!$B$14:$B$113,INT((ROW()-2)/30)+1))</f>
        <v>0</v>
      </c>
      <c r="D1447" s="16">
        <f t="shared" si="1"/>
        <v>0</v>
      </c>
      <c r="E1447" s="16">
        <f t="shared" si="2"/>
        <v>0</v>
      </c>
      <c r="F1447" s="3">
        <f t="shared" si="3"/>
        <v>0</v>
      </c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ht="15.0" customHeight="1">
      <c r="A1448" s="11" t="str">
        <f t="array" ref="A1448">INDEX(DONG_THUAN_GHEP!$J$14:$AM$113,INT((ROW()-2)/30)+1,MOD(ROW()-2,30)+1)</f>
        <v/>
      </c>
      <c r="B1448" s="11" t="str">
        <f t="array" ref="B1448">INDEX(DONG_THUAN_GHEP!$A$14:$A$113,INT((ROW()-2)/30)+1)</f>
        <v/>
      </c>
      <c r="C1448" s="16">
        <f t="array" ref="C1448">IF(A1448="",0,INDEX(DONG_THUAN_GHEP!$B$14:$B$113,INT((ROW()-2)/30)+1))</f>
        <v>0</v>
      </c>
      <c r="D1448" s="16">
        <f t="shared" si="1"/>
        <v>0</v>
      </c>
      <c r="E1448" s="16">
        <f t="shared" si="2"/>
        <v>0</v>
      </c>
      <c r="F1448" s="3">
        <f t="shared" si="3"/>
        <v>0</v>
      </c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ht="15.0" customHeight="1">
      <c r="A1449" s="11" t="str">
        <f t="array" ref="A1449">INDEX(DONG_THUAN_GHEP!$J$14:$AM$113,INT((ROW()-2)/30)+1,MOD(ROW()-2,30)+1)</f>
        <v/>
      </c>
      <c r="B1449" s="11" t="str">
        <f t="array" ref="B1449">INDEX(DONG_THUAN_GHEP!$A$14:$A$113,INT((ROW()-2)/30)+1)</f>
        <v/>
      </c>
      <c r="C1449" s="16">
        <f t="array" ref="C1449">IF(A1449="",0,INDEX(DONG_THUAN_GHEP!$B$14:$B$113,INT((ROW()-2)/30)+1))</f>
        <v>0</v>
      </c>
      <c r="D1449" s="16">
        <f t="shared" si="1"/>
        <v>0</v>
      </c>
      <c r="E1449" s="16">
        <f t="shared" si="2"/>
        <v>0</v>
      </c>
      <c r="F1449" s="3">
        <f t="shared" si="3"/>
        <v>0</v>
      </c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ht="15.0" customHeight="1">
      <c r="A1450" s="11" t="str">
        <f t="array" ref="A1450">INDEX(DONG_THUAN_GHEP!$J$14:$AM$113,INT((ROW()-2)/30)+1,MOD(ROW()-2,30)+1)</f>
        <v/>
      </c>
      <c r="B1450" s="11" t="str">
        <f t="array" ref="B1450">INDEX(DONG_THUAN_GHEP!$A$14:$A$113,INT((ROW()-2)/30)+1)</f>
        <v/>
      </c>
      <c r="C1450" s="16">
        <f t="array" ref="C1450">IF(A1450="",0,INDEX(DONG_THUAN_GHEP!$B$14:$B$113,INT((ROW()-2)/30)+1))</f>
        <v>0</v>
      </c>
      <c r="D1450" s="16">
        <f t="shared" si="1"/>
        <v>0</v>
      </c>
      <c r="E1450" s="16">
        <f t="shared" si="2"/>
        <v>0</v>
      </c>
      <c r="F1450" s="3">
        <f t="shared" si="3"/>
        <v>0</v>
      </c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ht="15.0" customHeight="1">
      <c r="A1451" s="11" t="str">
        <f t="array" ref="A1451">INDEX(DONG_THUAN_GHEP!$J$14:$AM$113,INT((ROW()-2)/30)+1,MOD(ROW()-2,30)+1)</f>
        <v/>
      </c>
      <c r="B1451" s="11" t="str">
        <f t="array" ref="B1451">INDEX(DONG_THUAN_GHEP!$A$14:$A$113,INT((ROW()-2)/30)+1)</f>
        <v/>
      </c>
      <c r="C1451" s="16">
        <f t="array" ref="C1451">IF(A1451="",0,INDEX(DONG_THUAN_GHEP!$B$14:$B$113,INT((ROW()-2)/30)+1))</f>
        <v>0</v>
      </c>
      <c r="D1451" s="16">
        <f t="shared" si="1"/>
        <v>0</v>
      </c>
      <c r="E1451" s="16">
        <f t="shared" si="2"/>
        <v>0</v>
      </c>
      <c r="F1451" s="3">
        <f t="shared" si="3"/>
        <v>0</v>
      </c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ht="15.0" customHeight="1">
      <c r="A1452" s="11" t="str">
        <f t="array" ref="A1452">INDEX(DONG_THUAN_GHEP!$J$14:$AM$113,INT((ROW()-2)/30)+1,MOD(ROW()-2,30)+1)</f>
        <v/>
      </c>
      <c r="B1452" s="11" t="str">
        <f t="array" ref="B1452">INDEX(DONG_THUAN_GHEP!$A$14:$A$113,INT((ROW()-2)/30)+1)</f>
        <v/>
      </c>
      <c r="C1452" s="16">
        <f t="array" ref="C1452">IF(A1452="",0,INDEX(DONG_THUAN_GHEP!$B$14:$B$113,INT((ROW()-2)/30)+1))</f>
        <v>0</v>
      </c>
      <c r="D1452" s="16">
        <f t="shared" si="1"/>
        <v>0</v>
      </c>
      <c r="E1452" s="16">
        <f t="shared" si="2"/>
        <v>0</v>
      </c>
      <c r="F1452" s="3">
        <f t="shared" si="3"/>
        <v>0</v>
      </c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ht="15.0" customHeight="1">
      <c r="A1453" s="11" t="str">
        <f t="array" ref="A1453">INDEX(DONG_THUAN_GHEP!$J$14:$AM$113,INT((ROW()-2)/30)+1,MOD(ROW()-2,30)+1)</f>
        <v/>
      </c>
      <c r="B1453" s="11" t="str">
        <f t="array" ref="B1453">INDEX(DONG_THUAN_GHEP!$A$14:$A$113,INT((ROW()-2)/30)+1)</f>
        <v/>
      </c>
      <c r="C1453" s="16">
        <f t="array" ref="C1453">IF(A1453="",0,INDEX(DONG_THUAN_GHEP!$B$14:$B$113,INT((ROW()-2)/30)+1))</f>
        <v>0</v>
      </c>
      <c r="D1453" s="16">
        <f t="shared" si="1"/>
        <v>0</v>
      </c>
      <c r="E1453" s="16">
        <f t="shared" si="2"/>
        <v>0</v>
      </c>
      <c r="F1453" s="3">
        <f t="shared" si="3"/>
        <v>0</v>
      </c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ht="15.0" customHeight="1">
      <c r="A1454" s="11" t="str">
        <f t="array" ref="A1454">INDEX(DONG_THUAN_GHEP!$J$14:$AM$113,INT((ROW()-2)/30)+1,MOD(ROW()-2,30)+1)</f>
        <v/>
      </c>
      <c r="B1454" s="11" t="str">
        <f t="array" ref="B1454">INDEX(DONG_THUAN_GHEP!$A$14:$A$113,INT((ROW()-2)/30)+1)</f>
        <v/>
      </c>
      <c r="C1454" s="16">
        <f t="array" ref="C1454">IF(A1454="",0,INDEX(DONG_THUAN_GHEP!$B$14:$B$113,INT((ROW()-2)/30)+1))</f>
        <v>0</v>
      </c>
      <c r="D1454" s="16">
        <f t="shared" si="1"/>
        <v>0</v>
      </c>
      <c r="E1454" s="16">
        <f t="shared" si="2"/>
        <v>0</v>
      </c>
      <c r="F1454" s="3">
        <f t="shared" si="3"/>
        <v>0</v>
      </c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ht="15.0" customHeight="1">
      <c r="A1455" s="11" t="str">
        <f t="array" ref="A1455">INDEX(DONG_THUAN_GHEP!$J$14:$AM$113,INT((ROW()-2)/30)+1,MOD(ROW()-2,30)+1)</f>
        <v/>
      </c>
      <c r="B1455" s="11" t="str">
        <f t="array" ref="B1455">INDEX(DONG_THUAN_GHEP!$A$14:$A$113,INT((ROW()-2)/30)+1)</f>
        <v/>
      </c>
      <c r="C1455" s="16">
        <f t="array" ref="C1455">IF(A1455="",0,INDEX(DONG_THUAN_GHEP!$B$14:$B$113,INT((ROW()-2)/30)+1))</f>
        <v>0</v>
      </c>
      <c r="D1455" s="16">
        <f t="shared" si="1"/>
        <v>0</v>
      </c>
      <c r="E1455" s="16">
        <f t="shared" si="2"/>
        <v>0</v>
      </c>
      <c r="F1455" s="3">
        <f t="shared" si="3"/>
        <v>0</v>
      </c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ht="15.0" customHeight="1">
      <c r="A1456" s="11" t="str">
        <f t="array" ref="A1456">INDEX(DONG_THUAN_GHEP!$J$14:$AM$113,INT((ROW()-2)/30)+1,MOD(ROW()-2,30)+1)</f>
        <v/>
      </c>
      <c r="B1456" s="11" t="str">
        <f t="array" ref="B1456">INDEX(DONG_THUAN_GHEP!$A$14:$A$113,INT((ROW()-2)/30)+1)</f>
        <v/>
      </c>
      <c r="C1456" s="16">
        <f t="array" ref="C1456">IF(A1456="",0,INDEX(DONG_THUAN_GHEP!$B$14:$B$113,INT((ROW()-2)/30)+1))</f>
        <v>0</v>
      </c>
      <c r="D1456" s="16">
        <f t="shared" si="1"/>
        <v>0</v>
      </c>
      <c r="E1456" s="16">
        <f t="shared" si="2"/>
        <v>0</v>
      </c>
      <c r="F1456" s="3">
        <f t="shared" si="3"/>
        <v>0</v>
      </c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ht="15.0" customHeight="1">
      <c r="A1457" s="11" t="str">
        <f t="array" ref="A1457">INDEX(DONG_THUAN_GHEP!$J$14:$AM$113,INT((ROW()-2)/30)+1,MOD(ROW()-2,30)+1)</f>
        <v/>
      </c>
      <c r="B1457" s="11" t="str">
        <f t="array" ref="B1457">INDEX(DONG_THUAN_GHEP!$A$14:$A$113,INT((ROW()-2)/30)+1)</f>
        <v/>
      </c>
      <c r="C1457" s="16">
        <f t="array" ref="C1457">IF(A1457="",0,INDEX(DONG_THUAN_GHEP!$B$14:$B$113,INT((ROW()-2)/30)+1))</f>
        <v>0</v>
      </c>
      <c r="D1457" s="16">
        <f t="shared" si="1"/>
        <v>0</v>
      </c>
      <c r="E1457" s="16">
        <f t="shared" si="2"/>
        <v>0</v>
      </c>
      <c r="F1457" s="3">
        <f t="shared" si="3"/>
        <v>0</v>
      </c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ht="15.0" customHeight="1">
      <c r="A1458" s="11" t="str">
        <f t="array" ref="A1458">INDEX(DONG_THUAN_GHEP!$J$14:$AM$113,INT((ROW()-2)/30)+1,MOD(ROW()-2,30)+1)</f>
        <v/>
      </c>
      <c r="B1458" s="11" t="str">
        <f t="array" ref="B1458">INDEX(DONG_THUAN_GHEP!$A$14:$A$113,INT((ROW()-2)/30)+1)</f>
        <v/>
      </c>
      <c r="C1458" s="16">
        <f t="array" ref="C1458">IF(A1458="",0,INDEX(DONG_THUAN_GHEP!$B$14:$B$113,INT((ROW()-2)/30)+1))</f>
        <v>0</v>
      </c>
      <c r="D1458" s="16">
        <f t="shared" si="1"/>
        <v>0</v>
      </c>
      <c r="E1458" s="16">
        <f t="shared" si="2"/>
        <v>0</v>
      </c>
      <c r="F1458" s="3">
        <f t="shared" si="3"/>
        <v>0</v>
      </c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ht="15.0" customHeight="1">
      <c r="A1459" s="11" t="str">
        <f t="array" ref="A1459">INDEX(DONG_THUAN_GHEP!$J$14:$AM$113,INT((ROW()-2)/30)+1,MOD(ROW()-2,30)+1)</f>
        <v/>
      </c>
      <c r="B1459" s="11" t="str">
        <f t="array" ref="B1459">INDEX(DONG_THUAN_GHEP!$A$14:$A$113,INT((ROW()-2)/30)+1)</f>
        <v/>
      </c>
      <c r="C1459" s="16">
        <f t="array" ref="C1459">IF(A1459="",0,INDEX(DONG_THUAN_GHEP!$B$14:$B$113,INT((ROW()-2)/30)+1))</f>
        <v>0</v>
      </c>
      <c r="D1459" s="16">
        <f t="shared" si="1"/>
        <v>0</v>
      </c>
      <c r="E1459" s="16">
        <f t="shared" si="2"/>
        <v>0</v>
      </c>
      <c r="F1459" s="3">
        <f t="shared" si="3"/>
        <v>0</v>
      </c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ht="15.0" customHeight="1">
      <c r="A1460" s="11" t="str">
        <f t="array" ref="A1460">INDEX(DONG_THUAN_GHEP!$J$14:$AM$113,INT((ROW()-2)/30)+1,MOD(ROW()-2,30)+1)</f>
        <v/>
      </c>
      <c r="B1460" s="11" t="str">
        <f t="array" ref="B1460">INDEX(DONG_THUAN_GHEP!$A$14:$A$113,INT((ROW()-2)/30)+1)</f>
        <v/>
      </c>
      <c r="C1460" s="16">
        <f t="array" ref="C1460">IF(A1460="",0,INDEX(DONG_THUAN_GHEP!$B$14:$B$113,INT((ROW()-2)/30)+1))</f>
        <v>0</v>
      </c>
      <c r="D1460" s="16">
        <f t="shared" si="1"/>
        <v>0</v>
      </c>
      <c r="E1460" s="16">
        <f t="shared" si="2"/>
        <v>0</v>
      </c>
      <c r="F1460" s="3">
        <f t="shared" si="3"/>
        <v>0</v>
      </c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ht="15.0" customHeight="1">
      <c r="A1461" s="11" t="str">
        <f t="array" ref="A1461">INDEX(DONG_THUAN_GHEP!$J$14:$AM$113,INT((ROW()-2)/30)+1,MOD(ROW()-2,30)+1)</f>
        <v/>
      </c>
      <c r="B1461" s="11" t="str">
        <f t="array" ref="B1461">INDEX(DONG_THUAN_GHEP!$A$14:$A$113,INT((ROW()-2)/30)+1)</f>
        <v/>
      </c>
      <c r="C1461" s="16">
        <f t="array" ref="C1461">IF(A1461="",0,INDEX(DONG_THUAN_GHEP!$B$14:$B$113,INT((ROW()-2)/30)+1))</f>
        <v>0</v>
      </c>
      <c r="D1461" s="16">
        <f t="shared" si="1"/>
        <v>0</v>
      </c>
      <c r="E1461" s="16">
        <f t="shared" si="2"/>
        <v>0</v>
      </c>
      <c r="F1461" s="3">
        <f t="shared" si="3"/>
        <v>0</v>
      </c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ht="15.0" customHeight="1">
      <c r="A1462" s="11" t="str">
        <f t="array" ref="A1462">INDEX(DONG_THUAN_GHEP!$J$14:$AM$113,INT((ROW()-2)/30)+1,MOD(ROW()-2,30)+1)</f>
        <v/>
      </c>
      <c r="B1462" s="11" t="str">
        <f t="array" ref="B1462">INDEX(DONG_THUAN_GHEP!$A$14:$A$113,INT((ROW()-2)/30)+1)</f>
        <v/>
      </c>
      <c r="C1462" s="16">
        <f t="array" ref="C1462">IF(A1462="",0,INDEX(DONG_THUAN_GHEP!$B$14:$B$113,INT((ROW()-2)/30)+1))</f>
        <v>0</v>
      </c>
      <c r="D1462" s="16">
        <f t="shared" si="1"/>
        <v>0</v>
      </c>
      <c r="E1462" s="16">
        <f t="shared" si="2"/>
        <v>0</v>
      </c>
      <c r="F1462" s="3">
        <f t="shared" si="3"/>
        <v>0</v>
      </c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ht="15.0" customHeight="1">
      <c r="A1463" s="11" t="str">
        <f t="array" ref="A1463">INDEX(DONG_THUAN_GHEP!$J$14:$AM$113,INT((ROW()-2)/30)+1,MOD(ROW()-2,30)+1)</f>
        <v/>
      </c>
      <c r="B1463" s="11" t="str">
        <f t="array" ref="B1463">INDEX(DONG_THUAN_GHEP!$A$14:$A$113,INT((ROW()-2)/30)+1)</f>
        <v/>
      </c>
      <c r="C1463" s="16">
        <f t="array" ref="C1463">IF(A1463="",0,INDEX(DONG_THUAN_GHEP!$B$14:$B$113,INT((ROW()-2)/30)+1))</f>
        <v>0</v>
      </c>
      <c r="D1463" s="16">
        <f t="shared" si="1"/>
        <v>0</v>
      </c>
      <c r="E1463" s="16">
        <f t="shared" si="2"/>
        <v>0</v>
      </c>
      <c r="F1463" s="3">
        <f t="shared" si="3"/>
        <v>0</v>
      </c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ht="15.0" customHeight="1">
      <c r="A1464" s="11" t="str">
        <f t="array" ref="A1464">INDEX(DONG_THUAN_GHEP!$J$14:$AM$113,INT((ROW()-2)/30)+1,MOD(ROW()-2,30)+1)</f>
        <v/>
      </c>
      <c r="B1464" s="11" t="str">
        <f t="array" ref="B1464">INDEX(DONG_THUAN_GHEP!$A$14:$A$113,INT((ROW()-2)/30)+1)</f>
        <v/>
      </c>
      <c r="C1464" s="16">
        <f t="array" ref="C1464">IF(A1464="",0,INDEX(DONG_THUAN_GHEP!$B$14:$B$113,INT((ROW()-2)/30)+1))</f>
        <v>0</v>
      </c>
      <c r="D1464" s="16">
        <f t="shared" si="1"/>
        <v>0</v>
      </c>
      <c r="E1464" s="16">
        <f t="shared" si="2"/>
        <v>0</v>
      </c>
      <c r="F1464" s="3">
        <f t="shared" si="3"/>
        <v>0</v>
      </c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ht="15.0" customHeight="1">
      <c r="A1465" s="11" t="str">
        <f t="array" ref="A1465">INDEX(DONG_THUAN_GHEP!$J$14:$AM$113,INT((ROW()-2)/30)+1,MOD(ROW()-2,30)+1)</f>
        <v/>
      </c>
      <c r="B1465" s="11" t="str">
        <f t="array" ref="B1465">INDEX(DONG_THUAN_GHEP!$A$14:$A$113,INT((ROW()-2)/30)+1)</f>
        <v/>
      </c>
      <c r="C1465" s="16">
        <f t="array" ref="C1465">IF(A1465="",0,INDEX(DONG_THUAN_GHEP!$B$14:$B$113,INT((ROW()-2)/30)+1))</f>
        <v>0</v>
      </c>
      <c r="D1465" s="16">
        <f t="shared" si="1"/>
        <v>0</v>
      </c>
      <c r="E1465" s="16">
        <f t="shared" si="2"/>
        <v>0</v>
      </c>
      <c r="F1465" s="3">
        <f t="shared" si="3"/>
        <v>0</v>
      </c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ht="15.0" customHeight="1">
      <c r="A1466" s="11" t="str">
        <f t="array" ref="A1466">INDEX(DONG_THUAN_GHEP!$J$14:$AM$113,INT((ROW()-2)/30)+1,MOD(ROW()-2,30)+1)</f>
        <v/>
      </c>
      <c r="B1466" s="11" t="str">
        <f t="array" ref="B1466">INDEX(DONG_THUAN_GHEP!$A$14:$A$113,INT((ROW()-2)/30)+1)</f>
        <v/>
      </c>
      <c r="C1466" s="16">
        <f t="array" ref="C1466">IF(A1466="",0,INDEX(DONG_THUAN_GHEP!$B$14:$B$113,INT((ROW()-2)/30)+1))</f>
        <v>0</v>
      </c>
      <c r="D1466" s="16">
        <f t="shared" si="1"/>
        <v>0</v>
      </c>
      <c r="E1466" s="16">
        <f t="shared" si="2"/>
        <v>0</v>
      </c>
      <c r="F1466" s="3">
        <f t="shared" si="3"/>
        <v>0</v>
      </c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ht="15.0" customHeight="1">
      <c r="A1467" s="11" t="str">
        <f t="array" ref="A1467">INDEX(DONG_THUAN_GHEP!$J$14:$AM$113,INT((ROW()-2)/30)+1,MOD(ROW()-2,30)+1)</f>
        <v/>
      </c>
      <c r="B1467" s="11" t="str">
        <f t="array" ref="B1467">INDEX(DONG_THUAN_GHEP!$A$14:$A$113,INT((ROW()-2)/30)+1)</f>
        <v/>
      </c>
      <c r="C1467" s="16">
        <f t="array" ref="C1467">IF(A1467="",0,INDEX(DONG_THUAN_GHEP!$B$14:$B$113,INT((ROW()-2)/30)+1))</f>
        <v>0</v>
      </c>
      <c r="D1467" s="16">
        <f t="shared" si="1"/>
        <v>0</v>
      </c>
      <c r="E1467" s="16">
        <f t="shared" si="2"/>
        <v>0</v>
      </c>
      <c r="F1467" s="3">
        <f t="shared" si="3"/>
        <v>0</v>
      </c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ht="15.0" customHeight="1">
      <c r="A1468" s="11" t="str">
        <f t="array" ref="A1468">INDEX(DONG_THUAN_GHEP!$J$14:$AM$113,INT((ROW()-2)/30)+1,MOD(ROW()-2,30)+1)</f>
        <v/>
      </c>
      <c r="B1468" s="11" t="str">
        <f t="array" ref="B1468">INDEX(DONG_THUAN_GHEP!$A$14:$A$113,INT((ROW()-2)/30)+1)</f>
        <v/>
      </c>
      <c r="C1468" s="16">
        <f t="array" ref="C1468">IF(A1468="",0,INDEX(DONG_THUAN_GHEP!$B$14:$B$113,INT((ROW()-2)/30)+1))</f>
        <v>0</v>
      </c>
      <c r="D1468" s="16">
        <f t="shared" si="1"/>
        <v>0</v>
      </c>
      <c r="E1468" s="16">
        <f t="shared" si="2"/>
        <v>0</v>
      </c>
      <c r="F1468" s="3">
        <f t="shared" si="3"/>
        <v>0</v>
      </c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ht="15.0" customHeight="1">
      <c r="A1469" s="11" t="str">
        <f t="array" ref="A1469">INDEX(DONG_THUAN_GHEP!$J$14:$AM$113,INT((ROW()-2)/30)+1,MOD(ROW()-2,30)+1)</f>
        <v/>
      </c>
      <c r="B1469" s="11" t="str">
        <f t="array" ref="B1469">INDEX(DONG_THUAN_GHEP!$A$14:$A$113,INT((ROW()-2)/30)+1)</f>
        <v/>
      </c>
      <c r="C1469" s="16">
        <f t="array" ref="C1469">IF(A1469="",0,INDEX(DONG_THUAN_GHEP!$B$14:$B$113,INT((ROW()-2)/30)+1))</f>
        <v>0</v>
      </c>
      <c r="D1469" s="16">
        <f t="shared" si="1"/>
        <v>0</v>
      </c>
      <c r="E1469" s="16">
        <f t="shared" si="2"/>
        <v>0</v>
      </c>
      <c r="F1469" s="3">
        <f t="shared" si="3"/>
        <v>0</v>
      </c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ht="15.0" customHeight="1">
      <c r="A1470" s="11" t="str">
        <f t="array" ref="A1470">INDEX(DONG_THUAN_GHEP!$J$14:$AM$113,INT((ROW()-2)/30)+1,MOD(ROW()-2,30)+1)</f>
        <v/>
      </c>
      <c r="B1470" s="11" t="str">
        <f t="array" ref="B1470">INDEX(DONG_THUAN_GHEP!$A$14:$A$113,INT((ROW()-2)/30)+1)</f>
        <v/>
      </c>
      <c r="C1470" s="16">
        <f t="array" ref="C1470">IF(A1470="",0,INDEX(DONG_THUAN_GHEP!$B$14:$B$113,INT((ROW()-2)/30)+1))</f>
        <v>0</v>
      </c>
      <c r="D1470" s="16">
        <f t="shared" si="1"/>
        <v>0</v>
      </c>
      <c r="E1470" s="16">
        <f t="shared" si="2"/>
        <v>0</v>
      </c>
      <c r="F1470" s="3">
        <f t="shared" si="3"/>
        <v>0</v>
      </c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ht="15.0" customHeight="1">
      <c r="A1471" s="11" t="str">
        <f t="array" ref="A1471">INDEX(DONG_THUAN_GHEP!$J$14:$AM$113,INT((ROW()-2)/30)+1,MOD(ROW()-2,30)+1)</f>
        <v/>
      </c>
      <c r="B1471" s="11" t="str">
        <f t="array" ref="B1471">INDEX(DONG_THUAN_GHEP!$A$14:$A$113,INT((ROW()-2)/30)+1)</f>
        <v/>
      </c>
      <c r="C1471" s="16">
        <f t="array" ref="C1471">IF(A1471="",0,INDEX(DONG_THUAN_GHEP!$B$14:$B$113,INT((ROW()-2)/30)+1))</f>
        <v>0</v>
      </c>
      <c r="D1471" s="16">
        <f t="shared" si="1"/>
        <v>0</v>
      </c>
      <c r="E1471" s="16">
        <f t="shared" si="2"/>
        <v>0</v>
      </c>
      <c r="F1471" s="3">
        <f t="shared" si="3"/>
        <v>0</v>
      </c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ht="15.0" customHeight="1">
      <c r="A1472" s="11" t="str">
        <f t="array" ref="A1472">INDEX(DONG_THUAN_GHEP!$J$14:$AM$113,INT((ROW()-2)/30)+1,MOD(ROW()-2,30)+1)</f>
        <v>2949</v>
      </c>
      <c r="B1472" s="11" t="str">
        <f t="array" ref="B1472">INDEX(DONG_THUAN_GHEP!$A$14:$A$113,INT((ROW()-2)/30)+1)</f>
        <v>49</v>
      </c>
      <c r="C1472" s="16">
        <f t="array" ref="C1472">IF(A1472="",0,INDEX(DONG_THUAN_GHEP!$B$14:$B$113,INT((ROW()-2)/30)+1))</f>
        <v>1</v>
      </c>
      <c r="D1472" s="16">
        <f t="shared" si="1"/>
        <v>1</v>
      </c>
      <c r="E1472" s="16">
        <f t="shared" si="2"/>
        <v>2</v>
      </c>
      <c r="F1472" s="3">
        <f t="shared" si="3"/>
        <v>202949</v>
      </c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ht="15.0" customHeight="1">
      <c r="A1473" s="11" t="str">
        <f t="array" ref="A1473">INDEX(DONG_THUAN_GHEP!$J$14:$AM$113,INT((ROW()-2)/30)+1,MOD(ROW()-2,30)+1)</f>
        <v>2249</v>
      </c>
      <c r="B1473" s="11" t="str">
        <f t="array" ref="B1473">INDEX(DONG_THUAN_GHEP!$A$14:$A$113,INT((ROW()-2)/30)+1)</f>
        <v>49</v>
      </c>
      <c r="C1473" s="16">
        <f t="array" ref="C1473">IF(A1473="",0,INDEX(DONG_THUAN_GHEP!$B$14:$B$113,INT((ROW()-2)/30)+1))</f>
        <v>1</v>
      </c>
      <c r="D1473" s="16">
        <f t="shared" si="1"/>
        <v>1</v>
      </c>
      <c r="E1473" s="16">
        <f t="shared" si="2"/>
        <v>2</v>
      </c>
      <c r="F1473" s="3">
        <f t="shared" si="3"/>
        <v>202249</v>
      </c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ht="15.0" customHeight="1">
      <c r="A1474" s="11" t="str">
        <f t="array" ref="A1474">INDEX(DONG_THUAN_GHEP!$J$14:$AM$113,INT((ROW()-2)/30)+1,MOD(ROW()-2,30)+1)</f>
        <v>249</v>
      </c>
      <c r="B1474" s="11" t="str">
        <f t="array" ref="B1474">INDEX(DONG_THUAN_GHEP!$A$14:$A$113,INT((ROW()-2)/30)+1)</f>
        <v>49</v>
      </c>
      <c r="C1474" s="16">
        <f t="array" ref="C1474">IF(A1474="",0,INDEX(DONG_THUAN_GHEP!$B$14:$B$113,INT((ROW()-2)/30)+1))</f>
        <v>1</v>
      </c>
      <c r="D1474" s="16">
        <f t="shared" si="1"/>
        <v>8</v>
      </c>
      <c r="E1474" s="16">
        <f t="shared" si="2"/>
        <v>9</v>
      </c>
      <c r="F1474" s="3">
        <f t="shared" si="3"/>
        <v>900249</v>
      </c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ht="15.0" customHeight="1">
      <c r="A1475" s="11" t="str">
        <f t="array" ref="A1475">INDEX(DONG_THUAN_GHEP!$J$14:$AM$113,INT((ROW()-2)/30)+1,MOD(ROW()-2,30)+1)</f>
        <v>249</v>
      </c>
      <c r="B1475" s="11" t="str">
        <f t="array" ref="B1475">INDEX(DONG_THUAN_GHEP!$A$14:$A$113,INT((ROW()-2)/30)+1)</f>
        <v>49</v>
      </c>
      <c r="C1475" s="16">
        <f t="array" ref="C1475">IF(A1475="",0,INDEX(DONG_THUAN_GHEP!$B$14:$B$113,INT((ROW()-2)/30)+1))</f>
        <v>1</v>
      </c>
      <c r="D1475" s="16">
        <f t="shared" si="1"/>
        <v>8</v>
      </c>
      <c r="E1475" s="16">
        <f t="shared" si="2"/>
        <v>9</v>
      </c>
      <c r="F1475" s="3">
        <f t="shared" si="3"/>
        <v>900249</v>
      </c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ht="15.0" customHeight="1">
      <c r="A1476" s="11" t="str">
        <f t="array" ref="A1476">INDEX(DONG_THUAN_GHEP!$J$14:$AM$113,INT((ROW()-2)/30)+1,MOD(ROW()-2,30)+1)</f>
        <v>249</v>
      </c>
      <c r="B1476" s="11" t="str">
        <f t="array" ref="B1476">INDEX(DONG_THUAN_GHEP!$A$14:$A$113,INT((ROW()-2)/30)+1)</f>
        <v>49</v>
      </c>
      <c r="C1476" s="16">
        <f t="array" ref="C1476">IF(A1476="",0,INDEX(DONG_THUAN_GHEP!$B$14:$B$113,INT((ROW()-2)/30)+1))</f>
        <v>1</v>
      </c>
      <c r="D1476" s="16">
        <f t="shared" si="1"/>
        <v>8</v>
      </c>
      <c r="E1476" s="16">
        <f t="shared" si="2"/>
        <v>9</v>
      </c>
      <c r="F1476" s="3">
        <f t="shared" si="3"/>
        <v>900249</v>
      </c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ht="15.0" customHeight="1">
      <c r="A1477" s="11" t="str">
        <f t="array" ref="A1477">INDEX(DONG_THUAN_GHEP!$J$14:$AM$113,INT((ROW()-2)/30)+1,MOD(ROW()-2,30)+1)</f>
        <v>249</v>
      </c>
      <c r="B1477" s="11" t="str">
        <f t="array" ref="B1477">INDEX(DONG_THUAN_GHEP!$A$14:$A$113,INT((ROW()-2)/30)+1)</f>
        <v>49</v>
      </c>
      <c r="C1477" s="16">
        <f t="array" ref="C1477">IF(A1477="",0,INDEX(DONG_THUAN_GHEP!$B$14:$B$113,INT((ROW()-2)/30)+1))</f>
        <v>1</v>
      </c>
      <c r="D1477" s="16">
        <f t="shared" si="1"/>
        <v>8</v>
      </c>
      <c r="E1477" s="16">
        <f t="shared" si="2"/>
        <v>9</v>
      </c>
      <c r="F1477" s="3">
        <f t="shared" si="3"/>
        <v>900249</v>
      </c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ht="15.0" customHeight="1">
      <c r="A1478" s="11" t="str">
        <f t="array" ref="A1478">INDEX(DONG_THUAN_GHEP!$J$14:$AM$113,INT((ROW()-2)/30)+1,MOD(ROW()-2,30)+1)</f>
        <v>949</v>
      </c>
      <c r="B1478" s="11" t="str">
        <f t="array" ref="B1478">INDEX(DONG_THUAN_GHEP!$A$14:$A$113,INT((ROW()-2)/30)+1)</f>
        <v>49</v>
      </c>
      <c r="C1478" s="16">
        <f t="array" ref="C1478">IF(A1478="",0,INDEX(DONG_THUAN_GHEP!$B$14:$B$113,INT((ROW()-2)/30)+1))</f>
        <v>1</v>
      </c>
      <c r="D1478" s="16">
        <f t="shared" si="1"/>
        <v>4</v>
      </c>
      <c r="E1478" s="16">
        <f t="shared" si="2"/>
        <v>5</v>
      </c>
      <c r="F1478" s="3">
        <f t="shared" si="3"/>
        <v>500949</v>
      </c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ht="15.0" customHeight="1">
      <c r="A1479" s="11" t="str">
        <f t="array" ref="A1479">INDEX(DONG_THUAN_GHEP!$J$14:$AM$113,INT((ROW()-2)/30)+1,MOD(ROW()-2,30)+1)</f>
        <v>249</v>
      </c>
      <c r="B1479" s="11" t="str">
        <f t="array" ref="B1479">INDEX(DONG_THUAN_GHEP!$A$14:$A$113,INT((ROW()-2)/30)+1)</f>
        <v>49</v>
      </c>
      <c r="C1479" s="16">
        <f t="array" ref="C1479">IF(A1479="",0,INDEX(DONG_THUAN_GHEP!$B$14:$B$113,INT((ROW()-2)/30)+1))</f>
        <v>1</v>
      </c>
      <c r="D1479" s="16">
        <f t="shared" si="1"/>
        <v>8</v>
      </c>
      <c r="E1479" s="16">
        <f t="shared" si="2"/>
        <v>9</v>
      </c>
      <c r="F1479" s="3">
        <f t="shared" si="3"/>
        <v>900249</v>
      </c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ht="15.0" customHeight="1">
      <c r="A1480" s="11" t="str">
        <f t="array" ref="A1480">INDEX(DONG_THUAN_GHEP!$J$14:$AM$113,INT((ROW()-2)/30)+1,MOD(ROW()-2,30)+1)</f>
        <v>49</v>
      </c>
      <c r="B1480" s="11" t="str">
        <f t="array" ref="B1480">INDEX(DONG_THUAN_GHEP!$A$14:$A$113,INT((ROW()-2)/30)+1)</f>
        <v>49</v>
      </c>
      <c r="C1480" s="16">
        <f t="array" ref="C1480">IF(A1480="",0,INDEX(DONG_THUAN_GHEP!$B$14:$B$113,INT((ROW()-2)/30)+1))</f>
        <v>1</v>
      </c>
      <c r="D1480" s="16">
        <f t="shared" si="1"/>
        <v>16</v>
      </c>
      <c r="E1480" s="16">
        <f t="shared" si="2"/>
        <v>17</v>
      </c>
      <c r="F1480" s="3">
        <f t="shared" si="3"/>
        <v>1700049</v>
      </c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ht="15.0" customHeight="1">
      <c r="A1481" s="11" t="str">
        <f t="array" ref="A1481">INDEX(DONG_THUAN_GHEP!$J$14:$AM$113,INT((ROW()-2)/30)+1,MOD(ROW()-2,30)+1)</f>
        <v>49</v>
      </c>
      <c r="B1481" s="11" t="str">
        <f t="array" ref="B1481">INDEX(DONG_THUAN_GHEP!$A$14:$A$113,INT((ROW()-2)/30)+1)</f>
        <v>49</v>
      </c>
      <c r="C1481" s="16">
        <f t="array" ref="C1481">IF(A1481="",0,INDEX(DONG_THUAN_GHEP!$B$14:$B$113,INT((ROW()-2)/30)+1))</f>
        <v>1</v>
      </c>
      <c r="D1481" s="16">
        <f t="shared" si="1"/>
        <v>16</v>
      </c>
      <c r="E1481" s="16">
        <f t="shared" si="2"/>
        <v>17</v>
      </c>
      <c r="F1481" s="3">
        <f t="shared" si="3"/>
        <v>1700049</v>
      </c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ht="15.0" customHeight="1">
      <c r="A1482" s="11" t="str">
        <f t="array" ref="A1482">INDEX(DONG_THUAN_GHEP!$J$14:$AM$113,INT((ROW()-2)/30)+1,MOD(ROW()-2,30)+1)</f>
        <v>49</v>
      </c>
      <c r="B1482" s="11" t="str">
        <f t="array" ref="B1482">INDEX(DONG_THUAN_GHEP!$A$14:$A$113,INT((ROW()-2)/30)+1)</f>
        <v>49</v>
      </c>
      <c r="C1482" s="16">
        <f t="array" ref="C1482">IF(A1482="",0,INDEX(DONG_THUAN_GHEP!$B$14:$B$113,INT((ROW()-2)/30)+1))</f>
        <v>1</v>
      </c>
      <c r="D1482" s="16">
        <f t="shared" si="1"/>
        <v>16</v>
      </c>
      <c r="E1482" s="16">
        <f t="shared" si="2"/>
        <v>17</v>
      </c>
      <c r="F1482" s="3">
        <f t="shared" si="3"/>
        <v>1700049</v>
      </c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ht="15.0" customHeight="1">
      <c r="A1483" s="11" t="str">
        <f t="array" ref="A1483">INDEX(DONG_THUAN_GHEP!$J$14:$AM$113,INT((ROW()-2)/30)+1,MOD(ROW()-2,30)+1)</f>
        <v>49</v>
      </c>
      <c r="B1483" s="11" t="str">
        <f t="array" ref="B1483">INDEX(DONG_THUAN_GHEP!$A$14:$A$113,INT((ROW()-2)/30)+1)</f>
        <v>49</v>
      </c>
      <c r="C1483" s="16">
        <f t="array" ref="C1483">IF(A1483="",0,INDEX(DONG_THUAN_GHEP!$B$14:$B$113,INT((ROW()-2)/30)+1))</f>
        <v>1</v>
      </c>
      <c r="D1483" s="16">
        <f t="shared" si="1"/>
        <v>16</v>
      </c>
      <c r="E1483" s="16">
        <f t="shared" si="2"/>
        <v>17</v>
      </c>
      <c r="F1483" s="3">
        <f t="shared" si="3"/>
        <v>1700049</v>
      </c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ht="15.0" customHeight="1">
      <c r="A1484" s="11" t="str">
        <f t="array" ref="A1484">INDEX(DONG_THUAN_GHEP!$J$14:$AM$113,INT((ROW()-2)/30)+1,MOD(ROW()-2,30)+1)</f>
        <v>949</v>
      </c>
      <c r="B1484" s="11" t="str">
        <f t="array" ref="B1484">INDEX(DONG_THUAN_GHEP!$A$14:$A$113,INT((ROW()-2)/30)+1)</f>
        <v>49</v>
      </c>
      <c r="C1484" s="16">
        <f t="array" ref="C1484">IF(A1484="",0,INDEX(DONG_THUAN_GHEP!$B$14:$B$113,INT((ROW()-2)/30)+1))</f>
        <v>1</v>
      </c>
      <c r="D1484" s="16">
        <f t="shared" si="1"/>
        <v>4</v>
      </c>
      <c r="E1484" s="16">
        <f t="shared" si="2"/>
        <v>5</v>
      </c>
      <c r="F1484" s="3">
        <f t="shared" si="3"/>
        <v>500949</v>
      </c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ht="15.0" customHeight="1">
      <c r="A1485" s="11" t="str">
        <f t="array" ref="A1485">INDEX(DONG_THUAN_GHEP!$J$14:$AM$113,INT((ROW()-2)/30)+1,MOD(ROW()-2,30)+1)</f>
        <v>249</v>
      </c>
      <c r="B1485" s="11" t="str">
        <f t="array" ref="B1485">INDEX(DONG_THUAN_GHEP!$A$14:$A$113,INT((ROW()-2)/30)+1)</f>
        <v>49</v>
      </c>
      <c r="C1485" s="16">
        <f t="array" ref="C1485">IF(A1485="",0,INDEX(DONG_THUAN_GHEP!$B$14:$B$113,INT((ROW()-2)/30)+1))</f>
        <v>1</v>
      </c>
      <c r="D1485" s="16">
        <f t="shared" si="1"/>
        <v>8</v>
      </c>
      <c r="E1485" s="16">
        <f t="shared" si="2"/>
        <v>9</v>
      </c>
      <c r="F1485" s="3">
        <f t="shared" si="3"/>
        <v>900249</v>
      </c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ht="15.0" customHeight="1">
      <c r="A1486" s="11" t="str">
        <f t="array" ref="A1486">INDEX(DONG_THUAN_GHEP!$J$14:$AM$113,INT((ROW()-2)/30)+1,MOD(ROW()-2,30)+1)</f>
        <v>49</v>
      </c>
      <c r="B1486" s="11" t="str">
        <f t="array" ref="B1486">INDEX(DONG_THUAN_GHEP!$A$14:$A$113,INT((ROW()-2)/30)+1)</f>
        <v>49</v>
      </c>
      <c r="C1486" s="16">
        <f t="array" ref="C1486">IF(A1486="",0,INDEX(DONG_THUAN_GHEP!$B$14:$B$113,INT((ROW()-2)/30)+1))</f>
        <v>1</v>
      </c>
      <c r="D1486" s="16">
        <f t="shared" si="1"/>
        <v>16</v>
      </c>
      <c r="E1486" s="16">
        <f t="shared" si="2"/>
        <v>17</v>
      </c>
      <c r="F1486" s="3">
        <f t="shared" si="3"/>
        <v>1700049</v>
      </c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ht="15.0" customHeight="1">
      <c r="A1487" s="11" t="str">
        <f t="array" ref="A1487">INDEX(DONG_THUAN_GHEP!$J$14:$AM$113,INT((ROW()-2)/30)+1,MOD(ROW()-2,30)+1)</f>
        <v>49</v>
      </c>
      <c r="B1487" s="11" t="str">
        <f t="array" ref="B1487">INDEX(DONG_THUAN_GHEP!$A$14:$A$113,INT((ROW()-2)/30)+1)</f>
        <v>49</v>
      </c>
      <c r="C1487" s="16">
        <f t="array" ref="C1487">IF(A1487="",0,INDEX(DONG_THUAN_GHEP!$B$14:$B$113,INT((ROW()-2)/30)+1))</f>
        <v>1</v>
      </c>
      <c r="D1487" s="16">
        <f t="shared" si="1"/>
        <v>16</v>
      </c>
      <c r="E1487" s="16">
        <f t="shared" si="2"/>
        <v>17</v>
      </c>
      <c r="F1487" s="3">
        <f t="shared" si="3"/>
        <v>1700049</v>
      </c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ht="15.0" customHeight="1">
      <c r="A1488" s="11" t="str">
        <f t="array" ref="A1488">INDEX(DONG_THUAN_GHEP!$J$14:$AM$113,INT((ROW()-2)/30)+1,MOD(ROW()-2,30)+1)</f>
        <v>49</v>
      </c>
      <c r="B1488" s="11" t="str">
        <f t="array" ref="B1488">INDEX(DONG_THUAN_GHEP!$A$14:$A$113,INT((ROW()-2)/30)+1)</f>
        <v>49</v>
      </c>
      <c r="C1488" s="16">
        <f t="array" ref="C1488">IF(A1488="",0,INDEX(DONG_THUAN_GHEP!$B$14:$B$113,INT((ROW()-2)/30)+1))</f>
        <v>1</v>
      </c>
      <c r="D1488" s="16">
        <f t="shared" si="1"/>
        <v>16</v>
      </c>
      <c r="E1488" s="16">
        <f t="shared" si="2"/>
        <v>17</v>
      </c>
      <c r="F1488" s="3">
        <f t="shared" si="3"/>
        <v>1700049</v>
      </c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ht="15.0" customHeight="1">
      <c r="A1489" s="11" t="str">
        <f t="array" ref="A1489">INDEX(DONG_THUAN_GHEP!$J$14:$AM$113,INT((ROW()-2)/30)+1,MOD(ROW()-2,30)+1)</f>
        <v>49</v>
      </c>
      <c r="B1489" s="11" t="str">
        <f t="array" ref="B1489">INDEX(DONG_THUAN_GHEP!$A$14:$A$113,INT((ROW()-2)/30)+1)</f>
        <v>49</v>
      </c>
      <c r="C1489" s="16">
        <f t="array" ref="C1489">IF(A1489="",0,INDEX(DONG_THUAN_GHEP!$B$14:$B$113,INT((ROW()-2)/30)+1))</f>
        <v>1</v>
      </c>
      <c r="D1489" s="16">
        <f t="shared" si="1"/>
        <v>16</v>
      </c>
      <c r="E1489" s="16">
        <f t="shared" si="2"/>
        <v>17</v>
      </c>
      <c r="F1489" s="3">
        <f t="shared" si="3"/>
        <v>1700049</v>
      </c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ht="15.0" customHeight="1">
      <c r="A1490" s="11" t="str">
        <f t="array" ref="A1490">INDEX(DONG_THUAN_GHEP!$J$14:$AM$113,INT((ROW()-2)/30)+1,MOD(ROW()-2,30)+1)</f>
        <v>949</v>
      </c>
      <c r="B1490" s="11" t="str">
        <f t="array" ref="B1490">INDEX(DONG_THUAN_GHEP!$A$14:$A$113,INT((ROW()-2)/30)+1)</f>
        <v>49</v>
      </c>
      <c r="C1490" s="16">
        <f t="array" ref="C1490">IF(A1490="",0,INDEX(DONG_THUAN_GHEP!$B$14:$B$113,INT((ROW()-2)/30)+1))</f>
        <v>1</v>
      </c>
      <c r="D1490" s="16">
        <f t="shared" si="1"/>
        <v>4</v>
      </c>
      <c r="E1490" s="16">
        <f t="shared" si="2"/>
        <v>5</v>
      </c>
      <c r="F1490" s="3">
        <f t="shared" si="3"/>
        <v>500949</v>
      </c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ht="15.0" customHeight="1">
      <c r="A1491" s="11" t="str">
        <f t="array" ref="A1491">INDEX(DONG_THUAN_GHEP!$J$14:$AM$113,INT((ROW()-2)/30)+1,MOD(ROW()-2,30)+1)</f>
        <v>249</v>
      </c>
      <c r="B1491" s="11" t="str">
        <f t="array" ref="B1491">INDEX(DONG_THUAN_GHEP!$A$14:$A$113,INT((ROW()-2)/30)+1)</f>
        <v>49</v>
      </c>
      <c r="C1491" s="16">
        <f t="array" ref="C1491">IF(A1491="",0,INDEX(DONG_THUAN_GHEP!$B$14:$B$113,INT((ROW()-2)/30)+1))</f>
        <v>1</v>
      </c>
      <c r="D1491" s="16">
        <f t="shared" si="1"/>
        <v>8</v>
      </c>
      <c r="E1491" s="16">
        <f t="shared" si="2"/>
        <v>9</v>
      </c>
      <c r="F1491" s="3">
        <f t="shared" si="3"/>
        <v>900249</v>
      </c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ht="15.0" customHeight="1">
      <c r="A1492" s="11" t="str">
        <f t="array" ref="A1492">INDEX(DONG_THUAN_GHEP!$J$14:$AM$113,INT((ROW()-2)/30)+1,MOD(ROW()-2,30)+1)</f>
        <v>49</v>
      </c>
      <c r="B1492" s="11" t="str">
        <f t="array" ref="B1492">INDEX(DONG_THUAN_GHEP!$A$14:$A$113,INT((ROW()-2)/30)+1)</f>
        <v>49</v>
      </c>
      <c r="C1492" s="16">
        <f t="array" ref="C1492">IF(A1492="",0,INDEX(DONG_THUAN_GHEP!$B$14:$B$113,INT((ROW()-2)/30)+1))</f>
        <v>1</v>
      </c>
      <c r="D1492" s="16">
        <f t="shared" si="1"/>
        <v>16</v>
      </c>
      <c r="E1492" s="16">
        <f t="shared" si="2"/>
        <v>17</v>
      </c>
      <c r="F1492" s="3">
        <f t="shared" si="3"/>
        <v>1700049</v>
      </c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ht="15.0" customHeight="1">
      <c r="A1493" s="11" t="str">
        <f t="array" ref="A1493">INDEX(DONG_THUAN_GHEP!$J$14:$AM$113,INT((ROW()-2)/30)+1,MOD(ROW()-2,30)+1)</f>
        <v>49</v>
      </c>
      <c r="B1493" s="11" t="str">
        <f t="array" ref="B1493">INDEX(DONG_THUAN_GHEP!$A$14:$A$113,INT((ROW()-2)/30)+1)</f>
        <v>49</v>
      </c>
      <c r="C1493" s="16">
        <f t="array" ref="C1493">IF(A1493="",0,INDEX(DONG_THUAN_GHEP!$B$14:$B$113,INT((ROW()-2)/30)+1))</f>
        <v>1</v>
      </c>
      <c r="D1493" s="16">
        <f t="shared" si="1"/>
        <v>16</v>
      </c>
      <c r="E1493" s="16">
        <f t="shared" si="2"/>
        <v>17</v>
      </c>
      <c r="F1493" s="3">
        <f t="shared" si="3"/>
        <v>1700049</v>
      </c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ht="15.0" customHeight="1">
      <c r="A1494" s="11" t="str">
        <f t="array" ref="A1494">INDEX(DONG_THUAN_GHEP!$J$14:$AM$113,INT((ROW()-2)/30)+1,MOD(ROW()-2,30)+1)</f>
        <v>49</v>
      </c>
      <c r="B1494" s="11" t="str">
        <f t="array" ref="B1494">INDEX(DONG_THUAN_GHEP!$A$14:$A$113,INT((ROW()-2)/30)+1)</f>
        <v>49</v>
      </c>
      <c r="C1494" s="16">
        <f t="array" ref="C1494">IF(A1494="",0,INDEX(DONG_THUAN_GHEP!$B$14:$B$113,INT((ROW()-2)/30)+1))</f>
        <v>1</v>
      </c>
      <c r="D1494" s="16">
        <f t="shared" si="1"/>
        <v>16</v>
      </c>
      <c r="E1494" s="16">
        <f t="shared" si="2"/>
        <v>17</v>
      </c>
      <c r="F1494" s="3">
        <f t="shared" si="3"/>
        <v>1700049</v>
      </c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ht="15.0" customHeight="1">
      <c r="A1495" s="11" t="str">
        <f t="array" ref="A1495">INDEX(DONG_THUAN_GHEP!$J$14:$AM$113,INT((ROW()-2)/30)+1,MOD(ROW()-2,30)+1)</f>
        <v>49</v>
      </c>
      <c r="B1495" s="11" t="str">
        <f t="array" ref="B1495">INDEX(DONG_THUAN_GHEP!$A$14:$A$113,INT((ROW()-2)/30)+1)</f>
        <v>49</v>
      </c>
      <c r="C1495" s="16">
        <f t="array" ref="C1495">IF(A1495="",0,INDEX(DONG_THUAN_GHEP!$B$14:$B$113,INT((ROW()-2)/30)+1))</f>
        <v>1</v>
      </c>
      <c r="D1495" s="16">
        <f t="shared" si="1"/>
        <v>16</v>
      </c>
      <c r="E1495" s="16">
        <f t="shared" si="2"/>
        <v>17</v>
      </c>
      <c r="F1495" s="3">
        <f t="shared" si="3"/>
        <v>1700049</v>
      </c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ht="15.0" customHeight="1">
      <c r="A1496" s="11" t="str">
        <f t="array" ref="A1496">INDEX(DONG_THUAN_GHEP!$J$14:$AM$113,INT((ROW()-2)/30)+1,MOD(ROW()-2,30)+1)</f>
        <v>949</v>
      </c>
      <c r="B1496" s="11" t="str">
        <f t="array" ref="B1496">INDEX(DONG_THUAN_GHEP!$A$14:$A$113,INT((ROW()-2)/30)+1)</f>
        <v>49</v>
      </c>
      <c r="C1496" s="16">
        <f t="array" ref="C1496">IF(A1496="",0,INDEX(DONG_THUAN_GHEP!$B$14:$B$113,INT((ROW()-2)/30)+1))</f>
        <v>1</v>
      </c>
      <c r="D1496" s="16">
        <f t="shared" si="1"/>
        <v>4</v>
      </c>
      <c r="E1496" s="16">
        <f t="shared" si="2"/>
        <v>5</v>
      </c>
      <c r="F1496" s="3">
        <f t="shared" si="3"/>
        <v>500949</v>
      </c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ht="15.0" customHeight="1">
      <c r="A1497" s="11" t="str">
        <f t="array" ref="A1497">INDEX(DONG_THUAN_GHEP!$J$14:$AM$113,INT((ROW()-2)/30)+1,MOD(ROW()-2,30)+1)</f>
        <v>249</v>
      </c>
      <c r="B1497" s="11" t="str">
        <f t="array" ref="B1497">INDEX(DONG_THUAN_GHEP!$A$14:$A$113,INT((ROW()-2)/30)+1)</f>
        <v>49</v>
      </c>
      <c r="C1497" s="16">
        <f t="array" ref="C1497">IF(A1497="",0,INDEX(DONG_THUAN_GHEP!$B$14:$B$113,INT((ROW()-2)/30)+1))</f>
        <v>1</v>
      </c>
      <c r="D1497" s="16">
        <f t="shared" si="1"/>
        <v>8</v>
      </c>
      <c r="E1497" s="16">
        <f t="shared" si="2"/>
        <v>9</v>
      </c>
      <c r="F1497" s="3">
        <f t="shared" si="3"/>
        <v>900249</v>
      </c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ht="15.0" customHeight="1">
      <c r="A1498" s="11" t="str">
        <f t="array" ref="A1498">INDEX(DONG_THUAN_GHEP!$J$14:$AM$113,INT((ROW()-2)/30)+1,MOD(ROW()-2,30)+1)</f>
        <v>49</v>
      </c>
      <c r="B1498" s="11" t="str">
        <f t="array" ref="B1498">INDEX(DONG_THUAN_GHEP!$A$14:$A$113,INT((ROW()-2)/30)+1)</f>
        <v>49</v>
      </c>
      <c r="C1498" s="16">
        <f t="array" ref="C1498">IF(A1498="",0,INDEX(DONG_THUAN_GHEP!$B$14:$B$113,INT((ROW()-2)/30)+1))</f>
        <v>1</v>
      </c>
      <c r="D1498" s="16">
        <f t="shared" si="1"/>
        <v>16</v>
      </c>
      <c r="E1498" s="16">
        <f t="shared" si="2"/>
        <v>17</v>
      </c>
      <c r="F1498" s="3">
        <f t="shared" si="3"/>
        <v>1700049</v>
      </c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ht="15.0" customHeight="1">
      <c r="A1499" s="11" t="str">
        <f t="array" ref="A1499">INDEX(DONG_THUAN_GHEP!$J$14:$AM$113,INT((ROW()-2)/30)+1,MOD(ROW()-2,30)+1)</f>
        <v>49</v>
      </c>
      <c r="B1499" s="11" t="str">
        <f t="array" ref="B1499">INDEX(DONG_THUAN_GHEP!$A$14:$A$113,INT((ROW()-2)/30)+1)</f>
        <v>49</v>
      </c>
      <c r="C1499" s="16">
        <f t="array" ref="C1499">IF(A1499="",0,INDEX(DONG_THUAN_GHEP!$B$14:$B$113,INT((ROW()-2)/30)+1))</f>
        <v>1</v>
      </c>
      <c r="D1499" s="16">
        <f t="shared" si="1"/>
        <v>16</v>
      </c>
      <c r="E1499" s="16">
        <f t="shared" si="2"/>
        <v>17</v>
      </c>
      <c r="F1499" s="3">
        <f t="shared" si="3"/>
        <v>1700049</v>
      </c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ht="15.0" customHeight="1">
      <c r="A1500" s="11" t="str">
        <f t="array" ref="A1500">INDEX(DONG_THUAN_GHEP!$J$14:$AM$113,INT((ROW()-2)/30)+1,MOD(ROW()-2,30)+1)</f>
        <v>49</v>
      </c>
      <c r="B1500" s="11" t="str">
        <f t="array" ref="B1500">INDEX(DONG_THUAN_GHEP!$A$14:$A$113,INT((ROW()-2)/30)+1)</f>
        <v>49</v>
      </c>
      <c r="C1500" s="16">
        <f t="array" ref="C1500">IF(A1500="",0,INDEX(DONG_THUAN_GHEP!$B$14:$B$113,INT((ROW()-2)/30)+1))</f>
        <v>1</v>
      </c>
      <c r="D1500" s="16">
        <f t="shared" si="1"/>
        <v>16</v>
      </c>
      <c r="E1500" s="16">
        <f t="shared" si="2"/>
        <v>17</v>
      </c>
      <c r="F1500" s="3">
        <f t="shared" si="3"/>
        <v>1700049</v>
      </c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ht="15.0" customHeight="1">
      <c r="A1501" s="11" t="str">
        <f t="array" ref="A1501">INDEX(DONG_THUAN_GHEP!$J$14:$AM$113,INT((ROW()-2)/30)+1,MOD(ROW()-2,30)+1)</f>
        <v>49</v>
      </c>
      <c r="B1501" s="11" t="str">
        <f t="array" ref="B1501">INDEX(DONG_THUAN_GHEP!$A$14:$A$113,INT((ROW()-2)/30)+1)</f>
        <v>49</v>
      </c>
      <c r="C1501" s="16">
        <f t="array" ref="C1501">IF(A1501="",0,INDEX(DONG_THUAN_GHEP!$B$14:$B$113,INT((ROW()-2)/30)+1))</f>
        <v>1</v>
      </c>
      <c r="D1501" s="16">
        <f t="shared" si="1"/>
        <v>16</v>
      </c>
      <c r="E1501" s="16">
        <f t="shared" si="2"/>
        <v>17</v>
      </c>
      <c r="F1501" s="3">
        <f t="shared" si="3"/>
        <v>1700049</v>
      </c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ht="15.0" customHeight="1">
      <c r="A1502" s="11" t="str">
        <f t="array" ref="A1502">INDEX(DONG_THUAN_GHEP!$J$14:$AM$113,INT((ROW()-2)/30)+1,MOD(ROW()-2,30)+1)</f>
        <v/>
      </c>
      <c r="B1502" s="11" t="str">
        <f t="array" ref="B1502">INDEX(DONG_THUAN_GHEP!$A$14:$A$113,INT((ROW()-2)/30)+1)</f>
        <v/>
      </c>
      <c r="C1502" s="16">
        <f t="array" ref="C1502">IF(A1502="",0,INDEX(DONG_THUAN_GHEP!$B$14:$B$113,INT((ROW()-2)/30)+1))</f>
        <v>0</v>
      </c>
      <c r="D1502" s="16">
        <f t="shared" si="1"/>
        <v>0</v>
      </c>
      <c r="E1502" s="16">
        <f t="shared" si="2"/>
        <v>0</v>
      </c>
      <c r="F1502" s="3">
        <f t="shared" si="3"/>
        <v>0</v>
      </c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ht="15.0" customHeight="1">
      <c r="A1503" s="11" t="str">
        <f t="array" ref="A1503">INDEX(DONG_THUAN_GHEP!$J$14:$AM$113,INT((ROW()-2)/30)+1,MOD(ROW()-2,30)+1)</f>
        <v/>
      </c>
      <c r="B1503" s="11" t="str">
        <f t="array" ref="B1503">INDEX(DONG_THUAN_GHEP!$A$14:$A$113,INT((ROW()-2)/30)+1)</f>
        <v/>
      </c>
      <c r="C1503" s="16">
        <f t="array" ref="C1503">IF(A1503="",0,INDEX(DONG_THUAN_GHEP!$B$14:$B$113,INT((ROW()-2)/30)+1))</f>
        <v>0</v>
      </c>
      <c r="D1503" s="16">
        <f t="shared" si="1"/>
        <v>0</v>
      </c>
      <c r="E1503" s="16">
        <f t="shared" si="2"/>
        <v>0</v>
      </c>
      <c r="F1503" s="3">
        <f t="shared" si="3"/>
        <v>0</v>
      </c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ht="15.0" customHeight="1">
      <c r="A1504" s="11" t="str">
        <f t="array" ref="A1504">INDEX(DONG_THUAN_GHEP!$J$14:$AM$113,INT((ROW()-2)/30)+1,MOD(ROW()-2,30)+1)</f>
        <v/>
      </c>
      <c r="B1504" s="11" t="str">
        <f t="array" ref="B1504">INDEX(DONG_THUAN_GHEP!$A$14:$A$113,INT((ROW()-2)/30)+1)</f>
        <v/>
      </c>
      <c r="C1504" s="16">
        <f t="array" ref="C1504">IF(A1504="",0,INDEX(DONG_THUAN_GHEP!$B$14:$B$113,INT((ROW()-2)/30)+1))</f>
        <v>0</v>
      </c>
      <c r="D1504" s="16">
        <f t="shared" si="1"/>
        <v>0</v>
      </c>
      <c r="E1504" s="16">
        <f t="shared" si="2"/>
        <v>0</v>
      </c>
      <c r="F1504" s="3">
        <f t="shared" si="3"/>
        <v>0</v>
      </c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ht="15.0" customHeight="1">
      <c r="A1505" s="11" t="str">
        <f t="array" ref="A1505">INDEX(DONG_THUAN_GHEP!$J$14:$AM$113,INT((ROW()-2)/30)+1,MOD(ROW()-2,30)+1)</f>
        <v/>
      </c>
      <c r="B1505" s="11" t="str">
        <f t="array" ref="B1505">INDEX(DONG_THUAN_GHEP!$A$14:$A$113,INT((ROW()-2)/30)+1)</f>
        <v/>
      </c>
      <c r="C1505" s="16">
        <f t="array" ref="C1505">IF(A1505="",0,INDEX(DONG_THUAN_GHEP!$B$14:$B$113,INT((ROW()-2)/30)+1))</f>
        <v>0</v>
      </c>
      <c r="D1505" s="16">
        <f t="shared" si="1"/>
        <v>0</v>
      </c>
      <c r="E1505" s="16">
        <f t="shared" si="2"/>
        <v>0</v>
      </c>
      <c r="F1505" s="3">
        <f t="shared" si="3"/>
        <v>0</v>
      </c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ht="15.0" customHeight="1">
      <c r="A1506" s="11" t="str">
        <f t="array" ref="A1506">INDEX(DONG_THUAN_GHEP!$J$14:$AM$113,INT((ROW()-2)/30)+1,MOD(ROW()-2,30)+1)</f>
        <v/>
      </c>
      <c r="B1506" s="11" t="str">
        <f t="array" ref="B1506">INDEX(DONG_THUAN_GHEP!$A$14:$A$113,INT((ROW()-2)/30)+1)</f>
        <v/>
      </c>
      <c r="C1506" s="16">
        <f t="array" ref="C1506">IF(A1506="",0,INDEX(DONG_THUAN_GHEP!$B$14:$B$113,INT((ROW()-2)/30)+1))</f>
        <v>0</v>
      </c>
      <c r="D1506" s="16">
        <f t="shared" si="1"/>
        <v>0</v>
      </c>
      <c r="E1506" s="16">
        <f t="shared" si="2"/>
        <v>0</v>
      </c>
      <c r="F1506" s="3">
        <f t="shared" si="3"/>
        <v>0</v>
      </c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ht="15.0" customHeight="1">
      <c r="A1507" s="11" t="str">
        <f t="array" ref="A1507">INDEX(DONG_THUAN_GHEP!$J$14:$AM$113,INT((ROW()-2)/30)+1,MOD(ROW()-2,30)+1)</f>
        <v/>
      </c>
      <c r="B1507" s="11" t="str">
        <f t="array" ref="B1507">INDEX(DONG_THUAN_GHEP!$A$14:$A$113,INT((ROW()-2)/30)+1)</f>
        <v/>
      </c>
      <c r="C1507" s="16">
        <f t="array" ref="C1507">IF(A1507="",0,INDEX(DONG_THUAN_GHEP!$B$14:$B$113,INT((ROW()-2)/30)+1))</f>
        <v>0</v>
      </c>
      <c r="D1507" s="16">
        <f t="shared" si="1"/>
        <v>0</v>
      </c>
      <c r="E1507" s="16">
        <f t="shared" si="2"/>
        <v>0</v>
      </c>
      <c r="F1507" s="3">
        <f t="shared" si="3"/>
        <v>0</v>
      </c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ht="15.0" customHeight="1">
      <c r="A1508" s="11" t="str">
        <f t="array" ref="A1508">INDEX(DONG_THUAN_GHEP!$J$14:$AM$113,INT((ROW()-2)/30)+1,MOD(ROW()-2,30)+1)</f>
        <v/>
      </c>
      <c r="B1508" s="11" t="str">
        <f t="array" ref="B1508">INDEX(DONG_THUAN_GHEP!$A$14:$A$113,INT((ROW()-2)/30)+1)</f>
        <v/>
      </c>
      <c r="C1508" s="16">
        <f t="array" ref="C1508">IF(A1508="",0,INDEX(DONG_THUAN_GHEP!$B$14:$B$113,INT((ROW()-2)/30)+1))</f>
        <v>0</v>
      </c>
      <c r="D1508" s="16">
        <f t="shared" si="1"/>
        <v>0</v>
      </c>
      <c r="E1508" s="16">
        <f t="shared" si="2"/>
        <v>0</v>
      </c>
      <c r="F1508" s="3">
        <f t="shared" si="3"/>
        <v>0</v>
      </c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ht="15.0" customHeight="1">
      <c r="A1509" s="11" t="str">
        <f t="array" ref="A1509">INDEX(DONG_THUAN_GHEP!$J$14:$AM$113,INT((ROW()-2)/30)+1,MOD(ROW()-2,30)+1)</f>
        <v/>
      </c>
      <c r="B1509" s="11" t="str">
        <f t="array" ref="B1509">INDEX(DONG_THUAN_GHEP!$A$14:$A$113,INT((ROW()-2)/30)+1)</f>
        <v/>
      </c>
      <c r="C1509" s="16">
        <f t="array" ref="C1509">IF(A1509="",0,INDEX(DONG_THUAN_GHEP!$B$14:$B$113,INT((ROW()-2)/30)+1))</f>
        <v>0</v>
      </c>
      <c r="D1509" s="16">
        <f t="shared" si="1"/>
        <v>0</v>
      </c>
      <c r="E1509" s="16">
        <f t="shared" si="2"/>
        <v>0</v>
      </c>
      <c r="F1509" s="3">
        <f t="shared" si="3"/>
        <v>0</v>
      </c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ht="15.0" customHeight="1">
      <c r="A1510" s="11" t="str">
        <f t="array" ref="A1510">INDEX(DONG_THUAN_GHEP!$J$14:$AM$113,INT((ROW()-2)/30)+1,MOD(ROW()-2,30)+1)</f>
        <v/>
      </c>
      <c r="B1510" s="11" t="str">
        <f t="array" ref="B1510">INDEX(DONG_THUAN_GHEP!$A$14:$A$113,INT((ROW()-2)/30)+1)</f>
        <v/>
      </c>
      <c r="C1510" s="16">
        <f t="array" ref="C1510">IF(A1510="",0,INDEX(DONG_THUAN_GHEP!$B$14:$B$113,INT((ROW()-2)/30)+1))</f>
        <v>0</v>
      </c>
      <c r="D1510" s="16">
        <f t="shared" si="1"/>
        <v>0</v>
      </c>
      <c r="E1510" s="16">
        <f t="shared" si="2"/>
        <v>0</v>
      </c>
      <c r="F1510" s="3">
        <f t="shared" si="3"/>
        <v>0</v>
      </c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ht="15.0" customHeight="1">
      <c r="A1511" s="11" t="str">
        <f t="array" ref="A1511">INDEX(DONG_THUAN_GHEP!$J$14:$AM$113,INT((ROW()-2)/30)+1,MOD(ROW()-2,30)+1)</f>
        <v/>
      </c>
      <c r="B1511" s="11" t="str">
        <f t="array" ref="B1511">INDEX(DONG_THUAN_GHEP!$A$14:$A$113,INT((ROW()-2)/30)+1)</f>
        <v/>
      </c>
      <c r="C1511" s="16">
        <f t="array" ref="C1511">IF(A1511="",0,INDEX(DONG_THUAN_GHEP!$B$14:$B$113,INT((ROW()-2)/30)+1))</f>
        <v>0</v>
      </c>
      <c r="D1511" s="16">
        <f t="shared" si="1"/>
        <v>0</v>
      </c>
      <c r="E1511" s="16">
        <f t="shared" si="2"/>
        <v>0</v>
      </c>
      <c r="F1511" s="3">
        <f t="shared" si="3"/>
        <v>0</v>
      </c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ht="15.0" customHeight="1">
      <c r="A1512" s="11" t="str">
        <f t="array" ref="A1512">INDEX(DONG_THUAN_GHEP!$J$14:$AM$113,INT((ROW()-2)/30)+1,MOD(ROW()-2,30)+1)</f>
        <v/>
      </c>
      <c r="B1512" s="11" t="str">
        <f t="array" ref="B1512">INDEX(DONG_THUAN_GHEP!$A$14:$A$113,INT((ROW()-2)/30)+1)</f>
        <v/>
      </c>
      <c r="C1512" s="16">
        <f t="array" ref="C1512">IF(A1512="",0,INDEX(DONG_THUAN_GHEP!$B$14:$B$113,INT((ROW()-2)/30)+1))</f>
        <v>0</v>
      </c>
      <c r="D1512" s="16">
        <f t="shared" si="1"/>
        <v>0</v>
      </c>
      <c r="E1512" s="16">
        <f t="shared" si="2"/>
        <v>0</v>
      </c>
      <c r="F1512" s="3">
        <f t="shared" si="3"/>
        <v>0</v>
      </c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ht="15.0" customHeight="1">
      <c r="A1513" s="11" t="str">
        <f t="array" ref="A1513">INDEX(DONG_THUAN_GHEP!$J$14:$AM$113,INT((ROW()-2)/30)+1,MOD(ROW()-2,30)+1)</f>
        <v/>
      </c>
      <c r="B1513" s="11" t="str">
        <f t="array" ref="B1513">INDEX(DONG_THUAN_GHEP!$A$14:$A$113,INT((ROW()-2)/30)+1)</f>
        <v/>
      </c>
      <c r="C1513" s="16">
        <f t="array" ref="C1513">IF(A1513="",0,INDEX(DONG_THUAN_GHEP!$B$14:$B$113,INT((ROW()-2)/30)+1))</f>
        <v>0</v>
      </c>
      <c r="D1513" s="16">
        <f t="shared" si="1"/>
        <v>0</v>
      </c>
      <c r="E1513" s="16">
        <f t="shared" si="2"/>
        <v>0</v>
      </c>
      <c r="F1513" s="3">
        <f t="shared" si="3"/>
        <v>0</v>
      </c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ht="15.0" customHeight="1">
      <c r="A1514" s="11" t="str">
        <f t="array" ref="A1514">INDEX(DONG_THUAN_GHEP!$J$14:$AM$113,INT((ROW()-2)/30)+1,MOD(ROW()-2,30)+1)</f>
        <v/>
      </c>
      <c r="B1514" s="11" t="str">
        <f t="array" ref="B1514">INDEX(DONG_THUAN_GHEP!$A$14:$A$113,INT((ROW()-2)/30)+1)</f>
        <v/>
      </c>
      <c r="C1514" s="16">
        <f t="array" ref="C1514">IF(A1514="",0,INDEX(DONG_THUAN_GHEP!$B$14:$B$113,INT((ROW()-2)/30)+1))</f>
        <v>0</v>
      </c>
      <c r="D1514" s="16">
        <f t="shared" si="1"/>
        <v>0</v>
      </c>
      <c r="E1514" s="16">
        <f t="shared" si="2"/>
        <v>0</v>
      </c>
      <c r="F1514" s="3">
        <f t="shared" si="3"/>
        <v>0</v>
      </c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ht="15.0" customHeight="1">
      <c r="A1515" s="11" t="str">
        <f t="array" ref="A1515">INDEX(DONG_THUAN_GHEP!$J$14:$AM$113,INT((ROW()-2)/30)+1,MOD(ROW()-2,30)+1)</f>
        <v/>
      </c>
      <c r="B1515" s="11" t="str">
        <f t="array" ref="B1515">INDEX(DONG_THUAN_GHEP!$A$14:$A$113,INT((ROW()-2)/30)+1)</f>
        <v/>
      </c>
      <c r="C1515" s="16">
        <f t="array" ref="C1515">IF(A1515="",0,INDEX(DONG_THUAN_GHEP!$B$14:$B$113,INT((ROW()-2)/30)+1))</f>
        <v>0</v>
      </c>
      <c r="D1515" s="16">
        <f t="shared" si="1"/>
        <v>0</v>
      </c>
      <c r="E1515" s="16">
        <f t="shared" si="2"/>
        <v>0</v>
      </c>
      <c r="F1515" s="3">
        <f t="shared" si="3"/>
        <v>0</v>
      </c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ht="15.0" customHeight="1">
      <c r="A1516" s="11" t="str">
        <f t="array" ref="A1516">INDEX(DONG_THUAN_GHEP!$J$14:$AM$113,INT((ROW()-2)/30)+1,MOD(ROW()-2,30)+1)</f>
        <v/>
      </c>
      <c r="B1516" s="11" t="str">
        <f t="array" ref="B1516">INDEX(DONG_THUAN_GHEP!$A$14:$A$113,INT((ROW()-2)/30)+1)</f>
        <v/>
      </c>
      <c r="C1516" s="16">
        <f t="array" ref="C1516">IF(A1516="",0,INDEX(DONG_THUAN_GHEP!$B$14:$B$113,INT((ROW()-2)/30)+1))</f>
        <v>0</v>
      </c>
      <c r="D1516" s="16">
        <f t="shared" si="1"/>
        <v>0</v>
      </c>
      <c r="E1516" s="16">
        <f t="shared" si="2"/>
        <v>0</v>
      </c>
      <c r="F1516" s="3">
        <f t="shared" si="3"/>
        <v>0</v>
      </c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ht="15.0" customHeight="1">
      <c r="A1517" s="11" t="str">
        <f t="array" ref="A1517">INDEX(DONG_THUAN_GHEP!$J$14:$AM$113,INT((ROW()-2)/30)+1,MOD(ROW()-2,30)+1)</f>
        <v/>
      </c>
      <c r="B1517" s="11" t="str">
        <f t="array" ref="B1517">INDEX(DONG_THUAN_GHEP!$A$14:$A$113,INT((ROW()-2)/30)+1)</f>
        <v/>
      </c>
      <c r="C1517" s="16">
        <f t="array" ref="C1517">IF(A1517="",0,INDEX(DONG_THUAN_GHEP!$B$14:$B$113,INT((ROW()-2)/30)+1))</f>
        <v>0</v>
      </c>
      <c r="D1517" s="16">
        <f t="shared" si="1"/>
        <v>0</v>
      </c>
      <c r="E1517" s="16">
        <f t="shared" si="2"/>
        <v>0</v>
      </c>
      <c r="F1517" s="3">
        <f t="shared" si="3"/>
        <v>0</v>
      </c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ht="15.0" customHeight="1">
      <c r="A1518" s="11" t="str">
        <f t="array" ref="A1518">INDEX(DONG_THUAN_GHEP!$J$14:$AM$113,INT((ROW()-2)/30)+1,MOD(ROW()-2,30)+1)</f>
        <v/>
      </c>
      <c r="B1518" s="11" t="str">
        <f t="array" ref="B1518">INDEX(DONG_THUAN_GHEP!$A$14:$A$113,INT((ROW()-2)/30)+1)</f>
        <v/>
      </c>
      <c r="C1518" s="16">
        <f t="array" ref="C1518">IF(A1518="",0,INDEX(DONG_THUAN_GHEP!$B$14:$B$113,INT((ROW()-2)/30)+1))</f>
        <v>0</v>
      </c>
      <c r="D1518" s="16">
        <f t="shared" si="1"/>
        <v>0</v>
      </c>
      <c r="E1518" s="16">
        <f t="shared" si="2"/>
        <v>0</v>
      </c>
      <c r="F1518" s="3">
        <f t="shared" si="3"/>
        <v>0</v>
      </c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ht="15.0" customHeight="1">
      <c r="A1519" s="11" t="str">
        <f t="array" ref="A1519">INDEX(DONG_THUAN_GHEP!$J$14:$AM$113,INT((ROW()-2)/30)+1,MOD(ROW()-2,30)+1)</f>
        <v/>
      </c>
      <c r="B1519" s="11" t="str">
        <f t="array" ref="B1519">INDEX(DONG_THUAN_GHEP!$A$14:$A$113,INT((ROW()-2)/30)+1)</f>
        <v/>
      </c>
      <c r="C1519" s="16">
        <f t="array" ref="C1519">IF(A1519="",0,INDEX(DONG_THUAN_GHEP!$B$14:$B$113,INT((ROW()-2)/30)+1))</f>
        <v>0</v>
      </c>
      <c r="D1519" s="16">
        <f t="shared" si="1"/>
        <v>0</v>
      </c>
      <c r="E1519" s="16">
        <f t="shared" si="2"/>
        <v>0</v>
      </c>
      <c r="F1519" s="3">
        <f t="shared" si="3"/>
        <v>0</v>
      </c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ht="15.0" customHeight="1">
      <c r="A1520" s="11" t="str">
        <f t="array" ref="A1520">INDEX(DONG_THUAN_GHEP!$J$14:$AM$113,INT((ROW()-2)/30)+1,MOD(ROW()-2,30)+1)</f>
        <v/>
      </c>
      <c r="B1520" s="11" t="str">
        <f t="array" ref="B1520">INDEX(DONG_THUAN_GHEP!$A$14:$A$113,INT((ROW()-2)/30)+1)</f>
        <v/>
      </c>
      <c r="C1520" s="16">
        <f t="array" ref="C1520">IF(A1520="",0,INDEX(DONG_THUAN_GHEP!$B$14:$B$113,INT((ROW()-2)/30)+1))</f>
        <v>0</v>
      </c>
      <c r="D1520" s="16">
        <f t="shared" si="1"/>
        <v>0</v>
      </c>
      <c r="E1520" s="16">
        <f t="shared" si="2"/>
        <v>0</v>
      </c>
      <c r="F1520" s="3">
        <f t="shared" si="3"/>
        <v>0</v>
      </c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ht="15.0" customHeight="1">
      <c r="A1521" s="11" t="str">
        <f t="array" ref="A1521">INDEX(DONG_THUAN_GHEP!$J$14:$AM$113,INT((ROW()-2)/30)+1,MOD(ROW()-2,30)+1)</f>
        <v/>
      </c>
      <c r="B1521" s="11" t="str">
        <f t="array" ref="B1521">INDEX(DONG_THUAN_GHEP!$A$14:$A$113,INT((ROW()-2)/30)+1)</f>
        <v/>
      </c>
      <c r="C1521" s="16">
        <f t="array" ref="C1521">IF(A1521="",0,INDEX(DONG_THUAN_GHEP!$B$14:$B$113,INT((ROW()-2)/30)+1))</f>
        <v>0</v>
      </c>
      <c r="D1521" s="16">
        <f t="shared" si="1"/>
        <v>0</v>
      </c>
      <c r="E1521" s="16">
        <f t="shared" si="2"/>
        <v>0</v>
      </c>
      <c r="F1521" s="3">
        <f t="shared" si="3"/>
        <v>0</v>
      </c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ht="15.0" customHeight="1">
      <c r="A1522" s="11" t="str">
        <f t="array" ref="A1522">INDEX(DONG_THUAN_GHEP!$J$14:$AM$113,INT((ROW()-2)/30)+1,MOD(ROW()-2,30)+1)</f>
        <v/>
      </c>
      <c r="B1522" s="11" t="str">
        <f t="array" ref="B1522">INDEX(DONG_THUAN_GHEP!$A$14:$A$113,INT((ROW()-2)/30)+1)</f>
        <v/>
      </c>
      <c r="C1522" s="16">
        <f t="array" ref="C1522">IF(A1522="",0,INDEX(DONG_THUAN_GHEP!$B$14:$B$113,INT((ROW()-2)/30)+1))</f>
        <v>0</v>
      </c>
      <c r="D1522" s="16">
        <f t="shared" si="1"/>
        <v>0</v>
      </c>
      <c r="E1522" s="16">
        <f t="shared" si="2"/>
        <v>0</v>
      </c>
      <c r="F1522" s="3">
        <f t="shared" si="3"/>
        <v>0</v>
      </c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ht="15.0" customHeight="1">
      <c r="A1523" s="11" t="str">
        <f t="array" ref="A1523">INDEX(DONG_THUAN_GHEP!$J$14:$AM$113,INT((ROW()-2)/30)+1,MOD(ROW()-2,30)+1)</f>
        <v/>
      </c>
      <c r="B1523" s="11" t="str">
        <f t="array" ref="B1523">INDEX(DONG_THUAN_GHEP!$A$14:$A$113,INT((ROW()-2)/30)+1)</f>
        <v/>
      </c>
      <c r="C1523" s="16">
        <f t="array" ref="C1523">IF(A1523="",0,INDEX(DONG_THUAN_GHEP!$B$14:$B$113,INT((ROW()-2)/30)+1))</f>
        <v>0</v>
      </c>
      <c r="D1523" s="16">
        <f t="shared" si="1"/>
        <v>0</v>
      </c>
      <c r="E1523" s="16">
        <f t="shared" si="2"/>
        <v>0</v>
      </c>
      <c r="F1523" s="3">
        <f t="shared" si="3"/>
        <v>0</v>
      </c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ht="15.0" customHeight="1">
      <c r="A1524" s="11" t="str">
        <f t="array" ref="A1524">INDEX(DONG_THUAN_GHEP!$J$14:$AM$113,INT((ROW()-2)/30)+1,MOD(ROW()-2,30)+1)</f>
        <v/>
      </c>
      <c r="B1524" s="11" t="str">
        <f t="array" ref="B1524">INDEX(DONG_THUAN_GHEP!$A$14:$A$113,INT((ROW()-2)/30)+1)</f>
        <v/>
      </c>
      <c r="C1524" s="16">
        <f t="array" ref="C1524">IF(A1524="",0,INDEX(DONG_THUAN_GHEP!$B$14:$B$113,INT((ROW()-2)/30)+1))</f>
        <v>0</v>
      </c>
      <c r="D1524" s="16">
        <f t="shared" si="1"/>
        <v>0</v>
      </c>
      <c r="E1524" s="16">
        <f t="shared" si="2"/>
        <v>0</v>
      </c>
      <c r="F1524" s="3">
        <f t="shared" si="3"/>
        <v>0</v>
      </c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ht="15.0" customHeight="1">
      <c r="A1525" s="11" t="str">
        <f t="array" ref="A1525">INDEX(DONG_THUAN_GHEP!$J$14:$AM$113,INT((ROW()-2)/30)+1,MOD(ROW()-2,30)+1)</f>
        <v/>
      </c>
      <c r="B1525" s="11" t="str">
        <f t="array" ref="B1525">INDEX(DONG_THUAN_GHEP!$A$14:$A$113,INT((ROW()-2)/30)+1)</f>
        <v/>
      </c>
      <c r="C1525" s="16">
        <f t="array" ref="C1525">IF(A1525="",0,INDEX(DONG_THUAN_GHEP!$B$14:$B$113,INT((ROW()-2)/30)+1))</f>
        <v>0</v>
      </c>
      <c r="D1525" s="16">
        <f t="shared" si="1"/>
        <v>0</v>
      </c>
      <c r="E1525" s="16">
        <f t="shared" si="2"/>
        <v>0</v>
      </c>
      <c r="F1525" s="3">
        <f t="shared" si="3"/>
        <v>0</v>
      </c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ht="15.0" customHeight="1">
      <c r="A1526" s="11" t="str">
        <f t="array" ref="A1526">INDEX(DONG_THUAN_GHEP!$J$14:$AM$113,INT((ROW()-2)/30)+1,MOD(ROW()-2,30)+1)</f>
        <v/>
      </c>
      <c r="B1526" s="11" t="str">
        <f t="array" ref="B1526">INDEX(DONG_THUAN_GHEP!$A$14:$A$113,INT((ROW()-2)/30)+1)</f>
        <v/>
      </c>
      <c r="C1526" s="16">
        <f t="array" ref="C1526">IF(A1526="",0,INDEX(DONG_THUAN_GHEP!$B$14:$B$113,INT((ROW()-2)/30)+1))</f>
        <v>0</v>
      </c>
      <c r="D1526" s="16">
        <f t="shared" si="1"/>
        <v>0</v>
      </c>
      <c r="E1526" s="16">
        <f t="shared" si="2"/>
        <v>0</v>
      </c>
      <c r="F1526" s="3">
        <f t="shared" si="3"/>
        <v>0</v>
      </c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ht="15.0" customHeight="1">
      <c r="A1527" s="11" t="str">
        <f t="array" ref="A1527">INDEX(DONG_THUAN_GHEP!$J$14:$AM$113,INT((ROW()-2)/30)+1,MOD(ROW()-2,30)+1)</f>
        <v/>
      </c>
      <c r="B1527" s="11" t="str">
        <f t="array" ref="B1527">INDEX(DONG_THUAN_GHEP!$A$14:$A$113,INT((ROW()-2)/30)+1)</f>
        <v/>
      </c>
      <c r="C1527" s="16">
        <f t="array" ref="C1527">IF(A1527="",0,INDEX(DONG_THUAN_GHEP!$B$14:$B$113,INT((ROW()-2)/30)+1))</f>
        <v>0</v>
      </c>
      <c r="D1527" s="16">
        <f t="shared" si="1"/>
        <v>0</v>
      </c>
      <c r="E1527" s="16">
        <f t="shared" si="2"/>
        <v>0</v>
      </c>
      <c r="F1527" s="3">
        <f t="shared" si="3"/>
        <v>0</v>
      </c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ht="15.0" customHeight="1">
      <c r="A1528" s="11" t="str">
        <f t="array" ref="A1528">INDEX(DONG_THUAN_GHEP!$J$14:$AM$113,INT((ROW()-2)/30)+1,MOD(ROW()-2,30)+1)</f>
        <v/>
      </c>
      <c r="B1528" s="11" t="str">
        <f t="array" ref="B1528">INDEX(DONG_THUAN_GHEP!$A$14:$A$113,INT((ROW()-2)/30)+1)</f>
        <v/>
      </c>
      <c r="C1528" s="16">
        <f t="array" ref="C1528">IF(A1528="",0,INDEX(DONG_THUAN_GHEP!$B$14:$B$113,INT((ROW()-2)/30)+1))</f>
        <v>0</v>
      </c>
      <c r="D1528" s="16">
        <f t="shared" si="1"/>
        <v>0</v>
      </c>
      <c r="E1528" s="16">
        <f t="shared" si="2"/>
        <v>0</v>
      </c>
      <c r="F1528" s="3">
        <f t="shared" si="3"/>
        <v>0</v>
      </c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ht="15.0" customHeight="1">
      <c r="A1529" s="11" t="str">
        <f t="array" ref="A1529">INDEX(DONG_THUAN_GHEP!$J$14:$AM$113,INT((ROW()-2)/30)+1,MOD(ROW()-2,30)+1)</f>
        <v/>
      </c>
      <c r="B1529" s="11" t="str">
        <f t="array" ref="B1529">INDEX(DONG_THUAN_GHEP!$A$14:$A$113,INT((ROW()-2)/30)+1)</f>
        <v/>
      </c>
      <c r="C1529" s="16">
        <f t="array" ref="C1529">IF(A1529="",0,INDEX(DONG_THUAN_GHEP!$B$14:$B$113,INT((ROW()-2)/30)+1))</f>
        <v>0</v>
      </c>
      <c r="D1529" s="16">
        <f t="shared" si="1"/>
        <v>0</v>
      </c>
      <c r="E1529" s="16">
        <f t="shared" si="2"/>
        <v>0</v>
      </c>
      <c r="F1529" s="3">
        <f t="shared" si="3"/>
        <v>0</v>
      </c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ht="15.0" customHeight="1">
      <c r="A1530" s="11" t="str">
        <f t="array" ref="A1530">INDEX(DONG_THUAN_GHEP!$J$14:$AM$113,INT((ROW()-2)/30)+1,MOD(ROW()-2,30)+1)</f>
        <v/>
      </c>
      <c r="B1530" s="11" t="str">
        <f t="array" ref="B1530">INDEX(DONG_THUAN_GHEP!$A$14:$A$113,INT((ROW()-2)/30)+1)</f>
        <v/>
      </c>
      <c r="C1530" s="16">
        <f t="array" ref="C1530">IF(A1530="",0,INDEX(DONG_THUAN_GHEP!$B$14:$B$113,INT((ROW()-2)/30)+1))</f>
        <v>0</v>
      </c>
      <c r="D1530" s="16">
        <f t="shared" si="1"/>
        <v>0</v>
      </c>
      <c r="E1530" s="16">
        <f t="shared" si="2"/>
        <v>0</v>
      </c>
      <c r="F1530" s="3">
        <f t="shared" si="3"/>
        <v>0</v>
      </c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ht="15.0" customHeight="1">
      <c r="A1531" s="11" t="str">
        <f t="array" ref="A1531">INDEX(DONG_THUAN_GHEP!$J$14:$AM$113,INT((ROW()-2)/30)+1,MOD(ROW()-2,30)+1)</f>
        <v/>
      </c>
      <c r="B1531" s="11" t="str">
        <f t="array" ref="B1531">INDEX(DONG_THUAN_GHEP!$A$14:$A$113,INT((ROW()-2)/30)+1)</f>
        <v/>
      </c>
      <c r="C1531" s="16">
        <f t="array" ref="C1531">IF(A1531="",0,INDEX(DONG_THUAN_GHEP!$B$14:$B$113,INT((ROW()-2)/30)+1))</f>
        <v>0</v>
      </c>
      <c r="D1531" s="16">
        <f t="shared" si="1"/>
        <v>0</v>
      </c>
      <c r="E1531" s="16">
        <f t="shared" si="2"/>
        <v>0</v>
      </c>
      <c r="F1531" s="3">
        <f t="shared" si="3"/>
        <v>0</v>
      </c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ht="15.0" customHeight="1">
      <c r="A1532" s="11" t="str">
        <f t="array" ref="A1532">INDEX(DONG_THUAN_GHEP!$J$14:$AM$113,INT((ROW()-2)/30)+1,MOD(ROW()-2,30)+1)</f>
        <v/>
      </c>
      <c r="B1532" s="11" t="str">
        <f t="array" ref="B1532">INDEX(DONG_THUAN_GHEP!$A$14:$A$113,INT((ROW()-2)/30)+1)</f>
        <v/>
      </c>
      <c r="C1532" s="16">
        <f t="array" ref="C1532">IF(A1532="",0,INDEX(DONG_THUAN_GHEP!$B$14:$B$113,INT((ROW()-2)/30)+1))</f>
        <v>0</v>
      </c>
      <c r="D1532" s="16">
        <f t="shared" si="1"/>
        <v>0</v>
      </c>
      <c r="E1532" s="16">
        <f t="shared" si="2"/>
        <v>0</v>
      </c>
      <c r="F1532" s="3">
        <f t="shared" si="3"/>
        <v>0</v>
      </c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ht="15.0" customHeight="1">
      <c r="A1533" s="11" t="str">
        <f t="array" ref="A1533">INDEX(DONG_THUAN_GHEP!$J$14:$AM$113,INT((ROW()-2)/30)+1,MOD(ROW()-2,30)+1)</f>
        <v/>
      </c>
      <c r="B1533" s="11" t="str">
        <f t="array" ref="B1533">INDEX(DONG_THUAN_GHEP!$A$14:$A$113,INT((ROW()-2)/30)+1)</f>
        <v/>
      </c>
      <c r="C1533" s="16">
        <f t="array" ref="C1533">IF(A1533="",0,INDEX(DONG_THUAN_GHEP!$B$14:$B$113,INT((ROW()-2)/30)+1))</f>
        <v>0</v>
      </c>
      <c r="D1533" s="16">
        <f t="shared" si="1"/>
        <v>0</v>
      </c>
      <c r="E1533" s="16">
        <f t="shared" si="2"/>
        <v>0</v>
      </c>
      <c r="F1533" s="3">
        <f t="shared" si="3"/>
        <v>0</v>
      </c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ht="15.0" customHeight="1">
      <c r="A1534" s="11" t="str">
        <f t="array" ref="A1534">INDEX(DONG_THUAN_GHEP!$J$14:$AM$113,INT((ROW()-2)/30)+1,MOD(ROW()-2,30)+1)</f>
        <v/>
      </c>
      <c r="B1534" s="11" t="str">
        <f t="array" ref="B1534">INDEX(DONG_THUAN_GHEP!$A$14:$A$113,INT((ROW()-2)/30)+1)</f>
        <v/>
      </c>
      <c r="C1534" s="16">
        <f t="array" ref="C1534">IF(A1534="",0,INDEX(DONG_THUAN_GHEP!$B$14:$B$113,INT((ROW()-2)/30)+1))</f>
        <v>0</v>
      </c>
      <c r="D1534" s="16">
        <f t="shared" si="1"/>
        <v>0</v>
      </c>
      <c r="E1534" s="16">
        <f t="shared" si="2"/>
        <v>0</v>
      </c>
      <c r="F1534" s="3">
        <f t="shared" si="3"/>
        <v>0</v>
      </c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ht="15.0" customHeight="1">
      <c r="A1535" s="11" t="str">
        <f t="array" ref="A1535">INDEX(DONG_THUAN_GHEP!$J$14:$AM$113,INT((ROW()-2)/30)+1,MOD(ROW()-2,30)+1)</f>
        <v/>
      </c>
      <c r="B1535" s="11" t="str">
        <f t="array" ref="B1535">INDEX(DONG_THUAN_GHEP!$A$14:$A$113,INT((ROW()-2)/30)+1)</f>
        <v/>
      </c>
      <c r="C1535" s="16">
        <f t="array" ref="C1535">IF(A1535="",0,INDEX(DONG_THUAN_GHEP!$B$14:$B$113,INT((ROW()-2)/30)+1))</f>
        <v>0</v>
      </c>
      <c r="D1535" s="16">
        <f t="shared" si="1"/>
        <v>0</v>
      </c>
      <c r="E1535" s="16">
        <f t="shared" si="2"/>
        <v>0</v>
      </c>
      <c r="F1535" s="3">
        <f t="shared" si="3"/>
        <v>0</v>
      </c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ht="15.0" customHeight="1">
      <c r="A1536" s="11" t="str">
        <f t="array" ref="A1536">INDEX(DONG_THUAN_GHEP!$J$14:$AM$113,INT((ROW()-2)/30)+1,MOD(ROW()-2,30)+1)</f>
        <v/>
      </c>
      <c r="B1536" s="11" t="str">
        <f t="array" ref="B1536">INDEX(DONG_THUAN_GHEP!$A$14:$A$113,INT((ROW()-2)/30)+1)</f>
        <v/>
      </c>
      <c r="C1536" s="16">
        <f t="array" ref="C1536">IF(A1536="",0,INDEX(DONG_THUAN_GHEP!$B$14:$B$113,INT((ROW()-2)/30)+1))</f>
        <v>0</v>
      </c>
      <c r="D1536" s="16">
        <f t="shared" si="1"/>
        <v>0</v>
      </c>
      <c r="E1536" s="16">
        <f t="shared" si="2"/>
        <v>0</v>
      </c>
      <c r="F1536" s="3">
        <f t="shared" si="3"/>
        <v>0</v>
      </c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ht="15.0" customHeight="1">
      <c r="A1537" s="11" t="str">
        <f t="array" ref="A1537">INDEX(DONG_THUAN_GHEP!$J$14:$AM$113,INT((ROW()-2)/30)+1,MOD(ROW()-2,30)+1)</f>
        <v/>
      </c>
      <c r="B1537" s="11" t="str">
        <f t="array" ref="B1537">INDEX(DONG_THUAN_GHEP!$A$14:$A$113,INT((ROW()-2)/30)+1)</f>
        <v/>
      </c>
      <c r="C1537" s="16">
        <f t="array" ref="C1537">IF(A1537="",0,INDEX(DONG_THUAN_GHEP!$B$14:$B$113,INT((ROW()-2)/30)+1))</f>
        <v>0</v>
      </c>
      <c r="D1537" s="16">
        <f t="shared" si="1"/>
        <v>0</v>
      </c>
      <c r="E1537" s="16">
        <f t="shared" si="2"/>
        <v>0</v>
      </c>
      <c r="F1537" s="3">
        <f t="shared" si="3"/>
        <v>0</v>
      </c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ht="15.0" customHeight="1">
      <c r="A1538" s="11" t="str">
        <f t="array" ref="A1538">INDEX(DONG_THUAN_GHEP!$J$14:$AM$113,INT((ROW()-2)/30)+1,MOD(ROW()-2,30)+1)</f>
        <v/>
      </c>
      <c r="B1538" s="11" t="str">
        <f t="array" ref="B1538">INDEX(DONG_THUAN_GHEP!$A$14:$A$113,INT((ROW()-2)/30)+1)</f>
        <v/>
      </c>
      <c r="C1538" s="16">
        <f t="array" ref="C1538">IF(A1538="",0,INDEX(DONG_THUAN_GHEP!$B$14:$B$113,INT((ROW()-2)/30)+1))</f>
        <v>0</v>
      </c>
      <c r="D1538" s="16">
        <f t="shared" si="1"/>
        <v>0</v>
      </c>
      <c r="E1538" s="16">
        <f t="shared" si="2"/>
        <v>0</v>
      </c>
      <c r="F1538" s="3">
        <f t="shared" si="3"/>
        <v>0</v>
      </c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ht="15.0" customHeight="1">
      <c r="A1539" s="11" t="str">
        <f t="array" ref="A1539">INDEX(DONG_THUAN_GHEP!$J$14:$AM$113,INT((ROW()-2)/30)+1,MOD(ROW()-2,30)+1)</f>
        <v/>
      </c>
      <c r="B1539" s="11" t="str">
        <f t="array" ref="B1539">INDEX(DONG_THUAN_GHEP!$A$14:$A$113,INT((ROW()-2)/30)+1)</f>
        <v/>
      </c>
      <c r="C1539" s="16">
        <f t="array" ref="C1539">IF(A1539="",0,INDEX(DONG_THUAN_GHEP!$B$14:$B$113,INT((ROW()-2)/30)+1))</f>
        <v>0</v>
      </c>
      <c r="D1539" s="16">
        <f t="shared" si="1"/>
        <v>0</v>
      </c>
      <c r="E1539" s="16">
        <f t="shared" si="2"/>
        <v>0</v>
      </c>
      <c r="F1539" s="3">
        <f t="shared" si="3"/>
        <v>0</v>
      </c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ht="15.0" customHeight="1">
      <c r="A1540" s="11" t="str">
        <f t="array" ref="A1540">INDEX(DONG_THUAN_GHEP!$J$14:$AM$113,INT((ROW()-2)/30)+1,MOD(ROW()-2,30)+1)</f>
        <v/>
      </c>
      <c r="B1540" s="11" t="str">
        <f t="array" ref="B1540">INDEX(DONG_THUAN_GHEP!$A$14:$A$113,INT((ROW()-2)/30)+1)</f>
        <v/>
      </c>
      <c r="C1540" s="16">
        <f t="array" ref="C1540">IF(A1540="",0,INDEX(DONG_THUAN_GHEP!$B$14:$B$113,INT((ROW()-2)/30)+1))</f>
        <v>0</v>
      </c>
      <c r="D1540" s="16">
        <f t="shared" si="1"/>
        <v>0</v>
      </c>
      <c r="E1540" s="16">
        <f t="shared" si="2"/>
        <v>0</v>
      </c>
      <c r="F1540" s="3">
        <f t="shared" si="3"/>
        <v>0</v>
      </c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ht="15.0" customHeight="1">
      <c r="A1541" s="11" t="str">
        <f t="array" ref="A1541">INDEX(DONG_THUAN_GHEP!$J$14:$AM$113,INT((ROW()-2)/30)+1,MOD(ROW()-2,30)+1)</f>
        <v/>
      </c>
      <c r="B1541" s="11" t="str">
        <f t="array" ref="B1541">INDEX(DONG_THUAN_GHEP!$A$14:$A$113,INT((ROW()-2)/30)+1)</f>
        <v/>
      </c>
      <c r="C1541" s="16">
        <f t="array" ref="C1541">IF(A1541="",0,INDEX(DONG_THUAN_GHEP!$B$14:$B$113,INT((ROW()-2)/30)+1))</f>
        <v>0</v>
      </c>
      <c r="D1541" s="16">
        <f t="shared" si="1"/>
        <v>0</v>
      </c>
      <c r="E1541" s="16">
        <f t="shared" si="2"/>
        <v>0</v>
      </c>
      <c r="F1541" s="3">
        <f t="shared" si="3"/>
        <v>0</v>
      </c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ht="15.0" customHeight="1">
      <c r="A1542" s="11" t="str">
        <f t="array" ref="A1542">INDEX(DONG_THUAN_GHEP!$J$14:$AM$113,INT((ROW()-2)/30)+1,MOD(ROW()-2,30)+1)</f>
        <v/>
      </c>
      <c r="B1542" s="11" t="str">
        <f t="array" ref="B1542">INDEX(DONG_THUAN_GHEP!$A$14:$A$113,INT((ROW()-2)/30)+1)</f>
        <v/>
      </c>
      <c r="C1542" s="16">
        <f t="array" ref="C1542">IF(A1542="",0,INDEX(DONG_THUAN_GHEP!$B$14:$B$113,INT((ROW()-2)/30)+1))</f>
        <v>0</v>
      </c>
      <c r="D1542" s="16">
        <f t="shared" si="1"/>
        <v>0</v>
      </c>
      <c r="E1542" s="16">
        <f t="shared" si="2"/>
        <v>0</v>
      </c>
      <c r="F1542" s="3">
        <f t="shared" si="3"/>
        <v>0</v>
      </c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ht="15.0" customHeight="1">
      <c r="A1543" s="11" t="str">
        <f t="array" ref="A1543">INDEX(DONG_THUAN_GHEP!$J$14:$AM$113,INT((ROW()-2)/30)+1,MOD(ROW()-2,30)+1)</f>
        <v/>
      </c>
      <c r="B1543" s="11" t="str">
        <f t="array" ref="B1543">INDEX(DONG_THUAN_GHEP!$A$14:$A$113,INT((ROW()-2)/30)+1)</f>
        <v/>
      </c>
      <c r="C1543" s="16">
        <f t="array" ref="C1543">IF(A1543="",0,INDEX(DONG_THUAN_GHEP!$B$14:$B$113,INT((ROW()-2)/30)+1))</f>
        <v>0</v>
      </c>
      <c r="D1543" s="16">
        <f t="shared" si="1"/>
        <v>0</v>
      </c>
      <c r="E1543" s="16">
        <f t="shared" si="2"/>
        <v>0</v>
      </c>
      <c r="F1543" s="3">
        <f t="shared" si="3"/>
        <v>0</v>
      </c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ht="15.0" customHeight="1">
      <c r="A1544" s="11" t="str">
        <f t="array" ref="A1544">INDEX(DONG_THUAN_GHEP!$J$14:$AM$113,INT((ROW()-2)/30)+1,MOD(ROW()-2,30)+1)</f>
        <v/>
      </c>
      <c r="B1544" s="11" t="str">
        <f t="array" ref="B1544">INDEX(DONG_THUAN_GHEP!$A$14:$A$113,INT((ROW()-2)/30)+1)</f>
        <v/>
      </c>
      <c r="C1544" s="16">
        <f t="array" ref="C1544">IF(A1544="",0,INDEX(DONG_THUAN_GHEP!$B$14:$B$113,INT((ROW()-2)/30)+1))</f>
        <v>0</v>
      </c>
      <c r="D1544" s="16">
        <f t="shared" si="1"/>
        <v>0</v>
      </c>
      <c r="E1544" s="16">
        <f t="shared" si="2"/>
        <v>0</v>
      </c>
      <c r="F1544" s="3">
        <f t="shared" si="3"/>
        <v>0</v>
      </c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ht="15.0" customHeight="1">
      <c r="A1545" s="11" t="str">
        <f t="array" ref="A1545">INDEX(DONG_THUAN_GHEP!$J$14:$AM$113,INT((ROW()-2)/30)+1,MOD(ROW()-2,30)+1)</f>
        <v/>
      </c>
      <c r="B1545" s="11" t="str">
        <f t="array" ref="B1545">INDEX(DONG_THUAN_GHEP!$A$14:$A$113,INT((ROW()-2)/30)+1)</f>
        <v/>
      </c>
      <c r="C1545" s="16">
        <f t="array" ref="C1545">IF(A1545="",0,INDEX(DONG_THUAN_GHEP!$B$14:$B$113,INT((ROW()-2)/30)+1))</f>
        <v>0</v>
      </c>
      <c r="D1545" s="16">
        <f t="shared" si="1"/>
        <v>0</v>
      </c>
      <c r="E1545" s="16">
        <f t="shared" si="2"/>
        <v>0</v>
      </c>
      <c r="F1545" s="3">
        <f t="shared" si="3"/>
        <v>0</v>
      </c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ht="15.0" customHeight="1">
      <c r="A1546" s="11" t="str">
        <f t="array" ref="A1546">INDEX(DONG_THUAN_GHEP!$J$14:$AM$113,INT((ROW()-2)/30)+1,MOD(ROW()-2,30)+1)</f>
        <v/>
      </c>
      <c r="B1546" s="11" t="str">
        <f t="array" ref="B1546">INDEX(DONG_THUAN_GHEP!$A$14:$A$113,INT((ROW()-2)/30)+1)</f>
        <v/>
      </c>
      <c r="C1546" s="16">
        <f t="array" ref="C1546">IF(A1546="",0,INDEX(DONG_THUAN_GHEP!$B$14:$B$113,INT((ROW()-2)/30)+1))</f>
        <v>0</v>
      </c>
      <c r="D1546" s="16">
        <f t="shared" si="1"/>
        <v>0</v>
      </c>
      <c r="E1546" s="16">
        <f t="shared" si="2"/>
        <v>0</v>
      </c>
      <c r="F1546" s="3">
        <f t="shared" si="3"/>
        <v>0</v>
      </c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ht="15.0" customHeight="1">
      <c r="A1547" s="11" t="str">
        <f t="array" ref="A1547">INDEX(DONG_THUAN_GHEP!$J$14:$AM$113,INT((ROW()-2)/30)+1,MOD(ROW()-2,30)+1)</f>
        <v/>
      </c>
      <c r="B1547" s="11" t="str">
        <f t="array" ref="B1547">INDEX(DONG_THUAN_GHEP!$A$14:$A$113,INT((ROW()-2)/30)+1)</f>
        <v/>
      </c>
      <c r="C1547" s="16">
        <f t="array" ref="C1547">IF(A1547="",0,INDEX(DONG_THUAN_GHEP!$B$14:$B$113,INT((ROW()-2)/30)+1))</f>
        <v>0</v>
      </c>
      <c r="D1547" s="16">
        <f t="shared" si="1"/>
        <v>0</v>
      </c>
      <c r="E1547" s="16">
        <f t="shared" si="2"/>
        <v>0</v>
      </c>
      <c r="F1547" s="3">
        <f t="shared" si="3"/>
        <v>0</v>
      </c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ht="15.0" customHeight="1">
      <c r="A1548" s="11" t="str">
        <f t="array" ref="A1548">INDEX(DONG_THUAN_GHEP!$J$14:$AM$113,INT((ROW()-2)/30)+1,MOD(ROW()-2,30)+1)</f>
        <v/>
      </c>
      <c r="B1548" s="11" t="str">
        <f t="array" ref="B1548">INDEX(DONG_THUAN_GHEP!$A$14:$A$113,INT((ROW()-2)/30)+1)</f>
        <v/>
      </c>
      <c r="C1548" s="16">
        <f t="array" ref="C1548">IF(A1548="",0,INDEX(DONG_THUAN_GHEP!$B$14:$B$113,INT((ROW()-2)/30)+1))</f>
        <v>0</v>
      </c>
      <c r="D1548" s="16">
        <f t="shared" si="1"/>
        <v>0</v>
      </c>
      <c r="E1548" s="16">
        <f t="shared" si="2"/>
        <v>0</v>
      </c>
      <c r="F1548" s="3">
        <f t="shared" si="3"/>
        <v>0</v>
      </c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ht="15.0" customHeight="1">
      <c r="A1549" s="11" t="str">
        <f t="array" ref="A1549">INDEX(DONG_THUAN_GHEP!$J$14:$AM$113,INT((ROW()-2)/30)+1,MOD(ROW()-2,30)+1)</f>
        <v/>
      </c>
      <c r="B1549" s="11" t="str">
        <f t="array" ref="B1549">INDEX(DONG_THUAN_GHEP!$A$14:$A$113,INT((ROW()-2)/30)+1)</f>
        <v/>
      </c>
      <c r="C1549" s="16">
        <f t="array" ref="C1549">IF(A1549="",0,INDEX(DONG_THUAN_GHEP!$B$14:$B$113,INT((ROW()-2)/30)+1))</f>
        <v>0</v>
      </c>
      <c r="D1549" s="16">
        <f t="shared" si="1"/>
        <v>0</v>
      </c>
      <c r="E1549" s="16">
        <f t="shared" si="2"/>
        <v>0</v>
      </c>
      <c r="F1549" s="3">
        <f t="shared" si="3"/>
        <v>0</v>
      </c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ht="15.0" customHeight="1">
      <c r="A1550" s="11" t="str">
        <f t="array" ref="A1550">INDEX(DONG_THUAN_GHEP!$J$14:$AM$113,INT((ROW()-2)/30)+1,MOD(ROW()-2,30)+1)</f>
        <v/>
      </c>
      <c r="B1550" s="11" t="str">
        <f t="array" ref="B1550">INDEX(DONG_THUAN_GHEP!$A$14:$A$113,INT((ROW()-2)/30)+1)</f>
        <v/>
      </c>
      <c r="C1550" s="16">
        <f t="array" ref="C1550">IF(A1550="",0,INDEX(DONG_THUAN_GHEP!$B$14:$B$113,INT((ROW()-2)/30)+1))</f>
        <v>0</v>
      </c>
      <c r="D1550" s="16">
        <f t="shared" si="1"/>
        <v>0</v>
      </c>
      <c r="E1550" s="16">
        <f t="shared" si="2"/>
        <v>0</v>
      </c>
      <c r="F1550" s="3">
        <f t="shared" si="3"/>
        <v>0</v>
      </c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ht="15.0" customHeight="1">
      <c r="A1551" s="11" t="str">
        <f t="array" ref="A1551">INDEX(DONG_THUAN_GHEP!$J$14:$AM$113,INT((ROW()-2)/30)+1,MOD(ROW()-2,30)+1)</f>
        <v/>
      </c>
      <c r="B1551" s="11" t="str">
        <f t="array" ref="B1551">INDEX(DONG_THUAN_GHEP!$A$14:$A$113,INT((ROW()-2)/30)+1)</f>
        <v/>
      </c>
      <c r="C1551" s="16">
        <f t="array" ref="C1551">IF(A1551="",0,INDEX(DONG_THUAN_GHEP!$B$14:$B$113,INT((ROW()-2)/30)+1))</f>
        <v>0</v>
      </c>
      <c r="D1551" s="16">
        <f t="shared" si="1"/>
        <v>0</v>
      </c>
      <c r="E1551" s="16">
        <f t="shared" si="2"/>
        <v>0</v>
      </c>
      <c r="F1551" s="3">
        <f t="shared" si="3"/>
        <v>0</v>
      </c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ht="15.0" customHeight="1">
      <c r="A1552" s="11" t="str">
        <f t="array" ref="A1552">INDEX(DONG_THUAN_GHEP!$J$14:$AM$113,INT((ROW()-2)/30)+1,MOD(ROW()-2,30)+1)</f>
        <v/>
      </c>
      <c r="B1552" s="11" t="str">
        <f t="array" ref="B1552">INDEX(DONG_THUAN_GHEP!$A$14:$A$113,INT((ROW()-2)/30)+1)</f>
        <v/>
      </c>
      <c r="C1552" s="16">
        <f t="array" ref="C1552">IF(A1552="",0,INDEX(DONG_THUAN_GHEP!$B$14:$B$113,INT((ROW()-2)/30)+1))</f>
        <v>0</v>
      </c>
      <c r="D1552" s="16">
        <f t="shared" si="1"/>
        <v>0</v>
      </c>
      <c r="E1552" s="16">
        <f t="shared" si="2"/>
        <v>0</v>
      </c>
      <c r="F1552" s="3">
        <f t="shared" si="3"/>
        <v>0</v>
      </c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ht="15.0" customHeight="1">
      <c r="A1553" s="11" t="str">
        <f t="array" ref="A1553">INDEX(DONG_THUAN_GHEP!$J$14:$AM$113,INT((ROW()-2)/30)+1,MOD(ROW()-2,30)+1)</f>
        <v/>
      </c>
      <c r="B1553" s="11" t="str">
        <f t="array" ref="B1553">INDEX(DONG_THUAN_GHEP!$A$14:$A$113,INT((ROW()-2)/30)+1)</f>
        <v/>
      </c>
      <c r="C1553" s="16">
        <f t="array" ref="C1553">IF(A1553="",0,INDEX(DONG_THUAN_GHEP!$B$14:$B$113,INT((ROW()-2)/30)+1))</f>
        <v>0</v>
      </c>
      <c r="D1553" s="16">
        <f t="shared" si="1"/>
        <v>0</v>
      </c>
      <c r="E1553" s="16">
        <f t="shared" si="2"/>
        <v>0</v>
      </c>
      <c r="F1553" s="3">
        <f t="shared" si="3"/>
        <v>0</v>
      </c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ht="15.0" customHeight="1">
      <c r="A1554" s="11" t="str">
        <f t="array" ref="A1554">INDEX(DONG_THUAN_GHEP!$J$14:$AM$113,INT((ROW()-2)/30)+1,MOD(ROW()-2,30)+1)</f>
        <v/>
      </c>
      <c r="B1554" s="11" t="str">
        <f t="array" ref="B1554">INDEX(DONG_THUAN_GHEP!$A$14:$A$113,INT((ROW()-2)/30)+1)</f>
        <v/>
      </c>
      <c r="C1554" s="16">
        <f t="array" ref="C1554">IF(A1554="",0,INDEX(DONG_THUAN_GHEP!$B$14:$B$113,INT((ROW()-2)/30)+1))</f>
        <v>0</v>
      </c>
      <c r="D1554" s="16">
        <f t="shared" si="1"/>
        <v>0</v>
      </c>
      <c r="E1554" s="16">
        <f t="shared" si="2"/>
        <v>0</v>
      </c>
      <c r="F1554" s="3">
        <f t="shared" si="3"/>
        <v>0</v>
      </c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ht="15.0" customHeight="1">
      <c r="A1555" s="11" t="str">
        <f t="array" ref="A1555">INDEX(DONG_THUAN_GHEP!$J$14:$AM$113,INT((ROW()-2)/30)+1,MOD(ROW()-2,30)+1)</f>
        <v/>
      </c>
      <c r="B1555" s="11" t="str">
        <f t="array" ref="B1555">INDEX(DONG_THUAN_GHEP!$A$14:$A$113,INT((ROW()-2)/30)+1)</f>
        <v/>
      </c>
      <c r="C1555" s="16">
        <f t="array" ref="C1555">IF(A1555="",0,INDEX(DONG_THUAN_GHEP!$B$14:$B$113,INT((ROW()-2)/30)+1))</f>
        <v>0</v>
      </c>
      <c r="D1555" s="16">
        <f t="shared" si="1"/>
        <v>0</v>
      </c>
      <c r="E1555" s="16">
        <f t="shared" si="2"/>
        <v>0</v>
      </c>
      <c r="F1555" s="3">
        <f t="shared" si="3"/>
        <v>0</v>
      </c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ht="15.0" customHeight="1">
      <c r="A1556" s="11" t="str">
        <f t="array" ref="A1556">INDEX(DONG_THUAN_GHEP!$J$14:$AM$113,INT((ROW()-2)/30)+1,MOD(ROW()-2,30)+1)</f>
        <v/>
      </c>
      <c r="B1556" s="11" t="str">
        <f t="array" ref="B1556">INDEX(DONG_THUAN_GHEP!$A$14:$A$113,INT((ROW()-2)/30)+1)</f>
        <v/>
      </c>
      <c r="C1556" s="16">
        <f t="array" ref="C1556">IF(A1556="",0,INDEX(DONG_THUAN_GHEP!$B$14:$B$113,INT((ROW()-2)/30)+1))</f>
        <v>0</v>
      </c>
      <c r="D1556" s="16">
        <f t="shared" si="1"/>
        <v>0</v>
      </c>
      <c r="E1556" s="16">
        <f t="shared" si="2"/>
        <v>0</v>
      </c>
      <c r="F1556" s="3">
        <f t="shared" si="3"/>
        <v>0</v>
      </c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ht="15.0" customHeight="1">
      <c r="A1557" s="11" t="str">
        <f t="array" ref="A1557">INDEX(DONG_THUAN_GHEP!$J$14:$AM$113,INT((ROW()-2)/30)+1,MOD(ROW()-2,30)+1)</f>
        <v/>
      </c>
      <c r="B1557" s="11" t="str">
        <f t="array" ref="B1557">INDEX(DONG_THUAN_GHEP!$A$14:$A$113,INT((ROW()-2)/30)+1)</f>
        <v/>
      </c>
      <c r="C1557" s="16">
        <f t="array" ref="C1557">IF(A1557="",0,INDEX(DONG_THUAN_GHEP!$B$14:$B$113,INT((ROW()-2)/30)+1))</f>
        <v>0</v>
      </c>
      <c r="D1557" s="16">
        <f t="shared" si="1"/>
        <v>0</v>
      </c>
      <c r="E1557" s="16">
        <f t="shared" si="2"/>
        <v>0</v>
      </c>
      <c r="F1557" s="3">
        <f t="shared" si="3"/>
        <v>0</v>
      </c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ht="15.0" customHeight="1">
      <c r="A1558" s="11" t="str">
        <f t="array" ref="A1558">INDEX(DONG_THUAN_GHEP!$J$14:$AM$113,INT((ROW()-2)/30)+1,MOD(ROW()-2,30)+1)</f>
        <v/>
      </c>
      <c r="B1558" s="11" t="str">
        <f t="array" ref="B1558">INDEX(DONG_THUAN_GHEP!$A$14:$A$113,INT((ROW()-2)/30)+1)</f>
        <v/>
      </c>
      <c r="C1558" s="16">
        <f t="array" ref="C1558">IF(A1558="",0,INDEX(DONG_THUAN_GHEP!$B$14:$B$113,INT((ROW()-2)/30)+1))</f>
        <v>0</v>
      </c>
      <c r="D1558" s="16">
        <f t="shared" si="1"/>
        <v>0</v>
      </c>
      <c r="E1558" s="16">
        <f t="shared" si="2"/>
        <v>0</v>
      </c>
      <c r="F1558" s="3">
        <f t="shared" si="3"/>
        <v>0</v>
      </c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ht="15.0" customHeight="1">
      <c r="A1559" s="11" t="str">
        <f t="array" ref="A1559">INDEX(DONG_THUAN_GHEP!$J$14:$AM$113,INT((ROW()-2)/30)+1,MOD(ROW()-2,30)+1)</f>
        <v/>
      </c>
      <c r="B1559" s="11" t="str">
        <f t="array" ref="B1559">INDEX(DONG_THUAN_GHEP!$A$14:$A$113,INT((ROW()-2)/30)+1)</f>
        <v/>
      </c>
      <c r="C1559" s="16">
        <f t="array" ref="C1559">IF(A1559="",0,INDEX(DONG_THUAN_GHEP!$B$14:$B$113,INT((ROW()-2)/30)+1))</f>
        <v>0</v>
      </c>
      <c r="D1559" s="16">
        <f t="shared" si="1"/>
        <v>0</v>
      </c>
      <c r="E1559" s="16">
        <f t="shared" si="2"/>
        <v>0</v>
      </c>
      <c r="F1559" s="3">
        <f t="shared" si="3"/>
        <v>0</v>
      </c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ht="15.0" customHeight="1">
      <c r="A1560" s="11" t="str">
        <f t="array" ref="A1560">INDEX(DONG_THUAN_GHEP!$J$14:$AM$113,INT((ROW()-2)/30)+1,MOD(ROW()-2,30)+1)</f>
        <v/>
      </c>
      <c r="B1560" s="11" t="str">
        <f t="array" ref="B1560">INDEX(DONG_THUAN_GHEP!$A$14:$A$113,INT((ROW()-2)/30)+1)</f>
        <v/>
      </c>
      <c r="C1560" s="16">
        <f t="array" ref="C1560">IF(A1560="",0,INDEX(DONG_THUAN_GHEP!$B$14:$B$113,INT((ROW()-2)/30)+1))</f>
        <v>0</v>
      </c>
      <c r="D1560" s="16">
        <f t="shared" si="1"/>
        <v>0</v>
      </c>
      <c r="E1560" s="16">
        <f t="shared" si="2"/>
        <v>0</v>
      </c>
      <c r="F1560" s="3">
        <f t="shared" si="3"/>
        <v>0</v>
      </c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ht="15.0" customHeight="1">
      <c r="A1561" s="11" t="str">
        <f t="array" ref="A1561">INDEX(DONG_THUAN_GHEP!$J$14:$AM$113,INT((ROW()-2)/30)+1,MOD(ROW()-2,30)+1)</f>
        <v/>
      </c>
      <c r="B1561" s="11" t="str">
        <f t="array" ref="B1561">INDEX(DONG_THUAN_GHEP!$A$14:$A$113,INT((ROW()-2)/30)+1)</f>
        <v/>
      </c>
      <c r="C1561" s="16">
        <f t="array" ref="C1561">IF(A1561="",0,INDEX(DONG_THUAN_GHEP!$B$14:$B$113,INT((ROW()-2)/30)+1))</f>
        <v>0</v>
      </c>
      <c r="D1561" s="16">
        <f t="shared" si="1"/>
        <v>0</v>
      </c>
      <c r="E1561" s="16">
        <f t="shared" si="2"/>
        <v>0</v>
      </c>
      <c r="F1561" s="3">
        <f t="shared" si="3"/>
        <v>0</v>
      </c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ht="15.0" customHeight="1">
      <c r="A1562" s="11" t="str">
        <f t="array" ref="A1562">INDEX(DONG_THUAN_GHEP!$J$14:$AM$113,INT((ROW()-2)/30)+1,MOD(ROW()-2,30)+1)</f>
        <v/>
      </c>
      <c r="B1562" s="11" t="str">
        <f t="array" ref="B1562">INDEX(DONG_THUAN_GHEP!$A$14:$A$113,INT((ROW()-2)/30)+1)</f>
        <v/>
      </c>
      <c r="C1562" s="16">
        <f t="array" ref="C1562">IF(A1562="",0,INDEX(DONG_THUAN_GHEP!$B$14:$B$113,INT((ROW()-2)/30)+1))</f>
        <v>0</v>
      </c>
      <c r="D1562" s="16">
        <f t="shared" si="1"/>
        <v>0</v>
      </c>
      <c r="E1562" s="16">
        <f t="shared" si="2"/>
        <v>0</v>
      </c>
      <c r="F1562" s="3">
        <f t="shared" si="3"/>
        <v>0</v>
      </c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ht="15.0" customHeight="1">
      <c r="A1563" s="11" t="str">
        <f t="array" ref="A1563">INDEX(DONG_THUAN_GHEP!$J$14:$AM$113,INT((ROW()-2)/30)+1,MOD(ROW()-2,30)+1)</f>
        <v/>
      </c>
      <c r="B1563" s="11" t="str">
        <f t="array" ref="B1563">INDEX(DONG_THUAN_GHEP!$A$14:$A$113,INT((ROW()-2)/30)+1)</f>
        <v/>
      </c>
      <c r="C1563" s="16">
        <f t="array" ref="C1563">IF(A1563="",0,INDEX(DONG_THUAN_GHEP!$B$14:$B$113,INT((ROW()-2)/30)+1))</f>
        <v>0</v>
      </c>
      <c r="D1563" s="16">
        <f t="shared" si="1"/>
        <v>0</v>
      </c>
      <c r="E1563" s="16">
        <f t="shared" si="2"/>
        <v>0</v>
      </c>
      <c r="F1563" s="3">
        <f t="shared" si="3"/>
        <v>0</v>
      </c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ht="15.0" customHeight="1">
      <c r="A1564" s="11" t="str">
        <f t="array" ref="A1564">INDEX(DONG_THUAN_GHEP!$J$14:$AM$113,INT((ROW()-2)/30)+1,MOD(ROW()-2,30)+1)</f>
        <v/>
      </c>
      <c r="B1564" s="11" t="str">
        <f t="array" ref="B1564">INDEX(DONG_THUAN_GHEP!$A$14:$A$113,INT((ROW()-2)/30)+1)</f>
        <v/>
      </c>
      <c r="C1564" s="16">
        <f t="array" ref="C1564">IF(A1564="",0,INDEX(DONG_THUAN_GHEP!$B$14:$B$113,INT((ROW()-2)/30)+1))</f>
        <v>0</v>
      </c>
      <c r="D1564" s="16">
        <f t="shared" si="1"/>
        <v>0</v>
      </c>
      <c r="E1564" s="16">
        <f t="shared" si="2"/>
        <v>0</v>
      </c>
      <c r="F1564" s="3">
        <f t="shared" si="3"/>
        <v>0</v>
      </c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ht="15.0" customHeight="1">
      <c r="A1565" s="11" t="str">
        <f t="array" ref="A1565">INDEX(DONG_THUAN_GHEP!$J$14:$AM$113,INT((ROW()-2)/30)+1,MOD(ROW()-2,30)+1)</f>
        <v/>
      </c>
      <c r="B1565" s="11" t="str">
        <f t="array" ref="B1565">INDEX(DONG_THUAN_GHEP!$A$14:$A$113,INT((ROW()-2)/30)+1)</f>
        <v/>
      </c>
      <c r="C1565" s="16">
        <f t="array" ref="C1565">IF(A1565="",0,INDEX(DONG_THUAN_GHEP!$B$14:$B$113,INT((ROW()-2)/30)+1))</f>
        <v>0</v>
      </c>
      <c r="D1565" s="16">
        <f t="shared" si="1"/>
        <v>0</v>
      </c>
      <c r="E1565" s="16">
        <f t="shared" si="2"/>
        <v>0</v>
      </c>
      <c r="F1565" s="3">
        <f t="shared" si="3"/>
        <v>0</v>
      </c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ht="15.0" customHeight="1">
      <c r="A1566" s="11" t="str">
        <f t="array" ref="A1566">INDEX(DONG_THUAN_GHEP!$J$14:$AM$113,INT((ROW()-2)/30)+1,MOD(ROW()-2,30)+1)</f>
        <v/>
      </c>
      <c r="B1566" s="11" t="str">
        <f t="array" ref="B1566">INDEX(DONG_THUAN_GHEP!$A$14:$A$113,INT((ROW()-2)/30)+1)</f>
        <v/>
      </c>
      <c r="C1566" s="16">
        <f t="array" ref="C1566">IF(A1566="",0,INDEX(DONG_THUAN_GHEP!$B$14:$B$113,INT((ROW()-2)/30)+1))</f>
        <v>0</v>
      </c>
      <c r="D1566" s="16">
        <f t="shared" si="1"/>
        <v>0</v>
      </c>
      <c r="E1566" s="16">
        <f t="shared" si="2"/>
        <v>0</v>
      </c>
      <c r="F1566" s="3">
        <f t="shared" si="3"/>
        <v>0</v>
      </c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ht="15.0" customHeight="1">
      <c r="A1567" s="11" t="str">
        <f t="array" ref="A1567">INDEX(DONG_THUAN_GHEP!$J$14:$AM$113,INT((ROW()-2)/30)+1,MOD(ROW()-2,30)+1)</f>
        <v/>
      </c>
      <c r="B1567" s="11" t="str">
        <f t="array" ref="B1567">INDEX(DONG_THUAN_GHEP!$A$14:$A$113,INT((ROW()-2)/30)+1)</f>
        <v/>
      </c>
      <c r="C1567" s="16">
        <f t="array" ref="C1567">IF(A1567="",0,INDEX(DONG_THUAN_GHEP!$B$14:$B$113,INT((ROW()-2)/30)+1))</f>
        <v>0</v>
      </c>
      <c r="D1567" s="16">
        <f t="shared" si="1"/>
        <v>0</v>
      </c>
      <c r="E1567" s="16">
        <f t="shared" si="2"/>
        <v>0</v>
      </c>
      <c r="F1567" s="3">
        <f t="shared" si="3"/>
        <v>0</v>
      </c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ht="15.0" customHeight="1">
      <c r="A1568" s="11" t="str">
        <f t="array" ref="A1568">INDEX(DONG_THUAN_GHEP!$J$14:$AM$113,INT((ROW()-2)/30)+1,MOD(ROW()-2,30)+1)</f>
        <v/>
      </c>
      <c r="B1568" s="11" t="str">
        <f t="array" ref="B1568">INDEX(DONG_THUAN_GHEP!$A$14:$A$113,INT((ROW()-2)/30)+1)</f>
        <v/>
      </c>
      <c r="C1568" s="16">
        <f t="array" ref="C1568">IF(A1568="",0,INDEX(DONG_THUAN_GHEP!$B$14:$B$113,INT((ROW()-2)/30)+1))</f>
        <v>0</v>
      </c>
      <c r="D1568" s="16">
        <f t="shared" si="1"/>
        <v>0</v>
      </c>
      <c r="E1568" s="16">
        <f t="shared" si="2"/>
        <v>0</v>
      </c>
      <c r="F1568" s="3">
        <f t="shared" si="3"/>
        <v>0</v>
      </c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ht="15.0" customHeight="1">
      <c r="A1569" s="11" t="str">
        <f t="array" ref="A1569">INDEX(DONG_THUAN_GHEP!$J$14:$AM$113,INT((ROW()-2)/30)+1,MOD(ROW()-2,30)+1)</f>
        <v/>
      </c>
      <c r="B1569" s="11" t="str">
        <f t="array" ref="B1569">INDEX(DONG_THUAN_GHEP!$A$14:$A$113,INT((ROW()-2)/30)+1)</f>
        <v/>
      </c>
      <c r="C1569" s="16">
        <f t="array" ref="C1569">IF(A1569="",0,INDEX(DONG_THUAN_GHEP!$B$14:$B$113,INT((ROW()-2)/30)+1))</f>
        <v>0</v>
      </c>
      <c r="D1569" s="16">
        <f t="shared" si="1"/>
        <v>0</v>
      </c>
      <c r="E1569" s="16">
        <f t="shared" si="2"/>
        <v>0</v>
      </c>
      <c r="F1569" s="3">
        <f t="shared" si="3"/>
        <v>0</v>
      </c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ht="15.0" customHeight="1">
      <c r="A1570" s="11" t="str">
        <f t="array" ref="A1570">INDEX(DONG_THUAN_GHEP!$J$14:$AM$113,INT((ROW()-2)/30)+1,MOD(ROW()-2,30)+1)</f>
        <v/>
      </c>
      <c r="B1570" s="11" t="str">
        <f t="array" ref="B1570">INDEX(DONG_THUAN_GHEP!$A$14:$A$113,INT((ROW()-2)/30)+1)</f>
        <v/>
      </c>
      <c r="C1570" s="16">
        <f t="array" ref="C1570">IF(A1570="",0,INDEX(DONG_THUAN_GHEP!$B$14:$B$113,INT((ROW()-2)/30)+1))</f>
        <v>0</v>
      </c>
      <c r="D1570" s="16">
        <f t="shared" si="1"/>
        <v>0</v>
      </c>
      <c r="E1570" s="16">
        <f t="shared" si="2"/>
        <v>0</v>
      </c>
      <c r="F1570" s="3">
        <f t="shared" si="3"/>
        <v>0</v>
      </c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ht="15.0" customHeight="1">
      <c r="A1571" s="11" t="str">
        <f t="array" ref="A1571">INDEX(DONG_THUAN_GHEP!$J$14:$AM$113,INT((ROW()-2)/30)+1,MOD(ROW()-2,30)+1)</f>
        <v/>
      </c>
      <c r="B1571" s="11" t="str">
        <f t="array" ref="B1571">INDEX(DONG_THUAN_GHEP!$A$14:$A$113,INT((ROW()-2)/30)+1)</f>
        <v/>
      </c>
      <c r="C1571" s="16">
        <f t="array" ref="C1571">IF(A1571="",0,INDEX(DONG_THUAN_GHEP!$B$14:$B$113,INT((ROW()-2)/30)+1))</f>
        <v>0</v>
      </c>
      <c r="D1571" s="16">
        <f t="shared" si="1"/>
        <v>0</v>
      </c>
      <c r="E1571" s="16">
        <f t="shared" si="2"/>
        <v>0</v>
      </c>
      <c r="F1571" s="3">
        <f t="shared" si="3"/>
        <v>0</v>
      </c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ht="15.0" customHeight="1">
      <c r="A1572" s="11" t="str">
        <f t="array" ref="A1572">INDEX(DONG_THUAN_GHEP!$J$14:$AM$113,INT((ROW()-2)/30)+1,MOD(ROW()-2,30)+1)</f>
        <v/>
      </c>
      <c r="B1572" s="11" t="str">
        <f t="array" ref="B1572">INDEX(DONG_THUAN_GHEP!$A$14:$A$113,INT((ROW()-2)/30)+1)</f>
        <v/>
      </c>
      <c r="C1572" s="16">
        <f t="array" ref="C1572">IF(A1572="",0,INDEX(DONG_THUAN_GHEP!$B$14:$B$113,INT((ROW()-2)/30)+1))</f>
        <v>0</v>
      </c>
      <c r="D1572" s="16">
        <f t="shared" si="1"/>
        <v>0</v>
      </c>
      <c r="E1572" s="16">
        <f t="shared" si="2"/>
        <v>0</v>
      </c>
      <c r="F1572" s="3">
        <f t="shared" si="3"/>
        <v>0</v>
      </c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ht="15.0" customHeight="1">
      <c r="A1573" s="11" t="str">
        <f t="array" ref="A1573">INDEX(DONG_THUAN_GHEP!$J$14:$AM$113,INT((ROW()-2)/30)+1,MOD(ROW()-2,30)+1)</f>
        <v/>
      </c>
      <c r="B1573" s="11" t="str">
        <f t="array" ref="B1573">INDEX(DONG_THUAN_GHEP!$A$14:$A$113,INT((ROW()-2)/30)+1)</f>
        <v/>
      </c>
      <c r="C1573" s="16">
        <f t="array" ref="C1573">IF(A1573="",0,INDEX(DONG_THUAN_GHEP!$B$14:$B$113,INT((ROW()-2)/30)+1))</f>
        <v>0</v>
      </c>
      <c r="D1573" s="16">
        <f t="shared" si="1"/>
        <v>0</v>
      </c>
      <c r="E1573" s="16">
        <f t="shared" si="2"/>
        <v>0</v>
      </c>
      <c r="F1573" s="3">
        <f t="shared" si="3"/>
        <v>0</v>
      </c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ht="15.0" customHeight="1">
      <c r="A1574" s="11" t="str">
        <f t="array" ref="A1574">INDEX(DONG_THUAN_GHEP!$J$14:$AM$113,INT((ROW()-2)/30)+1,MOD(ROW()-2,30)+1)</f>
        <v/>
      </c>
      <c r="B1574" s="11" t="str">
        <f t="array" ref="B1574">INDEX(DONG_THUAN_GHEP!$A$14:$A$113,INT((ROW()-2)/30)+1)</f>
        <v/>
      </c>
      <c r="C1574" s="16">
        <f t="array" ref="C1574">IF(A1574="",0,INDEX(DONG_THUAN_GHEP!$B$14:$B$113,INT((ROW()-2)/30)+1))</f>
        <v>0</v>
      </c>
      <c r="D1574" s="16">
        <f t="shared" si="1"/>
        <v>0</v>
      </c>
      <c r="E1574" s="16">
        <f t="shared" si="2"/>
        <v>0</v>
      </c>
      <c r="F1574" s="3">
        <f t="shared" si="3"/>
        <v>0</v>
      </c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ht="15.0" customHeight="1">
      <c r="A1575" s="11" t="str">
        <f t="array" ref="A1575">INDEX(DONG_THUAN_GHEP!$J$14:$AM$113,INT((ROW()-2)/30)+1,MOD(ROW()-2,30)+1)</f>
        <v/>
      </c>
      <c r="B1575" s="11" t="str">
        <f t="array" ref="B1575">INDEX(DONG_THUAN_GHEP!$A$14:$A$113,INT((ROW()-2)/30)+1)</f>
        <v/>
      </c>
      <c r="C1575" s="16">
        <f t="array" ref="C1575">IF(A1575="",0,INDEX(DONG_THUAN_GHEP!$B$14:$B$113,INT((ROW()-2)/30)+1))</f>
        <v>0</v>
      </c>
      <c r="D1575" s="16">
        <f t="shared" si="1"/>
        <v>0</v>
      </c>
      <c r="E1575" s="16">
        <f t="shared" si="2"/>
        <v>0</v>
      </c>
      <c r="F1575" s="3">
        <f t="shared" si="3"/>
        <v>0</v>
      </c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ht="15.0" customHeight="1">
      <c r="A1576" s="11" t="str">
        <f t="array" ref="A1576">INDEX(DONG_THUAN_GHEP!$J$14:$AM$113,INT((ROW()-2)/30)+1,MOD(ROW()-2,30)+1)</f>
        <v/>
      </c>
      <c r="B1576" s="11" t="str">
        <f t="array" ref="B1576">INDEX(DONG_THUAN_GHEP!$A$14:$A$113,INT((ROW()-2)/30)+1)</f>
        <v/>
      </c>
      <c r="C1576" s="16">
        <f t="array" ref="C1576">IF(A1576="",0,INDEX(DONG_THUAN_GHEP!$B$14:$B$113,INT((ROW()-2)/30)+1))</f>
        <v>0</v>
      </c>
      <c r="D1576" s="16">
        <f t="shared" si="1"/>
        <v>0</v>
      </c>
      <c r="E1576" s="16">
        <f t="shared" si="2"/>
        <v>0</v>
      </c>
      <c r="F1576" s="3">
        <f t="shared" si="3"/>
        <v>0</v>
      </c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ht="15.0" customHeight="1">
      <c r="A1577" s="11" t="str">
        <f t="array" ref="A1577">INDEX(DONG_THUAN_GHEP!$J$14:$AM$113,INT((ROW()-2)/30)+1,MOD(ROW()-2,30)+1)</f>
        <v/>
      </c>
      <c r="B1577" s="11" t="str">
        <f t="array" ref="B1577">INDEX(DONG_THUAN_GHEP!$A$14:$A$113,INT((ROW()-2)/30)+1)</f>
        <v/>
      </c>
      <c r="C1577" s="16">
        <f t="array" ref="C1577">IF(A1577="",0,INDEX(DONG_THUAN_GHEP!$B$14:$B$113,INT((ROW()-2)/30)+1))</f>
        <v>0</v>
      </c>
      <c r="D1577" s="16">
        <f t="shared" si="1"/>
        <v>0</v>
      </c>
      <c r="E1577" s="16">
        <f t="shared" si="2"/>
        <v>0</v>
      </c>
      <c r="F1577" s="3">
        <f t="shared" si="3"/>
        <v>0</v>
      </c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ht="15.0" customHeight="1">
      <c r="A1578" s="11" t="str">
        <f t="array" ref="A1578">INDEX(DONG_THUAN_GHEP!$J$14:$AM$113,INT((ROW()-2)/30)+1,MOD(ROW()-2,30)+1)</f>
        <v/>
      </c>
      <c r="B1578" s="11" t="str">
        <f t="array" ref="B1578">INDEX(DONG_THUAN_GHEP!$A$14:$A$113,INT((ROW()-2)/30)+1)</f>
        <v/>
      </c>
      <c r="C1578" s="16">
        <f t="array" ref="C1578">IF(A1578="",0,INDEX(DONG_THUAN_GHEP!$B$14:$B$113,INT((ROW()-2)/30)+1))</f>
        <v>0</v>
      </c>
      <c r="D1578" s="16">
        <f t="shared" si="1"/>
        <v>0</v>
      </c>
      <c r="E1578" s="16">
        <f t="shared" si="2"/>
        <v>0</v>
      </c>
      <c r="F1578" s="3">
        <f t="shared" si="3"/>
        <v>0</v>
      </c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ht="15.0" customHeight="1">
      <c r="A1579" s="11" t="str">
        <f t="array" ref="A1579">INDEX(DONG_THUAN_GHEP!$J$14:$AM$113,INT((ROW()-2)/30)+1,MOD(ROW()-2,30)+1)</f>
        <v/>
      </c>
      <c r="B1579" s="11" t="str">
        <f t="array" ref="B1579">INDEX(DONG_THUAN_GHEP!$A$14:$A$113,INT((ROW()-2)/30)+1)</f>
        <v/>
      </c>
      <c r="C1579" s="16">
        <f t="array" ref="C1579">IF(A1579="",0,INDEX(DONG_THUAN_GHEP!$B$14:$B$113,INT((ROW()-2)/30)+1))</f>
        <v>0</v>
      </c>
      <c r="D1579" s="16">
        <f t="shared" si="1"/>
        <v>0</v>
      </c>
      <c r="E1579" s="16">
        <f t="shared" si="2"/>
        <v>0</v>
      </c>
      <c r="F1579" s="3">
        <f t="shared" si="3"/>
        <v>0</v>
      </c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ht="15.0" customHeight="1">
      <c r="A1580" s="11" t="str">
        <f t="array" ref="A1580">INDEX(DONG_THUAN_GHEP!$J$14:$AM$113,INT((ROW()-2)/30)+1,MOD(ROW()-2,30)+1)</f>
        <v/>
      </c>
      <c r="B1580" s="11" t="str">
        <f t="array" ref="B1580">INDEX(DONG_THUAN_GHEP!$A$14:$A$113,INT((ROW()-2)/30)+1)</f>
        <v/>
      </c>
      <c r="C1580" s="16">
        <f t="array" ref="C1580">IF(A1580="",0,INDEX(DONG_THUAN_GHEP!$B$14:$B$113,INT((ROW()-2)/30)+1))</f>
        <v>0</v>
      </c>
      <c r="D1580" s="16">
        <f t="shared" si="1"/>
        <v>0</v>
      </c>
      <c r="E1580" s="16">
        <f t="shared" si="2"/>
        <v>0</v>
      </c>
      <c r="F1580" s="3">
        <f t="shared" si="3"/>
        <v>0</v>
      </c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ht="15.0" customHeight="1">
      <c r="A1581" s="11" t="str">
        <f t="array" ref="A1581">INDEX(DONG_THUAN_GHEP!$J$14:$AM$113,INT((ROW()-2)/30)+1,MOD(ROW()-2,30)+1)</f>
        <v/>
      </c>
      <c r="B1581" s="11" t="str">
        <f t="array" ref="B1581">INDEX(DONG_THUAN_GHEP!$A$14:$A$113,INT((ROW()-2)/30)+1)</f>
        <v/>
      </c>
      <c r="C1581" s="16">
        <f t="array" ref="C1581">IF(A1581="",0,INDEX(DONG_THUAN_GHEP!$B$14:$B$113,INT((ROW()-2)/30)+1))</f>
        <v>0</v>
      </c>
      <c r="D1581" s="16">
        <f t="shared" si="1"/>
        <v>0</v>
      </c>
      <c r="E1581" s="16">
        <f t="shared" si="2"/>
        <v>0</v>
      </c>
      <c r="F1581" s="3">
        <f t="shared" si="3"/>
        <v>0</v>
      </c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ht="15.0" customHeight="1">
      <c r="A1582" s="11" t="str">
        <f t="array" ref="A1582">INDEX(DONG_THUAN_GHEP!$J$14:$AM$113,INT((ROW()-2)/30)+1,MOD(ROW()-2,30)+1)</f>
        <v/>
      </c>
      <c r="B1582" s="11" t="str">
        <f t="array" ref="B1582">INDEX(DONG_THUAN_GHEP!$A$14:$A$113,INT((ROW()-2)/30)+1)</f>
        <v/>
      </c>
      <c r="C1582" s="16">
        <f t="array" ref="C1582">IF(A1582="",0,INDEX(DONG_THUAN_GHEP!$B$14:$B$113,INT((ROW()-2)/30)+1))</f>
        <v>0</v>
      </c>
      <c r="D1582" s="16">
        <f t="shared" si="1"/>
        <v>0</v>
      </c>
      <c r="E1582" s="16">
        <f t="shared" si="2"/>
        <v>0</v>
      </c>
      <c r="F1582" s="3">
        <f t="shared" si="3"/>
        <v>0</v>
      </c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ht="15.0" customHeight="1">
      <c r="A1583" s="11" t="str">
        <f t="array" ref="A1583">INDEX(DONG_THUAN_GHEP!$J$14:$AM$113,INT((ROW()-2)/30)+1,MOD(ROW()-2,30)+1)</f>
        <v/>
      </c>
      <c r="B1583" s="11" t="str">
        <f t="array" ref="B1583">INDEX(DONG_THUAN_GHEP!$A$14:$A$113,INT((ROW()-2)/30)+1)</f>
        <v/>
      </c>
      <c r="C1583" s="16">
        <f t="array" ref="C1583">IF(A1583="",0,INDEX(DONG_THUAN_GHEP!$B$14:$B$113,INT((ROW()-2)/30)+1))</f>
        <v>0</v>
      </c>
      <c r="D1583" s="16">
        <f t="shared" si="1"/>
        <v>0</v>
      </c>
      <c r="E1583" s="16">
        <f t="shared" si="2"/>
        <v>0</v>
      </c>
      <c r="F1583" s="3">
        <f t="shared" si="3"/>
        <v>0</v>
      </c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ht="15.0" customHeight="1">
      <c r="A1584" s="11" t="str">
        <f t="array" ref="A1584">INDEX(DONG_THUAN_GHEP!$J$14:$AM$113,INT((ROW()-2)/30)+1,MOD(ROW()-2,30)+1)</f>
        <v/>
      </c>
      <c r="B1584" s="11" t="str">
        <f t="array" ref="B1584">INDEX(DONG_THUAN_GHEP!$A$14:$A$113,INT((ROW()-2)/30)+1)</f>
        <v/>
      </c>
      <c r="C1584" s="16">
        <f t="array" ref="C1584">IF(A1584="",0,INDEX(DONG_THUAN_GHEP!$B$14:$B$113,INT((ROW()-2)/30)+1))</f>
        <v>0</v>
      </c>
      <c r="D1584" s="16">
        <f t="shared" si="1"/>
        <v>0</v>
      </c>
      <c r="E1584" s="16">
        <f t="shared" si="2"/>
        <v>0</v>
      </c>
      <c r="F1584" s="3">
        <f t="shared" si="3"/>
        <v>0</v>
      </c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ht="15.0" customHeight="1">
      <c r="A1585" s="11" t="str">
        <f t="array" ref="A1585">INDEX(DONG_THUAN_GHEP!$J$14:$AM$113,INT((ROW()-2)/30)+1,MOD(ROW()-2,30)+1)</f>
        <v/>
      </c>
      <c r="B1585" s="11" t="str">
        <f t="array" ref="B1585">INDEX(DONG_THUAN_GHEP!$A$14:$A$113,INT((ROW()-2)/30)+1)</f>
        <v/>
      </c>
      <c r="C1585" s="16">
        <f t="array" ref="C1585">IF(A1585="",0,INDEX(DONG_THUAN_GHEP!$B$14:$B$113,INT((ROW()-2)/30)+1))</f>
        <v>0</v>
      </c>
      <c r="D1585" s="16">
        <f t="shared" si="1"/>
        <v>0</v>
      </c>
      <c r="E1585" s="16">
        <f t="shared" si="2"/>
        <v>0</v>
      </c>
      <c r="F1585" s="3">
        <f t="shared" si="3"/>
        <v>0</v>
      </c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ht="15.0" customHeight="1">
      <c r="A1586" s="11" t="str">
        <f t="array" ref="A1586">INDEX(DONG_THUAN_GHEP!$J$14:$AM$113,INT((ROW()-2)/30)+1,MOD(ROW()-2,30)+1)</f>
        <v/>
      </c>
      <c r="B1586" s="11" t="str">
        <f t="array" ref="B1586">INDEX(DONG_THUAN_GHEP!$A$14:$A$113,INT((ROW()-2)/30)+1)</f>
        <v/>
      </c>
      <c r="C1586" s="16">
        <f t="array" ref="C1586">IF(A1586="",0,INDEX(DONG_THUAN_GHEP!$B$14:$B$113,INT((ROW()-2)/30)+1))</f>
        <v>0</v>
      </c>
      <c r="D1586" s="16">
        <f t="shared" si="1"/>
        <v>0</v>
      </c>
      <c r="E1586" s="16">
        <f t="shared" si="2"/>
        <v>0</v>
      </c>
      <c r="F1586" s="3">
        <f t="shared" si="3"/>
        <v>0</v>
      </c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ht="15.0" customHeight="1">
      <c r="A1587" s="11" t="str">
        <f t="array" ref="A1587">INDEX(DONG_THUAN_GHEP!$J$14:$AM$113,INT((ROW()-2)/30)+1,MOD(ROW()-2,30)+1)</f>
        <v/>
      </c>
      <c r="B1587" s="11" t="str">
        <f t="array" ref="B1587">INDEX(DONG_THUAN_GHEP!$A$14:$A$113,INT((ROW()-2)/30)+1)</f>
        <v/>
      </c>
      <c r="C1587" s="16">
        <f t="array" ref="C1587">IF(A1587="",0,INDEX(DONG_THUAN_GHEP!$B$14:$B$113,INT((ROW()-2)/30)+1))</f>
        <v>0</v>
      </c>
      <c r="D1587" s="16">
        <f t="shared" si="1"/>
        <v>0</v>
      </c>
      <c r="E1587" s="16">
        <f t="shared" si="2"/>
        <v>0</v>
      </c>
      <c r="F1587" s="3">
        <f t="shared" si="3"/>
        <v>0</v>
      </c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ht="15.0" customHeight="1">
      <c r="A1588" s="11" t="str">
        <f t="array" ref="A1588">INDEX(DONG_THUAN_GHEP!$J$14:$AM$113,INT((ROW()-2)/30)+1,MOD(ROW()-2,30)+1)</f>
        <v/>
      </c>
      <c r="B1588" s="11" t="str">
        <f t="array" ref="B1588">INDEX(DONG_THUAN_GHEP!$A$14:$A$113,INT((ROW()-2)/30)+1)</f>
        <v/>
      </c>
      <c r="C1588" s="16">
        <f t="array" ref="C1588">IF(A1588="",0,INDEX(DONG_THUAN_GHEP!$B$14:$B$113,INT((ROW()-2)/30)+1))</f>
        <v>0</v>
      </c>
      <c r="D1588" s="16">
        <f t="shared" si="1"/>
        <v>0</v>
      </c>
      <c r="E1588" s="16">
        <f t="shared" si="2"/>
        <v>0</v>
      </c>
      <c r="F1588" s="3">
        <f t="shared" si="3"/>
        <v>0</v>
      </c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ht="15.0" customHeight="1">
      <c r="A1589" s="11" t="str">
        <f t="array" ref="A1589">INDEX(DONG_THUAN_GHEP!$J$14:$AM$113,INT((ROW()-2)/30)+1,MOD(ROW()-2,30)+1)</f>
        <v/>
      </c>
      <c r="B1589" s="11" t="str">
        <f t="array" ref="B1589">INDEX(DONG_THUAN_GHEP!$A$14:$A$113,INT((ROW()-2)/30)+1)</f>
        <v/>
      </c>
      <c r="C1589" s="16">
        <f t="array" ref="C1589">IF(A1589="",0,INDEX(DONG_THUAN_GHEP!$B$14:$B$113,INT((ROW()-2)/30)+1))</f>
        <v>0</v>
      </c>
      <c r="D1589" s="16">
        <f t="shared" si="1"/>
        <v>0</v>
      </c>
      <c r="E1589" s="16">
        <f t="shared" si="2"/>
        <v>0</v>
      </c>
      <c r="F1589" s="3">
        <f t="shared" si="3"/>
        <v>0</v>
      </c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ht="15.0" customHeight="1">
      <c r="A1590" s="11" t="str">
        <f t="array" ref="A1590">INDEX(DONG_THUAN_GHEP!$J$14:$AM$113,INT((ROW()-2)/30)+1,MOD(ROW()-2,30)+1)</f>
        <v/>
      </c>
      <c r="B1590" s="11" t="str">
        <f t="array" ref="B1590">INDEX(DONG_THUAN_GHEP!$A$14:$A$113,INT((ROW()-2)/30)+1)</f>
        <v/>
      </c>
      <c r="C1590" s="16">
        <f t="array" ref="C1590">IF(A1590="",0,INDEX(DONG_THUAN_GHEP!$B$14:$B$113,INT((ROW()-2)/30)+1))</f>
        <v>0</v>
      </c>
      <c r="D1590" s="16">
        <f t="shared" si="1"/>
        <v>0</v>
      </c>
      <c r="E1590" s="16">
        <f t="shared" si="2"/>
        <v>0</v>
      </c>
      <c r="F1590" s="3">
        <f t="shared" si="3"/>
        <v>0</v>
      </c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ht="15.0" customHeight="1">
      <c r="A1591" s="11" t="str">
        <f t="array" ref="A1591">INDEX(DONG_THUAN_GHEP!$J$14:$AM$113,INT((ROW()-2)/30)+1,MOD(ROW()-2,30)+1)</f>
        <v/>
      </c>
      <c r="B1591" s="11" t="str">
        <f t="array" ref="B1591">INDEX(DONG_THUAN_GHEP!$A$14:$A$113,INT((ROW()-2)/30)+1)</f>
        <v/>
      </c>
      <c r="C1591" s="16">
        <f t="array" ref="C1591">IF(A1591="",0,INDEX(DONG_THUAN_GHEP!$B$14:$B$113,INT((ROW()-2)/30)+1))</f>
        <v>0</v>
      </c>
      <c r="D1591" s="16">
        <f t="shared" si="1"/>
        <v>0</v>
      </c>
      <c r="E1591" s="16">
        <f t="shared" si="2"/>
        <v>0</v>
      </c>
      <c r="F1591" s="3">
        <f t="shared" si="3"/>
        <v>0</v>
      </c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ht="15.0" customHeight="1">
      <c r="A1592" s="11" t="str">
        <f t="array" ref="A1592">INDEX(DONG_THUAN_GHEP!$J$14:$AM$113,INT((ROW()-2)/30)+1,MOD(ROW()-2,30)+1)</f>
        <v>2953</v>
      </c>
      <c r="B1592" s="11" t="str">
        <f t="array" ref="B1592">INDEX(DONG_THUAN_GHEP!$A$14:$A$113,INT((ROW()-2)/30)+1)</f>
        <v>53</v>
      </c>
      <c r="C1592" s="16">
        <f t="array" ref="C1592">IF(A1592="",0,INDEX(DONG_THUAN_GHEP!$B$14:$B$113,INT((ROW()-2)/30)+1))</f>
        <v>2</v>
      </c>
      <c r="D1592" s="16">
        <f t="shared" si="1"/>
        <v>1</v>
      </c>
      <c r="E1592" s="16">
        <f t="shared" si="2"/>
        <v>3</v>
      </c>
      <c r="F1592" s="3">
        <f t="shared" si="3"/>
        <v>302953</v>
      </c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ht="15.0" customHeight="1">
      <c r="A1593" s="11" t="str">
        <f t="array" ref="A1593">INDEX(DONG_THUAN_GHEP!$J$14:$AM$113,INT((ROW()-2)/30)+1,MOD(ROW()-2,30)+1)</f>
        <v>2253</v>
      </c>
      <c r="B1593" s="11" t="str">
        <f t="array" ref="B1593">INDEX(DONG_THUAN_GHEP!$A$14:$A$113,INT((ROW()-2)/30)+1)</f>
        <v>53</v>
      </c>
      <c r="C1593" s="16">
        <f t="array" ref="C1593">IF(A1593="",0,INDEX(DONG_THUAN_GHEP!$B$14:$B$113,INT((ROW()-2)/30)+1))</f>
        <v>2</v>
      </c>
      <c r="D1593" s="16">
        <f t="shared" si="1"/>
        <v>1</v>
      </c>
      <c r="E1593" s="16">
        <f t="shared" si="2"/>
        <v>3</v>
      </c>
      <c r="F1593" s="3">
        <f t="shared" si="3"/>
        <v>302253</v>
      </c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ht="15.0" customHeight="1">
      <c r="A1594" s="11" t="str">
        <f t="array" ref="A1594">INDEX(DONG_THUAN_GHEP!$J$14:$AM$113,INT((ROW()-2)/30)+1,MOD(ROW()-2,30)+1)</f>
        <v>253</v>
      </c>
      <c r="B1594" s="11" t="str">
        <f t="array" ref="B1594">INDEX(DONG_THUAN_GHEP!$A$14:$A$113,INT((ROW()-2)/30)+1)</f>
        <v>53</v>
      </c>
      <c r="C1594" s="16">
        <f t="array" ref="C1594">IF(A1594="",0,INDEX(DONG_THUAN_GHEP!$B$14:$B$113,INT((ROW()-2)/30)+1))</f>
        <v>2</v>
      </c>
      <c r="D1594" s="16">
        <f t="shared" si="1"/>
        <v>8</v>
      </c>
      <c r="E1594" s="16">
        <f t="shared" si="2"/>
        <v>10</v>
      </c>
      <c r="F1594" s="3">
        <f t="shared" si="3"/>
        <v>1000253</v>
      </c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ht="15.0" customHeight="1">
      <c r="A1595" s="11" t="str">
        <f t="array" ref="A1595">INDEX(DONG_THUAN_GHEP!$J$14:$AM$113,INT((ROW()-2)/30)+1,MOD(ROW()-2,30)+1)</f>
        <v>253</v>
      </c>
      <c r="B1595" s="11" t="str">
        <f t="array" ref="B1595">INDEX(DONG_THUAN_GHEP!$A$14:$A$113,INT((ROW()-2)/30)+1)</f>
        <v>53</v>
      </c>
      <c r="C1595" s="16">
        <f t="array" ref="C1595">IF(A1595="",0,INDEX(DONG_THUAN_GHEP!$B$14:$B$113,INT((ROW()-2)/30)+1))</f>
        <v>2</v>
      </c>
      <c r="D1595" s="16">
        <f t="shared" si="1"/>
        <v>8</v>
      </c>
      <c r="E1595" s="16">
        <f t="shared" si="2"/>
        <v>10</v>
      </c>
      <c r="F1595" s="3">
        <f t="shared" si="3"/>
        <v>1000253</v>
      </c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ht="15.0" customHeight="1">
      <c r="A1596" s="11" t="str">
        <f t="array" ref="A1596">INDEX(DONG_THUAN_GHEP!$J$14:$AM$113,INT((ROW()-2)/30)+1,MOD(ROW()-2,30)+1)</f>
        <v>253</v>
      </c>
      <c r="B1596" s="11" t="str">
        <f t="array" ref="B1596">INDEX(DONG_THUAN_GHEP!$A$14:$A$113,INT((ROW()-2)/30)+1)</f>
        <v>53</v>
      </c>
      <c r="C1596" s="16">
        <f t="array" ref="C1596">IF(A1596="",0,INDEX(DONG_THUAN_GHEP!$B$14:$B$113,INT((ROW()-2)/30)+1))</f>
        <v>2</v>
      </c>
      <c r="D1596" s="16">
        <f t="shared" si="1"/>
        <v>8</v>
      </c>
      <c r="E1596" s="16">
        <f t="shared" si="2"/>
        <v>10</v>
      </c>
      <c r="F1596" s="3">
        <f t="shared" si="3"/>
        <v>1000253</v>
      </c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ht="15.0" customHeight="1">
      <c r="A1597" s="11" t="str">
        <f t="array" ref="A1597">INDEX(DONG_THUAN_GHEP!$J$14:$AM$113,INT((ROW()-2)/30)+1,MOD(ROW()-2,30)+1)</f>
        <v>253</v>
      </c>
      <c r="B1597" s="11" t="str">
        <f t="array" ref="B1597">INDEX(DONG_THUAN_GHEP!$A$14:$A$113,INT((ROW()-2)/30)+1)</f>
        <v>53</v>
      </c>
      <c r="C1597" s="16">
        <f t="array" ref="C1597">IF(A1597="",0,INDEX(DONG_THUAN_GHEP!$B$14:$B$113,INT((ROW()-2)/30)+1))</f>
        <v>2</v>
      </c>
      <c r="D1597" s="16">
        <f t="shared" si="1"/>
        <v>8</v>
      </c>
      <c r="E1597" s="16">
        <f t="shared" si="2"/>
        <v>10</v>
      </c>
      <c r="F1597" s="3">
        <f t="shared" si="3"/>
        <v>1000253</v>
      </c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ht="15.0" customHeight="1">
      <c r="A1598" s="11" t="str">
        <f t="array" ref="A1598">INDEX(DONG_THUAN_GHEP!$J$14:$AM$113,INT((ROW()-2)/30)+1,MOD(ROW()-2,30)+1)</f>
        <v>953</v>
      </c>
      <c r="B1598" s="11" t="str">
        <f t="array" ref="B1598">INDEX(DONG_THUAN_GHEP!$A$14:$A$113,INT((ROW()-2)/30)+1)</f>
        <v>53</v>
      </c>
      <c r="C1598" s="16">
        <f t="array" ref="C1598">IF(A1598="",0,INDEX(DONG_THUAN_GHEP!$B$14:$B$113,INT((ROW()-2)/30)+1))</f>
        <v>2</v>
      </c>
      <c r="D1598" s="16">
        <f t="shared" si="1"/>
        <v>4</v>
      </c>
      <c r="E1598" s="16">
        <f t="shared" si="2"/>
        <v>6</v>
      </c>
      <c r="F1598" s="3">
        <f t="shared" si="3"/>
        <v>600953</v>
      </c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ht="15.0" customHeight="1">
      <c r="A1599" s="11" t="str">
        <f t="array" ref="A1599">INDEX(DONG_THUAN_GHEP!$J$14:$AM$113,INT((ROW()-2)/30)+1,MOD(ROW()-2,30)+1)</f>
        <v>253</v>
      </c>
      <c r="B1599" s="11" t="str">
        <f t="array" ref="B1599">INDEX(DONG_THUAN_GHEP!$A$14:$A$113,INT((ROW()-2)/30)+1)</f>
        <v>53</v>
      </c>
      <c r="C1599" s="16">
        <f t="array" ref="C1599">IF(A1599="",0,INDEX(DONG_THUAN_GHEP!$B$14:$B$113,INT((ROW()-2)/30)+1))</f>
        <v>2</v>
      </c>
      <c r="D1599" s="16">
        <f t="shared" si="1"/>
        <v>8</v>
      </c>
      <c r="E1599" s="16">
        <f t="shared" si="2"/>
        <v>10</v>
      </c>
      <c r="F1599" s="3">
        <f t="shared" si="3"/>
        <v>1000253</v>
      </c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ht="15.0" customHeight="1">
      <c r="A1600" s="11" t="str">
        <f t="array" ref="A1600">INDEX(DONG_THUAN_GHEP!$J$14:$AM$113,INT((ROW()-2)/30)+1,MOD(ROW()-2,30)+1)</f>
        <v>53</v>
      </c>
      <c r="B1600" s="11" t="str">
        <f t="array" ref="B1600">INDEX(DONG_THUAN_GHEP!$A$14:$A$113,INT((ROW()-2)/30)+1)</f>
        <v>53</v>
      </c>
      <c r="C1600" s="16">
        <f t="array" ref="C1600">IF(A1600="",0,INDEX(DONG_THUAN_GHEP!$B$14:$B$113,INT((ROW()-2)/30)+1))</f>
        <v>2</v>
      </c>
      <c r="D1600" s="16">
        <f t="shared" si="1"/>
        <v>16</v>
      </c>
      <c r="E1600" s="16">
        <f t="shared" si="2"/>
        <v>18</v>
      </c>
      <c r="F1600" s="3">
        <f t="shared" si="3"/>
        <v>1800053</v>
      </c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ht="15.0" customHeight="1">
      <c r="A1601" s="11" t="str">
        <f t="array" ref="A1601">INDEX(DONG_THUAN_GHEP!$J$14:$AM$113,INT((ROW()-2)/30)+1,MOD(ROW()-2,30)+1)</f>
        <v>53</v>
      </c>
      <c r="B1601" s="11" t="str">
        <f t="array" ref="B1601">INDEX(DONG_THUAN_GHEP!$A$14:$A$113,INT((ROW()-2)/30)+1)</f>
        <v>53</v>
      </c>
      <c r="C1601" s="16">
        <f t="array" ref="C1601">IF(A1601="",0,INDEX(DONG_THUAN_GHEP!$B$14:$B$113,INT((ROW()-2)/30)+1))</f>
        <v>2</v>
      </c>
      <c r="D1601" s="16">
        <f t="shared" si="1"/>
        <v>16</v>
      </c>
      <c r="E1601" s="16">
        <f t="shared" si="2"/>
        <v>18</v>
      </c>
      <c r="F1601" s="3">
        <f t="shared" si="3"/>
        <v>1800053</v>
      </c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ht="15.0" customHeight="1">
      <c r="A1602" s="11" t="str">
        <f t="array" ref="A1602">INDEX(DONG_THUAN_GHEP!$J$14:$AM$113,INT((ROW()-2)/30)+1,MOD(ROW()-2,30)+1)</f>
        <v>53</v>
      </c>
      <c r="B1602" s="11" t="str">
        <f t="array" ref="B1602">INDEX(DONG_THUAN_GHEP!$A$14:$A$113,INT((ROW()-2)/30)+1)</f>
        <v>53</v>
      </c>
      <c r="C1602" s="16">
        <f t="array" ref="C1602">IF(A1602="",0,INDEX(DONG_THUAN_GHEP!$B$14:$B$113,INT((ROW()-2)/30)+1))</f>
        <v>2</v>
      </c>
      <c r="D1602" s="16">
        <f t="shared" si="1"/>
        <v>16</v>
      </c>
      <c r="E1602" s="16">
        <f t="shared" si="2"/>
        <v>18</v>
      </c>
      <c r="F1602" s="3">
        <f t="shared" si="3"/>
        <v>1800053</v>
      </c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ht="15.0" customHeight="1">
      <c r="A1603" s="11" t="str">
        <f t="array" ref="A1603">INDEX(DONG_THUAN_GHEP!$J$14:$AM$113,INT((ROW()-2)/30)+1,MOD(ROW()-2,30)+1)</f>
        <v>53</v>
      </c>
      <c r="B1603" s="11" t="str">
        <f t="array" ref="B1603">INDEX(DONG_THUAN_GHEP!$A$14:$A$113,INT((ROW()-2)/30)+1)</f>
        <v>53</v>
      </c>
      <c r="C1603" s="16">
        <f t="array" ref="C1603">IF(A1603="",0,INDEX(DONG_THUAN_GHEP!$B$14:$B$113,INT((ROW()-2)/30)+1))</f>
        <v>2</v>
      </c>
      <c r="D1603" s="16">
        <f t="shared" si="1"/>
        <v>16</v>
      </c>
      <c r="E1603" s="16">
        <f t="shared" si="2"/>
        <v>18</v>
      </c>
      <c r="F1603" s="3">
        <f t="shared" si="3"/>
        <v>1800053</v>
      </c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ht="15.0" customHeight="1">
      <c r="A1604" s="11" t="str">
        <f t="array" ref="A1604">INDEX(DONG_THUAN_GHEP!$J$14:$AM$113,INT((ROW()-2)/30)+1,MOD(ROW()-2,30)+1)</f>
        <v>953</v>
      </c>
      <c r="B1604" s="11" t="str">
        <f t="array" ref="B1604">INDEX(DONG_THUAN_GHEP!$A$14:$A$113,INT((ROW()-2)/30)+1)</f>
        <v>53</v>
      </c>
      <c r="C1604" s="16">
        <f t="array" ref="C1604">IF(A1604="",0,INDEX(DONG_THUAN_GHEP!$B$14:$B$113,INT((ROW()-2)/30)+1))</f>
        <v>2</v>
      </c>
      <c r="D1604" s="16">
        <f t="shared" si="1"/>
        <v>4</v>
      </c>
      <c r="E1604" s="16">
        <f t="shared" si="2"/>
        <v>6</v>
      </c>
      <c r="F1604" s="3">
        <f t="shared" si="3"/>
        <v>600953</v>
      </c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ht="15.0" customHeight="1">
      <c r="A1605" s="11" t="str">
        <f t="array" ref="A1605">INDEX(DONG_THUAN_GHEP!$J$14:$AM$113,INT((ROW()-2)/30)+1,MOD(ROW()-2,30)+1)</f>
        <v>253</v>
      </c>
      <c r="B1605" s="11" t="str">
        <f t="array" ref="B1605">INDEX(DONG_THUAN_GHEP!$A$14:$A$113,INT((ROW()-2)/30)+1)</f>
        <v>53</v>
      </c>
      <c r="C1605" s="16">
        <f t="array" ref="C1605">IF(A1605="",0,INDEX(DONG_THUAN_GHEP!$B$14:$B$113,INT((ROW()-2)/30)+1))</f>
        <v>2</v>
      </c>
      <c r="D1605" s="16">
        <f t="shared" si="1"/>
        <v>8</v>
      </c>
      <c r="E1605" s="16">
        <f t="shared" si="2"/>
        <v>10</v>
      </c>
      <c r="F1605" s="3">
        <f t="shared" si="3"/>
        <v>1000253</v>
      </c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ht="15.0" customHeight="1">
      <c r="A1606" s="11" t="str">
        <f t="array" ref="A1606">INDEX(DONG_THUAN_GHEP!$J$14:$AM$113,INT((ROW()-2)/30)+1,MOD(ROW()-2,30)+1)</f>
        <v>53</v>
      </c>
      <c r="B1606" s="11" t="str">
        <f t="array" ref="B1606">INDEX(DONG_THUAN_GHEP!$A$14:$A$113,INT((ROW()-2)/30)+1)</f>
        <v>53</v>
      </c>
      <c r="C1606" s="16">
        <f t="array" ref="C1606">IF(A1606="",0,INDEX(DONG_THUAN_GHEP!$B$14:$B$113,INT((ROW()-2)/30)+1))</f>
        <v>2</v>
      </c>
      <c r="D1606" s="16">
        <f t="shared" si="1"/>
        <v>16</v>
      </c>
      <c r="E1606" s="16">
        <f t="shared" si="2"/>
        <v>18</v>
      </c>
      <c r="F1606" s="3">
        <f t="shared" si="3"/>
        <v>1800053</v>
      </c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ht="15.0" customHeight="1">
      <c r="A1607" s="11" t="str">
        <f t="array" ref="A1607">INDEX(DONG_THUAN_GHEP!$J$14:$AM$113,INT((ROW()-2)/30)+1,MOD(ROW()-2,30)+1)</f>
        <v>53</v>
      </c>
      <c r="B1607" s="11" t="str">
        <f t="array" ref="B1607">INDEX(DONG_THUAN_GHEP!$A$14:$A$113,INT((ROW()-2)/30)+1)</f>
        <v>53</v>
      </c>
      <c r="C1607" s="16">
        <f t="array" ref="C1607">IF(A1607="",0,INDEX(DONG_THUAN_GHEP!$B$14:$B$113,INT((ROW()-2)/30)+1))</f>
        <v>2</v>
      </c>
      <c r="D1607" s="16">
        <f t="shared" si="1"/>
        <v>16</v>
      </c>
      <c r="E1607" s="16">
        <f t="shared" si="2"/>
        <v>18</v>
      </c>
      <c r="F1607" s="3">
        <f t="shared" si="3"/>
        <v>1800053</v>
      </c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ht="15.0" customHeight="1">
      <c r="A1608" s="11" t="str">
        <f t="array" ref="A1608">INDEX(DONG_THUAN_GHEP!$J$14:$AM$113,INT((ROW()-2)/30)+1,MOD(ROW()-2,30)+1)</f>
        <v>53</v>
      </c>
      <c r="B1608" s="11" t="str">
        <f t="array" ref="B1608">INDEX(DONG_THUAN_GHEP!$A$14:$A$113,INT((ROW()-2)/30)+1)</f>
        <v>53</v>
      </c>
      <c r="C1608" s="16">
        <f t="array" ref="C1608">IF(A1608="",0,INDEX(DONG_THUAN_GHEP!$B$14:$B$113,INT((ROW()-2)/30)+1))</f>
        <v>2</v>
      </c>
      <c r="D1608" s="16">
        <f t="shared" si="1"/>
        <v>16</v>
      </c>
      <c r="E1608" s="16">
        <f t="shared" si="2"/>
        <v>18</v>
      </c>
      <c r="F1608" s="3">
        <f t="shared" si="3"/>
        <v>1800053</v>
      </c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ht="15.0" customHeight="1">
      <c r="A1609" s="11" t="str">
        <f t="array" ref="A1609">INDEX(DONG_THUAN_GHEP!$J$14:$AM$113,INT((ROW()-2)/30)+1,MOD(ROW()-2,30)+1)</f>
        <v>53</v>
      </c>
      <c r="B1609" s="11" t="str">
        <f t="array" ref="B1609">INDEX(DONG_THUAN_GHEP!$A$14:$A$113,INT((ROW()-2)/30)+1)</f>
        <v>53</v>
      </c>
      <c r="C1609" s="16">
        <f t="array" ref="C1609">IF(A1609="",0,INDEX(DONG_THUAN_GHEP!$B$14:$B$113,INT((ROW()-2)/30)+1))</f>
        <v>2</v>
      </c>
      <c r="D1609" s="16">
        <f t="shared" si="1"/>
        <v>16</v>
      </c>
      <c r="E1609" s="16">
        <f t="shared" si="2"/>
        <v>18</v>
      </c>
      <c r="F1609" s="3">
        <f t="shared" si="3"/>
        <v>1800053</v>
      </c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ht="15.0" customHeight="1">
      <c r="A1610" s="11" t="str">
        <f t="array" ref="A1610">INDEX(DONG_THUAN_GHEP!$J$14:$AM$113,INT((ROW()-2)/30)+1,MOD(ROW()-2,30)+1)</f>
        <v>953</v>
      </c>
      <c r="B1610" s="11" t="str">
        <f t="array" ref="B1610">INDEX(DONG_THUAN_GHEP!$A$14:$A$113,INT((ROW()-2)/30)+1)</f>
        <v>53</v>
      </c>
      <c r="C1610" s="16">
        <f t="array" ref="C1610">IF(A1610="",0,INDEX(DONG_THUAN_GHEP!$B$14:$B$113,INT((ROW()-2)/30)+1))</f>
        <v>2</v>
      </c>
      <c r="D1610" s="16">
        <f t="shared" si="1"/>
        <v>4</v>
      </c>
      <c r="E1610" s="16">
        <f t="shared" si="2"/>
        <v>6</v>
      </c>
      <c r="F1610" s="3">
        <f t="shared" si="3"/>
        <v>600953</v>
      </c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ht="15.0" customHeight="1">
      <c r="A1611" s="11" t="str">
        <f t="array" ref="A1611">INDEX(DONG_THUAN_GHEP!$J$14:$AM$113,INT((ROW()-2)/30)+1,MOD(ROW()-2,30)+1)</f>
        <v>253</v>
      </c>
      <c r="B1611" s="11" t="str">
        <f t="array" ref="B1611">INDEX(DONG_THUAN_GHEP!$A$14:$A$113,INT((ROW()-2)/30)+1)</f>
        <v>53</v>
      </c>
      <c r="C1611" s="16">
        <f t="array" ref="C1611">IF(A1611="",0,INDEX(DONG_THUAN_GHEP!$B$14:$B$113,INT((ROW()-2)/30)+1))</f>
        <v>2</v>
      </c>
      <c r="D1611" s="16">
        <f t="shared" si="1"/>
        <v>8</v>
      </c>
      <c r="E1611" s="16">
        <f t="shared" si="2"/>
        <v>10</v>
      </c>
      <c r="F1611" s="3">
        <f t="shared" si="3"/>
        <v>1000253</v>
      </c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ht="15.0" customHeight="1">
      <c r="A1612" s="11" t="str">
        <f t="array" ref="A1612">INDEX(DONG_THUAN_GHEP!$J$14:$AM$113,INT((ROW()-2)/30)+1,MOD(ROW()-2,30)+1)</f>
        <v>53</v>
      </c>
      <c r="B1612" s="11" t="str">
        <f t="array" ref="B1612">INDEX(DONG_THUAN_GHEP!$A$14:$A$113,INT((ROW()-2)/30)+1)</f>
        <v>53</v>
      </c>
      <c r="C1612" s="16">
        <f t="array" ref="C1612">IF(A1612="",0,INDEX(DONG_THUAN_GHEP!$B$14:$B$113,INT((ROW()-2)/30)+1))</f>
        <v>2</v>
      </c>
      <c r="D1612" s="16">
        <f t="shared" si="1"/>
        <v>16</v>
      </c>
      <c r="E1612" s="16">
        <f t="shared" si="2"/>
        <v>18</v>
      </c>
      <c r="F1612" s="3">
        <f t="shared" si="3"/>
        <v>1800053</v>
      </c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ht="15.0" customHeight="1">
      <c r="A1613" s="11" t="str">
        <f t="array" ref="A1613">INDEX(DONG_THUAN_GHEP!$J$14:$AM$113,INT((ROW()-2)/30)+1,MOD(ROW()-2,30)+1)</f>
        <v>53</v>
      </c>
      <c r="B1613" s="11" t="str">
        <f t="array" ref="B1613">INDEX(DONG_THUAN_GHEP!$A$14:$A$113,INT((ROW()-2)/30)+1)</f>
        <v>53</v>
      </c>
      <c r="C1613" s="16">
        <f t="array" ref="C1613">IF(A1613="",0,INDEX(DONG_THUAN_GHEP!$B$14:$B$113,INT((ROW()-2)/30)+1))</f>
        <v>2</v>
      </c>
      <c r="D1613" s="16">
        <f t="shared" si="1"/>
        <v>16</v>
      </c>
      <c r="E1613" s="16">
        <f t="shared" si="2"/>
        <v>18</v>
      </c>
      <c r="F1613" s="3">
        <f t="shared" si="3"/>
        <v>1800053</v>
      </c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ht="15.0" customHeight="1">
      <c r="A1614" s="11" t="str">
        <f t="array" ref="A1614">INDEX(DONG_THUAN_GHEP!$J$14:$AM$113,INT((ROW()-2)/30)+1,MOD(ROW()-2,30)+1)</f>
        <v>53</v>
      </c>
      <c r="B1614" s="11" t="str">
        <f t="array" ref="B1614">INDEX(DONG_THUAN_GHEP!$A$14:$A$113,INT((ROW()-2)/30)+1)</f>
        <v>53</v>
      </c>
      <c r="C1614" s="16">
        <f t="array" ref="C1614">IF(A1614="",0,INDEX(DONG_THUAN_GHEP!$B$14:$B$113,INT((ROW()-2)/30)+1))</f>
        <v>2</v>
      </c>
      <c r="D1614" s="16">
        <f t="shared" si="1"/>
        <v>16</v>
      </c>
      <c r="E1614" s="16">
        <f t="shared" si="2"/>
        <v>18</v>
      </c>
      <c r="F1614" s="3">
        <f t="shared" si="3"/>
        <v>1800053</v>
      </c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ht="15.0" customHeight="1">
      <c r="A1615" s="11" t="str">
        <f t="array" ref="A1615">INDEX(DONG_THUAN_GHEP!$J$14:$AM$113,INT((ROW()-2)/30)+1,MOD(ROW()-2,30)+1)</f>
        <v>53</v>
      </c>
      <c r="B1615" s="11" t="str">
        <f t="array" ref="B1615">INDEX(DONG_THUAN_GHEP!$A$14:$A$113,INT((ROW()-2)/30)+1)</f>
        <v>53</v>
      </c>
      <c r="C1615" s="16">
        <f t="array" ref="C1615">IF(A1615="",0,INDEX(DONG_THUAN_GHEP!$B$14:$B$113,INT((ROW()-2)/30)+1))</f>
        <v>2</v>
      </c>
      <c r="D1615" s="16">
        <f t="shared" si="1"/>
        <v>16</v>
      </c>
      <c r="E1615" s="16">
        <f t="shared" si="2"/>
        <v>18</v>
      </c>
      <c r="F1615" s="3">
        <f t="shared" si="3"/>
        <v>1800053</v>
      </c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ht="15.0" customHeight="1">
      <c r="A1616" s="11" t="str">
        <f t="array" ref="A1616">INDEX(DONG_THUAN_GHEP!$J$14:$AM$113,INT((ROW()-2)/30)+1,MOD(ROW()-2,30)+1)</f>
        <v>953</v>
      </c>
      <c r="B1616" s="11" t="str">
        <f t="array" ref="B1616">INDEX(DONG_THUAN_GHEP!$A$14:$A$113,INT((ROW()-2)/30)+1)</f>
        <v>53</v>
      </c>
      <c r="C1616" s="16">
        <f t="array" ref="C1616">IF(A1616="",0,INDEX(DONG_THUAN_GHEP!$B$14:$B$113,INT((ROW()-2)/30)+1))</f>
        <v>2</v>
      </c>
      <c r="D1616" s="16">
        <f t="shared" si="1"/>
        <v>4</v>
      </c>
      <c r="E1616" s="16">
        <f t="shared" si="2"/>
        <v>6</v>
      </c>
      <c r="F1616" s="3">
        <f t="shared" si="3"/>
        <v>600953</v>
      </c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ht="15.0" customHeight="1">
      <c r="A1617" s="11" t="str">
        <f t="array" ref="A1617">INDEX(DONG_THUAN_GHEP!$J$14:$AM$113,INT((ROW()-2)/30)+1,MOD(ROW()-2,30)+1)</f>
        <v>253</v>
      </c>
      <c r="B1617" s="11" t="str">
        <f t="array" ref="B1617">INDEX(DONG_THUAN_GHEP!$A$14:$A$113,INT((ROW()-2)/30)+1)</f>
        <v>53</v>
      </c>
      <c r="C1617" s="16">
        <f t="array" ref="C1617">IF(A1617="",0,INDEX(DONG_THUAN_GHEP!$B$14:$B$113,INT((ROW()-2)/30)+1))</f>
        <v>2</v>
      </c>
      <c r="D1617" s="16">
        <f t="shared" si="1"/>
        <v>8</v>
      </c>
      <c r="E1617" s="16">
        <f t="shared" si="2"/>
        <v>10</v>
      </c>
      <c r="F1617" s="3">
        <f t="shared" si="3"/>
        <v>1000253</v>
      </c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ht="15.0" customHeight="1">
      <c r="A1618" s="11" t="str">
        <f t="array" ref="A1618">INDEX(DONG_THUAN_GHEP!$J$14:$AM$113,INT((ROW()-2)/30)+1,MOD(ROW()-2,30)+1)</f>
        <v>53</v>
      </c>
      <c r="B1618" s="11" t="str">
        <f t="array" ref="B1618">INDEX(DONG_THUAN_GHEP!$A$14:$A$113,INT((ROW()-2)/30)+1)</f>
        <v>53</v>
      </c>
      <c r="C1618" s="16">
        <f t="array" ref="C1618">IF(A1618="",0,INDEX(DONG_THUAN_GHEP!$B$14:$B$113,INT((ROW()-2)/30)+1))</f>
        <v>2</v>
      </c>
      <c r="D1618" s="16">
        <f t="shared" si="1"/>
        <v>16</v>
      </c>
      <c r="E1618" s="16">
        <f t="shared" si="2"/>
        <v>18</v>
      </c>
      <c r="F1618" s="3">
        <f t="shared" si="3"/>
        <v>1800053</v>
      </c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ht="15.0" customHeight="1">
      <c r="A1619" s="11" t="str">
        <f t="array" ref="A1619">INDEX(DONG_THUAN_GHEP!$J$14:$AM$113,INT((ROW()-2)/30)+1,MOD(ROW()-2,30)+1)</f>
        <v>53</v>
      </c>
      <c r="B1619" s="11" t="str">
        <f t="array" ref="B1619">INDEX(DONG_THUAN_GHEP!$A$14:$A$113,INT((ROW()-2)/30)+1)</f>
        <v>53</v>
      </c>
      <c r="C1619" s="16">
        <f t="array" ref="C1619">IF(A1619="",0,INDEX(DONG_THUAN_GHEP!$B$14:$B$113,INT((ROW()-2)/30)+1))</f>
        <v>2</v>
      </c>
      <c r="D1619" s="16">
        <f t="shared" si="1"/>
        <v>16</v>
      </c>
      <c r="E1619" s="16">
        <f t="shared" si="2"/>
        <v>18</v>
      </c>
      <c r="F1619" s="3">
        <f t="shared" si="3"/>
        <v>1800053</v>
      </c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ht="15.0" customHeight="1">
      <c r="A1620" s="11" t="str">
        <f t="array" ref="A1620">INDEX(DONG_THUAN_GHEP!$J$14:$AM$113,INT((ROW()-2)/30)+1,MOD(ROW()-2,30)+1)</f>
        <v>53</v>
      </c>
      <c r="B1620" s="11" t="str">
        <f t="array" ref="B1620">INDEX(DONG_THUAN_GHEP!$A$14:$A$113,INT((ROW()-2)/30)+1)</f>
        <v>53</v>
      </c>
      <c r="C1620" s="16">
        <f t="array" ref="C1620">IF(A1620="",0,INDEX(DONG_THUAN_GHEP!$B$14:$B$113,INT((ROW()-2)/30)+1))</f>
        <v>2</v>
      </c>
      <c r="D1620" s="16">
        <f t="shared" si="1"/>
        <v>16</v>
      </c>
      <c r="E1620" s="16">
        <f t="shared" si="2"/>
        <v>18</v>
      </c>
      <c r="F1620" s="3">
        <f t="shared" si="3"/>
        <v>1800053</v>
      </c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ht="15.0" customHeight="1">
      <c r="A1621" s="11" t="str">
        <f t="array" ref="A1621">INDEX(DONG_THUAN_GHEP!$J$14:$AM$113,INT((ROW()-2)/30)+1,MOD(ROW()-2,30)+1)</f>
        <v>53</v>
      </c>
      <c r="B1621" s="11" t="str">
        <f t="array" ref="B1621">INDEX(DONG_THUAN_GHEP!$A$14:$A$113,INT((ROW()-2)/30)+1)</f>
        <v>53</v>
      </c>
      <c r="C1621" s="16">
        <f t="array" ref="C1621">IF(A1621="",0,INDEX(DONG_THUAN_GHEP!$B$14:$B$113,INT((ROW()-2)/30)+1))</f>
        <v>2</v>
      </c>
      <c r="D1621" s="16">
        <f t="shared" si="1"/>
        <v>16</v>
      </c>
      <c r="E1621" s="16">
        <f t="shared" si="2"/>
        <v>18</v>
      </c>
      <c r="F1621" s="3">
        <f t="shared" si="3"/>
        <v>1800053</v>
      </c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ht="15.0" customHeight="1">
      <c r="A1622" s="11" t="str">
        <f t="array" ref="A1622">INDEX(DONG_THUAN_GHEP!$J$14:$AM$113,INT((ROW()-2)/30)+1,MOD(ROW()-2,30)+1)</f>
        <v>2954</v>
      </c>
      <c r="B1622" s="11" t="str">
        <f t="array" ref="B1622">INDEX(DONG_THUAN_GHEP!$A$14:$A$113,INT((ROW()-2)/30)+1)</f>
        <v>54</v>
      </c>
      <c r="C1622" s="16">
        <f t="array" ref="C1622">IF(A1622="",0,INDEX(DONG_THUAN_GHEP!$B$14:$B$113,INT((ROW()-2)/30)+1))</f>
        <v>1</v>
      </c>
      <c r="D1622" s="16">
        <f t="shared" si="1"/>
        <v>1</v>
      </c>
      <c r="E1622" s="16">
        <f t="shared" si="2"/>
        <v>2</v>
      </c>
      <c r="F1622" s="3">
        <f t="shared" si="3"/>
        <v>202954</v>
      </c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ht="15.0" customHeight="1">
      <c r="A1623" s="11" t="str">
        <f t="array" ref="A1623">INDEX(DONG_THUAN_GHEP!$J$14:$AM$113,INT((ROW()-2)/30)+1,MOD(ROW()-2,30)+1)</f>
        <v>2254</v>
      </c>
      <c r="B1623" s="11" t="str">
        <f t="array" ref="B1623">INDEX(DONG_THUAN_GHEP!$A$14:$A$113,INT((ROW()-2)/30)+1)</f>
        <v>54</v>
      </c>
      <c r="C1623" s="16">
        <f t="array" ref="C1623">IF(A1623="",0,INDEX(DONG_THUAN_GHEP!$B$14:$B$113,INT((ROW()-2)/30)+1))</f>
        <v>1</v>
      </c>
      <c r="D1623" s="16">
        <f t="shared" si="1"/>
        <v>1</v>
      </c>
      <c r="E1623" s="16">
        <f t="shared" si="2"/>
        <v>2</v>
      </c>
      <c r="F1623" s="3">
        <f t="shared" si="3"/>
        <v>202254</v>
      </c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ht="15.0" customHeight="1">
      <c r="A1624" s="11" t="str">
        <f t="array" ref="A1624">INDEX(DONG_THUAN_GHEP!$J$14:$AM$113,INT((ROW()-2)/30)+1,MOD(ROW()-2,30)+1)</f>
        <v>254</v>
      </c>
      <c r="B1624" s="11" t="str">
        <f t="array" ref="B1624">INDEX(DONG_THUAN_GHEP!$A$14:$A$113,INT((ROW()-2)/30)+1)</f>
        <v>54</v>
      </c>
      <c r="C1624" s="16">
        <f t="array" ref="C1624">IF(A1624="",0,INDEX(DONG_THUAN_GHEP!$B$14:$B$113,INT((ROW()-2)/30)+1))</f>
        <v>1</v>
      </c>
      <c r="D1624" s="16">
        <f t="shared" si="1"/>
        <v>8</v>
      </c>
      <c r="E1624" s="16">
        <f t="shared" si="2"/>
        <v>9</v>
      </c>
      <c r="F1624" s="3">
        <f t="shared" si="3"/>
        <v>900254</v>
      </c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ht="15.0" customHeight="1">
      <c r="A1625" s="11" t="str">
        <f t="array" ref="A1625">INDEX(DONG_THUAN_GHEP!$J$14:$AM$113,INT((ROW()-2)/30)+1,MOD(ROW()-2,30)+1)</f>
        <v>254</v>
      </c>
      <c r="B1625" s="11" t="str">
        <f t="array" ref="B1625">INDEX(DONG_THUAN_GHEP!$A$14:$A$113,INT((ROW()-2)/30)+1)</f>
        <v>54</v>
      </c>
      <c r="C1625" s="16">
        <f t="array" ref="C1625">IF(A1625="",0,INDEX(DONG_THUAN_GHEP!$B$14:$B$113,INT((ROW()-2)/30)+1))</f>
        <v>1</v>
      </c>
      <c r="D1625" s="16">
        <f t="shared" si="1"/>
        <v>8</v>
      </c>
      <c r="E1625" s="16">
        <f t="shared" si="2"/>
        <v>9</v>
      </c>
      <c r="F1625" s="3">
        <f t="shared" si="3"/>
        <v>900254</v>
      </c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ht="15.0" customHeight="1">
      <c r="A1626" s="11" t="str">
        <f t="array" ref="A1626">INDEX(DONG_THUAN_GHEP!$J$14:$AM$113,INT((ROW()-2)/30)+1,MOD(ROW()-2,30)+1)</f>
        <v>254</v>
      </c>
      <c r="B1626" s="11" t="str">
        <f t="array" ref="B1626">INDEX(DONG_THUAN_GHEP!$A$14:$A$113,INT((ROW()-2)/30)+1)</f>
        <v>54</v>
      </c>
      <c r="C1626" s="16">
        <f t="array" ref="C1626">IF(A1626="",0,INDEX(DONG_THUAN_GHEP!$B$14:$B$113,INT((ROW()-2)/30)+1))</f>
        <v>1</v>
      </c>
      <c r="D1626" s="16">
        <f t="shared" si="1"/>
        <v>8</v>
      </c>
      <c r="E1626" s="16">
        <f t="shared" si="2"/>
        <v>9</v>
      </c>
      <c r="F1626" s="3">
        <f t="shared" si="3"/>
        <v>900254</v>
      </c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ht="15.0" customHeight="1">
      <c r="A1627" s="11" t="str">
        <f t="array" ref="A1627">INDEX(DONG_THUAN_GHEP!$J$14:$AM$113,INT((ROW()-2)/30)+1,MOD(ROW()-2,30)+1)</f>
        <v>254</v>
      </c>
      <c r="B1627" s="11" t="str">
        <f t="array" ref="B1627">INDEX(DONG_THUAN_GHEP!$A$14:$A$113,INT((ROW()-2)/30)+1)</f>
        <v>54</v>
      </c>
      <c r="C1627" s="16">
        <f t="array" ref="C1627">IF(A1627="",0,INDEX(DONG_THUAN_GHEP!$B$14:$B$113,INT((ROW()-2)/30)+1))</f>
        <v>1</v>
      </c>
      <c r="D1627" s="16">
        <f t="shared" si="1"/>
        <v>8</v>
      </c>
      <c r="E1627" s="16">
        <f t="shared" si="2"/>
        <v>9</v>
      </c>
      <c r="F1627" s="3">
        <f t="shared" si="3"/>
        <v>900254</v>
      </c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ht="15.0" customHeight="1">
      <c r="A1628" s="11" t="str">
        <f t="array" ref="A1628">INDEX(DONG_THUAN_GHEP!$J$14:$AM$113,INT((ROW()-2)/30)+1,MOD(ROW()-2,30)+1)</f>
        <v>954</v>
      </c>
      <c r="B1628" s="11" t="str">
        <f t="array" ref="B1628">INDEX(DONG_THUAN_GHEP!$A$14:$A$113,INT((ROW()-2)/30)+1)</f>
        <v>54</v>
      </c>
      <c r="C1628" s="16">
        <f t="array" ref="C1628">IF(A1628="",0,INDEX(DONG_THUAN_GHEP!$B$14:$B$113,INT((ROW()-2)/30)+1))</f>
        <v>1</v>
      </c>
      <c r="D1628" s="16">
        <f t="shared" si="1"/>
        <v>4</v>
      </c>
      <c r="E1628" s="16">
        <f t="shared" si="2"/>
        <v>5</v>
      </c>
      <c r="F1628" s="3">
        <f t="shared" si="3"/>
        <v>500954</v>
      </c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ht="15.0" customHeight="1">
      <c r="A1629" s="11" t="str">
        <f t="array" ref="A1629">INDEX(DONG_THUAN_GHEP!$J$14:$AM$113,INT((ROW()-2)/30)+1,MOD(ROW()-2,30)+1)</f>
        <v>254</v>
      </c>
      <c r="B1629" s="11" t="str">
        <f t="array" ref="B1629">INDEX(DONG_THUAN_GHEP!$A$14:$A$113,INT((ROW()-2)/30)+1)</f>
        <v>54</v>
      </c>
      <c r="C1629" s="16">
        <f t="array" ref="C1629">IF(A1629="",0,INDEX(DONG_THUAN_GHEP!$B$14:$B$113,INT((ROW()-2)/30)+1))</f>
        <v>1</v>
      </c>
      <c r="D1629" s="16">
        <f t="shared" si="1"/>
        <v>8</v>
      </c>
      <c r="E1629" s="16">
        <f t="shared" si="2"/>
        <v>9</v>
      </c>
      <c r="F1629" s="3">
        <f t="shared" si="3"/>
        <v>900254</v>
      </c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ht="15.0" customHeight="1">
      <c r="A1630" s="11" t="str">
        <f t="array" ref="A1630">INDEX(DONG_THUAN_GHEP!$J$14:$AM$113,INT((ROW()-2)/30)+1,MOD(ROW()-2,30)+1)</f>
        <v>54</v>
      </c>
      <c r="B1630" s="11" t="str">
        <f t="array" ref="B1630">INDEX(DONG_THUAN_GHEP!$A$14:$A$113,INT((ROW()-2)/30)+1)</f>
        <v>54</v>
      </c>
      <c r="C1630" s="16">
        <f t="array" ref="C1630">IF(A1630="",0,INDEX(DONG_THUAN_GHEP!$B$14:$B$113,INT((ROW()-2)/30)+1))</f>
        <v>1</v>
      </c>
      <c r="D1630" s="16">
        <f t="shared" si="1"/>
        <v>16</v>
      </c>
      <c r="E1630" s="16">
        <f t="shared" si="2"/>
        <v>17</v>
      </c>
      <c r="F1630" s="3">
        <f t="shared" si="3"/>
        <v>1700054</v>
      </c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ht="15.0" customHeight="1">
      <c r="A1631" s="11" t="str">
        <f t="array" ref="A1631">INDEX(DONG_THUAN_GHEP!$J$14:$AM$113,INT((ROW()-2)/30)+1,MOD(ROW()-2,30)+1)</f>
        <v>54</v>
      </c>
      <c r="B1631" s="11" t="str">
        <f t="array" ref="B1631">INDEX(DONG_THUAN_GHEP!$A$14:$A$113,INT((ROW()-2)/30)+1)</f>
        <v>54</v>
      </c>
      <c r="C1631" s="16">
        <f t="array" ref="C1631">IF(A1631="",0,INDEX(DONG_THUAN_GHEP!$B$14:$B$113,INT((ROW()-2)/30)+1))</f>
        <v>1</v>
      </c>
      <c r="D1631" s="16">
        <f t="shared" si="1"/>
        <v>16</v>
      </c>
      <c r="E1631" s="16">
        <f t="shared" si="2"/>
        <v>17</v>
      </c>
      <c r="F1631" s="3">
        <f t="shared" si="3"/>
        <v>1700054</v>
      </c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ht="15.0" customHeight="1">
      <c r="A1632" s="11" t="str">
        <f t="array" ref="A1632">INDEX(DONG_THUAN_GHEP!$J$14:$AM$113,INT((ROW()-2)/30)+1,MOD(ROW()-2,30)+1)</f>
        <v>54</v>
      </c>
      <c r="B1632" s="11" t="str">
        <f t="array" ref="B1632">INDEX(DONG_THUAN_GHEP!$A$14:$A$113,INT((ROW()-2)/30)+1)</f>
        <v>54</v>
      </c>
      <c r="C1632" s="16">
        <f t="array" ref="C1632">IF(A1632="",0,INDEX(DONG_THUAN_GHEP!$B$14:$B$113,INT((ROW()-2)/30)+1))</f>
        <v>1</v>
      </c>
      <c r="D1632" s="16">
        <f t="shared" si="1"/>
        <v>16</v>
      </c>
      <c r="E1632" s="16">
        <f t="shared" si="2"/>
        <v>17</v>
      </c>
      <c r="F1632" s="3">
        <f t="shared" si="3"/>
        <v>1700054</v>
      </c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ht="15.0" customHeight="1">
      <c r="A1633" s="11" t="str">
        <f t="array" ref="A1633">INDEX(DONG_THUAN_GHEP!$J$14:$AM$113,INT((ROW()-2)/30)+1,MOD(ROW()-2,30)+1)</f>
        <v>54</v>
      </c>
      <c r="B1633" s="11" t="str">
        <f t="array" ref="B1633">INDEX(DONG_THUAN_GHEP!$A$14:$A$113,INT((ROW()-2)/30)+1)</f>
        <v>54</v>
      </c>
      <c r="C1633" s="16">
        <f t="array" ref="C1633">IF(A1633="",0,INDEX(DONG_THUAN_GHEP!$B$14:$B$113,INT((ROW()-2)/30)+1))</f>
        <v>1</v>
      </c>
      <c r="D1633" s="16">
        <f t="shared" si="1"/>
        <v>16</v>
      </c>
      <c r="E1633" s="16">
        <f t="shared" si="2"/>
        <v>17</v>
      </c>
      <c r="F1633" s="3">
        <f t="shared" si="3"/>
        <v>1700054</v>
      </c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ht="15.0" customHeight="1">
      <c r="A1634" s="11" t="str">
        <f t="array" ref="A1634">INDEX(DONG_THUAN_GHEP!$J$14:$AM$113,INT((ROW()-2)/30)+1,MOD(ROW()-2,30)+1)</f>
        <v>954</v>
      </c>
      <c r="B1634" s="11" t="str">
        <f t="array" ref="B1634">INDEX(DONG_THUAN_GHEP!$A$14:$A$113,INT((ROW()-2)/30)+1)</f>
        <v>54</v>
      </c>
      <c r="C1634" s="16">
        <f t="array" ref="C1634">IF(A1634="",0,INDEX(DONG_THUAN_GHEP!$B$14:$B$113,INT((ROW()-2)/30)+1))</f>
        <v>1</v>
      </c>
      <c r="D1634" s="16">
        <f t="shared" si="1"/>
        <v>4</v>
      </c>
      <c r="E1634" s="16">
        <f t="shared" si="2"/>
        <v>5</v>
      </c>
      <c r="F1634" s="3">
        <f t="shared" si="3"/>
        <v>500954</v>
      </c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ht="15.0" customHeight="1">
      <c r="A1635" s="11" t="str">
        <f t="array" ref="A1635">INDEX(DONG_THUAN_GHEP!$J$14:$AM$113,INT((ROW()-2)/30)+1,MOD(ROW()-2,30)+1)</f>
        <v>254</v>
      </c>
      <c r="B1635" s="11" t="str">
        <f t="array" ref="B1635">INDEX(DONG_THUAN_GHEP!$A$14:$A$113,INT((ROW()-2)/30)+1)</f>
        <v>54</v>
      </c>
      <c r="C1635" s="16">
        <f t="array" ref="C1635">IF(A1635="",0,INDEX(DONG_THUAN_GHEP!$B$14:$B$113,INT((ROW()-2)/30)+1))</f>
        <v>1</v>
      </c>
      <c r="D1635" s="16">
        <f t="shared" si="1"/>
        <v>8</v>
      </c>
      <c r="E1635" s="16">
        <f t="shared" si="2"/>
        <v>9</v>
      </c>
      <c r="F1635" s="3">
        <f t="shared" si="3"/>
        <v>900254</v>
      </c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ht="15.0" customHeight="1">
      <c r="A1636" s="11" t="str">
        <f t="array" ref="A1636">INDEX(DONG_THUAN_GHEP!$J$14:$AM$113,INT((ROW()-2)/30)+1,MOD(ROW()-2,30)+1)</f>
        <v>54</v>
      </c>
      <c r="B1636" s="11" t="str">
        <f t="array" ref="B1636">INDEX(DONG_THUAN_GHEP!$A$14:$A$113,INT((ROW()-2)/30)+1)</f>
        <v>54</v>
      </c>
      <c r="C1636" s="16">
        <f t="array" ref="C1636">IF(A1636="",0,INDEX(DONG_THUAN_GHEP!$B$14:$B$113,INT((ROW()-2)/30)+1))</f>
        <v>1</v>
      </c>
      <c r="D1636" s="16">
        <f t="shared" si="1"/>
        <v>16</v>
      </c>
      <c r="E1636" s="16">
        <f t="shared" si="2"/>
        <v>17</v>
      </c>
      <c r="F1636" s="3">
        <f t="shared" si="3"/>
        <v>1700054</v>
      </c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ht="15.0" customHeight="1">
      <c r="A1637" s="11" t="str">
        <f t="array" ref="A1637">INDEX(DONG_THUAN_GHEP!$J$14:$AM$113,INT((ROW()-2)/30)+1,MOD(ROW()-2,30)+1)</f>
        <v>54</v>
      </c>
      <c r="B1637" s="11" t="str">
        <f t="array" ref="B1637">INDEX(DONG_THUAN_GHEP!$A$14:$A$113,INT((ROW()-2)/30)+1)</f>
        <v>54</v>
      </c>
      <c r="C1637" s="16">
        <f t="array" ref="C1637">IF(A1637="",0,INDEX(DONG_THUAN_GHEP!$B$14:$B$113,INT((ROW()-2)/30)+1))</f>
        <v>1</v>
      </c>
      <c r="D1637" s="16">
        <f t="shared" si="1"/>
        <v>16</v>
      </c>
      <c r="E1637" s="16">
        <f t="shared" si="2"/>
        <v>17</v>
      </c>
      <c r="F1637" s="3">
        <f t="shared" si="3"/>
        <v>1700054</v>
      </c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ht="15.0" customHeight="1">
      <c r="A1638" s="11" t="str">
        <f t="array" ref="A1638">INDEX(DONG_THUAN_GHEP!$J$14:$AM$113,INT((ROW()-2)/30)+1,MOD(ROW()-2,30)+1)</f>
        <v>54</v>
      </c>
      <c r="B1638" s="11" t="str">
        <f t="array" ref="B1638">INDEX(DONG_THUAN_GHEP!$A$14:$A$113,INT((ROW()-2)/30)+1)</f>
        <v>54</v>
      </c>
      <c r="C1638" s="16">
        <f t="array" ref="C1638">IF(A1638="",0,INDEX(DONG_THUAN_GHEP!$B$14:$B$113,INT((ROW()-2)/30)+1))</f>
        <v>1</v>
      </c>
      <c r="D1638" s="16">
        <f t="shared" si="1"/>
        <v>16</v>
      </c>
      <c r="E1638" s="16">
        <f t="shared" si="2"/>
        <v>17</v>
      </c>
      <c r="F1638" s="3">
        <f t="shared" si="3"/>
        <v>1700054</v>
      </c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ht="15.0" customHeight="1">
      <c r="A1639" s="11" t="str">
        <f t="array" ref="A1639">INDEX(DONG_THUAN_GHEP!$J$14:$AM$113,INT((ROW()-2)/30)+1,MOD(ROW()-2,30)+1)</f>
        <v>54</v>
      </c>
      <c r="B1639" s="11" t="str">
        <f t="array" ref="B1639">INDEX(DONG_THUAN_GHEP!$A$14:$A$113,INT((ROW()-2)/30)+1)</f>
        <v>54</v>
      </c>
      <c r="C1639" s="16">
        <f t="array" ref="C1639">IF(A1639="",0,INDEX(DONG_THUAN_GHEP!$B$14:$B$113,INT((ROW()-2)/30)+1))</f>
        <v>1</v>
      </c>
      <c r="D1639" s="16">
        <f t="shared" si="1"/>
        <v>16</v>
      </c>
      <c r="E1639" s="16">
        <f t="shared" si="2"/>
        <v>17</v>
      </c>
      <c r="F1639" s="3">
        <f t="shared" si="3"/>
        <v>1700054</v>
      </c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ht="15.0" customHeight="1">
      <c r="A1640" s="11" t="str">
        <f t="array" ref="A1640">INDEX(DONG_THUAN_GHEP!$J$14:$AM$113,INT((ROW()-2)/30)+1,MOD(ROW()-2,30)+1)</f>
        <v>954</v>
      </c>
      <c r="B1640" s="11" t="str">
        <f t="array" ref="B1640">INDEX(DONG_THUAN_GHEP!$A$14:$A$113,INT((ROW()-2)/30)+1)</f>
        <v>54</v>
      </c>
      <c r="C1640" s="16">
        <f t="array" ref="C1640">IF(A1640="",0,INDEX(DONG_THUAN_GHEP!$B$14:$B$113,INT((ROW()-2)/30)+1))</f>
        <v>1</v>
      </c>
      <c r="D1640" s="16">
        <f t="shared" si="1"/>
        <v>4</v>
      </c>
      <c r="E1640" s="16">
        <f t="shared" si="2"/>
        <v>5</v>
      </c>
      <c r="F1640" s="3">
        <f t="shared" si="3"/>
        <v>500954</v>
      </c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ht="15.0" customHeight="1">
      <c r="A1641" s="11" t="str">
        <f t="array" ref="A1641">INDEX(DONG_THUAN_GHEP!$J$14:$AM$113,INT((ROW()-2)/30)+1,MOD(ROW()-2,30)+1)</f>
        <v>254</v>
      </c>
      <c r="B1641" s="11" t="str">
        <f t="array" ref="B1641">INDEX(DONG_THUAN_GHEP!$A$14:$A$113,INT((ROW()-2)/30)+1)</f>
        <v>54</v>
      </c>
      <c r="C1641" s="16">
        <f t="array" ref="C1641">IF(A1641="",0,INDEX(DONG_THUAN_GHEP!$B$14:$B$113,INT((ROW()-2)/30)+1))</f>
        <v>1</v>
      </c>
      <c r="D1641" s="16">
        <f t="shared" si="1"/>
        <v>8</v>
      </c>
      <c r="E1641" s="16">
        <f t="shared" si="2"/>
        <v>9</v>
      </c>
      <c r="F1641" s="3">
        <f t="shared" si="3"/>
        <v>900254</v>
      </c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ht="15.0" customHeight="1">
      <c r="A1642" s="11" t="str">
        <f t="array" ref="A1642">INDEX(DONG_THUAN_GHEP!$J$14:$AM$113,INT((ROW()-2)/30)+1,MOD(ROW()-2,30)+1)</f>
        <v>54</v>
      </c>
      <c r="B1642" s="11" t="str">
        <f t="array" ref="B1642">INDEX(DONG_THUAN_GHEP!$A$14:$A$113,INT((ROW()-2)/30)+1)</f>
        <v>54</v>
      </c>
      <c r="C1642" s="16">
        <f t="array" ref="C1642">IF(A1642="",0,INDEX(DONG_THUAN_GHEP!$B$14:$B$113,INT((ROW()-2)/30)+1))</f>
        <v>1</v>
      </c>
      <c r="D1642" s="16">
        <f t="shared" si="1"/>
        <v>16</v>
      </c>
      <c r="E1642" s="16">
        <f t="shared" si="2"/>
        <v>17</v>
      </c>
      <c r="F1642" s="3">
        <f t="shared" si="3"/>
        <v>1700054</v>
      </c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ht="15.0" customHeight="1">
      <c r="A1643" s="11" t="str">
        <f t="array" ref="A1643">INDEX(DONG_THUAN_GHEP!$J$14:$AM$113,INT((ROW()-2)/30)+1,MOD(ROW()-2,30)+1)</f>
        <v>54</v>
      </c>
      <c r="B1643" s="11" t="str">
        <f t="array" ref="B1643">INDEX(DONG_THUAN_GHEP!$A$14:$A$113,INT((ROW()-2)/30)+1)</f>
        <v>54</v>
      </c>
      <c r="C1643" s="16">
        <f t="array" ref="C1643">IF(A1643="",0,INDEX(DONG_THUAN_GHEP!$B$14:$B$113,INT((ROW()-2)/30)+1))</f>
        <v>1</v>
      </c>
      <c r="D1643" s="16">
        <f t="shared" si="1"/>
        <v>16</v>
      </c>
      <c r="E1643" s="16">
        <f t="shared" si="2"/>
        <v>17</v>
      </c>
      <c r="F1643" s="3">
        <f t="shared" si="3"/>
        <v>1700054</v>
      </c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ht="15.0" customHeight="1">
      <c r="A1644" s="11" t="str">
        <f t="array" ref="A1644">INDEX(DONG_THUAN_GHEP!$J$14:$AM$113,INT((ROW()-2)/30)+1,MOD(ROW()-2,30)+1)</f>
        <v>54</v>
      </c>
      <c r="B1644" s="11" t="str">
        <f t="array" ref="B1644">INDEX(DONG_THUAN_GHEP!$A$14:$A$113,INT((ROW()-2)/30)+1)</f>
        <v>54</v>
      </c>
      <c r="C1644" s="16">
        <f t="array" ref="C1644">IF(A1644="",0,INDEX(DONG_THUAN_GHEP!$B$14:$B$113,INT((ROW()-2)/30)+1))</f>
        <v>1</v>
      </c>
      <c r="D1644" s="16">
        <f t="shared" si="1"/>
        <v>16</v>
      </c>
      <c r="E1644" s="16">
        <f t="shared" si="2"/>
        <v>17</v>
      </c>
      <c r="F1644" s="3">
        <f t="shared" si="3"/>
        <v>1700054</v>
      </c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ht="15.0" customHeight="1">
      <c r="A1645" s="11" t="str">
        <f t="array" ref="A1645">INDEX(DONG_THUAN_GHEP!$J$14:$AM$113,INT((ROW()-2)/30)+1,MOD(ROW()-2,30)+1)</f>
        <v>54</v>
      </c>
      <c r="B1645" s="11" t="str">
        <f t="array" ref="B1645">INDEX(DONG_THUAN_GHEP!$A$14:$A$113,INT((ROW()-2)/30)+1)</f>
        <v>54</v>
      </c>
      <c r="C1645" s="16">
        <f t="array" ref="C1645">IF(A1645="",0,INDEX(DONG_THUAN_GHEP!$B$14:$B$113,INT((ROW()-2)/30)+1))</f>
        <v>1</v>
      </c>
      <c r="D1645" s="16">
        <f t="shared" si="1"/>
        <v>16</v>
      </c>
      <c r="E1645" s="16">
        <f t="shared" si="2"/>
        <v>17</v>
      </c>
      <c r="F1645" s="3">
        <f t="shared" si="3"/>
        <v>1700054</v>
      </c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ht="15.0" customHeight="1">
      <c r="A1646" s="11" t="str">
        <f t="array" ref="A1646">INDEX(DONG_THUAN_GHEP!$J$14:$AM$113,INT((ROW()-2)/30)+1,MOD(ROW()-2,30)+1)</f>
        <v>954</v>
      </c>
      <c r="B1646" s="11" t="str">
        <f t="array" ref="B1646">INDEX(DONG_THUAN_GHEP!$A$14:$A$113,INT((ROW()-2)/30)+1)</f>
        <v>54</v>
      </c>
      <c r="C1646" s="16">
        <f t="array" ref="C1646">IF(A1646="",0,INDEX(DONG_THUAN_GHEP!$B$14:$B$113,INT((ROW()-2)/30)+1))</f>
        <v>1</v>
      </c>
      <c r="D1646" s="16">
        <f t="shared" si="1"/>
        <v>4</v>
      </c>
      <c r="E1646" s="16">
        <f t="shared" si="2"/>
        <v>5</v>
      </c>
      <c r="F1646" s="3">
        <f t="shared" si="3"/>
        <v>500954</v>
      </c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ht="15.0" customHeight="1">
      <c r="A1647" s="11" t="str">
        <f t="array" ref="A1647">INDEX(DONG_THUAN_GHEP!$J$14:$AM$113,INT((ROW()-2)/30)+1,MOD(ROW()-2,30)+1)</f>
        <v>254</v>
      </c>
      <c r="B1647" s="11" t="str">
        <f t="array" ref="B1647">INDEX(DONG_THUAN_GHEP!$A$14:$A$113,INT((ROW()-2)/30)+1)</f>
        <v>54</v>
      </c>
      <c r="C1647" s="16">
        <f t="array" ref="C1647">IF(A1647="",0,INDEX(DONG_THUAN_GHEP!$B$14:$B$113,INT((ROW()-2)/30)+1))</f>
        <v>1</v>
      </c>
      <c r="D1647" s="16">
        <f t="shared" si="1"/>
        <v>8</v>
      </c>
      <c r="E1647" s="16">
        <f t="shared" si="2"/>
        <v>9</v>
      </c>
      <c r="F1647" s="3">
        <f t="shared" si="3"/>
        <v>900254</v>
      </c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ht="15.0" customHeight="1">
      <c r="A1648" s="11" t="str">
        <f t="array" ref="A1648">INDEX(DONG_THUAN_GHEP!$J$14:$AM$113,INT((ROW()-2)/30)+1,MOD(ROW()-2,30)+1)</f>
        <v>54</v>
      </c>
      <c r="B1648" s="11" t="str">
        <f t="array" ref="B1648">INDEX(DONG_THUAN_GHEP!$A$14:$A$113,INT((ROW()-2)/30)+1)</f>
        <v>54</v>
      </c>
      <c r="C1648" s="16">
        <f t="array" ref="C1648">IF(A1648="",0,INDEX(DONG_THUAN_GHEP!$B$14:$B$113,INT((ROW()-2)/30)+1))</f>
        <v>1</v>
      </c>
      <c r="D1648" s="16">
        <f t="shared" si="1"/>
        <v>16</v>
      </c>
      <c r="E1648" s="16">
        <f t="shared" si="2"/>
        <v>17</v>
      </c>
      <c r="F1648" s="3">
        <f t="shared" si="3"/>
        <v>1700054</v>
      </c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ht="15.0" customHeight="1">
      <c r="A1649" s="11" t="str">
        <f t="array" ref="A1649">INDEX(DONG_THUAN_GHEP!$J$14:$AM$113,INT((ROW()-2)/30)+1,MOD(ROW()-2,30)+1)</f>
        <v>54</v>
      </c>
      <c r="B1649" s="11" t="str">
        <f t="array" ref="B1649">INDEX(DONG_THUAN_GHEP!$A$14:$A$113,INT((ROW()-2)/30)+1)</f>
        <v>54</v>
      </c>
      <c r="C1649" s="16">
        <f t="array" ref="C1649">IF(A1649="",0,INDEX(DONG_THUAN_GHEP!$B$14:$B$113,INT((ROW()-2)/30)+1))</f>
        <v>1</v>
      </c>
      <c r="D1649" s="16">
        <f t="shared" si="1"/>
        <v>16</v>
      </c>
      <c r="E1649" s="16">
        <f t="shared" si="2"/>
        <v>17</v>
      </c>
      <c r="F1649" s="3">
        <f t="shared" si="3"/>
        <v>1700054</v>
      </c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ht="15.0" customHeight="1">
      <c r="A1650" s="11" t="str">
        <f t="array" ref="A1650">INDEX(DONG_THUAN_GHEP!$J$14:$AM$113,INT((ROW()-2)/30)+1,MOD(ROW()-2,30)+1)</f>
        <v>54</v>
      </c>
      <c r="B1650" s="11" t="str">
        <f t="array" ref="B1650">INDEX(DONG_THUAN_GHEP!$A$14:$A$113,INT((ROW()-2)/30)+1)</f>
        <v>54</v>
      </c>
      <c r="C1650" s="16">
        <f t="array" ref="C1650">IF(A1650="",0,INDEX(DONG_THUAN_GHEP!$B$14:$B$113,INT((ROW()-2)/30)+1))</f>
        <v>1</v>
      </c>
      <c r="D1650" s="16">
        <f t="shared" si="1"/>
        <v>16</v>
      </c>
      <c r="E1650" s="16">
        <f t="shared" si="2"/>
        <v>17</v>
      </c>
      <c r="F1650" s="3">
        <f t="shared" si="3"/>
        <v>1700054</v>
      </c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ht="15.0" customHeight="1">
      <c r="A1651" s="11" t="str">
        <f t="array" ref="A1651">INDEX(DONG_THUAN_GHEP!$J$14:$AM$113,INT((ROW()-2)/30)+1,MOD(ROW()-2,30)+1)</f>
        <v>54</v>
      </c>
      <c r="B1651" s="11" t="str">
        <f t="array" ref="B1651">INDEX(DONG_THUAN_GHEP!$A$14:$A$113,INT((ROW()-2)/30)+1)</f>
        <v>54</v>
      </c>
      <c r="C1651" s="16">
        <f t="array" ref="C1651">IF(A1651="",0,INDEX(DONG_THUAN_GHEP!$B$14:$B$113,INT((ROW()-2)/30)+1))</f>
        <v>1</v>
      </c>
      <c r="D1651" s="16">
        <f t="shared" si="1"/>
        <v>16</v>
      </c>
      <c r="E1651" s="16">
        <f t="shared" si="2"/>
        <v>17</v>
      </c>
      <c r="F1651" s="3">
        <f t="shared" si="3"/>
        <v>1700054</v>
      </c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ht="15.0" customHeight="1">
      <c r="A1652" s="11" t="str">
        <f t="array" ref="A1652">INDEX(DONG_THUAN_GHEP!$J$14:$AM$113,INT((ROW()-2)/30)+1,MOD(ROW()-2,30)+1)</f>
        <v/>
      </c>
      <c r="B1652" s="11" t="str">
        <f t="array" ref="B1652">INDEX(DONG_THUAN_GHEP!$A$14:$A$113,INT((ROW()-2)/30)+1)</f>
        <v/>
      </c>
      <c r="C1652" s="16">
        <f t="array" ref="C1652">IF(A1652="",0,INDEX(DONG_THUAN_GHEP!$B$14:$B$113,INT((ROW()-2)/30)+1))</f>
        <v>0</v>
      </c>
      <c r="D1652" s="16">
        <f t="shared" si="1"/>
        <v>0</v>
      </c>
      <c r="E1652" s="16">
        <f t="shared" si="2"/>
        <v>0</v>
      </c>
      <c r="F1652" s="3">
        <f t="shared" si="3"/>
        <v>0</v>
      </c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ht="15.0" customHeight="1">
      <c r="A1653" s="11" t="str">
        <f t="array" ref="A1653">INDEX(DONG_THUAN_GHEP!$J$14:$AM$113,INT((ROW()-2)/30)+1,MOD(ROW()-2,30)+1)</f>
        <v/>
      </c>
      <c r="B1653" s="11" t="str">
        <f t="array" ref="B1653">INDEX(DONG_THUAN_GHEP!$A$14:$A$113,INT((ROW()-2)/30)+1)</f>
        <v/>
      </c>
      <c r="C1653" s="16">
        <f t="array" ref="C1653">IF(A1653="",0,INDEX(DONG_THUAN_GHEP!$B$14:$B$113,INT((ROW()-2)/30)+1))</f>
        <v>0</v>
      </c>
      <c r="D1653" s="16">
        <f t="shared" si="1"/>
        <v>0</v>
      </c>
      <c r="E1653" s="16">
        <f t="shared" si="2"/>
        <v>0</v>
      </c>
      <c r="F1653" s="3">
        <f t="shared" si="3"/>
        <v>0</v>
      </c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ht="15.0" customHeight="1">
      <c r="A1654" s="11" t="str">
        <f t="array" ref="A1654">INDEX(DONG_THUAN_GHEP!$J$14:$AM$113,INT((ROW()-2)/30)+1,MOD(ROW()-2,30)+1)</f>
        <v/>
      </c>
      <c r="B1654" s="11" t="str">
        <f t="array" ref="B1654">INDEX(DONG_THUAN_GHEP!$A$14:$A$113,INT((ROW()-2)/30)+1)</f>
        <v/>
      </c>
      <c r="C1654" s="16">
        <f t="array" ref="C1654">IF(A1654="",0,INDEX(DONG_THUAN_GHEP!$B$14:$B$113,INT((ROW()-2)/30)+1))</f>
        <v>0</v>
      </c>
      <c r="D1654" s="16">
        <f t="shared" si="1"/>
        <v>0</v>
      </c>
      <c r="E1654" s="16">
        <f t="shared" si="2"/>
        <v>0</v>
      </c>
      <c r="F1654" s="3">
        <f t="shared" si="3"/>
        <v>0</v>
      </c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ht="15.0" customHeight="1">
      <c r="A1655" s="11" t="str">
        <f t="array" ref="A1655">INDEX(DONG_THUAN_GHEP!$J$14:$AM$113,INT((ROW()-2)/30)+1,MOD(ROW()-2,30)+1)</f>
        <v/>
      </c>
      <c r="B1655" s="11" t="str">
        <f t="array" ref="B1655">INDEX(DONG_THUAN_GHEP!$A$14:$A$113,INT((ROW()-2)/30)+1)</f>
        <v/>
      </c>
      <c r="C1655" s="16">
        <f t="array" ref="C1655">IF(A1655="",0,INDEX(DONG_THUAN_GHEP!$B$14:$B$113,INT((ROW()-2)/30)+1))</f>
        <v>0</v>
      </c>
      <c r="D1655" s="16">
        <f t="shared" si="1"/>
        <v>0</v>
      </c>
      <c r="E1655" s="16">
        <f t="shared" si="2"/>
        <v>0</v>
      </c>
      <c r="F1655" s="3">
        <f t="shared" si="3"/>
        <v>0</v>
      </c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ht="15.0" customHeight="1">
      <c r="A1656" s="11" t="str">
        <f t="array" ref="A1656">INDEX(DONG_THUAN_GHEP!$J$14:$AM$113,INT((ROW()-2)/30)+1,MOD(ROW()-2,30)+1)</f>
        <v/>
      </c>
      <c r="B1656" s="11" t="str">
        <f t="array" ref="B1656">INDEX(DONG_THUAN_GHEP!$A$14:$A$113,INT((ROW()-2)/30)+1)</f>
        <v/>
      </c>
      <c r="C1656" s="16">
        <f t="array" ref="C1656">IF(A1656="",0,INDEX(DONG_THUAN_GHEP!$B$14:$B$113,INT((ROW()-2)/30)+1))</f>
        <v>0</v>
      </c>
      <c r="D1656" s="16">
        <f t="shared" si="1"/>
        <v>0</v>
      </c>
      <c r="E1656" s="16">
        <f t="shared" si="2"/>
        <v>0</v>
      </c>
      <c r="F1656" s="3">
        <f t="shared" si="3"/>
        <v>0</v>
      </c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ht="15.0" customHeight="1">
      <c r="A1657" s="11" t="str">
        <f t="array" ref="A1657">INDEX(DONG_THUAN_GHEP!$J$14:$AM$113,INT((ROW()-2)/30)+1,MOD(ROW()-2,30)+1)</f>
        <v/>
      </c>
      <c r="B1657" s="11" t="str">
        <f t="array" ref="B1657">INDEX(DONG_THUAN_GHEP!$A$14:$A$113,INT((ROW()-2)/30)+1)</f>
        <v/>
      </c>
      <c r="C1657" s="16">
        <f t="array" ref="C1657">IF(A1657="",0,INDEX(DONG_THUAN_GHEP!$B$14:$B$113,INT((ROW()-2)/30)+1))</f>
        <v>0</v>
      </c>
      <c r="D1657" s="16">
        <f t="shared" si="1"/>
        <v>0</v>
      </c>
      <c r="E1657" s="16">
        <f t="shared" si="2"/>
        <v>0</v>
      </c>
      <c r="F1657" s="3">
        <f t="shared" si="3"/>
        <v>0</v>
      </c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ht="15.0" customHeight="1">
      <c r="A1658" s="11" t="str">
        <f t="array" ref="A1658">INDEX(DONG_THUAN_GHEP!$J$14:$AM$113,INT((ROW()-2)/30)+1,MOD(ROW()-2,30)+1)</f>
        <v/>
      </c>
      <c r="B1658" s="11" t="str">
        <f t="array" ref="B1658">INDEX(DONG_THUAN_GHEP!$A$14:$A$113,INT((ROW()-2)/30)+1)</f>
        <v/>
      </c>
      <c r="C1658" s="16">
        <f t="array" ref="C1658">IF(A1658="",0,INDEX(DONG_THUAN_GHEP!$B$14:$B$113,INT((ROW()-2)/30)+1))</f>
        <v>0</v>
      </c>
      <c r="D1658" s="16">
        <f t="shared" si="1"/>
        <v>0</v>
      </c>
      <c r="E1658" s="16">
        <f t="shared" si="2"/>
        <v>0</v>
      </c>
      <c r="F1658" s="3">
        <f t="shared" si="3"/>
        <v>0</v>
      </c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ht="15.0" customHeight="1">
      <c r="A1659" s="11" t="str">
        <f t="array" ref="A1659">INDEX(DONG_THUAN_GHEP!$J$14:$AM$113,INT((ROW()-2)/30)+1,MOD(ROW()-2,30)+1)</f>
        <v/>
      </c>
      <c r="B1659" s="11" t="str">
        <f t="array" ref="B1659">INDEX(DONG_THUAN_GHEP!$A$14:$A$113,INT((ROW()-2)/30)+1)</f>
        <v/>
      </c>
      <c r="C1659" s="16">
        <f t="array" ref="C1659">IF(A1659="",0,INDEX(DONG_THUAN_GHEP!$B$14:$B$113,INT((ROW()-2)/30)+1))</f>
        <v>0</v>
      </c>
      <c r="D1659" s="16">
        <f t="shared" si="1"/>
        <v>0</v>
      </c>
      <c r="E1659" s="16">
        <f t="shared" si="2"/>
        <v>0</v>
      </c>
      <c r="F1659" s="3">
        <f t="shared" si="3"/>
        <v>0</v>
      </c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ht="15.0" customHeight="1">
      <c r="A1660" s="11" t="str">
        <f t="array" ref="A1660">INDEX(DONG_THUAN_GHEP!$J$14:$AM$113,INT((ROW()-2)/30)+1,MOD(ROW()-2,30)+1)</f>
        <v/>
      </c>
      <c r="B1660" s="11" t="str">
        <f t="array" ref="B1660">INDEX(DONG_THUAN_GHEP!$A$14:$A$113,INT((ROW()-2)/30)+1)</f>
        <v/>
      </c>
      <c r="C1660" s="16">
        <f t="array" ref="C1660">IF(A1660="",0,INDEX(DONG_THUAN_GHEP!$B$14:$B$113,INT((ROW()-2)/30)+1))</f>
        <v>0</v>
      </c>
      <c r="D1660" s="16">
        <f t="shared" si="1"/>
        <v>0</v>
      </c>
      <c r="E1660" s="16">
        <f t="shared" si="2"/>
        <v>0</v>
      </c>
      <c r="F1660" s="3">
        <f t="shared" si="3"/>
        <v>0</v>
      </c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ht="15.0" customHeight="1">
      <c r="A1661" s="11" t="str">
        <f t="array" ref="A1661">INDEX(DONG_THUAN_GHEP!$J$14:$AM$113,INT((ROW()-2)/30)+1,MOD(ROW()-2,30)+1)</f>
        <v/>
      </c>
      <c r="B1661" s="11" t="str">
        <f t="array" ref="B1661">INDEX(DONG_THUAN_GHEP!$A$14:$A$113,INT((ROW()-2)/30)+1)</f>
        <v/>
      </c>
      <c r="C1661" s="16">
        <f t="array" ref="C1661">IF(A1661="",0,INDEX(DONG_THUAN_GHEP!$B$14:$B$113,INT((ROW()-2)/30)+1))</f>
        <v>0</v>
      </c>
      <c r="D1661" s="16">
        <f t="shared" si="1"/>
        <v>0</v>
      </c>
      <c r="E1661" s="16">
        <f t="shared" si="2"/>
        <v>0</v>
      </c>
      <c r="F1661" s="3">
        <f t="shared" si="3"/>
        <v>0</v>
      </c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ht="15.0" customHeight="1">
      <c r="A1662" s="11" t="str">
        <f t="array" ref="A1662">INDEX(DONG_THUAN_GHEP!$J$14:$AM$113,INT((ROW()-2)/30)+1,MOD(ROW()-2,30)+1)</f>
        <v/>
      </c>
      <c r="B1662" s="11" t="str">
        <f t="array" ref="B1662">INDEX(DONG_THUAN_GHEP!$A$14:$A$113,INT((ROW()-2)/30)+1)</f>
        <v/>
      </c>
      <c r="C1662" s="16">
        <f t="array" ref="C1662">IF(A1662="",0,INDEX(DONG_THUAN_GHEP!$B$14:$B$113,INT((ROW()-2)/30)+1))</f>
        <v>0</v>
      </c>
      <c r="D1662" s="16">
        <f t="shared" si="1"/>
        <v>0</v>
      </c>
      <c r="E1662" s="16">
        <f t="shared" si="2"/>
        <v>0</v>
      </c>
      <c r="F1662" s="3">
        <f t="shared" si="3"/>
        <v>0</v>
      </c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ht="15.0" customHeight="1">
      <c r="A1663" s="11" t="str">
        <f t="array" ref="A1663">INDEX(DONG_THUAN_GHEP!$J$14:$AM$113,INT((ROW()-2)/30)+1,MOD(ROW()-2,30)+1)</f>
        <v/>
      </c>
      <c r="B1663" s="11" t="str">
        <f t="array" ref="B1663">INDEX(DONG_THUAN_GHEP!$A$14:$A$113,INT((ROW()-2)/30)+1)</f>
        <v/>
      </c>
      <c r="C1663" s="16">
        <f t="array" ref="C1663">IF(A1663="",0,INDEX(DONG_THUAN_GHEP!$B$14:$B$113,INT((ROW()-2)/30)+1))</f>
        <v>0</v>
      </c>
      <c r="D1663" s="16">
        <f t="shared" si="1"/>
        <v>0</v>
      </c>
      <c r="E1663" s="16">
        <f t="shared" si="2"/>
        <v>0</v>
      </c>
      <c r="F1663" s="3">
        <f t="shared" si="3"/>
        <v>0</v>
      </c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ht="15.0" customHeight="1">
      <c r="A1664" s="11" t="str">
        <f t="array" ref="A1664">INDEX(DONG_THUAN_GHEP!$J$14:$AM$113,INT((ROW()-2)/30)+1,MOD(ROW()-2,30)+1)</f>
        <v/>
      </c>
      <c r="B1664" s="11" t="str">
        <f t="array" ref="B1664">INDEX(DONG_THUAN_GHEP!$A$14:$A$113,INT((ROW()-2)/30)+1)</f>
        <v/>
      </c>
      <c r="C1664" s="16">
        <f t="array" ref="C1664">IF(A1664="",0,INDEX(DONG_THUAN_GHEP!$B$14:$B$113,INT((ROW()-2)/30)+1))</f>
        <v>0</v>
      </c>
      <c r="D1664" s="16">
        <f t="shared" si="1"/>
        <v>0</v>
      </c>
      <c r="E1664" s="16">
        <f t="shared" si="2"/>
        <v>0</v>
      </c>
      <c r="F1664" s="3">
        <f t="shared" si="3"/>
        <v>0</v>
      </c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ht="15.0" customHeight="1">
      <c r="A1665" s="11" t="str">
        <f t="array" ref="A1665">INDEX(DONG_THUAN_GHEP!$J$14:$AM$113,INT((ROW()-2)/30)+1,MOD(ROW()-2,30)+1)</f>
        <v/>
      </c>
      <c r="B1665" s="11" t="str">
        <f t="array" ref="B1665">INDEX(DONG_THUAN_GHEP!$A$14:$A$113,INT((ROW()-2)/30)+1)</f>
        <v/>
      </c>
      <c r="C1665" s="16">
        <f t="array" ref="C1665">IF(A1665="",0,INDEX(DONG_THUAN_GHEP!$B$14:$B$113,INT((ROW()-2)/30)+1))</f>
        <v>0</v>
      </c>
      <c r="D1665" s="16">
        <f t="shared" si="1"/>
        <v>0</v>
      </c>
      <c r="E1665" s="16">
        <f t="shared" si="2"/>
        <v>0</v>
      </c>
      <c r="F1665" s="3">
        <f t="shared" si="3"/>
        <v>0</v>
      </c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ht="15.0" customHeight="1">
      <c r="A1666" s="11" t="str">
        <f t="array" ref="A1666">INDEX(DONG_THUAN_GHEP!$J$14:$AM$113,INT((ROW()-2)/30)+1,MOD(ROW()-2,30)+1)</f>
        <v/>
      </c>
      <c r="B1666" s="11" t="str">
        <f t="array" ref="B1666">INDEX(DONG_THUAN_GHEP!$A$14:$A$113,INT((ROW()-2)/30)+1)</f>
        <v/>
      </c>
      <c r="C1666" s="16">
        <f t="array" ref="C1666">IF(A1666="",0,INDEX(DONG_THUAN_GHEP!$B$14:$B$113,INT((ROW()-2)/30)+1))</f>
        <v>0</v>
      </c>
      <c r="D1666" s="16">
        <f t="shared" si="1"/>
        <v>0</v>
      </c>
      <c r="E1666" s="16">
        <f t="shared" si="2"/>
        <v>0</v>
      </c>
      <c r="F1666" s="3">
        <f t="shared" si="3"/>
        <v>0</v>
      </c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ht="15.0" customHeight="1">
      <c r="A1667" s="11" t="str">
        <f t="array" ref="A1667">INDEX(DONG_THUAN_GHEP!$J$14:$AM$113,INT((ROW()-2)/30)+1,MOD(ROW()-2,30)+1)</f>
        <v/>
      </c>
      <c r="B1667" s="11" t="str">
        <f t="array" ref="B1667">INDEX(DONG_THUAN_GHEP!$A$14:$A$113,INT((ROW()-2)/30)+1)</f>
        <v/>
      </c>
      <c r="C1667" s="16">
        <f t="array" ref="C1667">IF(A1667="",0,INDEX(DONG_THUAN_GHEP!$B$14:$B$113,INT((ROW()-2)/30)+1))</f>
        <v>0</v>
      </c>
      <c r="D1667" s="16">
        <f t="shared" si="1"/>
        <v>0</v>
      </c>
      <c r="E1667" s="16">
        <f t="shared" si="2"/>
        <v>0</v>
      </c>
      <c r="F1667" s="3">
        <f t="shared" si="3"/>
        <v>0</v>
      </c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ht="15.0" customHeight="1">
      <c r="A1668" s="11" t="str">
        <f t="array" ref="A1668">INDEX(DONG_THUAN_GHEP!$J$14:$AM$113,INT((ROW()-2)/30)+1,MOD(ROW()-2,30)+1)</f>
        <v/>
      </c>
      <c r="B1668" s="11" t="str">
        <f t="array" ref="B1668">INDEX(DONG_THUAN_GHEP!$A$14:$A$113,INT((ROW()-2)/30)+1)</f>
        <v/>
      </c>
      <c r="C1668" s="16">
        <f t="array" ref="C1668">IF(A1668="",0,INDEX(DONG_THUAN_GHEP!$B$14:$B$113,INT((ROW()-2)/30)+1))</f>
        <v>0</v>
      </c>
      <c r="D1668" s="16">
        <f t="shared" si="1"/>
        <v>0</v>
      </c>
      <c r="E1668" s="16">
        <f t="shared" si="2"/>
        <v>0</v>
      </c>
      <c r="F1668" s="3">
        <f t="shared" si="3"/>
        <v>0</v>
      </c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ht="15.0" customHeight="1">
      <c r="A1669" s="11" t="str">
        <f t="array" ref="A1669">INDEX(DONG_THUAN_GHEP!$J$14:$AM$113,INT((ROW()-2)/30)+1,MOD(ROW()-2,30)+1)</f>
        <v/>
      </c>
      <c r="B1669" s="11" t="str">
        <f t="array" ref="B1669">INDEX(DONG_THUAN_GHEP!$A$14:$A$113,INT((ROW()-2)/30)+1)</f>
        <v/>
      </c>
      <c r="C1669" s="16">
        <f t="array" ref="C1669">IF(A1669="",0,INDEX(DONG_THUAN_GHEP!$B$14:$B$113,INT((ROW()-2)/30)+1))</f>
        <v>0</v>
      </c>
      <c r="D1669" s="16">
        <f t="shared" si="1"/>
        <v>0</v>
      </c>
      <c r="E1669" s="16">
        <f t="shared" si="2"/>
        <v>0</v>
      </c>
      <c r="F1669" s="3">
        <f t="shared" si="3"/>
        <v>0</v>
      </c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ht="15.0" customHeight="1">
      <c r="A1670" s="11" t="str">
        <f t="array" ref="A1670">INDEX(DONG_THUAN_GHEP!$J$14:$AM$113,INT((ROW()-2)/30)+1,MOD(ROW()-2,30)+1)</f>
        <v/>
      </c>
      <c r="B1670" s="11" t="str">
        <f t="array" ref="B1670">INDEX(DONG_THUAN_GHEP!$A$14:$A$113,INT((ROW()-2)/30)+1)</f>
        <v/>
      </c>
      <c r="C1670" s="16">
        <f t="array" ref="C1670">IF(A1670="",0,INDEX(DONG_THUAN_GHEP!$B$14:$B$113,INT((ROW()-2)/30)+1))</f>
        <v>0</v>
      </c>
      <c r="D1670" s="16">
        <f t="shared" si="1"/>
        <v>0</v>
      </c>
      <c r="E1670" s="16">
        <f t="shared" si="2"/>
        <v>0</v>
      </c>
      <c r="F1670" s="3">
        <f t="shared" si="3"/>
        <v>0</v>
      </c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ht="15.0" customHeight="1">
      <c r="A1671" s="11" t="str">
        <f t="array" ref="A1671">INDEX(DONG_THUAN_GHEP!$J$14:$AM$113,INT((ROW()-2)/30)+1,MOD(ROW()-2,30)+1)</f>
        <v/>
      </c>
      <c r="B1671" s="11" t="str">
        <f t="array" ref="B1671">INDEX(DONG_THUAN_GHEP!$A$14:$A$113,INT((ROW()-2)/30)+1)</f>
        <v/>
      </c>
      <c r="C1671" s="16">
        <f t="array" ref="C1671">IF(A1671="",0,INDEX(DONG_THUAN_GHEP!$B$14:$B$113,INT((ROW()-2)/30)+1))</f>
        <v>0</v>
      </c>
      <c r="D1671" s="16">
        <f t="shared" si="1"/>
        <v>0</v>
      </c>
      <c r="E1671" s="16">
        <f t="shared" si="2"/>
        <v>0</v>
      </c>
      <c r="F1671" s="3">
        <f t="shared" si="3"/>
        <v>0</v>
      </c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ht="15.0" customHeight="1">
      <c r="A1672" s="11" t="str">
        <f t="array" ref="A1672">INDEX(DONG_THUAN_GHEP!$J$14:$AM$113,INT((ROW()-2)/30)+1,MOD(ROW()-2,30)+1)</f>
        <v/>
      </c>
      <c r="B1672" s="11" t="str">
        <f t="array" ref="B1672">INDEX(DONG_THUAN_GHEP!$A$14:$A$113,INT((ROW()-2)/30)+1)</f>
        <v/>
      </c>
      <c r="C1672" s="16">
        <f t="array" ref="C1672">IF(A1672="",0,INDEX(DONG_THUAN_GHEP!$B$14:$B$113,INT((ROW()-2)/30)+1))</f>
        <v>0</v>
      </c>
      <c r="D1672" s="16">
        <f t="shared" si="1"/>
        <v>0</v>
      </c>
      <c r="E1672" s="16">
        <f t="shared" si="2"/>
        <v>0</v>
      </c>
      <c r="F1672" s="3">
        <f t="shared" si="3"/>
        <v>0</v>
      </c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ht="15.0" customHeight="1">
      <c r="A1673" s="11" t="str">
        <f t="array" ref="A1673">INDEX(DONG_THUAN_GHEP!$J$14:$AM$113,INT((ROW()-2)/30)+1,MOD(ROW()-2,30)+1)</f>
        <v/>
      </c>
      <c r="B1673" s="11" t="str">
        <f t="array" ref="B1673">INDEX(DONG_THUAN_GHEP!$A$14:$A$113,INT((ROW()-2)/30)+1)</f>
        <v/>
      </c>
      <c r="C1673" s="16">
        <f t="array" ref="C1673">IF(A1673="",0,INDEX(DONG_THUAN_GHEP!$B$14:$B$113,INT((ROW()-2)/30)+1))</f>
        <v>0</v>
      </c>
      <c r="D1673" s="16">
        <f t="shared" si="1"/>
        <v>0</v>
      </c>
      <c r="E1673" s="16">
        <f t="shared" si="2"/>
        <v>0</v>
      </c>
      <c r="F1673" s="3">
        <f t="shared" si="3"/>
        <v>0</v>
      </c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ht="15.0" customHeight="1">
      <c r="A1674" s="11" t="str">
        <f t="array" ref="A1674">INDEX(DONG_THUAN_GHEP!$J$14:$AM$113,INT((ROW()-2)/30)+1,MOD(ROW()-2,30)+1)</f>
        <v/>
      </c>
      <c r="B1674" s="11" t="str">
        <f t="array" ref="B1674">INDEX(DONG_THUAN_GHEP!$A$14:$A$113,INT((ROW()-2)/30)+1)</f>
        <v/>
      </c>
      <c r="C1674" s="16">
        <f t="array" ref="C1674">IF(A1674="",0,INDEX(DONG_THUAN_GHEP!$B$14:$B$113,INT((ROW()-2)/30)+1))</f>
        <v>0</v>
      </c>
      <c r="D1674" s="16">
        <f t="shared" si="1"/>
        <v>0</v>
      </c>
      <c r="E1674" s="16">
        <f t="shared" si="2"/>
        <v>0</v>
      </c>
      <c r="F1674" s="3">
        <f t="shared" si="3"/>
        <v>0</v>
      </c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ht="15.0" customHeight="1">
      <c r="A1675" s="11" t="str">
        <f t="array" ref="A1675">INDEX(DONG_THUAN_GHEP!$J$14:$AM$113,INT((ROW()-2)/30)+1,MOD(ROW()-2,30)+1)</f>
        <v/>
      </c>
      <c r="B1675" s="11" t="str">
        <f t="array" ref="B1675">INDEX(DONG_THUAN_GHEP!$A$14:$A$113,INT((ROW()-2)/30)+1)</f>
        <v/>
      </c>
      <c r="C1675" s="16">
        <f t="array" ref="C1675">IF(A1675="",0,INDEX(DONG_THUAN_GHEP!$B$14:$B$113,INT((ROW()-2)/30)+1))</f>
        <v>0</v>
      </c>
      <c r="D1675" s="16">
        <f t="shared" si="1"/>
        <v>0</v>
      </c>
      <c r="E1675" s="16">
        <f t="shared" si="2"/>
        <v>0</v>
      </c>
      <c r="F1675" s="3">
        <f t="shared" si="3"/>
        <v>0</v>
      </c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ht="15.0" customHeight="1">
      <c r="A1676" s="11" t="str">
        <f t="array" ref="A1676">INDEX(DONG_THUAN_GHEP!$J$14:$AM$113,INT((ROW()-2)/30)+1,MOD(ROW()-2,30)+1)</f>
        <v/>
      </c>
      <c r="B1676" s="11" t="str">
        <f t="array" ref="B1676">INDEX(DONG_THUAN_GHEP!$A$14:$A$113,INT((ROW()-2)/30)+1)</f>
        <v/>
      </c>
      <c r="C1676" s="16">
        <f t="array" ref="C1676">IF(A1676="",0,INDEX(DONG_THUAN_GHEP!$B$14:$B$113,INT((ROW()-2)/30)+1))</f>
        <v>0</v>
      </c>
      <c r="D1676" s="16">
        <f t="shared" si="1"/>
        <v>0</v>
      </c>
      <c r="E1676" s="16">
        <f t="shared" si="2"/>
        <v>0</v>
      </c>
      <c r="F1676" s="3">
        <f t="shared" si="3"/>
        <v>0</v>
      </c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ht="15.0" customHeight="1">
      <c r="A1677" s="11" t="str">
        <f t="array" ref="A1677">INDEX(DONG_THUAN_GHEP!$J$14:$AM$113,INT((ROW()-2)/30)+1,MOD(ROW()-2,30)+1)</f>
        <v/>
      </c>
      <c r="B1677" s="11" t="str">
        <f t="array" ref="B1677">INDEX(DONG_THUAN_GHEP!$A$14:$A$113,INT((ROW()-2)/30)+1)</f>
        <v/>
      </c>
      <c r="C1677" s="16">
        <f t="array" ref="C1677">IF(A1677="",0,INDEX(DONG_THUAN_GHEP!$B$14:$B$113,INT((ROW()-2)/30)+1))</f>
        <v>0</v>
      </c>
      <c r="D1677" s="16">
        <f t="shared" si="1"/>
        <v>0</v>
      </c>
      <c r="E1677" s="16">
        <f t="shared" si="2"/>
        <v>0</v>
      </c>
      <c r="F1677" s="3">
        <f t="shared" si="3"/>
        <v>0</v>
      </c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ht="15.0" customHeight="1">
      <c r="A1678" s="11" t="str">
        <f t="array" ref="A1678">INDEX(DONG_THUAN_GHEP!$J$14:$AM$113,INT((ROW()-2)/30)+1,MOD(ROW()-2,30)+1)</f>
        <v/>
      </c>
      <c r="B1678" s="11" t="str">
        <f t="array" ref="B1678">INDEX(DONG_THUAN_GHEP!$A$14:$A$113,INT((ROW()-2)/30)+1)</f>
        <v/>
      </c>
      <c r="C1678" s="16">
        <f t="array" ref="C1678">IF(A1678="",0,INDEX(DONG_THUAN_GHEP!$B$14:$B$113,INT((ROW()-2)/30)+1))</f>
        <v>0</v>
      </c>
      <c r="D1678" s="16">
        <f t="shared" si="1"/>
        <v>0</v>
      </c>
      <c r="E1678" s="16">
        <f t="shared" si="2"/>
        <v>0</v>
      </c>
      <c r="F1678" s="3">
        <f t="shared" si="3"/>
        <v>0</v>
      </c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ht="15.0" customHeight="1">
      <c r="A1679" s="11" t="str">
        <f t="array" ref="A1679">INDEX(DONG_THUAN_GHEP!$J$14:$AM$113,INT((ROW()-2)/30)+1,MOD(ROW()-2,30)+1)</f>
        <v/>
      </c>
      <c r="B1679" s="11" t="str">
        <f t="array" ref="B1679">INDEX(DONG_THUAN_GHEP!$A$14:$A$113,INT((ROW()-2)/30)+1)</f>
        <v/>
      </c>
      <c r="C1679" s="16">
        <f t="array" ref="C1679">IF(A1679="",0,INDEX(DONG_THUAN_GHEP!$B$14:$B$113,INT((ROW()-2)/30)+1))</f>
        <v>0</v>
      </c>
      <c r="D1679" s="16">
        <f t="shared" si="1"/>
        <v>0</v>
      </c>
      <c r="E1679" s="16">
        <f t="shared" si="2"/>
        <v>0</v>
      </c>
      <c r="F1679" s="3">
        <f t="shared" si="3"/>
        <v>0</v>
      </c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ht="15.0" customHeight="1">
      <c r="A1680" s="11" t="str">
        <f t="array" ref="A1680">INDEX(DONG_THUAN_GHEP!$J$14:$AM$113,INT((ROW()-2)/30)+1,MOD(ROW()-2,30)+1)</f>
        <v/>
      </c>
      <c r="B1680" s="11" t="str">
        <f t="array" ref="B1680">INDEX(DONG_THUAN_GHEP!$A$14:$A$113,INT((ROW()-2)/30)+1)</f>
        <v/>
      </c>
      <c r="C1680" s="16">
        <f t="array" ref="C1680">IF(A1680="",0,INDEX(DONG_THUAN_GHEP!$B$14:$B$113,INT((ROW()-2)/30)+1))</f>
        <v>0</v>
      </c>
      <c r="D1680" s="16">
        <f t="shared" si="1"/>
        <v>0</v>
      </c>
      <c r="E1680" s="16">
        <f t="shared" si="2"/>
        <v>0</v>
      </c>
      <c r="F1680" s="3">
        <f t="shared" si="3"/>
        <v>0</v>
      </c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ht="15.0" customHeight="1">
      <c r="A1681" s="11" t="str">
        <f t="array" ref="A1681">INDEX(DONG_THUAN_GHEP!$J$14:$AM$113,INT((ROW()-2)/30)+1,MOD(ROW()-2,30)+1)</f>
        <v/>
      </c>
      <c r="B1681" s="11" t="str">
        <f t="array" ref="B1681">INDEX(DONG_THUAN_GHEP!$A$14:$A$113,INT((ROW()-2)/30)+1)</f>
        <v/>
      </c>
      <c r="C1681" s="16">
        <f t="array" ref="C1681">IF(A1681="",0,INDEX(DONG_THUAN_GHEP!$B$14:$B$113,INT((ROW()-2)/30)+1))</f>
        <v>0</v>
      </c>
      <c r="D1681" s="16">
        <f t="shared" si="1"/>
        <v>0</v>
      </c>
      <c r="E1681" s="16">
        <f t="shared" si="2"/>
        <v>0</v>
      </c>
      <c r="F1681" s="3">
        <f t="shared" si="3"/>
        <v>0</v>
      </c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ht="15.0" customHeight="1">
      <c r="A1682" s="11" t="str">
        <f t="array" ref="A1682">INDEX(DONG_THUAN_GHEP!$J$14:$AM$113,INT((ROW()-2)/30)+1,MOD(ROW()-2,30)+1)</f>
        <v>2956</v>
      </c>
      <c r="B1682" s="11" t="str">
        <f t="array" ref="B1682">INDEX(DONG_THUAN_GHEP!$A$14:$A$113,INT((ROW()-2)/30)+1)</f>
        <v>56</v>
      </c>
      <c r="C1682" s="16">
        <f t="array" ref="C1682">IF(A1682="",0,INDEX(DONG_THUAN_GHEP!$B$14:$B$113,INT((ROW()-2)/30)+1))</f>
        <v>2</v>
      </c>
      <c r="D1682" s="16">
        <f t="shared" si="1"/>
        <v>1</v>
      </c>
      <c r="E1682" s="16">
        <f t="shared" si="2"/>
        <v>3</v>
      </c>
      <c r="F1682" s="3">
        <f t="shared" si="3"/>
        <v>302956</v>
      </c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ht="15.0" customHeight="1">
      <c r="A1683" s="11" t="str">
        <f t="array" ref="A1683">INDEX(DONG_THUAN_GHEP!$J$14:$AM$113,INT((ROW()-2)/30)+1,MOD(ROW()-2,30)+1)</f>
        <v>2256</v>
      </c>
      <c r="B1683" s="11" t="str">
        <f t="array" ref="B1683">INDEX(DONG_THUAN_GHEP!$A$14:$A$113,INT((ROW()-2)/30)+1)</f>
        <v>56</v>
      </c>
      <c r="C1683" s="16">
        <f t="array" ref="C1683">IF(A1683="",0,INDEX(DONG_THUAN_GHEP!$B$14:$B$113,INT((ROW()-2)/30)+1))</f>
        <v>2</v>
      </c>
      <c r="D1683" s="16">
        <f t="shared" si="1"/>
        <v>1</v>
      </c>
      <c r="E1683" s="16">
        <f t="shared" si="2"/>
        <v>3</v>
      </c>
      <c r="F1683" s="3">
        <f t="shared" si="3"/>
        <v>302256</v>
      </c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ht="15.0" customHeight="1">
      <c r="A1684" s="11" t="str">
        <f t="array" ref="A1684">INDEX(DONG_THUAN_GHEP!$J$14:$AM$113,INT((ROW()-2)/30)+1,MOD(ROW()-2,30)+1)</f>
        <v>256</v>
      </c>
      <c r="B1684" s="11" t="str">
        <f t="array" ref="B1684">INDEX(DONG_THUAN_GHEP!$A$14:$A$113,INT((ROW()-2)/30)+1)</f>
        <v>56</v>
      </c>
      <c r="C1684" s="16">
        <f t="array" ref="C1684">IF(A1684="",0,INDEX(DONG_THUAN_GHEP!$B$14:$B$113,INT((ROW()-2)/30)+1))</f>
        <v>2</v>
      </c>
      <c r="D1684" s="16">
        <f t="shared" si="1"/>
        <v>8</v>
      </c>
      <c r="E1684" s="16">
        <f t="shared" si="2"/>
        <v>10</v>
      </c>
      <c r="F1684" s="3">
        <f t="shared" si="3"/>
        <v>1000256</v>
      </c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ht="15.0" customHeight="1">
      <c r="A1685" s="11" t="str">
        <f t="array" ref="A1685">INDEX(DONG_THUAN_GHEP!$J$14:$AM$113,INT((ROW()-2)/30)+1,MOD(ROW()-2,30)+1)</f>
        <v>256</v>
      </c>
      <c r="B1685" s="11" t="str">
        <f t="array" ref="B1685">INDEX(DONG_THUAN_GHEP!$A$14:$A$113,INT((ROW()-2)/30)+1)</f>
        <v>56</v>
      </c>
      <c r="C1685" s="16">
        <f t="array" ref="C1685">IF(A1685="",0,INDEX(DONG_THUAN_GHEP!$B$14:$B$113,INT((ROW()-2)/30)+1))</f>
        <v>2</v>
      </c>
      <c r="D1685" s="16">
        <f t="shared" si="1"/>
        <v>8</v>
      </c>
      <c r="E1685" s="16">
        <f t="shared" si="2"/>
        <v>10</v>
      </c>
      <c r="F1685" s="3">
        <f t="shared" si="3"/>
        <v>1000256</v>
      </c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ht="15.0" customHeight="1">
      <c r="A1686" s="11" t="str">
        <f t="array" ref="A1686">INDEX(DONG_THUAN_GHEP!$J$14:$AM$113,INT((ROW()-2)/30)+1,MOD(ROW()-2,30)+1)</f>
        <v>256</v>
      </c>
      <c r="B1686" s="11" t="str">
        <f t="array" ref="B1686">INDEX(DONG_THUAN_GHEP!$A$14:$A$113,INT((ROW()-2)/30)+1)</f>
        <v>56</v>
      </c>
      <c r="C1686" s="16">
        <f t="array" ref="C1686">IF(A1686="",0,INDEX(DONG_THUAN_GHEP!$B$14:$B$113,INT((ROW()-2)/30)+1))</f>
        <v>2</v>
      </c>
      <c r="D1686" s="16">
        <f t="shared" si="1"/>
        <v>8</v>
      </c>
      <c r="E1686" s="16">
        <f t="shared" si="2"/>
        <v>10</v>
      </c>
      <c r="F1686" s="3">
        <f t="shared" si="3"/>
        <v>1000256</v>
      </c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ht="15.0" customHeight="1">
      <c r="A1687" s="11" t="str">
        <f t="array" ref="A1687">INDEX(DONG_THUAN_GHEP!$J$14:$AM$113,INT((ROW()-2)/30)+1,MOD(ROW()-2,30)+1)</f>
        <v>256</v>
      </c>
      <c r="B1687" s="11" t="str">
        <f t="array" ref="B1687">INDEX(DONG_THUAN_GHEP!$A$14:$A$113,INT((ROW()-2)/30)+1)</f>
        <v>56</v>
      </c>
      <c r="C1687" s="16">
        <f t="array" ref="C1687">IF(A1687="",0,INDEX(DONG_THUAN_GHEP!$B$14:$B$113,INT((ROW()-2)/30)+1))</f>
        <v>2</v>
      </c>
      <c r="D1687" s="16">
        <f t="shared" si="1"/>
        <v>8</v>
      </c>
      <c r="E1687" s="16">
        <f t="shared" si="2"/>
        <v>10</v>
      </c>
      <c r="F1687" s="3">
        <f t="shared" si="3"/>
        <v>1000256</v>
      </c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ht="15.0" customHeight="1">
      <c r="A1688" s="11" t="str">
        <f t="array" ref="A1688">INDEX(DONG_THUAN_GHEP!$J$14:$AM$113,INT((ROW()-2)/30)+1,MOD(ROW()-2,30)+1)</f>
        <v>956</v>
      </c>
      <c r="B1688" s="11" t="str">
        <f t="array" ref="B1688">INDEX(DONG_THUAN_GHEP!$A$14:$A$113,INT((ROW()-2)/30)+1)</f>
        <v>56</v>
      </c>
      <c r="C1688" s="16">
        <f t="array" ref="C1688">IF(A1688="",0,INDEX(DONG_THUAN_GHEP!$B$14:$B$113,INT((ROW()-2)/30)+1))</f>
        <v>2</v>
      </c>
      <c r="D1688" s="16">
        <f t="shared" si="1"/>
        <v>4</v>
      </c>
      <c r="E1688" s="16">
        <f t="shared" si="2"/>
        <v>6</v>
      </c>
      <c r="F1688" s="3">
        <f t="shared" si="3"/>
        <v>600956</v>
      </c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ht="15.0" customHeight="1">
      <c r="A1689" s="11" t="str">
        <f t="array" ref="A1689">INDEX(DONG_THUAN_GHEP!$J$14:$AM$113,INT((ROW()-2)/30)+1,MOD(ROW()-2,30)+1)</f>
        <v>256</v>
      </c>
      <c r="B1689" s="11" t="str">
        <f t="array" ref="B1689">INDEX(DONG_THUAN_GHEP!$A$14:$A$113,INT((ROW()-2)/30)+1)</f>
        <v>56</v>
      </c>
      <c r="C1689" s="16">
        <f t="array" ref="C1689">IF(A1689="",0,INDEX(DONG_THUAN_GHEP!$B$14:$B$113,INT((ROW()-2)/30)+1))</f>
        <v>2</v>
      </c>
      <c r="D1689" s="16">
        <f t="shared" si="1"/>
        <v>8</v>
      </c>
      <c r="E1689" s="16">
        <f t="shared" si="2"/>
        <v>10</v>
      </c>
      <c r="F1689" s="3">
        <f t="shared" si="3"/>
        <v>1000256</v>
      </c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ht="15.0" customHeight="1">
      <c r="A1690" s="11" t="str">
        <f t="array" ref="A1690">INDEX(DONG_THUAN_GHEP!$J$14:$AM$113,INT((ROW()-2)/30)+1,MOD(ROW()-2,30)+1)</f>
        <v>56</v>
      </c>
      <c r="B1690" s="11" t="str">
        <f t="array" ref="B1690">INDEX(DONG_THUAN_GHEP!$A$14:$A$113,INT((ROW()-2)/30)+1)</f>
        <v>56</v>
      </c>
      <c r="C1690" s="16">
        <f t="array" ref="C1690">IF(A1690="",0,INDEX(DONG_THUAN_GHEP!$B$14:$B$113,INT((ROW()-2)/30)+1))</f>
        <v>2</v>
      </c>
      <c r="D1690" s="16">
        <f t="shared" si="1"/>
        <v>16</v>
      </c>
      <c r="E1690" s="16">
        <f t="shared" si="2"/>
        <v>18</v>
      </c>
      <c r="F1690" s="3">
        <f t="shared" si="3"/>
        <v>1800056</v>
      </c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ht="15.0" customHeight="1">
      <c r="A1691" s="11" t="str">
        <f t="array" ref="A1691">INDEX(DONG_THUAN_GHEP!$J$14:$AM$113,INT((ROW()-2)/30)+1,MOD(ROW()-2,30)+1)</f>
        <v>56</v>
      </c>
      <c r="B1691" s="11" t="str">
        <f t="array" ref="B1691">INDEX(DONG_THUAN_GHEP!$A$14:$A$113,INT((ROW()-2)/30)+1)</f>
        <v>56</v>
      </c>
      <c r="C1691" s="16">
        <f t="array" ref="C1691">IF(A1691="",0,INDEX(DONG_THUAN_GHEP!$B$14:$B$113,INT((ROW()-2)/30)+1))</f>
        <v>2</v>
      </c>
      <c r="D1691" s="16">
        <f t="shared" si="1"/>
        <v>16</v>
      </c>
      <c r="E1691" s="16">
        <f t="shared" si="2"/>
        <v>18</v>
      </c>
      <c r="F1691" s="3">
        <f t="shared" si="3"/>
        <v>1800056</v>
      </c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ht="15.0" customHeight="1">
      <c r="A1692" s="11" t="str">
        <f t="array" ref="A1692">INDEX(DONG_THUAN_GHEP!$J$14:$AM$113,INT((ROW()-2)/30)+1,MOD(ROW()-2,30)+1)</f>
        <v>56</v>
      </c>
      <c r="B1692" s="11" t="str">
        <f t="array" ref="B1692">INDEX(DONG_THUAN_GHEP!$A$14:$A$113,INT((ROW()-2)/30)+1)</f>
        <v>56</v>
      </c>
      <c r="C1692" s="16">
        <f t="array" ref="C1692">IF(A1692="",0,INDEX(DONG_THUAN_GHEP!$B$14:$B$113,INT((ROW()-2)/30)+1))</f>
        <v>2</v>
      </c>
      <c r="D1692" s="16">
        <f t="shared" si="1"/>
        <v>16</v>
      </c>
      <c r="E1692" s="16">
        <f t="shared" si="2"/>
        <v>18</v>
      </c>
      <c r="F1692" s="3">
        <f t="shared" si="3"/>
        <v>1800056</v>
      </c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ht="15.0" customHeight="1">
      <c r="A1693" s="11" t="str">
        <f t="array" ref="A1693">INDEX(DONG_THUAN_GHEP!$J$14:$AM$113,INT((ROW()-2)/30)+1,MOD(ROW()-2,30)+1)</f>
        <v>56</v>
      </c>
      <c r="B1693" s="11" t="str">
        <f t="array" ref="B1693">INDEX(DONG_THUAN_GHEP!$A$14:$A$113,INT((ROW()-2)/30)+1)</f>
        <v>56</v>
      </c>
      <c r="C1693" s="16">
        <f t="array" ref="C1693">IF(A1693="",0,INDEX(DONG_THUAN_GHEP!$B$14:$B$113,INT((ROW()-2)/30)+1))</f>
        <v>2</v>
      </c>
      <c r="D1693" s="16">
        <f t="shared" si="1"/>
        <v>16</v>
      </c>
      <c r="E1693" s="16">
        <f t="shared" si="2"/>
        <v>18</v>
      </c>
      <c r="F1693" s="3">
        <f t="shared" si="3"/>
        <v>1800056</v>
      </c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ht="15.0" customHeight="1">
      <c r="A1694" s="11" t="str">
        <f t="array" ref="A1694">INDEX(DONG_THUAN_GHEP!$J$14:$AM$113,INT((ROW()-2)/30)+1,MOD(ROW()-2,30)+1)</f>
        <v>956</v>
      </c>
      <c r="B1694" s="11" t="str">
        <f t="array" ref="B1694">INDEX(DONG_THUAN_GHEP!$A$14:$A$113,INT((ROW()-2)/30)+1)</f>
        <v>56</v>
      </c>
      <c r="C1694" s="16">
        <f t="array" ref="C1694">IF(A1694="",0,INDEX(DONG_THUAN_GHEP!$B$14:$B$113,INT((ROW()-2)/30)+1))</f>
        <v>2</v>
      </c>
      <c r="D1694" s="16">
        <f t="shared" si="1"/>
        <v>4</v>
      </c>
      <c r="E1694" s="16">
        <f t="shared" si="2"/>
        <v>6</v>
      </c>
      <c r="F1694" s="3">
        <f t="shared" si="3"/>
        <v>600956</v>
      </c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ht="15.0" customHeight="1">
      <c r="A1695" s="11" t="str">
        <f t="array" ref="A1695">INDEX(DONG_THUAN_GHEP!$J$14:$AM$113,INT((ROW()-2)/30)+1,MOD(ROW()-2,30)+1)</f>
        <v>256</v>
      </c>
      <c r="B1695" s="11" t="str">
        <f t="array" ref="B1695">INDEX(DONG_THUAN_GHEP!$A$14:$A$113,INT((ROW()-2)/30)+1)</f>
        <v>56</v>
      </c>
      <c r="C1695" s="16">
        <f t="array" ref="C1695">IF(A1695="",0,INDEX(DONG_THUAN_GHEP!$B$14:$B$113,INT((ROW()-2)/30)+1))</f>
        <v>2</v>
      </c>
      <c r="D1695" s="16">
        <f t="shared" si="1"/>
        <v>8</v>
      </c>
      <c r="E1695" s="16">
        <f t="shared" si="2"/>
        <v>10</v>
      </c>
      <c r="F1695" s="3">
        <f t="shared" si="3"/>
        <v>1000256</v>
      </c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ht="15.0" customHeight="1">
      <c r="A1696" s="11" t="str">
        <f t="array" ref="A1696">INDEX(DONG_THUAN_GHEP!$J$14:$AM$113,INT((ROW()-2)/30)+1,MOD(ROW()-2,30)+1)</f>
        <v>56</v>
      </c>
      <c r="B1696" s="11" t="str">
        <f t="array" ref="B1696">INDEX(DONG_THUAN_GHEP!$A$14:$A$113,INT((ROW()-2)/30)+1)</f>
        <v>56</v>
      </c>
      <c r="C1696" s="16">
        <f t="array" ref="C1696">IF(A1696="",0,INDEX(DONG_THUAN_GHEP!$B$14:$B$113,INT((ROW()-2)/30)+1))</f>
        <v>2</v>
      </c>
      <c r="D1696" s="16">
        <f t="shared" si="1"/>
        <v>16</v>
      </c>
      <c r="E1696" s="16">
        <f t="shared" si="2"/>
        <v>18</v>
      </c>
      <c r="F1696" s="3">
        <f t="shared" si="3"/>
        <v>1800056</v>
      </c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ht="15.0" customHeight="1">
      <c r="A1697" s="11" t="str">
        <f t="array" ref="A1697">INDEX(DONG_THUAN_GHEP!$J$14:$AM$113,INT((ROW()-2)/30)+1,MOD(ROW()-2,30)+1)</f>
        <v>56</v>
      </c>
      <c r="B1697" s="11" t="str">
        <f t="array" ref="B1697">INDEX(DONG_THUAN_GHEP!$A$14:$A$113,INT((ROW()-2)/30)+1)</f>
        <v>56</v>
      </c>
      <c r="C1697" s="16">
        <f t="array" ref="C1697">IF(A1697="",0,INDEX(DONG_THUAN_GHEP!$B$14:$B$113,INT((ROW()-2)/30)+1))</f>
        <v>2</v>
      </c>
      <c r="D1697" s="16">
        <f t="shared" si="1"/>
        <v>16</v>
      </c>
      <c r="E1697" s="16">
        <f t="shared" si="2"/>
        <v>18</v>
      </c>
      <c r="F1697" s="3">
        <f t="shared" si="3"/>
        <v>1800056</v>
      </c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ht="15.0" customHeight="1">
      <c r="A1698" s="11" t="str">
        <f t="array" ref="A1698">INDEX(DONG_THUAN_GHEP!$J$14:$AM$113,INT((ROW()-2)/30)+1,MOD(ROW()-2,30)+1)</f>
        <v>56</v>
      </c>
      <c r="B1698" s="11" t="str">
        <f t="array" ref="B1698">INDEX(DONG_THUAN_GHEP!$A$14:$A$113,INT((ROW()-2)/30)+1)</f>
        <v>56</v>
      </c>
      <c r="C1698" s="16">
        <f t="array" ref="C1698">IF(A1698="",0,INDEX(DONG_THUAN_GHEP!$B$14:$B$113,INT((ROW()-2)/30)+1))</f>
        <v>2</v>
      </c>
      <c r="D1698" s="16">
        <f t="shared" si="1"/>
        <v>16</v>
      </c>
      <c r="E1698" s="16">
        <f t="shared" si="2"/>
        <v>18</v>
      </c>
      <c r="F1698" s="3">
        <f t="shared" si="3"/>
        <v>1800056</v>
      </c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ht="15.0" customHeight="1">
      <c r="A1699" s="11" t="str">
        <f t="array" ref="A1699">INDEX(DONG_THUAN_GHEP!$J$14:$AM$113,INT((ROW()-2)/30)+1,MOD(ROW()-2,30)+1)</f>
        <v>56</v>
      </c>
      <c r="B1699" s="11" t="str">
        <f t="array" ref="B1699">INDEX(DONG_THUAN_GHEP!$A$14:$A$113,INT((ROW()-2)/30)+1)</f>
        <v>56</v>
      </c>
      <c r="C1699" s="16">
        <f t="array" ref="C1699">IF(A1699="",0,INDEX(DONG_THUAN_GHEP!$B$14:$B$113,INT((ROW()-2)/30)+1))</f>
        <v>2</v>
      </c>
      <c r="D1699" s="16">
        <f t="shared" si="1"/>
        <v>16</v>
      </c>
      <c r="E1699" s="16">
        <f t="shared" si="2"/>
        <v>18</v>
      </c>
      <c r="F1699" s="3">
        <f t="shared" si="3"/>
        <v>1800056</v>
      </c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ht="15.0" customHeight="1">
      <c r="A1700" s="11" t="str">
        <f t="array" ref="A1700">INDEX(DONG_THUAN_GHEP!$J$14:$AM$113,INT((ROW()-2)/30)+1,MOD(ROW()-2,30)+1)</f>
        <v>956</v>
      </c>
      <c r="B1700" s="11" t="str">
        <f t="array" ref="B1700">INDEX(DONG_THUAN_GHEP!$A$14:$A$113,INT((ROW()-2)/30)+1)</f>
        <v>56</v>
      </c>
      <c r="C1700" s="16">
        <f t="array" ref="C1700">IF(A1700="",0,INDEX(DONG_THUAN_GHEP!$B$14:$B$113,INT((ROW()-2)/30)+1))</f>
        <v>2</v>
      </c>
      <c r="D1700" s="16">
        <f t="shared" si="1"/>
        <v>4</v>
      </c>
      <c r="E1700" s="16">
        <f t="shared" si="2"/>
        <v>6</v>
      </c>
      <c r="F1700" s="3">
        <f t="shared" si="3"/>
        <v>600956</v>
      </c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ht="15.0" customHeight="1">
      <c r="A1701" s="11" t="str">
        <f t="array" ref="A1701">INDEX(DONG_THUAN_GHEP!$J$14:$AM$113,INT((ROW()-2)/30)+1,MOD(ROW()-2,30)+1)</f>
        <v>256</v>
      </c>
      <c r="B1701" s="11" t="str">
        <f t="array" ref="B1701">INDEX(DONG_THUAN_GHEP!$A$14:$A$113,INT((ROW()-2)/30)+1)</f>
        <v>56</v>
      </c>
      <c r="C1701" s="16">
        <f t="array" ref="C1701">IF(A1701="",0,INDEX(DONG_THUAN_GHEP!$B$14:$B$113,INT((ROW()-2)/30)+1))</f>
        <v>2</v>
      </c>
      <c r="D1701" s="16">
        <f t="shared" si="1"/>
        <v>8</v>
      </c>
      <c r="E1701" s="16">
        <f t="shared" si="2"/>
        <v>10</v>
      </c>
      <c r="F1701" s="3">
        <f t="shared" si="3"/>
        <v>1000256</v>
      </c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ht="15.0" customHeight="1">
      <c r="A1702" s="11" t="str">
        <f t="array" ref="A1702">INDEX(DONG_THUAN_GHEP!$J$14:$AM$113,INT((ROW()-2)/30)+1,MOD(ROW()-2,30)+1)</f>
        <v>56</v>
      </c>
      <c r="B1702" s="11" t="str">
        <f t="array" ref="B1702">INDEX(DONG_THUAN_GHEP!$A$14:$A$113,INT((ROW()-2)/30)+1)</f>
        <v>56</v>
      </c>
      <c r="C1702" s="16">
        <f t="array" ref="C1702">IF(A1702="",0,INDEX(DONG_THUAN_GHEP!$B$14:$B$113,INT((ROW()-2)/30)+1))</f>
        <v>2</v>
      </c>
      <c r="D1702" s="16">
        <f t="shared" si="1"/>
        <v>16</v>
      </c>
      <c r="E1702" s="16">
        <f t="shared" si="2"/>
        <v>18</v>
      </c>
      <c r="F1702" s="3">
        <f t="shared" si="3"/>
        <v>1800056</v>
      </c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ht="15.0" customHeight="1">
      <c r="A1703" s="11" t="str">
        <f t="array" ref="A1703">INDEX(DONG_THUAN_GHEP!$J$14:$AM$113,INT((ROW()-2)/30)+1,MOD(ROW()-2,30)+1)</f>
        <v>56</v>
      </c>
      <c r="B1703" s="11" t="str">
        <f t="array" ref="B1703">INDEX(DONG_THUAN_GHEP!$A$14:$A$113,INT((ROW()-2)/30)+1)</f>
        <v>56</v>
      </c>
      <c r="C1703" s="16">
        <f t="array" ref="C1703">IF(A1703="",0,INDEX(DONG_THUAN_GHEP!$B$14:$B$113,INT((ROW()-2)/30)+1))</f>
        <v>2</v>
      </c>
      <c r="D1703" s="16">
        <f t="shared" si="1"/>
        <v>16</v>
      </c>
      <c r="E1703" s="16">
        <f t="shared" si="2"/>
        <v>18</v>
      </c>
      <c r="F1703" s="3">
        <f t="shared" si="3"/>
        <v>1800056</v>
      </c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ht="15.0" customHeight="1">
      <c r="A1704" s="11" t="str">
        <f t="array" ref="A1704">INDEX(DONG_THUAN_GHEP!$J$14:$AM$113,INT((ROW()-2)/30)+1,MOD(ROW()-2,30)+1)</f>
        <v>56</v>
      </c>
      <c r="B1704" s="11" t="str">
        <f t="array" ref="B1704">INDEX(DONG_THUAN_GHEP!$A$14:$A$113,INT((ROW()-2)/30)+1)</f>
        <v>56</v>
      </c>
      <c r="C1704" s="16">
        <f t="array" ref="C1704">IF(A1704="",0,INDEX(DONG_THUAN_GHEP!$B$14:$B$113,INT((ROW()-2)/30)+1))</f>
        <v>2</v>
      </c>
      <c r="D1704" s="16">
        <f t="shared" si="1"/>
        <v>16</v>
      </c>
      <c r="E1704" s="16">
        <f t="shared" si="2"/>
        <v>18</v>
      </c>
      <c r="F1704" s="3">
        <f t="shared" si="3"/>
        <v>1800056</v>
      </c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ht="15.0" customHeight="1">
      <c r="A1705" s="11" t="str">
        <f t="array" ref="A1705">INDEX(DONG_THUAN_GHEP!$J$14:$AM$113,INT((ROW()-2)/30)+1,MOD(ROW()-2,30)+1)</f>
        <v>56</v>
      </c>
      <c r="B1705" s="11" t="str">
        <f t="array" ref="B1705">INDEX(DONG_THUAN_GHEP!$A$14:$A$113,INT((ROW()-2)/30)+1)</f>
        <v>56</v>
      </c>
      <c r="C1705" s="16">
        <f t="array" ref="C1705">IF(A1705="",0,INDEX(DONG_THUAN_GHEP!$B$14:$B$113,INT((ROW()-2)/30)+1))</f>
        <v>2</v>
      </c>
      <c r="D1705" s="16">
        <f t="shared" si="1"/>
        <v>16</v>
      </c>
      <c r="E1705" s="16">
        <f t="shared" si="2"/>
        <v>18</v>
      </c>
      <c r="F1705" s="3">
        <f t="shared" si="3"/>
        <v>1800056</v>
      </c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ht="15.0" customHeight="1">
      <c r="A1706" s="11" t="str">
        <f t="array" ref="A1706">INDEX(DONG_THUAN_GHEP!$J$14:$AM$113,INT((ROW()-2)/30)+1,MOD(ROW()-2,30)+1)</f>
        <v>956</v>
      </c>
      <c r="B1706" s="11" t="str">
        <f t="array" ref="B1706">INDEX(DONG_THUAN_GHEP!$A$14:$A$113,INT((ROW()-2)/30)+1)</f>
        <v>56</v>
      </c>
      <c r="C1706" s="16">
        <f t="array" ref="C1706">IF(A1706="",0,INDEX(DONG_THUAN_GHEP!$B$14:$B$113,INT((ROW()-2)/30)+1))</f>
        <v>2</v>
      </c>
      <c r="D1706" s="16">
        <f t="shared" si="1"/>
        <v>4</v>
      </c>
      <c r="E1706" s="16">
        <f t="shared" si="2"/>
        <v>6</v>
      </c>
      <c r="F1706" s="3">
        <f t="shared" si="3"/>
        <v>600956</v>
      </c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ht="15.0" customHeight="1">
      <c r="A1707" s="11" t="str">
        <f t="array" ref="A1707">INDEX(DONG_THUAN_GHEP!$J$14:$AM$113,INT((ROW()-2)/30)+1,MOD(ROW()-2,30)+1)</f>
        <v>256</v>
      </c>
      <c r="B1707" s="11" t="str">
        <f t="array" ref="B1707">INDEX(DONG_THUAN_GHEP!$A$14:$A$113,INT((ROW()-2)/30)+1)</f>
        <v>56</v>
      </c>
      <c r="C1707" s="16">
        <f t="array" ref="C1707">IF(A1707="",0,INDEX(DONG_THUAN_GHEP!$B$14:$B$113,INT((ROW()-2)/30)+1))</f>
        <v>2</v>
      </c>
      <c r="D1707" s="16">
        <f t="shared" si="1"/>
        <v>8</v>
      </c>
      <c r="E1707" s="16">
        <f t="shared" si="2"/>
        <v>10</v>
      </c>
      <c r="F1707" s="3">
        <f t="shared" si="3"/>
        <v>1000256</v>
      </c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ht="15.0" customHeight="1">
      <c r="A1708" s="11" t="str">
        <f t="array" ref="A1708">INDEX(DONG_THUAN_GHEP!$J$14:$AM$113,INT((ROW()-2)/30)+1,MOD(ROW()-2,30)+1)</f>
        <v>56</v>
      </c>
      <c r="B1708" s="11" t="str">
        <f t="array" ref="B1708">INDEX(DONG_THUAN_GHEP!$A$14:$A$113,INT((ROW()-2)/30)+1)</f>
        <v>56</v>
      </c>
      <c r="C1708" s="16">
        <f t="array" ref="C1708">IF(A1708="",0,INDEX(DONG_THUAN_GHEP!$B$14:$B$113,INT((ROW()-2)/30)+1))</f>
        <v>2</v>
      </c>
      <c r="D1708" s="16">
        <f t="shared" si="1"/>
        <v>16</v>
      </c>
      <c r="E1708" s="16">
        <f t="shared" si="2"/>
        <v>18</v>
      </c>
      <c r="F1708" s="3">
        <f t="shared" si="3"/>
        <v>1800056</v>
      </c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ht="15.0" customHeight="1">
      <c r="A1709" s="11" t="str">
        <f t="array" ref="A1709">INDEX(DONG_THUAN_GHEP!$J$14:$AM$113,INT((ROW()-2)/30)+1,MOD(ROW()-2,30)+1)</f>
        <v>56</v>
      </c>
      <c r="B1709" s="11" t="str">
        <f t="array" ref="B1709">INDEX(DONG_THUAN_GHEP!$A$14:$A$113,INT((ROW()-2)/30)+1)</f>
        <v>56</v>
      </c>
      <c r="C1709" s="16">
        <f t="array" ref="C1709">IF(A1709="",0,INDEX(DONG_THUAN_GHEP!$B$14:$B$113,INT((ROW()-2)/30)+1))</f>
        <v>2</v>
      </c>
      <c r="D1709" s="16">
        <f t="shared" si="1"/>
        <v>16</v>
      </c>
      <c r="E1709" s="16">
        <f t="shared" si="2"/>
        <v>18</v>
      </c>
      <c r="F1709" s="3">
        <f t="shared" si="3"/>
        <v>1800056</v>
      </c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ht="15.0" customHeight="1">
      <c r="A1710" s="11" t="str">
        <f t="array" ref="A1710">INDEX(DONG_THUAN_GHEP!$J$14:$AM$113,INT((ROW()-2)/30)+1,MOD(ROW()-2,30)+1)</f>
        <v>56</v>
      </c>
      <c r="B1710" s="11" t="str">
        <f t="array" ref="B1710">INDEX(DONG_THUAN_GHEP!$A$14:$A$113,INT((ROW()-2)/30)+1)</f>
        <v>56</v>
      </c>
      <c r="C1710" s="16">
        <f t="array" ref="C1710">IF(A1710="",0,INDEX(DONG_THUAN_GHEP!$B$14:$B$113,INT((ROW()-2)/30)+1))</f>
        <v>2</v>
      </c>
      <c r="D1710" s="16">
        <f t="shared" si="1"/>
        <v>16</v>
      </c>
      <c r="E1710" s="16">
        <f t="shared" si="2"/>
        <v>18</v>
      </c>
      <c r="F1710" s="3">
        <f t="shared" si="3"/>
        <v>1800056</v>
      </c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ht="15.0" customHeight="1">
      <c r="A1711" s="11" t="str">
        <f t="array" ref="A1711">INDEX(DONG_THUAN_GHEP!$J$14:$AM$113,INT((ROW()-2)/30)+1,MOD(ROW()-2,30)+1)</f>
        <v>56</v>
      </c>
      <c r="B1711" s="11" t="str">
        <f t="array" ref="B1711">INDEX(DONG_THUAN_GHEP!$A$14:$A$113,INT((ROW()-2)/30)+1)</f>
        <v>56</v>
      </c>
      <c r="C1711" s="16">
        <f t="array" ref="C1711">IF(A1711="",0,INDEX(DONG_THUAN_GHEP!$B$14:$B$113,INT((ROW()-2)/30)+1))</f>
        <v>2</v>
      </c>
      <c r="D1711" s="16">
        <f t="shared" si="1"/>
        <v>16</v>
      </c>
      <c r="E1711" s="16">
        <f t="shared" si="2"/>
        <v>18</v>
      </c>
      <c r="F1711" s="3">
        <f t="shared" si="3"/>
        <v>1800056</v>
      </c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ht="15.0" customHeight="1">
      <c r="A1712" s="11" t="str">
        <f t="array" ref="A1712">INDEX(DONG_THUAN_GHEP!$J$14:$AM$113,INT((ROW()-2)/30)+1,MOD(ROW()-2,30)+1)</f>
        <v/>
      </c>
      <c r="B1712" s="11" t="str">
        <f t="array" ref="B1712">INDEX(DONG_THUAN_GHEP!$A$14:$A$113,INT((ROW()-2)/30)+1)</f>
        <v/>
      </c>
      <c r="C1712" s="16">
        <f t="array" ref="C1712">IF(A1712="",0,INDEX(DONG_THUAN_GHEP!$B$14:$B$113,INT((ROW()-2)/30)+1))</f>
        <v>0</v>
      </c>
      <c r="D1712" s="16">
        <f t="shared" si="1"/>
        <v>0</v>
      </c>
      <c r="E1712" s="16">
        <f t="shared" si="2"/>
        <v>0</v>
      </c>
      <c r="F1712" s="3">
        <f t="shared" si="3"/>
        <v>0</v>
      </c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ht="15.0" customHeight="1">
      <c r="A1713" s="11" t="str">
        <f t="array" ref="A1713">INDEX(DONG_THUAN_GHEP!$J$14:$AM$113,INT((ROW()-2)/30)+1,MOD(ROW()-2,30)+1)</f>
        <v/>
      </c>
      <c r="B1713" s="11" t="str">
        <f t="array" ref="B1713">INDEX(DONG_THUAN_GHEP!$A$14:$A$113,INT((ROW()-2)/30)+1)</f>
        <v/>
      </c>
      <c r="C1713" s="16">
        <f t="array" ref="C1713">IF(A1713="",0,INDEX(DONG_THUAN_GHEP!$B$14:$B$113,INT((ROW()-2)/30)+1))</f>
        <v>0</v>
      </c>
      <c r="D1713" s="16">
        <f t="shared" si="1"/>
        <v>0</v>
      </c>
      <c r="E1713" s="16">
        <f t="shared" si="2"/>
        <v>0</v>
      </c>
      <c r="F1713" s="3">
        <f t="shared" si="3"/>
        <v>0</v>
      </c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ht="15.0" customHeight="1">
      <c r="A1714" s="11" t="str">
        <f t="array" ref="A1714">INDEX(DONG_THUAN_GHEP!$J$14:$AM$113,INT((ROW()-2)/30)+1,MOD(ROW()-2,30)+1)</f>
        <v/>
      </c>
      <c r="B1714" s="11" t="str">
        <f t="array" ref="B1714">INDEX(DONG_THUAN_GHEP!$A$14:$A$113,INT((ROW()-2)/30)+1)</f>
        <v/>
      </c>
      <c r="C1714" s="16">
        <f t="array" ref="C1714">IF(A1714="",0,INDEX(DONG_THUAN_GHEP!$B$14:$B$113,INT((ROW()-2)/30)+1))</f>
        <v>0</v>
      </c>
      <c r="D1714" s="16">
        <f t="shared" si="1"/>
        <v>0</v>
      </c>
      <c r="E1714" s="16">
        <f t="shared" si="2"/>
        <v>0</v>
      </c>
      <c r="F1714" s="3">
        <f t="shared" si="3"/>
        <v>0</v>
      </c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ht="15.0" customHeight="1">
      <c r="A1715" s="11" t="str">
        <f t="array" ref="A1715">INDEX(DONG_THUAN_GHEP!$J$14:$AM$113,INT((ROW()-2)/30)+1,MOD(ROW()-2,30)+1)</f>
        <v/>
      </c>
      <c r="B1715" s="11" t="str">
        <f t="array" ref="B1715">INDEX(DONG_THUAN_GHEP!$A$14:$A$113,INT((ROW()-2)/30)+1)</f>
        <v/>
      </c>
      <c r="C1715" s="16">
        <f t="array" ref="C1715">IF(A1715="",0,INDEX(DONG_THUAN_GHEP!$B$14:$B$113,INT((ROW()-2)/30)+1))</f>
        <v>0</v>
      </c>
      <c r="D1715" s="16">
        <f t="shared" si="1"/>
        <v>0</v>
      </c>
      <c r="E1715" s="16">
        <f t="shared" si="2"/>
        <v>0</v>
      </c>
      <c r="F1715" s="3">
        <f t="shared" si="3"/>
        <v>0</v>
      </c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ht="15.0" customHeight="1">
      <c r="A1716" s="11" t="str">
        <f t="array" ref="A1716">INDEX(DONG_THUAN_GHEP!$J$14:$AM$113,INT((ROW()-2)/30)+1,MOD(ROW()-2,30)+1)</f>
        <v/>
      </c>
      <c r="B1716" s="11" t="str">
        <f t="array" ref="B1716">INDEX(DONG_THUAN_GHEP!$A$14:$A$113,INT((ROW()-2)/30)+1)</f>
        <v/>
      </c>
      <c r="C1716" s="16">
        <f t="array" ref="C1716">IF(A1716="",0,INDEX(DONG_THUAN_GHEP!$B$14:$B$113,INT((ROW()-2)/30)+1))</f>
        <v>0</v>
      </c>
      <c r="D1716" s="16">
        <f t="shared" si="1"/>
        <v>0</v>
      </c>
      <c r="E1716" s="16">
        <f t="shared" si="2"/>
        <v>0</v>
      </c>
      <c r="F1716" s="3">
        <f t="shared" si="3"/>
        <v>0</v>
      </c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ht="15.0" customHeight="1">
      <c r="A1717" s="11" t="str">
        <f t="array" ref="A1717">INDEX(DONG_THUAN_GHEP!$J$14:$AM$113,INT((ROW()-2)/30)+1,MOD(ROW()-2,30)+1)</f>
        <v/>
      </c>
      <c r="B1717" s="11" t="str">
        <f t="array" ref="B1717">INDEX(DONG_THUAN_GHEP!$A$14:$A$113,INT((ROW()-2)/30)+1)</f>
        <v/>
      </c>
      <c r="C1717" s="16">
        <f t="array" ref="C1717">IF(A1717="",0,INDEX(DONG_THUAN_GHEP!$B$14:$B$113,INT((ROW()-2)/30)+1))</f>
        <v>0</v>
      </c>
      <c r="D1717" s="16">
        <f t="shared" si="1"/>
        <v>0</v>
      </c>
      <c r="E1717" s="16">
        <f t="shared" si="2"/>
        <v>0</v>
      </c>
      <c r="F1717" s="3">
        <f t="shared" si="3"/>
        <v>0</v>
      </c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ht="15.0" customHeight="1">
      <c r="A1718" s="11" t="str">
        <f t="array" ref="A1718">INDEX(DONG_THUAN_GHEP!$J$14:$AM$113,INT((ROW()-2)/30)+1,MOD(ROW()-2,30)+1)</f>
        <v/>
      </c>
      <c r="B1718" s="11" t="str">
        <f t="array" ref="B1718">INDEX(DONG_THUAN_GHEP!$A$14:$A$113,INT((ROW()-2)/30)+1)</f>
        <v/>
      </c>
      <c r="C1718" s="16">
        <f t="array" ref="C1718">IF(A1718="",0,INDEX(DONG_THUAN_GHEP!$B$14:$B$113,INT((ROW()-2)/30)+1))</f>
        <v>0</v>
      </c>
      <c r="D1718" s="16">
        <f t="shared" si="1"/>
        <v>0</v>
      </c>
      <c r="E1718" s="16">
        <f t="shared" si="2"/>
        <v>0</v>
      </c>
      <c r="F1718" s="3">
        <f t="shared" si="3"/>
        <v>0</v>
      </c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ht="15.0" customHeight="1">
      <c r="A1719" s="11" t="str">
        <f t="array" ref="A1719">INDEX(DONG_THUAN_GHEP!$J$14:$AM$113,INT((ROW()-2)/30)+1,MOD(ROW()-2,30)+1)</f>
        <v/>
      </c>
      <c r="B1719" s="11" t="str">
        <f t="array" ref="B1719">INDEX(DONG_THUAN_GHEP!$A$14:$A$113,INT((ROW()-2)/30)+1)</f>
        <v/>
      </c>
      <c r="C1719" s="16">
        <f t="array" ref="C1719">IF(A1719="",0,INDEX(DONG_THUAN_GHEP!$B$14:$B$113,INT((ROW()-2)/30)+1))</f>
        <v>0</v>
      </c>
      <c r="D1719" s="16">
        <f t="shared" si="1"/>
        <v>0</v>
      </c>
      <c r="E1719" s="16">
        <f t="shared" si="2"/>
        <v>0</v>
      </c>
      <c r="F1719" s="3">
        <f t="shared" si="3"/>
        <v>0</v>
      </c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ht="15.0" customHeight="1">
      <c r="A1720" s="11" t="str">
        <f t="array" ref="A1720">INDEX(DONG_THUAN_GHEP!$J$14:$AM$113,INT((ROW()-2)/30)+1,MOD(ROW()-2,30)+1)</f>
        <v/>
      </c>
      <c r="B1720" s="11" t="str">
        <f t="array" ref="B1720">INDEX(DONG_THUAN_GHEP!$A$14:$A$113,INT((ROW()-2)/30)+1)</f>
        <v/>
      </c>
      <c r="C1720" s="16">
        <f t="array" ref="C1720">IF(A1720="",0,INDEX(DONG_THUAN_GHEP!$B$14:$B$113,INT((ROW()-2)/30)+1))</f>
        <v>0</v>
      </c>
      <c r="D1720" s="16">
        <f t="shared" si="1"/>
        <v>0</v>
      </c>
      <c r="E1720" s="16">
        <f t="shared" si="2"/>
        <v>0</v>
      </c>
      <c r="F1720" s="3">
        <f t="shared" si="3"/>
        <v>0</v>
      </c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ht="15.0" customHeight="1">
      <c r="A1721" s="11" t="str">
        <f t="array" ref="A1721">INDEX(DONG_THUAN_GHEP!$J$14:$AM$113,INT((ROW()-2)/30)+1,MOD(ROW()-2,30)+1)</f>
        <v/>
      </c>
      <c r="B1721" s="11" t="str">
        <f t="array" ref="B1721">INDEX(DONG_THUAN_GHEP!$A$14:$A$113,INT((ROW()-2)/30)+1)</f>
        <v/>
      </c>
      <c r="C1721" s="16">
        <f t="array" ref="C1721">IF(A1721="",0,INDEX(DONG_THUAN_GHEP!$B$14:$B$113,INT((ROW()-2)/30)+1))</f>
        <v>0</v>
      </c>
      <c r="D1721" s="16">
        <f t="shared" si="1"/>
        <v>0</v>
      </c>
      <c r="E1721" s="16">
        <f t="shared" si="2"/>
        <v>0</v>
      </c>
      <c r="F1721" s="3">
        <f t="shared" si="3"/>
        <v>0</v>
      </c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ht="15.0" customHeight="1">
      <c r="A1722" s="11" t="str">
        <f t="array" ref="A1722">INDEX(DONG_THUAN_GHEP!$J$14:$AM$113,INT((ROW()-2)/30)+1,MOD(ROW()-2,30)+1)</f>
        <v/>
      </c>
      <c r="B1722" s="11" t="str">
        <f t="array" ref="B1722">INDEX(DONG_THUAN_GHEP!$A$14:$A$113,INT((ROW()-2)/30)+1)</f>
        <v/>
      </c>
      <c r="C1722" s="16">
        <f t="array" ref="C1722">IF(A1722="",0,INDEX(DONG_THUAN_GHEP!$B$14:$B$113,INT((ROW()-2)/30)+1))</f>
        <v>0</v>
      </c>
      <c r="D1722" s="16">
        <f t="shared" si="1"/>
        <v>0</v>
      </c>
      <c r="E1722" s="16">
        <f t="shared" si="2"/>
        <v>0</v>
      </c>
      <c r="F1722" s="3">
        <f t="shared" si="3"/>
        <v>0</v>
      </c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ht="15.0" customHeight="1">
      <c r="A1723" s="11" t="str">
        <f t="array" ref="A1723">INDEX(DONG_THUAN_GHEP!$J$14:$AM$113,INT((ROW()-2)/30)+1,MOD(ROW()-2,30)+1)</f>
        <v/>
      </c>
      <c r="B1723" s="11" t="str">
        <f t="array" ref="B1723">INDEX(DONG_THUAN_GHEP!$A$14:$A$113,INT((ROW()-2)/30)+1)</f>
        <v/>
      </c>
      <c r="C1723" s="16">
        <f t="array" ref="C1723">IF(A1723="",0,INDEX(DONG_THUAN_GHEP!$B$14:$B$113,INT((ROW()-2)/30)+1))</f>
        <v>0</v>
      </c>
      <c r="D1723" s="16">
        <f t="shared" si="1"/>
        <v>0</v>
      </c>
      <c r="E1723" s="16">
        <f t="shared" si="2"/>
        <v>0</v>
      </c>
      <c r="F1723" s="3">
        <f t="shared" si="3"/>
        <v>0</v>
      </c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ht="15.0" customHeight="1">
      <c r="A1724" s="11" t="str">
        <f t="array" ref="A1724">INDEX(DONG_THUAN_GHEP!$J$14:$AM$113,INT((ROW()-2)/30)+1,MOD(ROW()-2,30)+1)</f>
        <v/>
      </c>
      <c r="B1724" s="11" t="str">
        <f t="array" ref="B1724">INDEX(DONG_THUAN_GHEP!$A$14:$A$113,INT((ROW()-2)/30)+1)</f>
        <v/>
      </c>
      <c r="C1724" s="16">
        <f t="array" ref="C1724">IF(A1724="",0,INDEX(DONG_THUAN_GHEP!$B$14:$B$113,INT((ROW()-2)/30)+1))</f>
        <v>0</v>
      </c>
      <c r="D1724" s="16">
        <f t="shared" si="1"/>
        <v>0</v>
      </c>
      <c r="E1724" s="16">
        <f t="shared" si="2"/>
        <v>0</v>
      </c>
      <c r="F1724" s="3">
        <f t="shared" si="3"/>
        <v>0</v>
      </c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ht="15.0" customHeight="1">
      <c r="A1725" s="11" t="str">
        <f t="array" ref="A1725">INDEX(DONG_THUAN_GHEP!$J$14:$AM$113,INT((ROW()-2)/30)+1,MOD(ROW()-2,30)+1)</f>
        <v/>
      </c>
      <c r="B1725" s="11" t="str">
        <f t="array" ref="B1725">INDEX(DONG_THUAN_GHEP!$A$14:$A$113,INT((ROW()-2)/30)+1)</f>
        <v/>
      </c>
      <c r="C1725" s="16">
        <f t="array" ref="C1725">IF(A1725="",0,INDEX(DONG_THUAN_GHEP!$B$14:$B$113,INT((ROW()-2)/30)+1))</f>
        <v>0</v>
      </c>
      <c r="D1725" s="16">
        <f t="shared" si="1"/>
        <v>0</v>
      </c>
      <c r="E1725" s="16">
        <f t="shared" si="2"/>
        <v>0</v>
      </c>
      <c r="F1725" s="3">
        <f t="shared" si="3"/>
        <v>0</v>
      </c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ht="15.0" customHeight="1">
      <c r="A1726" s="11" t="str">
        <f t="array" ref="A1726">INDEX(DONG_THUAN_GHEP!$J$14:$AM$113,INT((ROW()-2)/30)+1,MOD(ROW()-2,30)+1)</f>
        <v/>
      </c>
      <c r="B1726" s="11" t="str">
        <f t="array" ref="B1726">INDEX(DONG_THUAN_GHEP!$A$14:$A$113,INT((ROW()-2)/30)+1)</f>
        <v/>
      </c>
      <c r="C1726" s="16">
        <f t="array" ref="C1726">IF(A1726="",0,INDEX(DONG_THUAN_GHEP!$B$14:$B$113,INT((ROW()-2)/30)+1))</f>
        <v>0</v>
      </c>
      <c r="D1726" s="16">
        <f t="shared" si="1"/>
        <v>0</v>
      </c>
      <c r="E1726" s="16">
        <f t="shared" si="2"/>
        <v>0</v>
      </c>
      <c r="F1726" s="3">
        <f t="shared" si="3"/>
        <v>0</v>
      </c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ht="15.0" customHeight="1">
      <c r="A1727" s="11" t="str">
        <f t="array" ref="A1727">INDEX(DONG_THUAN_GHEP!$J$14:$AM$113,INT((ROW()-2)/30)+1,MOD(ROW()-2,30)+1)</f>
        <v/>
      </c>
      <c r="B1727" s="11" t="str">
        <f t="array" ref="B1727">INDEX(DONG_THUAN_GHEP!$A$14:$A$113,INT((ROW()-2)/30)+1)</f>
        <v/>
      </c>
      <c r="C1727" s="16">
        <f t="array" ref="C1727">IF(A1727="",0,INDEX(DONG_THUAN_GHEP!$B$14:$B$113,INT((ROW()-2)/30)+1))</f>
        <v>0</v>
      </c>
      <c r="D1727" s="16">
        <f t="shared" si="1"/>
        <v>0</v>
      </c>
      <c r="E1727" s="16">
        <f t="shared" si="2"/>
        <v>0</v>
      </c>
      <c r="F1727" s="3">
        <f t="shared" si="3"/>
        <v>0</v>
      </c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ht="15.0" customHeight="1">
      <c r="A1728" s="11" t="str">
        <f t="array" ref="A1728">INDEX(DONG_THUAN_GHEP!$J$14:$AM$113,INT((ROW()-2)/30)+1,MOD(ROW()-2,30)+1)</f>
        <v/>
      </c>
      <c r="B1728" s="11" t="str">
        <f t="array" ref="B1728">INDEX(DONG_THUAN_GHEP!$A$14:$A$113,INT((ROW()-2)/30)+1)</f>
        <v/>
      </c>
      <c r="C1728" s="16">
        <f t="array" ref="C1728">IF(A1728="",0,INDEX(DONG_THUAN_GHEP!$B$14:$B$113,INT((ROW()-2)/30)+1))</f>
        <v>0</v>
      </c>
      <c r="D1728" s="16">
        <f t="shared" si="1"/>
        <v>0</v>
      </c>
      <c r="E1728" s="16">
        <f t="shared" si="2"/>
        <v>0</v>
      </c>
      <c r="F1728" s="3">
        <f t="shared" si="3"/>
        <v>0</v>
      </c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ht="15.0" customHeight="1">
      <c r="A1729" s="11" t="str">
        <f t="array" ref="A1729">INDEX(DONG_THUAN_GHEP!$J$14:$AM$113,INT((ROW()-2)/30)+1,MOD(ROW()-2,30)+1)</f>
        <v/>
      </c>
      <c r="B1729" s="11" t="str">
        <f t="array" ref="B1729">INDEX(DONG_THUAN_GHEP!$A$14:$A$113,INT((ROW()-2)/30)+1)</f>
        <v/>
      </c>
      <c r="C1729" s="16">
        <f t="array" ref="C1729">IF(A1729="",0,INDEX(DONG_THUAN_GHEP!$B$14:$B$113,INT((ROW()-2)/30)+1))</f>
        <v>0</v>
      </c>
      <c r="D1729" s="16">
        <f t="shared" si="1"/>
        <v>0</v>
      </c>
      <c r="E1729" s="16">
        <f t="shared" si="2"/>
        <v>0</v>
      </c>
      <c r="F1729" s="3">
        <f t="shared" si="3"/>
        <v>0</v>
      </c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ht="15.0" customHeight="1">
      <c r="A1730" s="11" t="str">
        <f t="array" ref="A1730">INDEX(DONG_THUAN_GHEP!$J$14:$AM$113,INT((ROW()-2)/30)+1,MOD(ROW()-2,30)+1)</f>
        <v/>
      </c>
      <c r="B1730" s="11" t="str">
        <f t="array" ref="B1730">INDEX(DONG_THUAN_GHEP!$A$14:$A$113,INT((ROW()-2)/30)+1)</f>
        <v/>
      </c>
      <c r="C1730" s="16">
        <f t="array" ref="C1730">IF(A1730="",0,INDEX(DONG_THUAN_GHEP!$B$14:$B$113,INT((ROW()-2)/30)+1))</f>
        <v>0</v>
      </c>
      <c r="D1730" s="16">
        <f t="shared" si="1"/>
        <v>0</v>
      </c>
      <c r="E1730" s="16">
        <f t="shared" si="2"/>
        <v>0</v>
      </c>
      <c r="F1730" s="3">
        <f t="shared" si="3"/>
        <v>0</v>
      </c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ht="15.0" customHeight="1">
      <c r="A1731" s="11" t="str">
        <f t="array" ref="A1731">INDEX(DONG_THUAN_GHEP!$J$14:$AM$113,INT((ROW()-2)/30)+1,MOD(ROW()-2,30)+1)</f>
        <v/>
      </c>
      <c r="B1731" s="11" t="str">
        <f t="array" ref="B1731">INDEX(DONG_THUAN_GHEP!$A$14:$A$113,INT((ROW()-2)/30)+1)</f>
        <v/>
      </c>
      <c r="C1731" s="16">
        <f t="array" ref="C1731">IF(A1731="",0,INDEX(DONG_THUAN_GHEP!$B$14:$B$113,INT((ROW()-2)/30)+1))</f>
        <v>0</v>
      </c>
      <c r="D1731" s="16">
        <f t="shared" si="1"/>
        <v>0</v>
      </c>
      <c r="E1731" s="16">
        <f t="shared" si="2"/>
        <v>0</v>
      </c>
      <c r="F1731" s="3">
        <f t="shared" si="3"/>
        <v>0</v>
      </c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ht="15.0" customHeight="1">
      <c r="A1732" s="11" t="str">
        <f t="array" ref="A1732">INDEX(DONG_THUAN_GHEP!$J$14:$AM$113,INT((ROW()-2)/30)+1,MOD(ROW()-2,30)+1)</f>
        <v/>
      </c>
      <c r="B1732" s="11" t="str">
        <f t="array" ref="B1732">INDEX(DONG_THUAN_GHEP!$A$14:$A$113,INT((ROW()-2)/30)+1)</f>
        <v/>
      </c>
      <c r="C1732" s="16">
        <f t="array" ref="C1732">IF(A1732="",0,INDEX(DONG_THUAN_GHEP!$B$14:$B$113,INT((ROW()-2)/30)+1))</f>
        <v>0</v>
      </c>
      <c r="D1732" s="16">
        <f t="shared" si="1"/>
        <v>0</v>
      </c>
      <c r="E1732" s="16">
        <f t="shared" si="2"/>
        <v>0</v>
      </c>
      <c r="F1732" s="3">
        <f t="shared" si="3"/>
        <v>0</v>
      </c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ht="15.0" customHeight="1">
      <c r="A1733" s="11" t="str">
        <f t="array" ref="A1733">INDEX(DONG_THUAN_GHEP!$J$14:$AM$113,INT((ROW()-2)/30)+1,MOD(ROW()-2,30)+1)</f>
        <v/>
      </c>
      <c r="B1733" s="11" t="str">
        <f t="array" ref="B1733">INDEX(DONG_THUAN_GHEP!$A$14:$A$113,INT((ROW()-2)/30)+1)</f>
        <v/>
      </c>
      <c r="C1733" s="16">
        <f t="array" ref="C1733">IF(A1733="",0,INDEX(DONG_THUAN_GHEP!$B$14:$B$113,INT((ROW()-2)/30)+1))</f>
        <v>0</v>
      </c>
      <c r="D1733" s="16">
        <f t="shared" si="1"/>
        <v>0</v>
      </c>
      <c r="E1733" s="16">
        <f t="shared" si="2"/>
        <v>0</v>
      </c>
      <c r="F1733" s="3">
        <f t="shared" si="3"/>
        <v>0</v>
      </c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ht="15.0" customHeight="1">
      <c r="A1734" s="11" t="str">
        <f t="array" ref="A1734">INDEX(DONG_THUAN_GHEP!$J$14:$AM$113,INT((ROW()-2)/30)+1,MOD(ROW()-2,30)+1)</f>
        <v/>
      </c>
      <c r="B1734" s="11" t="str">
        <f t="array" ref="B1734">INDEX(DONG_THUAN_GHEP!$A$14:$A$113,INT((ROW()-2)/30)+1)</f>
        <v/>
      </c>
      <c r="C1734" s="16">
        <f t="array" ref="C1734">IF(A1734="",0,INDEX(DONG_THUAN_GHEP!$B$14:$B$113,INT((ROW()-2)/30)+1))</f>
        <v>0</v>
      </c>
      <c r="D1734" s="16">
        <f t="shared" si="1"/>
        <v>0</v>
      </c>
      <c r="E1734" s="16">
        <f t="shared" si="2"/>
        <v>0</v>
      </c>
      <c r="F1734" s="3">
        <f t="shared" si="3"/>
        <v>0</v>
      </c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ht="15.0" customHeight="1">
      <c r="A1735" s="11" t="str">
        <f t="array" ref="A1735">INDEX(DONG_THUAN_GHEP!$J$14:$AM$113,INT((ROW()-2)/30)+1,MOD(ROW()-2,30)+1)</f>
        <v/>
      </c>
      <c r="B1735" s="11" t="str">
        <f t="array" ref="B1735">INDEX(DONG_THUAN_GHEP!$A$14:$A$113,INT((ROW()-2)/30)+1)</f>
        <v/>
      </c>
      <c r="C1735" s="16">
        <f t="array" ref="C1735">IF(A1735="",0,INDEX(DONG_THUAN_GHEP!$B$14:$B$113,INT((ROW()-2)/30)+1))</f>
        <v>0</v>
      </c>
      <c r="D1735" s="16">
        <f t="shared" si="1"/>
        <v>0</v>
      </c>
      <c r="E1735" s="16">
        <f t="shared" si="2"/>
        <v>0</v>
      </c>
      <c r="F1735" s="3">
        <f t="shared" si="3"/>
        <v>0</v>
      </c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ht="15.0" customHeight="1">
      <c r="A1736" s="11" t="str">
        <f t="array" ref="A1736">INDEX(DONG_THUAN_GHEP!$J$14:$AM$113,INT((ROW()-2)/30)+1,MOD(ROW()-2,30)+1)</f>
        <v/>
      </c>
      <c r="B1736" s="11" t="str">
        <f t="array" ref="B1736">INDEX(DONG_THUAN_GHEP!$A$14:$A$113,INT((ROW()-2)/30)+1)</f>
        <v/>
      </c>
      <c r="C1736" s="16">
        <f t="array" ref="C1736">IF(A1736="",0,INDEX(DONG_THUAN_GHEP!$B$14:$B$113,INT((ROW()-2)/30)+1))</f>
        <v>0</v>
      </c>
      <c r="D1736" s="16">
        <f t="shared" si="1"/>
        <v>0</v>
      </c>
      <c r="E1736" s="16">
        <f t="shared" si="2"/>
        <v>0</v>
      </c>
      <c r="F1736" s="3">
        <f t="shared" si="3"/>
        <v>0</v>
      </c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ht="15.0" customHeight="1">
      <c r="A1737" s="11" t="str">
        <f t="array" ref="A1737">INDEX(DONG_THUAN_GHEP!$J$14:$AM$113,INT((ROW()-2)/30)+1,MOD(ROW()-2,30)+1)</f>
        <v/>
      </c>
      <c r="B1737" s="11" t="str">
        <f t="array" ref="B1737">INDEX(DONG_THUAN_GHEP!$A$14:$A$113,INT((ROW()-2)/30)+1)</f>
        <v/>
      </c>
      <c r="C1737" s="16">
        <f t="array" ref="C1737">IF(A1737="",0,INDEX(DONG_THUAN_GHEP!$B$14:$B$113,INT((ROW()-2)/30)+1))</f>
        <v>0</v>
      </c>
      <c r="D1737" s="16">
        <f t="shared" si="1"/>
        <v>0</v>
      </c>
      <c r="E1737" s="16">
        <f t="shared" si="2"/>
        <v>0</v>
      </c>
      <c r="F1737" s="3">
        <f t="shared" si="3"/>
        <v>0</v>
      </c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ht="15.0" customHeight="1">
      <c r="A1738" s="11" t="str">
        <f t="array" ref="A1738">INDEX(DONG_THUAN_GHEP!$J$14:$AM$113,INT((ROW()-2)/30)+1,MOD(ROW()-2,30)+1)</f>
        <v/>
      </c>
      <c r="B1738" s="11" t="str">
        <f t="array" ref="B1738">INDEX(DONG_THUAN_GHEP!$A$14:$A$113,INT((ROW()-2)/30)+1)</f>
        <v/>
      </c>
      <c r="C1738" s="16">
        <f t="array" ref="C1738">IF(A1738="",0,INDEX(DONG_THUAN_GHEP!$B$14:$B$113,INT((ROW()-2)/30)+1))</f>
        <v>0</v>
      </c>
      <c r="D1738" s="16">
        <f t="shared" si="1"/>
        <v>0</v>
      </c>
      <c r="E1738" s="16">
        <f t="shared" si="2"/>
        <v>0</v>
      </c>
      <c r="F1738" s="3">
        <f t="shared" si="3"/>
        <v>0</v>
      </c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ht="15.0" customHeight="1">
      <c r="A1739" s="11" t="str">
        <f t="array" ref="A1739">INDEX(DONG_THUAN_GHEP!$J$14:$AM$113,INT((ROW()-2)/30)+1,MOD(ROW()-2,30)+1)</f>
        <v/>
      </c>
      <c r="B1739" s="11" t="str">
        <f t="array" ref="B1739">INDEX(DONG_THUAN_GHEP!$A$14:$A$113,INT((ROW()-2)/30)+1)</f>
        <v/>
      </c>
      <c r="C1739" s="16">
        <f t="array" ref="C1739">IF(A1739="",0,INDEX(DONG_THUAN_GHEP!$B$14:$B$113,INT((ROW()-2)/30)+1))</f>
        <v>0</v>
      </c>
      <c r="D1739" s="16">
        <f t="shared" si="1"/>
        <v>0</v>
      </c>
      <c r="E1739" s="16">
        <f t="shared" si="2"/>
        <v>0</v>
      </c>
      <c r="F1739" s="3">
        <f t="shared" si="3"/>
        <v>0</v>
      </c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ht="15.0" customHeight="1">
      <c r="A1740" s="11" t="str">
        <f t="array" ref="A1740">INDEX(DONG_THUAN_GHEP!$J$14:$AM$113,INT((ROW()-2)/30)+1,MOD(ROW()-2,30)+1)</f>
        <v/>
      </c>
      <c r="B1740" s="11" t="str">
        <f t="array" ref="B1740">INDEX(DONG_THUAN_GHEP!$A$14:$A$113,INT((ROW()-2)/30)+1)</f>
        <v/>
      </c>
      <c r="C1740" s="16">
        <f t="array" ref="C1740">IF(A1740="",0,INDEX(DONG_THUAN_GHEP!$B$14:$B$113,INT((ROW()-2)/30)+1))</f>
        <v>0</v>
      </c>
      <c r="D1740" s="16">
        <f t="shared" si="1"/>
        <v>0</v>
      </c>
      <c r="E1740" s="16">
        <f t="shared" si="2"/>
        <v>0</v>
      </c>
      <c r="F1740" s="3">
        <f t="shared" si="3"/>
        <v>0</v>
      </c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ht="15.0" customHeight="1">
      <c r="A1741" s="11" t="str">
        <f t="array" ref="A1741">INDEX(DONG_THUAN_GHEP!$J$14:$AM$113,INT((ROW()-2)/30)+1,MOD(ROW()-2,30)+1)</f>
        <v/>
      </c>
      <c r="B1741" s="11" t="str">
        <f t="array" ref="B1741">INDEX(DONG_THUAN_GHEP!$A$14:$A$113,INT((ROW()-2)/30)+1)</f>
        <v/>
      </c>
      <c r="C1741" s="16">
        <f t="array" ref="C1741">IF(A1741="",0,INDEX(DONG_THUAN_GHEP!$B$14:$B$113,INT((ROW()-2)/30)+1))</f>
        <v>0</v>
      </c>
      <c r="D1741" s="16">
        <f t="shared" si="1"/>
        <v>0</v>
      </c>
      <c r="E1741" s="16">
        <f t="shared" si="2"/>
        <v>0</v>
      </c>
      <c r="F1741" s="3">
        <f t="shared" si="3"/>
        <v>0</v>
      </c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ht="15.0" customHeight="1">
      <c r="A1742" s="11" t="str">
        <f t="array" ref="A1742">INDEX(DONG_THUAN_GHEP!$J$14:$AM$113,INT((ROW()-2)/30)+1,MOD(ROW()-2,30)+1)</f>
        <v>2958</v>
      </c>
      <c r="B1742" s="11" t="str">
        <f t="array" ref="B1742">INDEX(DONG_THUAN_GHEP!$A$14:$A$113,INT((ROW()-2)/30)+1)</f>
        <v>58</v>
      </c>
      <c r="C1742" s="16">
        <f t="array" ref="C1742">IF(A1742="",0,INDEX(DONG_THUAN_GHEP!$B$14:$B$113,INT((ROW()-2)/30)+1))</f>
        <v>1</v>
      </c>
      <c r="D1742" s="16">
        <f t="shared" si="1"/>
        <v>1</v>
      </c>
      <c r="E1742" s="16">
        <f t="shared" si="2"/>
        <v>2</v>
      </c>
      <c r="F1742" s="3">
        <f t="shared" si="3"/>
        <v>202958</v>
      </c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ht="15.0" customHeight="1">
      <c r="A1743" s="11" t="str">
        <f t="array" ref="A1743">INDEX(DONG_THUAN_GHEP!$J$14:$AM$113,INT((ROW()-2)/30)+1,MOD(ROW()-2,30)+1)</f>
        <v>2258</v>
      </c>
      <c r="B1743" s="11" t="str">
        <f t="array" ref="B1743">INDEX(DONG_THUAN_GHEP!$A$14:$A$113,INT((ROW()-2)/30)+1)</f>
        <v>58</v>
      </c>
      <c r="C1743" s="16">
        <f t="array" ref="C1743">IF(A1743="",0,INDEX(DONG_THUAN_GHEP!$B$14:$B$113,INT((ROW()-2)/30)+1))</f>
        <v>1</v>
      </c>
      <c r="D1743" s="16">
        <f t="shared" si="1"/>
        <v>1</v>
      </c>
      <c r="E1743" s="16">
        <f t="shared" si="2"/>
        <v>2</v>
      </c>
      <c r="F1743" s="3">
        <f t="shared" si="3"/>
        <v>202258</v>
      </c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ht="15.0" customHeight="1">
      <c r="A1744" s="11" t="str">
        <f t="array" ref="A1744">INDEX(DONG_THUAN_GHEP!$J$14:$AM$113,INT((ROW()-2)/30)+1,MOD(ROW()-2,30)+1)</f>
        <v>258</v>
      </c>
      <c r="B1744" s="11" t="str">
        <f t="array" ref="B1744">INDEX(DONG_THUAN_GHEP!$A$14:$A$113,INT((ROW()-2)/30)+1)</f>
        <v>58</v>
      </c>
      <c r="C1744" s="16">
        <f t="array" ref="C1744">IF(A1744="",0,INDEX(DONG_THUAN_GHEP!$B$14:$B$113,INT((ROW()-2)/30)+1))</f>
        <v>1</v>
      </c>
      <c r="D1744" s="16">
        <f t="shared" si="1"/>
        <v>8</v>
      </c>
      <c r="E1744" s="16">
        <f t="shared" si="2"/>
        <v>9</v>
      </c>
      <c r="F1744" s="3">
        <f t="shared" si="3"/>
        <v>900258</v>
      </c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ht="15.0" customHeight="1">
      <c r="A1745" s="11" t="str">
        <f t="array" ref="A1745">INDEX(DONG_THUAN_GHEP!$J$14:$AM$113,INT((ROW()-2)/30)+1,MOD(ROW()-2,30)+1)</f>
        <v>258</v>
      </c>
      <c r="B1745" s="11" t="str">
        <f t="array" ref="B1745">INDEX(DONG_THUAN_GHEP!$A$14:$A$113,INT((ROW()-2)/30)+1)</f>
        <v>58</v>
      </c>
      <c r="C1745" s="16">
        <f t="array" ref="C1745">IF(A1745="",0,INDEX(DONG_THUAN_GHEP!$B$14:$B$113,INT((ROW()-2)/30)+1))</f>
        <v>1</v>
      </c>
      <c r="D1745" s="16">
        <f t="shared" si="1"/>
        <v>8</v>
      </c>
      <c r="E1745" s="16">
        <f t="shared" si="2"/>
        <v>9</v>
      </c>
      <c r="F1745" s="3">
        <f t="shared" si="3"/>
        <v>900258</v>
      </c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ht="15.0" customHeight="1">
      <c r="A1746" s="11" t="str">
        <f t="array" ref="A1746">INDEX(DONG_THUAN_GHEP!$J$14:$AM$113,INT((ROW()-2)/30)+1,MOD(ROW()-2,30)+1)</f>
        <v>258</v>
      </c>
      <c r="B1746" s="11" t="str">
        <f t="array" ref="B1746">INDEX(DONG_THUAN_GHEP!$A$14:$A$113,INT((ROW()-2)/30)+1)</f>
        <v>58</v>
      </c>
      <c r="C1746" s="16">
        <f t="array" ref="C1746">IF(A1746="",0,INDEX(DONG_THUAN_GHEP!$B$14:$B$113,INT((ROW()-2)/30)+1))</f>
        <v>1</v>
      </c>
      <c r="D1746" s="16">
        <f t="shared" si="1"/>
        <v>8</v>
      </c>
      <c r="E1746" s="16">
        <f t="shared" si="2"/>
        <v>9</v>
      </c>
      <c r="F1746" s="3">
        <f t="shared" si="3"/>
        <v>900258</v>
      </c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ht="15.0" customHeight="1">
      <c r="A1747" s="11" t="str">
        <f t="array" ref="A1747">INDEX(DONG_THUAN_GHEP!$J$14:$AM$113,INT((ROW()-2)/30)+1,MOD(ROW()-2,30)+1)</f>
        <v>258</v>
      </c>
      <c r="B1747" s="11" t="str">
        <f t="array" ref="B1747">INDEX(DONG_THUAN_GHEP!$A$14:$A$113,INT((ROW()-2)/30)+1)</f>
        <v>58</v>
      </c>
      <c r="C1747" s="16">
        <f t="array" ref="C1747">IF(A1747="",0,INDEX(DONG_THUAN_GHEP!$B$14:$B$113,INT((ROW()-2)/30)+1))</f>
        <v>1</v>
      </c>
      <c r="D1747" s="16">
        <f t="shared" si="1"/>
        <v>8</v>
      </c>
      <c r="E1747" s="16">
        <f t="shared" si="2"/>
        <v>9</v>
      </c>
      <c r="F1747" s="3">
        <f t="shared" si="3"/>
        <v>900258</v>
      </c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ht="15.0" customHeight="1">
      <c r="A1748" s="11" t="str">
        <f t="array" ref="A1748">INDEX(DONG_THUAN_GHEP!$J$14:$AM$113,INT((ROW()-2)/30)+1,MOD(ROW()-2,30)+1)</f>
        <v>958</v>
      </c>
      <c r="B1748" s="11" t="str">
        <f t="array" ref="B1748">INDEX(DONG_THUAN_GHEP!$A$14:$A$113,INT((ROW()-2)/30)+1)</f>
        <v>58</v>
      </c>
      <c r="C1748" s="16">
        <f t="array" ref="C1748">IF(A1748="",0,INDEX(DONG_THUAN_GHEP!$B$14:$B$113,INT((ROW()-2)/30)+1))</f>
        <v>1</v>
      </c>
      <c r="D1748" s="16">
        <f t="shared" si="1"/>
        <v>4</v>
      </c>
      <c r="E1748" s="16">
        <f t="shared" si="2"/>
        <v>5</v>
      </c>
      <c r="F1748" s="3">
        <f t="shared" si="3"/>
        <v>500958</v>
      </c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ht="15.0" customHeight="1">
      <c r="A1749" s="11" t="str">
        <f t="array" ref="A1749">INDEX(DONG_THUAN_GHEP!$J$14:$AM$113,INT((ROW()-2)/30)+1,MOD(ROW()-2,30)+1)</f>
        <v>258</v>
      </c>
      <c r="B1749" s="11" t="str">
        <f t="array" ref="B1749">INDEX(DONG_THUAN_GHEP!$A$14:$A$113,INT((ROW()-2)/30)+1)</f>
        <v>58</v>
      </c>
      <c r="C1749" s="16">
        <f t="array" ref="C1749">IF(A1749="",0,INDEX(DONG_THUAN_GHEP!$B$14:$B$113,INT((ROW()-2)/30)+1))</f>
        <v>1</v>
      </c>
      <c r="D1749" s="16">
        <f t="shared" si="1"/>
        <v>8</v>
      </c>
      <c r="E1749" s="16">
        <f t="shared" si="2"/>
        <v>9</v>
      </c>
      <c r="F1749" s="3">
        <f t="shared" si="3"/>
        <v>900258</v>
      </c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ht="15.0" customHeight="1">
      <c r="A1750" s="11" t="str">
        <f t="array" ref="A1750">INDEX(DONG_THUAN_GHEP!$J$14:$AM$113,INT((ROW()-2)/30)+1,MOD(ROW()-2,30)+1)</f>
        <v>58</v>
      </c>
      <c r="B1750" s="11" t="str">
        <f t="array" ref="B1750">INDEX(DONG_THUAN_GHEP!$A$14:$A$113,INT((ROW()-2)/30)+1)</f>
        <v>58</v>
      </c>
      <c r="C1750" s="16">
        <f t="array" ref="C1750">IF(A1750="",0,INDEX(DONG_THUAN_GHEP!$B$14:$B$113,INT((ROW()-2)/30)+1))</f>
        <v>1</v>
      </c>
      <c r="D1750" s="16">
        <f t="shared" si="1"/>
        <v>16</v>
      </c>
      <c r="E1750" s="16">
        <f t="shared" si="2"/>
        <v>17</v>
      </c>
      <c r="F1750" s="3">
        <f t="shared" si="3"/>
        <v>1700058</v>
      </c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ht="15.0" customHeight="1">
      <c r="A1751" s="11" t="str">
        <f t="array" ref="A1751">INDEX(DONG_THUAN_GHEP!$J$14:$AM$113,INT((ROW()-2)/30)+1,MOD(ROW()-2,30)+1)</f>
        <v>58</v>
      </c>
      <c r="B1751" s="11" t="str">
        <f t="array" ref="B1751">INDEX(DONG_THUAN_GHEP!$A$14:$A$113,INT((ROW()-2)/30)+1)</f>
        <v>58</v>
      </c>
      <c r="C1751" s="16">
        <f t="array" ref="C1751">IF(A1751="",0,INDEX(DONG_THUAN_GHEP!$B$14:$B$113,INT((ROW()-2)/30)+1))</f>
        <v>1</v>
      </c>
      <c r="D1751" s="16">
        <f t="shared" si="1"/>
        <v>16</v>
      </c>
      <c r="E1751" s="16">
        <f t="shared" si="2"/>
        <v>17</v>
      </c>
      <c r="F1751" s="3">
        <f t="shared" si="3"/>
        <v>1700058</v>
      </c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ht="15.0" customHeight="1">
      <c r="A1752" s="11" t="str">
        <f t="array" ref="A1752">INDEX(DONG_THUAN_GHEP!$J$14:$AM$113,INT((ROW()-2)/30)+1,MOD(ROW()-2,30)+1)</f>
        <v>58</v>
      </c>
      <c r="B1752" s="11" t="str">
        <f t="array" ref="B1752">INDEX(DONG_THUAN_GHEP!$A$14:$A$113,INT((ROW()-2)/30)+1)</f>
        <v>58</v>
      </c>
      <c r="C1752" s="16">
        <f t="array" ref="C1752">IF(A1752="",0,INDEX(DONG_THUAN_GHEP!$B$14:$B$113,INT((ROW()-2)/30)+1))</f>
        <v>1</v>
      </c>
      <c r="D1752" s="16">
        <f t="shared" si="1"/>
        <v>16</v>
      </c>
      <c r="E1752" s="16">
        <f t="shared" si="2"/>
        <v>17</v>
      </c>
      <c r="F1752" s="3">
        <f t="shared" si="3"/>
        <v>1700058</v>
      </c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ht="15.0" customHeight="1">
      <c r="A1753" s="11" t="str">
        <f t="array" ref="A1753">INDEX(DONG_THUAN_GHEP!$J$14:$AM$113,INT((ROW()-2)/30)+1,MOD(ROW()-2,30)+1)</f>
        <v>58</v>
      </c>
      <c r="B1753" s="11" t="str">
        <f t="array" ref="B1753">INDEX(DONG_THUAN_GHEP!$A$14:$A$113,INT((ROW()-2)/30)+1)</f>
        <v>58</v>
      </c>
      <c r="C1753" s="16">
        <f t="array" ref="C1753">IF(A1753="",0,INDEX(DONG_THUAN_GHEP!$B$14:$B$113,INT((ROW()-2)/30)+1))</f>
        <v>1</v>
      </c>
      <c r="D1753" s="16">
        <f t="shared" si="1"/>
        <v>16</v>
      </c>
      <c r="E1753" s="16">
        <f t="shared" si="2"/>
        <v>17</v>
      </c>
      <c r="F1753" s="3">
        <f t="shared" si="3"/>
        <v>1700058</v>
      </c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ht="15.0" customHeight="1">
      <c r="A1754" s="11" t="str">
        <f t="array" ref="A1754">INDEX(DONG_THUAN_GHEP!$J$14:$AM$113,INT((ROW()-2)/30)+1,MOD(ROW()-2,30)+1)</f>
        <v>958</v>
      </c>
      <c r="B1754" s="11" t="str">
        <f t="array" ref="B1754">INDEX(DONG_THUAN_GHEP!$A$14:$A$113,INT((ROW()-2)/30)+1)</f>
        <v>58</v>
      </c>
      <c r="C1754" s="16">
        <f t="array" ref="C1754">IF(A1754="",0,INDEX(DONG_THUAN_GHEP!$B$14:$B$113,INT((ROW()-2)/30)+1))</f>
        <v>1</v>
      </c>
      <c r="D1754" s="16">
        <f t="shared" si="1"/>
        <v>4</v>
      </c>
      <c r="E1754" s="16">
        <f t="shared" si="2"/>
        <v>5</v>
      </c>
      <c r="F1754" s="3">
        <f t="shared" si="3"/>
        <v>500958</v>
      </c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ht="15.0" customHeight="1">
      <c r="A1755" s="11" t="str">
        <f t="array" ref="A1755">INDEX(DONG_THUAN_GHEP!$J$14:$AM$113,INT((ROW()-2)/30)+1,MOD(ROW()-2,30)+1)</f>
        <v>258</v>
      </c>
      <c r="B1755" s="11" t="str">
        <f t="array" ref="B1755">INDEX(DONG_THUAN_GHEP!$A$14:$A$113,INT((ROW()-2)/30)+1)</f>
        <v>58</v>
      </c>
      <c r="C1755" s="16">
        <f t="array" ref="C1755">IF(A1755="",0,INDEX(DONG_THUAN_GHEP!$B$14:$B$113,INT((ROW()-2)/30)+1))</f>
        <v>1</v>
      </c>
      <c r="D1755" s="16">
        <f t="shared" si="1"/>
        <v>8</v>
      </c>
      <c r="E1755" s="16">
        <f t="shared" si="2"/>
        <v>9</v>
      </c>
      <c r="F1755" s="3">
        <f t="shared" si="3"/>
        <v>900258</v>
      </c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ht="15.0" customHeight="1">
      <c r="A1756" s="11" t="str">
        <f t="array" ref="A1756">INDEX(DONG_THUAN_GHEP!$J$14:$AM$113,INT((ROW()-2)/30)+1,MOD(ROW()-2,30)+1)</f>
        <v>58</v>
      </c>
      <c r="B1756" s="11" t="str">
        <f t="array" ref="B1756">INDEX(DONG_THUAN_GHEP!$A$14:$A$113,INT((ROW()-2)/30)+1)</f>
        <v>58</v>
      </c>
      <c r="C1756" s="16">
        <f t="array" ref="C1756">IF(A1756="",0,INDEX(DONG_THUAN_GHEP!$B$14:$B$113,INT((ROW()-2)/30)+1))</f>
        <v>1</v>
      </c>
      <c r="D1756" s="16">
        <f t="shared" si="1"/>
        <v>16</v>
      </c>
      <c r="E1756" s="16">
        <f t="shared" si="2"/>
        <v>17</v>
      </c>
      <c r="F1756" s="3">
        <f t="shared" si="3"/>
        <v>1700058</v>
      </c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ht="15.0" customHeight="1">
      <c r="A1757" s="11" t="str">
        <f t="array" ref="A1757">INDEX(DONG_THUAN_GHEP!$J$14:$AM$113,INT((ROW()-2)/30)+1,MOD(ROW()-2,30)+1)</f>
        <v>58</v>
      </c>
      <c r="B1757" s="11" t="str">
        <f t="array" ref="B1757">INDEX(DONG_THUAN_GHEP!$A$14:$A$113,INT((ROW()-2)/30)+1)</f>
        <v>58</v>
      </c>
      <c r="C1757" s="16">
        <f t="array" ref="C1757">IF(A1757="",0,INDEX(DONG_THUAN_GHEP!$B$14:$B$113,INT((ROW()-2)/30)+1))</f>
        <v>1</v>
      </c>
      <c r="D1757" s="16">
        <f t="shared" si="1"/>
        <v>16</v>
      </c>
      <c r="E1757" s="16">
        <f t="shared" si="2"/>
        <v>17</v>
      </c>
      <c r="F1757" s="3">
        <f t="shared" si="3"/>
        <v>1700058</v>
      </c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ht="15.0" customHeight="1">
      <c r="A1758" s="11" t="str">
        <f t="array" ref="A1758">INDEX(DONG_THUAN_GHEP!$J$14:$AM$113,INT((ROW()-2)/30)+1,MOD(ROW()-2,30)+1)</f>
        <v>58</v>
      </c>
      <c r="B1758" s="11" t="str">
        <f t="array" ref="B1758">INDEX(DONG_THUAN_GHEP!$A$14:$A$113,INT((ROW()-2)/30)+1)</f>
        <v>58</v>
      </c>
      <c r="C1758" s="16">
        <f t="array" ref="C1758">IF(A1758="",0,INDEX(DONG_THUAN_GHEP!$B$14:$B$113,INT((ROW()-2)/30)+1))</f>
        <v>1</v>
      </c>
      <c r="D1758" s="16">
        <f t="shared" si="1"/>
        <v>16</v>
      </c>
      <c r="E1758" s="16">
        <f t="shared" si="2"/>
        <v>17</v>
      </c>
      <c r="F1758" s="3">
        <f t="shared" si="3"/>
        <v>1700058</v>
      </c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ht="15.0" customHeight="1">
      <c r="A1759" s="11" t="str">
        <f t="array" ref="A1759">INDEX(DONG_THUAN_GHEP!$J$14:$AM$113,INT((ROW()-2)/30)+1,MOD(ROW()-2,30)+1)</f>
        <v>58</v>
      </c>
      <c r="B1759" s="11" t="str">
        <f t="array" ref="B1759">INDEX(DONG_THUAN_GHEP!$A$14:$A$113,INT((ROW()-2)/30)+1)</f>
        <v>58</v>
      </c>
      <c r="C1759" s="16">
        <f t="array" ref="C1759">IF(A1759="",0,INDEX(DONG_THUAN_GHEP!$B$14:$B$113,INT((ROW()-2)/30)+1))</f>
        <v>1</v>
      </c>
      <c r="D1759" s="16">
        <f t="shared" si="1"/>
        <v>16</v>
      </c>
      <c r="E1759" s="16">
        <f t="shared" si="2"/>
        <v>17</v>
      </c>
      <c r="F1759" s="3">
        <f t="shared" si="3"/>
        <v>1700058</v>
      </c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ht="15.0" customHeight="1">
      <c r="A1760" s="11" t="str">
        <f t="array" ref="A1760">INDEX(DONG_THUAN_GHEP!$J$14:$AM$113,INT((ROW()-2)/30)+1,MOD(ROW()-2,30)+1)</f>
        <v>958</v>
      </c>
      <c r="B1760" s="11" t="str">
        <f t="array" ref="B1760">INDEX(DONG_THUAN_GHEP!$A$14:$A$113,INT((ROW()-2)/30)+1)</f>
        <v>58</v>
      </c>
      <c r="C1760" s="16">
        <f t="array" ref="C1760">IF(A1760="",0,INDEX(DONG_THUAN_GHEP!$B$14:$B$113,INT((ROW()-2)/30)+1))</f>
        <v>1</v>
      </c>
      <c r="D1760" s="16">
        <f t="shared" si="1"/>
        <v>4</v>
      </c>
      <c r="E1760" s="16">
        <f t="shared" si="2"/>
        <v>5</v>
      </c>
      <c r="F1760" s="3">
        <f t="shared" si="3"/>
        <v>500958</v>
      </c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ht="15.0" customHeight="1">
      <c r="A1761" s="11" t="str">
        <f t="array" ref="A1761">INDEX(DONG_THUAN_GHEP!$J$14:$AM$113,INT((ROW()-2)/30)+1,MOD(ROW()-2,30)+1)</f>
        <v>258</v>
      </c>
      <c r="B1761" s="11" t="str">
        <f t="array" ref="B1761">INDEX(DONG_THUAN_GHEP!$A$14:$A$113,INT((ROW()-2)/30)+1)</f>
        <v>58</v>
      </c>
      <c r="C1761" s="16">
        <f t="array" ref="C1761">IF(A1761="",0,INDEX(DONG_THUAN_GHEP!$B$14:$B$113,INT((ROW()-2)/30)+1))</f>
        <v>1</v>
      </c>
      <c r="D1761" s="16">
        <f t="shared" si="1"/>
        <v>8</v>
      </c>
      <c r="E1761" s="16">
        <f t="shared" si="2"/>
        <v>9</v>
      </c>
      <c r="F1761" s="3">
        <f t="shared" si="3"/>
        <v>900258</v>
      </c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ht="15.0" customHeight="1">
      <c r="A1762" s="11" t="str">
        <f t="array" ref="A1762">INDEX(DONG_THUAN_GHEP!$J$14:$AM$113,INT((ROW()-2)/30)+1,MOD(ROW()-2,30)+1)</f>
        <v>58</v>
      </c>
      <c r="B1762" s="11" t="str">
        <f t="array" ref="B1762">INDEX(DONG_THUAN_GHEP!$A$14:$A$113,INT((ROW()-2)/30)+1)</f>
        <v>58</v>
      </c>
      <c r="C1762" s="16">
        <f t="array" ref="C1762">IF(A1762="",0,INDEX(DONG_THUAN_GHEP!$B$14:$B$113,INT((ROW()-2)/30)+1))</f>
        <v>1</v>
      </c>
      <c r="D1762" s="16">
        <f t="shared" si="1"/>
        <v>16</v>
      </c>
      <c r="E1762" s="16">
        <f t="shared" si="2"/>
        <v>17</v>
      </c>
      <c r="F1762" s="3">
        <f t="shared" si="3"/>
        <v>1700058</v>
      </c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ht="15.0" customHeight="1">
      <c r="A1763" s="11" t="str">
        <f t="array" ref="A1763">INDEX(DONG_THUAN_GHEP!$J$14:$AM$113,INT((ROW()-2)/30)+1,MOD(ROW()-2,30)+1)</f>
        <v>58</v>
      </c>
      <c r="B1763" s="11" t="str">
        <f t="array" ref="B1763">INDEX(DONG_THUAN_GHEP!$A$14:$A$113,INT((ROW()-2)/30)+1)</f>
        <v>58</v>
      </c>
      <c r="C1763" s="16">
        <f t="array" ref="C1763">IF(A1763="",0,INDEX(DONG_THUAN_GHEP!$B$14:$B$113,INT((ROW()-2)/30)+1))</f>
        <v>1</v>
      </c>
      <c r="D1763" s="16">
        <f t="shared" si="1"/>
        <v>16</v>
      </c>
      <c r="E1763" s="16">
        <f t="shared" si="2"/>
        <v>17</v>
      </c>
      <c r="F1763" s="3">
        <f t="shared" si="3"/>
        <v>1700058</v>
      </c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ht="15.0" customHeight="1">
      <c r="A1764" s="11" t="str">
        <f t="array" ref="A1764">INDEX(DONG_THUAN_GHEP!$J$14:$AM$113,INT((ROW()-2)/30)+1,MOD(ROW()-2,30)+1)</f>
        <v>58</v>
      </c>
      <c r="B1764" s="11" t="str">
        <f t="array" ref="B1764">INDEX(DONG_THUAN_GHEP!$A$14:$A$113,INT((ROW()-2)/30)+1)</f>
        <v>58</v>
      </c>
      <c r="C1764" s="16">
        <f t="array" ref="C1764">IF(A1764="",0,INDEX(DONG_THUAN_GHEP!$B$14:$B$113,INT((ROW()-2)/30)+1))</f>
        <v>1</v>
      </c>
      <c r="D1764" s="16">
        <f t="shared" si="1"/>
        <v>16</v>
      </c>
      <c r="E1764" s="16">
        <f t="shared" si="2"/>
        <v>17</v>
      </c>
      <c r="F1764" s="3">
        <f t="shared" si="3"/>
        <v>1700058</v>
      </c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ht="15.0" customHeight="1">
      <c r="A1765" s="11" t="str">
        <f t="array" ref="A1765">INDEX(DONG_THUAN_GHEP!$J$14:$AM$113,INT((ROW()-2)/30)+1,MOD(ROW()-2,30)+1)</f>
        <v>58</v>
      </c>
      <c r="B1765" s="11" t="str">
        <f t="array" ref="B1765">INDEX(DONG_THUAN_GHEP!$A$14:$A$113,INT((ROW()-2)/30)+1)</f>
        <v>58</v>
      </c>
      <c r="C1765" s="16">
        <f t="array" ref="C1765">IF(A1765="",0,INDEX(DONG_THUAN_GHEP!$B$14:$B$113,INT((ROW()-2)/30)+1))</f>
        <v>1</v>
      </c>
      <c r="D1765" s="16">
        <f t="shared" si="1"/>
        <v>16</v>
      </c>
      <c r="E1765" s="16">
        <f t="shared" si="2"/>
        <v>17</v>
      </c>
      <c r="F1765" s="3">
        <f t="shared" si="3"/>
        <v>1700058</v>
      </c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ht="15.0" customHeight="1">
      <c r="A1766" s="11" t="str">
        <f t="array" ref="A1766">INDEX(DONG_THUAN_GHEP!$J$14:$AM$113,INT((ROW()-2)/30)+1,MOD(ROW()-2,30)+1)</f>
        <v>958</v>
      </c>
      <c r="B1766" s="11" t="str">
        <f t="array" ref="B1766">INDEX(DONG_THUAN_GHEP!$A$14:$A$113,INT((ROW()-2)/30)+1)</f>
        <v>58</v>
      </c>
      <c r="C1766" s="16">
        <f t="array" ref="C1766">IF(A1766="",0,INDEX(DONG_THUAN_GHEP!$B$14:$B$113,INT((ROW()-2)/30)+1))</f>
        <v>1</v>
      </c>
      <c r="D1766" s="16">
        <f t="shared" si="1"/>
        <v>4</v>
      </c>
      <c r="E1766" s="16">
        <f t="shared" si="2"/>
        <v>5</v>
      </c>
      <c r="F1766" s="3">
        <f t="shared" si="3"/>
        <v>500958</v>
      </c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ht="15.0" customHeight="1">
      <c r="A1767" s="11" t="str">
        <f t="array" ref="A1767">INDEX(DONG_THUAN_GHEP!$J$14:$AM$113,INT((ROW()-2)/30)+1,MOD(ROW()-2,30)+1)</f>
        <v>258</v>
      </c>
      <c r="B1767" s="11" t="str">
        <f t="array" ref="B1767">INDEX(DONG_THUAN_GHEP!$A$14:$A$113,INT((ROW()-2)/30)+1)</f>
        <v>58</v>
      </c>
      <c r="C1767" s="16">
        <f t="array" ref="C1767">IF(A1767="",0,INDEX(DONG_THUAN_GHEP!$B$14:$B$113,INT((ROW()-2)/30)+1))</f>
        <v>1</v>
      </c>
      <c r="D1767" s="16">
        <f t="shared" si="1"/>
        <v>8</v>
      </c>
      <c r="E1767" s="16">
        <f t="shared" si="2"/>
        <v>9</v>
      </c>
      <c r="F1767" s="3">
        <f t="shared" si="3"/>
        <v>900258</v>
      </c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ht="15.0" customHeight="1">
      <c r="A1768" s="11" t="str">
        <f t="array" ref="A1768">INDEX(DONG_THUAN_GHEP!$J$14:$AM$113,INT((ROW()-2)/30)+1,MOD(ROW()-2,30)+1)</f>
        <v>58</v>
      </c>
      <c r="B1768" s="11" t="str">
        <f t="array" ref="B1768">INDEX(DONG_THUAN_GHEP!$A$14:$A$113,INT((ROW()-2)/30)+1)</f>
        <v>58</v>
      </c>
      <c r="C1768" s="16">
        <f t="array" ref="C1768">IF(A1768="",0,INDEX(DONG_THUAN_GHEP!$B$14:$B$113,INT((ROW()-2)/30)+1))</f>
        <v>1</v>
      </c>
      <c r="D1768" s="16">
        <f t="shared" si="1"/>
        <v>16</v>
      </c>
      <c r="E1768" s="16">
        <f t="shared" si="2"/>
        <v>17</v>
      </c>
      <c r="F1768" s="3">
        <f t="shared" si="3"/>
        <v>1700058</v>
      </c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ht="15.0" customHeight="1">
      <c r="A1769" s="11" t="str">
        <f t="array" ref="A1769">INDEX(DONG_THUAN_GHEP!$J$14:$AM$113,INT((ROW()-2)/30)+1,MOD(ROW()-2,30)+1)</f>
        <v>58</v>
      </c>
      <c r="B1769" s="11" t="str">
        <f t="array" ref="B1769">INDEX(DONG_THUAN_GHEP!$A$14:$A$113,INT((ROW()-2)/30)+1)</f>
        <v>58</v>
      </c>
      <c r="C1769" s="16">
        <f t="array" ref="C1769">IF(A1769="",0,INDEX(DONG_THUAN_GHEP!$B$14:$B$113,INT((ROW()-2)/30)+1))</f>
        <v>1</v>
      </c>
      <c r="D1769" s="16">
        <f t="shared" si="1"/>
        <v>16</v>
      </c>
      <c r="E1769" s="16">
        <f t="shared" si="2"/>
        <v>17</v>
      </c>
      <c r="F1769" s="3">
        <f t="shared" si="3"/>
        <v>1700058</v>
      </c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ht="15.0" customHeight="1">
      <c r="A1770" s="11" t="str">
        <f t="array" ref="A1770">INDEX(DONG_THUAN_GHEP!$J$14:$AM$113,INT((ROW()-2)/30)+1,MOD(ROW()-2,30)+1)</f>
        <v>58</v>
      </c>
      <c r="B1770" s="11" t="str">
        <f t="array" ref="B1770">INDEX(DONG_THUAN_GHEP!$A$14:$A$113,INT((ROW()-2)/30)+1)</f>
        <v>58</v>
      </c>
      <c r="C1770" s="16">
        <f t="array" ref="C1770">IF(A1770="",0,INDEX(DONG_THUAN_GHEP!$B$14:$B$113,INT((ROW()-2)/30)+1))</f>
        <v>1</v>
      </c>
      <c r="D1770" s="16">
        <f t="shared" si="1"/>
        <v>16</v>
      </c>
      <c r="E1770" s="16">
        <f t="shared" si="2"/>
        <v>17</v>
      </c>
      <c r="F1770" s="3">
        <f t="shared" si="3"/>
        <v>1700058</v>
      </c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ht="15.0" customHeight="1">
      <c r="A1771" s="11" t="str">
        <f t="array" ref="A1771">INDEX(DONG_THUAN_GHEP!$J$14:$AM$113,INT((ROW()-2)/30)+1,MOD(ROW()-2,30)+1)</f>
        <v>58</v>
      </c>
      <c r="B1771" s="11" t="str">
        <f t="array" ref="B1771">INDEX(DONG_THUAN_GHEP!$A$14:$A$113,INT((ROW()-2)/30)+1)</f>
        <v>58</v>
      </c>
      <c r="C1771" s="16">
        <f t="array" ref="C1771">IF(A1771="",0,INDEX(DONG_THUAN_GHEP!$B$14:$B$113,INT((ROW()-2)/30)+1))</f>
        <v>1</v>
      </c>
      <c r="D1771" s="16">
        <f t="shared" si="1"/>
        <v>16</v>
      </c>
      <c r="E1771" s="16">
        <f t="shared" si="2"/>
        <v>17</v>
      </c>
      <c r="F1771" s="3">
        <f t="shared" si="3"/>
        <v>1700058</v>
      </c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ht="15.0" customHeight="1">
      <c r="A1772" s="11" t="str">
        <f t="array" ref="A1772">INDEX(DONG_THUAN_GHEP!$J$14:$AM$113,INT((ROW()-2)/30)+1,MOD(ROW()-2,30)+1)</f>
        <v/>
      </c>
      <c r="B1772" s="11" t="str">
        <f t="array" ref="B1772">INDEX(DONG_THUAN_GHEP!$A$14:$A$113,INT((ROW()-2)/30)+1)</f>
        <v/>
      </c>
      <c r="C1772" s="16">
        <f t="array" ref="C1772">IF(A1772="",0,INDEX(DONG_THUAN_GHEP!$B$14:$B$113,INT((ROW()-2)/30)+1))</f>
        <v>0</v>
      </c>
      <c r="D1772" s="16">
        <f t="shared" si="1"/>
        <v>0</v>
      </c>
      <c r="E1772" s="16">
        <f t="shared" si="2"/>
        <v>0</v>
      </c>
      <c r="F1772" s="3">
        <f t="shared" si="3"/>
        <v>0</v>
      </c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ht="15.0" customHeight="1">
      <c r="A1773" s="11" t="str">
        <f t="array" ref="A1773">INDEX(DONG_THUAN_GHEP!$J$14:$AM$113,INT((ROW()-2)/30)+1,MOD(ROW()-2,30)+1)</f>
        <v/>
      </c>
      <c r="B1773" s="11" t="str">
        <f t="array" ref="B1773">INDEX(DONG_THUAN_GHEP!$A$14:$A$113,INT((ROW()-2)/30)+1)</f>
        <v/>
      </c>
      <c r="C1773" s="16">
        <f t="array" ref="C1773">IF(A1773="",0,INDEX(DONG_THUAN_GHEP!$B$14:$B$113,INT((ROW()-2)/30)+1))</f>
        <v>0</v>
      </c>
      <c r="D1773" s="16">
        <f t="shared" si="1"/>
        <v>0</v>
      </c>
      <c r="E1773" s="16">
        <f t="shared" si="2"/>
        <v>0</v>
      </c>
      <c r="F1773" s="3">
        <f t="shared" si="3"/>
        <v>0</v>
      </c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ht="15.0" customHeight="1">
      <c r="A1774" s="11" t="str">
        <f t="array" ref="A1774">INDEX(DONG_THUAN_GHEP!$J$14:$AM$113,INT((ROW()-2)/30)+1,MOD(ROW()-2,30)+1)</f>
        <v/>
      </c>
      <c r="B1774" s="11" t="str">
        <f t="array" ref="B1774">INDEX(DONG_THUAN_GHEP!$A$14:$A$113,INT((ROW()-2)/30)+1)</f>
        <v/>
      </c>
      <c r="C1774" s="16">
        <f t="array" ref="C1774">IF(A1774="",0,INDEX(DONG_THUAN_GHEP!$B$14:$B$113,INT((ROW()-2)/30)+1))</f>
        <v>0</v>
      </c>
      <c r="D1774" s="16">
        <f t="shared" si="1"/>
        <v>0</v>
      </c>
      <c r="E1774" s="16">
        <f t="shared" si="2"/>
        <v>0</v>
      </c>
      <c r="F1774" s="3">
        <f t="shared" si="3"/>
        <v>0</v>
      </c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ht="15.0" customHeight="1">
      <c r="A1775" s="11" t="str">
        <f t="array" ref="A1775">INDEX(DONG_THUAN_GHEP!$J$14:$AM$113,INT((ROW()-2)/30)+1,MOD(ROW()-2,30)+1)</f>
        <v/>
      </c>
      <c r="B1775" s="11" t="str">
        <f t="array" ref="B1775">INDEX(DONG_THUAN_GHEP!$A$14:$A$113,INT((ROW()-2)/30)+1)</f>
        <v/>
      </c>
      <c r="C1775" s="16">
        <f t="array" ref="C1775">IF(A1775="",0,INDEX(DONG_THUAN_GHEP!$B$14:$B$113,INT((ROW()-2)/30)+1))</f>
        <v>0</v>
      </c>
      <c r="D1775" s="16">
        <f t="shared" si="1"/>
        <v>0</v>
      </c>
      <c r="E1775" s="16">
        <f t="shared" si="2"/>
        <v>0</v>
      </c>
      <c r="F1775" s="3">
        <f t="shared" si="3"/>
        <v>0</v>
      </c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ht="15.0" customHeight="1">
      <c r="A1776" s="11" t="str">
        <f t="array" ref="A1776">INDEX(DONG_THUAN_GHEP!$J$14:$AM$113,INT((ROW()-2)/30)+1,MOD(ROW()-2,30)+1)</f>
        <v/>
      </c>
      <c r="B1776" s="11" t="str">
        <f t="array" ref="B1776">INDEX(DONG_THUAN_GHEP!$A$14:$A$113,INT((ROW()-2)/30)+1)</f>
        <v/>
      </c>
      <c r="C1776" s="16">
        <f t="array" ref="C1776">IF(A1776="",0,INDEX(DONG_THUAN_GHEP!$B$14:$B$113,INT((ROW()-2)/30)+1))</f>
        <v>0</v>
      </c>
      <c r="D1776" s="16">
        <f t="shared" si="1"/>
        <v>0</v>
      </c>
      <c r="E1776" s="16">
        <f t="shared" si="2"/>
        <v>0</v>
      </c>
      <c r="F1776" s="3">
        <f t="shared" si="3"/>
        <v>0</v>
      </c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ht="15.0" customHeight="1">
      <c r="A1777" s="11" t="str">
        <f t="array" ref="A1777">INDEX(DONG_THUAN_GHEP!$J$14:$AM$113,INT((ROW()-2)/30)+1,MOD(ROW()-2,30)+1)</f>
        <v/>
      </c>
      <c r="B1777" s="11" t="str">
        <f t="array" ref="B1777">INDEX(DONG_THUAN_GHEP!$A$14:$A$113,INT((ROW()-2)/30)+1)</f>
        <v/>
      </c>
      <c r="C1777" s="16">
        <f t="array" ref="C1777">IF(A1777="",0,INDEX(DONG_THUAN_GHEP!$B$14:$B$113,INT((ROW()-2)/30)+1))</f>
        <v>0</v>
      </c>
      <c r="D1777" s="16">
        <f t="shared" si="1"/>
        <v>0</v>
      </c>
      <c r="E1777" s="16">
        <f t="shared" si="2"/>
        <v>0</v>
      </c>
      <c r="F1777" s="3">
        <f t="shared" si="3"/>
        <v>0</v>
      </c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ht="15.0" customHeight="1">
      <c r="A1778" s="11" t="str">
        <f t="array" ref="A1778">INDEX(DONG_THUAN_GHEP!$J$14:$AM$113,INT((ROW()-2)/30)+1,MOD(ROW()-2,30)+1)</f>
        <v/>
      </c>
      <c r="B1778" s="11" t="str">
        <f t="array" ref="B1778">INDEX(DONG_THUAN_GHEP!$A$14:$A$113,INT((ROW()-2)/30)+1)</f>
        <v/>
      </c>
      <c r="C1778" s="16">
        <f t="array" ref="C1778">IF(A1778="",0,INDEX(DONG_THUAN_GHEP!$B$14:$B$113,INT((ROW()-2)/30)+1))</f>
        <v>0</v>
      </c>
      <c r="D1778" s="16">
        <f t="shared" si="1"/>
        <v>0</v>
      </c>
      <c r="E1778" s="16">
        <f t="shared" si="2"/>
        <v>0</v>
      </c>
      <c r="F1778" s="3">
        <f t="shared" si="3"/>
        <v>0</v>
      </c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ht="15.0" customHeight="1">
      <c r="A1779" s="11" t="str">
        <f t="array" ref="A1779">INDEX(DONG_THUAN_GHEP!$J$14:$AM$113,INT((ROW()-2)/30)+1,MOD(ROW()-2,30)+1)</f>
        <v/>
      </c>
      <c r="B1779" s="11" t="str">
        <f t="array" ref="B1779">INDEX(DONG_THUAN_GHEP!$A$14:$A$113,INT((ROW()-2)/30)+1)</f>
        <v/>
      </c>
      <c r="C1779" s="16">
        <f t="array" ref="C1779">IF(A1779="",0,INDEX(DONG_THUAN_GHEP!$B$14:$B$113,INT((ROW()-2)/30)+1))</f>
        <v>0</v>
      </c>
      <c r="D1779" s="16">
        <f t="shared" si="1"/>
        <v>0</v>
      </c>
      <c r="E1779" s="16">
        <f t="shared" si="2"/>
        <v>0</v>
      </c>
      <c r="F1779" s="3">
        <f t="shared" si="3"/>
        <v>0</v>
      </c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ht="15.0" customHeight="1">
      <c r="A1780" s="11" t="str">
        <f t="array" ref="A1780">INDEX(DONG_THUAN_GHEP!$J$14:$AM$113,INT((ROW()-2)/30)+1,MOD(ROW()-2,30)+1)</f>
        <v/>
      </c>
      <c r="B1780" s="11" t="str">
        <f t="array" ref="B1780">INDEX(DONG_THUAN_GHEP!$A$14:$A$113,INT((ROW()-2)/30)+1)</f>
        <v/>
      </c>
      <c r="C1780" s="16">
        <f t="array" ref="C1780">IF(A1780="",0,INDEX(DONG_THUAN_GHEP!$B$14:$B$113,INT((ROW()-2)/30)+1))</f>
        <v>0</v>
      </c>
      <c r="D1780" s="16">
        <f t="shared" si="1"/>
        <v>0</v>
      </c>
      <c r="E1780" s="16">
        <f t="shared" si="2"/>
        <v>0</v>
      </c>
      <c r="F1780" s="3">
        <f t="shared" si="3"/>
        <v>0</v>
      </c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ht="15.0" customHeight="1">
      <c r="A1781" s="11" t="str">
        <f t="array" ref="A1781">INDEX(DONG_THUAN_GHEP!$J$14:$AM$113,INT((ROW()-2)/30)+1,MOD(ROW()-2,30)+1)</f>
        <v/>
      </c>
      <c r="B1781" s="11" t="str">
        <f t="array" ref="B1781">INDEX(DONG_THUAN_GHEP!$A$14:$A$113,INT((ROW()-2)/30)+1)</f>
        <v/>
      </c>
      <c r="C1781" s="16">
        <f t="array" ref="C1781">IF(A1781="",0,INDEX(DONG_THUAN_GHEP!$B$14:$B$113,INT((ROW()-2)/30)+1))</f>
        <v>0</v>
      </c>
      <c r="D1781" s="16">
        <f t="shared" si="1"/>
        <v>0</v>
      </c>
      <c r="E1781" s="16">
        <f t="shared" si="2"/>
        <v>0</v>
      </c>
      <c r="F1781" s="3">
        <f t="shared" si="3"/>
        <v>0</v>
      </c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ht="15.0" customHeight="1">
      <c r="A1782" s="11" t="str">
        <f t="array" ref="A1782">INDEX(DONG_THUAN_GHEP!$J$14:$AM$113,INT((ROW()-2)/30)+1,MOD(ROW()-2,30)+1)</f>
        <v/>
      </c>
      <c r="B1782" s="11" t="str">
        <f t="array" ref="B1782">INDEX(DONG_THUAN_GHEP!$A$14:$A$113,INT((ROW()-2)/30)+1)</f>
        <v/>
      </c>
      <c r="C1782" s="16">
        <f t="array" ref="C1782">IF(A1782="",0,INDEX(DONG_THUAN_GHEP!$B$14:$B$113,INT((ROW()-2)/30)+1))</f>
        <v>0</v>
      </c>
      <c r="D1782" s="16">
        <f t="shared" si="1"/>
        <v>0</v>
      </c>
      <c r="E1782" s="16">
        <f t="shared" si="2"/>
        <v>0</v>
      </c>
      <c r="F1782" s="3">
        <f t="shared" si="3"/>
        <v>0</v>
      </c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ht="15.0" customHeight="1">
      <c r="A1783" s="11" t="str">
        <f t="array" ref="A1783">INDEX(DONG_THUAN_GHEP!$J$14:$AM$113,INT((ROW()-2)/30)+1,MOD(ROW()-2,30)+1)</f>
        <v/>
      </c>
      <c r="B1783" s="11" t="str">
        <f t="array" ref="B1783">INDEX(DONG_THUAN_GHEP!$A$14:$A$113,INT((ROW()-2)/30)+1)</f>
        <v/>
      </c>
      <c r="C1783" s="16">
        <f t="array" ref="C1783">IF(A1783="",0,INDEX(DONG_THUAN_GHEP!$B$14:$B$113,INT((ROW()-2)/30)+1))</f>
        <v>0</v>
      </c>
      <c r="D1783" s="16">
        <f t="shared" si="1"/>
        <v>0</v>
      </c>
      <c r="E1783" s="16">
        <f t="shared" si="2"/>
        <v>0</v>
      </c>
      <c r="F1783" s="3">
        <f t="shared" si="3"/>
        <v>0</v>
      </c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ht="15.0" customHeight="1">
      <c r="A1784" s="11" t="str">
        <f t="array" ref="A1784">INDEX(DONG_THUAN_GHEP!$J$14:$AM$113,INT((ROW()-2)/30)+1,MOD(ROW()-2,30)+1)</f>
        <v/>
      </c>
      <c r="B1784" s="11" t="str">
        <f t="array" ref="B1784">INDEX(DONG_THUAN_GHEP!$A$14:$A$113,INT((ROW()-2)/30)+1)</f>
        <v/>
      </c>
      <c r="C1784" s="16">
        <f t="array" ref="C1784">IF(A1784="",0,INDEX(DONG_THUAN_GHEP!$B$14:$B$113,INT((ROW()-2)/30)+1))</f>
        <v>0</v>
      </c>
      <c r="D1784" s="16">
        <f t="shared" si="1"/>
        <v>0</v>
      </c>
      <c r="E1784" s="16">
        <f t="shared" si="2"/>
        <v>0</v>
      </c>
      <c r="F1784" s="3">
        <f t="shared" si="3"/>
        <v>0</v>
      </c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ht="15.0" customHeight="1">
      <c r="A1785" s="11" t="str">
        <f t="array" ref="A1785">INDEX(DONG_THUAN_GHEP!$J$14:$AM$113,INT((ROW()-2)/30)+1,MOD(ROW()-2,30)+1)</f>
        <v/>
      </c>
      <c r="B1785" s="11" t="str">
        <f t="array" ref="B1785">INDEX(DONG_THUAN_GHEP!$A$14:$A$113,INT((ROW()-2)/30)+1)</f>
        <v/>
      </c>
      <c r="C1785" s="16">
        <f t="array" ref="C1785">IF(A1785="",0,INDEX(DONG_THUAN_GHEP!$B$14:$B$113,INT((ROW()-2)/30)+1))</f>
        <v>0</v>
      </c>
      <c r="D1785" s="16">
        <f t="shared" si="1"/>
        <v>0</v>
      </c>
      <c r="E1785" s="16">
        <f t="shared" si="2"/>
        <v>0</v>
      </c>
      <c r="F1785" s="3">
        <f t="shared" si="3"/>
        <v>0</v>
      </c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ht="15.0" customHeight="1">
      <c r="A1786" s="11" t="str">
        <f t="array" ref="A1786">INDEX(DONG_THUAN_GHEP!$J$14:$AM$113,INT((ROW()-2)/30)+1,MOD(ROW()-2,30)+1)</f>
        <v/>
      </c>
      <c r="B1786" s="11" t="str">
        <f t="array" ref="B1786">INDEX(DONG_THUAN_GHEP!$A$14:$A$113,INT((ROW()-2)/30)+1)</f>
        <v/>
      </c>
      <c r="C1786" s="16">
        <f t="array" ref="C1786">IF(A1786="",0,INDEX(DONG_THUAN_GHEP!$B$14:$B$113,INT((ROW()-2)/30)+1))</f>
        <v>0</v>
      </c>
      <c r="D1786" s="16">
        <f t="shared" si="1"/>
        <v>0</v>
      </c>
      <c r="E1786" s="16">
        <f t="shared" si="2"/>
        <v>0</v>
      </c>
      <c r="F1786" s="3">
        <f t="shared" si="3"/>
        <v>0</v>
      </c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ht="15.0" customHeight="1">
      <c r="A1787" s="11" t="str">
        <f t="array" ref="A1787">INDEX(DONG_THUAN_GHEP!$J$14:$AM$113,INT((ROW()-2)/30)+1,MOD(ROW()-2,30)+1)</f>
        <v/>
      </c>
      <c r="B1787" s="11" t="str">
        <f t="array" ref="B1787">INDEX(DONG_THUAN_GHEP!$A$14:$A$113,INT((ROW()-2)/30)+1)</f>
        <v/>
      </c>
      <c r="C1787" s="16">
        <f t="array" ref="C1787">IF(A1787="",0,INDEX(DONG_THUAN_GHEP!$B$14:$B$113,INT((ROW()-2)/30)+1))</f>
        <v>0</v>
      </c>
      <c r="D1787" s="16">
        <f t="shared" si="1"/>
        <v>0</v>
      </c>
      <c r="E1787" s="16">
        <f t="shared" si="2"/>
        <v>0</v>
      </c>
      <c r="F1787" s="3">
        <f t="shared" si="3"/>
        <v>0</v>
      </c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ht="15.0" customHeight="1">
      <c r="A1788" s="11" t="str">
        <f t="array" ref="A1788">INDEX(DONG_THUAN_GHEP!$J$14:$AM$113,INT((ROW()-2)/30)+1,MOD(ROW()-2,30)+1)</f>
        <v/>
      </c>
      <c r="B1788" s="11" t="str">
        <f t="array" ref="B1788">INDEX(DONG_THUAN_GHEP!$A$14:$A$113,INT((ROW()-2)/30)+1)</f>
        <v/>
      </c>
      <c r="C1788" s="16">
        <f t="array" ref="C1788">IF(A1788="",0,INDEX(DONG_THUAN_GHEP!$B$14:$B$113,INT((ROW()-2)/30)+1))</f>
        <v>0</v>
      </c>
      <c r="D1788" s="16">
        <f t="shared" si="1"/>
        <v>0</v>
      </c>
      <c r="E1788" s="16">
        <f t="shared" si="2"/>
        <v>0</v>
      </c>
      <c r="F1788" s="3">
        <f t="shared" si="3"/>
        <v>0</v>
      </c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ht="15.0" customHeight="1">
      <c r="A1789" s="11" t="str">
        <f t="array" ref="A1789">INDEX(DONG_THUAN_GHEP!$J$14:$AM$113,INT((ROW()-2)/30)+1,MOD(ROW()-2,30)+1)</f>
        <v/>
      </c>
      <c r="B1789" s="11" t="str">
        <f t="array" ref="B1789">INDEX(DONG_THUAN_GHEP!$A$14:$A$113,INT((ROW()-2)/30)+1)</f>
        <v/>
      </c>
      <c r="C1789" s="16">
        <f t="array" ref="C1789">IF(A1789="",0,INDEX(DONG_THUAN_GHEP!$B$14:$B$113,INT((ROW()-2)/30)+1))</f>
        <v>0</v>
      </c>
      <c r="D1789" s="16">
        <f t="shared" si="1"/>
        <v>0</v>
      </c>
      <c r="E1789" s="16">
        <f t="shared" si="2"/>
        <v>0</v>
      </c>
      <c r="F1789" s="3">
        <f t="shared" si="3"/>
        <v>0</v>
      </c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ht="15.0" customHeight="1">
      <c r="A1790" s="11" t="str">
        <f t="array" ref="A1790">INDEX(DONG_THUAN_GHEP!$J$14:$AM$113,INT((ROW()-2)/30)+1,MOD(ROW()-2,30)+1)</f>
        <v/>
      </c>
      <c r="B1790" s="11" t="str">
        <f t="array" ref="B1790">INDEX(DONG_THUAN_GHEP!$A$14:$A$113,INT((ROW()-2)/30)+1)</f>
        <v/>
      </c>
      <c r="C1790" s="16">
        <f t="array" ref="C1790">IF(A1790="",0,INDEX(DONG_THUAN_GHEP!$B$14:$B$113,INT((ROW()-2)/30)+1))</f>
        <v>0</v>
      </c>
      <c r="D1790" s="16">
        <f t="shared" si="1"/>
        <v>0</v>
      </c>
      <c r="E1790" s="16">
        <f t="shared" si="2"/>
        <v>0</v>
      </c>
      <c r="F1790" s="3">
        <f t="shared" si="3"/>
        <v>0</v>
      </c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ht="15.0" customHeight="1">
      <c r="A1791" s="11" t="str">
        <f t="array" ref="A1791">INDEX(DONG_THUAN_GHEP!$J$14:$AM$113,INT((ROW()-2)/30)+1,MOD(ROW()-2,30)+1)</f>
        <v/>
      </c>
      <c r="B1791" s="11" t="str">
        <f t="array" ref="B1791">INDEX(DONG_THUAN_GHEP!$A$14:$A$113,INT((ROW()-2)/30)+1)</f>
        <v/>
      </c>
      <c r="C1791" s="16">
        <f t="array" ref="C1791">IF(A1791="",0,INDEX(DONG_THUAN_GHEP!$B$14:$B$113,INT((ROW()-2)/30)+1))</f>
        <v>0</v>
      </c>
      <c r="D1791" s="16">
        <f t="shared" si="1"/>
        <v>0</v>
      </c>
      <c r="E1791" s="16">
        <f t="shared" si="2"/>
        <v>0</v>
      </c>
      <c r="F1791" s="3">
        <f t="shared" si="3"/>
        <v>0</v>
      </c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ht="15.0" customHeight="1">
      <c r="A1792" s="11" t="str">
        <f t="array" ref="A1792">INDEX(DONG_THUAN_GHEP!$J$14:$AM$113,INT((ROW()-2)/30)+1,MOD(ROW()-2,30)+1)</f>
        <v/>
      </c>
      <c r="B1792" s="11" t="str">
        <f t="array" ref="B1792">INDEX(DONG_THUAN_GHEP!$A$14:$A$113,INT((ROW()-2)/30)+1)</f>
        <v/>
      </c>
      <c r="C1792" s="16">
        <f t="array" ref="C1792">IF(A1792="",0,INDEX(DONG_THUAN_GHEP!$B$14:$B$113,INT((ROW()-2)/30)+1))</f>
        <v>0</v>
      </c>
      <c r="D1792" s="16">
        <f t="shared" si="1"/>
        <v>0</v>
      </c>
      <c r="E1792" s="16">
        <f t="shared" si="2"/>
        <v>0</v>
      </c>
      <c r="F1792" s="3">
        <f t="shared" si="3"/>
        <v>0</v>
      </c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ht="15.0" customHeight="1">
      <c r="A1793" s="11" t="str">
        <f t="array" ref="A1793">INDEX(DONG_THUAN_GHEP!$J$14:$AM$113,INT((ROW()-2)/30)+1,MOD(ROW()-2,30)+1)</f>
        <v/>
      </c>
      <c r="B1793" s="11" t="str">
        <f t="array" ref="B1793">INDEX(DONG_THUAN_GHEP!$A$14:$A$113,INT((ROW()-2)/30)+1)</f>
        <v/>
      </c>
      <c r="C1793" s="16">
        <f t="array" ref="C1793">IF(A1793="",0,INDEX(DONG_THUAN_GHEP!$B$14:$B$113,INT((ROW()-2)/30)+1))</f>
        <v>0</v>
      </c>
      <c r="D1793" s="16">
        <f t="shared" si="1"/>
        <v>0</v>
      </c>
      <c r="E1793" s="16">
        <f t="shared" si="2"/>
        <v>0</v>
      </c>
      <c r="F1793" s="3">
        <f t="shared" si="3"/>
        <v>0</v>
      </c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ht="15.0" customHeight="1">
      <c r="A1794" s="11" t="str">
        <f t="array" ref="A1794">INDEX(DONG_THUAN_GHEP!$J$14:$AM$113,INT((ROW()-2)/30)+1,MOD(ROW()-2,30)+1)</f>
        <v/>
      </c>
      <c r="B1794" s="11" t="str">
        <f t="array" ref="B1794">INDEX(DONG_THUAN_GHEP!$A$14:$A$113,INT((ROW()-2)/30)+1)</f>
        <v/>
      </c>
      <c r="C1794" s="16">
        <f t="array" ref="C1794">IF(A1794="",0,INDEX(DONG_THUAN_GHEP!$B$14:$B$113,INT((ROW()-2)/30)+1))</f>
        <v>0</v>
      </c>
      <c r="D1794" s="16">
        <f t="shared" si="1"/>
        <v>0</v>
      </c>
      <c r="E1794" s="16">
        <f t="shared" si="2"/>
        <v>0</v>
      </c>
      <c r="F1794" s="3">
        <f t="shared" si="3"/>
        <v>0</v>
      </c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ht="15.0" customHeight="1">
      <c r="A1795" s="11" t="str">
        <f t="array" ref="A1795">INDEX(DONG_THUAN_GHEP!$J$14:$AM$113,INT((ROW()-2)/30)+1,MOD(ROW()-2,30)+1)</f>
        <v/>
      </c>
      <c r="B1795" s="11" t="str">
        <f t="array" ref="B1795">INDEX(DONG_THUAN_GHEP!$A$14:$A$113,INT((ROW()-2)/30)+1)</f>
        <v/>
      </c>
      <c r="C1795" s="16">
        <f t="array" ref="C1795">IF(A1795="",0,INDEX(DONG_THUAN_GHEP!$B$14:$B$113,INT((ROW()-2)/30)+1))</f>
        <v>0</v>
      </c>
      <c r="D1795" s="16">
        <f t="shared" si="1"/>
        <v>0</v>
      </c>
      <c r="E1795" s="16">
        <f t="shared" si="2"/>
        <v>0</v>
      </c>
      <c r="F1795" s="3">
        <f t="shared" si="3"/>
        <v>0</v>
      </c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ht="15.0" customHeight="1">
      <c r="A1796" s="11" t="str">
        <f t="array" ref="A1796">INDEX(DONG_THUAN_GHEP!$J$14:$AM$113,INT((ROW()-2)/30)+1,MOD(ROW()-2,30)+1)</f>
        <v/>
      </c>
      <c r="B1796" s="11" t="str">
        <f t="array" ref="B1796">INDEX(DONG_THUAN_GHEP!$A$14:$A$113,INT((ROW()-2)/30)+1)</f>
        <v/>
      </c>
      <c r="C1796" s="16">
        <f t="array" ref="C1796">IF(A1796="",0,INDEX(DONG_THUAN_GHEP!$B$14:$B$113,INT((ROW()-2)/30)+1))</f>
        <v>0</v>
      </c>
      <c r="D1796" s="16">
        <f t="shared" si="1"/>
        <v>0</v>
      </c>
      <c r="E1796" s="16">
        <f t="shared" si="2"/>
        <v>0</v>
      </c>
      <c r="F1796" s="3">
        <f t="shared" si="3"/>
        <v>0</v>
      </c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ht="15.0" customHeight="1">
      <c r="A1797" s="11" t="str">
        <f t="array" ref="A1797">INDEX(DONG_THUAN_GHEP!$J$14:$AM$113,INT((ROW()-2)/30)+1,MOD(ROW()-2,30)+1)</f>
        <v/>
      </c>
      <c r="B1797" s="11" t="str">
        <f t="array" ref="B1797">INDEX(DONG_THUAN_GHEP!$A$14:$A$113,INT((ROW()-2)/30)+1)</f>
        <v/>
      </c>
      <c r="C1797" s="16">
        <f t="array" ref="C1797">IF(A1797="",0,INDEX(DONG_THUAN_GHEP!$B$14:$B$113,INT((ROW()-2)/30)+1))</f>
        <v>0</v>
      </c>
      <c r="D1797" s="16">
        <f t="shared" si="1"/>
        <v>0</v>
      </c>
      <c r="E1797" s="16">
        <f t="shared" si="2"/>
        <v>0</v>
      </c>
      <c r="F1797" s="3">
        <f t="shared" si="3"/>
        <v>0</v>
      </c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ht="15.0" customHeight="1">
      <c r="A1798" s="11" t="str">
        <f t="array" ref="A1798">INDEX(DONG_THUAN_GHEP!$J$14:$AM$113,INT((ROW()-2)/30)+1,MOD(ROW()-2,30)+1)</f>
        <v/>
      </c>
      <c r="B1798" s="11" t="str">
        <f t="array" ref="B1798">INDEX(DONG_THUAN_GHEP!$A$14:$A$113,INT((ROW()-2)/30)+1)</f>
        <v/>
      </c>
      <c r="C1798" s="16">
        <f t="array" ref="C1798">IF(A1798="",0,INDEX(DONG_THUAN_GHEP!$B$14:$B$113,INT((ROW()-2)/30)+1))</f>
        <v>0</v>
      </c>
      <c r="D1798" s="16">
        <f t="shared" si="1"/>
        <v>0</v>
      </c>
      <c r="E1798" s="16">
        <f t="shared" si="2"/>
        <v>0</v>
      </c>
      <c r="F1798" s="3">
        <f t="shared" si="3"/>
        <v>0</v>
      </c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ht="15.0" customHeight="1">
      <c r="A1799" s="11" t="str">
        <f t="array" ref="A1799">INDEX(DONG_THUAN_GHEP!$J$14:$AM$113,INT((ROW()-2)/30)+1,MOD(ROW()-2,30)+1)</f>
        <v/>
      </c>
      <c r="B1799" s="11" t="str">
        <f t="array" ref="B1799">INDEX(DONG_THUAN_GHEP!$A$14:$A$113,INT((ROW()-2)/30)+1)</f>
        <v/>
      </c>
      <c r="C1799" s="16">
        <f t="array" ref="C1799">IF(A1799="",0,INDEX(DONG_THUAN_GHEP!$B$14:$B$113,INT((ROW()-2)/30)+1))</f>
        <v>0</v>
      </c>
      <c r="D1799" s="16">
        <f t="shared" si="1"/>
        <v>0</v>
      </c>
      <c r="E1799" s="16">
        <f t="shared" si="2"/>
        <v>0</v>
      </c>
      <c r="F1799" s="3">
        <f t="shared" si="3"/>
        <v>0</v>
      </c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ht="15.0" customHeight="1">
      <c r="A1800" s="11" t="str">
        <f t="array" ref="A1800">INDEX(DONG_THUAN_GHEP!$J$14:$AM$113,INT((ROW()-2)/30)+1,MOD(ROW()-2,30)+1)</f>
        <v/>
      </c>
      <c r="B1800" s="11" t="str">
        <f t="array" ref="B1800">INDEX(DONG_THUAN_GHEP!$A$14:$A$113,INT((ROW()-2)/30)+1)</f>
        <v/>
      </c>
      <c r="C1800" s="16">
        <f t="array" ref="C1800">IF(A1800="",0,INDEX(DONG_THUAN_GHEP!$B$14:$B$113,INT((ROW()-2)/30)+1))</f>
        <v>0</v>
      </c>
      <c r="D1800" s="16">
        <f t="shared" si="1"/>
        <v>0</v>
      </c>
      <c r="E1800" s="16">
        <f t="shared" si="2"/>
        <v>0</v>
      </c>
      <c r="F1800" s="3">
        <f t="shared" si="3"/>
        <v>0</v>
      </c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ht="15.0" customHeight="1">
      <c r="A1801" s="11" t="str">
        <f t="array" ref="A1801">INDEX(DONG_THUAN_GHEP!$J$14:$AM$113,INT((ROW()-2)/30)+1,MOD(ROW()-2,30)+1)</f>
        <v/>
      </c>
      <c r="B1801" s="11" t="str">
        <f t="array" ref="B1801">INDEX(DONG_THUAN_GHEP!$A$14:$A$113,INT((ROW()-2)/30)+1)</f>
        <v/>
      </c>
      <c r="C1801" s="16">
        <f t="array" ref="C1801">IF(A1801="",0,INDEX(DONG_THUAN_GHEP!$B$14:$B$113,INT((ROW()-2)/30)+1))</f>
        <v>0</v>
      </c>
      <c r="D1801" s="16">
        <f t="shared" si="1"/>
        <v>0</v>
      </c>
      <c r="E1801" s="16">
        <f t="shared" si="2"/>
        <v>0</v>
      </c>
      <c r="F1801" s="3">
        <f t="shared" si="3"/>
        <v>0</v>
      </c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ht="15.0" customHeight="1">
      <c r="A1802" s="11" t="str">
        <f t="array" ref="A1802">INDEX(DONG_THUAN_GHEP!$J$14:$AM$113,INT((ROW()-2)/30)+1,MOD(ROW()-2,30)+1)</f>
        <v/>
      </c>
      <c r="B1802" s="11" t="str">
        <f t="array" ref="B1802">INDEX(DONG_THUAN_GHEP!$A$14:$A$113,INT((ROW()-2)/30)+1)</f>
        <v/>
      </c>
      <c r="C1802" s="16">
        <f t="array" ref="C1802">IF(A1802="",0,INDEX(DONG_THUAN_GHEP!$B$14:$B$113,INT((ROW()-2)/30)+1))</f>
        <v>0</v>
      </c>
      <c r="D1802" s="16">
        <f t="shared" si="1"/>
        <v>0</v>
      </c>
      <c r="E1802" s="16">
        <f t="shared" si="2"/>
        <v>0</v>
      </c>
      <c r="F1802" s="3">
        <f t="shared" si="3"/>
        <v>0</v>
      </c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ht="15.0" customHeight="1">
      <c r="A1803" s="11" t="str">
        <f t="array" ref="A1803">INDEX(DONG_THUAN_GHEP!$J$14:$AM$113,INT((ROW()-2)/30)+1,MOD(ROW()-2,30)+1)</f>
        <v/>
      </c>
      <c r="B1803" s="11" t="str">
        <f t="array" ref="B1803">INDEX(DONG_THUAN_GHEP!$A$14:$A$113,INT((ROW()-2)/30)+1)</f>
        <v/>
      </c>
      <c r="C1803" s="16">
        <f t="array" ref="C1803">IF(A1803="",0,INDEX(DONG_THUAN_GHEP!$B$14:$B$113,INT((ROW()-2)/30)+1))</f>
        <v>0</v>
      </c>
      <c r="D1803" s="16">
        <f t="shared" si="1"/>
        <v>0</v>
      </c>
      <c r="E1803" s="16">
        <f t="shared" si="2"/>
        <v>0</v>
      </c>
      <c r="F1803" s="3">
        <f t="shared" si="3"/>
        <v>0</v>
      </c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ht="15.0" customHeight="1">
      <c r="A1804" s="11" t="str">
        <f t="array" ref="A1804">INDEX(DONG_THUAN_GHEP!$J$14:$AM$113,INT((ROW()-2)/30)+1,MOD(ROW()-2,30)+1)</f>
        <v/>
      </c>
      <c r="B1804" s="11" t="str">
        <f t="array" ref="B1804">INDEX(DONG_THUAN_GHEP!$A$14:$A$113,INT((ROW()-2)/30)+1)</f>
        <v/>
      </c>
      <c r="C1804" s="16">
        <f t="array" ref="C1804">IF(A1804="",0,INDEX(DONG_THUAN_GHEP!$B$14:$B$113,INT((ROW()-2)/30)+1))</f>
        <v>0</v>
      </c>
      <c r="D1804" s="16">
        <f t="shared" si="1"/>
        <v>0</v>
      </c>
      <c r="E1804" s="16">
        <f t="shared" si="2"/>
        <v>0</v>
      </c>
      <c r="F1804" s="3">
        <f t="shared" si="3"/>
        <v>0</v>
      </c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ht="15.0" customHeight="1">
      <c r="A1805" s="11" t="str">
        <f t="array" ref="A1805">INDEX(DONG_THUAN_GHEP!$J$14:$AM$113,INT((ROW()-2)/30)+1,MOD(ROW()-2,30)+1)</f>
        <v/>
      </c>
      <c r="B1805" s="11" t="str">
        <f t="array" ref="B1805">INDEX(DONG_THUAN_GHEP!$A$14:$A$113,INT((ROW()-2)/30)+1)</f>
        <v/>
      </c>
      <c r="C1805" s="16">
        <f t="array" ref="C1805">IF(A1805="",0,INDEX(DONG_THUAN_GHEP!$B$14:$B$113,INT((ROW()-2)/30)+1))</f>
        <v>0</v>
      </c>
      <c r="D1805" s="16">
        <f t="shared" si="1"/>
        <v>0</v>
      </c>
      <c r="E1805" s="16">
        <f t="shared" si="2"/>
        <v>0</v>
      </c>
      <c r="F1805" s="3">
        <f t="shared" si="3"/>
        <v>0</v>
      </c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ht="15.0" customHeight="1">
      <c r="A1806" s="11" t="str">
        <f t="array" ref="A1806">INDEX(DONG_THUAN_GHEP!$J$14:$AM$113,INT((ROW()-2)/30)+1,MOD(ROW()-2,30)+1)</f>
        <v/>
      </c>
      <c r="B1806" s="11" t="str">
        <f t="array" ref="B1806">INDEX(DONG_THUAN_GHEP!$A$14:$A$113,INT((ROW()-2)/30)+1)</f>
        <v/>
      </c>
      <c r="C1806" s="16">
        <f t="array" ref="C1806">IF(A1806="",0,INDEX(DONG_THUAN_GHEP!$B$14:$B$113,INT((ROW()-2)/30)+1))</f>
        <v>0</v>
      </c>
      <c r="D1806" s="16">
        <f t="shared" si="1"/>
        <v>0</v>
      </c>
      <c r="E1806" s="16">
        <f t="shared" si="2"/>
        <v>0</v>
      </c>
      <c r="F1806" s="3">
        <f t="shared" si="3"/>
        <v>0</v>
      </c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ht="15.0" customHeight="1">
      <c r="A1807" s="11" t="str">
        <f t="array" ref="A1807">INDEX(DONG_THUAN_GHEP!$J$14:$AM$113,INT((ROW()-2)/30)+1,MOD(ROW()-2,30)+1)</f>
        <v/>
      </c>
      <c r="B1807" s="11" t="str">
        <f t="array" ref="B1807">INDEX(DONG_THUAN_GHEP!$A$14:$A$113,INT((ROW()-2)/30)+1)</f>
        <v/>
      </c>
      <c r="C1807" s="16">
        <f t="array" ref="C1807">IF(A1807="",0,INDEX(DONG_THUAN_GHEP!$B$14:$B$113,INT((ROW()-2)/30)+1))</f>
        <v>0</v>
      </c>
      <c r="D1807" s="16">
        <f t="shared" si="1"/>
        <v>0</v>
      </c>
      <c r="E1807" s="16">
        <f t="shared" si="2"/>
        <v>0</v>
      </c>
      <c r="F1807" s="3">
        <f t="shared" si="3"/>
        <v>0</v>
      </c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ht="15.0" customHeight="1">
      <c r="A1808" s="11" t="str">
        <f t="array" ref="A1808">INDEX(DONG_THUAN_GHEP!$J$14:$AM$113,INT((ROW()-2)/30)+1,MOD(ROW()-2,30)+1)</f>
        <v/>
      </c>
      <c r="B1808" s="11" t="str">
        <f t="array" ref="B1808">INDEX(DONG_THUAN_GHEP!$A$14:$A$113,INT((ROW()-2)/30)+1)</f>
        <v/>
      </c>
      <c r="C1808" s="16">
        <f t="array" ref="C1808">IF(A1808="",0,INDEX(DONG_THUAN_GHEP!$B$14:$B$113,INT((ROW()-2)/30)+1))</f>
        <v>0</v>
      </c>
      <c r="D1808" s="16">
        <f t="shared" si="1"/>
        <v>0</v>
      </c>
      <c r="E1808" s="16">
        <f t="shared" si="2"/>
        <v>0</v>
      </c>
      <c r="F1808" s="3">
        <f t="shared" si="3"/>
        <v>0</v>
      </c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ht="15.0" customHeight="1">
      <c r="A1809" s="11" t="str">
        <f t="array" ref="A1809">INDEX(DONG_THUAN_GHEP!$J$14:$AM$113,INT((ROW()-2)/30)+1,MOD(ROW()-2,30)+1)</f>
        <v/>
      </c>
      <c r="B1809" s="11" t="str">
        <f t="array" ref="B1809">INDEX(DONG_THUAN_GHEP!$A$14:$A$113,INT((ROW()-2)/30)+1)</f>
        <v/>
      </c>
      <c r="C1809" s="16">
        <f t="array" ref="C1809">IF(A1809="",0,INDEX(DONG_THUAN_GHEP!$B$14:$B$113,INT((ROW()-2)/30)+1))</f>
        <v>0</v>
      </c>
      <c r="D1809" s="16">
        <f t="shared" si="1"/>
        <v>0</v>
      </c>
      <c r="E1809" s="16">
        <f t="shared" si="2"/>
        <v>0</v>
      </c>
      <c r="F1809" s="3">
        <f t="shared" si="3"/>
        <v>0</v>
      </c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ht="15.0" customHeight="1">
      <c r="A1810" s="11" t="str">
        <f t="array" ref="A1810">INDEX(DONG_THUAN_GHEP!$J$14:$AM$113,INT((ROW()-2)/30)+1,MOD(ROW()-2,30)+1)</f>
        <v/>
      </c>
      <c r="B1810" s="11" t="str">
        <f t="array" ref="B1810">INDEX(DONG_THUAN_GHEP!$A$14:$A$113,INT((ROW()-2)/30)+1)</f>
        <v/>
      </c>
      <c r="C1810" s="16">
        <f t="array" ref="C1810">IF(A1810="",0,INDEX(DONG_THUAN_GHEP!$B$14:$B$113,INT((ROW()-2)/30)+1))</f>
        <v>0</v>
      </c>
      <c r="D1810" s="16">
        <f t="shared" si="1"/>
        <v>0</v>
      </c>
      <c r="E1810" s="16">
        <f t="shared" si="2"/>
        <v>0</v>
      </c>
      <c r="F1810" s="3">
        <f t="shared" si="3"/>
        <v>0</v>
      </c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ht="15.0" customHeight="1">
      <c r="A1811" s="11" t="str">
        <f t="array" ref="A1811">INDEX(DONG_THUAN_GHEP!$J$14:$AM$113,INT((ROW()-2)/30)+1,MOD(ROW()-2,30)+1)</f>
        <v/>
      </c>
      <c r="B1811" s="11" t="str">
        <f t="array" ref="B1811">INDEX(DONG_THUAN_GHEP!$A$14:$A$113,INT((ROW()-2)/30)+1)</f>
        <v/>
      </c>
      <c r="C1811" s="16">
        <f t="array" ref="C1811">IF(A1811="",0,INDEX(DONG_THUAN_GHEP!$B$14:$B$113,INT((ROW()-2)/30)+1))</f>
        <v>0</v>
      </c>
      <c r="D1811" s="16">
        <f t="shared" si="1"/>
        <v>0</v>
      </c>
      <c r="E1811" s="16">
        <f t="shared" si="2"/>
        <v>0</v>
      </c>
      <c r="F1811" s="3">
        <f t="shared" si="3"/>
        <v>0</v>
      </c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ht="15.0" customHeight="1">
      <c r="A1812" s="11" t="str">
        <f t="array" ref="A1812">INDEX(DONG_THUAN_GHEP!$J$14:$AM$113,INT((ROW()-2)/30)+1,MOD(ROW()-2,30)+1)</f>
        <v/>
      </c>
      <c r="B1812" s="11" t="str">
        <f t="array" ref="B1812">INDEX(DONG_THUAN_GHEP!$A$14:$A$113,INT((ROW()-2)/30)+1)</f>
        <v/>
      </c>
      <c r="C1812" s="16">
        <f t="array" ref="C1812">IF(A1812="",0,INDEX(DONG_THUAN_GHEP!$B$14:$B$113,INT((ROW()-2)/30)+1))</f>
        <v>0</v>
      </c>
      <c r="D1812" s="16">
        <f t="shared" si="1"/>
        <v>0</v>
      </c>
      <c r="E1812" s="16">
        <f t="shared" si="2"/>
        <v>0</v>
      </c>
      <c r="F1812" s="3">
        <f t="shared" si="3"/>
        <v>0</v>
      </c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ht="15.0" customHeight="1">
      <c r="A1813" s="11" t="str">
        <f t="array" ref="A1813">INDEX(DONG_THUAN_GHEP!$J$14:$AM$113,INT((ROW()-2)/30)+1,MOD(ROW()-2,30)+1)</f>
        <v/>
      </c>
      <c r="B1813" s="11" t="str">
        <f t="array" ref="B1813">INDEX(DONG_THUAN_GHEP!$A$14:$A$113,INT((ROW()-2)/30)+1)</f>
        <v/>
      </c>
      <c r="C1813" s="16">
        <f t="array" ref="C1813">IF(A1813="",0,INDEX(DONG_THUAN_GHEP!$B$14:$B$113,INT((ROW()-2)/30)+1))</f>
        <v>0</v>
      </c>
      <c r="D1813" s="16">
        <f t="shared" si="1"/>
        <v>0</v>
      </c>
      <c r="E1813" s="16">
        <f t="shared" si="2"/>
        <v>0</v>
      </c>
      <c r="F1813" s="3">
        <f t="shared" si="3"/>
        <v>0</v>
      </c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ht="15.0" customHeight="1">
      <c r="A1814" s="11" t="str">
        <f t="array" ref="A1814">INDEX(DONG_THUAN_GHEP!$J$14:$AM$113,INT((ROW()-2)/30)+1,MOD(ROW()-2,30)+1)</f>
        <v/>
      </c>
      <c r="B1814" s="11" t="str">
        <f t="array" ref="B1814">INDEX(DONG_THUAN_GHEP!$A$14:$A$113,INT((ROW()-2)/30)+1)</f>
        <v/>
      </c>
      <c r="C1814" s="16">
        <f t="array" ref="C1814">IF(A1814="",0,INDEX(DONG_THUAN_GHEP!$B$14:$B$113,INT((ROW()-2)/30)+1))</f>
        <v>0</v>
      </c>
      <c r="D1814" s="16">
        <f t="shared" si="1"/>
        <v>0</v>
      </c>
      <c r="E1814" s="16">
        <f t="shared" si="2"/>
        <v>0</v>
      </c>
      <c r="F1814" s="3">
        <f t="shared" si="3"/>
        <v>0</v>
      </c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ht="15.0" customHeight="1">
      <c r="A1815" s="11" t="str">
        <f t="array" ref="A1815">INDEX(DONG_THUAN_GHEP!$J$14:$AM$113,INT((ROW()-2)/30)+1,MOD(ROW()-2,30)+1)</f>
        <v/>
      </c>
      <c r="B1815" s="11" t="str">
        <f t="array" ref="B1815">INDEX(DONG_THUAN_GHEP!$A$14:$A$113,INT((ROW()-2)/30)+1)</f>
        <v/>
      </c>
      <c r="C1815" s="16">
        <f t="array" ref="C1815">IF(A1815="",0,INDEX(DONG_THUAN_GHEP!$B$14:$B$113,INT((ROW()-2)/30)+1))</f>
        <v>0</v>
      </c>
      <c r="D1815" s="16">
        <f t="shared" si="1"/>
        <v>0</v>
      </c>
      <c r="E1815" s="16">
        <f t="shared" si="2"/>
        <v>0</v>
      </c>
      <c r="F1815" s="3">
        <f t="shared" si="3"/>
        <v>0</v>
      </c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ht="15.0" customHeight="1">
      <c r="A1816" s="11" t="str">
        <f t="array" ref="A1816">INDEX(DONG_THUAN_GHEP!$J$14:$AM$113,INT((ROW()-2)/30)+1,MOD(ROW()-2,30)+1)</f>
        <v/>
      </c>
      <c r="B1816" s="11" t="str">
        <f t="array" ref="B1816">INDEX(DONG_THUAN_GHEP!$A$14:$A$113,INT((ROW()-2)/30)+1)</f>
        <v/>
      </c>
      <c r="C1816" s="16">
        <f t="array" ref="C1816">IF(A1816="",0,INDEX(DONG_THUAN_GHEP!$B$14:$B$113,INT((ROW()-2)/30)+1))</f>
        <v>0</v>
      </c>
      <c r="D1816" s="16">
        <f t="shared" si="1"/>
        <v>0</v>
      </c>
      <c r="E1816" s="16">
        <f t="shared" si="2"/>
        <v>0</v>
      </c>
      <c r="F1816" s="3">
        <f t="shared" si="3"/>
        <v>0</v>
      </c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ht="15.0" customHeight="1">
      <c r="A1817" s="11" t="str">
        <f t="array" ref="A1817">INDEX(DONG_THUAN_GHEP!$J$14:$AM$113,INT((ROW()-2)/30)+1,MOD(ROW()-2,30)+1)</f>
        <v/>
      </c>
      <c r="B1817" s="11" t="str">
        <f t="array" ref="B1817">INDEX(DONG_THUAN_GHEP!$A$14:$A$113,INT((ROW()-2)/30)+1)</f>
        <v/>
      </c>
      <c r="C1817" s="16">
        <f t="array" ref="C1817">IF(A1817="",0,INDEX(DONG_THUAN_GHEP!$B$14:$B$113,INT((ROW()-2)/30)+1))</f>
        <v>0</v>
      </c>
      <c r="D1817" s="16">
        <f t="shared" si="1"/>
        <v>0</v>
      </c>
      <c r="E1817" s="16">
        <f t="shared" si="2"/>
        <v>0</v>
      </c>
      <c r="F1817" s="3">
        <f t="shared" si="3"/>
        <v>0</v>
      </c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ht="15.0" customHeight="1">
      <c r="A1818" s="11" t="str">
        <f t="array" ref="A1818">INDEX(DONG_THUAN_GHEP!$J$14:$AM$113,INT((ROW()-2)/30)+1,MOD(ROW()-2,30)+1)</f>
        <v/>
      </c>
      <c r="B1818" s="11" t="str">
        <f t="array" ref="B1818">INDEX(DONG_THUAN_GHEP!$A$14:$A$113,INT((ROW()-2)/30)+1)</f>
        <v/>
      </c>
      <c r="C1818" s="16">
        <f t="array" ref="C1818">IF(A1818="",0,INDEX(DONG_THUAN_GHEP!$B$14:$B$113,INT((ROW()-2)/30)+1))</f>
        <v>0</v>
      </c>
      <c r="D1818" s="16">
        <f t="shared" si="1"/>
        <v>0</v>
      </c>
      <c r="E1818" s="16">
        <f t="shared" si="2"/>
        <v>0</v>
      </c>
      <c r="F1818" s="3">
        <f t="shared" si="3"/>
        <v>0</v>
      </c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ht="15.0" customHeight="1">
      <c r="A1819" s="11" t="str">
        <f t="array" ref="A1819">INDEX(DONG_THUAN_GHEP!$J$14:$AM$113,INT((ROW()-2)/30)+1,MOD(ROW()-2,30)+1)</f>
        <v/>
      </c>
      <c r="B1819" s="11" t="str">
        <f t="array" ref="B1819">INDEX(DONG_THUAN_GHEP!$A$14:$A$113,INT((ROW()-2)/30)+1)</f>
        <v/>
      </c>
      <c r="C1819" s="16">
        <f t="array" ref="C1819">IF(A1819="",0,INDEX(DONG_THUAN_GHEP!$B$14:$B$113,INT((ROW()-2)/30)+1))</f>
        <v>0</v>
      </c>
      <c r="D1819" s="16">
        <f t="shared" si="1"/>
        <v>0</v>
      </c>
      <c r="E1819" s="16">
        <f t="shared" si="2"/>
        <v>0</v>
      </c>
      <c r="F1819" s="3">
        <f t="shared" si="3"/>
        <v>0</v>
      </c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ht="15.0" customHeight="1">
      <c r="A1820" s="11" t="str">
        <f t="array" ref="A1820">INDEX(DONG_THUAN_GHEP!$J$14:$AM$113,INT((ROW()-2)/30)+1,MOD(ROW()-2,30)+1)</f>
        <v/>
      </c>
      <c r="B1820" s="11" t="str">
        <f t="array" ref="B1820">INDEX(DONG_THUAN_GHEP!$A$14:$A$113,INT((ROW()-2)/30)+1)</f>
        <v/>
      </c>
      <c r="C1820" s="16">
        <f t="array" ref="C1820">IF(A1820="",0,INDEX(DONG_THUAN_GHEP!$B$14:$B$113,INT((ROW()-2)/30)+1))</f>
        <v>0</v>
      </c>
      <c r="D1820" s="16">
        <f t="shared" si="1"/>
        <v>0</v>
      </c>
      <c r="E1820" s="16">
        <f t="shared" si="2"/>
        <v>0</v>
      </c>
      <c r="F1820" s="3">
        <f t="shared" si="3"/>
        <v>0</v>
      </c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ht="15.0" customHeight="1">
      <c r="A1821" s="11" t="str">
        <f t="array" ref="A1821">INDEX(DONG_THUAN_GHEP!$J$14:$AM$113,INT((ROW()-2)/30)+1,MOD(ROW()-2,30)+1)</f>
        <v/>
      </c>
      <c r="B1821" s="11" t="str">
        <f t="array" ref="B1821">INDEX(DONG_THUAN_GHEP!$A$14:$A$113,INT((ROW()-2)/30)+1)</f>
        <v/>
      </c>
      <c r="C1821" s="16">
        <f t="array" ref="C1821">IF(A1821="",0,INDEX(DONG_THUAN_GHEP!$B$14:$B$113,INT((ROW()-2)/30)+1))</f>
        <v>0</v>
      </c>
      <c r="D1821" s="16">
        <f t="shared" si="1"/>
        <v>0</v>
      </c>
      <c r="E1821" s="16">
        <f t="shared" si="2"/>
        <v>0</v>
      </c>
      <c r="F1821" s="3">
        <f t="shared" si="3"/>
        <v>0</v>
      </c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ht="15.0" customHeight="1">
      <c r="A1822" s="11" t="str">
        <f t="array" ref="A1822">INDEX(DONG_THUAN_GHEP!$J$14:$AM$113,INT((ROW()-2)/30)+1,MOD(ROW()-2,30)+1)</f>
        <v/>
      </c>
      <c r="B1822" s="11" t="str">
        <f t="array" ref="B1822">INDEX(DONG_THUAN_GHEP!$A$14:$A$113,INT((ROW()-2)/30)+1)</f>
        <v/>
      </c>
      <c r="C1822" s="16">
        <f t="array" ref="C1822">IF(A1822="",0,INDEX(DONG_THUAN_GHEP!$B$14:$B$113,INT((ROW()-2)/30)+1))</f>
        <v>0</v>
      </c>
      <c r="D1822" s="16">
        <f t="shared" si="1"/>
        <v>0</v>
      </c>
      <c r="E1822" s="16">
        <f t="shared" si="2"/>
        <v>0</v>
      </c>
      <c r="F1822" s="3">
        <f t="shared" si="3"/>
        <v>0</v>
      </c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ht="15.0" customHeight="1">
      <c r="A1823" s="11" t="str">
        <f t="array" ref="A1823">INDEX(DONG_THUAN_GHEP!$J$14:$AM$113,INT((ROW()-2)/30)+1,MOD(ROW()-2,30)+1)</f>
        <v/>
      </c>
      <c r="B1823" s="11" t="str">
        <f t="array" ref="B1823">INDEX(DONG_THUAN_GHEP!$A$14:$A$113,INT((ROW()-2)/30)+1)</f>
        <v/>
      </c>
      <c r="C1823" s="16">
        <f t="array" ref="C1823">IF(A1823="",0,INDEX(DONG_THUAN_GHEP!$B$14:$B$113,INT((ROW()-2)/30)+1))</f>
        <v>0</v>
      </c>
      <c r="D1823" s="16">
        <f t="shared" si="1"/>
        <v>0</v>
      </c>
      <c r="E1823" s="16">
        <f t="shared" si="2"/>
        <v>0</v>
      </c>
      <c r="F1823" s="3">
        <f t="shared" si="3"/>
        <v>0</v>
      </c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ht="15.0" customHeight="1">
      <c r="A1824" s="11" t="str">
        <f t="array" ref="A1824">INDEX(DONG_THUAN_GHEP!$J$14:$AM$113,INT((ROW()-2)/30)+1,MOD(ROW()-2,30)+1)</f>
        <v/>
      </c>
      <c r="B1824" s="11" t="str">
        <f t="array" ref="B1824">INDEX(DONG_THUAN_GHEP!$A$14:$A$113,INT((ROW()-2)/30)+1)</f>
        <v/>
      </c>
      <c r="C1824" s="16">
        <f t="array" ref="C1824">IF(A1824="",0,INDEX(DONG_THUAN_GHEP!$B$14:$B$113,INT((ROW()-2)/30)+1))</f>
        <v>0</v>
      </c>
      <c r="D1824" s="16">
        <f t="shared" si="1"/>
        <v>0</v>
      </c>
      <c r="E1824" s="16">
        <f t="shared" si="2"/>
        <v>0</v>
      </c>
      <c r="F1824" s="3">
        <f t="shared" si="3"/>
        <v>0</v>
      </c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ht="15.0" customHeight="1">
      <c r="A1825" s="11" t="str">
        <f t="array" ref="A1825">INDEX(DONG_THUAN_GHEP!$J$14:$AM$113,INT((ROW()-2)/30)+1,MOD(ROW()-2,30)+1)</f>
        <v/>
      </c>
      <c r="B1825" s="11" t="str">
        <f t="array" ref="B1825">INDEX(DONG_THUAN_GHEP!$A$14:$A$113,INT((ROW()-2)/30)+1)</f>
        <v/>
      </c>
      <c r="C1825" s="16">
        <f t="array" ref="C1825">IF(A1825="",0,INDEX(DONG_THUAN_GHEP!$B$14:$B$113,INT((ROW()-2)/30)+1))</f>
        <v>0</v>
      </c>
      <c r="D1825" s="16">
        <f t="shared" si="1"/>
        <v>0</v>
      </c>
      <c r="E1825" s="16">
        <f t="shared" si="2"/>
        <v>0</v>
      </c>
      <c r="F1825" s="3">
        <f t="shared" si="3"/>
        <v>0</v>
      </c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ht="15.0" customHeight="1">
      <c r="A1826" s="11" t="str">
        <f t="array" ref="A1826">INDEX(DONG_THUAN_GHEP!$J$14:$AM$113,INT((ROW()-2)/30)+1,MOD(ROW()-2,30)+1)</f>
        <v/>
      </c>
      <c r="B1826" s="11" t="str">
        <f t="array" ref="B1826">INDEX(DONG_THUAN_GHEP!$A$14:$A$113,INT((ROW()-2)/30)+1)</f>
        <v/>
      </c>
      <c r="C1826" s="16">
        <f t="array" ref="C1826">IF(A1826="",0,INDEX(DONG_THUAN_GHEP!$B$14:$B$113,INT((ROW()-2)/30)+1))</f>
        <v>0</v>
      </c>
      <c r="D1826" s="16">
        <f t="shared" si="1"/>
        <v>0</v>
      </c>
      <c r="E1826" s="16">
        <f t="shared" si="2"/>
        <v>0</v>
      </c>
      <c r="F1826" s="3">
        <f t="shared" si="3"/>
        <v>0</v>
      </c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ht="15.0" customHeight="1">
      <c r="A1827" s="11" t="str">
        <f t="array" ref="A1827">INDEX(DONG_THUAN_GHEP!$J$14:$AM$113,INT((ROW()-2)/30)+1,MOD(ROW()-2,30)+1)</f>
        <v/>
      </c>
      <c r="B1827" s="11" t="str">
        <f t="array" ref="B1827">INDEX(DONG_THUAN_GHEP!$A$14:$A$113,INT((ROW()-2)/30)+1)</f>
        <v/>
      </c>
      <c r="C1827" s="16">
        <f t="array" ref="C1827">IF(A1827="",0,INDEX(DONG_THUAN_GHEP!$B$14:$B$113,INT((ROW()-2)/30)+1))</f>
        <v>0</v>
      </c>
      <c r="D1827" s="16">
        <f t="shared" si="1"/>
        <v>0</v>
      </c>
      <c r="E1827" s="16">
        <f t="shared" si="2"/>
        <v>0</v>
      </c>
      <c r="F1827" s="3">
        <f t="shared" si="3"/>
        <v>0</v>
      </c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ht="15.0" customHeight="1">
      <c r="A1828" s="11" t="str">
        <f t="array" ref="A1828">INDEX(DONG_THUAN_GHEP!$J$14:$AM$113,INT((ROW()-2)/30)+1,MOD(ROW()-2,30)+1)</f>
        <v/>
      </c>
      <c r="B1828" s="11" t="str">
        <f t="array" ref="B1828">INDEX(DONG_THUAN_GHEP!$A$14:$A$113,INT((ROW()-2)/30)+1)</f>
        <v/>
      </c>
      <c r="C1828" s="16">
        <f t="array" ref="C1828">IF(A1828="",0,INDEX(DONG_THUAN_GHEP!$B$14:$B$113,INT((ROW()-2)/30)+1))</f>
        <v>0</v>
      </c>
      <c r="D1828" s="16">
        <f t="shared" si="1"/>
        <v>0</v>
      </c>
      <c r="E1828" s="16">
        <f t="shared" si="2"/>
        <v>0</v>
      </c>
      <c r="F1828" s="3">
        <f t="shared" si="3"/>
        <v>0</v>
      </c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ht="15.0" customHeight="1">
      <c r="A1829" s="11" t="str">
        <f t="array" ref="A1829">INDEX(DONG_THUAN_GHEP!$J$14:$AM$113,INT((ROW()-2)/30)+1,MOD(ROW()-2,30)+1)</f>
        <v/>
      </c>
      <c r="B1829" s="11" t="str">
        <f t="array" ref="B1829">INDEX(DONG_THUAN_GHEP!$A$14:$A$113,INT((ROW()-2)/30)+1)</f>
        <v/>
      </c>
      <c r="C1829" s="16">
        <f t="array" ref="C1829">IF(A1829="",0,INDEX(DONG_THUAN_GHEP!$B$14:$B$113,INT((ROW()-2)/30)+1))</f>
        <v>0</v>
      </c>
      <c r="D1829" s="16">
        <f t="shared" si="1"/>
        <v>0</v>
      </c>
      <c r="E1829" s="16">
        <f t="shared" si="2"/>
        <v>0</v>
      </c>
      <c r="F1829" s="3">
        <f t="shared" si="3"/>
        <v>0</v>
      </c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ht="15.0" customHeight="1">
      <c r="A1830" s="11" t="str">
        <f t="array" ref="A1830">INDEX(DONG_THUAN_GHEP!$J$14:$AM$113,INT((ROW()-2)/30)+1,MOD(ROW()-2,30)+1)</f>
        <v/>
      </c>
      <c r="B1830" s="11" t="str">
        <f t="array" ref="B1830">INDEX(DONG_THUAN_GHEP!$A$14:$A$113,INT((ROW()-2)/30)+1)</f>
        <v/>
      </c>
      <c r="C1830" s="16">
        <f t="array" ref="C1830">IF(A1830="",0,INDEX(DONG_THUAN_GHEP!$B$14:$B$113,INT((ROW()-2)/30)+1))</f>
        <v>0</v>
      </c>
      <c r="D1830" s="16">
        <f t="shared" si="1"/>
        <v>0</v>
      </c>
      <c r="E1830" s="16">
        <f t="shared" si="2"/>
        <v>0</v>
      </c>
      <c r="F1830" s="3">
        <f t="shared" si="3"/>
        <v>0</v>
      </c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ht="15.0" customHeight="1">
      <c r="A1831" s="11" t="str">
        <f t="array" ref="A1831">INDEX(DONG_THUAN_GHEP!$J$14:$AM$113,INT((ROW()-2)/30)+1,MOD(ROW()-2,30)+1)</f>
        <v/>
      </c>
      <c r="B1831" s="11" t="str">
        <f t="array" ref="B1831">INDEX(DONG_THUAN_GHEP!$A$14:$A$113,INT((ROW()-2)/30)+1)</f>
        <v/>
      </c>
      <c r="C1831" s="16">
        <f t="array" ref="C1831">IF(A1831="",0,INDEX(DONG_THUAN_GHEP!$B$14:$B$113,INT((ROW()-2)/30)+1))</f>
        <v>0</v>
      </c>
      <c r="D1831" s="16">
        <f t="shared" si="1"/>
        <v>0</v>
      </c>
      <c r="E1831" s="16">
        <f t="shared" si="2"/>
        <v>0</v>
      </c>
      <c r="F1831" s="3">
        <f t="shared" si="3"/>
        <v>0</v>
      </c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ht="15.0" customHeight="1">
      <c r="A1832" s="11" t="str">
        <f t="array" ref="A1832">INDEX(DONG_THUAN_GHEP!$J$14:$AM$113,INT((ROW()-2)/30)+1,MOD(ROW()-2,30)+1)</f>
        <v/>
      </c>
      <c r="B1832" s="11" t="str">
        <f t="array" ref="B1832">INDEX(DONG_THUAN_GHEP!$A$14:$A$113,INT((ROW()-2)/30)+1)</f>
        <v/>
      </c>
      <c r="C1832" s="16">
        <f t="array" ref="C1832">IF(A1832="",0,INDEX(DONG_THUAN_GHEP!$B$14:$B$113,INT((ROW()-2)/30)+1))</f>
        <v>0</v>
      </c>
      <c r="D1832" s="16">
        <f t="shared" si="1"/>
        <v>0</v>
      </c>
      <c r="E1832" s="16">
        <f t="shared" si="2"/>
        <v>0</v>
      </c>
      <c r="F1832" s="3">
        <f t="shared" si="3"/>
        <v>0</v>
      </c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ht="15.0" customHeight="1">
      <c r="A1833" s="11" t="str">
        <f t="array" ref="A1833">INDEX(DONG_THUAN_GHEP!$J$14:$AM$113,INT((ROW()-2)/30)+1,MOD(ROW()-2,30)+1)</f>
        <v/>
      </c>
      <c r="B1833" s="11" t="str">
        <f t="array" ref="B1833">INDEX(DONG_THUAN_GHEP!$A$14:$A$113,INT((ROW()-2)/30)+1)</f>
        <v/>
      </c>
      <c r="C1833" s="16">
        <f t="array" ref="C1833">IF(A1833="",0,INDEX(DONG_THUAN_GHEP!$B$14:$B$113,INT((ROW()-2)/30)+1))</f>
        <v>0</v>
      </c>
      <c r="D1833" s="16">
        <f t="shared" si="1"/>
        <v>0</v>
      </c>
      <c r="E1833" s="16">
        <f t="shared" si="2"/>
        <v>0</v>
      </c>
      <c r="F1833" s="3">
        <f t="shared" si="3"/>
        <v>0</v>
      </c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ht="15.0" customHeight="1">
      <c r="A1834" s="11" t="str">
        <f t="array" ref="A1834">INDEX(DONG_THUAN_GHEP!$J$14:$AM$113,INT((ROW()-2)/30)+1,MOD(ROW()-2,30)+1)</f>
        <v/>
      </c>
      <c r="B1834" s="11" t="str">
        <f t="array" ref="B1834">INDEX(DONG_THUAN_GHEP!$A$14:$A$113,INT((ROW()-2)/30)+1)</f>
        <v/>
      </c>
      <c r="C1834" s="16">
        <f t="array" ref="C1834">IF(A1834="",0,INDEX(DONG_THUAN_GHEP!$B$14:$B$113,INT((ROW()-2)/30)+1))</f>
        <v>0</v>
      </c>
      <c r="D1834" s="16">
        <f t="shared" si="1"/>
        <v>0</v>
      </c>
      <c r="E1834" s="16">
        <f t="shared" si="2"/>
        <v>0</v>
      </c>
      <c r="F1834" s="3">
        <f t="shared" si="3"/>
        <v>0</v>
      </c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ht="15.0" customHeight="1">
      <c r="A1835" s="11" t="str">
        <f t="array" ref="A1835">INDEX(DONG_THUAN_GHEP!$J$14:$AM$113,INT((ROW()-2)/30)+1,MOD(ROW()-2,30)+1)</f>
        <v/>
      </c>
      <c r="B1835" s="11" t="str">
        <f t="array" ref="B1835">INDEX(DONG_THUAN_GHEP!$A$14:$A$113,INT((ROW()-2)/30)+1)</f>
        <v/>
      </c>
      <c r="C1835" s="16">
        <f t="array" ref="C1835">IF(A1835="",0,INDEX(DONG_THUAN_GHEP!$B$14:$B$113,INT((ROW()-2)/30)+1))</f>
        <v>0</v>
      </c>
      <c r="D1835" s="16">
        <f t="shared" si="1"/>
        <v>0</v>
      </c>
      <c r="E1835" s="16">
        <f t="shared" si="2"/>
        <v>0</v>
      </c>
      <c r="F1835" s="3">
        <f t="shared" si="3"/>
        <v>0</v>
      </c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ht="15.0" customHeight="1">
      <c r="A1836" s="11" t="str">
        <f t="array" ref="A1836">INDEX(DONG_THUAN_GHEP!$J$14:$AM$113,INT((ROW()-2)/30)+1,MOD(ROW()-2,30)+1)</f>
        <v/>
      </c>
      <c r="B1836" s="11" t="str">
        <f t="array" ref="B1836">INDEX(DONG_THUAN_GHEP!$A$14:$A$113,INT((ROW()-2)/30)+1)</f>
        <v/>
      </c>
      <c r="C1836" s="16">
        <f t="array" ref="C1836">IF(A1836="",0,INDEX(DONG_THUAN_GHEP!$B$14:$B$113,INT((ROW()-2)/30)+1))</f>
        <v>0</v>
      </c>
      <c r="D1836" s="16">
        <f t="shared" si="1"/>
        <v>0</v>
      </c>
      <c r="E1836" s="16">
        <f t="shared" si="2"/>
        <v>0</v>
      </c>
      <c r="F1836" s="3">
        <f t="shared" si="3"/>
        <v>0</v>
      </c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ht="15.0" customHeight="1">
      <c r="A1837" s="11" t="str">
        <f t="array" ref="A1837">INDEX(DONG_THUAN_GHEP!$J$14:$AM$113,INT((ROW()-2)/30)+1,MOD(ROW()-2,30)+1)</f>
        <v/>
      </c>
      <c r="B1837" s="11" t="str">
        <f t="array" ref="B1837">INDEX(DONG_THUAN_GHEP!$A$14:$A$113,INT((ROW()-2)/30)+1)</f>
        <v/>
      </c>
      <c r="C1837" s="16">
        <f t="array" ref="C1837">IF(A1837="",0,INDEX(DONG_THUAN_GHEP!$B$14:$B$113,INT((ROW()-2)/30)+1))</f>
        <v>0</v>
      </c>
      <c r="D1837" s="16">
        <f t="shared" si="1"/>
        <v>0</v>
      </c>
      <c r="E1837" s="16">
        <f t="shared" si="2"/>
        <v>0</v>
      </c>
      <c r="F1837" s="3">
        <f t="shared" si="3"/>
        <v>0</v>
      </c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ht="15.0" customHeight="1">
      <c r="A1838" s="11" t="str">
        <f t="array" ref="A1838">INDEX(DONG_THUAN_GHEP!$J$14:$AM$113,INT((ROW()-2)/30)+1,MOD(ROW()-2,30)+1)</f>
        <v/>
      </c>
      <c r="B1838" s="11" t="str">
        <f t="array" ref="B1838">INDEX(DONG_THUAN_GHEP!$A$14:$A$113,INT((ROW()-2)/30)+1)</f>
        <v/>
      </c>
      <c r="C1838" s="16">
        <f t="array" ref="C1838">IF(A1838="",0,INDEX(DONG_THUAN_GHEP!$B$14:$B$113,INT((ROW()-2)/30)+1))</f>
        <v>0</v>
      </c>
      <c r="D1838" s="16">
        <f t="shared" si="1"/>
        <v>0</v>
      </c>
      <c r="E1838" s="16">
        <f t="shared" si="2"/>
        <v>0</v>
      </c>
      <c r="F1838" s="3">
        <f t="shared" si="3"/>
        <v>0</v>
      </c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ht="15.0" customHeight="1">
      <c r="A1839" s="11" t="str">
        <f t="array" ref="A1839">INDEX(DONG_THUAN_GHEP!$J$14:$AM$113,INT((ROW()-2)/30)+1,MOD(ROW()-2,30)+1)</f>
        <v/>
      </c>
      <c r="B1839" s="11" t="str">
        <f t="array" ref="B1839">INDEX(DONG_THUAN_GHEP!$A$14:$A$113,INT((ROW()-2)/30)+1)</f>
        <v/>
      </c>
      <c r="C1839" s="16">
        <f t="array" ref="C1839">IF(A1839="",0,INDEX(DONG_THUAN_GHEP!$B$14:$B$113,INT((ROW()-2)/30)+1))</f>
        <v>0</v>
      </c>
      <c r="D1839" s="16">
        <f t="shared" si="1"/>
        <v>0</v>
      </c>
      <c r="E1839" s="16">
        <f t="shared" si="2"/>
        <v>0</v>
      </c>
      <c r="F1839" s="3">
        <f t="shared" si="3"/>
        <v>0</v>
      </c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ht="15.0" customHeight="1">
      <c r="A1840" s="11" t="str">
        <f t="array" ref="A1840">INDEX(DONG_THUAN_GHEP!$J$14:$AM$113,INT((ROW()-2)/30)+1,MOD(ROW()-2,30)+1)</f>
        <v/>
      </c>
      <c r="B1840" s="11" t="str">
        <f t="array" ref="B1840">INDEX(DONG_THUAN_GHEP!$A$14:$A$113,INT((ROW()-2)/30)+1)</f>
        <v/>
      </c>
      <c r="C1840" s="16">
        <f t="array" ref="C1840">IF(A1840="",0,INDEX(DONG_THUAN_GHEP!$B$14:$B$113,INT((ROW()-2)/30)+1))</f>
        <v>0</v>
      </c>
      <c r="D1840" s="16">
        <f t="shared" si="1"/>
        <v>0</v>
      </c>
      <c r="E1840" s="16">
        <f t="shared" si="2"/>
        <v>0</v>
      </c>
      <c r="F1840" s="3">
        <f t="shared" si="3"/>
        <v>0</v>
      </c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ht="15.0" customHeight="1">
      <c r="A1841" s="11" t="str">
        <f t="array" ref="A1841">INDEX(DONG_THUAN_GHEP!$J$14:$AM$113,INT((ROW()-2)/30)+1,MOD(ROW()-2,30)+1)</f>
        <v/>
      </c>
      <c r="B1841" s="11" t="str">
        <f t="array" ref="B1841">INDEX(DONG_THUAN_GHEP!$A$14:$A$113,INT((ROW()-2)/30)+1)</f>
        <v/>
      </c>
      <c r="C1841" s="16">
        <f t="array" ref="C1841">IF(A1841="",0,INDEX(DONG_THUAN_GHEP!$B$14:$B$113,INT((ROW()-2)/30)+1))</f>
        <v>0</v>
      </c>
      <c r="D1841" s="16">
        <f t="shared" si="1"/>
        <v>0</v>
      </c>
      <c r="E1841" s="16">
        <f t="shared" si="2"/>
        <v>0</v>
      </c>
      <c r="F1841" s="3">
        <f t="shared" si="3"/>
        <v>0</v>
      </c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ht="15.0" customHeight="1">
      <c r="A1842" s="11" t="str">
        <f t="array" ref="A1842">INDEX(DONG_THUAN_GHEP!$J$14:$AM$113,INT((ROW()-2)/30)+1,MOD(ROW()-2,30)+1)</f>
        <v/>
      </c>
      <c r="B1842" s="11" t="str">
        <f t="array" ref="B1842">INDEX(DONG_THUAN_GHEP!$A$14:$A$113,INT((ROW()-2)/30)+1)</f>
        <v/>
      </c>
      <c r="C1842" s="16">
        <f t="array" ref="C1842">IF(A1842="",0,INDEX(DONG_THUAN_GHEP!$B$14:$B$113,INT((ROW()-2)/30)+1))</f>
        <v>0</v>
      </c>
      <c r="D1842" s="16">
        <f t="shared" si="1"/>
        <v>0</v>
      </c>
      <c r="E1842" s="16">
        <f t="shared" si="2"/>
        <v>0</v>
      </c>
      <c r="F1842" s="3">
        <f t="shared" si="3"/>
        <v>0</v>
      </c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ht="15.0" customHeight="1">
      <c r="A1843" s="11" t="str">
        <f t="array" ref="A1843">INDEX(DONG_THUAN_GHEP!$J$14:$AM$113,INT((ROW()-2)/30)+1,MOD(ROW()-2,30)+1)</f>
        <v/>
      </c>
      <c r="B1843" s="11" t="str">
        <f t="array" ref="B1843">INDEX(DONG_THUAN_GHEP!$A$14:$A$113,INT((ROW()-2)/30)+1)</f>
        <v/>
      </c>
      <c r="C1843" s="16">
        <f t="array" ref="C1843">IF(A1843="",0,INDEX(DONG_THUAN_GHEP!$B$14:$B$113,INT((ROW()-2)/30)+1))</f>
        <v>0</v>
      </c>
      <c r="D1843" s="16">
        <f t="shared" si="1"/>
        <v>0</v>
      </c>
      <c r="E1843" s="16">
        <f t="shared" si="2"/>
        <v>0</v>
      </c>
      <c r="F1843" s="3">
        <f t="shared" si="3"/>
        <v>0</v>
      </c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ht="15.0" customHeight="1">
      <c r="A1844" s="11" t="str">
        <f t="array" ref="A1844">INDEX(DONG_THUAN_GHEP!$J$14:$AM$113,INT((ROW()-2)/30)+1,MOD(ROW()-2,30)+1)</f>
        <v/>
      </c>
      <c r="B1844" s="11" t="str">
        <f t="array" ref="B1844">INDEX(DONG_THUAN_GHEP!$A$14:$A$113,INT((ROW()-2)/30)+1)</f>
        <v/>
      </c>
      <c r="C1844" s="16">
        <f t="array" ref="C1844">IF(A1844="",0,INDEX(DONG_THUAN_GHEP!$B$14:$B$113,INT((ROW()-2)/30)+1))</f>
        <v>0</v>
      </c>
      <c r="D1844" s="16">
        <f t="shared" si="1"/>
        <v>0</v>
      </c>
      <c r="E1844" s="16">
        <f t="shared" si="2"/>
        <v>0</v>
      </c>
      <c r="F1844" s="3">
        <f t="shared" si="3"/>
        <v>0</v>
      </c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ht="15.0" customHeight="1">
      <c r="A1845" s="11" t="str">
        <f t="array" ref="A1845">INDEX(DONG_THUAN_GHEP!$J$14:$AM$113,INT((ROW()-2)/30)+1,MOD(ROW()-2,30)+1)</f>
        <v/>
      </c>
      <c r="B1845" s="11" t="str">
        <f t="array" ref="B1845">INDEX(DONG_THUAN_GHEP!$A$14:$A$113,INT((ROW()-2)/30)+1)</f>
        <v/>
      </c>
      <c r="C1845" s="16">
        <f t="array" ref="C1845">IF(A1845="",0,INDEX(DONG_THUAN_GHEP!$B$14:$B$113,INT((ROW()-2)/30)+1))</f>
        <v>0</v>
      </c>
      <c r="D1845" s="16">
        <f t="shared" si="1"/>
        <v>0</v>
      </c>
      <c r="E1845" s="16">
        <f t="shared" si="2"/>
        <v>0</v>
      </c>
      <c r="F1845" s="3">
        <f t="shared" si="3"/>
        <v>0</v>
      </c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ht="15.0" customHeight="1">
      <c r="A1846" s="11" t="str">
        <f t="array" ref="A1846">INDEX(DONG_THUAN_GHEP!$J$14:$AM$113,INT((ROW()-2)/30)+1,MOD(ROW()-2,30)+1)</f>
        <v/>
      </c>
      <c r="B1846" s="11" t="str">
        <f t="array" ref="B1846">INDEX(DONG_THUAN_GHEP!$A$14:$A$113,INT((ROW()-2)/30)+1)</f>
        <v/>
      </c>
      <c r="C1846" s="16">
        <f t="array" ref="C1846">IF(A1846="",0,INDEX(DONG_THUAN_GHEP!$B$14:$B$113,INT((ROW()-2)/30)+1))</f>
        <v>0</v>
      </c>
      <c r="D1846" s="16">
        <f t="shared" si="1"/>
        <v>0</v>
      </c>
      <c r="E1846" s="16">
        <f t="shared" si="2"/>
        <v>0</v>
      </c>
      <c r="F1846" s="3">
        <f t="shared" si="3"/>
        <v>0</v>
      </c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ht="15.0" customHeight="1">
      <c r="A1847" s="11" t="str">
        <f t="array" ref="A1847">INDEX(DONG_THUAN_GHEP!$J$14:$AM$113,INT((ROW()-2)/30)+1,MOD(ROW()-2,30)+1)</f>
        <v/>
      </c>
      <c r="B1847" s="11" t="str">
        <f t="array" ref="B1847">INDEX(DONG_THUAN_GHEP!$A$14:$A$113,INT((ROW()-2)/30)+1)</f>
        <v/>
      </c>
      <c r="C1847" s="16">
        <f t="array" ref="C1847">IF(A1847="",0,INDEX(DONG_THUAN_GHEP!$B$14:$B$113,INT((ROW()-2)/30)+1))</f>
        <v>0</v>
      </c>
      <c r="D1847" s="16">
        <f t="shared" si="1"/>
        <v>0</v>
      </c>
      <c r="E1847" s="16">
        <f t="shared" si="2"/>
        <v>0</v>
      </c>
      <c r="F1847" s="3">
        <f t="shared" si="3"/>
        <v>0</v>
      </c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ht="15.0" customHeight="1">
      <c r="A1848" s="11" t="str">
        <f t="array" ref="A1848">INDEX(DONG_THUAN_GHEP!$J$14:$AM$113,INT((ROW()-2)/30)+1,MOD(ROW()-2,30)+1)</f>
        <v/>
      </c>
      <c r="B1848" s="11" t="str">
        <f t="array" ref="B1848">INDEX(DONG_THUAN_GHEP!$A$14:$A$113,INT((ROW()-2)/30)+1)</f>
        <v/>
      </c>
      <c r="C1848" s="16">
        <f t="array" ref="C1848">IF(A1848="",0,INDEX(DONG_THUAN_GHEP!$B$14:$B$113,INT((ROW()-2)/30)+1))</f>
        <v>0</v>
      </c>
      <c r="D1848" s="16">
        <f t="shared" si="1"/>
        <v>0</v>
      </c>
      <c r="E1848" s="16">
        <f t="shared" si="2"/>
        <v>0</v>
      </c>
      <c r="F1848" s="3">
        <f t="shared" si="3"/>
        <v>0</v>
      </c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ht="15.0" customHeight="1">
      <c r="A1849" s="11" t="str">
        <f t="array" ref="A1849">INDEX(DONG_THUAN_GHEP!$J$14:$AM$113,INT((ROW()-2)/30)+1,MOD(ROW()-2,30)+1)</f>
        <v/>
      </c>
      <c r="B1849" s="11" t="str">
        <f t="array" ref="B1849">INDEX(DONG_THUAN_GHEP!$A$14:$A$113,INT((ROW()-2)/30)+1)</f>
        <v/>
      </c>
      <c r="C1849" s="16">
        <f t="array" ref="C1849">IF(A1849="",0,INDEX(DONG_THUAN_GHEP!$B$14:$B$113,INT((ROW()-2)/30)+1))</f>
        <v>0</v>
      </c>
      <c r="D1849" s="16">
        <f t="shared" si="1"/>
        <v>0</v>
      </c>
      <c r="E1849" s="16">
        <f t="shared" si="2"/>
        <v>0</v>
      </c>
      <c r="F1849" s="3">
        <f t="shared" si="3"/>
        <v>0</v>
      </c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ht="15.0" customHeight="1">
      <c r="A1850" s="11" t="str">
        <f t="array" ref="A1850">INDEX(DONG_THUAN_GHEP!$J$14:$AM$113,INT((ROW()-2)/30)+1,MOD(ROW()-2,30)+1)</f>
        <v/>
      </c>
      <c r="B1850" s="11" t="str">
        <f t="array" ref="B1850">INDEX(DONG_THUAN_GHEP!$A$14:$A$113,INT((ROW()-2)/30)+1)</f>
        <v/>
      </c>
      <c r="C1850" s="16">
        <f t="array" ref="C1850">IF(A1850="",0,INDEX(DONG_THUAN_GHEP!$B$14:$B$113,INT((ROW()-2)/30)+1))</f>
        <v>0</v>
      </c>
      <c r="D1850" s="16">
        <f t="shared" si="1"/>
        <v>0</v>
      </c>
      <c r="E1850" s="16">
        <f t="shared" si="2"/>
        <v>0</v>
      </c>
      <c r="F1850" s="3">
        <f t="shared" si="3"/>
        <v>0</v>
      </c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ht="15.0" customHeight="1">
      <c r="A1851" s="11" t="str">
        <f t="array" ref="A1851">INDEX(DONG_THUAN_GHEP!$J$14:$AM$113,INT((ROW()-2)/30)+1,MOD(ROW()-2,30)+1)</f>
        <v/>
      </c>
      <c r="B1851" s="11" t="str">
        <f t="array" ref="B1851">INDEX(DONG_THUAN_GHEP!$A$14:$A$113,INT((ROW()-2)/30)+1)</f>
        <v/>
      </c>
      <c r="C1851" s="16">
        <f t="array" ref="C1851">IF(A1851="",0,INDEX(DONG_THUAN_GHEP!$B$14:$B$113,INT((ROW()-2)/30)+1))</f>
        <v>0</v>
      </c>
      <c r="D1851" s="16">
        <f t="shared" si="1"/>
        <v>0</v>
      </c>
      <c r="E1851" s="16">
        <f t="shared" si="2"/>
        <v>0</v>
      </c>
      <c r="F1851" s="3">
        <f t="shared" si="3"/>
        <v>0</v>
      </c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ht="15.0" customHeight="1">
      <c r="A1852" s="11" t="str">
        <f t="array" ref="A1852">INDEX(DONG_THUAN_GHEP!$J$14:$AM$113,INT((ROW()-2)/30)+1,MOD(ROW()-2,30)+1)</f>
        <v/>
      </c>
      <c r="B1852" s="11" t="str">
        <f t="array" ref="B1852">INDEX(DONG_THUAN_GHEP!$A$14:$A$113,INT((ROW()-2)/30)+1)</f>
        <v/>
      </c>
      <c r="C1852" s="16">
        <f t="array" ref="C1852">IF(A1852="",0,INDEX(DONG_THUAN_GHEP!$B$14:$B$113,INT((ROW()-2)/30)+1))</f>
        <v>0</v>
      </c>
      <c r="D1852" s="16">
        <f t="shared" si="1"/>
        <v>0</v>
      </c>
      <c r="E1852" s="16">
        <f t="shared" si="2"/>
        <v>0</v>
      </c>
      <c r="F1852" s="3">
        <f t="shared" si="3"/>
        <v>0</v>
      </c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ht="15.0" customHeight="1">
      <c r="A1853" s="11" t="str">
        <f t="array" ref="A1853">INDEX(DONG_THUAN_GHEP!$J$14:$AM$113,INT((ROW()-2)/30)+1,MOD(ROW()-2,30)+1)</f>
        <v/>
      </c>
      <c r="B1853" s="11" t="str">
        <f t="array" ref="B1853">INDEX(DONG_THUAN_GHEP!$A$14:$A$113,INT((ROW()-2)/30)+1)</f>
        <v/>
      </c>
      <c r="C1853" s="16">
        <f t="array" ref="C1853">IF(A1853="",0,INDEX(DONG_THUAN_GHEP!$B$14:$B$113,INT((ROW()-2)/30)+1))</f>
        <v>0</v>
      </c>
      <c r="D1853" s="16">
        <f t="shared" si="1"/>
        <v>0</v>
      </c>
      <c r="E1853" s="16">
        <f t="shared" si="2"/>
        <v>0</v>
      </c>
      <c r="F1853" s="3">
        <f t="shared" si="3"/>
        <v>0</v>
      </c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ht="15.0" customHeight="1">
      <c r="A1854" s="11" t="str">
        <f t="array" ref="A1854">INDEX(DONG_THUAN_GHEP!$J$14:$AM$113,INT((ROW()-2)/30)+1,MOD(ROW()-2,30)+1)</f>
        <v/>
      </c>
      <c r="B1854" s="11" t="str">
        <f t="array" ref="B1854">INDEX(DONG_THUAN_GHEP!$A$14:$A$113,INT((ROW()-2)/30)+1)</f>
        <v/>
      </c>
      <c r="C1854" s="16">
        <f t="array" ref="C1854">IF(A1854="",0,INDEX(DONG_THUAN_GHEP!$B$14:$B$113,INT((ROW()-2)/30)+1))</f>
        <v>0</v>
      </c>
      <c r="D1854" s="16">
        <f t="shared" si="1"/>
        <v>0</v>
      </c>
      <c r="E1854" s="16">
        <f t="shared" si="2"/>
        <v>0</v>
      </c>
      <c r="F1854" s="3">
        <f t="shared" si="3"/>
        <v>0</v>
      </c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ht="15.0" customHeight="1">
      <c r="A1855" s="11" t="str">
        <f t="array" ref="A1855">INDEX(DONG_THUAN_GHEP!$J$14:$AM$113,INT((ROW()-2)/30)+1,MOD(ROW()-2,30)+1)</f>
        <v/>
      </c>
      <c r="B1855" s="11" t="str">
        <f t="array" ref="B1855">INDEX(DONG_THUAN_GHEP!$A$14:$A$113,INT((ROW()-2)/30)+1)</f>
        <v/>
      </c>
      <c r="C1855" s="16">
        <f t="array" ref="C1855">IF(A1855="",0,INDEX(DONG_THUAN_GHEP!$B$14:$B$113,INT((ROW()-2)/30)+1))</f>
        <v>0</v>
      </c>
      <c r="D1855" s="16">
        <f t="shared" si="1"/>
        <v>0</v>
      </c>
      <c r="E1855" s="16">
        <f t="shared" si="2"/>
        <v>0</v>
      </c>
      <c r="F1855" s="3">
        <f t="shared" si="3"/>
        <v>0</v>
      </c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ht="15.0" customHeight="1">
      <c r="A1856" s="11" t="str">
        <f t="array" ref="A1856">INDEX(DONG_THUAN_GHEP!$J$14:$AM$113,INT((ROW()-2)/30)+1,MOD(ROW()-2,30)+1)</f>
        <v/>
      </c>
      <c r="B1856" s="11" t="str">
        <f t="array" ref="B1856">INDEX(DONG_THUAN_GHEP!$A$14:$A$113,INT((ROW()-2)/30)+1)</f>
        <v/>
      </c>
      <c r="C1856" s="16">
        <f t="array" ref="C1856">IF(A1856="",0,INDEX(DONG_THUAN_GHEP!$B$14:$B$113,INT((ROW()-2)/30)+1))</f>
        <v>0</v>
      </c>
      <c r="D1856" s="16">
        <f t="shared" si="1"/>
        <v>0</v>
      </c>
      <c r="E1856" s="16">
        <f t="shared" si="2"/>
        <v>0</v>
      </c>
      <c r="F1856" s="3">
        <f t="shared" si="3"/>
        <v>0</v>
      </c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ht="15.0" customHeight="1">
      <c r="A1857" s="11" t="str">
        <f t="array" ref="A1857">INDEX(DONG_THUAN_GHEP!$J$14:$AM$113,INT((ROW()-2)/30)+1,MOD(ROW()-2,30)+1)</f>
        <v/>
      </c>
      <c r="B1857" s="11" t="str">
        <f t="array" ref="B1857">INDEX(DONG_THUAN_GHEP!$A$14:$A$113,INT((ROW()-2)/30)+1)</f>
        <v/>
      </c>
      <c r="C1857" s="16">
        <f t="array" ref="C1857">IF(A1857="",0,INDEX(DONG_THUAN_GHEP!$B$14:$B$113,INT((ROW()-2)/30)+1))</f>
        <v>0</v>
      </c>
      <c r="D1857" s="16">
        <f t="shared" si="1"/>
        <v>0</v>
      </c>
      <c r="E1857" s="16">
        <f t="shared" si="2"/>
        <v>0</v>
      </c>
      <c r="F1857" s="3">
        <f t="shared" si="3"/>
        <v>0</v>
      </c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ht="15.0" customHeight="1">
      <c r="A1858" s="11" t="str">
        <f t="array" ref="A1858">INDEX(DONG_THUAN_GHEP!$J$14:$AM$113,INT((ROW()-2)/30)+1,MOD(ROW()-2,30)+1)</f>
        <v/>
      </c>
      <c r="B1858" s="11" t="str">
        <f t="array" ref="B1858">INDEX(DONG_THUAN_GHEP!$A$14:$A$113,INT((ROW()-2)/30)+1)</f>
        <v/>
      </c>
      <c r="C1858" s="16">
        <f t="array" ref="C1858">IF(A1858="",0,INDEX(DONG_THUAN_GHEP!$B$14:$B$113,INT((ROW()-2)/30)+1))</f>
        <v>0</v>
      </c>
      <c r="D1858" s="16">
        <f t="shared" si="1"/>
        <v>0</v>
      </c>
      <c r="E1858" s="16">
        <f t="shared" si="2"/>
        <v>0</v>
      </c>
      <c r="F1858" s="3">
        <f t="shared" si="3"/>
        <v>0</v>
      </c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ht="15.0" customHeight="1">
      <c r="A1859" s="11" t="str">
        <f t="array" ref="A1859">INDEX(DONG_THUAN_GHEP!$J$14:$AM$113,INT((ROW()-2)/30)+1,MOD(ROW()-2,30)+1)</f>
        <v/>
      </c>
      <c r="B1859" s="11" t="str">
        <f t="array" ref="B1859">INDEX(DONG_THUAN_GHEP!$A$14:$A$113,INT((ROW()-2)/30)+1)</f>
        <v/>
      </c>
      <c r="C1859" s="16">
        <f t="array" ref="C1859">IF(A1859="",0,INDEX(DONG_THUAN_GHEP!$B$14:$B$113,INT((ROW()-2)/30)+1))</f>
        <v>0</v>
      </c>
      <c r="D1859" s="16">
        <f t="shared" si="1"/>
        <v>0</v>
      </c>
      <c r="E1859" s="16">
        <f t="shared" si="2"/>
        <v>0</v>
      </c>
      <c r="F1859" s="3">
        <f t="shared" si="3"/>
        <v>0</v>
      </c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ht="15.0" customHeight="1">
      <c r="A1860" s="11" t="str">
        <f t="array" ref="A1860">INDEX(DONG_THUAN_GHEP!$J$14:$AM$113,INT((ROW()-2)/30)+1,MOD(ROW()-2,30)+1)</f>
        <v/>
      </c>
      <c r="B1860" s="11" t="str">
        <f t="array" ref="B1860">INDEX(DONG_THUAN_GHEP!$A$14:$A$113,INT((ROW()-2)/30)+1)</f>
        <v/>
      </c>
      <c r="C1860" s="16">
        <f t="array" ref="C1860">IF(A1860="",0,INDEX(DONG_THUAN_GHEP!$B$14:$B$113,INT((ROW()-2)/30)+1))</f>
        <v>0</v>
      </c>
      <c r="D1860" s="16">
        <f t="shared" si="1"/>
        <v>0</v>
      </c>
      <c r="E1860" s="16">
        <f t="shared" si="2"/>
        <v>0</v>
      </c>
      <c r="F1860" s="3">
        <f t="shared" si="3"/>
        <v>0</v>
      </c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ht="15.0" customHeight="1">
      <c r="A1861" s="11" t="str">
        <f t="array" ref="A1861">INDEX(DONG_THUAN_GHEP!$J$14:$AM$113,INT((ROW()-2)/30)+1,MOD(ROW()-2,30)+1)</f>
        <v/>
      </c>
      <c r="B1861" s="11" t="str">
        <f t="array" ref="B1861">INDEX(DONG_THUAN_GHEP!$A$14:$A$113,INT((ROW()-2)/30)+1)</f>
        <v/>
      </c>
      <c r="C1861" s="16">
        <f t="array" ref="C1861">IF(A1861="",0,INDEX(DONG_THUAN_GHEP!$B$14:$B$113,INT((ROW()-2)/30)+1))</f>
        <v>0</v>
      </c>
      <c r="D1861" s="16">
        <f t="shared" si="1"/>
        <v>0</v>
      </c>
      <c r="E1861" s="16">
        <f t="shared" si="2"/>
        <v>0</v>
      </c>
      <c r="F1861" s="3">
        <f t="shared" si="3"/>
        <v>0</v>
      </c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ht="15.0" customHeight="1">
      <c r="A1862" s="11" t="str">
        <f t="array" ref="A1862">INDEX(DONG_THUAN_GHEP!$J$14:$AM$113,INT((ROW()-2)/30)+1,MOD(ROW()-2,30)+1)</f>
        <v>2962</v>
      </c>
      <c r="B1862" s="11" t="str">
        <f t="array" ref="B1862">INDEX(DONG_THUAN_GHEP!$A$14:$A$113,INT((ROW()-2)/30)+1)</f>
        <v>62</v>
      </c>
      <c r="C1862" s="16">
        <f t="array" ref="C1862">IF(A1862="",0,INDEX(DONG_THUAN_GHEP!$B$14:$B$113,INT((ROW()-2)/30)+1))</f>
        <v>2</v>
      </c>
      <c r="D1862" s="16">
        <f t="shared" si="1"/>
        <v>1</v>
      </c>
      <c r="E1862" s="16">
        <f t="shared" si="2"/>
        <v>3</v>
      </c>
      <c r="F1862" s="3">
        <f t="shared" si="3"/>
        <v>302962</v>
      </c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ht="15.0" customHeight="1">
      <c r="A1863" s="11" t="str">
        <f t="array" ref="A1863">INDEX(DONG_THUAN_GHEP!$J$14:$AM$113,INT((ROW()-2)/30)+1,MOD(ROW()-2,30)+1)</f>
        <v>2262</v>
      </c>
      <c r="B1863" s="11" t="str">
        <f t="array" ref="B1863">INDEX(DONG_THUAN_GHEP!$A$14:$A$113,INT((ROW()-2)/30)+1)</f>
        <v>62</v>
      </c>
      <c r="C1863" s="16">
        <f t="array" ref="C1863">IF(A1863="",0,INDEX(DONG_THUAN_GHEP!$B$14:$B$113,INT((ROW()-2)/30)+1))</f>
        <v>2</v>
      </c>
      <c r="D1863" s="16">
        <f t="shared" si="1"/>
        <v>1</v>
      </c>
      <c r="E1863" s="16">
        <f t="shared" si="2"/>
        <v>3</v>
      </c>
      <c r="F1863" s="3">
        <f t="shared" si="3"/>
        <v>302262</v>
      </c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ht="15.0" customHeight="1">
      <c r="A1864" s="11" t="str">
        <f t="array" ref="A1864">INDEX(DONG_THUAN_GHEP!$J$14:$AM$113,INT((ROW()-2)/30)+1,MOD(ROW()-2,30)+1)</f>
        <v>262</v>
      </c>
      <c r="B1864" s="11" t="str">
        <f t="array" ref="B1864">INDEX(DONG_THUAN_GHEP!$A$14:$A$113,INT((ROW()-2)/30)+1)</f>
        <v>62</v>
      </c>
      <c r="C1864" s="16">
        <f t="array" ref="C1864">IF(A1864="",0,INDEX(DONG_THUAN_GHEP!$B$14:$B$113,INT((ROW()-2)/30)+1))</f>
        <v>2</v>
      </c>
      <c r="D1864" s="16">
        <f t="shared" si="1"/>
        <v>8</v>
      </c>
      <c r="E1864" s="16">
        <f t="shared" si="2"/>
        <v>10</v>
      </c>
      <c r="F1864" s="3">
        <f t="shared" si="3"/>
        <v>1000262</v>
      </c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ht="15.0" customHeight="1">
      <c r="A1865" s="11" t="str">
        <f t="array" ref="A1865">INDEX(DONG_THUAN_GHEP!$J$14:$AM$113,INT((ROW()-2)/30)+1,MOD(ROW()-2,30)+1)</f>
        <v>262</v>
      </c>
      <c r="B1865" s="11" t="str">
        <f t="array" ref="B1865">INDEX(DONG_THUAN_GHEP!$A$14:$A$113,INT((ROW()-2)/30)+1)</f>
        <v>62</v>
      </c>
      <c r="C1865" s="16">
        <f t="array" ref="C1865">IF(A1865="",0,INDEX(DONG_THUAN_GHEP!$B$14:$B$113,INT((ROW()-2)/30)+1))</f>
        <v>2</v>
      </c>
      <c r="D1865" s="16">
        <f t="shared" si="1"/>
        <v>8</v>
      </c>
      <c r="E1865" s="16">
        <f t="shared" si="2"/>
        <v>10</v>
      </c>
      <c r="F1865" s="3">
        <f t="shared" si="3"/>
        <v>1000262</v>
      </c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ht="15.0" customHeight="1">
      <c r="A1866" s="11" t="str">
        <f t="array" ref="A1866">INDEX(DONG_THUAN_GHEP!$J$14:$AM$113,INT((ROW()-2)/30)+1,MOD(ROW()-2,30)+1)</f>
        <v>262</v>
      </c>
      <c r="B1866" s="11" t="str">
        <f t="array" ref="B1866">INDEX(DONG_THUAN_GHEP!$A$14:$A$113,INT((ROW()-2)/30)+1)</f>
        <v>62</v>
      </c>
      <c r="C1866" s="16">
        <f t="array" ref="C1866">IF(A1866="",0,INDEX(DONG_THUAN_GHEP!$B$14:$B$113,INT((ROW()-2)/30)+1))</f>
        <v>2</v>
      </c>
      <c r="D1866" s="16">
        <f t="shared" si="1"/>
        <v>8</v>
      </c>
      <c r="E1866" s="16">
        <f t="shared" si="2"/>
        <v>10</v>
      </c>
      <c r="F1866" s="3">
        <f t="shared" si="3"/>
        <v>1000262</v>
      </c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ht="15.0" customHeight="1">
      <c r="A1867" s="11" t="str">
        <f t="array" ref="A1867">INDEX(DONG_THUAN_GHEP!$J$14:$AM$113,INT((ROW()-2)/30)+1,MOD(ROW()-2,30)+1)</f>
        <v>262</v>
      </c>
      <c r="B1867" s="11" t="str">
        <f t="array" ref="B1867">INDEX(DONG_THUAN_GHEP!$A$14:$A$113,INT((ROW()-2)/30)+1)</f>
        <v>62</v>
      </c>
      <c r="C1867" s="16">
        <f t="array" ref="C1867">IF(A1867="",0,INDEX(DONG_THUAN_GHEP!$B$14:$B$113,INT((ROW()-2)/30)+1))</f>
        <v>2</v>
      </c>
      <c r="D1867" s="16">
        <f t="shared" si="1"/>
        <v>8</v>
      </c>
      <c r="E1867" s="16">
        <f t="shared" si="2"/>
        <v>10</v>
      </c>
      <c r="F1867" s="3">
        <f t="shared" si="3"/>
        <v>1000262</v>
      </c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ht="15.0" customHeight="1">
      <c r="A1868" s="11" t="str">
        <f t="array" ref="A1868">INDEX(DONG_THUAN_GHEP!$J$14:$AM$113,INT((ROW()-2)/30)+1,MOD(ROW()-2,30)+1)</f>
        <v>962</v>
      </c>
      <c r="B1868" s="11" t="str">
        <f t="array" ref="B1868">INDEX(DONG_THUAN_GHEP!$A$14:$A$113,INT((ROW()-2)/30)+1)</f>
        <v>62</v>
      </c>
      <c r="C1868" s="16">
        <f t="array" ref="C1868">IF(A1868="",0,INDEX(DONG_THUAN_GHEP!$B$14:$B$113,INT((ROW()-2)/30)+1))</f>
        <v>2</v>
      </c>
      <c r="D1868" s="16">
        <f t="shared" si="1"/>
        <v>4</v>
      </c>
      <c r="E1868" s="16">
        <f t="shared" si="2"/>
        <v>6</v>
      </c>
      <c r="F1868" s="3">
        <f t="shared" si="3"/>
        <v>600962</v>
      </c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ht="15.0" customHeight="1">
      <c r="A1869" s="11" t="str">
        <f t="array" ref="A1869">INDEX(DONG_THUAN_GHEP!$J$14:$AM$113,INT((ROW()-2)/30)+1,MOD(ROW()-2,30)+1)</f>
        <v>262</v>
      </c>
      <c r="B1869" s="11" t="str">
        <f t="array" ref="B1869">INDEX(DONG_THUAN_GHEP!$A$14:$A$113,INT((ROW()-2)/30)+1)</f>
        <v>62</v>
      </c>
      <c r="C1869" s="16">
        <f t="array" ref="C1869">IF(A1869="",0,INDEX(DONG_THUAN_GHEP!$B$14:$B$113,INT((ROW()-2)/30)+1))</f>
        <v>2</v>
      </c>
      <c r="D1869" s="16">
        <f t="shared" si="1"/>
        <v>8</v>
      </c>
      <c r="E1869" s="16">
        <f t="shared" si="2"/>
        <v>10</v>
      </c>
      <c r="F1869" s="3">
        <f t="shared" si="3"/>
        <v>1000262</v>
      </c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ht="15.0" customHeight="1">
      <c r="A1870" s="11" t="str">
        <f t="array" ref="A1870">INDEX(DONG_THUAN_GHEP!$J$14:$AM$113,INT((ROW()-2)/30)+1,MOD(ROW()-2,30)+1)</f>
        <v>62</v>
      </c>
      <c r="B1870" s="11" t="str">
        <f t="array" ref="B1870">INDEX(DONG_THUAN_GHEP!$A$14:$A$113,INT((ROW()-2)/30)+1)</f>
        <v>62</v>
      </c>
      <c r="C1870" s="16">
        <f t="array" ref="C1870">IF(A1870="",0,INDEX(DONG_THUAN_GHEP!$B$14:$B$113,INT((ROW()-2)/30)+1))</f>
        <v>2</v>
      </c>
      <c r="D1870" s="16">
        <f t="shared" si="1"/>
        <v>16</v>
      </c>
      <c r="E1870" s="16">
        <f t="shared" si="2"/>
        <v>18</v>
      </c>
      <c r="F1870" s="3">
        <f t="shared" si="3"/>
        <v>1800062</v>
      </c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ht="15.0" customHeight="1">
      <c r="A1871" s="11" t="str">
        <f t="array" ref="A1871">INDEX(DONG_THUAN_GHEP!$J$14:$AM$113,INT((ROW()-2)/30)+1,MOD(ROW()-2,30)+1)</f>
        <v>62</v>
      </c>
      <c r="B1871" s="11" t="str">
        <f t="array" ref="B1871">INDEX(DONG_THUAN_GHEP!$A$14:$A$113,INT((ROW()-2)/30)+1)</f>
        <v>62</v>
      </c>
      <c r="C1871" s="16">
        <f t="array" ref="C1871">IF(A1871="",0,INDEX(DONG_THUAN_GHEP!$B$14:$B$113,INT((ROW()-2)/30)+1))</f>
        <v>2</v>
      </c>
      <c r="D1871" s="16">
        <f t="shared" si="1"/>
        <v>16</v>
      </c>
      <c r="E1871" s="16">
        <f t="shared" si="2"/>
        <v>18</v>
      </c>
      <c r="F1871" s="3">
        <f t="shared" si="3"/>
        <v>1800062</v>
      </c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ht="15.0" customHeight="1">
      <c r="A1872" s="11" t="str">
        <f t="array" ref="A1872">INDEX(DONG_THUAN_GHEP!$J$14:$AM$113,INT((ROW()-2)/30)+1,MOD(ROW()-2,30)+1)</f>
        <v>62</v>
      </c>
      <c r="B1872" s="11" t="str">
        <f t="array" ref="B1872">INDEX(DONG_THUAN_GHEP!$A$14:$A$113,INT((ROW()-2)/30)+1)</f>
        <v>62</v>
      </c>
      <c r="C1872" s="16">
        <f t="array" ref="C1872">IF(A1872="",0,INDEX(DONG_THUAN_GHEP!$B$14:$B$113,INT((ROW()-2)/30)+1))</f>
        <v>2</v>
      </c>
      <c r="D1872" s="16">
        <f t="shared" si="1"/>
        <v>16</v>
      </c>
      <c r="E1872" s="16">
        <f t="shared" si="2"/>
        <v>18</v>
      </c>
      <c r="F1872" s="3">
        <f t="shared" si="3"/>
        <v>1800062</v>
      </c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ht="15.0" customHeight="1">
      <c r="A1873" s="11" t="str">
        <f t="array" ref="A1873">INDEX(DONG_THUAN_GHEP!$J$14:$AM$113,INT((ROW()-2)/30)+1,MOD(ROW()-2,30)+1)</f>
        <v>62</v>
      </c>
      <c r="B1873" s="11" t="str">
        <f t="array" ref="B1873">INDEX(DONG_THUAN_GHEP!$A$14:$A$113,INT((ROW()-2)/30)+1)</f>
        <v>62</v>
      </c>
      <c r="C1873" s="16">
        <f t="array" ref="C1873">IF(A1873="",0,INDEX(DONG_THUAN_GHEP!$B$14:$B$113,INT((ROW()-2)/30)+1))</f>
        <v>2</v>
      </c>
      <c r="D1873" s="16">
        <f t="shared" si="1"/>
        <v>16</v>
      </c>
      <c r="E1873" s="16">
        <f t="shared" si="2"/>
        <v>18</v>
      </c>
      <c r="F1873" s="3">
        <f t="shared" si="3"/>
        <v>1800062</v>
      </c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ht="15.0" customHeight="1">
      <c r="A1874" s="11" t="str">
        <f t="array" ref="A1874">INDEX(DONG_THUAN_GHEP!$J$14:$AM$113,INT((ROW()-2)/30)+1,MOD(ROW()-2,30)+1)</f>
        <v>962</v>
      </c>
      <c r="B1874" s="11" t="str">
        <f t="array" ref="B1874">INDEX(DONG_THUAN_GHEP!$A$14:$A$113,INT((ROW()-2)/30)+1)</f>
        <v>62</v>
      </c>
      <c r="C1874" s="16">
        <f t="array" ref="C1874">IF(A1874="",0,INDEX(DONG_THUAN_GHEP!$B$14:$B$113,INT((ROW()-2)/30)+1))</f>
        <v>2</v>
      </c>
      <c r="D1874" s="16">
        <f t="shared" si="1"/>
        <v>4</v>
      </c>
      <c r="E1874" s="16">
        <f t="shared" si="2"/>
        <v>6</v>
      </c>
      <c r="F1874" s="3">
        <f t="shared" si="3"/>
        <v>600962</v>
      </c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ht="15.0" customHeight="1">
      <c r="A1875" s="11" t="str">
        <f t="array" ref="A1875">INDEX(DONG_THUAN_GHEP!$J$14:$AM$113,INT((ROW()-2)/30)+1,MOD(ROW()-2,30)+1)</f>
        <v>262</v>
      </c>
      <c r="B1875" s="11" t="str">
        <f t="array" ref="B1875">INDEX(DONG_THUAN_GHEP!$A$14:$A$113,INT((ROW()-2)/30)+1)</f>
        <v>62</v>
      </c>
      <c r="C1875" s="16">
        <f t="array" ref="C1875">IF(A1875="",0,INDEX(DONG_THUAN_GHEP!$B$14:$B$113,INT((ROW()-2)/30)+1))</f>
        <v>2</v>
      </c>
      <c r="D1875" s="16">
        <f t="shared" si="1"/>
        <v>8</v>
      </c>
      <c r="E1875" s="16">
        <f t="shared" si="2"/>
        <v>10</v>
      </c>
      <c r="F1875" s="3">
        <f t="shared" si="3"/>
        <v>1000262</v>
      </c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ht="15.0" customHeight="1">
      <c r="A1876" s="11" t="str">
        <f t="array" ref="A1876">INDEX(DONG_THUAN_GHEP!$J$14:$AM$113,INT((ROW()-2)/30)+1,MOD(ROW()-2,30)+1)</f>
        <v>62</v>
      </c>
      <c r="B1876" s="11" t="str">
        <f t="array" ref="B1876">INDEX(DONG_THUAN_GHEP!$A$14:$A$113,INT((ROW()-2)/30)+1)</f>
        <v>62</v>
      </c>
      <c r="C1876" s="16">
        <f t="array" ref="C1876">IF(A1876="",0,INDEX(DONG_THUAN_GHEP!$B$14:$B$113,INT((ROW()-2)/30)+1))</f>
        <v>2</v>
      </c>
      <c r="D1876" s="16">
        <f t="shared" si="1"/>
        <v>16</v>
      </c>
      <c r="E1876" s="16">
        <f t="shared" si="2"/>
        <v>18</v>
      </c>
      <c r="F1876" s="3">
        <f t="shared" si="3"/>
        <v>1800062</v>
      </c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ht="15.0" customHeight="1">
      <c r="A1877" s="11" t="str">
        <f t="array" ref="A1877">INDEX(DONG_THUAN_GHEP!$J$14:$AM$113,INT((ROW()-2)/30)+1,MOD(ROW()-2,30)+1)</f>
        <v>62</v>
      </c>
      <c r="B1877" s="11" t="str">
        <f t="array" ref="B1877">INDEX(DONG_THUAN_GHEP!$A$14:$A$113,INT((ROW()-2)/30)+1)</f>
        <v>62</v>
      </c>
      <c r="C1877" s="16">
        <f t="array" ref="C1877">IF(A1877="",0,INDEX(DONG_THUAN_GHEP!$B$14:$B$113,INT((ROW()-2)/30)+1))</f>
        <v>2</v>
      </c>
      <c r="D1877" s="16">
        <f t="shared" si="1"/>
        <v>16</v>
      </c>
      <c r="E1877" s="16">
        <f t="shared" si="2"/>
        <v>18</v>
      </c>
      <c r="F1877" s="3">
        <f t="shared" si="3"/>
        <v>1800062</v>
      </c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ht="15.0" customHeight="1">
      <c r="A1878" s="11" t="str">
        <f t="array" ref="A1878">INDEX(DONG_THUAN_GHEP!$J$14:$AM$113,INT((ROW()-2)/30)+1,MOD(ROW()-2,30)+1)</f>
        <v>62</v>
      </c>
      <c r="B1878" s="11" t="str">
        <f t="array" ref="B1878">INDEX(DONG_THUAN_GHEP!$A$14:$A$113,INT((ROW()-2)/30)+1)</f>
        <v>62</v>
      </c>
      <c r="C1878" s="16">
        <f t="array" ref="C1878">IF(A1878="",0,INDEX(DONG_THUAN_GHEP!$B$14:$B$113,INT((ROW()-2)/30)+1))</f>
        <v>2</v>
      </c>
      <c r="D1878" s="16">
        <f t="shared" si="1"/>
        <v>16</v>
      </c>
      <c r="E1878" s="16">
        <f t="shared" si="2"/>
        <v>18</v>
      </c>
      <c r="F1878" s="3">
        <f t="shared" si="3"/>
        <v>1800062</v>
      </c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ht="15.0" customHeight="1">
      <c r="A1879" s="11" t="str">
        <f t="array" ref="A1879">INDEX(DONG_THUAN_GHEP!$J$14:$AM$113,INT((ROW()-2)/30)+1,MOD(ROW()-2,30)+1)</f>
        <v>62</v>
      </c>
      <c r="B1879" s="11" t="str">
        <f t="array" ref="B1879">INDEX(DONG_THUAN_GHEP!$A$14:$A$113,INT((ROW()-2)/30)+1)</f>
        <v>62</v>
      </c>
      <c r="C1879" s="16">
        <f t="array" ref="C1879">IF(A1879="",0,INDEX(DONG_THUAN_GHEP!$B$14:$B$113,INT((ROW()-2)/30)+1))</f>
        <v>2</v>
      </c>
      <c r="D1879" s="16">
        <f t="shared" si="1"/>
        <v>16</v>
      </c>
      <c r="E1879" s="16">
        <f t="shared" si="2"/>
        <v>18</v>
      </c>
      <c r="F1879" s="3">
        <f t="shared" si="3"/>
        <v>1800062</v>
      </c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ht="15.0" customHeight="1">
      <c r="A1880" s="11" t="str">
        <f t="array" ref="A1880">INDEX(DONG_THUAN_GHEP!$J$14:$AM$113,INT((ROW()-2)/30)+1,MOD(ROW()-2,30)+1)</f>
        <v>962</v>
      </c>
      <c r="B1880" s="11" t="str">
        <f t="array" ref="B1880">INDEX(DONG_THUAN_GHEP!$A$14:$A$113,INT((ROW()-2)/30)+1)</f>
        <v>62</v>
      </c>
      <c r="C1880" s="16">
        <f t="array" ref="C1880">IF(A1880="",0,INDEX(DONG_THUAN_GHEP!$B$14:$B$113,INT((ROW()-2)/30)+1))</f>
        <v>2</v>
      </c>
      <c r="D1880" s="16">
        <f t="shared" si="1"/>
        <v>4</v>
      </c>
      <c r="E1880" s="16">
        <f t="shared" si="2"/>
        <v>6</v>
      </c>
      <c r="F1880" s="3">
        <f t="shared" si="3"/>
        <v>600962</v>
      </c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ht="15.0" customHeight="1">
      <c r="A1881" s="11" t="str">
        <f t="array" ref="A1881">INDEX(DONG_THUAN_GHEP!$J$14:$AM$113,INT((ROW()-2)/30)+1,MOD(ROW()-2,30)+1)</f>
        <v>262</v>
      </c>
      <c r="B1881" s="11" t="str">
        <f t="array" ref="B1881">INDEX(DONG_THUAN_GHEP!$A$14:$A$113,INT((ROW()-2)/30)+1)</f>
        <v>62</v>
      </c>
      <c r="C1881" s="16">
        <f t="array" ref="C1881">IF(A1881="",0,INDEX(DONG_THUAN_GHEP!$B$14:$B$113,INT((ROW()-2)/30)+1))</f>
        <v>2</v>
      </c>
      <c r="D1881" s="16">
        <f t="shared" si="1"/>
        <v>8</v>
      </c>
      <c r="E1881" s="16">
        <f t="shared" si="2"/>
        <v>10</v>
      </c>
      <c r="F1881" s="3">
        <f t="shared" si="3"/>
        <v>1000262</v>
      </c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ht="15.0" customHeight="1">
      <c r="A1882" s="11" t="str">
        <f t="array" ref="A1882">INDEX(DONG_THUAN_GHEP!$J$14:$AM$113,INT((ROW()-2)/30)+1,MOD(ROW()-2,30)+1)</f>
        <v>62</v>
      </c>
      <c r="B1882" s="11" t="str">
        <f t="array" ref="B1882">INDEX(DONG_THUAN_GHEP!$A$14:$A$113,INT((ROW()-2)/30)+1)</f>
        <v>62</v>
      </c>
      <c r="C1882" s="16">
        <f t="array" ref="C1882">IF(A1882="",0,INDEX(DONG_THUAN_GHEP!$B$14:$B$113,INT((ROW()-2)/30)+1))</f>
        <v>2</v>
      </c>
      <c r="D1882" s="16">
        <f t="shared" si="1"/>
        <v>16</v>
      </c>
      <c r="E1882" s="16">
        <f t="shared" si="2"/>
        <v>18</v>
      </c>
      <c r="F1882" s="3">
        <f t="shared" si="3"/>
        <v>1800062</v>
      </c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ht="15.0" customHeight="1">
      <c r="A1883" s="11" t="str">
        <f t="array" ref="A1883">INDEX(DONG_THUAN_GHEP!$J$14:$AM$113,INT((ROW()-2)/30)+1,MOD(ROW()-2,30)+1)</f>
        <v>62</v>
      </c>
      <c r="B1883" s="11" t="str">
        <f t="array" ref="B1883">INDEX(DONG_THUAN_GHEP!$A$14:$A$113,INT((ROW()-2)/30)+1)</f>
        <v>62</v>
      </c>
      <c r="C1883" s="16">
        <f t="array" ref="C1883">IF(A1883="",0,INDEX(DONG_THUAN_GHEP!$B$14:$B$113,INT((ROW()-2)/30)+1))</f>
        <v>2</v>
      </c>
      <c r="D1883" s="16">
        <f t="shared" si="1"/>
        <v>16</v>
      </c>
      <c r="E1883" s="16">
        <f t="shared" si="2"/>
        <v>18</v>
      </c>
      <c r="F1883" s="3">
        <f t="shared" si="3"/>
        <v>1800062</v>
      </c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ht="15.0" customHeight="1">
      <c r="A1884" s="11" t="str">
        <f t="array" ref="A1884">INDEX(DONG_THUAN_GHEP!$J$14:$AM$113,INT((ROW()-2)/30)+1,MOD(ROW()-2,30)+1)</f>
        <v>62</v>
      </c>
      <c r="B1884" s="11" t="str">
        <f t="array" ref="B1884">INDEX(DONG_THUAN_GHEP!$A$14:$A$113,INT((ROW()-2)/30)+1)</f>
        <v>62</v>
      </c>
      <c r="C1884" s="16">
        <f t="array" ref="C1884">IF(A1884="",0,INDEX(DONG_THUAN_GHEP!$B$14:$B$113,INT((ROW()-2)/30)+1))</f>
        <v>2</v>
      </c>
      <c r="D1884" s="16">
        <f t="shared" si="1"/>
        <v>16</v>
      </c>
      <c r="E1884" s="16">
        <f t="shared" si="2"/>
        <v>18</v>
      </c>
      <c r="F1884" s="3">
        <f t="shared" si="3"/>
        <v>1800062</v>
      </c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ht="15.0" customHeight="1">
      <c r="A1885" s="11" t="str">
        <f t="array" ref="A1885">INDEX(DONG_THUAN_GHEP!$J$14:$AM$113,INT((ROW()-2)/30)+1,MOD(ROW()-2,30)+1)</f>
        <v>62</v>
      </c>
      <c r="B1885" s="11" t="str">
        <f t="array" ref="B1885">INDEX(DONG_THUAN_GHEP!$A$14:$A$113,INT((ROW()-2)/30)+1)</f>
        <v>62</v>
      </c>
      <c r="C1885" s="16">
        <f t="array" ref="C1885">IF(A1885="",0,INDEX(DONG_THUAN_GHEP!$B$14:$B$113,INT((ROW()-2)/30)+1))</f>
        <v>2</v>
      </c>
      <c r="D1885" s="16">
        <f t="shared" si="1"/>
        <v>16</v>
      </c>
      <c r="E1885" s="16">
        <f t="shared" si="2"/>
        <v>18</v>
      </c>
      <c r="F1885" s="3">
        <f t="shared" si="3"/>
        <v>1800062</v>
      </c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ht="15.0" customHeight="1">
      <c r="A1886" s="11" t="str">
        <f t="array" ref="A1886">INDEX(DONG_THUAN_GHEP!$J$14:$AM$113,INT((ROW()-2)/30)+1,MOD(ROW()-2,30)+1)</f>
        <v>962</v>
      </c>
      <c r="B1886" s="11" t="str">
        <f t="array" ref="B1886">INDEX(DONG_THUAN_GHEP!$A$14:$A$113,INT((ROW()-2)/30)+1)</f>
        <v>62</v>
      </c>
      <c r="C1886" s="16">
        <f t="array" ref="C1886">IF(A1886="",0,INDEX(DONG_THUAN_GHEP!$B$14:$B$113,INT((ROW()-2)/30)+1))</f>
        <v>2</v>
      </c>
      <c r="D1886" s="16">
        <f t="shared" si="1"/>
        <v>4</v>
      </c>
      <c r="E1886" s="16">
        <f t="shared" si="2"/>
        <v>6</v>
      </c>
      <c r="F1886" s="3">
        <f t="shared" si="3"/>
        <v>600962</v>
      </c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ht="15.0" customHeight="1">
      <c r="A1887" s="11" t="str">
        <f t="array" ref="A1887">INDEX(DONG_THUAN_GHEP!$J$14:$AM$113,INT((ROW()-2)/30)+1,MOD(ROW()-2,30)+1)</f>
        <v>262</v>
      </c>
      <c r="B1887" s="11" t="str">
        <f t="array" ref="B1887">INDEX(DONG_THUAN_GHEP!$A$14:$A$113,INT((ROW()-2)/30)+1)</f>
        <v>62</v>
      </c>
      <c r="C1887" s="16">
        <f t="array" ref="C1887">IF(A1887="",0,INDEX(DONG_THUAN_GHEP!$B$14:$B$113,INT((ROW()-2)/30)+1))</f>
        <v>2</v>
      </c>
      <c r="D1887" s="16">
        <f t="shared" si="1"/>
        <v>8</v>
      </c>
      <c r="E1887" s="16">
        <f t="shared" si="2"/>
        <v>10</v>
      </c>
      <c r="F1887" s="3">
        <f t="shared" si="3"/>
        <v>1000262</v>
      </c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ht="15.0" customHeight="1">
      <c r="A1888" s="11" t="str">
        <f t="array" ref="A1888">INDEX(DONG_THUAN_GHEP!$J$14:$AM$113,INT((ROW()-2)/30)+1,MOD(ROW()-2,30)+1)</f>
        <v>62</v>
      </c>
      <c r="B1888" s="11" t="str">
        <f t="array" ref="B1888">INDEX(DONG_THUAN_GHEP!$A$14:$A$113,INT((ROW()-2)/30)+1)</f>
        <v>62</v>
      </c>
      <c r="C1888" s="16">
        <f t="array" ref="C1888">IF(A1888="",0,INDEX(DONG_THUAN_GHEP!$B$14:$B$113,INT((ROW()-2)/30)+1))</f>
        <v>2</v>
      </c>
      <c r="D1888" s="16">
        <f t="shared" si="1"/>
        <v>16</v>
      </c>
      <c r="E1888" s="16">
        <f t="shared" si="2"/>
        <v>18</v>
      </c>
      <c r="F1888" s="3">
        <f t="shared" si="3"/>
        <v>1800062</v>
      </c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ht="15.0" customHeight="1">
      <c r="A1889" s="11" t="str">
        <f t="array" ref="A1889">INDEX(DONG_THUAN_GHEP!$J$14:$AM$113,INT((ROW()-2)/30)+1,MOD(ROW()-2,30)+1)</f>
        <v>62</v>
      </c>
      <c r="B1889" s="11" t="str">
        <f t="array" ref="B1889">INDEX(DONG_THUAN_GHEP!$A$14:$A$113,INT((ROW()-2)/30)+1)</f>
        <v>62</v>
      </c>
      <c r="C1889" s="16">
        <f t="array" ref="C1889">IF(A1889="",0,INDEX(DONG_THUAN_GHEP!$B$14:$B$113,INT((ROW()-2)/30)+1))</f>
        <v>2</v>
      </c>
      <c r="D1889" s="16">
        <f t="shared" si="1"/>
        <v>16</v>
      </c>
      <c r="E1889" s="16">
        <f t="shared" si="2"/>
        <v>18</v>
      </c>
      <c r="F1889" s="3">
        <f t="shared" si="3"/>
        <v>1800062</v>
      </c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ht="15.0" customHeight="1">
      <c r="A1890" s="11" t="str">
        <f t="array" ref="A1890">INDEX(DONG_THUAN_GHEP!$J$14:$AM$113,INT((ROW()-2)/30)+1,MOD(ROW()-2,30)+1)</f>
        <v>62</v>
      </c>
      <c r="B1890" s="11" t="str">
        <f t="array" ref="B1890">INDEX(DONG_THUAN_GHEP!$A$14:$A$113,INT((ROW()-2)/30)+1)</f>
        <v>62</v>
      </c>
      <c r="C1890" s="16">
        <f t="array" ref="C1890">IF(A1890="",0,INDEX(DONG_THUAN_GHEP!$B$14:$B$113,INT((ROW()-2)/30)+1))</f>
        <v>2</v>
      </c>
      <c r="D1890" s="16">
        <f t="shared" si="1"/>
        <v>16</v>
      </c>
      <c r="E1890" s="16">
        <f t="shared" si="2"/>
        <v>18</v>
      </c>
      <c r="F1890" s="3">
        <f t="shared" si="3"/>
        <v>1800062</v>
      </c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ht="15.0" customHeight="1">
      <c r="A1891" s="11" t="str">
        <f t="array" ref="A1891">INDEX(DONG_THUAN_GHEP!$J$14:$AM$113,INT((ROW()-2)/30)+1,MOD(ROW()-2,30)+1)</f>
        <v>62</v>
      </c>
      <c r="B1891" s="11" t="str">
        <f t="array" ref="B1891">INDEX(DONG_THUAN_GHEP!$A$14:$A$113,INT((ROW()-2)/30)+1)</f>
        <v>62</v>
      </c>
      <c r="C1891" s="16">
        <f t="array" ref="C1891">IF(A1891="",0,INDEX(DONG_THUAN_GHEP!$B$14:$B$113,INT((ROW()-2)/30)+1))</f>
        <v>2</v>
      </c>
      <c r="D1891" s="16">
        <f t="shared" si="1"/>
        <v>16</v>
      </c>
      <c r="E1891" s="16">
        <f t="shared" si="2"/>
        <v>18</v>
      </c>
      <c r="F1891" s="3">
        <f t="shared" si="3"/>
        <v>1800062</v>
      </c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ht="15.0" customHeight="1">
      <c r="A1892" s="11" t="str">
        <f t="array" ref="A1892">INDEX(DONG_THUAN_GHEP!$J$14:$AM$113,INT((ROW()-2)/30)+1,MOD(ROW()-2,30)+1)</f>
        <v>2963</v>
      </c>
      <c r="B1892" s="11" t="str">
        <f t="array" ref="B1892">INDEX(DONG_THUAN_GHEP!$A$14:$A$113,INT((ROW()-2)/30)+1)</f>
        <v>63</v>
      </c>
      <c r="C1892" s="16">
        <f t="array" ref="C1892">IF(A1892="",0,INDEX(DONG_THUAN_GHEP!$B$14:$B$113,INT((ROW()-2)/30)+1))</f>
        <v>2</v>
      </c>
      <c r="D1892" s="16">
        <f t="shared" si="1"/>
        <v>1</v>
      </c>
      <c r="E1892" s="16">
        <f t="shared" si="2"/>
        <v>3</v>
      </c>
      <c r="F1892" s="3">
        <f t="shared" si="3"/>
        <v>302963</v>
      </c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ht="15.0" customHeight="1">
      <c r="A1893" s="11" t="str">
        <f t="array" ref="A1893">INDEX(DONG_THUAN_GHEP!$J$14:$AM$113,INT((ROW()-2)/30)+1,MOD(ROW()-2,30)+1)</f>
        <v>2263</v>
      </c>
      <c r="B1893" s="11" t="str">
        <f t="array" ref="B1893">INDEX(DONG_THUAN_GHEP!$A$14:$A$113,INT((ROW()-2)/30)+1)</f>
        <v>63</v>
      </c>
      <c r="C1893" s="16">
        <f t="array" ref="C1893">IF(A1893="",0,INDEX(DONG_THUAN_GHEP!$B$14:$B$113,INT((ROW()-2)/30)+1))</f>
        <v>2</v>
      </c>
      <c r="D1893" s="16">
        <f t="shared" si="1"/>
        <v>1</v>
      </c>
      <c r="E1893" s="16">
        <f t="shared" si="2"/>
        <v>3</v>
      </c>
      <c r="F1893" s="3">
        <f t="shared" si="3"/>
        <v>302263</v>
      </c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ht="15.0" customHeight="1">
      <c r="A1894" s="11" t="str">
        <f t="array" ref="A1894">INDEX(DONG_THUAN_GHEP!$J$14:$AM$113,INT((ROW()-2)/30)+1,MOD(ROW()-2,30)+1)</f>
        <v>263</v>
      </c>
      <c r="B1894" s="11" t="str">
        <f t="array" ref="B1894">INDEX(DONG_THUAN_GHEP!$A$14:$A$113,INT((ROW()-2)/30)+1)</f>
        <v>63</v>
      </c>
      <c r="C1894" s="16">
        <f t="array" ref="C1894">IF(A1894="",0,INDEX(DONG_THUAN_GHEP!$B$14:$B$113,INT((ROW()-2)/30)+1))</f>
        <v>2</v>
      </c>
      <c r="D1894" s="16">
        <f t="shared" si="1"/>
        <v>8</v>
      </c>
      <c r="E1894" s="16">
        <f t="shared" si="2"/>
        <v>10</v>
      </c>
      <c r="F1894" s="3">
        <f t="shared" si="3"/>
        <v>1000263</v>
      </c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ht="15.0" customHeight="1">
      <c r="A1895" s="11" t="str">
        <f t="array" ref="A1895">INDEX(DONG_THUAN_GHEP!$J$14:$AM$113,INT((ROW()-2)/30)+1,MOD(ROW()-2,30)+1)</f>
        <v>263</v>
      </c>
      <c r="B1895" s="11" t="str">
        <f t="array" ref="B1895">INDEX(DONG_THUAN_GHEP!$A$14:$A$113,INT((ROW()-2)/30)+1)</f>
        <v>63</v>
      </c>
      <c r="C1895" s="16">
        <f t="array" ref="C1895">IF(A1895="",0,INDEX(DONG_THUAN_GHEP!$B$14:$B$113,INT((ROW()-2)/30)+1))</f>
        <v>2</v>
      </c>
      <c r="D1895" s="16">
        <f t="shared" si="1"/>
        <v>8</v>
      </c>
      <c r="E1895" s="16">
        <f t="shared" si="2"/>
        <v>10</v>
      </c>
      <c r="F1895" s="3">
        <f t="shared" si="3"/>
        <v>1000263</v>
      </c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ht="15.0" customHeight="1">
      <c r="A1896" s="11" t="str">
        <f t="array" ref="A1896">INDEX(DONG_THUAN_GHEP!$J$14:$AM$113,INT((ROW()-2)/30)+1,MOD(ROW()-2,30)+1)</f>
        <v>263</v>
      </c>
      <c r="B1896" s="11" t="str">
        <f t="array" ref="B1896">INDEX(DONG_THUAN_GHEP!$A$14:$A$113,INT((ROW()-2)/30)+1)</f>
        <v>63</v>
      </c>
      <c r="C1896" s="16">
        <f t="array" ref="C1896">IF(A1896="",0,INDEX(DONG_THUAN_GHEP!$B$14:$B$113,INT((ROW()-2)/30)+1))</f>
        <v>2</v>
      </c>
      <c r="D1896" s="16">
        <f t="shared" si="1"/>
        <v>8</v>
      </c>
      <c r="E1896" s="16">
        <f t="shared" si="2"/>
        <v>10</v>
      </c>
      <c r="F1896" s="3">
        <f t="shared" si="3"/>
        <v>1000263</v>
      </c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ht="15.0" customHeight="1">
      <c r="A1897" s="11" t="str">
        <f t="array" ref="A1897">INDEX(DONG_THUAN_GHEP!$J$14:$AM$113,INT((ROW()-2)/30)+1,MOD(ROW()-2,30)+1)</f>
        <v>263</v>
      </c>
      <c r="B1897" s="11" t="str">
        <f t="array" ref="B1897">INDEX(DONG_THUAN_GHEP!$A$14:$A$113,INT((ROW()-2)/30)+1)</f>
        <v>63</v>
      </c>
      <c r="C1897" s="16">
        <f t="array" ref="C1897">IF(A1897="",0,INDEX(DONG_THUAN_GHEP!$B$14:$B$113,INT((ROW()-2)/30)+1))</f>
        <v>2</v>
      </c>
      <c r="D1897" s="16">
        <f t="shared" si="1"/>
        <v>8</v>
      </c>
      <c r="E1897" s="16">
        <f t="shared" si="2"/>
        <v>10</v>
      </c>
      <c r="F1897" s="3">
        <f t="shared" si="3"/>
        <v>1000263</v>
      </c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ht="15.0" customHeight="1">
      <c r="A1898" s="11" t="str">
        <f t="array" ref="A1898">INDEX(DONG_THUAN_GHEP!$J$14:$AM$113,INT((ROW()-2)/30)+1,MOD(ROW()-2,30)+1)</f>
        <v>963</v>
      </c>
      <c r="B1898" s="11" t="str">
        <f t="array" ref="B1898">INDEX(DONG_THUAN_GHEP!$A$14:$A$113,INT((ROW()-2)/30)+1)</f>
        <v>63</v>
      </c>
      <c r="C1898" s="16">
        <f t="array" ref="C1898">IF(A1898="",0,INDEX(DONG_THUAN_GHEP!$B$14:$B$113,INT((ROW()-2)/30)+1))</f>
        <v>2</v>
      </c>
      <c r="D1898" s="16">
        <f t="shared" si="1"/>
        <v>4</v>
      </c>
      <c r="E1898" s="16">
        <f t="shared" si="2"/>
        <v>6</v>
      </c>
      <c r="F1898" s="3">
        <f t="shared" si="3"/>
        <v>600963</v>
      </c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ht="15.0" customHeight="1">
      <c r="A1899" s="11" t="str">
        <f t="array" ref="A1899">INDEX(DONG_THUAN_GHEP!$J$14:$AM$113,INT((ROW()-2)/30)+1,MOD(ROW()-2,30)+1)</f>
        <v>263</v>
      </c>
      <c r="B1899" s="11" t="str">
        <f t="array" ref="B1899">INDEX(DONG_THUAN_GHEP!$A$14:$A$113,INT((ROW()-2)/30)+1)</f>
        <v>63</v>
      </c>
      <c r="C1899" s="16">
        <f t="array" ref="C1899">IF(A1899="",0,INDEX(DONG_THUAN_GHEP!$B$14:$B$113,INT((ROW()-2)/30)+1))</f>
        <v>2</v>
      </c>
      <c r="D1899" s="16">
        <f t="shared" si="1"/>
        <v>8</v>
      </c>
      <c r="E1899" s="16">
        <f t="shared" si="2"/>
        <v>10</v>
      </c>
      <c r="F1899" s="3">
        <f t="shared" si="3"/>
        <v>1000263</v>
      </c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ht="15.0" customHeight="1">
      <c r="A1900" s="11" t="str">
        <f t="array" ref="A1900">INDEX(DONG_THUAN_GHEP!$J$14:$AM$113,INT((ROW()-2)/30)+1,MOD(ROW()-2,30)+1)</f>
        <v>63</v>
      </c>
      <c r="B1900" s="11" t="str">
        <f t="array" ref="B1900">INDEX(DONG_THUAN_GHEP!$A$14:$A$113,INT((ROW()-2)/30)+1)</f>
        <v>63</v>
      </c>
      <c r="C1900" s="16">
        <f t="array" ref="C1900">IF(A1900="",0,INDEX(DONG_THUAN_GHEP!$B$14:$B$113,INT((ROW()-2)/30)+1))</f>
        <v>2</v>
      </c>
      <c r="D1900" s="16">
        <f t="shared" si="1"/>
        <v>16</v>
      </c>
      <c r="E1900" s="16">
        <f t="shared" si="2"/>
        <v>18</v>
      </c>
      <c r="F1900" s="3">
        <f t="shared" si="3"/>
        <v>1800063</v>
      </c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ht="15.0" customHeight="1">
      <c r="A1901" s="11" t="str">
        <f t="array" ref="A1901">INDEX(DONG_THUAN_GHEP!$J$14:$AM$113,INT((ROW()-2)/30)+1,MOD(ROW()-2,30)+1)</f>
        <v>63</v>
      </c>
      <c r="B1901" s="11" t="str">
        <f t="array" ref="B1901">INDEX(DONG_THUAN_GHEP!$A$14:$A$113,INT((ROW()-2)/30)+1)</f>
        <v>63</v>
      </c>
      <c r="C1901" s="16">
        <f t="array" ref="C1901">IF(A1901="",0,INDEX(DONG_THUAN_GHEP!$B$14:$B$113,INT((ROW()-2)/30)+1))</f>
        <v>2</v>
      </c>
      <c r="D1901" s="16">
        <f t="shared" si="1"/>
        <v>16</v>
      </c>
      <c r="E1901" s="16">
        <f t="shared" si="2"/>
        <v>18</v>
      </c>
      <c r="F1901" s="3">
        <f t="shared" si="3"/>
        <v>1800063</v>
      </c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ht="15.0" customHeight="1">
      <c r="A1902" s="11" t="str">
        <f t="array" ref="A1902">INDEX(DONG_THUAN_GHEP!$J$14:$AM$113,INT((ROW()-2)/30)+1,MOD(ROW()-2,30)+1)</f>
        <v>63</v>
      </c>
      <c r="B1902" s="11" t="str">
        <f t="array" ref="B1902">INDEX(DONG_THUAN_GHEP!$A$14:$A$113,INT((ROW()-2)/30)+1)</f>
        <v>63</v>
      </c>
      <c r="C1902" s="16">
        <f t="array" ref="C1902">IF(A1902="",0,INDEX(DONG_THUAN_GHEP!$B$14:$B$113,INT((ROW()-2)/30)+1))</f>
        <v>2</v>
      </c>
      <c r="D1902" s="16">
        <f t="shared" si="1"/>
        <v>16</v>
      </c>
      <c r="E1902" s="16">
        <f t="shared" si="2"/>
        <v>18</v>
      </c>
      <c r="F1902" s="3">
        <f t="shared" si="3"/>
        <v>1800063</v>
      </c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ht="15.0" customHeight="1">
      <c r="A1903" s="11" t="str">
        <f t="array" ref="A1903">INDEX(DONG_THUAN_GHEP!$J$14:$AM$113,INT((ROW()-2)/30)+1,MOD(ROW()-2,30)+1)</f>
        <v>63</v>
      </c>
      <c r="B1903" s="11" t="str">
        <f t="array" ref="B1903">INDEX(DONG_THUAN_GHEP!$A$14:$A$113,INT((ROW()-2)/30)+1)</f>
        <v>63</v>
      </c>
      <c r="C1903" s="16">
        <f t="array" ref="C1903">IF(A1903="",0,INDEX(DONG_THUAN_GHEP!$B$14:$B$113,INT((ROW()-2)/30)+1))</f>
        <v>2</v>
      </c>
      <c r="D1903" s="16">
        <f t="shared" si="1"/>
        <v>16</v>
      </c>
      <c r="E1903" s="16">
        <f t="shared" si="2"/>
        <v>18</v>
      </c>
      <c r="F1903" s="3">
        <f t="shared" si="3"/>
        <v>1800063</v>
      </c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ht="15.0" customHeight="1">
      <c r="A1904" s="11" t="str">
        <f t="array" ref="A1904">INDEX(DONG_THUAN_GHEP!$J$14:$AM$113,INT((ROW()-2)/30)+1,MOD(ROW()-2,30)+1)</f>
        <v>963</v>
      </c>
      <c r="B1904" s="11" t="str">
        <f t="array" ref="B1904">INDEX(DONG_THUAN_GHEP!$A$14:$A$113,INT((ROW()-2)/30)+1)</f>
        <v>63</v>
      </c>
      <c r="C1904" s="16">
        <f t="array" ref="C1904">IF(A1904="",0,INDEX(DONG_THUAN_GHEP!$B$14:$B$113,INT((ROW()-2)/30)+1))</f>
        <v>2</v>
      </c>
      <c r="D1904" s="16">
        <f t="shared" si="1"/>
        <v>4</v>
      </c>
      <c r="E1904" s="16">
        <f t="shared" si="2"/>
        <v>6</v>
      </c>
      <c r="F1904" s="3">
        <f t="shared" si="3"/>
        <v>600963</v>
      </c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ht="15.0" customHeight="1">
      <c r="A1905" s="11" t="str">
        <f t="array" ref="A1905">INDEX(DONG_THUAN_GHEP!$J$14:$AM$113,INT((ROW()-2)/30)+1,MOD(ROW()-2,30)+1)</f>
        <v>263</v>
      </c>
      <c r="B1905" s="11" t="str">
        <f t="array" ref="B1905">INDEX(DONG_THUAN_GHEP!$A$14:$A$113,INT((ROW()-2)/30)+1)</f>
        <v>63</v>
      </c>
      <c r="C1905" s="16">
        <f t="array" ref="C1905">IF(A1905="",0,INDEX(DONG_THUAN_GHEP!$B$14:$B$113,INT((ROW()-2)/30)+1))</f>
        <v>2</v>
      </c>
      <c r="D1905" s="16">
        <f t="shared" si="1"/>
        <v>8</v>
      </c>
      <c r="E1905" s="16">
        <f t="shared" si="2"/>
        <v>10</v>
      </c>
      <c r="F1905" s="3">
        <f t="shared" si="3"/>
        <v>1000263</v>
      </c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ht="15.0" customHeight="1">
      <c r="A1906" s="11" t="str">
        <f t="array" ref="A1906">INDEX(DONG_THUAN_GHEP!$J$14:$AM$113,INT((ROW()-2)/30)+1,MOD(ROW()-2,30)+1)</f>
        <v>63</v>
      </c>
      <c r="B1906" s="11" t="str">
        <f t="array" ref="B1906">INDEX(DONG_THUAN_GHEP!$A$14:$A$113,INT((ROW()-2)/30)+1)</f>
        <v>63</v>
      </c>
      <c r="C1906" s="16">
        <f t="array" ref="C1906">IF(A1906="",0,INDEX(DONG_THUAN_GHEP!$B$14:$B$113,INT((ROW()-2)/30)+1))</f>
        <v>2</v>
      </c>
      <c r="D1906" s="16">
        <f t="shared" si="1"/>
        <v>16</v>
      </c>
      <c r="E1906" s="16">
        <f t="shared" si="2"/>
        <v>18</v>
      </c>
      <c r="F1906" s="3">
        <f t="shared" si="3"/>
        <v>1800063</v>
      </c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ht="15.0" customHeight="1">
      <c r="A1907" s="11" t="str">
        <f t="array" ref="A1907">INDEX(DONG_THUAN_GHEP!$J$14:$AM$113,INT((ROW()-2)/30)+1,MOD(ROW()-2,30)+1)</f>
        <v>63</v>
      </c>
      <c r="B1907" s="11" t="str">
        <f t="array" ref="B1907">INDEX(DONG_THUAN_GHEP!$A$14:$A$113,INT((ROW()-2)/30)+1)</f>
        <v>63</v>
      </c>
      <c r="C1907" s="16">
        <f t="array" ref="C1907">IF(A1907="",0,INDEX(DONG_THUAN_GHEP!$B$14:$B$113,INT((ROW()-2)/30)+1))</f>
        <v>2</v>
      </c>
      <c r="D1907" s="16">
        <f t="shared" si="1"/>
        <v>16</v>
      </c>
      <c r="E1907" s="16">
        <f t="shared" si="2"/>
        <v>18</v>
      </c>
      <c r="F1907" s="3">
        <f t="shared" si="3"/>
        <v>1800063</v>
      </c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ht="15.0" customHeight="1">
      <c r="A1908" s="11" t="str">
        <f t="array" ref="A1908">INDEX(DONG_THUAN_GHEP!$J$14:$AM$113,INT((ROW()-2)/30)+1,MOD(ROW()-2,30)+1)</f>
        <v>63</v>
      </c>
      <c r="B1908" s="11" t="str">
        <f t="array" ref="B1908">INDEX(DONG_THUAN_GHEP!$A$14:$A$113,INT((ROW()-2)/30)+1)</f>
        <v>63</v>
      </c>
      <c r="C1908" s="16">
        <f t="array" ref="C1908">IF(A1908="",0,INDEX(DONG_THUAN_GHEP!$B$14:$B$113,INT((ROW()-2)/30)+1))</f>
        <v>2</v>
      </c>
      <c r="D1908" s="16">
        <f t="shared" si="1"/>
        <v>16</v>
      </c>
      <c r="E1908" s="16">
        <f t="shared" si="2"/>
        <v>18</v>
      </c>
      <c r="F1908" s="3">
        <f t="shared" si="3"/>
        <v>1800063</v>
      </c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ht="15.0" customHeight="1">
      <c r="A1909" s="11" t="str">
        <f t="array" ref="A1909">INDEX(DONG_THUAN_GHEP!$J$14:$AM$113,INT((ROW()-2)/30)+1,MOD(ROW()-2,30)+1)</f>
        <v>63</v>
      </c>
      <c r="B1909" s="11" t="str">
        <f t="array" ref="B1909">INDEX(DONG_THUAN_GHEP!$A$14:$A$113,INT((ROW()-2)/30)+1)</f>
        <v>63</v>
      </c>
      <c r="C1909" s="16">
        <f t="array" ref="C1909">IF(A1909="",0,INDEX(DONG_THUAN_GHEP!$B$14:$B$113,INT((ROW()-2)/30)+1))</f>
        <v>2</v>
      </c>
      <c r="D1909" s="16">
        <f t="shared" si="1"/>
        <v>16</v>
      </c>
      <c r="E1909" s="16">
        <f t="shared" si="2"/>
        <v>18</v>
      </c>
      <c r="F1909" s="3">
        <f t="shared" si="3"/>
        <v>1800063</v>
      </c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ht="15.0" customHeight="1">
      <c r="A1910" s="11" t="str">
        <f t="array" ref="A1910">INDEX(DONG_THUAN_GHEP!$J$14:$AM$113,INT((ROW()-2)/30)+1,MOD(ROW()-2,30)+1)</f>
        <v>963</v>
      </c>
      <c r="B1910" s="11" t="str">
        <f t="array" ref="B1910">INDEX(DONG_THUAN_GHEP!$A$14:$A$113,INT((ROW()-2)/30)+1)</f>
        <v>63</v>
      </c>
      <c r="C1910" s="16">
        <f t="array" ref="C1910">IF(A1910="",0,INDEX(DONG_THUAN_GHEP!$B$14:$B$113,INT((ROW()-2)/30)+1))</f>
        <v>2</v>
      </c>
      <c r="D1910" s="16">
        <f t="shared" si="1"/>
        <v>4</v>
      </c>
      <c r="E1910" s="16">
        <f t="shared" si="2"/>
        <v>6</v>
      </c>
      <c r="F1910" s="3">
        <f t="shared" si="3"/>
        <v>600963</v>
      </c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ht="15.0" customHeight="1">
      <c r="A1911" s="11" t="str">
        <f t="array" ref="A1911">INDEX(DONG_THUAN_GHEP!$J$14:$AM$113,INT((ROW()-2)/30)+1,MOD(ROW()-2,30)+1)</f>
        <v>263</v>
      </c>
      <c r="B1911" s="11" t="str">
        <f t="array" ref="B1911">INDEX(DONG_THUAN_GHEP!$A$14:$A$113,INT((ROW()-2)/30)+1)</f>
        <v>63</v>
      </c>
      <c r="C1911" s="16">
        <f t="array" ref="C1911">IF(A1911="",0,INDEX(DONG_THUAN_GHEP!$B$14:$B$113,INT((ROW()-2)/30)+1))</f>
        <v>2</v>
      </c>
      <c r="D1911" s="16">
        <f t="shared" si="1"/>
        <v>8</v>
      </c>
      <c r="E1911" s="16">
        <f t="shared" si="2"/>
        <v>10</v>
      </c>
      <c r="F1911" s="3">
        <f t="shared" si="3"/>
        <v>1000263</v>
      </c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ht="15.0" customHeight="1">
      <c r="A1912" s="11" t="str">
        <f t="array" ref="A1912">INDEX(DONG_THUAN_GHEP!$J$14:$AM$113,INT((ROW()-2)/30)+1,MOD(ROW()-2,30)+1)</f>
        <v>63</v>
      </c>
      <c r="B1912" s="11" t="str">
        <f t="array" ref="B1912">INDEX(DONG_THUAN_GHEP!$A$14:$A$113,INT((ROW()-2)/30)+1)</f>
        <v>63</v>
      </c>
      <c r="C1912" s="16">
        <f t="array" ref="C1912">IF(A1912="",0,INDEX(DONG_THUAN_GHEP!$B$14:$B$113,INT((ROW()-2)/30)+1))</f>
        <v>2</v>
      </c>
      <c r="D1912" s="16">
        <f t="shared" si="1"/>
        <v>16</v>
      </c>
      <c r="E1912" s="16">
        <f t="shared" si="2"/>
        <v>18</v>
      </c>
      <c r="F1912" s="3">
        <f t="shared" si="3"/>
        <v>1800063</v>
      </c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ht="15.0" customHeight="1">
      <c r="A1913" s="11" t="str">
        <f t="array" ref="A1913">INDEX(DONG_THUAN_GHEP!$J$14:$AM$113,INT((ROW()-2)/30)+1,MOD(ROW()-2,30)+1)</f>
        <v>63</v>
      </c>
      <c r="B1913" s="11" t="str">
        <f t="array" ref="B1913">INDEX(DONG_THUAN_GHEP!$A$14:$A$113,INT((ROW()-2)/30)+1)</f>
        <v>63</v>
      </c>
      <c r="C1913" s="16">
        <f t="array" ref="C1913">IF(A1913="",0,INDEX(DONG_THUAN_GHEP!$B$14:$B$113,INT((ROW()-2)/30)+1))</f>
        <v>2</v>
      </c>
      <c r="D1913" s="16">
        <f t="shared" si="1"/>
        <v>16</v>
      </c>
      <c r="E1913" s="16">
        <f t="shared" si="2"/>
        <v>18</v>
      </c>
      <c r="F1913" s="3">
        <f t="shared" si="3"/>
        <v>1800063</v>
      </c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ht="15.0" customHeight="1">
      <c r="A1914" s="11" t="str">
        <f t="array" ref="A1914">INDEX(DONG_THUAN_GHEP!$J$14:$AM$113,INT((ROW()-2)/30)+1,MOD(ROW()-2,30)+1)</f>
        <v>63</v>
      </c>
      <c r="B1914" s="11" t="str">
        <f t="array" ref="B1914">INDEX(DONG_THUAN_GHEP!$A$14:$A$113,INT((ROW()-2)/30)+1)</f>
        <v>63</v>
      </c>
      <c r="C1914" s="16">
        <f t="array" ref="C1914">IF(A1914="",0,INDEX(DONG_THUAN_GHEP!$B$14:$B$113,INT((ROW()-2)/30)+1))</f>
        <v>2</v>
      </c>
      <c r="D1914" s="16">
        <f t="shared" si="1"/>
        <v>16</v>
      </c>
      <c r="E1914" s="16">
        <f t="shared" si="2"/>
        <v>18</v>
      </c>
      <c r="F1914" s="3">
        <f t="shared" si="3"/>
        <v>1800063</v>
      </c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ht="15.0" customHeight="1">
      <c r="A1915" s="11" t="str">
        <f t="array" ref="A1915">INDEX(DONG_THUAN_GHEP!$J$14:$AM$113,INT((ROW()-2)/30)+1,MOD(ROW()-2,30)+1)</f>
        <v>63</v>
      </c>
      <c r="B1915" s="11" t="str">
        <f t="array" ref="B1915">INDEX(DONG_THUAN_GHEP!$A$14:$A$113,INT((ROW()-2)/30)+1)</f>
        <v>63</v>
      </c>
      <c r="C1915" s="16">
        <f t="array" ref="C1915">IF(A1915="",0,INDEX(DONG_THUAN_GHEP!$B$14:$B$113,INT((ROW()-2)/30)+1))</f>
        <v>2</v>
      </c>
      <c r="D1915" s="16">
        <f t="shared" si="1"/>
        <v>16</v>
      </c>
      <c r="E1915" s="16">
        <f t="shared" si="2"/>
        <v>18</v>
      </c>
      <c r="F1915" s="3">
        <f t="shared" si="3"/>
        <v>1800063</v>
      </c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ht="15.0" customHeight="1">
      <c r="A1916" s="11" t="str">
        <f t="array" ref="A1916">INDEX(DONG_THUAN_GHEP!$J$14:$AM$113,INT((ROW()-2)/30)+1,MOD(ROW()-2,30)+1)</f>
        <v>963</v>
      </c>
      <c r="B1916" s="11" t="str">
        <f t="array" ref="B1916">INDEX(DONG_THUAN_GHEP!$A$14:$A$113,INT((ROW()-2)/30)+1)</f>
        <v>63</v>
      </c>
      <c r="C1916" s="16">
        <f t="array" ref="C1916">IF(A1916="",0,INDEX(DONG_THUAN_GHEP!$B$14:$B$113,INT((ROW()-2)/30)+1))</f>
        <v>2</v>
      </c>
      <c r="D1916" s="16">
        <f t="shared" si="1"/>
        <v>4</v>
      </c>
      <c r="E1916" s="16">
        <f t="shared" si="2"/>
        <v>6</v>
      </c>
      <c r="F1916" s="3">
        <f t="shared" si="3"/>
        <v>600963</v>
      </c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ht="15.0" customHeight="1">
      <c r="A1917" s="11" t="str">
        <f t="array" ref="A1917">INDEX(DONG_THUAN_GHEP!$J$14:$AM$113,INT((ROW()-2)/30)+1,MOD(ROW()-2,30)+1)</f>
        <v>263</v>
      </c>
      <c r="B1917" s="11" t="str">
        <f t="array" ref="B1917">INDEX(DONG_THUAN_GHEP!$A$14:$A$113,INT((ROW()-2)/30)+1)</f>
        <v>63</v>
      </c>
      <c r="C1917" s="16">
        <f t="array" ref="C1917">IF(A1917="",0,INDEX(DONG_THUAN_GHEP!$B$14:$B$113,INT((ROW()-2)/30)+1))</f>
        <v>2</v>
      </c>
      <c r="D1917" s="16">
        <f t="shared" si="1"/>
        <v>8</v>
      </c>
      <c r="E1917" s="16">
        <f t="shared" si="2"/>
        <v>10</v>
      </c>
      <c r="F1917" s="3">
        <f t="shared" si="3"/>
        <v>1000263</v>
      </c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ht="15.0" customHeight="1">
      <c r="A1918" s="11" t="str">
        <f t="array" ref="A1918">INDEX(DONG_THUAN_GHEP!$J$14:$AM$113,INT((ROW()-2)/30)+1,MOD(ROW()-2,30)+1)</f>
        <v>63</v>
      </c>
      <c r="B1918" s="11" t="str">
        <f t="array" ref="B1918">INDEX(DONG_THUAN_GHEP!$A$14:$A$113,INT((ROW()-2)/30)+1)</f>
        <v>63</v>
      </c>
      <c r="C1918" s="16">
        <f t="array" ref="C1918">IF(A1918="",0,INDEX(DONG_THUAN_GHEP!$B$14:$B$113,INT((ROW()-2)/30)+1))</f>
        <v>2</v>
      </c>
      <c r="D1918" s="16">
        <f t="shared" si="1"/>
        <v>16</v>
      </c>
      <c r="E1918" s="16">
        <f t="shared" si="2"/>
        <v>18</v>
      </c>
      <c r="F1918" s="3">
        <f t="shared" si="3"/>
        <v>1800063</v>
      </c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ht="15.0" customHeight="1">
      <c r="A1919" s="11" t="str">
        <f t="array" ref="A1919">INDEX(DONG_THUAN_GHEP!$J$14:$AM$113,INT((ROW()-2)/30)+1,MOD(ROW()-2,30)+1)</f>
        <v>63</v>
      </c>
      <c r="B1919" s="11" t="str">
        <f t="array" ref="B1919">INDEX(DONG_THUAN_GHEP!$A$14:$A$113,INT((ROW()-2)/30)+1)</f>
        <v>63</v>
      </c>
      <c r="C1919" s="16">
        <f t="array" ref="C1919">IF(A1919="",0,INDEX(DONG_THUAN_GHEP!$B$14:$B$113,INT((ROW()-2)/30)+1))</f>
        <v>2</v>
      </c>
      <c r="D1919" s="16">
        <f t="shared" si="1"/>
        <v>16</v>
      </c>
      <c r="E1919" s="16">
        <f t="shared" si="2"/>
        <v>18</v>
      </c>
      <c r="F1919" s="3">
        <f t="shared" si="3"/>
        <v>1800063</v>
      </c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ht="15.0" customHeight="1">
      <c r="A1920" s="11" t="str">
        <f t="array" ref="A1920">INDEX(DONG_THUAN_GHEP!$J$14:$AM$113,INT((ROW()-2)/30)+1,MOD(ROW()-2,30)+1)</f>
        <v>63</v>
      </c>
      <c r="B1920" s="11" t="str">
        <f t="array" ref="B1920">INDEX(DONG_THUAN_GHEP!$A$14:$A$113,INT((ROW()-2)/30)+1)</f>
        <v>63</v>
      </c>
      <c r="C1920" s="16">
        <f t="array" ref="C1920">IF(A1920="",0,INDEX(DONG_THUAN_GHEP!$B$14:$B$113,INT((ROW()-2)/30)+1))</f>
        <v>2</v>
      </c>
      <c r="D1920" s="16">
        <f t="shared" si="1"/>
        <v>16</v>
      </c>
      <c r="E1920" s="16">
        <f t="shared" si="2"/>
        <v>18</v>
      </c>
      <c r="F1920" s="3">
        <f t="shared" si="3"/>
        <v>1800063</v>
      </c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ht="15.0" customHeight="1">
      <c r="A1921" s="11" t="str">
        <f t="array" ref="A1921">INDEX(DONG_THUAN_GHEP!$J$14:$AM$113,INT((ROW()-2)/30)+1,MOD(ROW()-2,30)+1)</f>
        <v>63</v>
      </c>
      <c r="B1921" s="11" t="str">
        <f t="array" ref="B1921">INDEX(DONG_THUAN_GHEP!$A$14:$A$113,INT((ROW()-2)/30)+1)</f>
        <v>63</v>
      </c>
      <c r="C1921" s="16">
        <f t="array" ref="C1921">IF(A1921="",0,INDEX(DONG_THUAN_GHEP!$B$14:$B$113,INT((ROW()-2)/30)+1))</f>
        <v>2</v>
      </c>
      <c r="D1921" s="16">
        <f t="shared" si="1"/>
        <v>16</v>
      </c>
      <c r="E1921" s="16">
        <f t="shared" si="2"/>
        <v>18</v>
      </c>
      <c r="F1921" s="3">
        <f t="shared" si="3"/>
        <v>1800063</v>
      </c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ht="15.0" customHeight="1">
      <c r="A1922" s="11" t="str">
        <f t="array" ref="A1922">INDEX(DONG_THUAN_GHEP!$J$14:$AM$113,INT((ROW()-2)/30)+1,MOD(ROW()-2,30)+1)</f>
        <v/>
      </c>
      <c r="B1922" s="11" t="str">
        <f t="array" ref="B1922">INDEX(DONG_THUAN_GHEP!$A$14:$A$113,INT((ROW()-2)/30)+1)</f>
        <v/>
      </c>
      <c r="C1922" s="16">
        <f t="array" ref="C1922">IF(A1922="",0,INDEX(DONG_THUAN_GHEP!$B$14:$B$113,INT((ROW()-2)/30)+1))</f>
        <v>0</v>
      </c>
      <c r="D1922" s="16">
        <f t="shared" si="1"/>
        <v>0</v>
      </c>
      <c r="E1922" s="16">
        <f t="shared" si="2"/>
        <v>0</v>
      </c>
      <c r="F1922" s="3">
        <f t="shared" si="3"/>
        <v>0</v>
      </c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ht="15.0" customHeight="1">
      <c r="A1923" s="11" t="str">
        <f t="array" ref="A1923">INDEX(DONG_THUAN_GHEP!$J$14:$AM$113,INT((ROW()-2)/30)+1,MOD(ROW()-2,30)+1)</f>
        <v/>
      </c>
      <c r="B1923" s="11" t="str">
        <f t="array" ref="B1923">INDEX(DONG_THUAN_GHEP!$A$14:$A$113,INT((ROW()-2)/30)+1)</f>
        <v/>
      </c>
      <c r="C1923" s="16">
        <f t="array" ref="C1923">IF(A1923="",0,INDEX(DONG_THUAN_GHEP!$B$14:$B$113,INT((ROW()-2)/30)+1))</f>
        <v>0</v>
      </c>
      <c r="D1923" s="16">
        <f t="shared" si="1"/>
        <v>0</v>
      </c>
      <c r="E1923" s="16">
        <f t="shared" si="2"/>
        <v>0</v>
      </c>
      <c r="F1923" s="3">
        <f t="shared" si="3"/>
        <v>0</v>
      </c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ht="15.0" customHeight="1">
      <c r="A1924" s="11" t="str">
        <f t="array" ref="A1924">INDEX(DONG_THUAN_GHEP!$J$14:$AM$113,INT((ROW()-2)/30)+1,MOD(ROW()-2,30)+1)</f>
        <v/>
      </c>
      <c r="B1924" s="11" t="str">
        <f t="array" ref="B1924">INDEX(DONG_THUAN_GHEP!$A$14:$A$113,INT((ROW()-2)/30)+1)</f>
        <v/>
      </c>
      <c r="C1924" s="16">
        <f t="array" ref="C1924">IF(A1924="",0,INDEX(DONG_THUAN_GHEP!$B$14:$B$113,INT((ROW()-2)/30)+1))</f>
        <v>0</v>
      </c>
      <c r="D1924" s="16">
        <f t="shared" si="1"/>
        <v>0</v>
      </c>
      <c r="E1924" s="16">
        <f t="shared" si="2"/>
        <v>0</v>
      </c>
      <c r="F1924" s="3">
        <f t="shared" si="3"/>
        <v>0</v>
      </c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ht="15.0" customHeight="1">
      <c r="A1925" s="11" t="str">
        <f t="array" ref="A1925">INDEX(DONG_THUAN_GHEP!$J$14:$AM$113,INT((ROW()-2)/30)+1,MOD(ROW()-2,30)+1)</f>
        <v/>
      </c>
      <c r="B1925" s="11" t="str">
        <f t="array" ref="B1925">INDEX(DONG_THUAN_GHEP!$A$14:$A$113,INT((ROW()-2)/30)+1)</f>
        <v/>
      </c>
      <c r="C1925" s="16">
        <f t="array" ref="C1925">IF(A1925="",0,INDEX(DONG_THUAN_GHEP!$B$14:$B$113,INT((ROW()-2)/30)+1))</f>
        <v>0</v>
      </c>
      <c r="D1925" s="16">
        <f t="shared" si="1"/>
        <v>0</v>
      </c>
      <c r="E1925" s="16">
        <f t="shared" si="2"/>
        <v>0</v>
      </c>
      <c r="F1925" s="3">
        <f t="shared" si="3"/>
        <v>0</v>
      </c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ht="15.0" customHeight="1">
      <c r="A1926" s="11" t="str">
        <f t="array" ref="A1926">INDEX(DONG_THUAN_GHEP!$J$14:$AM$113,INT((ROW()-2)/30)+1,MOD(ROW()-2,30)+1)</f>
        <v/>
      </c>
      <c r="B1926" s="11" t="str">
        <f t="array" ref="B1926">INDEX(DONG_THUAN_GHEP!$A$14:$A$113,INT((ROW()-2)/30)+1)</f>
        <v/>
      </c>
      <c r="C1926" s="16">
        <f t="array" ref="C1926">IF(A1926="",0,INDEX(DONG_THUAN_GHEP!$B$14:$B$113,INT((ROW()-2)/30)+1))</f>
        <v>0</v>
      </c>
      <c r="D1926" s="16">
        <f t="shared" si="1"/>
        <v>0</v>
      </c>
      <c r="E1926" s="16">
        <f t="shared" si="2"/>
        <v>0</v>
      </c>
      <c r="F1926" s="3">
        <f t="shared" si="3"/>
        <v>0</v>
      </c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ht="15.0" customHeight="1">
      <c r="A1927" s="11" t="str">
        <f t="array" ref="A1927">INDEX(DONG_THUAN_GHEP!$J$14:$AM$113,INT((ROW()-2)/30)+1,MOD(ROW()-2,30)+1)</f>
        <v/>
      </c>
      <c r="B1927" s="11" t="str">
        <f t="array" ref="B1927">INDEX(DONG_THUAN_GHEP!$A$14:$A$113,INT((ROW()-2)/30)+1)</f>
        <v/>
      </c>
      <c r="C1927" s="16">
        <f t="array" ref="C1927">IF(A1927="",0,INDEX(DONG_THUAN_GHEP!$B$14:$B$113,INT((ROW()-2)/30)+1))</f>
        <v>0</v>
      </c>
      <c r="D1927" s="16">
        <f t="shared" si="1"/>
        <v>0</v>
      </c>
      <c r="E1927" s="16">
        <f t="shared" si="2"/>
        <v>0</v>
      </c>
      <c r="F1927" s="3">
        <f t="shared" si="3"/>
        <v>0</v>
      </c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ht="15.0" customHeight="1">
      <c r="A1928" s="11" t="str">
        <f t="array" ref="A1928">INDEX(DONG_THUAN_GHEP!$J$14:$AM$113,INT((ROW()-2)/30)+1,MOD(ROW()-2,30)+1)</f>
        <v/>
      </c>
      <c r="B1928" s="11" t="str">
        <f t="array" ref="B1928">INDEX(DONG_THUAN_GHEP!$A$14:$A$113,INT((ROW()-2)/30)+1)</f>
        <v/>
      </c>
      <c r="C1928" s="16">
        <f t="array" ref="C1928">IF(A1928="",0,INDEX(DONG_THUAN_GHEP!$B$14:$B$113,INT((ROW()-2)/30)+1))</f>
        <v>0</v>
      </c>
      <c r="D1928" s="16">
        <f t="shared" si="1"/>
        <v>0</v>
      </c>
      <c r="E1928" s="16">
        <f t="shared" si="2"/>
        <v>0</v>
      </c>
      <c r="F1928" s="3">
        <f t="shared" si="3"/>
        <v>0</v>
      </c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ht="15.0" customHeight="1">
      <c r="A1929" s="11" t="str">
        <f t="array" ref="A1929">INDEX(DONG_THUAN_GHEP!$J$14:$AM$113,INT((ROW()-2)/30)+1,MOD(ROW()-2,30)+1)</f>
        <v/>
      </c>
      <c r="B1929" s="11" t="str">
        <f t="array" ref="B1929">INDEX(DONG_THUAN_GHEP!$A$14:$A$113,INT((ROW()-2)/30)+1)</f>
        <v/>
      </c>
      <c r="C1929" s="16">
        <f t="array" ref="C1929">IF(A1929="",0,INDEX(DONG_THUAN_GHEP!$B$14:$B$113,INT((ROW()-2)/30)+1))</f>
        <v>0</v>
      </c>
      <c r="D1929" s="16">
        <f t="shared" si="1"/>
        <v>0</v>
      </c>
      <c r="E1929" s="16">
        <f t="shared" si="2"/>
        <v>0</v>
      </c>
      <c r="F1929" s="3">
        <f t="shared" si="3"/>
        <v>0</v>
      </c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ht="15.0" customHeight="1">
      <c r="A1930" s="11" t="str">
        <f t="array" ref="A1930">INDEX(DONG_THUAN_GHEP!$J$14:$AM$113,INT((ROW()-2)/30)+1,MOD(ROW()-2,30)+1)</f>
        <v/>
      </c>
      <c r="B1930" s="11" t="str">
        <f t="array" ref="B1930">INDEX(DONG_THUAN_GHEP!$A$14:$A$113,INT((ROW()-2)/30)+1)</f>
        <v/>
      </c>
      <c r="C1930" s="16">
        <f t="array" ref="C1930">IF(A1930="",0,INDEX(DONG_THUAN_GHEP!$B$14:$B$113,INT((ROW()-2)/30)+1))</f>
        <v>0</v>
      </c>
      <c r="D1930" s="16">
        <f t="shared" si="1"/>
        <v>0</v>
      </c>
      <c r="E1930" s="16">
        <f t="shared" si="2"/>
        <v>0</v>
      </c>
      <c r="F1930" s="3">
        <f t="shared" si="3"/>
        <v>0</v>
      </c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ht="15.0" customHeight="1">
      <c r="A1931" s="11" t="str">
        <f t="array" ref="A1931">INDEX(DONG_THUAN_GHEP!$J$14:$AM$113,INT((ROW()-2)/30)+1,MOD(ROW()-2,30)+1)</f>
        <v/>
      </c>
      <c r="B1931" s="11" t="str">
        <f t="array" ref="B1931">INDEX(DONG_THUAN_GHEP!$A$14:$A$113,INT((ROW()-2)/30)+1)</f>
        <v/>
      </c>
      <c r="C1931" s="16">
        <f t="array" ref="C1931">IF(A1931="",0,INDEX(DONG_THUAN_GHEP!$B$14:$B$113,INT((ROW()-2)/30)+1))</f>
        <v>0</v>
      </c>
      <c r="D1931" s="16">
        <f t="shared" si="1"/>
        <v>0</v>
      </c>
      <c r="E1931" s="16">
        <f t="shared" si="2"/>
        <v>0</v>
      </c>
      <c r="F1931" s="3">
        <f t="shared" si="3"/>
        <v>0</v>
      </c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ht="15.0" customHeight="1">
      <c r="A1932" s="11" t="str">
        <f t="array" ref="A1932">INDEX(DONG_THUAN_GHEP!$J$14:$AM$113,INT((ROW()-2)/30)+1,MOD(ROW()-2,30)+1)</f>
        <v/>
      </c>
      <c r="B1932" s="11" t="str">
        <f t="array" ref="B1932">INDEX(DONG_THUAN_GHEP!$A$14:$A$113,INT((ROW()-2)/30)+1)</f>
        <v/>
      </c>
      <c r="C1932" s="16">
        <f t="array" ref="C1932">IF(A1932="",0,INDEX(DONG_THUAN_GHEP!$B$14:$B$113,INT((ROW()-2)/30)+1))</f>
        <v>0</v>
      </c>
      <c r="D1932" s="16">
        <f t="shared" si="1"/>
        <v>0</v>
      </c>
      <c r="E1932" s="16">
        <f t="shared" si="2"/>
        <v>0</v>
      </c>
      <c r="F1932" s="3">
        <f t="shared" si="3"/>
        <v>0</v>
      </c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ht="15.0" customHeight="1">
      <c r="A1933" s="11" t="str">
        <f t="array" ref="A1933">INDEX(DONG_THUAN_GHEP!$J$14:$AM$113,INT((ROW()-2)/30)+1,MOD(ROW()-2,30)+1)</f>
        <v/>
      </c>
      <c r="B1933" s="11" t="str">
        <f t="array" ref="B1933">INDEX(DONG_THUAN_GHEP!$A$14:$A$113,INT((ROW()-2)/30)+1)</f>
        <v/>
      </c>
      <c r="C1933" s="16">
        <f t="array" ref="C1933">IF(A1933="",0,INDEX(DONG_THUAN_GHEP!$B$14:$B$113,INT((ROW()-2)/30)+1))</f>
        <v>0</v>
      </c>
      <c r="D1933" s="16">
        <f t="shared" si="1"/>
        <v>0</v>
      </c>
      <c r="E1933" s="16">
        <f t="shared" si="2"/>
        <v>0</v>
      </c>
      <c r="F1933" s="3">
        <f t="shared" si="3"/>
        <v>0</v>
      </c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ht="15.0" customHeight="1">
      <c r="A1934" s="11" t="str">
        <f t="array" ref="A1934">INDEX(DONG_THUAN_GHEP!$J$14:$AM$113,INT((ROW()-2)/30)+1,MOD(ROW()-2,30)+1)</f>
        <v/>
      </c>
      <c r="B1934" s="11" t="str">
        <f t="array" ref="B1934">INDEX(DONG_THUAN_GHEP!$A$14:$A$113,INT((ROW()-2)/30)+1)</f>
        <v/>
      </c>
      <c r="C1934" s="16">
        <f t="array" ref="C1934">IF(A1934="",0,INDEX(DONG_THUAN_GHEP!$B$14:$B$113,INT((ROW()-2)/30)+1))</f>
        <v>0</v>
      </c>
      <c r="D1934" s="16">
        <f t="shared" si="1"/>
        <v>0</v>
      </c>
      <c r="E1934" s="16">
        <f t="shared" si="2"/>
        <v>0</v>
      </c>
      <c r="F1934" s="3">
        <f t="shared" si="3"/>
        <v>0</v>
      </c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ht="15.0" customHeight="1">
      <c r="A1935" s="11" t="str">
        <f t="array" ref="A1935">INDEX(DONG_THUAN_GHEP!$J$14:$AM$113,INT((ROW()-2)/30)+1,MOD(ROW()-2,30)+1)</f>
        <v/>
      </c>
      <c r="B1935" s="11" t="str">
        <f t="array" ref="B1935">INDEX(DONG_THUAN_GHEP!$A$14:$A$113,INT((ROW()-2)/30)+1)</f>
        <v/>
      </c>
      <c r="C1935" s="16">
        <f t="array" ref="C1935">IF(A1935="",0,INDEX(DONG_THUAN_GHEP!$B$14:$B$113,INT((ROW()-2)/30)+1))</f>
        <v>0</v>
      </c>
      <c r="D1935" s="16">
        <f t="shared" si="1"/>
        <v>0</v>
      </c>
      <c r="E1935" s="16">
        <f t="shared" si="2"/>
        <v>0</v>
      </c>
      <c r="F1935" s="3">
        <f t="shared" si="3"/>
        <v>0</v>
      </c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ht="15.0" customHeight="1">
      <c r="A1936" s="11" t="str">
        <f t="array" ref="A1936">INDEX(DONG_THUAN_GHEP!$J$14:$AM$113,INT((ROW()-2)/30)+1,MOD(ROW()-2,30)+1)</f>
        <v/>
      </c>
      <c r="B1936" s="11" t="str">
        <f t="array" ref="B1936">INDEX(DONG_THUAN_GHEP!$A$14:$A$113,INT((ROW()-2)/30)+1)</f>
        <v/>
      </c>
      <c r="C1936" s="16">
        <f t="array" ref="C1936">IF(A1936="",0,INDEX(DONG_THUAN_GHEP!$B$14:$B$113,INT((ROW()-2)/30)+1))</f>
        <v>0</v>
      </c>
      <c r="D1936" s="16">
        <f t="shared" si="1"/>
        <v>0</v>
      </c>
      <c r="E1936" s="16">
        <f t="shared" si="2"/>
        <v>0</v>
      </c>
      <c r="F1936" s="3">
        <f t="shared" si="3"/>
        <v>0</v>
      </c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ht="15.0" customHeight="1">
      <c r="A1937" s="11" t="str">
        <f t="array" ref="A1937">INDEX(DONG_THUAN_GHEP!$J$14:$AM$113,INT((ROW()-2)/30)+1,MOD(ROW()-2,30)+1)</f>
        <v/>
      </c>
      <c r="B1937" s="11" t="str">
        <f t="array" ref="B1937">INDEX(DONG_THUAN_GHEP!$A$14:$A$113,INT((ROW()-2)/30)+1)</f>
        <v/>
      </c>
      <c r="C1937" s="16">
        <f t="array" ref="C1937">IF(A1937="",0,INDEX(DONG_THUAN_GHEP!$B$14:$B$113,INT((ROW()-2)/30)+1))</f>
        <v>0</v>
      </c>
      <c r="D1937" s="16">
        <f t="shared" si="1"/>
        <v>0</v>
      </c>
      <c r="E1937" s="16">
        <f t="shared" si="2"/>
        <v>0</v>
      </c>
      <c r="F1937" s="3">
        <f t="shared" si="3"/>
        <v>0</v>
      </c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ht="15.0" customHeight="1">
      <c r="A1938" s="11" t="str">
        <f t="array" ref="A1938">INDEX(DONG_THUAN_GHEP!$J$14:$AM$113,INT((ROW()-2)/30)+1,MOD(ROW()-2,30)+1)</f>
        <v/>
      </c>
      <c r="B1938" s="11" t="str">
        <f t="array" ref="B1938">INDEX(DONG_THUAN_GHEP!$A$14:$A$113,INT((ROW()-2)/30)+1)</f>
        <v/>
      </c>
      <c r="C1938" s="16">
        <f t="array" ref="C1938">IF(A1938="",0,INDEX(DONG_THUAN_GHEP!$B$14:$B$113,INT((ROW()-2)/30)+1))</f>
        <v>0</v>
      </c>
      <c r="D1938" s="16">
        <f t="shared" si="1"/>
        <v>0</v>
      </c>
      <c r="E1938" s="16">
        <f t="shared" si="2"/>
        <v>0</v>
      </c>
      <c r="F1938" s="3">
        <f t="shared" si="3"/>
        <v>0</v>
      </c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ht="15.0" customHeight="1">
      <c r="A1939" s="11" t="str">
        <f t="array" ref="A1939">INDEX(DONG_THUAN_GHEP!$J$14:$AM$113,INT((ROW()-2)/30)+1,MOD(ROW()-2,30)+1)</f>
        <v/>
      </c>
      <c r="B1939" s="11" t="str">
        <f t="array" ref="B1939">INDEX(DONG_THUAN_GHEP!$A$14:$A$113,INT((ROW()-2)/30)+1)</f>
        <v/>
      </c>
      <c r="C1939" s="16">
        <f t="array" ref="C1939">IF(A1939="",0,INDEX(DONG_THUAN_GHEP!$B$14:$B$113,INT((ROW()-2)/30)+1))</f>
        <v>0</v>
      </c>
      <c r="D1939" s="16">
        <f t="shared" si="1"/>
        <v>0</v>
      </c>
      <c r="E1939" s="16">
        <f t="shared" si="2"/>
        <v>0</v>
      </c>
      <c r="F1939" s="3">
        <f t="shared" si="3"/>
        <v>0</v>
      </c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ht="15.0" customHeight="1">
      <c r="A1940" s="11" t="str">
        <f t="array" ref="A1940">INDEX(DONG_THUAN_GHEP!$J$14:$AM$113,INT((ROW()-2)/30)+1,MOD(ROW()-2,30)+1)</f>
        <v/>
      </c>
      <c r="B1940" s="11" t="str">
        <f t="array" ref="B1940">INDEX(DONG_THUAN_GHEP!$A$14:$A$113,INT((ROW()-2)/30)+1)</f>
        <v/>
      </c>
      <c r="C1940" s="16">
        <f t="array" ref="C1940">IF(A1940="",0,INDEX(DONG_THUAN_GHEP!$B$14:$B$113,INT((ROW()-2)/30)+1))</f>
        <v>0</v>
      </c>
      <c r="D1940" s="16">
        <f t="shared" si="1"/>
        <v>0</v>
      </c>
      <c r="E1940" s="16">
        <f t="shared" si="2"/>
        <v>0</v>
      </c>
      <c r="F1940" s="3">
        <f t="shared" si="3"/>
        <v>0</v>
      </c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ht="15.0" customHeight="1">
      <c r="A1941" s="11" t="str">
        <f t="array" ref="A1941">INDEX(DONG_THUAN_GHEP!$J$14:$AM$113,INT((ROW()-2)/30)+1,MOD(ROW()-2,30)+1)</f>
        <v/>
      </c>
      <c r="B1941" s="11" t="str">
        <f t="array" ref="B1941">INDEX(DONG_THUAN_GHEP!$A$14:$A$113,INT((ROW()-2)/30)+1)</f>
        <v/>
      </c>
      <c r="C1941" s="16">
        <f t="array" ref="C1941">IF(A1941="",0,INDEX(DONG_THUAN_GHEP!$B$14:$B$113,INT((ROW()-2)/30)+1))</f>
        <v>0</v>
      </c>
      <c r="D1941" s="16">
        <f t="shared" si="1"/>
        <v>0</v>
      </c>
      <c r="E1941" s="16">
        <f t="shared" si="2"/>
        <v>0</v>
      </c>
      <c r="F1941" s="3">
        <f t="shared" si="3"/>
        <v>0</v>
      </c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ht="15.0" customHeight="1">
      <c r="A1942" s="11" t="str">
        <f t="array" ref="A1942">INDEX(DONG_THUAN_GHEP!$J$14:$AM$113,INT((ROW()-2)/30)+1,MOD(ROW()-2,30)+1)</f>
        <v/>
      </c>
      <c r="B1942" s="11" t="str">
        <f t="array" ref="B1942">INDEX(DONG_THUAN_GHEP!$A$14:$A$113,INT((ROW()-2)/30)+1)</f>
        <v/>
      </c>
      <c r="C1942" s="16">
        <f t="array" ref="C1942">IF(A1942="",0,INDEX(DONG_THUAN_GHEP!$B$14:$B$113,INT((ROW()-2)/30)+1))</f>
        <v>0</v>
      </c>
      <c r="D1942" s="16">
        <f t="shared" si="1"/>
        <v>0</v>
      </c>
      <c r="E1942" s="16">
        <f t="shared" si="2"/>
        <v>0</v>
      </c>
      <c r="F1942" s="3">
        <f t="shared" si="3"/>
        <v>0</v>
      </c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ht="15.0" customHeight="1">
      <c r="A1943" s="11" t="str">
        <f t="array" ref="A1943">INDEX(DONG_THUAN_GHEP!$J$14:$AM$113,INT((ROW()-2)/30)+1,MOD(ROW()-2,30)+1)</f>
        <v/>
      </c>
      <c r="B1943" s="11" t="str">
        <f t="array" ref="B1943">INDEX(DONG_THUAN_GHEP!$A$14:$A$113,INT((ROW()-2)/30)+1)</f>
        <v/>
      </c>
      <c r="C1943" s="16">
        <f t="array" ref="C1943">IF(A1943="",0,INDEX(DONG_THUAN_GHEP!$B$14:$B$113,INT((ROW()-2)/30)+1))</f>
        <v>0</v>
      </c>
      <c r="D1943" s="16">
        <f t="shared" si="1"/>
        <v>0</v>
      </c>
      <c r="E1943" s="16">
        <f t="shared" si="2"/>
        <v>0</v>
      </c>
      <c r="F1943" s="3">
        <f t="shared" si="3"/>
        <v>0</v>
      </c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ht="15.0" customHeight="1">
      <c r="A1944" s="11" t="str">
        <f t="array" ref="A1944">INDEX(DONG_THUAN_GHEP!$J$14:$AM$113,INT((ROW()-2)/30)+1,MOD(ROW()-2,30)+1)</f>
        <v/>
      </c>
      <c r="B1944" s="11" t="str">
        <f t="array" ref="B1944">INDEX(DONG_THUAN_GHEP!$A$14:$A$113,INT((ROW()-2)/30)+1)</f>
        <v/>
      </c>
      <c r="C1944" s="16">
        <f t="array" ref="C1944">IF(A1944="",0,INDEX(DONG_THUAN_GHEP!$B$14:$B$113,INT((ROW()-2)/30)+1))</f>
        <v>0</v>
      </c>
      <c r="D1944" s="16">
        <f t="shared" si="1"/>
        <v>0</v>
      </c>
      <c r="E1944" s="16">
        <f t="shared" si="2"/>
        <v>0</v>
      </c>
      <c r="F1944" s="3">
        <f t="shared" si="3"/>
        <v>0</v>
      </c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ht="15.0" customHeight="1">
      <c r="A1945" s="11" t="str">
        <f t="array" ref="A1945">INDEX(DONG_THUAN_GHEP!$J$14:$AM$113,INT((ROW()-2)/30)+1,MOD(ROW()-2,30)+1)</f>
        <v/>
      </c>
      <c r="B1945" s="11" t="str">
        <f t="array" ref="B1945">INDEX(DONG_THUAN_GHEP!$A$14:$A$113,INT((ROW()-2)/30)+1)</f>
        <v/>
      </c>
      <c r="C1945" s="16">
        <f t="array" ref="C1945">IF(A1945="",0,INDEX(DONG_THUAN_GHEP!$B$14:$B$113,INT((ROW()-2)/30)+1))</f>
        <v>0</v>
      </c>
      <c r="D1945" s="16">
        <f t="shared" si="1"/>
        <v>0</v>
      </c>
      <c r="E1945" s="16">
        <f t="shared" si="2"/>
        <v>0</v>
      </c>
      <c r="F1945" s="3">
        <f t="shared" si="3"/>
        <v>0</v>
      </c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ht="15.0" customHeight="1">
      <c r="A1946" s="11" t="str">
        <f t="array" ref="A1946">INDEX(DONG_THUAN_GHEP!$J$14:$AM$113,INT((ROW()-2)/30)+1,MOD(ROW()-2,30)+1)</f>
        <v/>
      </c>
      <c r="B1946" s="11" t="str">
        <f t="array" ref="B1946">INDEX(DONG_THUAN_GHEP!$A$14:$A$113,INT((ROW()-2)/30)+1)</f>
        <v/>
      </c>
      <c r="C1946" s="16">
        <f t="array" ref="C1946">IF(A1946="",0,INDEX(DONG_THUAN_GHEP!$B$14:$B$113,INT((ROW()-2)/30)+1))</f>
        <v>0</v>
      </c>
      <c r="D1946" s="16">
        <f t="shared" si="1"/>
        <v>0</v>
      </c>
      <c r="E1946" s="16">
        <f t="shared" si="2"/>
        <v>0</v>
      </c>
      <c r="F1946" s="3">
        <f t="shared" si="3"/>
        <v>0</v>
      </c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ht="15.0" customHeight="1">
      <c r="A1947" s="11" t="str">
        <f t="array" ref="A1947">INDEX(DONG_THUAN_GHEP!$J$14:$AM$113,INT((ROW()-2)/30)+1,MOD(ROW()-2,30)+1)</f>
        <v/>
      </c>
      <c r="B1947" s="11" t="str">
        <f t="array" ref="B1947">INDEX(DONG_THUAN_GHEP!$A$14:$A$113,INT((ROW()-2)/30)+1)</f>
        <v/>
      </c>
      <c r="C1947" s="16">
        <f t="array" ref="C1947">IF(A1947="",0,INDEX(DONG_THUAN_GHEP!$B$14:$B$113,INT((ROW()-2)/30)+1))</f>
        <v>0</v>
      </c>
      <c r="D1947" s="16">
        <f t="shared" si="1"/>
        <v>0</v>
      </c>
      <c r="E1947" s="16">
        <f t="shared" si="2"/>
        <v>0</v>
      </c>
      <c r="F1947" s="3">
        <f t="shared" si="3"/>
        <v>0</v>
      </c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ht="15.0" customHeight="1">
      <c r="A1948" s="11" t="str">
        <f t="array" ref="A1948">INDEX(DONG_THUAN_GHEP!$J$14:$AM$113,INT((ROW()-2)/30)+1,MOD(ROW()-2,30)+1)</f>
        <v/>
      </c>
      <c r="B1948" s="11" t="str">
        <f t="array" ref="B1948">INDEX(DONG_THUAN_GHEP!$A$14:$A$113,INT((ROW()-2)/30)+1)</f>
        <v/>
      </c>
      <c r="C1948" s="16">
        <f t="array" ref="C1948">IF(A1948="",0,INDEX(DONG_THUAN_GHEP!$B$14:$B$113,INT((ROW()-2)/30)+1))</f>
        <v>0</v>
      </c>
      <c r="D1948" s="16">
        <f t="shared" si="1"/>
        <v>0</v>
      </c>
      <c r="E1948" s="16">
        <f t="shared" si="2"/>
        <v>0</v>
      </c>
      <c r="F1948" s="3">
        <f t="shared" si="3"/>
        <v>0</v>
      </c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ht="15.0" customHeight="1">
      <c r="A1949" s="11" t="str">
        <f t="array" ref="A1949">INDEX(DONG_THUAN_GHEP!$J$14:$AM$113,INT((ROW()-2)/30)+1,MOD(ROW()-2,30)+1)</f>
        <v/>
      </c>
      <c r="B1949" s="11" t="str">
        <f t="array" ref="B1949">INDEX(DONG_THUAN_GHEP!$A$14:$A$113,INT((ROW()-2)/30)+1)</f>
        <v/>
      </c>
      <c r="C1949" s="16">
        <f t="array" ref="C1949">IF(A1949="",0,INDEX(DONG_THUAN_GHEP!$B$14:$B$113,INT((ROW()-2)/30)+1))</f>
        <v>0</v>
      </c>
      <c r="D1949" s="16">
        <f t="shared" si="1"/>
        <v>0</v>
      </c>
      <c r="E1949" s="16">
        <f t="shared" si="2"/>
        <v>0</v>
      </c>
      <c r="F1949" s="3">
        <f t="shared" si="3"/>
        <v>0</v>
      </c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ht="15.0" customHeight="1">
      <c r="A1950" s="11" t="str">
        <f t="array" ref="A1950">INDEX(DONG_THUAN_GHEP!$J$14:$AM$113,INT((ROW()-2)/30)+1,MOD(ROW()-2,30)+1)</f>
        <v/>
      </c>
      <c r="B1950" s="11" t="str">
        <f t="array" ref="B1950">INDEX(DONG_THUAN_GHEP!$A$14:$A$113,INT((ROW()-2)/30)+1)</f>
        <v/>
      </c>
      <c r="C1950" s="16">
        <f t="array" ref="C1950">IF(A1950="",0,INDEX(DONG_THUAN_GHEP!$B$14:$B$113,INT((ROW()-2)/30)+1))</f>
        <v>0</v>
      </c>
      <c r="D1950" s="16">
        <f t="shared" si="1"/>
        <v>0</v>
      </c>
      <c r="E1950" s="16">
        <f t="shared" si="2"/>
        <v>0</v>
      </c>
      <c r="F1950" s="3">
        <f t="shared" si="3"/>
        <v>0</v>
      </c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ht="15.0" customHeight="1">
      <c r="A1951" s="11" t="str">
        <f t="array" ref="A1951">INDEX(DONG_THUAN_GHEP!$J$14:$AM$113,INT((ROW()-2)/30)+1,MOD(ROW()-2,30)+1)</f>
        <v/>
      </c>
      <c r="B1951" s="11" t="str">
        <f t="array" ref="B1951">INDEX(DONG_THUAN_GHEP!$A$14:$A$113,INT((ROW()-2)/30)+1)</f>
        <v/>
      </c>
      <c r="C1951" s="16">
        <f t="array" ref="C1951">IF(A1951="",0,INDEX(DONG_THUAN_GHEP!$B$14:$B$113,INT((ROW()-2)/30)+1))</f>
        <v>0</v>
      </c>
      <c r="D1951" s="16">
        <f t="shared" si="1"/>
        <v>0</v>
      </c>
      <c r="E1951" s="16">
        <f t="shared" si="2"/>
        <v>0</v>
      </c>
      <c r="F1951" s="3">
        <f t="shared" si="3"/>
        <v>0</v>
      </c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ht="15.0" customHeight="1">
      <c r="A1952" s="11" t="str">
        <f t="array" ref="A1952">INDEX(DONG_THUAN_GHEP!$J$14:$AM$113,INT((ROW()-2)/30)+1,MOD(ROW()-2,30)+1)</f>
        <v>2965</v>
      </c>
      <c r="B1952" s="11" t="str">
        <f t="array" ref="B1952">INDEX(DONG_THUAN_GHEP!$A$14:$A$113,INT((ROW()-2)/30)+1)</f>
        <v>65</v>
      </c>
      <c r="C1952" s="16">
        <f t="array" ref="C1952">IF(A1952="",0,INDEX(DONG_THUAN_GHEP!$B$14:$B$113,INT((ROW()-2)/30)+1))</f>
        <v>2</v>
      </c>
      <c r="D1952" s="16">
        <f t="shared" si="1"/>
        <v>1</v>
      </c>
      <c r="E1952" s="16">
        <f t="shared" si="2"/>
        <v>3</v>
      </c>
      <c r="F1952" s="3">
        <f t="shared" si="3"/>
        <v>302965</v>
      </c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ht="15.0" customHeight="1">
      <c r="A1953" s="11" t="str">
        <f t="array" ref="A1953">INDEX(DONG_THUAN_GHEP!$J$14:$AM$113,INT((ROW()-2)/30)+1,MOD(ROW()-2,30)+1)</f>
        <v>2265</v>
      </c>
      <c r="B1953" s="11" t="str">
        <f t="array" ref="B1953">INDEX(DONG_THUAN_GHEP!$A$14:$A$113,INT((ROW()-2)/30)+1)</f>
        <v>65</v>
      </c>
      <c r="C1953" s="16">
        <f t="array" ref="C1953">IF(A1953="",0,INDEX(DONG_THUAN_GHEP!$B$14:$B$113,INT((ROW()-2)/30)+1))</f>
        <v>2</v>
      </c>
      <c r="D1953" s="16">
        <f t="shared" si="1"/>
        <v>1</v>
      </c>
      <c r="E1953" s="16">
        <f t="shared" si="2"/>
        <v>3</v>
      </c>
      <c r="F1953" s="3">
        <f t="shared" si="3"/>
        <v>302265</v>
      </c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ht="15.0" customHeight="1">
      <c r="A1954" s="11" t="str">
        <f t="array" ref="A1954">INDEX(DONG_THUAN_GHEP!$J$14:$AM$113,INT((ROW()-2)/30)+1,MOD(ROW()-2,30)+1)</f>
        <v>265</v>
      </c>
      <c r="B1954" s="11" t="str">
        <f t="array" ref="B1954">INDEX(DONG_THUAN_GHEP!$A$14:$A$113,INT((ROW()-2)/30)+1)</f>
        <v>65</v>
      </c>
      <c r="C1954" s="16">
        <f t="array" ref="C1954">IF(A1954="",0,INDEX(DONG_THUAN_GHEP!$B$14:$B$113,INT((ROW()-2)/30)+1))</f>
        <v>2</v>
      </c>
      <c r="D1954" s="16">
        <f t="shared" si="1"/>
        <v>8</v>
      </c>
      <c r="E1954" s="16">
        <f t="shared" si="2"/>
        <v>10</v>
      </c>
      <c r="F1954" s="3">
        <f t="shared" si="3"/>
        <v>1000265</v>
      </c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ht="15.0" customHeight="1">
      <c r="A1955" s="11" t="str">
        <f t="array" ref="A1955">INDEX(DONG_THUAN_GHEP!$J$14:$AM$113,INT((ROW()-2)/30)+1,MOD(ROW()-2,30)+1)</f>
        <v>265</v>
      </c>
      <c r="B1955" s="11" t="str">
        <f t="array" ref="B1955">INDEX(DONG_THUAN_GHEP!$A$14:$A$113,INT((ROW()-2)/30)+1)</f>
        <v>65</v>
      </c>
      <c r="C1955" s="16">
        <f t="array" ref="C1955">IF(A1955="",0,INDEX(DONG_THUAN_GHEP!$B$14:$B$113,INT((ROW()-2)/30)+1))</f>
        <v>2</v>
      </c>
      <c r="D1955" s="16">
        <f t="shared" si="1"/>
        <v>8</v>
      </c>
      <c r="E1955" s="16">
        <f t="shared" si="2"/>
        <v>10</v>
      </c>
      <c r="F1955" s="3">
        <f t="shared" si="3"/>
        <v>1000265</v>
      </c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ht="15.0" customHeight="1">
      <c r="A1956" s="11" t="str">
        <f t="array" ref="A1956">INDEX(DONG_THUAN_GHEP!$J$14:$AM$113,INT((ROW()-2)/30)+1,MOD(ROW()-2,30)+1)</f>
        <v>265</v>
      </c>
      <c r="B1956" s="11" t="str">
        <f t="array" ref="B1956">INDEX(DONG_THUAN_GHEP!$A$14:$A$113,INT((ROW()-2)/30)+1)</f>
        <v>65</v>
      </c>
      <c r="C1956" s="16">
        <f t="array" ref="C1956">IF(A1956="",0,INDEX(DONG_THUAN_GHEP!$B$14:$B$113,INT((ROW()-2)/30)+1))</f>
        <v>2</v>
      </c>
      <c r="D1956" s="16">
        <f t="shared" si="1"/>
        <v>8</v>
      </c>
      <c r="E1956" s="16">
        <f t="shared" si="2"/>
        <v>10</v>
      </c>
      <c r="F1956" s="3">
        <f t="shared" si="3"/>
        <v>1000265</v>
      </c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ht="15.0" customHeight="1">
      <c r="A1957" s="11" t="str">
        <f t="array" ref="A1957">INDEX(DONG_THUAN_GHEP!$J$14:$AM$113,INT((ROW()-2)/30)+1,MOD(ROW()-2,30)+1)</f>
        <v>265</v>
      </c>
      <c r="B1957" s="11" t="str">
        <f t="array" ref="B1957">INDEX(DONG_THUAN_GHEP!$A$14:$A$113,INT((ROW()-2)/30)+1)</f>
        <v>65</v>
      </c>
      <c r="C1957" s="16">
        <f t="array" ref="C1957">IF(A1957="",0,INDEX(DONG_THUAN_GHEP!$B$14:$B$113,INT((ROW()-2)/30)+1))</f>
        <v>2</v>
      </c>
      <c r="D1957" s="16">
        <f t="shared" si="1"/>
        <v>8</v>
      </c>
      <c r="E1957" s="16">
        <f t="shared" si="2"/>
        <v>10</v>
      </c>
      <c r="F1957" s="3">
        <f t="shared" si="3"/>
        <v>1000265</v>
      </c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ht="15.0" customHeight="1">
      <c r="A1958" s="11" t="str">
        <f t="array" ref="A1958">INDEX(DONG_THUAN_GHEP!$J$14:$AM$113,INT((ROW()-2)/30)+1,MOD(ROW()-2,30)+1)</f>
        <v>965</v>
      </c>
      <c r="B1958" s="11" t="str">
        <f t="array" ref="B1958">INDEX(DONG_THUAN_GHEP!$A$14:$A$113,INT((ROW()-2)/30)+1)</f>
        <v>65</v>
      </c>
      <c r="C1958" s="16">
        <f t="array" ref="C1958">IF(A1958="",0,INDEX(DONG_THUAN_GHEP!$B$14:$B$113,INT((ROW()-2)/30)+1))</f>
        <v>2</v>
      </c>
      <c r="D1958" s="16">
        <f t="shared" si="1"/>
        <v>4</v>
      </c>
      <c r="E1958" s="16">
        <f t="shared" si="2"/>
        <v>6</v>
      </c>
      <c r="F1958" s="3">
        <f t="shared" si="3"/>
        <v>600965</v>
      </c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ht="15.0" customHeight="1">
      <c r="A1959" s="11" t="str">
        <f t="array" ref="A1959">INDEX(DONG_THUAN_GHEP!$J$14:$AM$113,INT((ROW()-2)/30)+1,MOD(ROW()-2,30)+1)</f>
        <v>265</v>
      </c>
      <c r="B1959" s="11" t="str">
        <f t="array" ref="B1959">INDEX(DONG_THUAN_GHEP!$A$14:$A$113,INT((ROW()-2)/30)+1)</f>
        <v>65</v>
      </c>
      <c r="C1959" s="16">
        <f t="array" ref="C1959">IF(A1959="",0,INDEX(DONG_THUAN_GHEP!$B$14:$B$113,INT((ROW()-2)/30)+1))</f>
        <v>2</v>
      </c>
      <c r="D1959" s="16">
        <f t="shared" si="1"/>
        <v>8</v>
      </c>
      <c r="E1959" s="16">
        <f t="shared" si="2"/>
        <v>10</v>
      </c>
      <c r="F1959" s="3">
        <f t="shared" si="3"/>
        <v>1000265</v>
      </c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ht="15.0" customHeight="1">
      <c r="A1960" s="11" t="str">
        <f t="array" ref="A1960">INDEX(DONG_THUAN_GHEP!$J$14:$AM$113,INT((ROW()-2)/30)+1,MOD(ROW()-2,30)+1)</f>
        <v>65</v>
      </c>
      <c r="B1960" s="11" t="str">
        <f t="array" ref="B1960">INDEX(DONG_THUAN_GHEP!$A$14:$A$113,INT((ROW()-2)/30)+1)</f>
        <v>65</v>
      </c>
      <c r="C1960" s="16">
        <f t="array" ref="C1960">IF(A1960="",0,INDEX(DONG_THUAN_GHEP!$B$14:$B$113,INT((ROW()-2)/30)+1))</f>
        <v>2</v>
      </c>
      <c r="D1960" s="16">
        <f t="shared" si="1"/>
        <v>16</v>
      </c>
      <c r="E1960" s="16">
        <f t="shared" si="2"/>
        <v>18</v>
      </c>
      <c r="F1960" s="3">
        <f t="shared" si="3"/>
        <v>1800065</v>
      </c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ht="15.0" customHeight="1">
      <c r="A1961" s="11" t="str">
        <f t="array" ref="A1961">INDEX(DONG_THUAN_GHEP!$J$14:$AM$113,INT((ROW()-2)/30)+1,MOD(ROW()-2,30)+1)</f>
        <v>65</v>
      </c>
      <c r="B1961" s="11" t="str">
        <f t="array" ref="B1961">INDEX(DONG_THUAN_GHEP!$A$14:$A$113,INT((ROW()-2)/30)+1)</f>
        <v>65</v>
      </c>
      <c r="C1961" s="16">
        <f t="array" ref="C1961">IF(A1961="",0,INDEX(DONG_THUAN_GHEP!$B$14:$B$113,INT((ROW()-2)/30)+1))</f>
        <v>2</v>
      </c>
      <c r="D1961" s="16">
        <f t="shared" si="1"/>
        <v>16</v>
      </c>
      <c r="E1961" s="16">
        <f t="shared" si="2"/>
        <v>18</v>
      </c>
      <c r="F1961" s="3">
        <f t="shared" si="3"/>
        <v>1800065</v>
      </c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ht="15.0" customHeight="1">
      <c r="A1962" s="11" t="str">
        <f t="array" ref="A1962">INDEX(DONG_THUAN_GHEP!$J$14:$AM$113,INT((ROW()-2)/30)+1,MOD(ROW()-2,30)+1)</f>
        <v>65</v>
      </c>
      <c r="B1962" s="11" t="str">
        <f t="array" ref="B1962">INDEX(DONG_THUAN_GHEP!$A$14:$A$113,INT((ROW()-2)/30)+1)</f>
        <v>65</v>
      </c>
      <c r="C1962" s="16">
        <f t="array" ref="C1962">IF(A1962="",0,INDEX(DONG_THUAN_GHEP!$B$14:$B$113,INT((ROW()-2)/30)+1))</f>
        <v>2</v>
      </c>
      <c r="D1962" s="16">
        <f t="shared" si="1"/>
        <v>16</v>
      </c>
      <c r="E1962" s="16">
        <f t="shared" si="2"/>
        <v>18</v>
      </c>
      <c r="F1962" s="3">
        <f t="shared" si="3"/>
        <v>1800065</v>
      </c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ht="15.0" customHeight="1">
      <c r="A1963" s="11" t="str">
        <f t="array" ref="A1963">INDEX(DONG_THUAN_GHEP!$J$14:$AM$113,INT((ROW()-2)/30)+1,MOD(ROW()-2,30)+1)</f>
        <v>65</v>
      </c>
      <c r="B1963" s="11" t="str">
        <f t="array" ref="B1963">INDEX(DONG_THUAN_GHEP!$A$14:$A$113,INT((ROW()-2)/30)+1)</f>
        <v>65</v>
      </c>
      <c r="C1963" s="16">
        <f t="array" ref="C1963">IF(A1963="",0,INDEX(DONG_THUAN_GHEP!$B$14:$B$113,INT((ROW()-2)/30)+1))</f>
        <v>2</v>
      </c>
      <c r="D1963" s="16">
        <f t="shared" si="1"/>
        <v>16</v>
      </c>
      <c r="E1963" s="16">
        <f t="shared" si="2"/>
        <v>18</v>
      </c>
      <c r="F1963" s="3">
        <f t="shared" si="3"/>
        <v>1800065</v>
      </c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ht="15.0" customHeight="1">
      <c r="A1964" s="11" t="str">
        <f t="array" ref="A1964">INDEX(DONG_THUAN_GHEP!$J$14:$AM$113,INT((ROW()-2)/30)+1,MOD(ROW()-2,30)+1)</f>
        <v>965</v>
      </c>
      <c r="B1964" s="11" t="str">
        <f t="array" ref="B1964">INDEX(DONG_THUAN_GHEP!$A$14:$A$113,INT((ROW()-2)/30)+1)</f>
        <v>65</v>
      </c>
      <c r="C1964" s="16">
        <f t="array" ref="C1964">IF(A1964="",0,INDEX(DONG_THUAN_GHEP!$B$14:$B$113,INT((ROW()-2)/30)+1))</f>
        <v>2</v>
      </c>
      <c r="D1964" s="16">
        <f t="shared" si="1"/>
        <v>4</v>
      </c>
      <c r="E1964" s="16">
        <f t="shared" si="2"/>
        <v>6</v>
      </c>
      <c r="F1964" s="3">
        <f t="shared" si="3"/>
        <v>600965</v>
      </c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ht="15.0" customHeight="1">
      <c r="A1965" s="11" t="str">
        <f t="array" ref="A1965">INDEX(DONG_THUAN_GHEP!$J$14:$AM$113,INT((ROW()-2)/30)+1,MOD(ROW()-2,30)+1)</f>
        <v>265</v>
      </c>
      <c r="B1965" s="11" t="str">
        <f t="array" ref="B1965">INDEX(DONG_THUAN_GHEP!$A$14:$A$113,INT((ROW()-2)/30)+1)</f>
        <v>65</v>
      </c>
      <c r="C1965" s="16">
        <f t="array" ref="C1965">IF(A1965="",0,INDEX(DONG_THUAN_GHEP!$B$14:$B$113,INT((ROW()-2)/30)+1))</f>
        <v>2</v>
      </c>
      <c r="D1965" s="16">
        <f t="shared" si="1"/>
        <v>8</v>
      </c>
      <c r="E1965" s="16">
        <f t="shared" si="2"/>
        <v>10</v>
      </c>
      <c r="F1965" s="3">
        <f t="shared" si="3"/>
        <v>1000265</v>
      </c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ht="15.0" customHeight="1">
      <c r="A1966" s="11" t="str">
        <f t="array" ref="A1966">INDEX(DONG_THUAN_GHEP!$J$14:$AM$113,INT((ROW()-2)/30)+1,MOD(ROW()-2,30)+1)</f>
        <v>65</v>
      </c>
      <c r="B1966" s="11" t="str">
        <f t="array" ref="B1966">INDEX(DONG_THUAN_GHEP!$A$14:$A$113,INT((ROW()-2)/30)+1)</f>
        <v>65</v>
      </c>
      <c r="C1966" s="16">
        <f t="array" ref="C1966">IF(A1966="",0,INDEX(DONG_THUAN_GHEP!$B$14:$B$113,INT((ROW()-2)/30)+1))</f>
        <v>2</v>
      </c>
      <c r="D1966" s="16">
        <f t="shared" si="1"/>
        <v>16</v>
      </c>
      <c r="E1966" s="16">
        <f t="shared" si="2"/>
        <v>18</v>
      </c>
      <c r="F1966" s="3">
        <f t="shared" si="3"/>
        <v>1800065</v>
      </c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ht="15.0" customHeight="1">
      <c r="A1967" s="11" t="str">
        <f t="array" ref="A1967">INDEX(DONG_THUAN_GHEP!$J$14:$AM$113,INT((ROW()-2)/30)+1,MOD(ROW()-2,30)+1)</f>
        <v>65</v>
      </c>
      <c r="B1967" s="11" t="str">
        <f t="array" ref="B1967">INDEX(DONG_THUAN_GHEP!$A$14:$A$113,INT((ROW()-2)/30)+1)</f>
        <v>65</v>
      </c>
      <c r="C1967" s="16">
        <f t="array" ref="C1967">IF(A1967="",0,INDEX(DONG_THUAN_GHEP!$B$14:$B$113,INT((ROW()-2)/30)+1))</f>
        <v>2</v>
      </c>
      <c r="D1967" s="16">
        <f t="shared" si="1"/>
        <v>16</v>
      </c>
      <c r="E1967" s="16">
        <f t="shared" si="2"/>
        <v>18</v>
      </c>
      <c r="F1967" s="3">
        <f t="shared" si="3"/>
        <v>1800065</v>
      </c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ht="15.0" customHeight="1">
      <c r="A1968" s="11" t="str">
        <f t="array" ref="A1968">INDEX(DONG_THUAN_GHEP!$J$14:$AM$113,INT((ROW()-2)/30)+1,MOD(ROW()-2,30)+1)</f>
        <v>65</v>
      </c>
      <c r="B1968" s="11" t="str">
        <f t="array" ref="B1968">INDEX(DONG_THUAN_GHEP!$A$14:$A$113,INT((ROW()-2)/30)+1)</f>
        <v>65</v>
      </c>
      <c r="C1968" s="16">
        <f t="array" ref="C1968">IF(A1968="",0,INDEX(DONG_THUAN_GHEP!$B$14:$B$113,INT((ROW()-2)/30)+1))</f>
        <v>2</v>
      </c>
      <c r="D1968" s="16">
        <f t="shared" si="1"/>
        <v>16</v>
      </c>
      <c r="E1968" s="16">
        <f t="shared" si="2"/>
        <v>18</v>
      </c>
      <c r="F1968" s="3">
        <f t="shared" si="3"/>
        <v>1800065</v>
      </c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ht="15.0" customHeight="1">
      <c r="A1969" s="11" t="str">
        <f t="array" ref="A1969">INDEX(DONG_THUAN_GHEP!$J$14:$AM$113,INT((ROW()-2)/30)+1,MOD(ROW()-2,30)+1)</f>
        <v>65</v>
      </c>
      <c r="B1969" s="11" t="str">
        <f t="array" ref="B1969">INDEX(DONG_THUAN_GHEP!$A$14:$A$113,INT((ROW()-2)/30)+1)</f>
        <v>65</v>
      </c>
      <c r="C1969" s="16">
        <f t="array" ref="C1969">IF(A1969="",0,INDEX(DONG_THUAN_GHEP!$B$14:$B$113,INT((ROW()-2)/30)+1))</f>
        <v>2</v>
      </c>
      <c r="D1969" s="16">
        <f t="shared" si="1"/>
        <v>16</v>
      </c>
      <c r="E1969" s="16">
        <f t="shared" si="2"/>
        <v>18</v>
      </c>
      <c r="F1969" s="3">
        <f t="shared" si="3"/>
        <v>1800065</v>
      </c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ht="15.0" customHeight="1">
      <c r="A1970" s="11" t="str">
        <f t="array" ref="A1970">INDEX(DONG_THUAN_GHEP!$J$14:$AM$113,INT((ROW()-2)/30)+1,MOD(ROW()-2,30)+1)</f>
        <v>965</v>
      </c>
      <c r="B1970" s="11" t="str">
        <f t="array" ref="B1970">INDEX(DONG_THUAN_GHEP!$A$14:$A$113,INT((ROW()-2)/30)+1)</f>
        <v>65</v>
      </c>
      <c r="C1970" s="16">
        <f t="array" ref="C1970">IF(A1970="",0,INDEX(DONG_THUAN_GHEP!$B$14:$B$113,INT((ROW()-2)/30)+1))</f>
        <v>2</v>
      </c>
      <c r="D1970" s="16">
        <f t="shared" si="1"/>
        <v>4</v>
      </c>
      <c r="E1970" s="16">
        <f t="shared" si="2"/>
        <v>6</v>
      </c>
      <c r="F1970" s="3">
        <f t="shared" si="3"/>
        <v>600965</v>
      </c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ht="15.0" customHeight="1">
      <c r="A1971" s="11" t="str">
        <f t="array" ref="A1971">INDEX(DONG_THUAN_GHEP!$J$14:$AM$113,INT((ROW()-2)/30)+1,MOD(ROW()-2,30)+1)</f>
        <v>265</v>
      </c>
      <c r="B1971" s="11" t="str">
        <f t="array" ref="B1971">INDEX(DONG_THUAN_GHEP!$A$14:$A$113,INT((ROW()-2)/30)+1)</f>
        <v>65</v>
      </c>
      <c r="C1971" s="16">
        <f t="array" ref="C1971">IF(A1971="",0,INDEX(DONG_THUAN_GHEP!$B$14:$B$113,INT((ROW()-2)/30)+1))</f>
        <v>2</v>
      </c>
      <c r="D1971" s="16">
        <f t="shared" si="1"/>
        <v>8</v>
      </c>
      <c r="E1971" s="16">
        <f t="shared" si="2"/>
        <v>10</v>
      </c>
      <c r="F1971" s="3">
        <f t="shared" si="3"/>
        <v>1000265</v>
      </c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ht="15.0" customHeight="1">
      <c r="A1972" s="11" t="str">
        <f t="array" ref="A1972">INDEX(DONG_THUAN_GHEP!$J$14:$AM$113,INT((ROW()-2)/30)+1,MOD(ROW()-2,30)+1)</f>
        <v>65</v>
      </c>
      <c r="B1972" s="11" t="str">
        <f t="array" ref="B1972">INDEX(DONG_THUAN_GHEP!$A$14:$A$113,INT((ROW()-2)/30)+1)</f>
        <v>65</v>
      </c>
      <c r="C1972" s="16">
        <f t="array" ref="C1972">IF(A1972="",0,INDEX(DONG_THUAN_GHEP!$B$14:$B$113,INT((ROW()-2)/30)+1))</f>
        <v>2</v>
      </c>
      <c r="D1972" s="16">
        <f t="shared" si="1"/>
        <v>16</v>
      </c>
      <c r="E1972" s="16">
        <f t="shared" si="2"/>
        <v>18</v>
      </c>
      <c r="F1972" s="3">
        <f t="shared" si="3"/>
        <v>1800065</v>
      </c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ht="15.0" customHeight="1">
      <c r="A1973" s="11" t="str">
        <f t="array" ref="A1973">INDEX(DONG_THUAN_GHEP!$J$14:$AM$113,INT((ROW()-2)/30)+1,MOD(ROW()-2,30)+1)</f>
        <v>65</v>
      </c>
      <c r="B1973" s="11" t="str">
        <f t="array" ref="B1973">INDEX(DONG_THUAN_GHEP!$A$14:$A$113,INT((ROW()-2)/30)+1)</f>
        <v>65</v>
      </c>
      <c r="C1973" s="16">
        <f t="array" ref="C1973">IF(A1973="",0,INDEX(DONG_THUAN_GHEP!$B$14:$B$113,INT((ROW()-2)/30)+1))</f>
        <v>2</v>
      </c>
      <c r="D1973" s="16">
        <f t="shared" si="1"/>
        <v>16</v>
      </c>
      <c r="E1973" s="16">
        <f t="shared" si="2"/>
        <v>18</v>
      </c>
      <c r="F1973" s="3">
        <f t="shared" si="3"/>
        <v>1800065</v>
      </c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ht="15.0" customHeight="1">
      <c r="A1974" s="11" t="str">
        <f t="array" ref="A1974">INDEX(DONG_THUAN_GHEP!$J$14:$AM$113,INT((ROW()-2)/30)+1,MOD(ROW()-2,30)+1)</f>
        <v>65</v>
      </c>
      <c r="B1974" s="11" t="str">
        <f t="array" ref="B1974">INDEX(DONG_THUAN_GHEP!$A$14:$A$113,INT((ROW()-2)/30)+1)</f>
        <v>65</v>
      </c>
      <c r="C1974" s="16">
        <f t="array" ref="C1974">IF(A1974="",0,INDEX(DONG_THUAN_GHEP!$B$14:$B$113,INT((ROW()-2)/30)+1))</f>
        <v>2</v>
      </c>
      <c r="D1974" s="16">
        <f t="shared" si="1"/>
        <v>16</v>
      </c>
      <c r="E1974" s="16">
        <f t="shared" si="2"/>
        <v>18</v>
      </c>
      <c r="F1974" s="3">
        <f t="shared" si="3"/>
        <v>1800065</v>
      </c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ht="15.0" customHeight="1">
      <c r="A1975" s="11" t="str">
        <f t="array" ref="A1975">INDEX(DONG_THUAN_GHEP!$J$14:$AM$113,INT((ROW()-2)/30)+1,MOD(ROW()-2,30)+1)</f>
        <v>65</v>
      </c>
      <c r="B1975" s="11" t="str">
        <f t="array" ref="B1975">INDEX(DONG_THUAN_GHEP!$A$14:$A$113,INT((ROW()-2)/30)+1)</f>
        <v>65</v>
      </c>
      <c r="C1975" s="16">
        <f t="array" ref="C1975">IF(A1975="",0,INDEX(DONG_THUAN_GHEP!$B$14:$B$113,INT((ROW()-2)/30)+1))</f>
        <v>2</v>
      </c>
      <c r="D1975" s="16">
        <f t="shared" si="1"/>
        <v>16</v>
      </c>
      <c r="E1975" s="16">
        <f t="shared" si="2"/>
        <v>18</v>
      </c>
      <c r="F1975" s="3">
        <f t="shared" si="3"/>
        <v>1800065</v>
      </c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ht="15.0" customHeight="1">
      <c r="A1976" s="11" t="str">
        <f t="array" ref="A1976">INDEX(DONG_THUAN_GHEP!$J$14:$AM$113,INT((ROW()-2)/30)+1,MOD(ROW()-2,30)+1)</f>
        <v>965</v>
      </c>
      <c r="B1976" s="11" t="str">
        <f t="array" ref="B1976">INDEX(DONG_THUAN_GHEP!$A$14:$A$113,INT((ROW()-2)/30)+1)</f>
        <v>65</v>
      </c>
      <c r="C1976" s="16">
        <f t="array" ref="C1976">IF(A1976="",0,INDEX(DONG_THUAN_GHEP!$B$14:$B$113,INT((ROW()-2)/30)+1))</f>
        <v>2</v>
      </c>
      <c r="D1976" s="16">
        <f t="shared" si="1"/>
        <v>4</v>
      </c>
      <c r="E1976" s="16">
        <f t="shared" si="2"/>
        <v>6</v>
      </c>
      <c r="F1976" s="3">
        <f t="shared" si="3"/>
        <v>600965</v>
      </c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ht="15.0" customHeight="1">
      <c r="A1977" s="11" t="str">
        <f t="array" ref="A1977">INDEX(DONG_THUAN_GHEP!$J$14:$AM$113,INT((ROW()-2)/30)+1,MOD(ROW()-2,30)+1)</f>
        <v>265</v>
      </c>
      <c r="B1977" s="11" t="str">
        <f t="array" ref="B1977">INDEX(DONG_THUAN_GHEP!$A$14:$A$113,INT((ROW()-2)/30)+1)</f>
        <v>65</v>
      </c>
      <c r="C1977" s="16">
        <f t="array" ref="C1977">IF(A1977="",0,INDEX(DONG_THUAN_GHEP!$B$14:$B$113,INT((ROW()-2)/30)+1))</f>
        <v>2</v>
      </c>
      <c r="D1977" s="16">
        <f t="shared" si="1"/>
        <v>8</v>
      </c>
      <c r="E1977" s="16">
        <f t="shared" si="2"/>
        <v>10</v>
      </c>
      <c r="F1977" s="3">
        <f t="shared" si="3"/>
        <v>1000265</v>
      </c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ht="15.0" customHeight="1">
      <c r="A1978" s="11" t="str">
        <f t="array" ref="A1978">INDEX(DONG_THUAN_GHEP!$J$14:$AM$113,INT((ROW()-2)/30)+1,MOD(ROW()-2,30)+1)</f>
        <v>65</v>
      </c>
      <c r="B1978" s="11" t="str">
        <f t="array" ref="B1978">INDEX(DONG_THUAN_GHEP!$A$14:$A$113,INT((ROW()-2)/30)+1)</f>
        <v>65</v>
      </c>
      <c r="C1978" s="16">
        <f t="array" ref="C1978">IF(A1978="",0,INDEX(DONG_THUAN_GHEP!$B$14:$B$113,INT((ROW()-2)/30)+1))</f>
        <v>2</v>
      </c>
      <c r="D1978" s="16">
        <f t="shared" si="1"/>
        <v>16</v>
      </c>
      <c r="E1978" s="16">
        <f t="shared" si="2"/>
        <v>18</v>
      </c>
      <c r="F1978" s="3">
        <f t="shared" si="3"/>
        <v>1800065</v>
      </c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ht="15.0" customHeight="1">
      <c r="A1979" s="11" t="str">
        <f t="array" ref="A1979">INDEX(DONG_THUAN_GHEP!$J$14:$AM$113,INT((ROW()-2)/30)+1,MOD(ROW()-2,30)+1)</f>
        <v>65</v>
      </c>
      <c r="B1979" s="11" t="str">
        <f t="array" ref="B1979">INDEX(DONG_THUAN_GHEP!$A$14:$A$113,INT((ROW()-2)/30)+1)</f>
        <v>65</v>
      </c>
      <c r="C1979" s="16">
        <f t="array" ref="C1979">IF(A1979="",0,INDEX(DONG_THUAN_GHEP!$B$14:$B$113,INT((ROW()-2)/30)+1))</f>
        <v>2</v>
      </c>
      <c r="D1979" s="16">
        <f t="shared" si="1"/>
        <v>16</v>
      </c>
      <c r="E1979" s="16">
        <f t="shared" si="2"/>
        <v>18</v>
      </c>
      <c r="F1979" s="3">
        <f t="shared" si="3"/>
        <v>1800065</v>
      </c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ht="15.0" customHeight="1">
      <c r="A1980" s="11" t="str">
        <f t="array" ref="A1980">INDEX(DONG_THUAN_GHEP!$J$14:$AM$113,INT((ROW()-2)/30)+1,MOD(ROW()-2,30)+1)</f>
        <v>65</v>
      </c>
      <c r="B1980" s="11" t="str">
        <f t="array" ref="B1980">INDEX(DONG_THUAN_GHEP!$A$14:$A$113,INT((ROW()-2)/30)+1)</f>
        <v>65</v>
      </c>
      <c r="C1980" s="16">
        <f t="array" ref="C1980">IF(A1980="",0,INDEX(DONG_THUAN_GHEP!$B$14:$B$113,INT((ROW()-2)/30)+1))</f>
        <v>2</v>
      </c>
      <c r="D1980" s="16">
        <f t="shared" si="1"/>
        <v>16</v>
      </c>
      <c r="E1980" s="16">
        <f t="shared" si="2"/>
        <v>18</v>
      </c>
      <c r="F1980" s="3">
        <f t="shared" si="3"/>
        <v>1800065</v>
      </c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ht="15.0" customHeight="1">
      <c r="A1981" s="11" t="str">
        <f t="array" ref="A1981">INDEX(DONG_THUAN_GHEP!$J$14:$AM$113,INT((ROW()-2)/30)+1,MOD(ROW()-2,30)+1)</f>
        <v>65</v>
      </c>
      <c r="B1981" s="11" t="str">
        <f t="array" ref="B1981">INDEX(DONG_THUAN_GHEP!$A$14:$A$113,INT((ROW()-2)/30)+1)</f>
        <v>65</v>
      </c>
      <c r="C1981" s="16">
        <f t="array" ref="C1981">IF(A1981="",0,INDEX(DONG_THUAN_GHEP!$B$14:$B$113,INT((ROW()-2)/30)+1))</f>
        <v>2</v>
      </c>
      <c r="D1981" s="16">
        <f t="shared" si="1"/>
        <v>16</v>
      </c>
      <c r="E1981" s="16">
        <f t="shared" si="2"/>
        <v>18</v>
      </c>
      <c r="F1981" s="3">
        <f t="shared" si="3"/>
        <v>1800065</v>
      </c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ht="15.0" customHeight="1">
      <c r="A1982" s="11" t="str">
        <f t="array" ref="A1982">INDEX(DONG_THUAN_GHEP!$J$14:$AM$113,INT((ROW()-2)/30)+1,MOD(ROW()-2,30)+1)</f>
        <v/>
      </c>
      <c r="B1982" s="11" t="str">
        <f t="array" ref="B1982">INDEX(DONG_THUAN_GHEP!$A$14:$A$113,INT((ROW()-2)/30)+1)</f>
        <v/>
      </c>
      <c r="C1982" s="16">
        <f t="array" ref="C1982">IF(A1982="",0,INDEX(DONG_THUAN_GHEP!$B$14:$B$113,INT((ROW()-2)/30)+1))</f>
        <v>0</v>
      </c>
      <c r="D1982" s="16">
        <f t="shared" si="1"/>
        <v>0</v>
      </c>
      <c r="E1982" s="16">
        <f t="shared" si="2"/>
        <v>0</v>
      </c>
      <c r="F1982" s="3">
        <f t="shared" si="3"/>
        <v>0</v>
      </c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ht="15.0" customHeight="1">
      <c r="A1983" s="11" t="str">
        <f t="array" ref="A1983">INDEX(DONG_THUAN_GHEP!$J$14:$AM$113,INT((ROW()-2)/30)+1,MOD(ROW()-2,30)+1)</f>
        <v/>
      </c>
      <c r="B1983" s="11" t="str">
        <f t="array" ref="B1983">INDEX(DONG_THUAN_GHEP!$A$14:$A$113,INT((ROW()-2)/30)+1)</f>
        <v/>
      </c>
      <c r="C1983" s="16">
        <f t="array" ref="C1983">IF(A1983="",0,INDEX(DONG_THUAN_GHEP!$B$14:$B$113,INT((ROW()-2)/30)+1))</f>
        <v>0</v>
      </c>
      <c r="D1983" s="16">
        <f t="shared" si="1"/>
        <v>0</v>
      </c>
      <c r="E1983" s="16">
        <f t="shared" si="2"/>
        <v>0</v>
      </c>
      <c r="F1983" s="3">
        <f t="shared" si="3"/>
        <v>0</v>
      </c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ht="15.0" customHeight="1">
      <c r="A1984" s="11" t="str">
        <f t="array" ref="A1984">INDEX(DONG_THUAN_GHEP!$J$14:$AM$113,INT((ROW()-2)/30)+1,MOD(ROW()-2,30)+1)</f>
        <v/>
      </c>
      <c r="B1984" s="11" t="str">
        <f t="array" ref="B1984">INDEX(DONG_THUAN_GHEP!$A$14:$A$113,INT((ROW()-2)/30)+1)</f>
        <v/>
      </c>
      <c r="C1984" s="16">
        <f t="array" ref="C1984">IF(A1984="",0,INDEX(DONG_THUAN_GHEP!$B$14:$B$113,INT((ROW()-2)/30)+1))</f>
        <v>0</v>
      </c>
      <c r="D1984" s="16">
        <f t="shared" si="1"/>
        <v>0</v>
      </c>
      <c r="E1984" s="16">
        <f t="shared" si="2"/>
        <v>0</v>
      </c>
      <c r="F1984" s="3">
        <f t="shared" si="3"/>
        <v>0</v>
      </c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ht="15.0" customHeight="1">
      <c r="A1985" s="11" t="str">
        <f t="array" ref="A1985">INDEX(DONG_THUAN_GHEP!$J$14:$AM$113,INT((ROW()-2)/30)+1,MOD(ROW()-2,30)+1)</f>
        <v/>
      </c>
      <c r="B1985" s="11" t="str">
        <f t="array" ref="B1985">INDEX(DONG_THUAN_GHEP!$A$14:$A$113,INT((ROW()-2)/30)+1)</f>
        <v/>
      </c>
      <c r="C1985" s="16">
        <f t="array" ref="C1985">IF(A1985="",0,INDEX(DONG_THUAN_GHEP!$B$14:$B$113,INT((ROW()-2)/30)+1))</f>
        <v>0</v>
      </c>
      <c r="D1985" s="16">
        <f t="shared" si="1"/>
        <v>0</v>
      </c>
      <c r="E1985" s="16">
        <f t="shared" si="2"/>
        <v>0</v>
      </c>
      <c r="F1985" s="3">
        <f t="shared" si="3"/>
        <v>0</v>
      </c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ht="15.0" customHeight="1">
      <c r="A1986" s="11" t="str">
        <f t="array" ref="A1986">INDEX(DONG_THUAN_GHEP!$J$14:$AM$113,INT((ROW()-2)/30)+1,MOD(ROW()-2,30)+1)</f>
        <v/>
      </c>
      <c r="B1986" s="11" t="str">
        <f t="array" ref="B1986">INDEX(DONG_THUAN_GHEP!$A$14:$A$113,INT((ROW()-2)/30)+1)</f>
        <v/>
      </c>
      <c r="C1986" s="16">
        <f t="array" ref="C1986">IF(A1986="",0,INDEX(DONG_THUAN_GHEP!$B$14:$B$113,INT((ROW()-2)/30)+1))</f>
        <v>0</v>
      </c>
      <c r="D1986" s="16">
        <f t="shared" si="1"/>
        <v>0</v>
      </c>
      <c r="E1986" s="16">
        <f t="shared" si="2"/>
        <v>0</v>
      </c>
      <c r="F1986" s="3">
        <f t="shared" si="3"/>
        <v>0</v>
      </c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ht="15.0" customHeight="1">
      <c r="A1987" s="11" t="str">
        <f t="array" ref="A1987">INDEX(DONG_THUAN_GHEP!$J$14:$AM$113,INT((ROW()-2)/30)+1,MOD(ROW()-2,30)+1)</f>
        <v/>
      </c>
      <c r="B1987" s="11" t="str">
        <f t="array" ref="B1987">INDEX(DONG_THUAN_GHEP!$A$14:$A$113,INT((ROW()-2)/30)+1)</f>
        <v/>
      </c>
      <c r="C1987" s="16">
        <f t="array" ref="C1987">IF(A1987="",0,INDEX(DONG_THUAN_GHEP!$B$14:$B$113,INT((ROW()-2)/30)+1))</f>
        <v>0</v>
      </c>
      <c r="D1987" s="16">
        <f t="shared" si="1"/>
        <v>0</v>
      </c>
      <c r="E1987" s="16">
        <f t="shared" si="2"/>
        <v>0</v>
      </c>
      <c r="F1987" s="3">
        <f t="shared" si="3"/>
        <v>0</v>
      </c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ht="15.0" customHeight="1">
      <c r="A1988" s="11" t="str">
        <f t="array" ref="A1988">INDEX(DONG_THUAN_GHEP!$J$14:$AM$113,INT((ROW()-2)/30)+1,MOD(ROW()-2,30)+1)</f>
        <v/>
      </c>
      <c r="B1988" s="11" t="str">
        <f t="array" ref="B1988">INDEX(DONG_THUAN_GHEP!$A$14:$A$113,INT((ROW()-2)/30)+1)</f>
        <v/>
      </c>
      <c r="C1988" s="16">
        <f t="array" ref="C1988">IF(A1988="",0,INDEX(DONG_THUAN_GHEP!$B$14:$B$113,INT((ROW()-2)/30)+1))</f>
        <v>0</v>
      </c>
      <c r="D1988" s="16">
        <f t="shared" si="1"/>
        <v>0</v>
      </c>
      <c r="E1988" s="16">
        <f t="shared" si="2"/>
        <v>0</v>
      </c>
      <c r="F1988" s="3">
        <f t="shared" si="3"/>
        <v>0</v>
      </c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ht="15.0" customHeight="1">
      <c r="A1989" s="11" t="str">
        <f t="array" ref="A1989">INDEX(DONG_THUAN_GHEP!$J$14:$AM$113,INT((ROW()-2)/30)+1,MOD(ROW()-2,30)+1)</f>
        <v/>
      </c>
      <c r="B1989" s="11" t="str">
        <f t="array" ref="B1989">INDEX(DONG_THUAN_GHEP!$A$14:$A$113,INT((ROW()-2)/30)+1)</f>
        <v/>
      </c>
      <c r="C1989" s="16">
        <f t="array" ref="C1989">IF(A1989="",0,INDEX(DONG_THUAN_GHEP!$B$14:$B$113,INT((ROW()-2)/30)+1))</f>
        <v>0</v>
      </c>
      <c r="D1989" s="16">
        <f t="shared" si="1"/>
        <v>0</v>
      </c>
      <c r="E1989" s="16">
        <f t="shared" si="2"/>
        <v>0</v>
      </c>
      <c r="F1989" s="3">
        <f t="shared" si="3"/>
        <v>0</v>
      </c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ht="15.0" customHeight="1">
      <c r="A1990" s="11" t="str">
        <f t="array" ref="A1990">INDEX(DONG_THUAN_GHEP!$J$14:$AM$113,INT((ROW()-2)/30)+1,MOD(ROW()-2,30)+1)</f>
        <v/>
      </c>
      <c r="B1990" s="11" t="str">
        <f t="array" ref="B1990">INDEX(DONG_THUAN_GHEP!$A$14:$A$113,INT((ROW()-2)/30)+1)</f>
        <v/>
      </c>
      <c r="C1990" s="16">
        <f t="array" ref="C1990">IF(A1990="",0,INDEX(DONG_THUAN_GHEP!$B$14:$B$113,INT((ROW()-2)/30)+1))</f>
        <v>0</v>
      </c>
      <c r="D1990" s="16">
        <f t="shared" si="1"/>
        <v>0</v>
      </c>
      <c r="E1990" s="16">
        <f t="shared" si="2"/>
        <v>0</v>
      </c>
      <c r="F1990" s="3">
        <f t="shared" si="3"/>
        <v>0</v>
      </c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ht="15.0" customHeight="1">
      <c r="A1991" s="11" t="str">
        <f t="array" ref="A1991">INDEX(DONG_THUAN_GHEP!$J$14:$AM$113,INT((ROW()-2)/30)+1,MOD(ROW()-2,30)+1)</f>
        <v/>
      </c>
      <c r="B1991" s="11" t="str">
        <f t="array" ref="B1991">INDEX(DONG_THUAN_GHEP!$A$14:$A$113,INT((ROW()-2)/30)+1)</f>
        <v/>
      </c>
      <c r="C1991" s="16">
        <f t="array" ref="C1991">IF(A1991="",0,INDEX(DONG_THUAN_GHEP!$B$14:$B$113,INT((ROW()-2)/30)+1))</f>
        <v>0</v>
      </c>
      <c r="D1991" s="16">
        <f t="shared" si="1"/>
        <v>0</v>
      </c>
      <c r="E1991" s="16">
        <f t="shared" si="2"/>
        <v>0</v>
      </c>
      <c r="F1991" s="3">
        <f t="shared" si="3"/>
        <v>0</v>
      </c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ht="15.0" customHeight="1">
      <c r="A1992" s="11" t="str">
        <f t="array" ref="A1992">INDEX(DONG_THUAN_GHEP!$J$14:$AM$113,INT((ROW()-2)/30)+1,MOD(ROW()-2,30)+1)</f>
        <v/>
      </c>
      <c r="B1992" s="11" t="str">
        <f t="array" ref="B1992">INDEX(DONG_THUAN_GHEP!$A$14:$A$113,INT((ROW()-2)/30)+1)</f>
        <v/>
      </c>
      <c r="C1992" s="16">
        <f t="array" ref="C1992">IF(A1992="",0,INDEX(DONG_THUAN_GHEP!$B$14:$B$113,INT((ROW()-2)/30)+1))</f>
        <v>0</v>
      </c>
      <c r="D1992" s="16">
        <f t="shared" si="1"/>
        <v>0</v>
      </c>
      <c r="E1992" s="16">
        <f t="shared" si="2"/>
        <v>0</v>
      </c>
      <c r="F1992" s="3">
        <f t="shared" si="3"/>
        <v>0</v>
      </c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ht="15.0" customHeight="1">
      <c r="A1993" s="11" t="str">
        <f t="array" ref="A1993">INDEX(DONG_THUAN_GHEP!$J$14:$AM$113,INT((ROW()-2)/30)+1,MOD(ROW()-2,30)+1)</f>
        <v/>
      </c>
      <c r="B1993" s="11" t="str">
        <f t="array" ref="B1993">INDEX(DONG_THUAN_GHEP!$A$14:$A$113,INT((ROW()-2)/30)+1)</f>
        <v/>
      </c>
      <c r="C1993" s="16">
        <f t="array" ref="C1993">IF(A1993="",0,INDEX(DONG_THUAN_GHEP!$B$14:$B$113,INT((ROW()-2)/30)+1))</f>
        <v>0</v>
      </c>
      <c r="D1993" s="16">
        <f t="shared" si="1"/>
        <v>0</v>
      </c>
      <c r="E1993" s="16">
        <f t="shared" si="2"/>
        <v>0</v>
      </c>
      <c r="F1993" s="3">
        <f t="shared" si="3"/>
        <v>0</v>
      </c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ht="15.0" customHeight="1">
      <c r="A1994" s="11" t="str">
        <f t="array" ref="A1994">INDEX(DONG_THUAN_GHEP!$J$14:$AM$113,INT((ROW()-2)/30)+1,MOD(ROW()-2,30)+1)</f>
        <v/>
      </c>
      <c r="B1994" s="11" t="str">
        <f t="array" ref="B1994">INDEX(DONG_THUAN_GHEP!$A$14:$A$113,INT((ROW()-2)/30)+1)</f>
        <v/>
      </c>
      <c r="C1994" s="16">
        <f t="array" ref="C1994">IF(A1994="",0,INDEX(DONG_THUAN_GHEP!$B$14:$B$113,INT((ROW()-2)/30)+1))</f>
        <v>0</v>
      </c>
      <c r="D1994" s="16">
        <f t="shared" si="1"/>
        <v>0</v>
      </c>
      <c r="E1994" s="16">
        <f t="shared" si="2"/>
        <v>0</v>
      </c>
      <c r="F1994" s="3">
        <f t="shared" si="3"/>
        <v>0</v>
      </c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ht="15.0" customHeight="1">
      <c r="A1995" s="11" t="str">
        <f t="array" ref="A1995">INDEX(DONG_THUAN_GHEP!$J$14:$AM$113,INT((ROW()-2)/30)+1,MOD(ROW()-2,30)+1)</f>
        <v/>
      </c>
      <c r="B1995" s="11" t="str">
        <f t="array" ref="B1995">INDEX(DONG_THUAN_GHEP!$A$14:$A$113,INT((ROW()-2)/30)+1)</f>
        <v/>
      </c>
      <c r="C1995" s="16">
        <f t="array" ref="C1995">IF(A1995="",0,INDEX(DONG_THUAN_GHEP!$B$14:$B$113,INT((ROW()-2)/30)+1))</f>
        <v>0</v>
      </c>
      <c r="D1995" s="16">
        <f t="shared" si="1"/>
        <v>0</v>
      </c>
      <c r="E1995" s="16">
        <f t="shared" si="2"/>
        <v>0</v>
      </c>
      <c r="F1995" s="3">
        <f t="shared" si="3"/>
        <v>0</v>
      </c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ht="15.0" customHeight="1">
      <c r="A1996" s="11" t="str">
        <f t="array" ref="A1996">INDEX(DONG_THUAN_GHEP!$J$14:$AM$113,INT((ROW()-2)/30)+1,MOD(ROW()-2,30)+1)</f>
        <v/>
      </c>
      <c r="B1996" s="11" t="str">
        <f t="array" ref="B1996">INDEX(DONG_THUAN_GHEP!$A$14:$A$113,INT((ROW()-2)/30)+1)</f>
        <v/>
      </c>
      <c r="C1996" s="16">
        <f t="array" ref="C1996">IF(A1996="",0,INDEX(DONG_THUAN_GHEP!$B$14:$B$113,INT((ROW()-2)/30)+1))</f>
        <v>0</v>
      </c>
      <c r="D1996" s="16">
        <f t="shared" si="1"/>
        <v>0</v>
      </c>
      <c r="E1996" s="16">
        <f t="shared" si="2"/>
        <v>0</v>
      </c>
      <c r="F1996" s="3">
        <f t="shared" si="3"/>
        <v>0</v>
      </c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ht="15.0" customHeight="1">
      <c r="A1997" s="11" t="str">
        <f t="array" ref="A1997">INDEX(DONG_THUAN_GHEP!$J$14:$AM$113,INT((ROW()-2)/30)+1,MOD(ROW()-2,30)+1)</f>
        <v/>
      </c>
      <c r="B1997" s="11" t="str">
        <f t="array" ref="B1997">INDEX(DONG_THUAN_GHEP!$A$14:$A$113,INT((ROW()-2)/30)+1)</f>
        <v/>
      </c>
      <c r="C1997" s="16">
        <f t="array" ref="C1997">IF(A1997="",0,INDEX(DONG_THUAN_GHEP!$B$14:$B$113,INT((ROW()-2)/30)+1))</f>
        <v>0</v>
      </c>
      <c r="D1997" s="16">
        <f t="shared" si="1"/>
        <v>0</v>
      </c>
      <c r="E1997" s="16">
        <f t="shared" si="2"/>
        <v>0</v>
      </c>
      <c r="F1997" s="3">
        <f t="shared" si="3"/>
        <v>0</v>
      </c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ht="15.0" customHeight="1">
      <c r="A1998" s="11" t="str">
        <f t="array" ref="A1998">INDEX(DONG_THUAN_GHEP!$J$14:$AM$113,INT((ROW()-2)/30)+1,MOD(ROW()-2,30)+1)</f>
        <v/>
      </c>
      <c r="B1998" s="11" t="str">
        <f t="array" ref="B1998">INDEX(DONG_THUAN_GHEP!$A$14:$A$113,INT((ROW()-2)/30)+1)</f>
        <v/>
      </c>
      <c r="C1998" s="16">
        <f t="array" ref="C1998">IF(A1998="",0,INDEX(DONG_THUAN_GHEP!$B$14:$B$113,INT((ROW()-2)/30)+1))</f>
        <v>0</v>
      </c>
      <c r="D1998" s="16">
        <f t="shared" si="1"/>
        <v>0</v>
      </c>
      <c r="E1998" s="16">
        <f t="shared" si="2"/>
        <v>0</v>
      </c>
      <c r="F1998" s="3">
        <f t="shared" si="3"/>
        <v>0</v>
      </c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ht="15.0" customHeight="1">
      <c r="A1999" s="11" t="str">
        <f t="array" ref="A1999">INDEX(DONG_THUAN_GHEP!$J$14:$AM$113,INT((ROW()-2)/30)+1,MOD(ROW()-2,30)+1)</f>
        <v/>
      </c>
      <c r="B1999" s="11" t="str">
        <f t="array" ref="B1999">INDEX(DONG_THUAN_GHEP!$A$14:$A$113,INT((ROW()-2)/30)+1)</f>
        <v/>
      </c>
      <c r="C1999" s="16">
        <f t="array" ref="C1999">IF(A1999="",0,INDEX(DONG_THUAN_GHEP!$B$14:$B$113,INT((ROW()-2)/30)+1))</f>
        <v>0</v>
      </c>
      <c r="D1999" s="16">
        <f t="shared" si="1"/>
        <v>0</v>
      </c>
      <c r="E1999" s="16">
        <f t="shared" si="2"/>
        <v>0</v>
      </c>
      <c r="F1999" s="3">
        <f t="shared" si="3"/>
        <v>0</v>
      </c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ht="15.0" customHeight="1">
      <c r="A2000" s="11" t="str">
        <f t="array" ref="A2000">INDEX(DONG_THUAN_GHEP!$J$14:$AM$113,INT((ROW()-2)/30)+1,MOD(ROW()-2,30)+1)</f>
        <v/>
      </c>
      <c r="B2000" s="11" t="str">
        <f t="array" ref="B2000">INDEX(DONG_THUAN_GHEP!$A$14:$A$113,INT((ROW()-2)/30)+1)</f>
        <v/>
      </c>
      <c r="C2000" s="16">
        <f t="array" ref="C2000">IF(A2000="",0,INDEX(DONG_THUAN_GHEP!$B$14:$B$113,INT((ROW()-2)/30)+1))</f>
        <v>0</v>
      </c>
      <c r="D2000" s="16">
        <f t="shared" si="1"/>
        <v>0</v>
      </c>
      <c r="E2000" s="16">
        <f t="shared" si="2"/>
        <v>0</v>
      </c>
      <c r="F2000" s="3">
        <f t="shared" si="3"/>
        <v>0</v>
      </c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ht="15.0" customHeight="1">
      <c r="A2001" s="11" t="str">
        <f t="array" ref="A2001">INDEX(DONG_THUAN_GHEP!$J$14:$AM$113,INT((ROW()-2)/30)+1,MOD(ROW()-2,30)+1)</f>
        <v/>
      </c>
      <c r="B2001" s="11" t="str">
        <f t="array" ref="B2001">INDEX(DONG_THUAN_GHEP!$A$14:$A$113,INT((ROW()-2)/30)+1)</f>
        <v/>
      </c>
      <c r="C2001" s="16">
        <f t="array" ref="C2001">IF(A2001="",0,INDEX(DONG_THUAN_GHEP!$B$14:$B$113,INT((ROW()-2)/30)+1))</f>
        <v>0</v>
      </c>
      <c r="D2001" s="16">
        <f t="shared" si="1"/>
        <v>0</v>
      </c>
      <c r="E2001" s="16">
        <f t="shared" si="2"/>
        <v>0</v>
      </c>
      <c r="F2001" s="3">
        <f t="shared" si="3"/>
        <v>0</v>
      </c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ht="15.0" customHeight="1">
      <c r="A2002" s="11" t="str">
        <f t="array" ref="A2002">INDEX(DONG_THUAN_GHEP!$J$14:$AM$113,INT((ROW()-2)/30)+1,MOD(ROW()-2,30)+1)</f>
        <v/>
      </c>
      <c r="B2002" s="11" t="str">
        <f t="array" ref="B2002">INDEX(DONG_THUAN_GHEP!$A$14:$A$113,INT((ROW()-2)/30)+1)</f>
        <v/>
      </c>
      <c r="C2002" s="16">
        <f t="array" ref="C2002">IF(A2002="",0,INDEX(DONG_THUAN_GHEP!$B$14:$B$113,INT((ROW()-2)/30)+1))</f>
        <v>0</v>
      </c>
      <c r="D2002" s="16">
        <f t="shared" si="1"/>
        <v>0</v>
      </c>
      <c r="E2002" s="16">
        <f t="shared" si="2"/>
        <v>0</v>
      </c>
      <c r="F2002" s="3">
        <f t="shared" si="3"/>
        <v>0</v>
      </c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ht="15.0" customHeight="1">
      <c r="A2003" s="11" t="str">
        <f t="array" ref="A2003">INDEX(DONG_THUAN_GHEP!$J$14:$AM$113,INT((ROW()-2)/30)+1,MOD(ROW()-2,30)+1)</f>
        <v/>
      </c>
      <c r="B2003" s="11" t="str">
        <f t="array" ref="B2003">INDEX(DONG_THUAN_GHEP!$A$14:$A$113,INT((ROW()-2)/30)+1)</f>
        <v/>
      </c>
      <c r="C2003" s="16">
        <f t="array" ref="C2003">IF(A2003="",0,INDEX(DONG_THUAN_GHEP!$B$14:$B$113,INT((ROW()-2)/30)+1))</f>
        <v>0</v>
      </c>
      <c r="D2003" s="16">
        <f t="shared" si="1"/>
        <v>0</v>
      </c>
      <c r="E2003" s="16">
        <f t="shared" si="2"/>
        <v>0</v>
      </c>
      <c r="F2003" s="3">
        <f t="shared" si="3"/>
        <v>0</v>
      </c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ht="15.0" customHeight="1">
      <c r="A2004" s="11" t="str">
        <f t="array" ref="A2004">INDEX(DONG_THUAN_GHEP!$J$14:$AM$113,INT((ROW()-2)/30)+1,MOD(ROW()-2,30)+1)</f>
        <v/>
      </c>
      <c r="B2004" s="11" t="str">
        <f t="array" ref="B2004">INDEX(DONG_THUAN_GHEP!$A$14:$A$113,INT((ROW()-2)/30)+1)</f>
        <v/>
      </c>
      <c r="C2004" s="16">
        <f t="array" ref="C2004">IF(A2004="",0,INDEX(DONG_THUAN_GHEP!$B$14:$B$113,INT((ROW()-2)/30)+1))</f>
        <v>0</v>
      </c>
      <c r="D2004" s="16">
        <f t="shared" si="1"/>
        <v>0</v>
      </c>
      <c r="E2004" s="16">
        <f t="shared" si="2"/>
        <v>0</v>
      </c>
      <c r="F2004" s="3">
        <f t="shared" si="3"/>
        <v>0</v>
      </c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ht="15.0" customHeight="1">
      <c r="A2005" s="11" t="str">
        <f t="array" ref="A2005">INDEX(DONG_THUAN_GHEP!$J$14:$AM$113,INT((ROW()-2)/30)+1,MOD(ROW()-2,30)+1)</f>
        <v/>
      </c>
      <c r="B2005" s="11" t="str">
        <f t="array" ref="B2005">INDEX(DONG_THUAN_GHEP!$A$14:$A$113,INT((ROW()-2)/30)+1)</f>
        <v/>
      </c>
      <c r="C2005" s="16">
        <f t="array" ref="C2005">IF(A2005="",0,INDEX(DONG_THUAN_GHEP!$B$14:$B$113,INT((ROW()-2)/30)+1))</f>
        <v>0</v>
      </c>
      <c r="D2005" s="16">
        <f t="shared" si="1"/>
        <v>0</v>
      </c>
      <c r="E2005" s="16">
        <f t="shared" si="2"/>
        <v>0</v>
      </c>
      <c r="F2005" s="3">
        <f t="shared" si="3"/>
        <v>0</v>
      </c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ht="15.0" customHeight="1">
      <c r="A2006" s="11" t="str">
        <f t="array" ref="A2006">INDEX(DONG_THUAN_GHEP!$J$14:$AM$113,INT((ROW()-2)/30)+1,MOD(ROW()-2,30)+1)</f>
        <v/>
      </c>
      <c r="B2006" s="11" t="str">
        <f t="array" ref="B2006">INDEX(DONG_THUAN_GHEP!$A$14:$A$113,INT((ROW()-2)/30)+1)</f>
        <v/>
      </c>
      <c r="C2006" s="16">
        <f t="array" ref="C2006">IF(A2006="",0,INDEX(DONG_THUAN_GHEP!$B$14:$B$113,INT((ROW()-2)/30)+1))</f>
        <v>0</v>
      </c>
      <c r="D2006" s="16">
        <f t="shared" si="1"/>
        <v>0</v>
      </c>
      <c r="E2006" s="16">
        <f t="shared" si="2"/>
        <v>0</v>
      </c>
      <c r="F2006" s="3">
        <f t="shared" si="3"/>
        <v>0</v>
      </c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ht="15.0" customHeight="1">
      <c r="A2007" s="11" t="str">
        <f t="array" ref="A2007">INDEX(DONG_THUAN_GHEP!$J$14:$AM$113,INT((ROW()-2)/30)+1,MOD(ROW()-2,30)+1)</f>
        <v/>
      </c>
      <c r="B2007" s="11" t="str">
        <f t="array" ref="B2007">INDEX(DONG_THUAN_GHEP!$A$14:$A$113,INT((ROW()-2)/30)+1)</f>
        <v/>
      </c>
      <c r="C2007" s="16">
        <f t="array" ref="C2007">IF(A2007="",0,INDEX(DONG_THUAN_GHEP!$B$14:$B$113,INT((ROW()-2)/30)+1))</f>
        <v>0</v>
      </c>
      <c r="D2007" s="16">
        <f t="shared" si="1"/>
        <v>0</v>
      </c>
      <c r="E2007" s="16">
        <f t="shared" si="2"/>
        <v>0</v>
      </c>
      <c r="F2007" s="3">
        <f t="shared" si="3"/>
        <v>0</v>
      </c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ht="15.0" customHeight="1">
      <c r="A2008" s="11" t="str">
        <f t="array" ref="A2008">INDEX(DONG_THUAN_GHEP!$J$14:$AM$113,INT((ROW()-2)/30)+1,MOD(ROW()-2,30)+1)</f>
        <v/>
      </c>
      <c r="B2008" s="11" t="str">
        <f t="array" ref="B2008">INDEX(DONG_THUAN_GHEP!$A$14:$A$113,INT((ROW()-2)/30)+1)</f>
        <v/>
      </c>
      <c r="C2008" s="16">
        <f t="array" ref="C2008">IF(A2008="",0,INDEX(DONG_THUAN_GHEP!$B$14:$B$113,INT((ROW()-2)/30)+1))</f>
        <v>0</v>
      </c>
      <c r="D2008" s="16">
        <f t="shared" si="1"/>
        <v>0</v>
      </c>
      <c r="E2008" s="16">
        <f t="shared" si="2"/>
        <v>0</v>
      </c>
      <c r="F2008" s="3">
        <f t="shared" si="3"/>
        <v>0</v>
      </c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ht="15.0" customHeight="1">
      <c r="A2009" s="11" t="str">
        <f t="array" ref="A2009">INDEX(DONG_THUAN_GHEP!$J$14:$AM$113,INT((ROW()-2)/30)+1,MOD(ROW()-2,30)+1)</f>
        <v/>
      </c>
      <c r="B2009" s="11" t="str">
        <f t="array" ref="B2009">INDEX(DONG_THUAN_GHEP!$A$14:$A$113,INT((ROW()-2)/30)+1)</f>
        <v/>
      </c>
      <c r="C2009" s="16">
        <f t="array" ref="C2009">IF(A2009="",0,INDEX(DONG_THUAN_GHEP!$B$14:$B$113,INT((ROW()-2)/30)+1))</f>
        <v>0</v>
      </c>
      <c r="D2009" s="16">
        <f t="shared" si="1"/>
        <v>0</v>
      </c>
      <c r="E2009" s="16">
        <f t="shared" si="2"/>
        <v>0</v>
      </c>
      <c r="F2009" s="3">
        <f t="shared" si="3"/>
        <v>0</v>
      </c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ht="15.0" customHeight="1">
      <c r="A2010" s="11" t="str">
        <f t="array" ref="A2010">INDEX(DONG_THUAN_GHEP!$J$14:$AM$113,INT((ROW()-2)/30)+1,MOD(ROW()-2,30)+1)</f>
        <v/>
      </c>
      <c r="B2010" s="11" t="str">
        <f t="array" ref="B2010">INDEX(DONG_THUAN_GHEP!$A$14:$A$113,INT((ROW()-2)/30)+1)</f>
        <v/>
      </c>
      <c r="C2010" s="16">
        <f t="array" ref="C2010">IF(A2010="",0,INDEX(DONG_THUAN_GHEP!$B$14:$B$113,INT((ROW()-2)/30)+1))</f>
        <v>0</v>
      </c>
      <c r="D2010" s="16">
        <f t="shared" si="1"/>
        <v>0</v>
      </c>
      <c r="E2010" s="16">
        <f t="shared" si="2"/>
        <v>0</v>
      </c>
      <c r="F2010" s="3">
        <f t="shared" si="3"/>
        <v>0</v>
      </c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ht="15.0" customHeight="1">
      <c r="A2011" s="11" t="str">
        <f t="array" ref="A2011">INDEX(DONG_THUAN_GHEP!$J$14:$AM$113,INT((ROW()-2)/30)+1,MOD(ROW()-2,30)+1)</f>
        <v/>
      </c>
      <c r="B2011" s="11" t="str">
        <f t="array" ref="B2011">INDEX(DONG_THUAN_GHEP!$A$14:$A$113,INT((ROW()-2)/30)+1)</f>
        <v/>
      </c>
      <c r="C2011" s="16">
        <f t="array" ref="C2011">IF(A2011="",0,INDEX(DONG_THUAN_GHEP!$B$14:$B$113,INT((ROW()-2)/30)+1))</f>
        <v>0</v>
      </c>
      <c r="D2011" s="16">
        <f t="shared" si="1"/>
        <v>0</v>
      </c>
      <c r="E2011" s="16">
        <f t="shared" si="2"/>
        <v>0</v>
      </c>
      <c r="F2011" s="3">
        <f t="shared" si="3"/>
        <v>0</v>
      </c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ht="15.0" customHeight="1">
      <c r="A2012" s="11" t="str">
        <f t="array" ref="A2012">INDEX(DONG_THUAN_GHEP!$J$14:$AM$113,INT((ROW()-2)/30)+1,MOD(ROW()-2,30)+1)</f>
        <v>2967</v>
      </c>
      <c r="B2012" s="11" t="str">
        <f t="array" ref="B2012">INDEX(DONG_THUAN_GHEP!$A$14:$A$113,INT((ROW()-2)/30)+1)</f>
        <v>67</v>
      </c>
      <c r="C2012" s="16">
        <f t="array" ref="C2012">IF(A2012="",0,INDEX(DONG_THUAN_GHEP!$B$14:$B$113,INT((ROW()-2)/30)+1))</f>
        <v>2</v>
      </c>
      <c r="D2012" s="16">
        <f t="shared" si="1"/>
        <v>1</v>
      </c>
      <c r="E2012" s="16">
        <f t="shared" si="2"/>
        <v>3</v>
      </c>
      <c r="F2012" s="3">
        <f t="shared" si="3"/>
        <v>302967</v>
      </c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ht="15.0" customHeight="1">
      <c r="A2013" s="11" t="str">
        <f t="array" ref="A2013">INDEX(DONG_THUAN_GHEP!$J$14:$AM$113,INT((ROW()-2)/30)+1,MOD(ROW()-2,30)+1)</f>
        <v>2267</v>
      </c>
      <c r="B2013" s="11" t="str">
        <f t="array" ref="B2013">INDEX(DONG_THUAN_GHEP!$A$14:$A$113,INT((ROW()-2)/30)+1)</f>
        <v>67</v>
      </c>
      <c r="C2013" s="16">
        <f t="array" ref="C2013">IF(A2013="",0,INDEX(DONG_THUAN_GHEP!$B$14:$B$113,INT((ROW()-2)/30)+1))</f>
        <v>2</v>
      </c>
      <c r="D2013" s="16">
        <f t="shared" si="1"/>
        <v>1</v>
      </c>
      <c r="E2013" s="16">
        <f t="shared" si="2"/>
        <v>3</v>
      </c>
      <c r="F2013" s="3">
        <f t="shared" si="3"/>
        <v>302267</v>
      </c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ht="15.0" customHeight="1">
      <c r="A2014" s="11" t="str">
        <f t="array" ref="A2014">INDEX(DONG_THUAN_GHEP!$J$14:$AM$113,INT((ROW()-2)/30)+1,MOD(ROW()-2,30)+1)</f>
        <v>267</v>
      </c>
      <c r="B2014" s="11" t="str">
        <f t="array" ref="B2014">INDEX(DONG_THUAN_GHEP!$A$14:$A$113,INT((ROW()-2)/30)+1)</f>
        <v>67</v>
      </c>
      <c r="C2014" s="16">
        <f t="array" ref="C2014">IF(A2014="",0,INDEX(DONG_THUAN_GHEP!$B$14:$B$113,INT((ROW()-2)/30)+1))</f>
        <v>2</v>
      </c>
      <c r="D2014" s="16">
        <f t="shared" si="1"/>
        <v>8</v>
      </c>
      <c r="E2014" s="16">
        <f t="shared" si="2"/>
        <v>10</v>
      </c>
      <c r="F2014" s="3">
        <f t="shared" si="3"/>
        <v>1000267</v>
      </c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ht="15.0" customHeight="1">
      <c r="A2015" s="11" t="str">
        <f t="array" ref="A2015">INDEX(DONG_THUAN_GHEP!$J$14:$AM$113,INT((ROW()-2)/30)+1,MOD(ROW()-2,30)+1)</f>
        <v>267</v>
      </c>
      <c r="B2015" s="11" t="str">
        <f t="array" ref="B2015">INDEX(DONG_THUAN_GHEP!$A$14:$A$113,INT((ROW()-2)/30)+1)</f>
        <v>67</v>
      </c>
      <c r="C2015" s="16">
        <f t="array" ref="C2015">IF(A2015="",0,INDEX(DONG_THUAN_GHEP!$B$14:$B$113,INT((ROW()-2)/30)+1))</f>
        <v>2</v>
      </c>
      <c r="D2015" s="16">
        <f t="shared" si="1"/>
        <v>8</v>
      </c>
      <c r="E2015" s="16">
        <f t="shared" si="2"/>
        <v>10</v>
      </c>
      <c r="F2015" s="3">
        <f t="shared" si="3"/>
        <v>1000267</v>
      </c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ht="15.0" customHeight="1">
      <c r="A2016" s="11" t="str">
        <f t="array" ref="A2016">INDEX(DONG_THUAN_GHEP!$J$14:$AM$113,INT((ROW()-2)/30)+1,MOD(ROW()-2,30)+1)</f>
        <v>267</v>
      </c>
      <c r="B2016" s="11" t="str">
        <f t="array" ref="B2016">INDEX(DONG_THUAN_GHEP!$A$14:$A$113,INT((ROW()-2)/30)+1)</f>
        <v>67</v>
      </c>
      <c r="C2016" s="16">
        <f t="array" ref="C2016">IF(A2016="",0,INDEX(DONG_THUAN_GHEP!$B$14:$B$113,INT((ROW()-2)/30)+1))</f>
        <v>2</v>
      </c>
      <c r="D2016" s="16">
        <f t="shared" si="1"/>
        <v>8</v>
      </c>
      <c r="E2016" s="16">
        <f t="shared" si="2"/>
        <v>10</v>
      </c>
      <c r="F2016" s="3">
        <f t="shared" si="3"/>
        <v>1000267</v>
      </c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ht="15.0" customHeight="1">
      <c r="A2017" s="11" t="str">
        <f t="array" ref="A2017">INDEX(DONG_THUAN_GHEP!$J$14:$AM$113,INT((ROW()-2)/30)+1,MOD(ROW()-2,30)+1)</f>
        <v>267</v>
      </c>
      <c r="B2017" s="11" t="str">
        <f t="array" ref="B2017">INDEX(DONG_THUAN_GHEP!$A$14:$A$113,INT((ROW()-2)/30)+1)</f>
        <v>67</v>
      </c>
      <c r="C2017" s="16">
        <f t="array" ref="C2017">IF(A2017="",0,INDEX(DONG_THUAN_GHEP!$B$14:$B$113,INT((ROW()-2)/30)+1))</f>
        <v>2</v>
      </c>
      <c r="D2017" s="16">
        <f t="shared" si="1"/>
        <v>8</v>
      </c>
      <c r="E2017" s="16">
        <f t="shared" si="2"/>
        <v>10</v>
      </c>
      <c r="F2017" s="3">
        <f t="shared" si="3"/>
        <v>1000267</v>
      </c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ht="15.0" customHeight="1">
      <c r="A2018" s="11" t="str">
        <f t="array" ref="A2018">INDEX(DONG_THUAN_GHEP!$J$14:$AM$113,INT((ROW()-2)/30)+1,MOD(ROW()-2,30)+1)</f>
        <v>967</v>
      </c>
      <c r="B2018" s="11" t="str">
        <f t="array" ref="B2018">INDEX(DONG_THUAN_GHEP!$A$14:$A$113,INT((ROW()-2)/30)+1)</f>
        <v>67</v>
      </c>
      <c r="C2018" s="16">
        <f t="array" ref="C2018">IF(A2018="",0,INDEX(DONG_THUAN_GHEP!$B$14:$B$113,INT((ROW()-2)/30)+1))</f>
        <v>2</v>
      </c>
      <c r="D2018" s="16">
        <f t="shared" si="1"/>
        <v>4</v>
      </c>
      <c r="E2018" s="16">
        <f t="shared" si="2"/>
        <v>6</v>
      </c>
      <c r="F2018" s="3">
        <f t="shared" si="3"/>
        <v>600967</v>
      </c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ht="15.0" customHeight="1">
      <c r="A2019" s="11" t="str">
        <f t="array" ref="A2019">INDEX(DONG_THUAN_GHEP!$J$14:$AM$113,INT((ROW()-2)/30)+1,MOD(ROW()-2,30)+1)</f>
        <v>267</v>
      </c>
      <c r="B2019" s="11" t="str">
        <f t="array" ref="B2019">INDEX(DONG_THUAN_GHEP!$A$14:$A$113,INT((ROW()-2)/30)+1)</f>
        <v>67</v>
      </c>
      <c r="C2019" s="16">
        <f t="array" ref="C2019">IF(A2019="",0,INDEX(DONG_THUAN_GHEP!$B$14:$B$113,INT((ROW()-2)/30)+1))</f>
        <v>2</v>
      </c>
      <c r="D2019" s="16">
        <f t="shared" si="1"/>
        <v>8</v>
      </c>
      <c r="E2019" s="16">
        <f t="shared" si="2"/>
        <v>10</v>
      </c>
      <c r="F2019" s="3">
        <f t="shared" si="3"/>
        <v>1000267</v>
      </c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ht="15.0" customHeight="1">
      <c r="A2020" s="11" t="str">
        <f t="array" ref="A2020">INDEX(DONG_THUAN_GHEP!$J$14:$AM$113,INT((ROW()-2)/30)+1,MOD(ROW()-2,30)+1)</f>
        <v>67</v>
      </c>
      <c r="B2020" s="11" t="str">
        <f t="array" ref="B2020">INDEX(DONG_THUAN_GHEP!$A$14:$A$113,INT((ROW()-2)/30)+1)</f>
        <v>67</v>
      </c>
      <c r="C2020" s="16">
        <f t="array" ref="C2020">IF(A2020="",0,INDEX(DONG_THUAN_GHEP!$B$14:$B$113,INT((ROW()-2)/30)+1))</f>
        <v>2</v>
      </c>
      <c r="D2020" s="16">
        <f t="shared" si="1"/>
        <v>16</v>
      </c>
      <c r="E2020" s="16">
        <f t="shared" si="2"/>
        <v>18</v>
      </c>
      <c r="F2020" s="3">
        <f t="shared" si="3"/>
        <v>1800067</v>
      </c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ht="15.0" customHeight="1">
      <c r="A2021" s="11" t="str">
        <f t="array" ref="A2021">INDEX(DONG_THUAN_GHEP!$J$14:$AM$113,INT((ROW()-2)/30)+1,MOD(ROW()-2,30)+1)</f>
        <v>67</v>
      </c>
      <c r="B2021" s="11" t="str">
        <f t="array" ref="B2021">INDEX(DONG_THUAN_GHEP!$A$14:$A$113,INT((ROW()-2)/30)+1)</f>
        <v>67</v>
      </c>
      <c r="C2021" s="16">
        <f t="array" ref="C2021">IF(A2021="",0,INDEX(DONG_THUAN_GHEP!$B$14:$B$113,INT((ROW()-2)/30)+1))</f>
        <v>2</v>
      </c>
      <c r="D2021" s="16">
        <f t="shared" si="1"/>
        <v>16</v>
      </c>
      <c r="E2021" s="16">
        <f t="shared" si="2"/>
        <v>18</v>
      </c>
      <c r="F2021" s="3">
        <f t="shared" si="3"/>
        <v>1800067</v>
      </c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ht="15.0" customHeight="1">
      <c r="A2022" s="11" t="str">
        <f t="array" ref="A2022">INDEX(DONG_THUAN_GHEP!$J$14:$AM$113,INT((ROW()-2)/30)+1,MOD(ROW()-2,30)+1)</f>
        <v>67</v>
      </c>
      <c r="B2022" s="11" t="str">
        <f t="array" ref="B2022">INDEX(DONG_THUAN_GHEP!$A$14:$A$113,INT((ROW()-2)/30)+1)</f>
        <v>67</v>
      </c>
      <c r="C2022" s="16">
        <f t="array" ref="C2022">IF(A2022="",0,INDEX(DONG_THUAN_GHEP!$B$14:$B$113,INT((ROW()-2)/30)+1))</f>
        <v>2</v>
      </c>
      <c r="D2022" s="16">
        <f t="shared" si="1"/>
        <v>16</v>
      </c>
      <c r="E2022" s="16">
        <f t="shared" si="2"/>
        <v>18</v>
      </c>
      <c r="F2022" s="3">
        <f t="shared" si="3"/>
        <v>1800067</v>
      </c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ht="15.0" customHeight="1">
      <c r="A2023" s="11" t="str">
        <f t="array" ref="A2023">INDEX(DONG_THUAN_GHEP!$J$14:$AM$113,INT((ROW()-2)/30)+1,MOD(ROW()-2,30)+1)</f>
        <v>67</v>
      </c>
      <c r="B2023" s="11" t="str">
        <f t="array" ref="B2023">INDEX(DONG_THUAN_GHEP!$A$14:$A$113,INT((ROW()-2)/30)+1)</f>
        <v>67</v>
      </c>
      <c r="C2023" s="16">
        <f t="array" ref="C2023">IF(A2023="",0,INDEX(DONG_THUAN_GHEP!$B$14:$B$113,INT((ROW()-2)/30)+1))</f>
        <v>2</v>
      </c>
      <c r="D2023" s="16">
        <f t="shared" si="1"/>
        <v>16</v>
      </c>
      <c r="E2023" s="16">
        <f t="shared" si="2"/>
        <v>18</v>
      </c>
      <c r="F2023" s="3">
        <f t="shared" si="3"/>
        <v>1800067</v>
      </c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ht="15.0" customHeight="1">
      <c r="A2024" s="11" t="str">
        <f t="array" ref="A2024">INDEX(DONG_THUAN_GHEP!$J$14:$AM$113,INT((ROW()-2)/30)+1,MOD(ROW()-2,30)+1)</f>
        <v>967</v>
      </c>
      <c r="B2024" s="11" t="str">
        <f t="array" ref="B2024">INDEX(DONG_THUAN_GHEP!$A$14:$A$113,INT((ROW()-2)/30)+1)</f>
        <v>67</v>
      </c>
      <c r="C2024" s="16">
        <f t="array" ref="C2024">IF(A2024="",0,INDEX(DONG_THUAN_GHEP!$B$14:$B$113,INT((ROW()-2)/30)+1))</f>
        <v>2</v>
      </c>
      <c r="D2024" s="16">
        <f t="shared" si="1"/>
        <v>4</v>
      </c>
      <c r="E2024" s="16">
        <f t="shared" si="2"/>
        <v>6</v>
      </c>
      <c r="F2024" s="3">
        <f t="shared" si="3"/>
        <v>600967</v>
      </c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ht="15.0" customHeight="1">
      <c r="A2025" s="11" t="str">
        <f t="array" ref="A2025">INDEX(DONG_THUAN_GHEP!$J$14:$AM$113,INT((ROW()-2)/30)+1,MOD(ROW()-2,30)+1)</f>
        <v>267</v>
      </c>
      <c r="B2025" s="11" t="str">
        <f t="array" ref="B2025">INDEX(DONG_THUAN_GHEP!$A$14:$A$113,INT((ROW()-2)/30)+1)</f>
        <v>67</v>
      </c>
      <c r="C2025" s="16">
        <f t="array" ref="C2025">IF(A2025="",0,INDEX(DONG_THUAN_GHEP!$B$14:$B$113,INT((ROW()-2)/30)+1))</f>
        <v>2</v>
      </c>
      <c r="D2025" s="16">
        <f t="shared" si="1"/>
        <v>8</v>
      </c>
      <c r="E2025" s="16">
        <f t="shared" si="2"/>
        <v>10</v>
      </c>
      <c r="F2025" s="3">
        <f t="shared" si="3"/>
        <v>1000267</v>
      </c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ht="15.0" customHeight="1">
      <c r="A2026" s="11" t="str">
        <f t="array" ref="A2026">INDEX(DONG_THUAN_GHEP!$J$14:$AM$113,INT((ROW()-2)/30)+1,MOD(ROW()-2,30)+1)</f>
        <v>67</v>
      </c>
      <c r="B2026" s="11" t="str">
        <f t="array" ref="B2026">INDEX(DONG_THUAN_GHEP!$A$14:$A$113,INT((ROW()-2)/30)+1)</f>
        <v>67</v>
      </c>
      <c r="C2026" s="16">
        <f t="array" ref="C2026">IF(A2026="",0,INDEX(DONG_THUAN_GHEP!$B$14:$B$113,INT((ROW()-2)/30)+1))</f>
        <v>2</v>
      </c>
      <c r="D2026" s="16">
        <f t="shared" si="1"/>
        <v>16</v>
      </c>
      <c r="E2026" s="16">
        <f t="shared" si="2"/>
        <v>18</v>
      </c>
      <c r="F2026" s="3">
        <f t="shared" si="3"/>
        <v>1800067</v>
      </c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ht="15.0" customHeight="1">
      <c r="A2027" s="11" t="str">
        <f t="array" ref="A2027">INDEX(DONG_THUAN_GHEP!$J$14:$AM$113,INT((ROW()-2)/30)+1,MOD(ROW()-2,30)+1)</f>
        <v>67</v>
      </c>
      <c r="B2027" s="11" t="str">
        <f t="array" ref="B2027">INDEX(DONG_THUAN_GHEP!$A$14:$A$113,INT((ROW()-2)/30)+1)</f>
        <v>67</v>
      </c>
      <c r="C2027" s="16">
        <f t="array" ref="C2027">IF(A2027="",0,INDEX(DONG_THUAN_GHEP!$B$14:$B$113,INT((ROW()-2)/30)+1))</f>
        <v>2</v>
      </c>
      <c r="D2027" s="16">
        <f t="shared" si="1"/>
        <v>16</v>
      </c>
      <c r="E2027" s="16">
        <f t="shared" si="2"/>
        <v>18</v>
      </c>
      <c r="F2027" s="3">
        <f t="shared" si="3"/>
        <v>1800067</v>
      </c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ht="15.0" customHeight="1">
      <c r="A2028" s="11" t="str">
        <f t="array" ref="A2028">INDEX(DONG_THUAN_GHEP!$J$14:$AM$113,INT((ROW()-2)/30)+1,MOD(ROW()-2,30)+1)</f>
        <v>67</v>
      </c>
      <c r="B2028" s="11" t="str">
        <f t="array" ref="B2028">INDEX(DONG_THUAN_GHEP!$A$14:$A$113,INT((ROW()-2)/30)+1)</f>
        <v>67</v>
      </c>
      <c r="C2028" s="16">
        <f t="array" ref="C2028">IF(A2028="",0,INDEX(DONG_THUAN_GHEP!$B$14:$B$113,INT((ROW()-2)/30)+1))</f>
        <v>2</v>
      </c>
      <c r="D2028" s="16">
        <f t="shared" si="1"/>
        <v>16</v>
      </c>
      <c r="E2028" s="16">
        <f t="shared" si="2"/>
        <v>18</v>
      </c>
      <c r="F2028" s="3">
        <f t="shared" si="3"/>
        <v>1800067</v>
      </c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ht="15.0" customHeight="1">
      <c r="A2029" s="11" t="str">
        <f t="array" ref="A2029">INDEX(DONG_THUAN_GHEP!$J$14:$AM$113,INT((ROW()-2)/30)+1,MOD(ROW()-2,30)+1)</f>
        <v>67</v>
      </c>
      <c r="B2029" s="11" t="str">
        <f t="array" ref="B2029">INDEX(DONG_THUAN_GHEP!$A$14:$A$113,INT((ROW()-2)/30)+1)</f>
        <v>67</v>
      </c>
      <c r="C2029" s="16">
        <f t="array" ref="C2029">IF(A2029="",0,INDEX(DONG_THUAN_GHEP!$B$14:$B$113,INT((ROW()-2)/30)+1))</f>
        <v>2</v>
      </c>
      <c r="D2029" s="16">
        <f t="shared" si="1"/>
        <v>16</v>
      </c>
      <c r="E2029" s="16">
        <f t="shared" si="2"/>
        <v>18</v>
      </c>
      <c r="F2029" s="3">
        <f t="shared" si="3"/>
        <v>1800067</v>
      </c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ht="15.0" customHeight="1">
      <c r="A2030" s="11" t="str">
        <f t="array" ref="A2030">INDEX(DONG_THUAN_GHEP!$J$14:$AM$113,INT((ROW()-2)/30)+1,MOD(ROW()-2,30)+1)</f>
        <v>967</v>
      </c>
      <c r="B2030" s="11" t="str">
        <f t="array" ref="B2030">INDEX(DONG_THUAN_GHEP!$A$14:$A$113,INT((ROW()-2)/30)+1)</f>
        <v>67</v>
      </c>
      <c r="C2030" s="16">
        <f t="array" ref="C2030">IF(A2030="",0,INDEX(DONG_THUAN_GHEP!$B$14:$B$113,INT((ROW()-2)/30)+1))</f>
        <v>2</v>
      </c>
      <c r="D2030" s="16">
        <f t="shared" si="1"/>
        <v>4</v>
      </c>
      <c r="E2030" s="16">
        <f t="shared" si="2"/>
        <v>6</v>
      </c>
      <c r="F2030" s="3">
        <f t="shared" si="3"/>
        <v>600967</v>
      </c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ht="15.0" customHeight="1">
      <c r="A2031" s="11" t="str">
        <f t="array" ref="A2031">INDEX(DONG_THUAN_GHEP!$J$14:$AM$113,INT((ROW()-2)/30)+1,MOD(ROW()-2,30)+1)</f>
        <v>267</v>
      </c>
      <c r="B2031" s="11" t="str">
        <f t="array" ref="B2031">INDEX(DONG_THUAN_GHEP!$A$14:$A$113,INT((ROW()-2)/30)+1)</f>
        <v>67</v>
      </c>
      <c r="C2031" s="16">
        <f t="array" ref="C2031">IF(A2031="",0,INDEX(DONG_THUAN_GHEP!$B$14:$B$113,INT((ROW()-2)/30)+1))</f>
        <v>2</v>
      </c>
      <c r="D2031" s="16">
        <f t="shared" si="1"/>
        <v>8</v>
      </c>
      <c r="E2031" s="16">
        <f t="shared" si="2"/>
        <v>10</v>
      </c>
      <c r="F2031" s="3">
        <f t="shared" si="3"/>
        <v>1000267</v>
      </c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ht="15.0" customHeight="1">
      <c r="A2032" s="11" t="str">
        <f t="array" ref="A2032">INDEX(DONG_THUAN_GHEP!$J$14:$AM$113,INT((ROW()-2)/30)+1,MOD(ROW()-2,30)+1)</f>
        <v>67</v>
      </c>
      <c r="B2032" s="11" t="str">
        <f t="array" ref="B2032">INDEX(DONG_THUAN_GHEP!$A$14:$A$113,INT((ROW()-2)/30)+1)</f>
        <v>67</v>
      </c>
      <c r="C2032" s="16">
        <f t="array" ref="C2032">IF(A2032="",0,INDEX(DONG_THUAN_GHEP!$B$14:$B$113,INT((ROW()-2)/30)+1))</f>
        <v>2</v>
      </c>
      <c r="D2032" s="16">
        <f t="shared" si="1"/>
        <v>16</v>
      </c>
      <c r="E2032" s="16">
        <f t="shared" si="2"/>
        <v>18</v>
      </c>
      <c r="F2032" s="3">
        <f t="shared" si="3"/>
        <v>1800067</v>
      </c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ht="15.0" customHeight="1">
      <c r="A2033" s="11" t="str">
        <f t="array" ref="A2033">INDEX(DONG_THUAN_GHEP!$J$14:$AM$113,INT((ROW()-2)/30)+1,MOD(ROW()-2,30)+1)</f>
        <v>67</v>
      </c>
      <c r="B2033" s="11" t="str">
        <f t="array" ref="B2033">INDEX(DONG_THUAN_GHEP!$A$14:$A$113,INT((ROW()-2)/30)+1)</f>
        <v>67</v>
      </c>
      <c r="C2033" s="16">
        <f t="array" ref="C2033">IF(A2033="",0,INDEX(DONG_THUAN_GHEP!$B$14:$B$113,INT((ROW()-2)/30)+1))</f>
        <v>2</v>
      </c>
      <c r="D2033" s="16">
        <f t="shared" si="1"/>
        <v>16</v>
      </c>
      <c r="E2033" s="16">
        <f t="shared" si="2"/>
        <v>18</v>
      </c>
      <c r="F2033" s="3">
        <f t="shared" si="3"/>
        <v>1800067</v>
      </c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ht="15.0" customHeight="1">
      <c r="A2034" s="11" t="str">
        <f t="array" ref="A2034">INDEX(DONG_THUAN_GHEP!$J$14:$AM$113,INT((ROW()-2)/30)+1,MOD(ROW()-2,30)+1)</f>
        <v>67</v>
      </c>
      <c r="B2034" s="11" t="str">
        <f t="array" ref="B2034">INDEX(DONG_THUAN_GHEP!$A$14:$A$113,INT((ROW()-2)/30)+1)</f>
        <v>67</v>
      </c>
      <c r="C2034" s="16">
        <f t="array" ref="C2034">IF(A2034="",0,INDEX(DONG_THUAN_GHEP!$B$14:$B$113,INT((ROW()-2)/30)+1))</f>
        <v>2</v>
      </c>
      <c r="D2034" s="16">
        <f t="shared" si="1"/>
        <v>16</v>
      </c>
      <c r="E2034" s="16">
        <f t="shared" si="2"/>
        <v>18</v>
      </c>
      <c r="F2034" s="3">
        <f t="shared" si="3"/>
        <v>1800067</v>
      </c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ht="15.0" customHeight="1">
      <c r="A2035" s="11" t="str">
        <f t="array" ref="A2035">INDEX(DONG_THUAN_GHEP!$J$14:$AM$113,INT((ROW()-2)/30)+1,MOD(ROW()-2,30)+1)</f>
        <v>67</v>
      </c>
      <c r="B2035" s="11" t="str">
        <f t="array" ref="B2035">INDEX(DONG_THUAN_GHEP!$A$14:$A$113,INT((ROW()-2)/30)+1)</f>
        <v>67</v>
      </c>
      <c r="C2035" s="16">
        <f t="array" ref="C2035">IF(A2035="",0,INDEX(DONG_THUAN_GHEP!$B$14:$B$113,INT((ROW()-2)/30)+1))</f>
        <v>2</v>
      </c>
      <c r="D2035" s="16">
        <f t="shared" si="1"/>
        <v>16</v>
      </c>
      <c r="E2035" s="16">
        <f t="shared" si="2"/>
        <v>18</v>
      </c>
      <c r="F2035" s="3">
        <f t="shared" si="3"/>
        <v>1800067</v>
      </c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ht="15.0" customHeight="1">
      <c r="A2036" s="11" t="str">
        <f t="array" ref="A2036">INDEX(DONG_THUAN_GHEP!$J$14:$AM$113,INT((ROW()-2)/30)+1,MOD(ROW()-2,30)+1)</f>
        <v>967</v>
      </c>
      <c r="B2036" s="11" t="str">
        <f t="array" ref="B2036">INDEX(DONG_THUAN_GHEP!$A$14:$A$113,INT((ROW()-2)/30)+1)</f>
        <v>67</v>
      </c>
      <c r="C2036" s="16">
        <f t="array" ref="C2036">IF(A2036="",0,INDEX(DONG_THUAN_GHEP!$B$14:$B$113,INT((ROW()-2)/30)+1))</f>
        <v>2</v>
      </c>
      <c r="D2036" s="16">
        <f t="shared" si="1"/>
        <v>4</v>
      </c>
      <c r="E2036" s="16">
        <f t="shared" si="2"/>
        <v>6</v>
      </c>
      <c r="F2036" s="3">
        <f t="shared" si="3"/>
        <v>600967</v>
      </c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ht="15.0" customHeight="1">
      <c r="A2037" s="11" t="str">
        <f t="array" ref="A2037">INDEX(DONG_THUAN_GHEP!$J$14:$AM$113,INT((ROW()-2)/30)+1,MOD(ROW()-2,30)+1)</f>
        <v>267</v>
      </c>
      <c r="B2037" s="11" t="str">
        <f t="array" ref="B2037">INDEX(DONG_THUAN_GHEP!$A$14:$A$113,INT((ROW()-2)/30)+1)</f>
        <v>67</v>
      </c>
      <c r="C2037" s="16">
        <f t="array" ref="C2037">IF(A2037="",0,INDEX(DONG_THUAN_GHEP!$B$14:$B$113,INT((ROW()-2)/30)+1))</f>
        <v>2</v>
      </c>
      <c r="D2037" s="16">
        <f t="shared" si="1"/>
        <v>8</v>
      </c>
      <c r="E2037" s="16">
        <f t="shared" si="2"/>
        <v>10</v>
      </c>
      <c r="F2037" s="3">
        <f t="shared" si="3"/>
        <v>1000267</v>
      </c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ht="15.0" customHeight="1">
      <c r="A2038" s="11" t="str">
        <f t="array" ref="A2038">INDEX(DONG_THUAN_GHEP!$J$14:$AM$113,INT((ROW()-2)/30)+1,MOD(ROW()-2,30)+1)</f>
        <v>67</v>
      </c>
      <c r="B2038" s="11" t="str">
        <f t="array" ref="B2038">INDEX(DONG_THUAN_GHEP!$A$14:$A$113,INT((ROW()-2)/30)+1)</f>
        <v>67</v>
      </c>
      <c r="C2038" s="16">
        <f t="array" ref="C2038">IF(A2038="",0,INDEX(DONG_THUAN_GHEP!$B$14:$B$113,INT((ROW()-2)/30)+1))</f>
        <v>2</v>
      </c>
      <c r="D2038" s="16">
        <f t="shared" si="1"/>
        <v>16</v>
      </c>
      <c r="E2038" s="16">
        <f t="shared" si="2"/>
        <v>18</v>
      </c>
      <c r="F2038" s="3">
        <f t="shared" si="3"/>
        <v>1800067</v>
      </c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ht="15.0" customHeight="1">
      <c r="A2039" s="11" t="str">
        <f t="array" ref="A2039">INDEX(DONG_THUAN_GHEP!$J$14:$AM$113,INT((ROW()-2)/30)+1,MOD(ROW()-2,30)+1)</f>
        <v>67</v>
      </c>
      <c r="B2039" s="11" t="str">
        <f t="array" ref="B2039">INDEX(DONG_THUAN_GHEP!$A$14:$A$113,INT((ROW()-2)/30)+1)</f>
        <v>67</v>
      </c>
      <c r="C2039" s="16">
        <f t="array" ref="C2039">IF(A2039="",0,INDEX(DONG_THUAN_GHEP!$B$14:$B$113,INT((ROW()-2)/30)+1))</f>
        <v>2</v>
      </c>
      <c r="D2039" s="16">
        <f t="shared" si="1"/>
        <v>16</v>
      </c>
      <c r="E2039" s="16">
        <f t="shared" si="2"/>
        <v>18</v>
      </c>
      <c r="F2039" s="3">
        <f t="shared" si="3"/>
        <v>1800067</v>
      </c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ht="15.0" customHeight="1">
      <c r="A2040" s="11" t="str">
        <f t="array" ref="A2040">INDEX(DONG_THUAN_GHEP!$J$14:$AM$113,INT((ROW()-2)/30)+1,MOD(ROW()-2,30)+1)</f>
        <v>67</v>
      </c>
      <c r="B2040" s="11" t="str">
        <f t="array" ref="B2040">INDEX(DONG_THUAN_GHEP!$A$14:$A$113,INT((ROW()-2)/30)+1)</f>
        <v>67</v>
      </c>
      <c r="C2040" s="16">
        <f t="array" ref="C2040">IF(A2040="",0,INDEX(DONG_THUAN_GHEP!$B$14:$B$113,INT((ROW()-2)/30)+1))</f>
        <v>2</v>
      </c>
      <c r="D2040" s="16">
        <f t="shared" si="1"/>
        <v>16</v>
      </c>
      <c r="E2040" s="16">
        <f t="shared" si="2"/>
        <v>18</v>
      </c>
      <c r="F2040" s="3">
        <f t="shared" si="3"/>
        <v>1800067</v>
      </c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ht="15.0" customHeight="1">
      <c r="A2041" s="11" t="str">
        <f t="array" ref="A2041">INDEX(DONG_THUAN_GHEP!$J$14:$AM$113,INT((ROW()-2)/30)+1,MOD(ROW()-2,30)+1)</f>
        <v>67</v>
      </c>
      <c r="B2041" s="11" t="str">
        <f t="array" ref="B2041">INDEX(DONG_THUAN_GHEP!$A$14:$A$113,INT((ROW()-2)/30)+1)</f>
        <v>67</v>
      </c>
      <c r="C2041" s="16">
        <f t="array" ref="C2041">IF(A2041="",0,INDEX(DONG_THUAN_GHEP!$B$14:$B$113,INT((ROW()-2)/30)+1))</f>
        <v>2</v>
      </c>
      <c r="D2041" s="16">
        <f t="shared" si="1"/>
        <v>16</v>
      </c>
      <c r="E2041" s="16">
        <f t="shared" si="2"/>
        <v>18</v>
      </c>
      <c r="F2041" s="3">
        <f t="shared" si="3"/>
        <v>1800067</v>
      </c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ht="15.0" customHeight="1">
      <c r="A2042" s="11" t="str">
        <f t="array" ref="A2042">INDEX(DONG_THUAN_GHEP!$J$14:$AM$113,INT((ROW()-2)/30)+1,MOD(ROW()-2,30)+1)</f>
        <v/>
      </c>
      <c r="B2042" s="11" t="str">
        <f t="array" ref="B2042">INDEX(DONG_THUAN_GHEP!$A$14:$A$113,INT((ROW()-2)/30)+1)</f>
        <v/>
      </c>
      <c r="C2042" s="16">
        <f t="array" ref="C2042">IF(A2042="",0,INDEX(DONG_THUAN_GHEP!$B$14:$B$113,INT((ROW()-2)/30)+1))</f>
        <v>0</v>
      </c>
      <c r="D2042" s="16">
        <f t="shared" si="1"/>
        <v>0</v>
      </c>
      <c r="E2042" s="16">
        <f t="shared" si="2"/>
        <v>0</v>
      </c>
      <c r="F2042" s="3">
        <f t="shared" si="3"/>
        <v>0</v>
      </c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ht="15.0" customHeight="1">
      <c r="A2043" s="11" t="str">
        <f t="array" ref="A2043">INDEX(DONG_THUAN_GHEP!$J$14:$AM$113,INT((ROW()-2)/30)+1,MOD(ROW()-2,30)+1)</f>
        <v/>
      </c>
      <c r="B2043" s="11" t="str">
        <f t="array" ref="B2043">INDEX(DONG_THUAN_GHEP!$A$14:$A$113,INT((ROW()-2)/30)+1)</f>
        <v/>
      </c>
      <c r="C2043" s="16">
        <f t="array" ref="C2043">IF(A2043="",0,INDEX(DONG_THUAN_GHEP!$B$14:$B$113,INT((ROW()-2)/30)+1))</f>
        <v>0</v>
      </c>
      <c r="D2043" s="16">
        <f t="shared" si="1"/>
        <v>0</v>
      </c>
      <c r="E2043" s="16">
        <f t="shared" si="2"/>
        <v>0</v>
      </c>
      <c r="F2043" s="3">
        <f t="shared" si="3"/>
        <v>0</v>
      </c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ht="15.0" customHeight="1">
      <c r="A2044" s="11" t="str">
        <f t="array" ref="A2044">INDEX(DONG_THUAN_GHEP!$J$14:$AM$113,INT((ROW()-2)/30)+1,MOD(ROW()-2,30)+1)</f>
        <v/>
      </c>
      <c r="B2044" s="11" t="str">
        <f t="array" ref="B2044">INDEX(DONG_THUAN_GHEP!$A$14:$A$113,INT((ROW()-2)/30)+1)</f>
        <v/>
      </c>
      <c r="C2044" s="16">
        <f t="array" ref="C2044">IF(A2044="",0,INDEX(DONG_THUAN_GHEP!$B$14:$B$113,INT((ROW()-2)/30)+1))</f>
        <v>0</v>
      </c>
      <c r="D2044" s="16">
        <f t="shared" si="1"/>
        <v>0</v>
      </c>
      <c r="E2044" s="16">
        <f t="shared" si="2"/>
        <v>0</v>
      </c>
      <c r="F2044" s="3">
        <f t="shared" si="3"/>
        <v>0</v>
      </c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ht="15.0" customHeight="1">
      <c r="A2045" s="11" t="str">
        <f t="array" ref="A2045">INDEX(DONG_THUAN_GHEP!$J$14:$AM$113,INT((ROW()-2)/30)+1,MOD(ROW()-2,30)+1)</f>
        <v/>
      </c>
      <c r="B2045" s="11" t="str">
        <f t="array" ref="B2045">INDEX(DONG_THUAN_GHEP!$A$14:$A$113,INT((ROW()-2)/30)+1)</f>
        <v/>
      </c>
      <c r="C2045" s="16">
        <f t="array" ref="C2045">IF(A2045="",0,INDEX(DONG_THUAN_GHEP!$B$14:$B$113,INT((ROW()-2)/30)+1))</f>
        <v>0</v>
      </c>
      <c r="D2045" s="16">
        <f t="shared" si="1"/>
        <v>0</v>
      </c>
      <c r="E2045" s="16">
        <f t="shared" si="2"/>
        <v>0</v>
      </c>
      <c r="F2045" s="3">
        <f t="shared" si="3"/>
        <v>0</v>
      </c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ht="15.0" customHeight="1">
      <c r="A2046" s="11" t="str">
        <f t="array" ref="A2046">INDEX(DONG_THUAN_GHEP!$J$14:$AM$113,INT((ROW()-2)/30)+1,MOD(ROW()-2,30)+1)</f>
        <v/>
      </c>
      <c r="B2046" s="11" t="str">
        <f t="array" ref="B2046">INDEX(DONG_THUAN_GHEP!$A$14:$A$113,INT((ROW()-2)/30)+1)</f>
        <v/>
      </c>
      <c r="C2046" s="16">
        <f t="array" ref="C2046">IF(A2046="",0,INDEX(DONG_THUAN_GHEP!$B$14:$B$113,INT((ROW()-2)/30)+1))</f>
        <v>0</v>
      </c>
      <c r="D2046" s="16">
        <f t="shared" si="1"/>
        <v>0</v>
      </c>
      <c r="E2046" s="16">
        <f t="shared" si="2"/>
        <v>0</v>
      </c>
      <c r="F2046" s="3">
        <f t="shared" si="3"/>
        <v>0</v>
      </c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ht="15.0" customHeight="1">
      <c r="A2047" s="11" t="str">
        <f t="array" ref="A2047">INDEX(DONG_THUAN_GHEP!$J$14:$AM$113,INT((ROW()-2)/30)+1,MOD(ROW()-2,30)+1)</f>
        <v/>
      </c>
      <c r="B2047" s="11" t="str">
        <f t="array" ref="B2047">INDEX(DONG_THUAN_GHEP!$A$14:$A$113,INT((ROW()-2)/30)+1)</f>
        <v/>
      </c>
      <c r="C2047" s="16">
        <f t="array" ref="C2047">IF(A2047="",0,INDEX(DONG_THUAN_GHEP!$B$14:$B$113,INT((ROW()-2)/30)+1))</f>
        <v>0</v>
      </c>
      <c r="D2047" s="16">
        <f t="shared" si="1"/>
        <v>0</v>
      </c>
      <c r="E2047" s="16">
        <f t="shared" si="2"/>
        <v>0</v>
      </c>
      <c r="F2047" s="3">
        <f t="shared" si="3"/>
        <v>0</v>
      </c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ht="15.0" customHeight="1">
      <c r="A2048" s="11" t="str">
        <f t="array" ref="A2048">INDEX(DONG_THUAN_GHEP!$J$14:$AM$113,INT((ROW()-2)/30)+1,MOD(ROW()-2,30)+1)</f>
        <v/>
      </c>
      <c r="B2048" s="11" t="str">
        <f t="array" ref="B2048">INDEX(DONG_THUAN_GHEP!$A$14:$A$113,INT((ROW()-2)/30)+1)</f>
        <v/>
      </c>
      <c r="C2048" s="16">
        <f t="array" ref="C2048">IF(A2048="",0,INDEX(DONG_THUAN_GHEP!$B$14:$B$113,INT((ROW()-2)/30)+1))</f>
        <v>0</v>
      </c>
      <c r="D2048" s="16">
        <f t="shared" si="1"/>
        <v>0</v>
      </c>
      <c r="E2048" s="16">
        <f t="shared" si="2"/>
        <v>0</v>
      </c>
      <c r="F2048" s="3">
        <f t="shared" si="3"/>
        <v>0</v>
      </c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ht="15.0" customHeight="1">
      <c r="A2049" s="11" t="str">
        <f t="array" ref="A2049">INDEX(DONG_THUAN_GHEP!$J$14:$AM$113,INT((ROW()-2)/30)+1,MOD(ROW()-2,30)+1)</f>
        <v/>
      </c>
      <c r="B2049" s="11" t="str">
        <f t="array" ref="B2049">INDEX(DONG_THUAN_GHEP!$A$14:$A$113,INT((ROW()-2)/30)+1)</f>
        <v/>
      </c>
      <c r="C2049" s="16">
        <f t="array" ref="C2049">IF(A2049="",0,INDEX(DONG_THUAN_GHEP!$B$14:$B$113,INT((ROW()-2)/30)+1))</f>
        <v>0</v>
      </c>
      <c r="D2049" s="16">
        <f t="shared" si="1"/>
        <v>0</v>
      </c>
      <c r="E2049" s="16">
        <f t="shared" si="2"/>
        <v>0</v>
      </c>
      <c r="F2049" s="3">
        <f t="shared" si="3"/>
        <v>0</v>
      </c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ht="15.0" customHeight="1">
      <c r="A2050" s="11" t="str">
        <f t="array" ref="A2050">INDEX(DONG_THUAN_GHEP!$J$14:$AM$113,INT((ROW()-2)/30)+1,MOD(ROW()-2,30)+1)</f>
        <v/>
      </c>
      <c r="B2050" s="11" t="str">
        <f t="array" ref="B2050">INDEX(DONG_THUAN_GHEP!$A$14:$A$113,INT((ROW()-2)/30)+1)</f>
        <v/>
      </c>
      <c r="C2050" s="16">
        <f t="array" ref="C2050">IF(A2050="",0,INDEX(DONG_THUAN_GHEP!$B$14:$B$113,INT((ROW()-2)/30)+1))</f>
        <v>0</v>
      </c>
      <c r="D2050" s="16">
        <f t="shared" si="1"/>
        <v>0</v>
      </c>
      <c r="E2050" s="16">
        <f t="shared" si="2"/>
        <v>0</v>
      </c>
      <c r="F2050" s="3">
        <f t="shared" si="3"/>
        <v>0</v>
      </c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ht="15.0" customHeight="1">
      <c r="A2051" s="11" t="str">
        <f t="array" ref="A2051">INDEX(DONG_THUAN_GHEP!$J$14:$AM$113,INT((ROW()-2)/30)+1,MOD(ROW()-2,30)+1)</f>
        <v/>
      </c>
      <c r="B2051" s="11" t="str">
        <f t="array" ref="B2051">INDEX(DONG_THUAN_GHEP!$A$14:$A$113,INT((ROW()-2)/30)+1)</f>
        <v/>
      </c>
      <c r="C2051" s="16">
        <f t="array" ref="C2051">IF(A2051="",0,INDEX(DONG_THUAN_GHEP!$B$14:$B$113,INT((ROW()-2)/30)+1))</f>
        <v>0</v>
      </c>
      <c r="D2051" s="16">
        <f t="shared" si="1"/>
        <v>0</v>
      </c>
      <c r="E2051" s="16">
        <f t="shared" si="2"/>
        <v>0</v>
      </c>
      <c r="F2051" s="3">
        <f t="shared" si="3"/>
        <v>0</v>
      </c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ht="15.0" customHeight="1">
      <c r="A2052" s="11" t="str">
        <f t="array" ref="A2052">INDEX(DONG_THUAN_GHEP!$J$14:$AM$113,INT((ROW()-2)/30)+1,MOD(ROW()-2,30)+1)</f>
        <v/>
      </c>
      <c r="B2052" s="11" t="str">
        <f t="array" ref="B2052">INDEX(DONG_THUAN_GHEP!$A$14:$A$113,INT((ROW()-2)/30)+1)</f>
        <v/>
      </c>
      <c r="C2052" s="16">
        <f t="array" ref="C2052">IF(A2052="",0,INDEX(DONG_THUAN_GHEP!$B$14:$B$113,INT((ROW()-2)/30)+1))</f>
        <v>0</v>
      </c>
      <c r="D2052" s="16">
        <f t="shared" si="1"/>
        <v>0</v>
      </c>
      <c r="E2052" s="16">
        <f t="shared" si="2"/>
        <v>0</v>
      </c>
      <c r="F2052" s="3">
        <f t="shared" si="3"/>
        <v>0</v>
      </c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ht="15.0" customHeight="1">
      <c r="A2053" s="11" t="str">
        <f t="array" ref="A2053">INDEX(DONG_THUAN_GHEP!$J$14:$AM$113,INT((ROW()-2)/30)+1,MOD(ROW()-2,30)+1)</f>
        <v/>
      </c>
      <c r="B2053" s="11" t="str">
        <f t="array" ref="B2053">INDEX(DONG_THUAN_GHEP!$A$14:$A$113,INT((ROW()-2)/30)+1)</f>
        <v/>
      </c>
      <c r="C2053" s="16">
        <f t="array" ref="C2053">IF(A2053="",0,INDEX(DONG_THUAN_GHEP!$B$14:$B$113,INT((ROW()-2)/30)+1))</f>
        <v>0</v>
      </c>
      <c r="D2053" s="16">
        <f t="shared" si="1"/>
        <v>0</v>
      </c>
      <c r="E2053" s="16">
        <f t="shared" si="2"/>
        <v>0</v>
      </c>
      <c r="F2053" s="3">
        <f t="shared" si="3"/>
        <v>0</v>
      </c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ht="15.0" customHeight="1">
      <c r="A2054" s="11" t="str">
        <f t="array" ref="A2054">INDEX(DONG_THUAN_GHEP!$J$14:$AM$113,INT((ROW()-2)/30)+1,MOD(ROW()-2,30)+1)</f>
        <v/>
      </c>
      <c r="B2054" s="11" t="str">
        <f t="array" ref="B2054">INDEX(DONG_THUAN_GHEP!$A$14:$A$113,INT((ROW()-2)/30)+1)</f>
        <v/>
      </c>
      <c r="C2054" s="16">
        <f t="array" ref="C2054">IF(A2054="",0,INDEX(DONG_THUAN_GHEP!$B$14:$B$113,INT((ROW()-2)/30)+1))</f>
        <v>0</v>
      </c>
      <c r="D2054" s="16">
        <f t="shared" si="1"/>
        <v>0</v>
      </c>
      <c r="E2054" s="16">
        <f t="shared" si="2"/>
        <v>0</v>
      </c>
      <c r="F2054" s="3">
        <f t="shared" si="3"/>
        <v>0</v>
      </c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ht="15.0" customHeight="1">
      <c r="A2055" s="11" t="str">
        <f t="array" ref="A2055">INDEX(DONG_THUAN_GHEP!$J$14:$AM$113,INT((ROW()-2)/30)+1,MOD(ROW()-2,30)+1)</f>
        <v/>
      </c>
      <c r="B2055" s="11" t="str">
        <f t="array" ref="B2055">INDEX(DONG_THUAN_GHEP!$A$14:$A$113,INT((ROW()-2)/30)+1)</f>
        <v/>
      </c>
      <c r="C2055" s="16">
        <f t="array" ref="C2055">IF(A2055="",0,INDEX(DONG_THUAN_GHEP!$B$14:$B$113,INT((ROW()-2)/30)+1))</f>
        <v>0</v>
      </c>
      <c r="D2055" s="16">
        <f t="shared" si="1"/>
        <v>0</v>
      </c>
      <c r="E2055" s="16">
        <f t="shared" si="2"/>
        <v>0</v>
      </c>
      <c r="F2055" s="3">
        <f t="shared" si="3"/>
        <v>0</v>
      </c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ht="15.0" customHeight="1">
      <c r="A2056" s="11" t="str">
        <f t="array" ref="A2056">INDEX(DONG_THUAN_GHEP!$J$14:$AM$113,INT((ROW()-2)/30)+1,MOD(ROW()-2,30)+1)</f>
        <v/>
      </c>
      <c r="B2056" s="11" t="str">
        <f t="array" ref="B2056">INDEX(DONG_THUAN_GHEP!$A$14:$A$113,INT((ROW()-2)/30)+1)</f>
        <v/>
      </c>
      <c r="C2056" s="16">
        <f t="array" ref="C2056">IF(A2056="",0,INDEX(DONG_THUAN_GHEP!$B$14:$B$113,INT((ROW()-2)/30)+1))</f>
        <v>0</v>
      </c>
      <c r="D2056" s="16">
        <f t="shared" si="1"/>
        <v>0</v>
      </c>
      <c r="E2056" s="16">
        <f t="shared" si="2"/>
        <v>0</v>
      </c>
      <c r="F2056" s="3">
        <f t="shared" si="3"/>
        <v>0</v>
      </c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ht="15.0" customHeight="1">
      <c r="A2057" s="11" t="str">
        <f t="array" ref="A2057">INDEX(DONG_THUAN_GHEP!$J$14:$AM$113,INT((ROW()-2)/30)+1,MOD(ROW()-2,30)+1)</f>
        <v/>
      </c>
      <c r="B2057" s="11" t="str">
        <f t="array" ref="B2057">INDEX(DONG_THUAN_GHEP!$A$14:$A$113,INT((ROW()-2)/30)+1)</f>
        <v/>
      </c>
      <c r="C2057" s="16">
        <f t="array" ref="C2057">IF(A2057="",0,INDEX(DONG_THUAN_GHEP!$B$14:$B$113,INT((ROW()-2)/30)+1))</f>
        <v>0</v>
      </c>
      <c r="D2057" s="16">
        <f t="shared" si="1"/>
        <v>0</v>
      </c>
      <c r="E2057" s="16">
        <f t="shared" si="2"/>
        <v>0</v>
      </c>
      <c r="F2057" s="3">
        <f t="shared" si="3"/>
        <v>0</v>
      </c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ht="15.0" customHeight="1">
      <c r="A2058" s="11" t="str">
        <f t="array" ref="A2058">INDEX(DONG_THUAN_GHEP!$J$14:$AM$113,INT((ROW()-2)/30)+1,MOD(ROW()-2,30)+1)</f>
        <v/>
      </c>
      <c r="B2058" s="11" t="str">
        <f t="array" ref="B2058">INDEX(DONG_THUAN_GHEP!$A$14:$A$113,INT((ROW()-2)/30)+1)</f>
        <v/>
      </c>
      <c r="C2058" s="16">
        <f t="array" ref="C2058">IF(A2058="",0,INDEX(DONG_THUAN_GHEP!$B$14:$B$113,INT((ROW()-2)/30)+1))</f>
        <v>0</v>
      </c>
      <c r="D2058" s="16">
        <f t="shared" si="1"/>
        <v>0</v>
      </c>
      <c r="E2058" s="16">
        <f t="shared" si="2"/>
        <v>0</v>
      </c>
      <c r="F2058" s="3">
        <f t="shared" si="3"/>
        <v>0</v>
      </c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ht="15.0" customHeight="1">
      <c r="A2059" s="11" t="str">
        <f t="array" ref="A2059">INDEX(DONG_THUAN_GHEP!$J$14:$AM$113,INT((ROW()-2)/30)+1,MOD(ROW()-2,30)+1)</f>
        <v/>
      </c>
      <c r="B2059" s="11" t="str">
        <f t="array" ref="B2059">INDEX(DONG_THUAN_GHEP!$A$14:$A$113,INT((ROW()-2)/30)+1)</f>
        <v/>
      </c>
      <c r="C2059" s="16">
        <f t="array" ref="C2059">IF(A2059="",0,INDEX(DONG_THUAN_GHEP!$B$14:$B$113,INT((ROW()-2)/30)+1))</f>
        <v>0</v>
      </c>
      <c r="D2059" s="16">
        <f t="shared" si="1"/>
        <v>0</v>
      </c>
      <c r="E2059" s="16">
        <f t="shared" si="2"/>
        <v>0</v>
      </c>
      <c r="F2059" s="3">
        <f t="shared" si="3"/>
        <v>0</v>
      </c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ht="15.0" customHeight="1">
      <c r="A2060" s="11" t="str">
        <f t="array" ref="A2060">INDEX(DONG_THUAN_GHEP!$J$14:$AM$113,INT((ROW()-2)/30)+1,MOD(ROW()-2,30)+1)</f>
        <v/>
      </c>
      <c r="B2060" s="11" t="str">
        <f t="array" ref="B2060">INDEX(DONG_THUAN_GHEP!$A$14:$A$113,INT((ROW()-2)/30)+1)</f>
        <v/>
      </c>
      <c r="C2060" s="16">
        <f t="array" ref="C2060">IF(A2060="",0,INDEX(DONG_THUAN_GHEP!$B$14:$B$113,INT((ROW()-2)/30)+1))</f>
        <v>0</v>
      </c>
      <c r="D2060" s="16">
        <f t="shared" si="1"/>
        <v>0</v>
      </c>
      <c r="E2060" s="16">
        <f t="shared" si="2"/>
        <v>0</v>
      </c>
      <c r="F2060" s="3">
        <f t="shared" si="3"/>
        <v>0</v>
      </c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ht="15.0" customHeight="1">
      <c r="A2061" s="11" t="str">
        <f t="array" ref="A2061">INDEX(DONG_THUAN_GHEP!$J$14:$AM$113,INT((ROW()-2)/30)+1,MOD(ROW()-2,30)+1)</f>
        <v/>
      </c>
      <c r="B2061" s="11" t="str">
        <f t="array" ref="B2061">INDEX(DONG_THUAN_GHEP!$A$14:$A$113,INT((ROW()-2)/30)+1)</f>
        <v/>
      </c>
      <c r="C2061" s="16">
        <f t="array" ref="C2061">IF(A2061="",0,INDEX(DONG_THUAN_GHEP!$B$14:$B$113,INT((ROW()-2)/30)+1))</f>
        <v>0</v>
      </c>
      <c r="D2061" s="16">
        <f t="shared" si="1"/>
        <v>0</v>
      </c>
      <c r="E2061" s="16">
        <f t="shared" si="2"/>
        <v>0</v>
      </c>
      <c r="F2061" s="3">
        <f t="shared" si="3"/>
        <v>0</v>
      </c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ht="15.0" customHeight="1">
      <c r="A2062" s="11" t="str">
        <f t="array" ref="A2062">INDEX(DONG_THUAN_GHEP!$J$14:$AM$113,INT((ROW()-2)/30)+1,MOD(ROW()-2,30)+1)</f>
        <v/>
      </c>
      <c r="B2062" s="11" t="str">
        <f t="array" ref="B2062">INDEX(DONG_THUAN_GHEP!$A$14:$A$113,INT((ROW()-2)/30)+1)</f>
        <v/>
      </c>
      <c r="C2062" s="16">
        <f t="array" ref="C2062">IF(A2062="",0,INDEX(DONG_THUAN_GHEP!$B$14:$B$113,INT((ROW()-2)/30)+1))</f>
        <v>0</v>
      </c>
      <c r="D2062" s="16">
        <f t="shared" si="1"/>
        <v>0</v>
      </c>
      <c r="E2062" s="16">
        <f t="shared" si="2"/>
        <v>0</v>
      </c>
      <c r="F2062" s="3">
        <f t="shared" si="3"/>
        <v>0</v>
      </c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ht="15.0" customHeight="1">
      <c r="A2063" s="11" t="str">
        <f t="array" ref="A2063">INDEX(DONG_THUAN_GHEP!$J$14:$AM$113,INT((ROW()-2)/30)+1,MOD(ROW()-2,30)+1)</f>
        <v/>
      </c>
      <c r="B2063" s="11" t="str">
        <f t="array" ref="B2063">INDEX(DONG_THUAN_GHEP!$A$14:$A$113,INT((ROW()-2)/30)+1)</f>
        <v/>
      </c>
      <c r="C2063" s="16">
        <f t="array" ref="C2063">IF(A2063="",0,INDEX(DONG_THUAN_GHEP!$B$14:$B$113,INT((ROW()-2)/30)+1))</f>
        <v>0</v>
      </c>
      <c r="D2063" s="16">
        <f t="shared" si="1"/>
        <v>0</v>
      </c>
      <c r="E2063" s="16">
        <f t="shared" si="2"/>
        <v>0</v>
      </c>
      <c r="F2063" s="3">
        <f t="shared" si="3"/>
        <v>0</v>
      </c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ht="15.0" customHeight="1">
      <c r="A2064" s="11" t="str">
        <f t="array" ref="A2064">INDEX(DONG_THUAN_GHEP!$J$14:$AM$113,INT((ROW()-2)/30)+1,MOD(ROW()-2,30)+1)</f>
        <v/>
      </c>
      <c r="B2064" s="11" t="str">
        <f t="array" ref="B2064">INDEX(DONG_THUAN_GHEP!$A$14:$A$113,INT((ROW()-2)/30)+1)</f>
        <v/>
      </c>
      <c r="C2064" s="16">
        <f t="array" ref="C2064">IF(A2064="",0,INDEX(DONG_THUAN_GHEP!$B$14:$B$113,INT((ROW()-2)/30)+1))</f>
        <v>0</v>
      </c>
      <c r="D2064" s="16">
        <f t="shared" si="1"/>
        <v>0</v>
      </c>
      <c r="E2064" s="16">
        <f t="shared" si="2"/>
        <v>0</v>
      </c>
      <c r="F2064" s="3">
        <f t="shared" si="3"/>
        <v>0</v>
      </c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ht="15.0" customHeight="1">
      <c r="A2065" s="11" t="str">
        <f t="array" ref="A2065">INDEX(DONG_THUAN_GHEP!$J$14:$AM$113,INT((ROW()-2)/30)+1,MOD(ROW()-2,30)+1)</f>
        <v/>
      </c>
      <c r="B2065" s="11" t="str">
        <f t="array" ref="B2065">INDEX(DONG_THUAN_GHEP!$A$14:$A$113,INT((ROW()-2)/30)+1)</f>
        <v/>
      </c>
      <c r="C2065" s="16">
        <f t="array" ref="C2065">IF(A2065="",0,INDEX(DONG_THUAN_GHEP!$B$14:$B$113,INT((ROW()-2)/30)+1))</f>
        <v>0</v>
      </c>
      <c r="D2065" s="16">
        <f t="shared" si="1"/>
        <v>0</v>
      </c>
      <c r="E2065" s="16">
        <f t="shared" si="2"/>
        <v>0</v>
      </c>
      <c r="F2065" s="3">
        <f t="shared" si="3"/>
        <v>0</v>
      </c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ht="15.0" customHeight="1">
      <c r="A2066" s="11" t="str">
        <f t="array" ref="A2066">INDEX(DONG_THUAN_GHEP!$J$14:$AM$113,INT((ROW()-2)/30)+1,MOD(ROW()-2,30)+1)</f>
        <v/>
      </c>
      <c r="B2066" s="11" t="str">
        <f t="array" ref="B2066">INDEX(DONG_THUAN_GHEP!$A$14:$A$113,INT((ROW()-2)/30)+1)</f>
        <v/>
      </c>
      <c r="C2066" s="16">
        <f t="array" ref="C2066">IF(A2066="",0,INDEX(DONG_THUAN_GHEP!$B$14:$B$113,INT((ROW()-2)/30)+1))</f>
        <v>0</v>
      </c>
      <c r="D2066" s="16">
        <f t="shared" si="1"/>
        <v>0</v>
      </c>
      <c r="E2066" s="16">
        <f t="shared" si="2"/>
        <v>0</v>
      </c>
      <c r="F2066" s="3">
        <f t="shared" si="3"/>
        <v>0</v>
      </c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ht="15.0" customHeight="1">
      <c r="A2067" s="11" t="str">
        <f t="array" ref="A2067">INDEX(DONG_THUAN_GHEP!$J$14:$AM$113,INT((ROW()-2)/30)+1,MOD(ROW()-2,30)+1)</f>
        <v/>
      </c>
      <c r="B2067" s="11" t="str">
        <f t="array" ref="B2067">INDEX(DONG_THUAN_GHEP!$A$14:$A$113,INT((ROW()-2)/30)+1)</f>
        <v/>
      </c>
      <c r="C2067" s="16">
        <f t="array" ref="C2067">IF(A2067="",0,INDEX(DONG_THUAN_GHEP!$B$14:$B$113,INT((ROW()-2)/30)+1))</f>
        <v>0</v>
      </c>
      <c r="D2067" s="16">
        <f t="shared" si="1"/>
        <v>0</v>
      </c>
      <c r="E2067" s="16">
        <f t="shared" si="2"/>
        <v>0</v>
      </c>
      <c r="F2067" s="3">
        <f t="shared" si="3"/>
        <v>0</v>
      </c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ht="15.0" customHeight="1">
      <c r="A2068" s="11" t="str">
        <f t="array" ref="A2068">INDEX(DONG_THUAN_GHEP!$J$14:$AM$113,INT((ROW()-2)/30)+1,MOD(ROW()-2,30)+1)</f>
        <v/>
      </c>
      <c r="B2068" s="11" t="str">
        <f t="array" ref="B2068">INDEX(DONG_THUAN_GHEP!$A$14:$A$113,INT((ROW()-2)/30)+1)</f>
        <v/>
      </c>
      <c r="C2068" s="16">
        <f t="array" ref="C2068">IF(A2068="",0,INDEX(DONG_THUAN_GHEP!$B$14:$B$113,INT((ROW()-2)/30)+1))</f>
        <v>0</v>
      </c>
      <c r="D2068" s="16">
        <f t="shared" si="1"/>
        <v>0</v>
      </c>
      <c r="E2068" s="16">
        <f t="shared" si="2"/>
        <v>0</v>
      </c>
      <c r="F2068" s="3">
        <f t="shared" si="3"/>
        <v>0</v>
      </c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ht="15.0" customHeight="1">
      <c r="A2069" s="11" t="str">
        <f t="array" ref="A2069">INDEX(DONG_THUAN_GHEP!$J$14:$AM$113,INT((ROW()-2)/30)+1,MOD(ROW()-2,30)+1)</f>
        <v/>
      </c>
      <c r="B2069" s="11" t="str">
        <f t="array" ref="B2069">INDEX(DONG_THUAN_GHEP!$A$14:$A$113,INT((ROW()-2)/30)+1)</f>
        <v/>
      </c>
      <c r="C2069" s="16">
        <f t="array" ref="C2069">IF(A2069="",0,INDEX(DONG_THUAN_GHEP!$B$14:$B$113,INT((ROW()-2)/30)+1))</f>
        <v>0</v>
      </c>
      <c r="D2069" s="16">
        <f t="shared" si="1"/>
        <v>0</v>
      </c>
      <c r="E2069" s="16">
        <f t="shared" si="2"/>
        <v>0</v>
      </c>
      <c r="F2069" s="3">
        <f t="shared" si="3"/>
        <v>0</v>
      </c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ht="15.0" customHeight="1">
      <c r="A2070" s="11" t="str">
        <f t="array" ref="A2070">INDEX(DONG_THUAN_GHEP!$J$14:$AM$113,INT((ROW()-2)/30)+1,MOD(ROW()-2,30)+1)</f>
        <v/>
      </c>
      <c r="B2070" s="11" t="str">
        <f t="array" ref="B2070">INDEX(DONG_THUAN_GHEP!$A$14:$A$113,INT((ROW()-2)/30)+1)</f>
        <v/>
      </c>
      <c r="C2070" s="16">
        <f t="array" ref="C2070">IF(A2070="",0,INDEX(DONG_THUAN_GHEP!$B$14:$B$113,INT((ROW()-2)/30)+1))</f>
        <v>0</v>
      </c>
      <c r="D2070" s="16">
        <f t="shared" si="1"/>
        <v>0</v>
      </c>
      <c r="E2070" s="16">
        <f t="shared" si="2"/>
        <v>0</v>
      </c>
      <c r="F2070" s="3">
        <f t="shared" si="3"/>
        <v>0</v>
      </c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ht="15.0" customHeight="1">
      <c r="A2071" s="11" t="str">
        <f t="array" ref="A2071">INDEX(DONG_THUAN_GHEP!$J$14:$AM$113,INT((ROW()-2)/30)+1,MOD(ROW()-2,30)+1)</f>
        <v/>
      </c>
      <c r="B2071" s="11" t="str">
        <f t="array" ref="B2071">INDEX(DONG_THUAN_GHEP!$A$14:$A$113,INT((ROW()-2)/30)+1)</f>
        <v/>
      </c>
      <c r="C2071" s="16">
        <f t="array" ref="C2071">IF(A2071="",0,INDEX(DONG_THUAN_GHEP!$B$14:$B$113,INT((ROW()-2)/30)+1))</f>
        <v>0</v>
      </c>
      <c r="D2071" s="16">
        <f t="shared" si="1"/>
        <v>0</v>
      </c>
      <c r="E2071" s="16">
        <f t="shared" si="2"/>
        <v>0</v>
      </c>
      <c r="F2071" s="3">
        <f t="shared" si="3"/>
        <v>0</v>
      </c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ht="15.0" customHeight="1">
      <c r="A2072" s="11" t="str">
        <f t="array" ref="A2072">INDEX(DONG_THUAN_GHEP!$J$14:$AM$113,INT((ROW()-2)/30)+1,MOD(ROW()-2,30)+1)</f>
        <v/>
      </c>
      <c r="B2072" s="11" t="str">
        <f t="array" ref="B2072">INDEX(DONG_THUAN_GHEP!$A$14:$A$113,INT((ROW()-2)/30)+1)</f>
        <v/>
      </c>
      <c r="C2072" s="16">
        <f t="array" ref="C2072">IF(A2072="",0,INDEX(DONG_THUAN_GHEP!$B$14:$B$113,INT((ROW()-2)/30)+1))</f>
        <v>0</v>
      </c>
      <c r="D2072" s="16">
        <f t="shared" si="1"/>
        <v>0</v>
      </c>
      <c r="E2072" s="16">
        <f t="shared" si="2"/>
        <v>0</v>
      </c>
      <c r="F2072" s="3">
        <f t="shared" si="3"/>
        <v>0</v>
      </c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ht="15.0" customHeight="1">
      <c r="A2073" s="11" t="str">
        <f t="array" ref="A2073">INDEX(DONG_THUAN_GHEP!$J$14:$AM$113,INT((ROW()-2)/30)+1,MOD(ROW()-2,30)+1)</f>
        <v/>
      </c>
      <c r="B2073" s="11" t="str">
        <f t="array" ref="B2073">INDEX(DONG_THUAN_GHEP!$A$14:$A$113,INT((ROW()-2)/30)+1)</f>
        <v/>
      </c>
      <c r="C2073" s="16">
        <f t="array" ref="C2073">IF(A2073="",0,INDEX(DONG_THUAN_GHEP!$B$14:$B$113,INT((ROW()-2)/30)+1))</f>
        <v>0</v>
      </c>
      <c r="D2073" s="16">
        <f t="shared" si="1"/>
        <v>0</v>
      </c>
      <c r="E2073" s="16">
        <f t="shared" si="2"/>
        <v>0</v>
      </c>
      <c r="F2073" s="3">
        <f t="shared" si="3"/>
        <v>0</v>
      </c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ht="15.0" customHeight="1">
      <c r="A2074" s="11" t="str">
        <f t="array" ref="A2074">INDEX(DONG_THUAN_GHEP!$J$14:$AM$113,INT((ROW()-2)/30)+1,MOD(ROW()-2,30)+1)</f>
        <v/>
      </c>
      <c r="B2074" s="11" t="str">
        <f t="array" ref="B2074">INDEX(DONG_THUAN_GHEP!$A$14:$A$113,INT((ROW()-2)/30)+1)</f>
        <v/>
      </c>
      <c r="C2074" s="16">
        <f t="array" ref="C2074">IF(A2074="",0,INDEX(DONG_THUAN_GHEP!$B$14:$B$113,INT((ROW()-2)/30)+1))</f>
        <v>0</v>
      </c>
      <c r="D2074" s="16">
        <f t="shared" si="1"/>
        <v>0</v>
      </c>
      <c r="E2074" s="16">
        <f t="shared" si="2"/>
        <v>0</v>
      </c>
      <c r="F2074" s="3">
        <f t="shared" si="3"/>
        <v>0</v>
      </c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ht="15.0" customHeight="1">
      <c r="A2075" s="11" t="str">
        <f t="array" ref="A2075">INDEX(DONG_THUAN_GHEP!$J$14:$AM$113,INT((ROW()-2)/30)+1,MOD(ROW()-2,30)+1)</f>
        <v/>
      </c>
      <c r="B2075" s="11" t="str">
        <f t="array" ref="B2075">INDEX(DONG_THUAN_GHEP!$A$14:$A$113,INT((ROW()-2)/30)+1)</f>
        <v/>
      </c>
      <c r="C2075" s="16">
        <f t="array" ref="C2075">IF(A2075="",0,INDEX(DONG_THUAN_GHEP!$B$14:$B$113,INT((ROW()-2)/30)+1))</f>
        <v>0</v>
      </c>
      <c r="D2075" s="16">
        <f t="shared" si="1"/>
        <v>0</v>
      </c>
      <c r="E2075" s="16">
        <f t="shared" si="2"/>
        <v>0</v>
      </c>
      <c r="F2075" s="3">
        <f t="shared" si="3"/>
        <v>0</v>
      </c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ht="15.0" customHeight="1">
      <c r="A2076" s="11" t="str">
        <f t="array" ref="A2076">INDEX(DONG_THUAN_GHEP!$J$14:$AM$113,INT((ROW()-2)/30)+1,MOD(ROW()-2,30)+1)</f>
        <v/>
      </c>
      <c r="B2076" s="11" t="str">
        <f t="array" ref="B2076">INDEX(DONG_THUAN_GHEP!$A$14:$A$113,INT((ROW()-2)/30)+1)</f>
        <v/>
      </c>
      <c r="C2076" s="16">
        <f t="array" ref="C2076">IF(A2076="",0,INDEX(DONG_THUAN_GHEP!$B$14:$B$113,INT((ROW()-2)/30)+1))</f>
        <v>0</v>
      </c>
      <c r="D2076" s="16">
        <f t="shared" si="1"/>
        <v>0</v>
      </c>
      <c r="E2076" s="16">
        <f t="shared" si="2"/>
        <v>0</v>
      </c>
      <c r="F2076" s="3">
        <f t="shared" si="3"/>
        <v>0</v>
      </c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ht="15.0" customHeight="1">
      <c r="A2077" s="11" t="str">
        <f t="array" ref="A2077">INDEX(DONG_THUAN_GHEP!$J$14:$AM$113,INT((ROW()-2)/30)+1,MOD(ROW()-2,30)+1)</f>
        <v/>
      </c>
      <c r="B2077" s="11" t="str">
        <f t="array" ref="B2077">INDEX(DONG_THUAN_GHEP!$A$14:$A$113,INT((ROW()-2)/30)+1)</f>
        <v/>
      </c>
      <c r="C2077" s="16">
        <f t="array" ref="C2077">IF(A2077="",0,INDEX(DONG_THUAN_GHEP!$B$14:$B$113,INT((ROW()-2)/30)+1))</f>
        <v>0</v>
      </c>
      <c r="D2077" s="16">
        <f t="shared" si="1"/>
        <v>0</v>
      </c>
      <c r="E2077" s="16">
        <f t="shared" si="2"/>
        <v>0</v>
      </c>
      <c r="F2077" s="3">
        <f t="shared" si="3"/>
        <v>0</v>
      </c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ht="15.0" customHeight="1">
      <c r="A2078" s="11" t="str">
        <f t="array" ref="A2078">INDEX(DONG_THUAN_GHEP!$J$14:$AM$113,INT((ROW()-2)/30)+1,MOD(ROW()-2,30)+1)</f>
        <v/>
      </c>
      <c r="B2078" s="11" t="str">
        <f t="array" ref="B2078">INDEX(DONG_THUAN_GHEP!$A$14:$A$113,INT((ROW()-2)/30)+1)</f>
        <v/>
      </c>
      <c r="C2078" s="16">
        <f t="array" ref="C2078">IF(A2078="",0,INDEX(DONG_THUAN_GHEP!$B$14:$B$113,INT((ROW()-2)/30)+1))</f>
        <v>0</v>
      </c>
      <c r="D2078" s="16">
        <f t="shared" si="1"/>
        <v>0</v>
      </c>
      <c r="E2078" s="16">
        <f t="shared" si="2"/>
        <v>0</v>
      </c>
      <c r="F2078" s="3">
        <f t="shared" si="3"/>
        <v>0</v>
      </c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ht="15.0" customHeight="1">
      <c r="A2079" s="11" t="str">
        <f t="array" ref="A2079">INDEX(DONG_THUAN_GHEP!$J$14:$AM$113,INT((ROW()-2)/30)+1,MOD(ROW()-2,30)+1)</f>
        <v/>
      </c>
      <c r="B2079" s="11" t="str">
        <f t="array" ref="B2079">INDEX(DONG_THUAN_GHEP!$A$14:$A$113,INT((ROW()-2)/30)+1)</f>
        <v/>
      </c>
      <c r="C2079" s="16">
        <f t="array" ref="C2079">IF(A2079="",0,INDEX(DONG_THUAN_GHEP!$B$14:$B$113,INT((ROW()-2)/30)+1))</f>
        <v>0</v>
      </c>
      <c r="D2079" s="16">
        <f t="shared" si="1"/>
        <v>0</v>
      </c>
      <c r="E2079" s="16">
        <f t="shared" si="2"/>
        <v>0</v>
      </c>
      <c r="F2079" s="3">
        <f t="shared" si="3"/>
        <v>0</v>
      </c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ht="15.0" customHeight="1">
      <c r="A2080" s="11" t="str">
        <f t="array" ref="A2080">INDEX(DONG_THUAN_GHEP!$J$14:$AM$113,INT((ROW()-2)/30)+1,MOD(ROW()-2,30)+1)</f>
        <v/>
      </c>
      <c r="B2080" s="11" t="str">
        <f t="array" ref="B2080">INDEX(DONG_THUAN_GHEP!$A$14:$A$113,INT((ROW()-2)/30)+1)</f>
        <v/>
      </c>
      <c r="C2080" s="16">
        <f t="array" ref="C2080">IF(A2080="",0,INDEX(DONG_THUAN_GHEP!$B$14:$B$113,INT((ROW()-2)/30)+1))</f>
        <v>0</v>
      </c>
      <c r="D2080" s="16">
        <f t="shared" si="1"/>
        <v>0</v>
      </c>
      <c r="E2080" s="16">
        <f t="shared" si="2"/>
        <v>0</v>
      </c>
      <c r="F2080" s="3">
        <f t="shared" si="3"/>
        <v>0</v>
      </c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ht="15.0" customHeight="1">
      <c r="A2081" s="11" t="str">
        <f t="array" ref="A2081">INDEX(DONG_THUAN_GHEP!$J$14:$AM$113,INT((ROW()-2)/30)+1,MOD(ROW()-2,30)+1)</f>
        <v/>
      </c>
      <c r="B2081" s="11" t="str">
        <f t="array" ref="B2081">INDEX(DONG_THUAN_GHEP!$A$14:$A$113,INT((ROW()-2)/30)+1)</f>
        <v/>
      </c>
      <c r="C2081" s="16">
        <f t="array" ref="C2081">IF(A2081="",0,INDEX(DONG_THUAN_GHEP!$B$14:$B$113,INT((ROW()-2)/30)+1))</f>
        <v>0</v>
      </c>
      <c r="D2081" s="16">
        <f t="shared" si="1"/>
        <v>0</v>
      </c>
      <c r="E2081" s="16">
        <f t="shared" si="2"/>
        <v>0</v>
      </c>
      <c r="F2081" s="3">
        <f t="shared" si="3"/>
        <v>0</v>
      </c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ht="15.0" customHeight="1">
      <c r="A2082" s="11" t="str">
        <f t="array" ref="A2082">INDEX(DONG_THUAN_GHEP!$J$14:$AM$113,INT((ROW()-2)/30)+1,MOD(ROW()-2,30)+1)</f>
        <v/>
      </c>
      <c r="B2082" s="11" t="str">
        <f t="array" ref="B2082">INDEX(DONG_THUAN_GHEP!$A$14:$A$113,INT((ROW()-2)/30)+1)</f>
        <v/>
      </c>
      <c r="C2082" s="16">
        <f t="array" ref="C2082">IF(A2082="",0,INDEX(DONG_THUAN_GHEP!$B$14:$B$113,INT((ROW()-2)/30)+1))</f>
        <v>0</v>
      </c>
      <c r="D2082" s="16">
        <f t="shared" si="1"/>
        <v>0</v>
      </c>
      <c r="E2082" s="16">
        <f t="shared" si="2"/>
        <v>0</v>
      </c>
      <c r="F2082" s="3">
        <f t="shared" si="3"/>
        <v>0</v>
      </c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ht="15.0" customHeight="1">
      <c r="A2083" s="11" t="str">
        <f t="array" ref="A2083">INDEX(DONG_THUAN_GHEP!$J$14:$AM$113,INT((ROW()-2)/30)+1,MOD(ROW()-2,30)+1)</f>
        <v/>
      </c>
      <c r="B2083" s="11" t="str">
        <f t="array" ref="B2083">INDEX(DONG_THUAN_GHEP!$A$14:$A$113,INT((ROW()-2)/30)+1)</f>
        <v/>
      </c>
      <c r="C2083" s="16">
        <f t="array" ref="C2083">IF(A2083="",0,INDEX(DONG_THUAN_GHEP!$B$14:$B$113,INT((ROW()-2)/30)+1))</f>
        <v>0</v>
      </c>
      <c r="D2083" s="16">
        <f t="shared" si="1"/>
        <v>0</v>
      </c>
      <c r="E2083" s="16">
        <f t="shared" si="2"/>
        <v>0</v>
      </c>
      <c r="F2083" s="3">
        <f t="shared" si="3"/>
        <v>0</v>
      </c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ht="15.0" customHeight="1">
      <c r="A2084" s="11" t="str">
        <f t="array" ref="A2084">INDEX(DONG_THUAN_GHEP!$J$14:$AM$113,INT((ROW()-2)/30)+1,MOD(ROW()-2,30)+1)</f>
        <v/>
      </c>
      <c r="B2084" s="11" t="str">
        <f t="array" ref="B2084">INDEX(DONG_THUAN_GHEP!$A$14:$A$113,INT((ROW()-2)/30)+1)</f>
        <v/>
      </c>
      <c r="C2084" s="16">
        <f t="array" ref="C2084">IF(A2084="",0,INDEX(DONG_THUAN_GHEP!$B$14:$B$113,INT((ROW()-2)/30)+1))</f>
        <v>0</v>
      </c>
      <c r="D2084" s="16">
        <f t="shared" si="1"/>
        <v>0</v>
      </c>
      <c r="E2084" s="16">
        <f t="shared" si="2"/>
        <v>0</v>
      </c>
      <c r="F2084" s="3">
        <f t="shared" si="3"/>
        <v>0</v>
      </c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ht="15.0" customHeight="1">
      <c r="A2085" s="11" t="str">
        <f t="array" ref="A2085">INDEX(DONG_THUAN_GHEP!$J$14:$AM$113,INT((ROW()-2)/30)+1,MOD(ROW()-2,30)+1)</f>
        <v/>
      </c>
      <c r="B2085" s="11" t="str">
        <f t="array" ref="B2085">INDEX(DONG_THUAN_GHEP!$A$14:$A$113,INT((ROW()-2)/30)+1)</f>
        <v/>
      </c>
      <c r="C2085" s="16">
        <f t="array" ref="C2085">IF(A2085="",0,INDEX(DONG_THUAN_GHEP!$B$14:$B$113,INT((ROW()-2)/30)+1))</f>
        <v>0</v>
      </c>
      <c r="D2085" s="16">
        <f t="shared" si="1"/>
        <v>0</v>
      </c>
      <c r="E2085" s="16">
        <f t="shared" si="2"/>
        <v>0</v>
      </c>
      <c r="F2085" s="3">
        <f t="shared" si="3"/>
        <v>0</v>
      </c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ht="15.0" customHeight="1">
      <c r="A2086" s="11" t="str">
        <f t="array" ref="A2086">INDEX(DONG_THUAN_GHEP!$J$14:$AM$113,INT((ROW()-2)/30)+1,MOD(ROW()-2,30)+1)</f>
        <v/>
      </c>
      <c r="B2086" s="11" t="str">
        <f t="array" ref="B2086">INDEX(DONG_THUAN_GHEP!$A$14:$A$113,INT((ROW()-2)/30)+1)</f>
        <v/>
      </c>
      <c r="C2086" s="16">
        <f t="array" ref="C2086">IF(A2086="",0,INDEX(DONG_THUAN_GHEP!$B$14:$B$113,INT((ROW()-2)/30)+1))</f>
        <v>0</v>
      </c>
      <c r="D2086" s="16">
        <f t="shared" si="1"/>
        <v>0</v>
      </c>
      <c r="E2086" s="16">
        <f t="shared" si="2"/>
        <v>0</v>
      </c>
      <c r="F2086" s="3">
        <f t="shared" si="3"/>
        <v>0</v>
      </c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ht="15.0" customHeight="1">
      <c r="A2087" s="11" t="str">
        <f t="array" ref="A2087">INDEX(DONG_THUAN_GHEP!$J$14:$AM$113,INT((ROW()-2)/30)+1,MOD(ROW()-2,30)+1)</f>
        <v/>
      </c>
      <c r="B2087" s="11" t="str">
        <f t="array" ref="B2087">INDEX(DONG_THUAN_GHEP!$A$14:$A$113,INT((ROW()-2)/30)+1)</f>
        <v/>
      </c>
      <c r="C2087" s="16">
        <f t="array" ref="C2087">IF(A2087="",0,INDEX(DONG_THUAN_GHEP!$B$14:$B$113,INT((ROW()-2)/30)+1))</f>
        <v>0</v>
      </c>
      <c r="D2087" s="16">
        <f t="shared" si="1"/>
        <v>0</v>
      </c>
      <c r="E2087" s="16">
        <f t="shared" si="2"/>
        <v>0</v>
      </c>
      <c r="F2087" s="3">
        <f t="shared" si="3"/>
        <v>0</v>
      </c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ht="15.0" customHeight="1">
      <c r="A2088" s="11" t="str">
        <f t="array" ref="A2088">INDEX(DONG_THUAN_GHEP!$J$14:$AM$113,INT((ROW()-2)/30)+1,MOD(ROW()-2,30)+1)</f>
        <v/>
      </c>
      <c r="B2088" s="11" t="str">
        <f t="array" ref="B2088">INDEX(DONG_THUAN_GHEP!$A$14:$A$113,INT((ROW()-2)/30)+1)</f>
        <v/>
      </c>
      <c r="C2088" s="16">
        <f t="array" ref="C2088">IF(A2088="",0,INDEX(DONG_THUAN_GHEP!$B$14:$B$113,INT((ROW()-2)/30)+1))</f>
        <v>0</v>
      </c>
      <c r="D2088" s="16">
        <f t="shared" si="1"/>
        <v>0</v>
      </c>
      <c r="E2088" s="16">
        <f t="shared" si="2"/>
        <v>0</v>
      </c>
      <c r="F2088" s="3">
        <f t="shared" si="3"/>
        <v>0</v>
      </c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ht="15.0" customHeight="1">
      <c r="A2089" s="11" t="str">
        <f t="array" ref="A2089">INDEX(DONG_THUAN_GHEP!$J$14:$AM$113,INT((ROW()-2)/30)+1,MOD(ROW()-2,30)+1)</f>
        <v/>
      </c>
      <c r="B2089" s="11" t="str">
        <f t="array" ref="B2089">INDEX(DONG_THUAN_GHEP!$A$14:$A$113,INT((ROW()-2)/30)+1)</f>
        <v/>
      </c>
      <c r="C2089" s="16">
        <f t="array" ref="C2089">IF(A2089="",0,INDEX(DONG_THUAN_GHEP!$B$14:$B$113,INT((ROW()-2)/30)+1))</f>
        <v>0</v>
      </c>
      <c r="D2089" s="16">
        <f t="shared" si="1"/>
        <v>0</v>
      </c>
      <c r="E2089" s="16">
        <f t="shared" si="2"/>
        <v>0</v>
      </c>
      <c r="F2089" s="3">
        <f t="shared" si="3"/>
        <v>0</v>
      </c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ht="15.0" customHeight="1">
      <c r="A2090" s="11" t="str">
        <f t="array" ref="A2090">INDEX(DONG_THUAN_GHEP!$J$14:$AM$113,INT((ROW()-2)/30)+1,MOD(ROW()-2,30)+1)</f>
        <v/>
      </c>
      <c r="B2090" s="11" t="str">
        <f t="array" ref="B2090">INDEX(DONG_THUAN_GHEP!$A$14:$A$113,INT((ROW()-2)/30)+1)</f>
        <v/>
      </c>
      <c r="C2090" s="16">
        <f t="array" ref="C2090">IF(A2090="",0,INDEX(DONG_THUAN_GHEP!$B$14:$B$113,INT((ROW()-2)/30)+1))</f>
        <v>0</v>
      </c>
      <c r="D2090" s="16">
        <f t="shared" si="1"/>
        <v>0</v>
      </c>
      <c r="E2090" s="16">
        <f t="shared" si="2"/>
        <v>0</v>
      </c>
      <c r="F2090" s="3">
        <f t="shared" si="3"/>
        <v>0</v>
      </c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ht="15.0" customHeight="1">
      <c r="A2091" s="11" t="str">
        <f t="array" ref="A2091">INDEX(DONG_THUAN_GHEP!$J$14:$AM$113,INT((ROW()-2)/30)+1,MOD(ROW()-2,30)+1)</f>
        <v/>
      </c>
      <c r="B2091" s="11" t="str">
        <f t="array" ref="B2091">INDEX(DONG_THUAN_GHEP!$A$14:$A$113,INT((ROW()-2)/30)+1)</f>
        <v/>
      </c>
      <c r="C2091" s="16">
        <f t="array" ref="C2091">IF(A2091="",0,INDEX(DONG_THUAN_GHEP!$B$14:$B$113,INT((ROW()-2)/30)+1))</f>
        <v>0</v>
      </c>
      <c r="D2091" s="16">
        <f t="shared" si="1"/>
        <v>0</v>
      </c>
      <c r="E2091" s="16">
        <f t="shared" si="2"/>
        <v>0</v>
      </c>
      <c r="F2091" s="3">
        <f t="shared" si="3"/>
        <v>0</v>
      </c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ht="15.0" customHeight="1">
      <c r="A2092" s="11" t="str">
        <f t="array" ref="A2092">INDEX(DONG_THUAN_GHEP!$J$14:$AM$113,INT((ROW()-2)/30)+1,MOD(ROW()-2,30)+1)</f>
        <v/>
      </c>
      <c r="B2092" s="11" t="str">
        <f t="array" ref="B2092">INDEX(DONG_THUAN_GHEP!$A$14:$A$113,INT((ROW()-2)/30)+1)</f>
        <v/>
      </c>
      <c r="C2092" s="16">
        <f t="array" ref="C2092">IF(A2092="",0,INDEX(DONG_THUAN_GHEP!$B$14:$B$113,INT((ROW()-2)/30)+1))</f>
        <v>0</v>
      </c>
      <c r="D2092" s="16">
        <f t="shared" si="1"/>
        <v>0</v>
      </c>
      <c r="E2092" s="16">
        <f t="shared" si="2"/>
        <v>0</v>
      </c>
      <c r="F2092" s="3">
        <f t="shared" si="3"/>
        <v>0</v>
      </c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ht="15.0" customHeight="1">
      <c r="A2093" s="11" t="str">
        <f t="array" ref="A2093">INDEX(DONG_THUAN_GHEP!$J$14:$AM$113,INT((ROW()-2)/30)+1,MOD(ROW()-2,30)+1)</f>
        <v/>
      </c>
      <c r="B2093" s="11" t="str">
        <f t="array" ref="B2093">INDEX(DONG_THUAN_GHEP!$A$14:$A$113,INT((ROW()-2)/30)+1)</f>
        <v/>
      </c>
      <c r="C2093" s="16">
        <f t="array" ref="C2093">IF(A2093="",0,INDEX(DONG_THUAN_GHEP!$B$14:$B$113,INT((ROW()-2)/30)+1))</f>
        <v>0</v>
      </c>
      <c r="D2093" s="16">
        <f t="shared" si="1"/>
        <v>0</v>
      </c>
      <c r="E2093" s="16">
        <f t="shared" si="2"/>
        <v>0</v>
      </c>
      <c r="F2093" s="3">
        <f t="shared" si="3"/>
        <v>0</v>
      </c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ht="15.0" customHeight="1">
      <c r="A2094" s="11" t="str">
        <f t="array" ref="A2094">INDEX(DONG_THUAN_GHEP!$J$14:$AM$113,INT((ROW()-2)/30)+1,MOD(ROW()-2,30)+1)</f>
        <v/>
      </c>
      <c r="B2094" s="11" t="str">
        <f t="array" ref="B2094">INDEX(DONG_THUAN_GHEP!$A$14:$A$113,INT((ROW()-2)/30)+1)</f>
        <v/>
      </c>
      <c r="C2094" s="16">
        <f t="array" ref="C2094">IF(A2094="",0,INDEX(DONG_THUAN_GHEP!$B$14:$B$113,INT((ROW()-2)/30)+1))</f>
        <v>0</v>
      </c>
      <c r="D2094" s="16">
        <f t="shared" si="1"/>
        <v>0</v>
      </c>
      <c r="E2094" s="16">
        <f t="shared" si="2"/>
        <v>0</v>
      </c>
      <c r="F2094" s="3">
        <f t="shared" si="3"/>
        <v>0</v>
      </c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ht="15.0" customHeight="1">
      <c r="A2095" s="11" t="str">
        <f t="array" ref="A2095">INDEX(DONG_THUAN_GHEP!$J$14:$AM$113,INT((ROW()-2)/30)+1,MOD(ROW()-2,30)+1)</f>
        <v/>
      </c>
      <c r="B2095" s="11" t="str">
        <f t="array" ref="B2095">INDEX(DONG_THUAN_GHEP!$A$14:$A$113,INT((ROW()-2)/30)+1)</f>
        <v/>
      </c>
      <c r="C2095" s="16">
        <f t="array" ref="C2095">IF(A2095="",0,INDEX(DONG_THUAN_GHEP!$B$14:$B$113,INT((ROW()-2)/30)+1))</f>
        <v>0</v>
      </c>
      <c r="D2095" s="16">
        <f t="shared" si="1"/>
        <v>0</v>
      </c>
      <c r="E2095" s="16">
        <f t="shared" si="2"/>
        <v>0</v>
      </c>
      <c r="F2095" s="3">
        <f t="shared" si="3"/>
        <v>0</v>
      </c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ht="15.0" customHeight="1">
      <c r="A2096" s="11" t="str">
        <f t="array" ref="A2096">INDEX(DONG_THUAN_GHEP!$J$14:$AM$113,INT((ROW()-2)/30)+1,MOD(ROW()-2,30)+1)</f>
        <v/>
      </c>
      <c r="B2096" s="11" t="str">
        <f t="array" ref="B2096">INDEX(DONG_THUAN_GHEP!$A$14:$A$113,INT((ROW()-2)/30)+1)</f>
        <v/>
      </c>
      <c r="C2096" s="16">
        <f t="array" ref="C2096">IF(A2096="",0,INDEX(DONG_THUAN_GHEP!$B$14:$B$113,INT((ROW()-2)/30)+1))</f>
        <v>0</v>
      </c>
      <c r="D2096" s="16">
        <f t="shared" si="1"/>
        <v>0</v>
      </c>
      <c r="E2096" s="16">
        <f t="shared" si="2"/>
        <v>0</v>
      </c>
      <c r="F2096" s="3">
        <f t="shared" si="3"/>
        <v>0</v>
      </c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ht="15.0" customHeight="1">
      <c r="A2097" s="11" t="str">
        <f t="array" ref="A2097">INDEX(DONG_THUAN_GHEP!$J$14:$AM$113,INT((ROW()-2)/30)+1,MOD(ROW()-2,30)+1)</f>
        <v/>
      </c>
      <c r="B2097" s="11" t="str">
        <f t="array" ref="B2097">INDEX(DONG_THUAN_GHEP!$A$14:$A$113,INT((ROW()-2)/30)+1)</f>
        <v/>
      </c>
      <c r="C2097" s="16">
        <f t="array" ref="C2097">IF(A2097="",0,INDEX(DONG_THUAN_GHEP!$B$14:$B$113,INT((ROW()-2)/30)+1))</f>
        <v>0</v>
      </c>
      <c r="D2097" s="16">
        <f t="shared" si="1"/>
        <v>0</v>
      </c>
      <c r="E2097" s="16">
        <f t="shared" si="2"/>
        <v>0</v>
      </c>
      <c r="F2097" s="3">
        <f t="shared" si="3"/>
        <v>0</v>
      </c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ht="15.0" customHeight="1">
      <c r="A2098" s="11" t="str">
        <f t="array" ref="A2098">INDEX(DONG_THUAN_GHEP!$J$14:$AM$113,INT((ROW()-2)/30)+1,MOD(ROW()-2,30)+1)</f>
        <v/>
      </c>
      <c r="B2098" s="11" t="str">
        <f t="array" ref="B2098">INDEX(DONG_THUAN_GHEP!$A$14:$A$113,INT((ROW()-2)/30)+1)</f>
        <v/>
      </c>
      <c r="C2098" s="16">
        <f t="array" ref="C2098">IF(A2098="",0,INDEX(DONG_THUAN_GHEP!$B$14:$B$113,INT((ROW()-2)/30)+1))</f>
        <v>0</v>
      </c>
      <c r="D2098" s="16">
        <f t="shared" si="1"/>
        <v>0</v>
      </c>
      <c r="E2098" s="16">
        <f t="shared" si="2"/>
        <v>0</v>
      </c>
      <c r="F2098" s="3">
        <f t="shared" si="3"/>
        <v>0</v>
      </c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ht="15.0" customHeight="1">
      <c r="A2099" s="11" t="str">
        <f t="array" ref="A2099">INDEX(DONG_THUAN_GHEP!$J$14:$AM$113,INT((ROW()-2)/30)+1,MOD(ROW()-2,30)+1)</f>
        <v/>
      </c>
      <c r="B2099" s="11" t="str">
        <f t="array" ref="B2099">INDEX(DONG_THUAN_GHEP!$A$14:$A$113,INT((ROW()-2)/30)+1)</f>
        <v/>
      </c>
      <c r="C2099" s="16">
        <f t="array" ref="C2099">IF(A2099="",0,INDEX(DONG_THUAN_GHEP!$B$14:$B$113,INT((ROW()-2)/30)+1))</f>
        <v>0</v>
      </c>
      <c r="D2099" s="16">
        <f t="shared" si="1"/>
        <v>0</v>
      </c>
      <c r="E2099" s="16">
        <f t="shared" si="2"/>
        <v>0</v>
      </c>
      <c r="F2099" s="3">
        <f t="shared" si="3"/>
        <v>0</v>
      </c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ht="15.0" customHeight="1">
      <c r="A2100" s="11" t="str">
        <f t="array" ref="A2100">INDEX(DONG_THUAN_GHEP!$J$14:$AM$113,INT((ROW()-2)/30)+1,MOD(ROW()-2,30)+1)</f>
        <v/>
      </c>
      <c r="B2100" s="11" t="str">
        <f t="array" ref="B2100">INDEX(DONG_THUAN_GHEP!$A$14:$A$113,INT((ROW()-2)/30)+1)</f>
        <v/>
      </c>
      <c r="C2100" s="16">
        <f t="array" ref="C2100">IF(A2100="",0,INDEX(DONG_THUAN_GHEP!$B$14:$B$113,INT((ROW()-2)/30)+1))</f>
        <v>0</v>
      </c>
      <c r="D2100" s="16">
        <f t="shared" si="1"/>
        <v>0</v>
      </c>
      <c r="E2100" s="16">
        <f t="shared" si="2"/>
        <v>0</v>
      </c>
      <c r="F2100" s="3">
        <f t="shared" si="3"/>
        <v>0</v>
      </c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ht="15.0" customHeight="1">
      <c r="A2101" s="11" t="str">
        <f t="array" ref="A2101">INDEX(DONG_THUAN_GHEP!$J$14:$AM$113,INT((ROW()-2)/30)+1,MOD(ROW()-2,30)+1)</f>
        <v/>
      </c>
      <c r="B2101" s="11" t="str">
        <f t="array" ref="B2101">INDEX(DONG_THUAN_GHEP!$A$14:$A$113,INT((ROW()-2)/30)+1)</f>
        <v/>
      </c>
      <c r="C2101" s="16">
        <f t="array" ref="C2101">IF(A2101="",0,INDEX(DONG_THUAN_GHEP!$B$14:$B$113,INT((ROW()-2)/30)+1))</f>
        <v>0</v>
      </c>
      <c r="D2101" s="16">
        <f t="shared" si="1"/>
        <v>0</v>
      </c>
      <c r="E2101" s="16">
        <f t="shared" si="2"/>
        <v>0</v>
      </c>
      <c r="F2101" s="3">
        <f t="shared" si="3"/>
        <v>0</v>
      </c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ht="15.0" customHeight="1">
      <c r="A2102" s="11" t="str">
        <f t="array" ref="A2102">INDEX(DONG_THUAN_GHEP!$J$14:$AM$113,INT((ROW()-2)/30)+1,MOD(ROW()-2,30)+1)</f>
        <v/>
      </c>
      <c r="B2102" s="11" t="str">
        <f t="array" ref="B2102">INDEX(DONG_THUAN_GHEP!$A$14:$A$113,INT((ROW()-2)/30)+1)</f>
        <v/>
      </c>
      <c r="C2102" s="16">
        <f t="array" ref="C2102">IF(A2102="",0,INDEX(DONG_THUAN_GHEP!$B$14:$B$113,INT((ROW()-2)/30)+1))</f>
        <v>0</v>
      </c>
      <c r="D2102" s="16">
        <f t="shared" si="1"/>
        <v>0</v>
      </c>
      <c r="E2102" s="16">
        <f t="shared" si="2"/>
        <v>0</v>
      </c>
      <c r="F2102" s="3">
        <f t="shared" si="3"/>
        <v>0</v>
      </c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ht="15.0" customHeight="1">
      <c r="A2103" s="11" t="str">
        <f t="array" ref="A2103">INDEX(DONG_THUAN_GHEP!$J$14:$AM$113,INT((ROW()-2)/30)+1,MOD(ROW()-2,30)+1)</f>
        <v/>
      </c>
      <c r="B2103" s="11" t="str">
        <f t="array" ref="B2103">INDEX(DONG_THUAN_GHEP!$A$14:$A$113,INT((ROW()-2)/30)+1)</f>
        <v/>
      </c>
      <c r="C2103" s="16">
        <f t="array" ref="C2103">IF(A2103="",0,INDEX(DONG_THUAN_GHEP!$B$14:$B$113,INT((ROW()-2)/30)+1))</f>
        <v>0</v>
      </c>
      <c r="D2103" s="16">
        <f t="shared" si="1"/>
        <v>0</v>
      </c>
      <c r="E2103" s="16">
        <f t="shared" si="2"/>
        <v>0</v>
      </c>
      <c r="F2103" s="3">
        <f t="shared" si="3"/>
        <v>0</v>
      </c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ht="15.0" customHeight="1">
      <c r="A2104" s="11" t="str">
        <f t="array" ref="A2104">INDEX(DONG_THUAN_GHEP!$J$14:$AM$113,INT((ROW()-2)/30)+1,MOD(ROW()-2,30)+1)</f>
        <v/>
      </c>
      <c r="B2104" s="11" t="str">
        <f t="array" ref="B2104">INDEX(DONG_THUAN_GHEP!$A$14:$A$113,INT((ROW()-2)/30)+1)</f>
        <v/>
      </c>
      <c r="C2104" s="16">
        <f t="array" ref="C2104">IF(A2104="",0,INDEX(DONG_THUAN_GHEP!$B$14:$B$113,INT((ROW()-2)/30)+1))</f>
        <v>0</v>
      </c>
      <c r="D2104" s="16">
        <f t="shared" si="1"/>
        <v>0</v>
      </c>
      <c r="E2104" s="16">
        <f t="shared" si="2"/>
        <v>0</v>
      </c>
      <c r="F2104" s="3">
        <f t="shared" si="3"/>
        <v>0</v>
      </c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ht="15.0" customHeight="1">
      <c r="A2105" s="11" t="str">
        <f t="array" ref="A2105">INDEX(DONG_THUAN_GHEP!$J$14:$AM$113,INT((ROW()-2)/30)+1,MOD(ROW()-2,30)+1)</f>
        <v/>
      </c>
      <c r="B2105" s="11" t="str">
        <f t="array" ref="B2105">INDEX(DONG_THUAN_GHEP!$A$14:$A$113,INT((ROW()-2)/30)+1)</f>
        <v/>
      </c>
      <c r="C2105" s="16">
        <f t="array" ref="C2105">IF(A2105="",0,INDEX(DONG_THUAN_GHEP!$B$14:$B$113,INT((ROW()-2)/30)+1))</f>
        <v>0</v>
      </c>
      <c r="D2105" s="16">
        <f t="shared" si="1"/>
        <v>0</v>
      </c>
      <c r="E2105" s="16">
        <f t="shared" si="2"/>
        <v>0</v>
      </c>
      <c r="F2105" s="3">
        <f t="shared" si="3"/>
        <v>0</v>
      </c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ht="15.0" customHeight="1">
      <c r="A2106" s="11" t="str">
        <f t="array" ref="A2106">INDEX(DONG_THUAN_GHEP!$J$14:$AM$113,INT((ROW()-2)/30)+1,MOD(ROW()-2,30)+1)</f>
        <v/>
      </c>
      <c r="B2106" s="11" t="str">
        <f t="array" ref="B2106">INDEX(DONG_THUAN_GHEP!$A$14:$A$113,INT((ROW()-2)/30)+1)</f>
        <v/>
      </c>
      <c r="C2106" s="16">
        <f t="array" ref="C2106">IF(A2106="",0,INDEX(DONG_THUAN_GHEP!$B$14:$B$113,INT((ROW()-2)/30)+1))</f>
        <v>0</v>
      </c>
      <c r="D2106" s="16">
        <f t="shared" si="1"/>
        <v>0</v>
      </c>
      <c r="E2106" s="16">
        <f t="shared" si="2"/>
        <v>0</v>
      </c>
      <c r="F2106" s="3">
        <f t="shared" si="3"/>
        <v>0</v>
      </c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ht="15.0" customHeight="1">
      <c r="A2107" s="11" t="str">
        <f t="array" ref="A2107">INDEX(DONG_THUAN_GHEP!$J$14:$AM$113,INT((ROW()-2)/30)+1,MOD(ROW()-2,30)+1)</f>
        <v/>
      </c>
      <c r="B2107" s="11" t="str">
        <f t="array" ref="B2107">INDEX(DONG_THUAN_GHEP!$A$14:$A$113,INT((ROW()-2)/30)+1)</f>
        <v/>
      </c>
      <c r="C2107" s="16">
        <f t="array" ref="C2107">IF(A2107="",0,INDEX(DONG_THUAN_GHEP!$B$14:$B$113,INT((ROW()-2)/30)+1))</f>
        <v>0</v>
      </c>
      <c r="D2107" s="16">
        <f t="shared" si="1"/>
        <v>0</v>
      </c>
      <c r="E2107" s="16">
        <f t="shared" si="2"/>
        <v>0</v>
      </c>
      <c r="F2107" s="3">
        <f t="shared" si="3"/>
        <v>0</v>
      </c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ht="15.0" customHeight="1">
      <c r="A2108" s="11" t="str">
        <f t="array" ref="A2108">INDEX(DONG_THUAN_GHEP!$J$14:$AM$113,INT((ROW()-2)/30)+1,MOD(ROW()-2,30)+1)</f>
        <v/>
      </c>
      <c r="B2108" s="11" t="str">
        <f t="array" ref="B2108">INDEX(DONG_THUAN_GHEP!$A$14:$A$113,INT((ROW()-2)/30)+1)</f>
        <v/>
      </c>
      <c r="C2108" s="16">
        <f t="array" ref="C2108">IF(A2108="",0,INDEX(DONG_THUAN_GHEP!$B$14:$B$113,INT((ROW()-2)/30)+1))</f>
        <v>0</v>
      </c>
      <c r="D2108" s="16">
        <f t="shared" si="1"/>
        <v>0</v>
      </c>
      <c r="E2108" s="16">
        <f t="shared" si="2"/>
        <v>0</v>
      </c>
      <c r="F2108" s="3">
        <f t="shared" si="3"/>
        <v>0</v>
      </c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ht="15.0" customHeight="1">
      <c r="A2109" s="11" t="str">
        <f t="array" ref="A2109">INDEX(DONG_THUAN_GHEP!$J$14:$AM$113,INT((ROW()-2)/30)+1,MOD(ROW()-2,30)+1)</f>
        <v/>
      </c>
      <c r="B2109" s="11" t="str">
        <f t="array" ref="B2109">INDEX(DONG_THUAN_GHEP!$A$14:$A$113,INT((ROW()-2)/30)+1)</f>
        <v/>
      </c>
      <c r="C2109" s="16">
        <f t="array" ref="C2109">IF(A2109="",0,INDEX(DONG_THUAN_GHEP!$B$14:$B$113,INT((ROW()-2)/30)+1))</f>
        <v>0</v>
      </c>
      <c r="D2109" s="16">
        <f t="shared" si="1"/>
        <v>0</v>
      </c>
      <c r="E2109" s="16">
        <f t="shared" si="2"/>
        <v>0</v>
      </c>
      <c r="F2109" s="3">
        <f t="shared" si="3"/>
        <v>0</v>
      </c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ht="15.0" customHeight="1">
      <c r="A2110" s="11" t="str">
        <f t="array" ref="A2110">INDEX(DONG_THUAN_GHEP!$J$14:$AM$113,INT((ROW()-2)/30)+1,MOD(ROW()-2,30)+1)</f>
        <v/>
      </c>
      <c r="B2110" s="11" t="str">
        <f t="array" ref="B2110">INDEX(DONG_THUAN_GHEP!$A$14:$A$113,INT((ROW()-2)/30)+1)</f>
        <v/>
      </c>
      <c r="C2110" s="16">
        <f t="array" ref="C2110">IF(A2110="",0,INDEX(DONG_THUAN_GHEP!$B$14:$B$113,INT((ROW()-2)/30)+1))</f>
        <v>0</v>
      </c>
      <c r="D2110" s="16">
        <f t="shared" si="1"/>
        <v>0</v>
      </c>
      <c r="E2110" s="16">
        <f t="shared" si="2"/>
        <v>0</v>
      </c>
      <c r="F2110" s="3">
        <f t="shared" si="3"/>
        <v>0</v>
      </c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ht="15.0" customHeight="1">
      <c r="A2111" s="11" t="str">
        <f t="array" ref="A2111">INDEX(DONG_THUAN_GHEP!$J$14:$AM$113,INT((ROW()-2)/30)+1,MOD(ROW()-2,30)+1)</f>
        <v/>
      </c>
      <c r="B2111" s="11" t="str">
        <f t="array" ref="B2111">INDEX(DONG_THUAN_GHEP!$A$14:$A$113,INT((ROW()-2)/30)+1)</f>
        <v/>
      </c>
      <c r="C2111" s="16">
        <f t="array" ref="C2111">IF(A2111="",0,INDEX(DONG_THUAN_GHEP!$B$14:$B$113,INT((ROW()-2)/30)+1))</f>
        <v>0</v>
      </c>
      <c r="D2111" s="16">
        <f t="shared" si="1"/>
        <v>0</v>
      </c>
      <c r="E2111" s="16">
        <f t="shared" si="2"/>
        <v>0</v>
      </c>
      <c r="F2111" s="3">
        <f t="shared" si="3"/>
        <v>0</v>
      </c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ht="15.0" customHeight="1">
      <c r="A2112" s="11" t="str">
        <f t="array" ref="A2112">INDEX(DONG_THUAN_GHEP!$J$14:$AM$113,INT((ROW()-2)/30)+1,MOD(ROW()-2,30)+1)</f>
        <v/>
      </c>
      <c r="B2112" s="11" t="str">
        <f t="array" ref="B2112">INDEX(DONG_THUAN_GHEP!$A$14:$A$113,INT((ROW()-2)/30)+1)</f>
        <v/>
      </c>
      <c r="C2112" s="16">
        <f t="array" ref="C2112">IF(A2112="",0,INDEX(DONG_THUAN_GHEP!$B$14:$B$113,INT((ROW()-2)/30)+1))</f>
        <v>0</v>
      </c>
      <c r="D2112" s="16">
        <f t="shared" si="1"/>
        <v>0</v>
      </c>
      <c r="E2112" s="16">
        <f t="shared" si="2"/>
        <v>0</v>
      </c>
      <c r="F2112" s="3">
        <f t="shared" si="3"/>
        <v>0</v>
      </c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ht="15.0" customHeight="1">
      <c r="A2113" s="11" t="str">
        <f t="array" ref="A2113">INDEX(DONG_THUAN_GHEP!$J$14:$AM$113,INT((ROW()-2)/30)+1,MOD(ROW()-2,30)+1)</f>
        <v/>
      </c>
      <c r="B2113" s="11" t="str">
        <f t="array" ref="B2113">INDEX(DONG_THUAN_GHEP!$A$14:$A$113,INT((ROW()-2)/30)+1)</f>
        <v/>
      </c>
      <c r="C2113" s="16">
        <f t="array" ref="C2113">IF(A2113="",0,INDEX(DONG_THUAN_GHEP!$B$14:$B$113,INT((ROW()-2)/30)+1))</f>
        <v>0</v>
      </c>
      <c r="D2113" s="16">
        <f t="shared" si="1"/>
        <v>0</v>
      </c>
      <c r="E2113" s="16">
        <f t="shared" si="2"/>
        <v>0</v>
      </c>
      <c r="F2113" s="3">
        <f t="shared" si="3"/>
        <v>0</v>
      </c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ht="15.0" customHeight="1">
      <c r="A2114" s="11" t="str">
        <f t="array" ref="A2114">INDEX(DONG_THUAN_GHEP!$J$14:$AM$113,INT((ROW()-2)/30)+1,MOD(ROW()-2,30)+1)</f>
        <v/>
      </c>
      <c r="B2114" s="11" t="str">
        <f t="array" ref="B2114">INDEX(DONG_THUAN_GHEP!$A$14:$A$113,INT((ROW()-2)/30)+1)</f>
        <v/>
      </c>
      <c r="C2114" s="16">
        <f t="array" ref="C2114">IF(A2114="",0,INDEX(DONG_THUAN_GHEP!$B$14:$B$113,INT((ROW()-2)/30)+1))</f>
        <v>0</v>
      </c>
      <c r="D2114" s="16">
        <f t="shared" si="1"/>
        <v>0</v>
      </c>
      <c r="E2114" s="16">
        <f t="shared" si="2"/>
        <v>0</v>
      </c>
      <c r="F2114" s="3">
        <f t="shared" si="3"/>
        <v>0</v>
      </c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ht="15.0" customHeight="1">
      <c r="A2115" s="11" t="str">
        <f t="array" ref="A2115">INDEX(DONG_THUAN_GHEP!$J$14:$AM$113,INT((ROW()-2)/30)+1,MOD(ROW()-2,30)+1)</f>
        <v/>
      </c>
      <c r="B2115" s="11" t="str">
        <f t="array" ref="B2115">INDEX(DONG_THUAN_GHEP!$A$14:$A$113,INT((ROW()-2)/30)+1)</f>
        <v/>
      </c>
      <c r="C2115" s="16">
        <f t="array" ref="C2115">IF(A2115="",0,INDEX(DONG_THUAN_GHEP!$B$14:$B$113,INT((ROW()-2)/30)+1))</f>
        <v>0</v>
      </c>
      <c r="D2115" s="16">
        <f t="shared" si="1"/>
        <v>0</v>
      </c>
      <c r="E2115" s="16">
        <f t="shared" si="2"/>
        <v>0</v>
      </c>
      <c r="F2115" s="3">
        <f t="shared" si="3"/>
        <v>0</v>
      </c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ht="15.0" customHeight="1">
      <c r="A2116" s="11" t="str">
        <f t="array" ref="A2116">INDEX(DONG_THUAN_GHEP!$J$14:$AM$113,INT((ROW()-2)/30)+1,MOD(ROW()-2,30)+1)</f>
        <v/>
      </c>
      <c r="B2116" s="11" t="str">
        <f t="array" ref="B2116">INDEX(DONG_THUAN_GHEP!$A$14:$A$113,INT((ROW()-2)/30)+1)</f>
        <v/>
      </c>
      <c r="C2116" s="16">
        <f t="array" ref="C2116">IF(A2116="",0,INDEX(DONG_THUAN_GHEP!$B$14:$B$113,INT((ROW()-2)/30)+1))</f>
        <v>0</v>
      </c>
      <c r="D2116" s="16">
        <f t="shared" si="1"/>
        <v>0</v>
      </c>
      <c r="E2116" s="16">
        <f t="shared" si="2"/>
        <v>0</v>
      </c>
      <c r="F2116" s="3">
        <f t="shared" si="3"/>
        <v>0</v>
      </c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ht="15.0" customHeight="1">
      <c r="A2117" s="11" t="str">
        <f t="array" ref="A2117">INDEX(DONG_THUAN_GHEP!$J$14:$AM$113,INT((ROW()-2)/30)+1,MOD(ROW()-2,30)+1)</f>
        <v/>
      </c>
      <c r="B2117" s="11" t="str">
        <f t="array" ref="B2117">INDEX(DONG_THUAN_GHEP!$A$14:$A$113,INT((ROW()-2)/30)+1)</f>
        <v/>
      </c>
      <c r="C2117" s="16">
        <f t="array" ref="C2117">IF(A2117="",0,INDEX(DONG_THUAN_GHEP!$B$14:$B$113,INT((ROW()-2)/30)+1))</f>
        <v>0</v>
      </c>
      <c r="D2117" s="16">
        <f t="shared" si="1"/>
        <v>0</v>
      </c>
      <c r="E2117" s="16">
        <f t="shared" si="2"/>
        <v>0</v>
      </c>
      <c r="F2117" s="3">
        <f t="shared" si="3"/>
        <v>0</v>
      </c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ht="15.0" customHeight="1">
      <c r="A2118" s="11" t="str">
        <f t="array" ref="A2118">INDEX(DONG_THUAN_GHEP!$J$14:$AM$113,INT((ROW()-2)/30)+1,MOD(ROW()-2,30)+1)</f>
        <v/>
      </c>
      <c r="B2118" s="11" t="str">
        <f t="array" ref="B2118">INDEX(DONG_THUAN_GHEP!$A$14:$A$113,INT((ROW()-2)/30)+1)</f>
        <v/>
      </c>
      <c r="C2118" s="16">
        <f t="array" ref="C2118">IF(A2118="",0,INDEX(DONG_THUAN_GHEP!$B$14:$B$113,INT((ROW()-2)/30)+1))</f>
        <v>0</v>
      </c>
      <c r="D2118" s="16">
        <f t="shared" si="1"/>
        <v>0</v>
      </c>
      <c r="E2118" s="16">
        <f t="shared" si="2"/>
        <v>0</v>
      </c>
      <c r="F2118" s="3">
        <f t="shared" si="3"/>
        <v>0</v>
      </c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ht="15.0" customHeight="1">
      <c r="A2119" s="11" t="str">
        <f t="array" ref="A2119">INDEX(DONG_THUAN_GHEP!$J$14:$AM$113,INT((ROW()-2)/30)+1,MOD(ROW()-2,30)+1)</f>
        <v/>
      </c>
      <c r="B2119" s="11" t="str">
        <f t="array" ref="B2119">INDEX(DONG_THUAN_GHEP!$A$14:$A$113,INT((ROW()-2)/30)+1)</f>
        <v/>
      </c>
      <c r="C2119" s="16">
        <f t="array" ref="C2119">IF(A2119="",0,INDEX(DONG_THUAN_GHEP!$B$14:$B$113,INT((ROW()-2)/30)+1))</f>
        <v>0</v>
      </c>
      <c r="D2119" s="16">
        <f t="shared" si="1"/>
        <v>0</v>
      </c>
      <c r="E2119" s="16">
        <f t="shared" si="2"/>
        <v>0</v>
      </c>
      <c r="F2119" s="3">
        <f t="shared" si="3"/>
        <v>0</v>
      </c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ht="15.0" customHeight="1">
      <c r="A2120" s="11" t="str">
        <f t="array" ref="A2120">INDEX(DONG_THUAN_GHEP!$J$14:$AM$113,INT((ROW()-2)/30)+1,MOD(ROW()-2,30)+1)</f>
        <v/>
      </c>
      <c r="B2120" s="11" t="str">
        <f t="array" ref="B2120">INDEX(DONG_THUAN_GHEP!$A$14:$A$113,INT((ROW()-2)/30)+1)</f>
        <v/>
      </c>
      <c r="C2120" s="16">
        <f t="array" ref="C2120">IF(A2120="",0,INDEX(DONG_THUAN_GHEP!$B$14:$B$113,INT((ROW()-2)/30)+1))</f>
        <v>0</v>
      </c>
      <c r="D2120" s="16">
        <f t="shared" si="1"/>
        <v>0</v>
      </c>
      <c r="E2120" s="16">
        <f t="shared" si="2"/>
        <v>0</v>
      </c>
      <c r="F2120" s="3">
        <f t="shared" si="3"/>
        <v>0</v>
      </c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ht="15.0" customHeight="1">
      <c r="A2121" s="11" t="str">
        <f t="array" ref="A2121">INDEX(DONG_THUAN_GHEP!$J$14:$AM$113,INT((ROW()-2)/30)+1,MOD(ROW()-2,30)+1)</f>
        <v/>
      </c>
      <c r="B2121" s="11" t="str">
        <f t="array" ref="B2121">INDEX(DONG_THUAN_GHEP!$A$14:$A$113,INT((ROW()-2)/30)+1)</f>
        <v/>
      </c>
      <c r="C2121" s="16">
        <f t="array" ref="C2121">IF(A2121="",0,INDEX(DONG_THUAN_GHEP!$B$14:$B$113,INT((ROW()-2)/30)+1))</f>
        <v>0</v>
      </c>
      <c r="D2121" s="16">
        <f t="shared" si="1"/>
        <v>0</v>
      </c>
      <c r="E2121" s="16">
        <f t="shared" si="2"/>
        <v>0</v>
      </c>
      <c r="F2121" s="3">
        <f t="shared" si="3"/>
        <v>0</v>
      </c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ht="15.0" customHeight="1">
      <c r="A2122" s="11" t="str">
        <f t="array" ref="A2122">INDEX(DONG_THUAN_GHEP!$J$14:$AM$113,INT((ROW()-2)/30)+1,MOD(ROW()-2,30)+1)</f>
        <v/>
      </c>
      <c r="B2122" s="11" t="str">
        <f t="array" ref="B2122">INDEX(DONG_THUAN_GHEP!$A$14:$A$113,INT((ROW()-2)/30)+1)</f>
        <v/>
      </c>
      <c r="C2122" s="16">
        <f t="array" ref="C2122">IF(A2122="",0,INDEX(DONG_THUAN_GHEP!$B$14:$B$113,INT((ROW()-2)/30)+1))</f>
        <v>0</v>
      </c>
      <c r="D2122" s="16">
        <f t="shared" si="1"/>
        <v>0</v>
      </c>
      <c r="E2122" s="16">
        <f t="shared" si="2"/>
        <v>0</v>
      </c>
      <c r="F2122" s="3">
        <f t="shared" si="3"/>
        <v>0</v>
      </c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ht="15.0" customHeight="1">
      <c r="A2123" s="11" t="str">
        <f t="array" ref="A2123">INDEX(DONG_THUAN_GHEP!$J$14:$AM$113,INT((ROW()-2)/30)+1,MOD(ROW()-2,30)+1)</f>
        <v/>
      </c>
      <c r="B2123" s="11" t="str">
        <f t="array" ref="B2123">INDEX(DONG_THUAN_GHEP!$A$14:$A$113,INT((ROW()-2)/30)+1)</f>
        <v/>
      </c>
      <c r="C2123" s="16">
        <f t="array" ref="C2123">IF(A2123="",0,INDEX(DONG_THUAN_GHEP!$B$14:$B$113,INT((ROW()-2)/30)+1))</f>
        <v>0</v>
      </c>
      <c r="D2123" s="16">
        <f t="shared" si="1"/>
        <v>0</v>
      </c>
      <c r="E2123" s="16">
        <f t="shared" si="2"/>
        <v>0</v>
      </c>
      <c r="F2123" s="3">
        <f t="shared" si="3"/>
        <v>0</v>
      </c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ht="15.0" customHeight="1">
      <c r="A2124" s="11" t="str">
        <f t="array" ref="A2124">INDEX(DONG_THUAN_GHEP!$J$14:$AM$113,INT((ROW()-2)/30)+1,MOD(ROW()-2,30)+1)</f>
        <v/>
      </c>
      <c r="B2124" s="11" t="str">
        <f t="array" ref="B2124">INDEX(DONG_THUAN_GHEP!$A$14:$A$113,INT((ROW()-2)/30)+1)</f>
        <v/>
      </c>
      <c r="C2124" s="16">
        <f t="array" ref="C2124">IF(A2124="",0,INDEX(DONG_THUAN_GHEP!$B$14:$B$113,INT((ROW()-2)/30)+1))</f>
        <v>0</v>
      </c>
      <c r="D2124" s="16">
        <f t="shared" si="1"/>
        <v>0</v>
      </c>
      <c r="E2124" s="16">
        <f t="shared" si="2"/>
        <v>0</v>
      </c>
      <c r="F2124" s="3">
        <f t="shared" si="3"/>
        <v>0</v>
      </c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ht="15.0" customHeight="1">
      <c r="A2125" s="11" t="str">
        <f t="array" ref="A2125">INDEX(DONG_THUAN_GHEP!$J$14:$AM$113,INT((ROW()-2)/30)+1,MOD(ROW()-2,30)+1)</f>
        <v/>
      </c>
      <c r="B2125" s="11" t="str">
        <f t="array" ref="B2125">INDEX(DONG_THUAN_GHEP!$A$14:$A$113,INT((ROW()-2)/30)+1)</f>
        <v/>
      </c>
      <c r="C2125" s="16">
        <f t="array" ref="C2125">IF(A2125="",0,INDEX(DONG_THUAN_GHEP!$B$14:$B$113,INT((ROW()-2)/30)+1))</f>
        <v>0</v>
      </c>
      <c r="D2125" s="16">
        <f t="shared" si="1"/>
        <v>0</v>
      </c>
      <c r="E2125" s="16">
        <f t="shared" si="2"/>
        <v>0</v>
      </c>
      <c r="F2125" s="3">
        <f t="shared" si="3"/>
        <v>0</v>
      </c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ht="15.0" customHeight="1">
      <c r="A2126" s="11" t="str">
        <f t="array" ref="A2126">INDEX(DONG_THUAN_GHEP!$J$14:$AM$113,INT((ROW()-2)/30)+1,MOD(ROW()-2,30)+1)</f>
        <v/>
      </c>
      <c r="B2126" s="11" t="str">
        <f t="array" ref="B2126">INDEX(DONG_THUAN_GHEP!$A$14:$A$113,INT((ROW()-2)/30)+1)</f>
        <v/>
      </c>
      <c r="C2126" s="16">
        <f t="array" ref="C2126">IF(A2126="",0,INDEX(DONG_THUAN_GHEP!$B$14:$B$113,INT((ROW()-2)/30)+1))</f>
        <v>0</v>
      </c>
      <c r="D2126" s="16">
        <f t="shared" si="1"/>
        <v>0</v>
      </c>
      <c r="E2126" s="16">
        <f t="shared" si="2"/>
        <v>0</v>
      </c>
      <c r="F2126" s="3">
        <f t="shared" si="3"/>
        <v>0</v>
      </c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ht="15.0" customHeight="1">
      <c r="A2127" s="11" t="str">
        <f t="array" ref="A2127">INDEX(DONG_THUAN_GHEP!$J$14:$AM$113,INT((ROW()-2)/30)+1,MOD(ROW()-2,30)+1)</f>
        <v/>
      </c>
      <c r="B2127" s="11" t="str">
        <f t="array" ref="B2127">INDEX(DONG_THUAN_GHEP!$A$14:$A$113,INT((ROW()-2)/30)+1)</f>
        <v/>
      </c>
      <c r="C2127" s="16">
        <f t="array" ref="C2127">IF(A2127="",0,INDEX(DONG_THUAN_GHEP!$B$14:$B$113,INT((ROW()-2)/30)+1))</f>
        <v>0</v>
      </c>
      <c r="D2127" s="16">
        <f t="shared" si="1"/>
        <v>0</v>
      </c>
      <c r="E2127" s="16">
        <f t="shared" si="2"/>
        <v>0</v>
      </c>
      <c r="F2127" s="3">
        <f t="shared" si="3"/>
        <v>0</v>
      </c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ht="15.0" customHeight="1">
      <c r="A2128" s="11" t="str">
        <f t="array" ref="A2128">INDEX(DONG_THUAN_GHEP!$J$14:$AM$113,INT((ROW()-2)/30)+1,MOD(ROW()-2,30)+1)</f>
        <v/>
      </c>
      <c r="B2128" s="11" t="str">
        <f t="array" ref="B2128">INDEX(DONG_THUAN_GHEP!$A$14:$A$113,INT((ROW()-2)/30)+1)</f>
        <v/>
      </c>
      <c r="C2128" s="16">
        <f t="array" ref="C2128">IF(A2128="",0,INDEX(DONG_THUAN_GHEP!$B$14:$B$113,INT((ROW()-2)/30)+1))</f>
        <v>0</v>
      </c>
      <c r="D2128" s="16">
        <f t="shared" si="1"/>
        <v>0</v>
      </c>
      <c r="E2128" s="16">
        <f t="shared" si="2"/>
        <v>0</v>
      </c>
      <c r="F2128" s="3">
        <f t="shared" si="3"/>
        <v>0</v>
      </c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ht="15.0" customHeight="1">
      <c r="A2129" s="11" t="str">
        <f t="array" ref="A2129">INDEX(DONG_THUAN_GHEP!$J$14:$AM$113,INT((ROW()-2)/30)+1,MOD(ROW()-2,30)+1)</f>
        <v/>
      </c>
      <c r="B2129" s="11" t="str">
        <f t="array" ref="B2129">INDEX(DONG_THUAN_GHEP!$A$14:$A$113,INT((ROW()-2)/30)+1)</f>
        <v/>
      </c>
      <c r="C2129" s="16">
        <f t="array" ref="C2129">IF(A2129="",0,INDEX(DONG_THUAN_GHEP!$B$14:$B$113,INT((ROW()-2)/30)+1))</f>
        <v>0</v>
      </c>
      <c r="D2129" s="16">
        <f t="shared" si="1"/>
        <v>0</v>
      </c>
      <c r="E2129" s="16">
        <f t="shared" si="2"/>
        <v>0</v>
      </c>
      <c r="F2129" s="3">
        <f t="shared" si="3"/>
        <v>0</v>
      </c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ht="15.0" customHeight="1">
      <c r="A2130" s="11" t="str">
        <f t="array" ref="A2130">INDEX(DONG_THUAN_GHEP!$J$14:$AM$113,INT((ROW()-2)/30)+1,MOD(ROW()-2,30)+1)</f>
        <v/>
      </c>
      <c r="B2130" s="11" t="str">
        <f t="array" ref="B2130">INDEX(DONG_THUAN_GHEP!$A$14:$A$113,INT((ROW()-2)/30)+1)</f>
        <v/>
      </c>
      <c r="C2130" s="16">
        <f t="array" ref="C2130">IF(A2130="",0,INDEX(DONG_THUAN_GHEP!$B$14:$B$113,INT((ROW()-2)/30)+1))</f>
        <v>0</v>
      </c>
      <c r="D2130" s="16">
        <f t="shared" si="1"/>
        <v>0</v>
      </c>
      <c r="E2130" s="16">
        <f t="shared" si="2"/>
        <v>0</v>
      </c>
      <c r="F2130" s="3">
        <f t="shared" si="3"/>
        <v>0</v>
      </c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ht="15.0" customHeight="1">
      <c r="A2131" s="11" t="str">
        <f t="array" ref="A2131">INDEX(DONG_THUAN_GHEP!$J$14:$AM$113,INT((ROW()-2)/30)+1,MOD(ROW()-2,30)+1)</f>
        <v/>
      </c>
      <c r="B2131" s="11" t="str">
        <f t="array" ref="B2131">INDEX(DONG_THUAN_GHEP!$A$14:$A$113,INT((ROW()-2)/30)+1)</f>
        <v/>
      </c>
      <c r="C2131" s="16">
        <f t="array" ref="C2131">IF(A2131="",0,INDEX(DONG_THUAN_GHEP!$B$14:$B$113,INT((ROW()-2)/30)+1))</f>
        <v>0</v>
      </c>
      <c r="D2131" s="16">
        <f t="shared" si="1"/>
        <v>0</v>
      </c>
      <c r="E2131" s="16">
        <f t="shared" si="2"/>
        <v>0</v>
      </c>
      <c r="F2131" s="3">
        <f t="shared" si="3"/>
        <v>0</v>
      </c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ht="15.0" customHeight="1">
      <c r="A2132" s="11" t="str">
        <f t="array" ref="A2132">INDEX(DONG_THUAN_GHEP!$J$14:$AM$113,INT((ROW()-2)/30)+1,MOD(ROW()-2,30)+1)</f>
        <v>2971</v>
      </c>
      <c r="B2132" s="11" t="str">
        <f t="array" ref="B2132">INDEX(DONG_THUAN_GHEP!$A$14:$A$113,INT((ROW()-2)/30)+1)</f>
        <v>71</v>
      </c>
      <c r="C2132" s="16">
        <f t="array" ref="C2132">IF(A2132="",0,INDEX(DONG_THUAN_GHEP!$B$14:$B$113,INT((ROW()-2)/30)+1))</f>
        <v>2</v>
      </c>
      <c r="D2132" s="16">
        <f t="shared" si="1"/>
        <v>1</v>
      </c>
      <c r="E2132" s="16">
        <f t="shared" si="2"/>
        <v>3</v>
      </c>
      <c r="F2132" s="3">
        <f t="shared" si="3"/>
        <v>302971</v>
      </c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ht="15.0" customHeight="1">
      <c r="A2133" s="11" t="str">
        <f t="array" ref="A2133">INDEX(DONG_THUAN_GHEP!$J$14:$AM$113,INT((ROW()-2)/30)+1,MOD(ROW()-2,30)+1)</f>
        <v>2271</v>
      </c>
      <c r="B2133" s="11" t="str">
        <f t="array" ref="B2133">INDEX(DONG_THUAN_GHEP!$A$14:$A$113,INT((ROW()-2)/30)+1)</f>
        <v>71</v>
      </c>
      <c r="C2133" s="16">
        <f t="array" ref="C2133">IF(A2133="",0,INDEX(DONG_THUAN_GHEP!$B$14:$B$113,INT((ROW()-2)/30)+1))</f>
        <v>2</v>
      </c>
      <c r="D2133" s="16">
        <f t="shared" si="1"/>
        <v>1</v>
      </c>
      <c r="E2133" s="16">
        <f t="shared" si="2"/>
        <v>3</v>
      </c>
      <c r="F2133" s="3">
        <f t="shared" si="3"/>
        <v>302271</v>
      </c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ht="15.0" customHeight="1">
      <c r="A2134" s="11" t="str">
        <f t="array" ref="A2134">INDEX(DONG_THUAN_GHEP!$J$14:$AM$113,INT((ROW()-2)/30)+1,MOD(ROW()-2,30)+1)</f>
        <v>271</v>
      </c>
      <c r="B2134" s="11" t="str">
        <f t="array" ref="B2134">INDEX(DONG_THUAN_GHEP!$A$14:$A$113,INT((ROW()-2)/30)+1)</f>
        <v>71</v>
      </c>
      <c r="C2134" s="16">
        <f t="array" ref="C2134">IF(A2134="",0,INDEX(DONG_THUAN_GHEP!$B$14:$B$113,INT((ROW()-2)/30)+1))</f>
        <v>2</v>
      </c>
      <c r="D2134" s="16">
        <f t="shared" si="1"/>
        <v>8</v>
      </c>
      <c r="E2134" s="16">
        <f t="shared" si="2"/>
        <v>10</v>
      </c>
      <c r="F2134" s="3">
        <f t="shared" si="3"/>
        <v>1000271</v>
      </c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ht="15.0" customHeight="1">
      <c r="A2135" s="11" t="str">
        <f t="array" ref="A2135">INDEX(DONG_THUAN_GHEP!$J$14:$AM$113,INT((ROW()-2)/30)+1,MOD(ROW()-2,30)+1)</f>
        <v>271</v>
      </c>
      <c r="B2135" s="11" t="str">
        <f t="array" ref="B2135">INDEX(DONG_THUAN_GHEP!$A$14:$A$113,INT((ROW()-2)/30)+1)</f>
        <v>71</v>
      </c>
      <c r="C2135" s="16">
        <f t="array" ref="C2135">IF(A2135="",0,INDEX(DONG_THUAN_GHEP!$B$14:$B$113,INT((ROW()-2)/30)+1))</f>
        <v>2</v>
      </c>
      <c r="D2135" s="16">
        <f t="shared" si="1"/>
        <v>8</v>
      </c>
      <c r="E2135" s="16">
        <f t="shared" si="2"/>
        <v>10</v>
      </c>
      <c r="F2135" s="3">
        <f t="shared" si="3"/>
        <v>1000271</v>
      </c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ht="15.0" customHeight="1">
      <c r="A2136" s="11" t="str">
        <f t="array" ref="A2136">INDEX(DONG_THUAN_GHEP!$J$14:$AM$113,INT((ROW()-2)/30)+1,MOD(ROW()-2,30)+1)</f>
        <v>271</v>
      </c>
      <c r="B2136" s="11" t="str">
        <f t="array" ref="B2136">INDEX(DONG_THUAN_GHEP!$A$14:$A$113,INT((ROW()-2)/30)+1)</f>
        <v>71</v>
      </c>
      <c r="C2136" s="16">
        <f t="array" ref="C2136">IF(A2136="",0,INDEX(DONG_THUAN_GHEP!$B$14:$B$113,INT((ROW()-2)/30)+1))</f>
        <v>2</v>
      </c>
      <c r="D2136" s="16">
        <f t="shared" si="1"/>
        <v>8</v>
      </c>
      <c r="E2136" s="16">
        <f t="shared" si="2"/>
        <v>10</v>
      </c>
      <c r="F2136" s="3">
        <f t="shared" si="3"/>
        <v>1000271</v>
      </c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ht="15.0" customHeight="1">
      <c r="A2137" s="11" t="str">
        <f t="array" ref="A2137">INDEX(DONG_THUAN_GHEP!$J$14:$AM$113,INT((ROW()-2)/30)+1,MOD(ROW()-2,30)+1)</f>
        <v>271</v>
      </c>
      <c r="B2137" s="11" t="str">
        <f t="array" ref="B2137">INDEX(DONG_THUAN_GHEP!$A$14:$A$113,INT((ROW()-2)/30)+1)</f>
        <v>71</v>
      </c>
      <c r="C2137" s="16">
        <f t="array" ref="C2137">IF(A2137="",0,INDEX(DONG_THUAN_GHEP!$B$14:$B$113,INT((ROW()-2)/30)+1))</f>
        <v>2</v>
      </c>
      <c r="D2137" s="16">
        <f t="shared" si="1"/>
        <v>8</v>
      </c>
      <c r="E2137" s="16">
        <f t="shared" si="2"/>
        <v>10</v>
      </c>
      <c r="F2137" s="3">
        <f t="shared" si="3"/>
        <v>1000271</v>
      </c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ht="15.0" customHeight="1">
      <c r="A2138" s="11" t="str">
        <f t="array" ref="A2138">INDEX(DONG_THUAN_GHEP!$J$14:$AM$113,INT((ROW()-2)/30)+1,MOD(ROW()-2,30)+1)</f>
        <v>971</v>
      </c>
      <c r="B2138" s="11" t="str">
        <f t="array" ref="B2138">INDEX(DONG_THUAN_GHEP!$A$14:$A$113,INT((ROW()-2)/30)+1)</f>
        <v>71</v>
      </c>
      <c r="C2138" s="16">
        <f t="array" ref="C2138">IF(A2138="",0,INDEX(DONG_THUAN_GHEP!$B$14:$B$113,INT((ROW()-2)/30)+1))</f>
        <v>2</v>
      </c>
      <c r="D2138" s="16">
        <f t="shared" si="1"/>
        <v>4</v>
      </c>
      <c r="E2138" s="16">
        <f t="shared" si="2"/>
        <v>6</v>
      </c>
      <c r="F2138" s="3">
        <f t="shared" si="3"/>
        <v>600971</v>
      </c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ht="15.0" customHeight="1">
      <c r="A2139" s="11" t="str">
        <f t="array" ref="A2139">INDEX(DONG_THUAN_GHEP!$J$14:$AM$113,INT((ROW()-2)/30)+1,MOD(ROW()-2,30)+1)</f>
        <v>271</v>
      </c>
      <c r="B2139" s="11" t="str">
        <f t="array" ref="B2139">INDEX(DONG_THUAN_GHEP!$A$14:$A$113,INT((ROW()-2)/30)+1)</f>
        <v>71</v>
      </c>
      <c r="C2139" s="16">
        <f t="array" ref="C2139">IF(A2139="",0,INDEX(DONG_THUAN_GHEP!$B$14:$B$113,INT((ROW()-2)/30)+1))</f>
        <v>2</v>
      </c>
      <c r="D2139" s="16">
        <f t="shared" si="1"/>
        <v>8</v>
      </c>
      <c r="E2139" s="16">
        <f t="shared" si="2"/>
        <v>10</v>
      </c>
      <c r="F2139" s="3">
        <f t="shared" si="3"/>
        <v>1000271</v>
      </c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ht="15.0" customHeight="1">
      <c r="A2140" s="11" t="str">
        <f t="array" ref="A2140">INDEX(DONG_THUAN_GHEP!$J$14:$AM$113,INT((ROW()-2)/30)+1,MOD(ROW()-2,30)+1)</f>
        <v>71</v>
      </c>
      <c r="B2140" s="11" t="str">
        <f t="array" ref="B2140">INDEX(DONG_THUAN_GHEP!$A$14:$A$113,INT((ROW()-2)/30)+1)</f>
        <v>71</v>
      </c>
      <c r="C2140" s="16">
        <f t="array" ref="C2140">IF(A2140="",0,INDEX(DONG_THUAN_GHEP!$B$14:$B$113,INT((ROW()-2)/30)+1))</f>
        <v>2</v>
      </c>
      <c r="D2140" s="16">
        <f t="shared" si="1"/>
        <v>16</v>
      </c>
      <c r="E2140" s="16">
        <f t="shared" si="2"/>
        <v>18</v>
      </c>
      <c r="F2140" s="3">
        <f t="shared" si="3"/>
        <v>1800071</v>
      </c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ht="15.0" customHeight="1">
      <c r="A2141" s="11" t="str">
        <f t="array" ref="A2141">INDEX(DONG_THUAN_GHEP!$J$14:$AM$113,INT((ROW()-2)/30)+1,MOD(ROW()-2,30)+1)</f>
        <v>71</v>
      </c>
      <c r="B2141" s="11" t="str">
        <f t="array" ref="B2141">INDEX(DONG_THUAN_GHEP!$A$14:$A$113,INT((ROW()-2)/30)+1)</f>
        <v>71</v>
      </c>
      <c r="C2141" s="16">
        <f t="array" ref="C2141">IF(A2141="",0,INDEX(DONG_THUAN_GHEP!$B$14:$B$113,INT((ROW()-2)/30)+1))</f>
        <v>2</v>
      </c>
      <c r="D2141" s="16">
        <f t="shared" si="1"/>
        <v>16</v>
      </c>
      <c r="E2141" s="16">
        <f t="shared" si="2"/>
        <v>18</v>
      </c>
      <c r="F2141" s="3">
        <f t="shared" si="3"/>
        <v>1800071</v>
      </c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ht="15.0" customHeight="1">
      <c r="A2142" s="11" t="str">
        <f t="array" ref="A2142">INDEX(DONG_THUAN_GHEP!$J$14:$AM$113,INT((ROW()-2)/30)+1,MOD(ROW()-2,30)+1)</f>
        <v>71</v>
      </c>
      <c r="B2142" s="11" t="str">
        <f t="array" ref="B2142">INDEX(DONG_THUAN_GHEP!$A$14:$A$113,INT((ROW()-2)/30)+1)</f>
        <v>71</v>
      </c>
      <c r="C2142" s="16">
        <f t="array" ref="C2142">IF(A2142="",0,INDEX(DONG_THUAN_GHEP!$B$14:$B$113,INT((ROW()-2)/30)+1))</f>
        <v>2</v>
      </c>
      <c r="D2142" s="16">
        <f t="shared" si="1"/>
        <v>16</v>
      </c>
      <c r="E2142" s="16">
        <f t="shared" si="2"/>
        <v>18</v>
      </c>
      <c r="F2142" s="3">
        <f t="shared" si="3"/>
        <v>1800071</v>
      </c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ht="15.0" customHeight="1">
      <c r="A2143" s="11" t="str">
        <f t="array" ref="A2143">INDEX(DONG_THUAN_GHEP!$J$14:$AM$113,INT((ROW()-2)/30)+1,MOD(ROW()-2,30)+1)</f>
        <v>71</v>
      </c>
      <c r="B2143" s="11" t="str">
        <f t="array" ref="B2143">INDEX(DONG_THUAN_GHEP!$A$14:$A$113,INT((ROW()-2)/30)+1)</f>
        <v>71</v>
      </c>
      <c r="C2143" s="16">
        <f t="array" ref="C2143">IF(A2143="",0,INDEX(DONG_THUAN_GHEP!$B$14:$B$113,INT((ROW()-2)/30)+1))</f>
        <v>2</v>
      </c>
      <c r="D2143" s="16">
        <f t="shared" si="1"/>
        <v>16</v>
      </c>
      <c r="E2143" s="16">
        <f t="shared" si="2"/>
        <v>18</v>
      </c>
      <c r="F2143" s="3">
        <f t="shared" si="3"/>
        <v>1800071</v>
      </c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ht="15.0" customHeight="1">
      <c r="A2144" s="11" t="str">
        <f t="array" ref="A2144">INDEX(DONG_THUAN_GHEP!$J$14:$AM$113,INT((ROW()-2)/30)+1,MOD(ROW()-2,30)+1)</f>
        <v>971</v>
      </c>
      <c r="B2144" s="11" t="str">
        <f t="array" ref="B2144">INDEX(DONG_THUAN_GHEP!$A$14:$A$113,INT((ROW()-2)/30)+1)</f>
        <v>71</v>
      </c>
      <c r="C2144" s="16">
        <f t="array" ref="C2144">IF(A2144="",0,INDEX(DONG_THUAN_GHEP!$B$14:$B$113,INT((ROW()-2)/30)+1))</f>
        <v>2</v>
      </c>
      <c r="D2144" s="16">
        <f t="shared" si="1"/>
        <v>4</v>
      </c>
      <c r="E2144" s="16">
        <f t="shared" si="2"/>
        <v>6</v>
      </c>
      <c r="F2144" s="3">
        <f t="shared" si="3"/>
        <v>600971</v>
      </c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ht="15.0" customHeight="1">
      <c r="A2145" s="11" t="str">
        <f t="array" ref="A2145">INDEX(DONG_THUAN_GHEP!$J$14:$AM$113,INT((ROW()-2)/30)+1,MOD(ROW()-2,30)+1)</f>
        <v>271</v>
      </c>
      <c r="B2145" s="11" t="str">
        <f t="array" ref="B2145">INDEX(DONG_THUAN_GHEP!$A$14:$A$113,INT((ROW()-2)/30)+1)</f>
        <v>71</v>
      </c>
      <c r="C2145" s="16">
        <f t="array" ref="C2145">IF(A2145="",0,INDEX(DONG_THUAN_GHEP!$B$14:$B$113,INT((ROW()-2)/30)+1))</f>
        <v>2</v>
      </c>
      <c r="D2145" s="16">
        <f t="shared" si="1"/>
        <v>8</v>
      </c>
      <c r="E2145" s="16">
        <f t="shared" si="2"/>
        <v>10</v>
      </c>
      <c r="F2145" s="3">
        <f t="shared" si="3"/>
        <v>1000271</v>
      </c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ht="15.0" customHeight="1">
      <c r="A2146" s="11" t="str">
        <f t="array" ref="A2146">INDEX(DONG_THUAN_GHEP!$J$14:$AM$113,INT((ROW()-2)/30)+1,MOD(ROW()-2,30)+1)</f>
        <v>71</v>
      </c>
      <c r="B2146" s="11" t="str">
        <f t="array" ref="B2146">INDEX(DONG_THUAN_GHEP!$A$14:$A$113,INT((ROW()-2)/30)+1)</f>
        <v>71</v>
      </c>
      <c r="C2146" s="16">
        <f t="array" ref="C2146">IF(A2146="",0,INDEX(DONG_THUAN_GHEP!$B$14:$B$113,INT((ROW()-2)/30)+1))</f>
        <v>2</v>
      </c>
      <c r="D2146" s="16">
        <f t="shared" si="1"/>
        <v>16</v>
      </c>
      <c r="E2146" s="16">
        <f t="shared" si="2"/>
        <v>18</v>
      </c>
      <c r="F2146" s="3">
        <f t="shared" si="3"/>
        <v>1800071</v>
      </c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ht="15.0" customHeight="1">
      <c r="A2147" s="11" t="str">
        <f t="array" ref="A2147">INDEX(DONG_THUAN_GHEP!$J$14:$AM$113,INT((ROW()-2)/30)+1,MOD(ROW()-2,30)+1)</f>
        <v>71</v>
      </c>
      <c r="B2147" s="11" t="str">
        <f t="array" ref="B2147">INDEX(DONG_THUAN_GHEP!$A$14:$A$113,INT((ROW()-2)/30)+1)</f>
        <v>71</v>
      </c>
      <c r="C2147" s="16">
        <f t="array" ref="C2147">IF(A2147="",0,INDEX(DONG_THUAN_GHEP!$B$14:$B$113,INT((ROW()-2)/30)+1))</f>
        <v>2</v>
      </c>
      <c r="D2147" s="16">
        <f t="shared" si="1"/>
        <v>16</v>
      </c>
      <c r="E2147" s="16">
        <f t="shared" si="2"/>
        <v>18</v>
      </c>
      <c r="F2147" s="3">
        <f t="shared" si="3"/>
        <v>1800071</v>
      </c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ht="15.0" customHeight="1">
      <c r="A2148" s="11" t="str">
        <f t="array" ref="A2148">INDEX(DONG_THUAN_GHEP!$J$14:$AM$113,INT((ROW()-2)/30)+1,MOD(ROW()-2,30)+1)</f>
        <v>71</v>
      </c>
      <c r="B2148" s="11" t="str">
        <f t="array" ref="B2148">INDEX(DONG_THUAN_GHEP!$A$14:$A$113,INT((ROW()-2)/30)+1)</f>
        <v>71</v>
      </c>
      <c r="C2148" s="16">
        <f t="array" ref="C2148">IF(A2148="",0,INDEX(DONG_THUAN_GHEP!$B$14:$B$113,INT((ROW()-2)/30)+1))</f>
        <v>2</v>
      </c>
      <c r="D2148" s="16">
        <f t="shared" si="1"/>
        <v>16</v>
      </c>
      <c r="E2148" s="16">
        <f t="shared" si="2"/>
        <v>18</v>
      </c>
      <c r="F2148" s="3">
        <f t="shared" si="3"/>
        <v>1800071</v>
      </c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ht="15.0" customHeight="1">
      <c r="A2149" s="11" t="str">
        <f t="array" ref="A2149">INDEX(DONG_THUAN_GHEP!$J$14:$AM$113,INT((ROW()-2)/30)+1,MOD(ROW()-2,30)+1)</f>
        <v>71</v>
      </c>
      <c r="B2149" s="11" t="str">
        <f t="array" ref="B2149">INDEX(DONG_THUAN_GHEP!$A$14:$A$113,INT((ROW()-2)/30)+1)</f>
        <v>71</v>
      </c>
      <c r="C2149" s="16">
        <f t="array" ref="C2149">IF(A2149="",0,INDEX(DONG_THUAN_GHEP!$B$14:$B$113,INT((ROW()-2)/30)+1))</f>
        <v>2</v>
      </c>
      <c r="D2149" s="16">
        <f t="shared" si="1"/>
        <v>16</v>
      </c>
      <c r="E2149" s="16">
        <f t="shared" si="2"/>
        <v>18</v>
      </c>
      <c r="F2149" s="3">
        <f t="shared" si="3"/>
        <v>1800071</v>
      </c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ht="15.0" customHeight="1">
      <c r="A2150" s="11" t="str">
        <f t="array" ref="A2150">INDEX(DONG_THUAN_GHEP!$J$14:$AM$113,INT((ROW()-2)/30)+1,MOD(ROW()-2,30)+1)</f>
        <v>971</v>
      </c>
      <c r="B2150" s="11" t="str">
        <f t="array" ref="B2150">INDEX(DONG_THUAN_GHEP!$A$14:$A$113,INT((ROW()-2)/30)+1)</f>
        <v>71</v>
      </c>
      <c r="C2150" s="16">
        <f t="array" ref="C2150">IF(A2150="",0,INDEX(DONG_THUAN_GHEP!$B$14:$B$113,INT((ROW()-2)/30)+1))</f>
        <v>2</v>
      </c>
      <c r="D2150" s="16">
        <f t="shared" si="1"/>
        <v>4</v>
      </c>
      <c r="E2150" s="16">
        <f t="shared" si="2"/>
        <v>6</v>
      </c>
      <c r="F2150" s="3">
        <f t="shared" si="3"/>
        <v>600971</v>
      </c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ht="15.0" customHeight="1">
      <c r="A2151" s="11" t="str">
        <f t="array" ref="A2151">INDEX(DONG_THUAN_GHEP!$J$14:$AM$113,INT((ROW()-2)/30)+1,MOD(ROW()-2,30)+1)</f>
        <v>271</v>
      </c>
      <c r="B2151" s="11" t="str">
        <f t="array" ref="B2151">INDEX(DONG_THUAN_GHEP!$A$14:$A$113,INT((ROW()-2)/30)+1)</f>
        <v>71</v>
      </c>
      <c r="C2151" s="16">
        <f t="array" ref="C2151">IF(A2151="",0,INDEX(DONG_THUAN_GHEP!$B$14:$B$113,INT((ROW()-2)/30)+1))</f>
        <v>2</v>
      </c>
      <c r="D2151" s="16">
        <f t="shared" si="1"/>
        <v>8</v>
      </c>
      <c r="E2151" s="16">
        <f t="shared" si="2"/>
        <v>10</v>
      </c>
      <c r="F2151" s="3">
        <f t="shared" si="3"/>
        <v>1000271</v>
      </c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ht="15.0" customHeight="1">
      <c r="A2152" s="11" t="str">
        <f t="array" ref="A2152">INDEX(DONG_THUAN_GHEP!$J$14:$AM$113,INT((ROW()-2)/30)+1,MOD(ROW()-2,30)+1)</f>
        <v>71</v>
      </c>
      <c r="B2152" s="11" t="str">
        <f t="array" ref="B2152">INDEX(DONG_THUAN_GHEP!$A$14:$A$113,INT((ROW()-2)/30)+1)</f>
        <v>71</v>
      </c>
      <c r="C2152" s="16">
        <f t="array" ref="C2152">IF(A2152="",0,INDEX(DONG_THUAN_GHEP!$B$14:$B$113,INT((ROW()-2)/30)+1))</f>
        <v>2</v>
      </c>
      <c r="D2152" s="16">
        <f t="shared" si="1"/>
        <v>16</v>
      </c>
      <c r="E2152" s="16">
        <f t="shared" si="2"/>
        <v>18</v>
      </c>
      <c r="F2152" s="3">
        <f t="shared" si="3"/>
        <v>1800071</v>
      </c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ht="15.0" customHeight="1">
      <c r="A2153" s="11" t="str">
        <f t="array" ref="A2153">INDEX(DONG_THUAN_GHEP!$J$14:$AM$113,INT((ROW()-2)/30)+1,MOD(ROW()-2,30)+1)</f>
        <v>71</v>
      </c>
      <c r="B2153" s="11" t="str">
        <f t="array" ref="B2153">INDEX(DONG_THUAN_GHEP!$A$14:$A$113,INT((ROW()-2)/30)+1)</f>
        <v>71</v>
      </c>
      <c r="C2153" s="16">
        <f t="array" ref="C2153">IF(A2153="",0,INDEX(DONG_THUAN_GHEP!$B$14:$B$113,INT((ROW()-2)/30)+1))</f>
        <v>2</v>
      </c>
      <c r="D2153" s="16">
        <f t="shared" si="1"/>
        <v>16</v>
      </c>
      <c r="E2153" s="16">
        <f t="shared" si="2"/>
        <v>18</v>
      </c>
      <c r="F2153" s="3">
        <f t="shared" si="3"/>
        <v>1800071</v>
      </c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ht="15.0" customHeight="1">
      <c r="A2154" s="11" t="str">
        <f t="array" ref="A2154">INDEX(DONG_THUAN_GHEP!$J$14:$AM$113,INT((ROW()-2)/30)+1,MOD(ROW()-2,30)+1)</f>
        <v>71</v>
      </c>
      <c r="B2154" s="11" t="str">
        <f t="array" ref="B2154">INDEX(DONG_THUAN_GHEP!$A$14:$A$113,INT((ROW()-2)/30)+1)</f>
        <v>71</v>
      </c>
      <c r="C2154" s="16">
        <f t="array" ref="C2154">IF(A2154="",0,INDEX(DONG_THUAN_GHEP!$B$14:$B$113,INT((ROW()-2)/30)+1))</f>
        <v>2</v>
      </c>
      <c r="D2154" s="16">
        <f t="shared" si="1"/>
        <v>16</v>
      </c>
      <c r="E2154" s="16">
        <f t="shared" si="2"/>
        <v>18</v>
      </c>
      <c r="F2154" s="3">
        <f t="shared" si="3"/>
        <v>1800071</v>
      </c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ht="15.0" customHeight="1">
      <c r="A2155" s="11" t="str">
        <f t="array" ref="A2155">INDEX(DONG_THUAN_GHEP!$J$14:$AM$113,INT((ROW()-2)/30)+1,MOD(ROW()-2,30)+1)</f>
        <v>71</v>
      </c>
      <c r="B2155" s="11" t="str">
        <f t="array" ref="B2155">INDEX(DONG_THUAN_GHEP!$A$14:$A$113,INT((ROW()-2)/30)+1)</f>
        <v>71</v>
      </c>
      <c r="C2155" s="16">
        <f t="array" ref="C2155">IF(A2155="",0,INDEX(DONG_THUAN_GHEP!$B$14:$B$113,INT((ROW()-2)/30)+1))</f>
        <v>2</v>
      </c>
      <c r="D2155" s="16">
        <f t="shared" si="1"/>
        <v>16</v>
      </c>
      <c r="E2155" s="16">
        <f t="shared" si="2"/>
        <v>18</v>
      </c>
      <c r="F2155" s="3">
        <f t="shared" si="3"/>
        <v>1800071</v>
      </c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ht="15.0" customHeight="1">
      <c r="A2156" s="11" t="str">
        <f t="array" ref="A2156">INDEX(DONG_THUAN_GHEP!$J$14:$AM$113,INT((ROW()-2)/30)+1,MOD(ROW()-2,30)+1)</f>
        <v>971</v>
      </c>
      <c r="B2156" s="11" t="str">
        <f t="array" ref="B2156">INDEX(DONG_THUAN_GHEP!$A$14:$A$113,INT((ROW()-2)/30)+1)</f>
        <v>71</v>
      </c>
      <c r="C2156" s="16">
        <f t="array" ref="C2156">IF(A2156="",0,INDEX(DONG_THUAN_GHEP!$B$14:$B$113,INT((ROW()-2)/30)+1))</f>
        <v>2</v>
      </c>
      <c r="D2156" s="16">
        <f t="shared" si="1"/>
        <v>4</v>
      </c>
      <c r="E2156" s="16">
        <f t="shared" si="2"/>
        <v>6</v>
      </c>
      <c r="F2156" s="3">
        <f t="shared" si="3"/>
        <v>600971</v>
      </c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ht="15.0" customHeight="1">
      <c r="A2157" s="11" t="str">
        <f t="array" ref="A2157">INDEX(DONG_THUAN_GHEP!$J$14:$AM$113,INT((ROW()-2)/30)+1,MOD(ROW()-2,30)+1)</f>
        <v>271</v>
      </c>
      <c r="B2157" s="11" t="str">
        <f t="array" ref="B2157">INDEX(DONG_THUAN_GHEP!$A$14:$A$113,INT((ROW()-2)/30)+1)</f>
        <v>71</v>
      </c>
      <c r="C2157" s="16">
        <f t="array" ref="C2157">IF(A2157="",0,INDEX(DONG_THUAN_GHEP!$B$14:$B$113,INT((ROW()-2)/30)+1))</f>
        <v>2</v>
      </c>
      <c r="D2157" s="16">
        <f t="shared" si="1"/>
        <v>8</v>
      </c>
      <c r="E2157" s="16">
        <f t="shared" si="2"/>
        <v>10</v>
      </c>
      <c r="F2157" s="3">
        <f t="shared" si="3"/>
        <v>1000271</v>
      </c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ht="15.0" customHeight="1">
      <c r="A2158" s="11" t="str">
        <f t="array" ref="A2158">INDEX(DONG_THUAN_GHEP!$J$14:$AM$113,INT((ROW()-2)/30)+1,MOD(ROW()-2,30)+1)</f>
        <v>71</v>
      </c>
      <c r="B2158" s="11" t="str">
        <f t="array" ref="B2158">INDEX(DONG_THUAN_GHEP!$A$14:$A$113,INT((ROW()-2)/30)+1)</f>
        <v>71</v>
      </c>
      <c r="C2158" s="16">
        <f t="array" ref="C2158">IF(A2158="",0,INDEX(DONG_THUAN_GHEP!$B$14:$B$113,INT((ROW()-2)/30)+1))</f>
        <v>2</v>
      </c>
      <c r="D2158" s="16">
        <f t="shared" si="1"/>
        <v>16</v>
      </c>
      <c r="E2158" s="16">
        <f t="shared" si="2"/>
        <v>18</v>
      </c>
      <c r="F2158" s="3">
        <f t="shared" si="3"/>
        <v>1800071</v>
      </c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ht="15.0" customHeight="1">
      <c r="A2159" s="11" t="str">
        <f t="array" ref="A2159">INDEX(DONG_THUAN_GHEP!$J$14:$AM$113,INT((ROW()-2)/30)+1,MOD(ROW()-2,30)+1)</f>
        <v>71</v>
      </c>
      <c r="B2159" s="11" t="str">
        <f t="array" ref="B2159">INDEX(DONG_THUAN_GHEP!$A$14:$A$113,INT((ROW()-2)/30)+1)</f>
        <v>71</v>
      </c>
      <c r="C2159" s="16">
        <f t="array" ref="C2159">IF(A2159="",0,INDEX(DONG_THUAN_GHEP!$B$14:$B$113,INT((ROW()-2)/30)+1))</f>
        <v>2</v>
      </c>
      <c r="D2159" s="16">
        <f t="shared" si="1"/>
        <v>16</v>
      </c>
      <c r="E2159" s="16">
        <f t="shared" si="2"/>
        <v>18</v>
      </c>
      <c r="F2159" s="3">
        <f t="shared" si="3"/>
        <v>1800071</v>
      </c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ht="15.0" customHeight="1">
      <c r="A2160" s="11" t="str">
        <f t="array" ref="A2160">INDEX(DONG_THUAN_GHEP!$J$14:$AM$113,INT((ROW()-2)/30)+1,MOD(ROW()-2,30)+1)</f>
        <v>71</v>
      </c>
      <c r="B2160" s="11" t="str">
        <f t="array" ref="B2160">INDEX(DONG_THUAN_GHEP!$A$14:$A$113,INT((ROW()-2)/30)+1)</f>
        <v>71</v>
      </c>
      <c r="C2160" s="16">
        <f t="array" ref="C2160">IF(A2160="",0,INDEX(DONG_THUAN_GHEP!$B$14:$B$113,INT((ROW()-2)/30)+1))</f>
        <v>2</v>
      </c>
      <c r="D2160" s="16">
        <f t="shared" si="1"/>
        <v>16</v>
      </c>
      <c r="E2160" s="16">
        <f t="shared" si="2"/>
        <v>18</v>
      </c>
      <c r="F2160" s="3">
        <f t="shared" si="3"/>
        <v>1800071</v>
      </c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ht="15.0" customHeight="1">
      <c r="A2161" s="11" t="str">
        <f t="array" ref="A2161">INDEX(DONG_THUAN_GHEP!$J$14:$AM$113,INT((ROW()-2)/30)+1,MOD(ROW()-2,30)+1)</f>
        <v>71</v>
      </c>
      <c r="B2161" s="11" t="str">
        <f t="array" ref="B2161">INDEX(DONG_THUAN_GHEP!$A$14:$A$113,INT((ROW()-2)/30)+1)</f>
        <v>71</v>
      </c>
      <c r="C2161" s="16">
        <f t="array" ref="C2161">IF(A2161="",0,INDEX(DONG_THUAN_GHEP!$B$14:$B$113,INT((ROW()-2)/30)+1))</f>
        <v>2</v>
      </c>
      <c r="D2161" s="16">
        <f t="shared" si="1"/>
        <v>16</v>
      </c>
      <c r="E2161" s="16">
        <f t="shared" si="2"/>
        <v>18</v>
      </c>
      <c r="F2161" s="3">
        <f t="shared" si="3"/>
        <v>1800071</v>
      </c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ht="15.0" customHeight="1">
      <c r="A2162" s="11" t="str">
        <f t="array" ref="A2162">INDEX(DONG_THUAN_GHEP!$J$14:$AM$113,INT((ROW()-2)/30)+1,MOD(ROW()-2,30)+1)</f>
        <v>2972</v>
      </c>
      <c r="B2162" s="11" t="str">
        <f t="array" ref="B2162">INDEX(DONG_THUAN_GHEP!$A$14:$A$113,INT((ROW()-2)/30)+1)</f>
        <v>72</v>
      </c>
      <c r="C2162" s="16">
        <f t="array" ref="C2162">IF(A2162="",0,INDEX(DONG_THUAN_GHEP!$B$14:$B$113,INT((ROW()-2)/30)+1))</f>
        <v>2</v>
      </c>
      <c r="D2162" s="16">
        <f t="shared" si="1"/>
        <v>1</v>
      </c>
      <c r="E2162" s="16">
        <f t="shared" si="2"/>
        <v>3</v>
      </c>
      <c r="F2162" s="3">
        <f t="shared" si="3"/>
        <v>302972</v>
      </c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ht="15.0" customHeight="1">
      <c r="A2163" s="11" t="str">
        <f t="array" ref="A2163">INDEX(DONG_THUAN_GHEP!$J$14:$AM$113,INT((ROW()-2)/30)+1,MOD(ROW()-2,30)+1)</f>
        <v>2272</v>
      </c>
      <c r="B2163" s="11" t="str">
        <f t="array" ref="B2163">INDEX(DONG_THUAN_GHEP!$A$14:$A$113,INT((ROW()-2)/30)+1)</f>
        <v>72</v>
      </c>
      <c r="C2163" s="16">
        <f t="array" ref="C2163">IF(A2163="",0,INDEX(DONG_THUAN_GHEP!$B$14:$B$113,INT((ROW()-2)/30)+1))</f>
        <v>2</v>
      </c>
      <c r="D2163" s="16">
        <f t="shared" si="1"/>
        <v>1</v>
      </c>
      <c r="E2163" s="16">
        <f t="shared" si="2"/>
        <v>3</v>
      </c>
      <c r="F2163" s="3">
        <f t="shared" si="3"/>
        <v>302272</v>
      </c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ht="15.0" customHeight="1">
      <c r="A2164" s="11" t="str">
        <f t="array" ref="A2164">INDEX(DONG_THUAN_GHEP!$J$14:$AM$113,INT((ROW()-2)/30)+1,MOD(ROW()-2,30)+1)</f>
        <v>272</v>
      </c>
      <c r="B2164" s="11" t="str">
        <f t="array" ref="B2164">INDEX(DONG_THUAN_GHEP!$A$14:$A$113,INT((ROW()-2)/30)+1)</f>
        <v>72</v>
      </c>
      <c r="C2164" s="16">
        <f t="array" ref="C2164">IF(A2164="",0,INDEX(DONG_THUAN_GHEP!$B$14:$B$113,INT((ROW()-2)/30)+1))</f>
        <v>2</v>
      </c>
      <c r="D2164" s="16">
        <f t="shared" si="1"/>
        <v>8</v>
      </c>
      <c r="E2164" s="16">
        <f t="shared" si="2"/>
        <v>10</v>
      </c>
      <c r="F2164" s="3">
        <f t="shared" si="3"/>
        <v>1000272</v>
      </c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ht="15.0" customHeight="1">
      <c r="A2165" s="11" t="str">
        <f t="array" ref="A2165">INDEX(DONG_THUAN_GHEP!$J$14:$AM$113,INT((ROW()-2)/30)+1,MOD(ROW()-2,30)+1)</f>
        <v>272</v>
      </c>
      <c r="B2165" s="11" t="str">
        <f t="array" ref="B2165">INDEX(DONG_THUAN_GHEP!$A$14:$A$113,INT((ROW()-2)/30)+1)</f>
        <v>72</v>
      </c>
      <c r="C2165" s="16">
        <f t="array" ref="C2165">IF(A2165="",0,INDEX(DONG_THUAN_GHEP!$B$14:$B$113,INT((ROW()-2)/30)+1))</f>
        <v>2</v>
      </c>
      <c r="D2165" s="16">
        <f t="shared" si="1"/>
        <v>8</v>
      </c>
      <c r="E2165" s="16">
        <f t="shared" si="2"/>
        <v>10</v>
      </c>
      <c r="F2165" s="3">
        <f t="shared" si="3"/>
        <v>1000272</v>
      </c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ht="15.0" customHeight="1">
      <c r="A2166" s="11" t="str">
        <f t="array" ref="A2166">INDEX(DONG_THUAN_GHEP!$J$14:$AM$113,INT((ROW()-2)/30)+1,MOD(ROW()-2,30)+1)</f>
        <v>272</v>
      </c>
      <c r="B2166" s="11" t="str">
        <f t="array" ref="B2166">INDEX(DONG_THUAN_GHEP!$A$14:$A$113,INT((ROW()-2)/30)+1)</f>
        <v>72</v>
      </c>
      <c r="C2166" s="16">
        <f t="array" ref="C2166">IF(A2166="",0,INDEX(DONG_THUAN_GHEP!$B$14:$B$113,INT((ROW()-2)/30)+1))</f>
        <v>2</v>
      </c>
      <c r="D2166" s="16">
        <f t="shared" si="1"/>
        <v>8</v>
      </c>
      <c r="E2166" s="16">
        <f t="shared" si="2"/>
        <v>10</v>
      </c>
      <c r="F2166" s="3">
        <f t="shared" si="3"/>
        <v>1000272</v>
      </c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ht="15.0" customHeight="1">
      <c r="A2167" s="11" t="str">
        <f t="array" ref="A2167">INDEX(DONG_THUAN_GHEP!$J$14:$AM$113,INT((ROW()-2)/30)+1,MOD(ROW()-2,30)+1)</f>
        <v>272</v>
      </c>
      <c r="B2167" s="11" t="str">
        <f t="array" ref="B2167">INDEX(DONG_THUAN_GHEP!$A$14:$A$113,INT((ROW()-2)/30)+1)</f>
        <v>72</v>
      </c>
      <c r="C2167" s="16">
        <f t="array" ref="C2167">IF(A2167="",0,INDEX(DONG_THUAN_GHEP!$B$14:$B$113,INT((ROW()-2)/30)+1))</f>
        <v>2</v>
      </c>
      <c r="D2167" s="16">
        <f t="shared" si="1"/>
        <v>8</v>
      </c>
      <c r="E2167" s="16">
        <f t="shared" si="2"/>
        <v>10</v>
      </c>
      <c r="F2167" s="3">
        <f t="shared" si="3"/>
        <v>1000272</v>
      </c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ht="15.0" customHeight="1">
      <c r="A2168" s="11" t="str">
        <f t="array" ref="A2168">INDEX(DONG_THUAN_GHEP!$J$14:$AM$113,INT((ROW()-2)/30)+1,MOD(ROW()-2,30)+1)</f>
        <v>972</v>
      </c>
      <c r="B2168" s="11" t="str">
        <f t="array" ref="B2168">INDEX(DONG_THUAN_GHEP!$A$14:$A$113,INT((ROW()-2)/30)+1)</f>
        <v>72</v>
      </c>
      <c r="C2168" s="16">
        <f t="array" ref="C2168">IF(A2168="",0,INDEX(DONG_THUAN_GHEP!$B$14:$B$113,INT((ROW()-2)/30)+1))</f>
        <v>2</v>
      </c>
      <c r="D2168" s="16">
        <f t="shared" si="1"/>
        <v>4</v>
      </c>
      <c r="E2168" s="16">
        <f t="shared" si="2"/>
        <v>6</v>
      </c>
      <c r="F2168" s="3">
        <f t="shared" si="3"/>
        <v>600972</v>
      </c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ht="15.0" customHeight="1">
      <c r="A2169" s="11" t="str">
        <f t="array" ref="A2169">INDEX(DONG_THUAN_GHEP!$J$14:$AM$113,INT((ROW()-2)/30)+1,MOD(ROW()-2,30)+1)</f>
        <v>272</v>
      </c>
      <c r="B2169" s="11" t="str">
        <f t="array" ref="B2169">INDEX(DONG_THUAN_GHEP!$A$14:$A$113,INT((ROW()-2)/30)+1)</f>
        <v>72</v>
      </c>
      <c r="C2169" s="16">
        <f t="array" ref="C2169">IF(A2169="",0,INDEX(DONG_THUAN_GHEP!$B$14:$B$113,INT((ROW()-2)/30)+1))</f>
        <v>2</v>
      </c>
      <c r="D2169" s="16">
        <f t="shared" si="1"/>
        <v>8</v>
      </c>
      <c r="E2169" s="16">
        <f t="shared" si="2"/>
        <v>10</v>
      </c>
      <c r="F2169" s="3">
        <f t="shared" si="3"/>
        <v>1000272</v>
      </c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ht="15.0" customHeight="1">
      <c r="A2170" s="11" t="str">
        <f t="array" ref="A2170">INDEX(DONG_THUAN_GHEP!$J$14:$AM$113,INT((ROW()-2)/30)+1,MOD(ROW()-2,30)+1)</f>
        <v>72</v>
      </c>
      <c r="B2170" s="11" t="str">
        <f t="array" ref="B2170">INDEX(DONG_THUAN_GHEP!$A$14:$A$113,INT((ROW()-2)/30)+1)</f>
        <v>72</v>
      </c>
      <c r="C2170" s="16">
        <f t="array" ref="C2170">IF(A2170="",0,INDEX(DONG_THUAN_GHEP!$B$14:$B$113,INT((ROW()-2)/30)+1))</f>
        <v>2</v>
      </c>
      <c r="D2170" s="16">
        <f t="shared" si="1"/>
        <v>16</v>
      </c>
      <c r="E2170" s="16">
        <f t="shared" si="2"/>
        <v>18</v>
      </c>
      <c r="F2170" s="3">
        <f t="shared" si="3"/>
        <v>1800072</v>
      </c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ht="15.0" customHeight="1">
      <c r="A2171" s="11" t="str">
        <f t="array" ref="A2171">INDEX(DONG_THUAN_GHEP!$J$14:$AM$113,INT((ROW()-2)/30)+1,MOD(ROW()-2,30)+1)</f>
        <v>72</v>
      </c>
      <c r="B2171" s="11" t="str">
        <f t="array" ref="B2171">INDEX(DONG_THUAN_GHEP!$A$14:$A$113,INT((ROW()-2)/30)+1)</f>
        <v>72</v>
      </c>
      <c r="C2171" s="16">
        <f t="array" ref="C2171">IF(A2171="",0,INDEX(DONG_THUAN_GHEP!$B$14:$B$113,INT((ROW()-2)/30)+1))</f>
        <v>2</v>
      </c>
      <c r="D2171" s="16">
        <f t="shared" si="1"/>
        <v>16</v>
      </c>
      <c r="E2171" s="16">
        <f t="shared" si="2"/>
        <v>18</v>
      </c>
      <c r="F2171" s="3">
        <f t="shared" si="3"/>
        <v>1800072</v>
      </c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ht="15.0" customHeight="1">
      <c r="A2172" s="11" t="str">
        <f t="array" ref="A2172">INDEX(DONG_THUAN_GHEP!$J$14:$AM$113,INT((ROW()-2)/30)+1,MOD(ROW()-2,30)+1)</f>
        <v>72</v>
      </c>
      <c r="B2172" s="11" t="str">
        <f t="array" ref="B2172">INDEX(DONG_THUAN_GHEP!$A$14:$A$113,INT((ROW()-2)/30)+1)</f>
        <v>72</v>
      </c>
      <c r="C2172" s="16">
        <f t="array" ref="C2172">IF(A2172="",0,INDEX(DONG_THUAN_GHEP!$B$14:$B$113,INT((ROW()-2)/30)+1))</f>
        <v>2</v>
      </c>
      <c r="D2172" s="16">
        <f t="shared" si="1"/>
        <v>16</v>
      </c>
      <c r="E2172" s="16">
        <f t="shared" si="2"/>
        <v>18</v>
      </c>
      <c r="F2172" s="3">
        <f t="shared" si="3"/>
        <v>1800072</v>
      </c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ht="15.0" customHeight="1">
      <c r="A2173" s="11" t="str">
        <f t="array" ref="A2173">INDEX(DONG_THUAN_GHEP!$J$14:$AM$113,INT((ROW()-2)/30)+1,MOD(ROW()-2,30)+1)</f>
        <v>72</v>
      </c>
      <c r="B2173" s="11" t="str">
        <f t="array" ref="B2173">INDEX(DONG_THUAN_GHEP!$A$14:$A$113,INT((ROW()-2)/30)+1)</f>
        <v>72</v>
      </c>
      <c r="C2173" s="16">
        <f t="array" ref="C2173">IF(A2173="",0,INDEX(DONG_THUAN_GHEP!$B$14:$B$113,INT((ROW()-2)/30)+1))</f>
        <v>2</v>
      </c>
      <c r="D2173" s="16">
        <f t="shared" si="1"/>
        <v>16</v>
      </c>
      <c r="E2173" s="16">
        <f t="shared" si="2"/>
        <v>18</v>
      </c>
      <c r="F2173" s="3">
        <f t="shared" si="3"/>
        <v>1800072</v>
      </c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ht="15.0" customHeight="1">
      <c r="A2174" s="11" t="str">
        <f t="array" ref="A2174">INDEX(DONG_THUAN_GHEP!$J$14:$AM$113,INT((ROW()-2)/30)+1,MOD(ROW()-2,30)+1)</f>
        <v>972</v>
      </c>
      <c r="B2174" s="11" t="str">
        <f t="array" ref="B2174">INDEX(DONG_THUAN_GHEP!$A$14:$A$113,INT((ROW()-2)/30)+1)</f>
        <v>72</v>
      </c>
      <c r="C2174" s="16">
        <f t="array" ref="C2174">IF(A2174="",0,INDEX(DONG_THUAN_GHEP!$B$14:$B$113,INT((ROW()-2)/30)+1))</f>
        <v>2</v>
      </c>
      <c r="D2174" s="16">
        <f t="shared" si="1"/>
        <v>4</v>
      </c>
      <c r="E2174" s="16">
        <f t="shared" si="2"/>
        <v>6</v>
      </c>
      <c r="F2174" s="3">
        <f t="shared" si="3"/>
        <v>600972</v>
      </c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ht="15.0" customHeight="1">
      <c r="A2175" s="11" t="str">
        <f t="array" ref="A2175">INDEX(DONG_THUAN_GHEP!$J$14:$AM$113,INT((ROW()-2)/30)+1,MOD(ROW()-2,30)+1)</f>
        <v>272</v>
      </c>
      <c r="B2175" s="11" t="str">
        <f t="array" ref="B2175">INDEX(DONG_THUAN_GHEP!$A$14:$A$113,INT((ROW()-2)/30)+1)</f>
        <v>72</v>
      </c>
      <c r="C2175" s="16">
        <f t="array" ref="C2175">IF(A2175="",0,INDEX(DONG_THUAN_GHEP!$B$14:$B$113,INT((ROW()-2)/30)+1))</f>
        <v>2</v>
      </c>
      <c r="D2175" s="16">
        <f t="shared" si="1"/>
        <v>8</v>
      </c>
      <c r="E2175" s="16">
        <f t="shared" si="2"/>
        <v>10</v>
      </c>
      <c r="F2175" s="3">
        <f t="shared" si="3"/>
        <v>1000272</v>
      </c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ht="15.0" customHeight="1">
      <c r="A2176" s="11" t="str">
        <f t="array" ref="A2176">INDEX(DONG_THUAN_GHEP!$J$14:$AM$113,INT((ROW()-2)/30)+1,MOD(ROW()-2,30)+1)</f>
        <v>72</v>
      </c>
      <c r="B2176" s="11" t="str">
        <f t="array" ref="B2176">INDEX(DONG_THUAN_GHEP!$A$14:$A$113,INT((ROW()-2)/30)+1)</f>
        <v>72</v>
      </c>
      <c r="C2176" s="16">
        <f t="array" ref="C2176">IF(A2176="",0,INDEX(DONG_THUAN_GHEP!$B$14:$B$113,INT((ROW()-2)/30)+1))</f>
        <v>2</v>
      </c>
      <c r="D2176" s="16">
        <f t="shared" si="1"/>
        <v>16</v>
      </c>
      <c r="E2176" s="16">
        <f t="shared" si="2"/>
        <v>18</v>
      </c>
      <c r="F2176" s="3">
        <f t="shared" si="3"/>
        <v>1800072</v>
      </c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ht="15.0" customHeight="1">
      <c r="A2177" s="11" t="str">
        <f t="array" ref="A2177">INDEX(DONG_THUAN_GHEP!$J$14:$AM$113,INT((ROW()-2)/30)+1,MOD(ROW()-2,30)+1)</f>
        <v>72</v>
      </c>
      <c r="B2177" s="11" t="str">
        <f t="array" ref="B2177">INDEX(DONG_THUAN_GHEP!$A$14:$A$113,INT((ROW()-2)/30)+1)</f>
        <v>72</v>
      </c>
      <c r="C2177" s="16">
        <f t="array" ref="C2177">IF(A2177="",0,INDEX(DONG_THUAN_GHEP!$B$14:$B$113,INT((ROW()-2)/30)+1))</f>
        <v>2</v>
      </c>
      <c r="D2177" s="16">
        <f t="shared" si="1"/>
        <v>16</v>
      </c>
      <c r="E2177" s="16">
        <f t="shared" si="2"/>
        <v>18</v>
      </c>
      <c r="F2177" s="3">
        <f t="shared" si="3"/>
        <v>1800072</v>
      </c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ht="15.0" customHeight="1">
      <c r="A2178" s="11" t="str">
        <f t="array" ref="A2178">INDEX(DONG_THUAN_GHEP!$J$14:$AM$113,INT((ROW()-2)/30)+1,MOD(ROW()-2,30)+1)</f>
        <v>72</v>
      </c>
      <c r="B2178" s="11" t="str">
        <f t="array" ref="B2178">INDEX(DONG_THUAN_GHEP!$A$14:$A$113,INT((ROW()-2)/30)+1)</f>
        <v>72</v>
      </c>
      <c r="C2178" s="16">
        <f t="array" ref="C2178">IF(A2178="",0,INDEX(DONG_THUAN_GHEP!$B$14:$B$113,INT((ROW()-2)/30)+1))</f>
        <v>2</v>
      </c>
      <c r="D2178" s="16">
        <f t="shared" si="1"/>
        <v>16</v>
      </c>
      <c r="E2178" s="16">
        <f t="shared" si="2"/>
        <v>18</v>
      </c>
      <c r="F2178" s="3">
        <f t="shared" si="3"/>
        <v>1800072</v>
      </c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ht="15.0" customHeight="1">
      <c r="A2179" s="11" t="str">
        <f t="array" ref="A2179">INDEX(DONG_THUAN_GHEP!$J$14:$AM$113,INT((ROW()-2)/30)+1,MOD(ROW()-2,30)+1)</f>
        <v>72</v>
      </c>
      <c r="B2179" s="11" t="str">
        <f t="array" ref="B2179">INDEX(DONG_THUAN_GHEP!$A$14:$A$113,INT((ROW()-2)/30)+1)</f>
        <v>72</v>
      </c>
      <c r="C2179" s="16">
        <f t="array" ref="C2179">IF(A2179="",0,INDEX(DONG_THUAN_GHEP!$B$14:$B$113,INT((ROW()-2)/30)+1))</f>
        <v>2</v>
      </c>
      <c r="D2179" s="16">
        <f t="shared" si="1"/>
        <v>16</v>
      </c>
      <c r="E2179" s="16">
        <f t="shared" si="2"/>
        <v>18</v>
      </c>
      <c r="F2179" s="3">
        <f t="shared" si="3"/>
        <v>1800072</v>
      </c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ht="15.0" customHeight="1">
      <c r="A2180" s="11" t="str">
        <f t="array" ref="A2180">INDEX(DONG_THUAN_GHEP!$J$14:$AM$113,INT((ROW()-2)/30)+1,MOD(ROW()-2,30)+1)</f>
        <v>972</v>
      </c>
      <c r="B2180" s="11" t="str">
        <f t="array" ref="B2180">INDEX(DONG_THUAN_GHEP!$A$14:$A$113,INT((ROW()-2)/30)+1)</f>
        <v>72</v>
      </c>
      <c r="C2180" s="16">
        <f t="array" ref="C2180">IF(A2180="",0,INDEX(DONG_THUAN_GHEP!$B$14:$B$113,INT((ROW()-2)/30)+1))</f>
        <v>2</v>
      </c>
      <c r="D2180" s="16">
        <f t="shared" si="1"/>
        <v>4</v>
      </c>
      <c r="E2180" s="16">
        <f t="shared" si="2"/>
        <v>6</v>
      </c>
      <c r="F2180" s="3">
        <f t="shared" si="3"/>
        <v>600972</v>
      </c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ht="15.0" customHeight="1">
      <c r="A2181" s="11" t="str">
        <f t="array" ref="A2181">INDEX(DONG_THUAN_GHEP!$J$14:$AM$113,INT((ROW()-2)/30)+1,MOD(ROW()-2,30)+1)</f>
        <v>272</v>
      </c>
      <c r="B2181" s="11" t="str">
        <f t="array" ref="B2181">INDEX(DONG_THUAN_GHEP!$A$14:$A$113,INT((ROW()-2)/30)+1)</f>
        <v>72</v>
      </c>
      <c r="C2181" s="16">
        <f t="array" ref="C2181">IF(A2181="",0,INDEX(DONG_THUAN_GHEP!$B$14:$B$113,INT((ROW()-2)/30)+1))</f>
        <v>2</v>
      </c>
      <c r="D2181" s="16">
        <f t="shared" si="1"/>
        <v>8</v>
      </c>
      <c r="E2181" s="16">
        <f t="shared" si="2"/>
        <v>10</v>
      </c>
      <c r="F2181" s="3">
        <f t="shared" si="3"/>
        <v>1000272</v>
      </c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ht="15.0" customHeight="1">
      <c r="A2182" s="11" t="str">
        <f t="array" ref="A2182">INDEX(DONG_THUAN_GHEP!$J$14:$AM$113,INT((ROW()-2)/30)+1,MOD(ROW()-2,30)+1)</f>
        <v>72</v>
      </c>
      <c r="B2182" s="11" t="str">
        <f t="array" ref="B2182">INDEX(DONG_THUAN_GHEP!$A$14:$A$113,INT((ROW()-2)/30)+1)</f>
        <v>72</v>
      </c>
      <c r="C2182" s="16">
        <f t="array" ref="C2182">IF(A2182="",0,INDEX(DONG_THUAN_GHEP!$B$14:$B$113,INT((ROW()-2)/30)+1))</f>
        <v>2</v>
      </c>
      <c r="D2182" s="16">
        <f t="shared" si="1"/>
        <v>16</v>
      </c>
      <c r="E2182" s="16">
        <f t="shared" si="2"/>
        <v>18</v>
      </c>
      <c r="F2182" s="3">
        <f t="shared" si="3"/>
        <v>1800072</v>
      </c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ht="15.0" customHeight="1">
      <c r="A2183" s="11" t="str">
        <f t="array" ref="A2183">INDEX(DONG_THUAN_GHEP!$J$14:$AM$113,INT((ROW()-2)/30)+1,MOD(ROW()-2,30)+1)</f>
        <v>72</v>
      </c>
      <c r="B2183" s="11" t="str">
        <f t="array" ref="B2183">INDEX(DONG_THUAN_GHEP!$A$14:$A$113,INT((ROW()-2)/30)+1)</f>
        <v>72</v>
      </c>
      <c r="C2183" s="16">
        <f t="array" ref="C2183">IF(A2183="",0,INDEX(DONG_THUAN_GHEP!$B$14:$B$113,INT((ROW()-2)/30)+1))</f>
        <v>2</v>
      </c>
      <c r="D2183" s="16">
        <f t="shared" si="1"/>
        <v>16</v>
      </c>
      <c r="E2183" s="16">
        <f t="shared" si="2"/>
        <v>18</v>
      </c>
      <c r="F2183" s="3">
        <f t="shared" si="3"/>
        <v>1800072</v>
      </c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ht="15.0" customHeight="1">
      <c r="A2184" s="11" t="str">
        <f t="array" ref="A2184">INDEX(DONG_THUAN_GHEP!$J$14:$AM$113,INT((ROW()-2)/30)+1,MOD(ROW()-2,30)+1)</f>
        <v>72</v>
      </c>
      <c r="B2184" s="11" t="str">
        <f t="array" ref="B2184">INDEX(DONG_THUAN_GHEP!$A$14:$A$113,INT((ROW()-2)/30)+1)</f>
        <v>72</v>
      </c>
      <c r="C2184" s="16">
        <f t="array" ref="C2184">IF(A2184="",0,INDEX(DONG_THUAN_GHEP!$B$14:$B$113,INT((ROW()-2)/30)+1))</f>
        <v>2</v>
      </c>
      <c r="D2184" s="16">
        <f t="shared" si="1"/>
        <v>16</v>
      </c>
      <c r="E2184" s="16">
        <f t="shared" si="2"/>
        <v>18</v>
      </c>
      <c r="F2184" s="3">
        <f t="shared" si="3"/>
        <v>1800072</v>
      </c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ht="15.0" customHeight="1">
      <c r="A2185" s="11" t="str">
        <f t="array" ref="A2185">INDEX(DONG_THUAN_GHEP!$J$14:$AM$113,INT((ROW()-2)/30)+1,MOD(ROW()-2,30)+1)</f>
        <v>72</v>
      </c>
      <c r="B2185" s="11" t="str">
        <f t="array" ref="B2185">INDEX(DONG_THUAN_GHEP!$A$14:$A$113,INT((ROW()-2)/30)+1)</f>
        <v>72</v>
      </c>
      <c r="C2185" s="16">
        <f t="array" ref="C2185">IF(A2185="",0,INDEX(DONG_THUAN_GHEP!$B$14:$B$113,INT((ROW()-2)/30)+1))</f>
        <v>2</v>
      </c>
      <c r="D2185" s="16">
        <f t="shared" si="1"/>
        <v>16</v>
      </c>
      <c r="E2185" s="16">
        <f t="shared" si="2"/>
        <v>18</v>
      </c>
      <c r="F2185" s="3">
        <f t="shared" si="3"/>
        <v>1800072</v>
      </c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ht="15.0" customHeight="1">
      <c r="A2186" s="11" t="str">
        <f t="array" ref="A2186">INDEX(DONG_THUAN_GHEP!$J$14:$AM$113,INT((ROW()-2)/30)+1,MOD(ROW()-2,30)+1)</f>
        <v>972</v>
      </c>
      <c r="B2186" s="11" t="str">
        <f t="array" ref="B2186">INDEX(DONG_THUAN_GHEP!$A$14:$A$113,INT((ROW()-2)/30)+1)</f>
        <v>72</v>
      </c>
      <c r="C2186" s="16">
        <f t="array" ref="C2186">IF(A2186="",0,INDEX(DONG_THUAN_GHEP!$B$14:$B$113,INT((ROW()-2)/30)+1))</f>
        <v>2</v>
      </c>
      <c r="D2186" s="16">
        <f t="shared" si="1"/>
        <v>4</v>
      </c>
      <c r="E2186" s="16">
        <f t="shared" si="2"/>
        <v>6</v>
      </c>
      <c r="F2186" s="3">
        <f t="shared" si="3"/>
        <v>600972</v>
      </c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ht="15.0" customHeight="1">
      <c r="A2187" s="11" t="str">
        <f t="array" ref="A2187">INDEX(DONG_THUAN_GHEP!$J$14:$AM$113,INT((ROW()-2)/30)+1,MOD(ROW()-2,30)+1)</f>
        <v>272</v>
      </c>
      <c r="B2187" s="11" t="str">
        <f t="array" ref="B2187">INDEX(DONG_THUAN_GHEP!$A$14:$A$113,INT((ROW()-2)/30)+1)</f>
        <v>72</v>
      </c>
      <c r="C2187" s="16">
        <f t="array" ref="C2187">IF(A2187="",0,INDEX(DONG_THUAN_GHEP!$B$14:$B$113,INT((ROW()-2)/30)+1))</f>
        <v>2</v>
      </c>
      <c r="D2187" s="16">
        <f t="shared" si="1"/>
        <v>8</v>
      </c>
      <c r="E2187" s="16">
        <f t="shared" si="2"/>
        <v>10</v>
      </c>
      <c r="F2187" s="3">
        <f t="shared" si="3"/>
        <v>1000272</v>
      </c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ht="15.0" customHeight="1">
      <c r="A2188" s="11" t="str">
        <f t="array" ref="A2188">INDEX(DONG_THUAN_GHEP!$J$14:$AM$113,INT((ROW()-2)/30)+1,MOD(ROW()-2,30)+1)</f>
        <v>72</v>
      </c>
      <c r="B2188" s="11" t="str">
        <f t="array" ref="B2188">INDEX(DONG_THUAN_GHEP!$A$14:$A$113,INT((ROW()-2)/30)+1)</f>
        <v>72</v>
      </c>
      <c r="C2188" s="16">
        <f t="array" ref="C2188">IF(A2188="",0,INDEX(DONG_THUAN_GHEP!$B$14:$B$113,INT((ROW()-2)/30)+1))</f>
        <v>2</v>
      </c>
      <c r="D2188" s="16">
        <f t="shared" si="1"/>
        <v>16</v>
      </c>
      <c r="E2188" s="16">
        <f t="shared" si="2"/>
        <v>18</v>
      </c>
      <c r="F2188" s="3">
        <f t="shared" si="3"/>
        <v>1800072</v>
      </c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ht="15.0" customHeight="1">
      <c r="A2189" s="11" t="str">
        <f t="array" ref="A2189">INDEX(DONG_THUAN_GHEP!$J$14:$AM$113,INT((ROW()-2)/30)+1,MOD(ROW()-2,30)+1)</f>
        <v>72</v>
      </c>
      <c r="B2189" s="11" t="str">
        <f t="array" ref="B2189">INDEX(DONG_THUAN_GHEP!$A$14:$A$113,INT((ROW()-2)/30)+1)</f>
        <v>72</v>
      </c>
      <c r="C2189" s="16">
        <f t="array" ref="C2189">IF(A2189="",0,INDEX(DONG_THUAN_GHEP!$B$14:$B$113,INT((ROW()-2)/30)+1))</f>
        <v>2</v>
      </c>
      <c r="D2189" s="16">
        <f t="shared" si="1"/>
        <v>16</v>
      </c>
      <c r="E2189" s="16">
        <f t="shared" si="2"/>
        <v>18</v>
      </c>
      <c r="F2189" s="3">
        <f t="shared" si="3"/>
        <v>1800072</v>
      </c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ht="15.0" customHeight="1">
      <c r="A2190" s="11" t="str">
        <f t="array" ref="A2190">INDEX(DONG_THUAN_GHEP!$J$14:$AM$113,INT((ROW()-2)/30)+1,MOD(ROW()-2,30)+1)</f>
        <v>72</v>
      </c>
      <c r="B2190" s="11" t="str">
        <f t="array" ref="B2190">INDEX(DONG_THUAN_GHEP!$A$14:$A$113,INT((ROW()-2)/30)+1)</f>
        <v>72</v>
      </c>
      <c r="C2190" s="16">
        <f t="array" ref="C2190">IF(A2190="",0,INDEX(DONG_THUAN_GHEP!$B$14:$B$113,INT((ROW()-2)/30)+1))</f>
        <v>2</v>
      </c>
      <c r="D2190" s="16">
        <f t="shared" si="1"/>
        <v>16</v>
      </c>
      <c r="E2190" s="16">
        <f t="shared" si="2"/>
        <v>18</v>
      </c>
      <c r="F2190" s="3">
        <f t="shared" si="3"/>
        <v>1800072</v>
      </c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ht="15.0" customHeight="1">
      <c r="A2191" s="11" t="str">
        <f t="array" ref="A2191">INDEX(DONG_THUAN_GHEP!$J$14:$AM$113,INT((ROW()-2)/30)+1,MOD(ROW()-2,30)+1)</f>
        <v>72</v>
      </c>
      <c r="B2191" s="11" t="str">
        <f t="array" ref="B2191">INDEX(DONG_THUAN_GHEP!$A$14:$A$113,INT((ROW()-2)/30)+1)</f>
        <v>72</v>
      </c>
      <c r="C2191" s="16">
        <f t="array" ref="C2191">IF(A2191="",0,INDEX(DONG_THUAN_GHEP!$B$14:$B$113,INT((ROW()-2)/30)+1))</f>
        <v>2</v>
      </c>
      <c r="D2191" s="16">
        <f t="shared" si="1"/>
        <v>16</v>
      </c>
      <c r="E2191" s="16">
        <f t="shared" si="2"/>
        <v>18</v>
      </c>
      <c r="F2191" s="3">
        <f t="shared" si="3"/>
        <v>1800072</v>
      </c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ht="15.0" customHeight="1">
      <c r="A2192" s="11" t="str">
        <f t="array" ref="A2192">INDEX(DONG_THUAN_GHEP!$J$14:$AM$113,INT((ROW()-2)/30)+1,MOD(ROW()-2,30)+1)</f>
        <v/>
      </c>
      <c r="B2192" s="11" t="str">
        <f t="array" ref="B2192">INDEX(DONG_THUAN_GHEP!$A$14:$A$113,INT((ROW()-2)/30)+1)</f>
        <v/>
      </c>
      <c r="C2192" s="16">
        <f t="array" ref="C2192">IF(A2192="",0,INDEX(DONG_THUAN_GHEP!$B$14:$B$113,INT((ROW()-2)/30)+1))</f>
        <v>0</v>
      </c>
      <c r="D2192" s="16">
        <f t="shared" si="1"/>
        <v>0</v>
      </c>
      <c r="E2192" s="16">
        <f t="shared" si="2"/>
        <v>0</v>
      </c>
      <c r="F2192" s="3">
        <f t="shared" si="3"/>
        <v>0</v>
      </c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ht="15.0" customHeight="1">
      <c r="A2193" s="11" t="str">
        <f t="array" ref="A2193">INDEX(DONG_THUAN_GHEP!$J$14:$AM$113,INT((ROW()-2)/30)+1,MOD(ROW()-2,30)+1)</f>
        <v/>
      </c>
      <c r="B2193" s="11" t="str">
        <f t="array" ref="B2193">INDEX(DONG_THUAN_GHEP!$A$14:$A$113,INT((ROW()-2)/30)+1)</f>
        <v/>
      </c>
      <c r="C2193" s="16">
        <f t="array" ref="C2193">IF(A2193="",0,INDEX(DONG_THUAN_GHEP!$B$14:$B$113,INT((ROW()-2)/30)+1))</f>
        <v>0</v>
      </c>
      <c r="D2193" s="16">
        <f t="shared" si="1"/>
        <v>0</v>
      </c>
      <c r="E2193" s="16">
        <f t="shared" si="2"/>
        <v>0</v>
      </c>
      <c r="F2193" s="3">
        <f t="shared" si="3"/>
        <v>0</v>
      </c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ht="15.0" customHeight="1">
      <c r="A2194" s="11" t="str">
        <f t="array" ref="A2194">INDEX(DONG_THUAN_GHEP!$J$14:$AM$113,INT((ROW()-2)/30)+1,MOD(ROW()-2,30)+1)</f>
        <v/>
      </c>
      <c r="B2194" s="11" t="str">
        <f t="array" ref="B2194">INDEX(DONG_THUAN_GHEP!$A$14:$A$113,INT((ROW()-2)/30)+1)</f>
        <v/>
      </c>
      <c r="C2194" s="16">
        <f t="array" ref="C2194">IF(A2194="",0,INDEX(DONG_THUAN_GHEP!$B$14:$B$113,INT((ROW()-2)/30)+1))</f>
        <v>0</v>
      </c>
      <c r="D2194" s="16">
        <f t="shared" si="1"/>
        <v>0</v>
      </c>
      <c r="E2194" s="16">
        <f t="shared" si="2"/>
        <v>0</v>
      </c>
      <c r="F2194" s="3">
        <f t="shared" si="3"/>
        <v>0</v>
      </c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ht="15.0" customHeight="1">
      <c r="A2195" s="11" t="str">
        <f t="array" ref="A2195">INDEX(DONG_THUAN_GHEP!$J$14:$AM$113,INT((ROW()-2)/30)+1,MOD(ROW()-2,30)+1)</f>
        <v/>
      </c>
      <c r="B2195" s="11" t="str">
        <f t="array" ref="B2195">INDEX(DONG_THUAN_GHEP!$A$14:$A$113,INT((ROW()-2)/30)+1)</f>
        <v/>
      </c>
      <c r="C2195" s="16">
        <f t="array" ref="C2195">IF(A2195="",0,INDEX(DONG_THUAN_GHEP!$B$14:$B$113,INT((ROW()-2)/30)+1))</f>
        <v>0</v>
      </c>
      <c r="D2195" s="16">
        <f t="shared" si="1"/>
        <v>0</v>
      </c>
      <c r="E2195" s="16">
        <f t="shared" si="2"/>
        <v>0</v>
      </c>
      <c r="F2195" s="3">
        <f t="shared" si="3"/>
        <v>0</v>
      </c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ht="15.0" customHeight="1">
      <c r="A2196" s="11" t="str">
        <f t="array" ref="A2196">INDEX(DONG_THUAN_GHEP!$J$14:$AM$113,INT((ROW()-2)/30)+1,MOD(ROW()-2,30)+1)</f>
        <v/>
      </c>
      <c r="B2196" s="11" t="str">
        <f t="array" ref="B2196">INDEX(DONG_THUAN_GHEP!$A$14:$A$113,INT((ROW()-2)/30)+1)</f>
        <v/>
      </c>
      <c r="C2196" s="16">
        <f t="array" ref="C2196">IF(A2196="",0,INDEX(DONG_THUAN_GHEP!$B$14:$B$113,INT((ROW()-2)/30)+1))</f>
        <v>0</v>
      </c>
      <c r="D2196" s="16">
        <f t="shared" si="1"/>
        <v>0</v>
      </c>
      <c r="E2196" s="16">
        <f t="shared" si="2"/>
        <v>0</v>
      </c>
      <c r="F2196" s="3">
        <f t="shared" si="3"/>
        <v>0</v>
      </c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ht="15.0" customHeight="1">
      <c r="A2197" s="11" t="str">
        <f t="array" ref="A2197">INDEX(DONG_THUAN_GHEP!$J$14:$AM$113,INT((ROW()-2)/30)+1,MOD(ROW()-2,30)+1)</f>
        <v/>
      </c>
      <c r="B2197" s="11" t="str">
        <f t="array" ref="B2197">INDEX(DONG_THUAN_GHEP!$A$14:$A$113,INT((ROW()-2)/30)+1)</f>
        <v/>
      </c>
      <c r="C2197" s="16">
        <f t="array" ref="C2197">IF(A2197="",0,INDEX(DONG_THUAN_GHEP!$B$14:$B$113,INT((ROW()-2)/30)+1))</f>
        <v>0</v>
      </c>
      <c r="D2197" s="16">
        <f t="shared" si="1"/>
        <v>0</v>
      </c>
      <c r="E2197" s="16">
        <f t="shared" si="2"/>
        <v>0</v>
      </c>
      <c r="F2197" s="3">
        <f t="shared" si="3"/>
        <v>0</v>
      </c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ht="15.0" customHeight="1">
      <c r="A2198" s="11" t="str">
        <f t="array" ref="A2198">INDEX(DONG_THUAN_GHEP!$J$14:$AM$113,INT((ROW()-2)/30)+1,MOD(ROW()-2,30)+1)</f>
        <v/>
      </c>
      <c r="B2198" s="11" t="str">
        <f t="array" ref="B2198">INDEX(DONG_THUAN_GHEP!$A$14:$A$113,INT((ROW()-2)/30)+1)</f>
        <v/>
      </c>
      <c r="C2198" s="16">
        <f t="array" ref="C2198">IF(A2198="",0,INDEX(DONG_THUAN_GHEP!$B$14:$B$113,INT((ROW()-2)/30)+1))</f>
        <v>0</v>
      </c>
      <c r="D2198" s="16">
        <f t="shared" si="1"/>
        <v>0</v>
      </c>
      <c r="E2198" s="16">
        <f t="shared" si="2"/>
        <v>0</v>
      </c>
      <c r="F2198" s="3">
        <f t="shared" si="3"/>
        <v>0</v>
      </c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ht="15.0" customHeight="1">
      <c r="A2199" s="11" t="str">
        <f t="array" ref="A2199">INDEX(DONG_THUAN_GHEP!$J$14:$AM$113,INT((ROW()-2)/30)+1,MOD(ROW()-2,30)+1)</f>
        <v/>
      </c>
      <c r="B2199" s="11" t="str">
        <f t="array" ref="B2199">INDEX(DONG_THUAN_GHEP!$A$14:$A$113,INT((ROW()-2)/30)+1)</f>
        <v/>
      </c>
      <c r="C2199" s="16">
        <f t="array" ref="C2199">IF(A2199="",0,INDEX(DONG_THUAN_GHEP!$B$14:$B$113,INT((ROW()-2)/30)+1))</f>
        <v>0</v>
      </c>
      <c r="D2199" s="16">
        <f t="shared" si="1"/>
        <v>0</v>
      </c>
      <c r="E2199" s="16">
        <f t="shared" si="2"/>
        <v>0</v>
      </c>
      <c r="F2199" s="3">
        <f t="shared" si="3"/>
        <v>0</v>
      </c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ht="15.0" customHeight="1">
      <c r="A2200" s="11" t="str">
        <f t="array" ref="A2200">INDEX(DONG_THUAN_GHEP!$J$14:$AM$113,INT((ROW()-2)/30)+1,MOD(ROW()-2,30)+1)</f>
        <v/>
      </c>
      <c r="B2200" s="11" t="str">
        <f t="array" ref="B2200">INDEX(DONG_THUAN_GHEP!$A$14:$A$113,INT((ROW()-2)/30)+1)</f>
        <v/>
      </c>
      <c r="C2200" s="16">
        <f t="array" ref="C2200">IF(A2200="",0,INDEX(DONG_THUAN_GHEP!$B$14:$B$113,INT((ROW()-2)/30)+1))</f>
        <v>0</v>
      </c>
      <c r="D2200" s="16">
        <f t="shared" si="1"/>
        <v>0</v>
      </c>
      <c r="E2200" s="16">
        <f t="shared" si="2"/>
        <v>0</v>
      </c>
      <c r="F2200" s="3">
        <f t="shared" si="3"/>
        <v>0</v>
      </c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ht="15.0" customHeight="1">
      <c r="A2201" s="11" t="str">
        <f t="array" ref="A2201">INDEX(DONG_THUAN_GHEP!$J$14:$AM$113,INT((ROW()-2)/30)+1,MOD(ROW()-2,30)+1)</f>
        <v/>
      </c>
      <c r="B2201" s="11" t="str">
        <f t="array" ref="B2201">INDEX(DONG_THUAN_GHEP!$A$14:$A$113,INT((ROW()-2)/30)+1)</f>
        <v/>
      </c>
      <c r="C2201" s="16">
        <f t="array" ref="C2201">IF(A2201="",0,INDEX(DONG_THUAN_GHEP!$B$14:$B$113,INT((ROW()-2)/30)+1))</f>
        <v>0</v>
      </c>
      <c r="D2201" s="16">
        <f t="shared" si="1"/>
        <v>0</v>
      </c>
      <c r="E2201" s="16">
        <f t="shared" si="2"/>
        <v>0</v>
      </c>
      <c r="F2201" s="3">
        <f t="shared" si="3"/>
        <v>0</v>
      </c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ht="15.0" customHeight="1">
      <c r="A2202" s="11" t="str">
        <f t="array" ref="A2202">INDEX(DONG_THUAN_GHEP!$J$14:$AM$113,INT((ROW()-2)/30)+1,MOD(ROW()-2,30)+1)</f>
        <v/>
      </c>
      <c r="B2202" s="11" t="str">
        <f t="array" ref="B2202">INDEX(DONG_THUAN_GHEP!$A$14:$A$113,INT((ROW()-2)/30)+1)</f>
        <v/>
      </c>
      <c r="C2202" s="16">
        <f t="array" ref="C2202">IF(A2202="",0,INDEX(DONG_THUAN_GHEP!$B$14:$B$113,INT((ROW()-2)/30)+1))</f>
        <v>0</v>
      </c>
      <c r="D2202" s="16">
        <f t="shared" si="1"/>
        <v>0</v>
      </c>
      <c r="E2202" s="16">
        <f t="shared" si="2"/>
        <v>0</v>
      </c>
      <c r="F2202" s="3">
        <f t="shared" si="3"/>
        <v>0</v>
      </c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ht="15.0" customHeight="1">
      <c r="A2203" s="11" t="str">
        <f t="array" ref="A2203">INDEX(DONG_THUAN_GHEP!$J$14:$AM$113,INT((ROW()-2)/30)+1,MOD(ROW()-2,30)+1)</f>
        <v/>
      </c>
      <c r="B2203" s="11" t="str">
        <f t="array" ref="B2203">INDEX(DONG_THUAN_GHEP!$A$14:$A$113,INT((ROW()-2)/30)+1)</f>
        <v/>
      </c>
      <c r="C2203" s="16">
        <f t="array" ref="C2203">IF(A2203="",0,INDEX(DONG_THUAN_GHEP!$B$14:$B$113,INT((ROW()-2)/30)+1))</f>
        <v>0</v>
      </c>
      <c r="D2203" s="16">
        <f t="shared" si="1"/>
        <v>0</v>
      </c>
      <c r="E2203" s="16">
        <f t="shared" si="2"/>
        <v>0</v>
      </c>
      <c r="F2203" s="3">
        <f t="shared" si="3"/>
        <v>0</v>
      </c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ht="15.0" customHeight="1">
      <c r="A2204" s="11" t="str">
        <f t="array" ref="A2204">INDEX(DONG_THUAN_GHEP!$J$14:$AM$113,INT((ROW()-2)/30)+1,MOD(ROW()-2,30)+1)</f>
        <v/>
      </c>
      <c r="B2204" s="11" t="str">
        <f t="array" ref="B2204">INDEX(DONG_THUAN_GHEP!$A$14:$A$113,INT((ROW()-2)/30)+1)</f>
        <v/>
      </c>
      <c r="C2204" s="16">
        <f t="array" ref="C2204">IF(A2204="",0,INDEX(DONG_THUAN_GHEP!$B$14:$B$113,INT((ROW()-2)/30)+1))</f>
        <v>0</v>
      </c>
      <c r="D2204" s="16">
        <f t="shared" si="1"/>
        <v>0</v>
      </c>
      <c r="E2204" s="16">
        <f t="shared" si="2"/>
        <v>0</v>
      </c>
      <c r="F2204" s="3">
        <f t="shared" si="3"/>
        <v>0</v>
      </c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ht="15.0" customHeight="1">
      <c r="A2205" s="11" t="str">
        <f t="array" ref="A2205">INDEX(DONG_THUAN_GHEP!$J$14:$AM$113,INT((ROW()-2)/30)+1,MOD(ROW()-2,30)+1)</f>
        <v/>
      </c>
      <c r="B2205" s="11" t="str">
        <f t="array" ref="B2205">INDEX(DONG_THUAN_GHEP!$A$14:$A$113,INT((ROW()-2)/30)+1)</f>
        <v/>
      </c>
      <c r="C2205" s="16">
        <f t="array" ref="C2205">IF(A2205="",0,INDEX(DONG_THUAN_GHEP!$B$14:$B$113,INT((ROW()-2)/30)+1))</f>
        <v>0</v>
      </c>
      <c r="D2205" s="16">
        <f t="shared" si="1"/>
        <v>0</v>
      </c>
      <c r="E2205" s="16">
        <f t="shared" si="2"/>
        <v>0</v>
      </c>
      <c r="F2205" s="3">
        <f t="shared" si="3"/>
        <v>0</v>
      </c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ht="15.0" customHeight="1">
      <c r="A2206" s="11" t="str">
        <f t="array" ref="A2206">INDEX(DONG_THUAN_GHEP!$J$14:$AM$113,INT((ROW()-2)/30)+1,MOD(ROW()-2,30)+1)</f>
        <v/>
      </c>
      <c r="B2206" s="11" t="str">
        <f t="array" ref="B2206">INDEX(DONG_THUAN_GHEP!$A$14:$A$113,INT((ROW()-2)/30)+1)</f>
        <v/>
      </c>
      <c r="C2206" s="16">
        <f t="array" ref="C2206">IF(A2206="",0,INDEX(DONG_THUAN_GHEP!$B$14:$B$113,INT((ROW()-2)/30)+1))</f>
        <v>0</v>
      </c>
      <c r="D2206" s="16">
        <f t="shared" si="1"/>
        <v>0</v>
      </c>
      <c r="E2206" s="16">
        <f t="shared" si="2"/>
        <v>0</v>
      </c>
      <c r="F2206" s="3">
        <f t="shared" si="3"/>
        <v>0</v>
      </c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ht="15.0" customHeight="1">
      <c r="A2207" s="11" t="str">
        <f t="array" ref="A2207">INDEX(DONG_THUAN_GHEP!$J$14:$AM$113,INT((ROW()-2)/30)+1,MOD(ROW()-2,30)+1)</f>
        <v/>
      </c>
      <c r="B2207" s="11" t="str">
        <f t="array" ref="B2207">INDEX(DONG_THUAN_GHEP!$A$14:$A$113,INT((ROW()-2)/30)+1)</f>
        <v/>
      </c>
      <c r="C2207" s="16">
        <f t="array" ref="C2207">IF(A2207="",0,INDEX(DONG_THUAN_GHEP!$B$14:$B$113,INT((ROW()-2)/30)+1))</f>
        <v>0</v>
      </c>
      <c r="D2207" s="16">
        <f t="shared" si="1"/>
        <v>0</v>
      </c>
      <c r="E2207" s="16">
        <f t="shared" si="2"/>
        <v>0</v>
      </c>
      <c r="F2207" s="3">
        <f t="shared" si="3"/>
        <v>0</v>
      </c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ht="15.0" customHeight="1">
      <c r="A2208" s="11" t="str">
        <f t="array" ref="A2208">INDEX(DONG_THUAN_GHEP!$J$14:$AM$113,INT((ROW()-2)/30)+1,MOD(ROW()-2,30)+1)</f>
        <v/>
      </c>
      <c r="B2208" s="11" t="str">
        <f t="array" ref="B2208">INDEX(DONG_THUAN_GHEP!$A$14:$A$113,INT((ROW()-2)/30)+1)</f>
        <v/>
      </c>
      <c r="C2208" s="16">
        <f t="array" ref="C2208">IF(A2208="",0,INDEX(DONG_THUAN_GHEP!$B$14:$B$113,INT((ROW()-2)/30)+1))</f>
        <v>0</v>
      </c>
      <c r="D2208" s="16">
        <f t="shared" si="1"/>
        <v>0</v>
      </c>
      <c r="E2208" s="16">
        <f t="shared" si="2"/>
        <v>0</v>
      </c>
      <c r="F2208" s="3">
        <f t="shared" si="3"/>
        <v>0</v>
      </c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ht="15.0" customHeight="1">
      <c r="A2209" s="11" t="str">
        <f t="array" ref="A2209">INDEX(DONG_THUAN_GHEP!$J$14:$AM$113,INT((ROW()-2)/30)+1,MOD(ROW()-2,30)+1)</f>
        <v/>
      </c>
      <c r="B2209" s="11" t="str">
        <f t="array" ref="B2209">INDEX(DONG_THUAN_GHEP!$A$14:$A$113,INT((ROW()-2)/30)+1)</f>
        <v/>
      </c>
      <c r="C2209" s="16">
        <f t="array" ref="C2209">IF(A2209="",0,INDEX(DONG_THUAN_GHEP!$B$14:$B$113,INT((ROW()-2)/30)+1))</f>
        <v>0</v>
      </c>
      <c r="D2209" s="16">
        <f t="shared" si="1"/>
        <v>0</v>
      </c>
      <c r="E2209" s="16">
        <f t="shared" si="2"/>
        <v>0</v>
      </c>
      <c r="F2209" s="3">
        <f t="shared" si="3"/>
        <v>0</v>
      </c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ht="15.0" customHeight="1">
      <c r="A2210" s="11" t="str">
        <f t="array" ref="A2210">INDEX(DONG_THUAN_GHEP!$J$14:$AM$113,INT((ROW()-2)/30)+1,MOD(ROW()-2,30)+1)</f>
        <v/>
      </c>
      <c r="B2210" s="11" t="str">
        <f t="array" ref="B2210">INDEX(DONG_THUAN_GHEP!$A$14:$A$113,INT((ROW()-2)/30)+1)</f>
        <v/>
      </c>
      <c r="C2210" s="16">
        <f t="array" ref="C2210">IF(A2210="",0,INDEX(DONG_THUAN_GHEP!$B$14:$B$113,INT((ROW()-2)/30)+1))</f>
        <v>0</v>
      </c>
      <c r="D2210" s="16">
        <f t="shared" si="1"/>
        <v>0</v>
      </c>
      <c r="E2210" s="16">
        <f t="shared" si="2"/>
        <v>0</v>
      </c>
      <c r="F2210" s="3">
        <f t="shared" si="3"/>
        <v>0</v>
      </c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ht="15.0" customHeight="1">
      <c r="A2211" s="11" t="str">
        <f t="array" ref="A2211">INDEX(DONG_THUAN_GHEP!$J$14:$AM$113,INT((ROW()-2)/30)+1,MOD(ROW()-2,30)+1)</f>
        <v/>
      </c>
      <c r="B2211" s="11" t="str">
        <f t="array" ref="B2211">INDEX(DONG_THUAN_GHEP!$A$14:$A$113,INT((ROW()-2)/30)+1)</f>
        <v/>
      </c>
      <c r="C2211" s="16">
        <f t="array" ref="C2211">IF(A2211="",0,INDEX(DONG_THUAN_GHEP!$B$14:$B$113,INT((ROW()-2)/30)+1))</f>
        <v>0</v>
      </c>
      <c r="D2211" s="16">
        <f t="shared" si="1"/>
        <v>0</v>
      </c>
      <c r="E2211" s="16">
        <f t="shared" si="2"/>
        <v>0</v>
      </c>
      <c r="F2211" s="3">
        <f t="shared" si="3"/>
        <v>0</v>
      </c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ht="15.0" customHeight="1">
      <c r="A2212" s="11" t="str">
        <f t="array" ref="A2212">INDEX(DONG_THUAN_GHEP!$J$14:$AM$113,INT((ROW()-2)/30)+1,MOD(ROW()-2,30)+1)</f>
        <v/>
      </c>
      <c r="B2212" s="11" t="str">
        <f t="array" ref="B2212">INDEX(DONG_THUAN_GHEP!$A$14:$A$113,INT((ROW()-2)/30)+1)</f>
        <v/>
      </c>
      <c r="C2212" s="16">
        <f t="array" ref="C2212">IF(A2212="",0,INDEX(DONG_THUAN_GHEP!$B$14:$B$113,INT((ROW()-2)/30)+1))</f>
        <v>0</v>
      </c>
      <c r="D2212" s="16">
        <f t="shared" si="1"/>
        <v>0</v>
      </c>
      <c r="E2212" s="16">
        <f t="shared" si="2"/>
        <v>0</v>
      </c>
      <c r="F2212" s="3">
        <f t="shared" si="3"/>
        <v>0</v>
      </c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ht="15.0" customHeight="1">
      <c r="A2213" s="11" t="str">
        <f t="array" ref="A2213">INDEX(DONG_THUAN_GHEP!$J$14:$AM$113,INT((ROW()-2)/30)+1,MOD(ROW()-2,30)+1)</f>
        <v/>
      </c>
      <c r="B2213" s="11" t="str">
        <f t="array" ref="B2213">INDEX(DONG_THUAN_GHEP!$A$14:$A$113,INT((ROW()-2)/30)+1)</f>
        <v/>
      </c>
      <c r="C2213" s="16">
        <f t="array" ref="C2213">IF(A2213="",0,INDEX(DONG_THUAN_GHEP!$B$14:$B$113,INT((ROW()-2)/30)+1))</f>
        <v>0</v>
      </c>
      <c r="D2213" s="16">
        <f t="shared" si="1"/>
        <v>0</v>
      </c>
      <c r="E2213" s="16">
        <f t="shared" si="2"/>
        <v>0</v>
      </c>
      <c r="F2213" s="3">
        <f t="shared" si="3"/>
        <v>0</v>
      </c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ht="15.0" customHeight="1">
      <c r="A2214" s="11" t="str">
        <f t="array" ref="A2214">INDEX(DONG_THUAN_GHEP!$J$14:$AM$113,INT((ROW()-2)/30)+1,MOD(ROW()-2,30)+1)</f>
        <v/>
      </c>
      <c r="B2214" s="11" t="str">
        <f t="array" ref="B2214">INDEX(DONG_THUAN_GHEP!$A$14:$A$113,INT((ROW()-2)/30)+1)</f>
        <v/>
      </c>
      <c r="C2214" s="16">
        <f t="array" ref="C2214">IF(A2214="",0,INDEX(DONG_THUAN_GHEP!$B$14:$B$113,INT((ROW()-2)/30)+1))</f>
        <v>0</v>
      </c>
      <c r="D2214" s="16">
        <f t="shared" si="1"/>
        <v>0</v>
      </c>
      <c r="E2214" s="16">
        <f t="shared" si="2"/>
        <v>0</v>
      </c>
      <c r="F2214" s="3">
        <f t="shared" si="3"/>
        <v>0</v>
      </c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ht="15.0" customHeight="1">
      <c r="A2215" s="11" t="str">
        <f t="array" ref="A2215">INDEX(DONG_THUAN_GHEP!$J$14:$AM$113,INT((ROW()-2)/30)+1,MOD(ROW()-2,30)+1)</f>
        <v/>
      </c>
      <c r="B2215" s="11" t="str">
        <f t="array" ref="B2215">INDEX(DONG_THUAN_GHEP!$A$14:$A$113,INT((ROW()-2)/30)+1)</f>
        <v/>
      </c>
      <c r="C2215" s="16">
        <f t="array" ref="C2215">IF(A2215="",0,INDEX(DONG_THUAN_GHEP!$B$14:$B$113,INT((ROW()-2)/30)+1))</f>
        <v>0</v>
      </c>
      <c r="D2215" s="16">
        <f t="shared" si="1"/>
        <v>0</v>
      </c>
      <c r="E2215" s="16">
        <f t="shared" si="2"/>
        <v>0</v>
      </c>
      <c r="F2215" s="3">
        <f t="shared" si="3"/>
        <v>0</v>
      </c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ht="15.0" customHeight="1">
      <c r="A2216" s="11" t="str">
        <f t="array" ref="A2216">INDEX(DONG_THUAN_GHEP!$J$14:$AM$113,INT((ROW()-2)/30)+1,MOD(ROW()-2,30)+1)</f>
        <v/>
      </c>
      <c r="B2216" s="11" t="str">
        <f t="array" ref="B2216">INDEX(DONG_THUAN_GHEP!$A$14:$A$113,INT((ROW()-2)/30)+1)</f>
        <v/>
      </c>
      <c r="C2216" s="16">
        <f t="array" ref="C2216">IF(A2216="",0,INDEX(DONG_THUAN_GHEP!$B$14:$B$113,INT((ROW()-2)/30)+1))</f>
        <v>0</v>
      </c>
      <c r="D2216" s="16">
        <f t="shared" si="1"/>
        <v>0</v>
      </c>
      <c r="E2216" s="16">
        <f t="shared" si="2"/>
        <v>0</v>
      </c>
      <c r="F2216" s="3">
        <f t="shared" si="3"/>
        <v>0</v>
      </c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ht="15.0" customHeight="1">
      <c r="A2217" s="11" t="str">
        <f t="array" ref="A2217">INDEX(DONG_THUAN_GHEP!$J$14:$AM$113,INT((ROW()-2)/30)+1,MOD(ROW()-2,30)+1)</f>
        <v/>
      </c>
      <c r="B2217" s="11" t="str">
        <f t="array" ref="B2217">INDEX(DONG_THUAN_GHEP!$A$14:$A$113,INT((ROW()-2)/30)+1)</f>
        <v/>
      </c>
      <c r="C2217" s="16">
        <f t="array" ref="C2217">IF(A2217="",0,INDEX(DONG_THUAN_GHEP!$B$14:$B$113,INT((ROW()-2)/30)+1))</f>
        <v>0</v>
      </c>
      <c r="D2217" s="16">
        <f t="shared" si="1"/>
        <v>0</v>
      </c>
      <c r="E2217" s="16">
        <f t="shared" si="2"/>
        <v>0</v>
      </c>
      <c r="F2217" s="3">
        <f t="shared" si="3"/>
        <v>0</v>
      </c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ht="15.0" customHeight="1">
      <c r="A2218" s="11" t="str">
        <f t="array" ref="A2218">INDEX(DONG_THUAN_GHEP!$J$14:$AM$113,INT((ROW()-2)/30)+1,MOD(ROW()-2,30)+1)</f>
        <v/>
      </c>
      <c r="B2218" s="11" t="str">
        <f t="array" ref="B2218">INDEX(DONG_THUAN_GHEP!$A$14:$A$113,INT((ROW()-2)/30)+1)</f>
        <v/>
      </c>
      <c r="C2218" s="16">
        <f t="array" ref="C2218">IF(A2218="",0,INDEX(DONG_THUAN_GHEP!$B$14:$B$113,INT((ROW()-2)/30)+1))</f>
        <v>0</v>
      </c>
      <c r="D2218" s="16">
        <f t="shared" si="1"/>
        <v>0</v>
      </c>
      <c r="E2218" s="16">
        <f t="shared" si="2"/>
        <v>0</v>
      </c>
      <c r="F2218" s="3">
        <f t="shared" si="3"/>
        <v>0</v>
      </c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ht="15.0" customHeight="1">
      <c r="A2219" s="11" t="str">
        <f t="array" ref="A2219">INDEX(DONG_THUAN_GHEP!$J$14:$AM$113,INT((ROW()-2)/30)+1,MOD(ROW()-2,30)+1)</f>
        <v/>
      </c>
      <c r="B2219" s="11" t="str">
        <f t="array" ref="B2219">INDEX(DONG_THUAN_GHEP!$A$14:$A$113,INT((ROW()-2)/30)+1)</f>
        <v/>
      </c>
      <c r="C2219" s="16">
        <f t="array" ref="C2219">IF(A2219="",0,INDEX(DONG_THUAN_GHEP!$B$14:$B$113,INT((ROW()-2)/30)+1))</f>
        <v>0</v>
      </c>
      <c r="D2219" s="16">
        <f t="shared" si="1"/>
        <v>0</v>
      </c>
      <c r="E2219" s="16">
        <f t="shared" si="2"/>
        <v>0</v>
      </c>
      <c r="F2219" s="3">
        <f t="shared" si="3"/>
        <v>0</v>
      </c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ht="15.0" customHeight="1">
      <c r="A2220" s="11" t="str">
        <f t="array" ref="A2220">INDEX(DONG_THUAN_GHEP!$J$14:$AM$113,INT((ROW()-2)/30)+1,MOD(ROW()-2,30)+1)</f>
        <v/>
      </c>
      <c r="B2220" s="11" t="str">
        <f t="array" ref="B2220">INDEX(DONG_THUAN_GHEP!$A$14:$A$113,INT((ROW()-2)/30)+1)</f>
        <v/>
      </c>
      <c r="C2220" s="16">
        <f t="array" ref="C2220">IF(A2220="",0,INDEX(DONG_THUAN_GHEP!$B$14:$B$113,INT((ROW()-2)/30)+1))</f>
        <v>0</v>
      </c>
      <c r="D2220" s="16">
        <f t="shared" si="1"/>
        <v>0</v>
      </c>
      <c r="E2220" s="16">
        <f t="shared" si="2"/>
        <v>0</v>
      </c>
      <c r="F2220" s="3">
        <f t="shared" si="3"/>
        <v>0</v>
      </c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ht="15.0" customHeight="1">
      <c r="A2221" s="11" t="str">
        <f t="array" ref="A2221">INDEX(DONG_THUAN_GHEP!$J$14:$AM$113,INT((ROW()-2)/30)+1,MOD(ROW()-2,30)+1)</f>
        <v/>
      </c>
      <c r="B2221" s="11" t="str">
        <f t="array" ref="B2221">INDEX(DONG_THUAN_GHEP!$A$14:$A$113,INT((ROW()-2)/30)+1)</f>
        <v/>
      </c>
      <c r="C2221" s="16">
        <f t="array" ref="C2221">IF(A2221="",0,INDEX(DONG_THUAN_GHEP!$B$14:$B$113,INT((ROW()-2)/30)+1))</f>
        <v>0</v>
      </c>
      <c r="D2221" s="16">
        <f t="shared" si="1"/>
        <v>0</v>
      </c>
      <c r="E2221" s="16">
        <f t="shared" si="2"/>
        <v>0</v>
      </c>
      <c r="F2221" s="3">
        <f t="shared" si="3"/>
        <v>0</v>
      </c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ht="15.0" customHeight="1">
      <c r="A2222" s="11" t="str">
        <f t="array" ref="A2222">INDEX(DONG_THUAN_GHEP!$J$14:$AM$113,INT((ROW()-2)/30)+1,MOD(ROW()-2,30)+1)</f>
        <v>2974</v>
      </c>
      <c r="B2222" s="11" t="str">
        <f t="array" ref="B2222">INDEX(DONG_THUAN_GHEP!$A$14:$A$113,INT((ROW()-2)/30)+1)</f>
        <v>74</v>
      </c>
      <c r="C2222" s="16">
        <f t="array" ref="C2222">IF(A2222="",0,INDEX(DONG_THUAN_GHEP!$B$14:$B$113,INT((ROW()-2)/30)+1))</f>
        <v>1</v>
      </c>
      <c r="D2222" s="16">
        <f t="shared" si="1"/>
        <v>1</v>
      </c>
      <c r="E2222" s="16">
        <f t="shared" si="2"/>
        <v>2</v>
      </c>
      <c r="F2222" s="3">
        <f t="shared" si="3"/>
        <v>202974</v>
      </c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ht="15.0" customHeight="1">
      <c r="A2223" s="11" t="str">
        <f t="array" ref="A2223">INDEX(DONG_THUAN_GHEP!$J$14:$AM$113,INT((ROW()-2)/30)+1,MOD(ROW()-2,30)+1)</f>
        <v>2274</v>
      </c>
      <c r="B2223" s="11" t="str">
        <f t="array" ref="B2223">INDEX(DONG_THUAN_GHEP!$A$14:$A$113,INT((ROW()-2)/30)+1)</f>
        <v>74</v>
      </c>
      <c r="C2223" s="16">
        <f t="array" ref="C2223">IF(A2223="",0,INDEX(DONG_THUAN_GHEP!$B$14:$B$113,INT((ROW()-2)/30)+1))</f>
        <v>1</v>
      </c>
      <c r="D2223" s="16">
        <f t="shared" si="1"/>
        <v>1</v>
      </c>
      <c r="E2223" s="16">
        <f t="shared" si="2"/>
        <v>2</v>
      </c>
      <c r="F2223" s="3">
        <f t="shared" si="3"/>
        <v>202274</v>
      </c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ht="15.0" customHeight="1">
      <c r="A2224" s="11" t="str">
        <f t="array" ref="A2224">INDEX(DONG_THUAN_GHEP!$J$14:$AM$113,INT((ROW()-2)/30)+1,MOD(ROW()-2,30)+1)</f>
        <v>274</v>
      </c>
      <c r="B2224" s="11" t="str">
        <f t="array" ref="B2224">INDEX(DONG_THUAN_GHEP!$A$14:$A$113,INT((ROW()-2)/30)+1)</f>
        <v>74</v>
      </c>
      <c r="C2224" s="16">
        <f t="array" ref="C2224">IF(A2224="",0,INDEX(DONG_THUAN_GHEP!$B$14:$B$113,INT((ROW()-2)/30)+1))</f>
        <v>1</v>
      </c>
      <c r="D2224" s="16">
        <f t="shared" si="1"/>
        <v>8</v>
      </c>
      <c r="E2224" s="16">
        <f t="shared" si="2"/>
        <v>9</v>
      </c>
      <c r="F2224" s="3">
        <f t="shared" si="3"/>
        <v>900274</v>
      </c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ht="15.0" customHeight="1">
      <c r="A2225" s="11" t="str">
        <f t="array" ref="A2225">INDEX(DONG_THUAN_GHEP!$J$14:$AM$113,INT((ROW()-2)/30)+1,MOD(ROW()-2,30)+1)</f>
        <v>274</v>
      </c>
      <c r="B2225" s="11" t="str">
        <f t="array" ref="B2225">INDEX(DONG_THUAN_GHEP!$A$14:$A$113,INT((ROW()-2)/30)+1)</f>
        <v>74</v>
      </c>
      <c r="C2225" s="16">
        <f t="array" ref="C2225">IF(A2225="",0,INDEX(DONG_THUAN_GHEP!$B$14:$B$113,INT((ROW()-2)/30)+1))</f>
        <v>1</v>
      </c>
      <c r="D2225" s="16">
        <f t="shared" si="1"/>
        <v>8</v>
      </c>
      <c r="E2225" s="16">
        <f t="shared" si="2"/>
        <v>9</v>
      </c>
      <c r="F2225" s="3">
        <f t="shared" si="3"/>
        <v>900274</v>
      </c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ht="15.0" customHeight="1">
      <c r="A2226" s="11" t="str">
        <f t="array" ref="A2226">INDEX(DONG_THUAN_GHEP!$J$14:$AM$113,INT((ROW()-2)/30)+1,MOD(ROW()-2,30)+1)</f>
        <v>274</v>
      </c>
      <c r="B2226" s="11" t="str">
        <f t="array" ref="B2226">INDEX(DONG_THUAN_GHEP!$A$14:$A$113,INT((ROW()-2)/30)+1)</f>
        <v>74</v>
      </c>
      <c r="C2226" s="16">
        <f t="array" ref="C2226">IF(A2226="",0,INDEX(DONG_THUAN_GHEP!$B$14:$B$113,INT((ROW()-2)/30)+1))</f>
        <v>1</v>
      </c>
      <c r="D2226" s="16">
        <f t="shared" si="1"/>
        <v>8</v>
      </c>
      <c r="E2226" s="16">
        <f t="shared" si="2"/>
        <v>9</v>
      </c>
      <c r="F2226" s="3">
        <f t="shared" si="3"/>
        <v>900274</v>
      </c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ht="15.0" customHeight="1">
      <c r="A2227" s="11" t="str">
        <f t="array" ref="A2227">INDEX(DONG_THUAN_GHEP!$J$14:$AM$113,INT((ROW()-2)/30)+1,MOD(ROW()-2,30)+1)</f>
        <v>274</v>
      </c>
      <c r="B2227" s="11" t="str">
        <f t="array" ref="B2227">INDEX(DONG_THUAN_GHEP!$A$14:$A$113,INT((ROW()-2)/30)+1)</f>
        <v>74</v>
      </c>
      <c r="C2227" s="16">
        <f t="array" ref="C2227">IF(A2227="",0,INDEX(DONG_THUAN_GHEP!$B$14:$B$113,INT((ROW()-2)/30)+1))</f>
        <v>1</v>
      </c>
      <c r="D2227" s="16">
        <f t="shared" si="1"/>
        <v>8</v>
      </c>
      <c r="E2227" s="16">
        <f t="shared" si="2"/>
        <v>9</v>
      </c>
      <c r="F2227" s="3">
        <f t="shared" si="3"/>
        <v>900274</v>
      </c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ht="15.0" customHeight="1">
      <c r="A2228" s="11" t="str">
        <f t="array" ref="A2228">INDEX(DONG_THUAN_GHEP!$J$14:$AM$113,INT((ROW()-2)/30)+1,MOD(ROW()-2,30)+1)</f>
        <v>974</v>
      </c>
      <c r="B2228" s="11" t="str">
        <f t="array" ref="B2228">INDEX(DONG_THUAN_GHEP!$A$14:$A$113,INT((ROW()-2)/30)+1)</f>
        <v>74</v>
      </c>
      <c r="C2228" s="16">
        <f t="array" ref="C2228">IF(A2228="",0,INDEX(DONG_THUAN_GHEP!$B$14:$B$113,INT((ROW()-2)/30)+1))</f>
        <v>1</v>
      </c>
      <c r="D2228" s="16">
        <f t="shared" si="1"/>
        <v>4</v>
      </c>
      <c r="E2228" s="16">
        <f t="shared" si="2"/>
        <v>5</v>
      </c>
      <c r="F2228" s="3">
        <f t="shared" si="3"/>
        <v>500974</v>
      </c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ht="15.0" customHeight="1">
      <c r="A2229" s="11" t="str">
        <f t="array" ref="A2229">INDEX(DONG_THUAN_GHEP!$J$14:$AM$113,INT((ROW()-2)/30)+1,MOD(ROW()-2,30)+1)</f>
        <v>274</v>
      </c>
      <c r="B2229" s="11" t="str">
        <f t="array" ref="B2229">INDEX(DONG_THUAN_GHEP!$A$14:$A$113,INT((ROW()-2)/30)+1)</f>
        <v>74</v>
      </c>
      <c r="C2229" s="16">
        <f t="array" ref="C2229">IF(A2229="",0,INDEX(DONG_THUAN_GHEP!$B$14:$B$113,INT((ROW()-2)/30)+1))</f>
        <v>1</v>
      </c>
      <c r="D2229" s="16">
        <f t="shared" si="1"/>
        <v>8</v>
      </c>
      <c r="E2229" s="16">
        <f t="shared" si="2"/>
        <v>9</v>
      </c>
      <c r="F2229" s="3">
        <f t="shared" si="3"/>
        <v>900274</v>
      </c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ht="15.0" customHeight="1">
      <c r="A2230" s="11" t="str">
        <f t="array" ref="A2230">INDEX(DONG_THUAN_GHEP!$J$14:$AM$113,INT((ROW()-2)/30)+1,MOD(ROW()-2,30)+1)</f>
        <v>74</v>
      </c>
      <c r="B2230" s="11" t="str">
        <f t="array" ref="B2230">INDEX(DONG_THUAN_GHEP!$A$14:$A$113,INT((ROW()-2)/30)+1)</f>
        <v>74</v>
      </c>
      <c r="C2230" s="16">
        <f t="array" ref="C2230">IF(A2230="",0,INDEX(DONG_THUAN_GHEP!$B$14:$B$113,INT((ROW()-2)/30)+1))</f>
        <v>1</v>
      </c>
      <c r="D2230" s="16">
        <f t="shared" si="1"/>
        <v>16</v>
      </c>
      <c r="E2230" s="16">
        <f t="shared" si="2"/>
        <v>17</v>
      </c>
      <c r="F2230" s="3">
        <f t="shared" si="3"/>
        <v>1700074</v>
      </c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ht="15.0" customHeight="1">
      <c r="A2231" s="11" t="str">
        <f t="array" ref="A2231">INDEX(DONG_THUAN_GHEP!$J$14:$AM$113,INT((ROW()-2)/30)+1,MOD(ROW()-2,30)+1)</f>
        <v>74</v>
      </c>
      <c r="B2231" s="11" t="str">
        <f t="array" ref="B2231">INDEX(DONG_THUAN_GHEP!$A$14:$A$113,INT((ROW()-2)/30)+1)</f>
        <v>74</v>
      </c>
      <c r="C2231" s="16">
        <f t="array" ref="C2231">IF(A2231="",0,INDEX(DONG_THUAN_GHEP!$B$14:$B$113,INT((ROW()-2)/30)+1))</f>
        <v>1</v>
      </c>
      <c r="D2231" s="16">
        <f t="shared" si="1"/>
        <v>16</v>
      </c>
      <c r="E2231" s="16">
        <f t="shared" si="2"/>
        <v>17</v>
      </c>
      <c r="F2231" s="3">
        <f t="shared" si="3"/>
        <v>1700074</v>
      </c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ht="15.0" customHeight="1">
      <c r="A2232" s="11" t="str">
        <f t="array" ref="A2232">INDEX(DONG_THUAN_GHEP!$J$14:$AM$113,INT((ROW()-2)/30)+1,MOD(ROW()-2,30)+1)</f>
        <v>74</v>
      </c>
      <c r="B2232" s="11" t="str">
        <f t="array" ref="B2232">INDEX(DONG_THUAN_GHEP!$A$14:$A$113,INT((ROW()-2)/30)+1)</f>
        <v>74</v>
      </c>
      <c r="C2232" s="16">
        <f t="array" ref="C2232">IF(A2232="",0,INDEX(DONG_THUAN_GHEP!$B$14:$B$113,INT((ROW()-2)/30)+1))</f>
        <v>1</v>
      </c>
      <c r="D2232" s="16">
        <f t="shared" si="1"/>
        <v>16</v>
      </c>
      <c r="E2232" s="16">
        <f t="shared" si="2"/>
        <v>17</v>
      </c>
      <c r="F2232" s="3">
        <f t="shared" si="3"/>
        <v>1700074</v>
      </c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ht="15.0" customHeight="1">
      <c r="A2233" s="11" t="str">
        <f t="array" ref="A2233">INDEX(DONG_THUAN_GHEP!$J$14:$AM$113,INT((ROW()-2)/30)+1,MOD(ROW()-2,30)+1)</f>
        <v>74</v>
      </c>
      <c r="B2233" s="11" t="str">
        <f t="array" ref="B2233">INDEX(DONG_THUAN_GHEP!$A$14:$A$113,INT((ROW()-2)/30)+1)</f>
        <v>74</v>
      </c>
      <c r="C2233" s="16">
        <f t="array" ref="C2233">IF(A2233="",0,INDEX(DONG_THUAN_GHEP!$B$14:$B$113,INT((ROW()-2)/30)+1))</f>
        <v>1</v>
      </c>
      <c r="D2233" s="16">
        <f t="shared" si="1"/>
        <v>16</v>
      </c>
      <c r="E2233" s="16">
        <f t="shared" si="2"/>
        <v>17</v>
      </c>
      <c r="F2233" s="3">
        <f t="shared" si="3"/>
        <v>1700074</v>
      </c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ht="15.0" customHeight="1">
      <c r="A2234" s="11" t="str">
        <f t="array" ref="A2234">INDEX(DONG_THUAN_GHEP!$J$14:$AM$113,INT((ROW()-2)/30)+1,MOD(ROW()-2,30)+1)</f>
        <v>974</v>
      </c>
      <c r="B2234" s="11" t="str">
        <f t="array" ref="B2234">INDEX(DONG_THUAN_GHEP!$A$14:$A$113,INT((ROW()-2)/30)+1)</f>
        <v>74</v>
      </c>
      <c r="C2234" s="16">
        <f t="array" ref="C2234">IF(A2234="",0,INDEX(DONG_THUAN_GHEP!$B$14:$B$113,INT((ROW()-2)/30)+1))</f>
        <v>1</v>
      </c>
      <c r="D2234" s="16">
        <f t="shared" si="1"/>
        <v>4</v>
      </c>
      <c r="E2234" s="16">
        <f t="shared" si="2"/>
        <v>5</v>
      </c>
      <c r="F2234" s="3">
        <f t="shared" si="3"/>
        <v>500974</v>
      </c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ht="15.0" customHeight="1">
      <c r="A2235" s="11" t="str">
        <f t="array" ref="A2235">INDEX(DONG_THUAN_GHEP!$J$14:$AM$113,INT((ROW()-2)/30)+1,MOD(ROW()-2,30)+1)</f>
        <v>274</v>
      </c>
      <c r="B2235" s="11" t="str">
        <f t="array" ref="B2235">INDEX(DONG_THUAN_GHEP!$A$14:$A$113,INT((ROW()-2)/30)+1)</f>
        <v>74</v>
      </c>
      <c r="C2235" s="16">
        <f t="array" ref="C2235">IF(A2235="",0,INDEX(DONG_THUAN_GHEP!$B$14:$B$113,INT((ROW()-2)/30)+1))</f>
        <v>1</v>
      </c>
      <c r="D2235" s="16">
        <f t="shared" si="1"/>
        <v>8</v>
      </c>
      <c r="E2235" s="16">
        <f t="shared" si="2"/>
        <v>9</v>
      </c>
      <c r="F2235" s="3">
        <f t="shared" si="3"/>
        <v>900274</v>
      </c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ht="15.0" customHeight="1">
      <c r="A2236" s="11" t="str">
        <f t="array" ref="A2236">INDEX(DONG_THUAN_GHEP!$J$14:$AM$113,INT((ROW()-2)/30)+1,MOD(ROW()-2,30)+1)</f>
        <v>74</v>
      </c>
      <c r="B2236" s="11" t="str">
        <f t="array" ref="B2236">INDEX(DONG_THUAN_GHEP!$A$14:$A$113,INT((ROW()-2)/30)+1)</f>
        <v>74</v>
      </c>
      <c r="C2236" s="16">
        <f t="array" ref="C2236">IF(A2236="",0,INDEX(DONG_THUAN_GHEP!$B$14:$B$113,INT((ROW()-2)/30)+1))</f>
        <v>1</v>
      </c>
      <c r="D2236" s="16">
        <f t="shared" si="1"/>
        <v>16</v>
      </c>
      <c r="E2236" s="16">
        <f t="shared" si="2"/>
        <v>17</v>
      </c>
      <c r="F2236" s="3">
        <f t="shared" si="3"/>
        <v>1700074</v>
      </c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ht="15.0" customHeight="1">
      <c r="A2237" s="11" t="str">
        <f t="array" ref="A2237">INDEX(DONG_THUAN_GHEP!$J$14:$AM$113,INT((ROW()-2)/30)+1,MOD(ROW()-2,30)+1)</f>
        <v>74</v>
      </c>
      <c r="B2237" s="11" t="str">
        <f t="array" ref="B2237">INDEX(DONG_THUAN_GHEP!$A$14:$A$113,INT((ROW()-2)/30)+1)</f>
        <v>74</v>
      </c>
      <c r="C2237" s="16">
        <f t="array" ref="C2237">IF(A2237="",0,INDEX(DONG_THUAN_GHEP!$B$14:$B$113,INT((ROW()-2)/30)+1))</f>
        <v>1</v>
      </c>
      <c r="D2237" s="16">
        <f t="shared" si="1"/>
        <v>16</v>
      </c>
      <c r="E2237" s="16">
        <f t="shared" si="2"/>
        <v>17</v>
      </c>
      <c r="F2237" s="3">
        <f t="shared" si="3"/>
        <v>1700074</v>
      </c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ht="15.0" customHeight="1">
      <c r="A2238" s="11" t="str">
        <f t="array" ref="A2238">INDEX(DONG_THUAN_GHEP!$J$14:$AM$113,INT((ROW()-2)/30)+1,MOD(ROW()-2,30)+1)</f>
        <v>74</v>
      </c>
      <c r="B2238" s="11" t="str">
        <f t="array" ref="B2238">INDEX(DONG_THUAN_GHEP!$A$14:$A$113,INT((ROW()-2)/30)+1)</f>
        <v>74</v>
      </c>
      <c r="C2238" s="16">
        <f t="array" ref="C2238">IF(A2238="",0,INDEX(DONG_THUAN_GHEP!$B$14:$B$113,INT((ROW()-2)/30)+1))</f>
        <v>1</v>
      </c>
      <c r="D2238" s="16">
        <f t="shared" si="1"/>
        <v>16</v>
      </c>
      <c r="E2238" s="16">
        <f t="shared" si="2"/>
        <v>17</v>
      </c>
      <c r="F2238" s="3">
        <f t="shared" si="3"/>
        <v>1700074</v>
      </c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ht="15.0" customHeight="1">
      <c r="A2239" s="11" t="str">
        <f t="array" ref="A2239">INDEX(DONG_THUAN_GHEP!$J$14:$AM$113,INT((ROW()-2)/30)+1,MOD(ROW()-2,30)+1)</f>
        <v>74</v>
      </c>
      <c r="B2239" s="11" t="str">
        <f t="array" ref="B2239">INDEX(DONG_THUAN_GHEP!$A$14:$A$113,INT((ROW()-2)/30)+1)</f>
        <v>74</v>
      </c>
      <c r="C2239" s="16">
        <f t="array" ref="C2239">IF(A2239="",0,INDEX(DONG_THUAN_GHEP!$B$14:$B$113,INT((ROW()-2)/30)+1))</f>
        <v>1</v>
      </c>
      <c r="D2239" s="16">
        <f t="shared" si="1"/>
        <v>16</v>
      </c>
      <c r="E2239" s="16">
        <f t="shared" si="2"/>
        <v>17</v>
      </c>
      <c r="F2239" s="3">
        <f t="shared" si="3"/>
        <v>1700074</v>
      </c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ht="15.0" customHeight="1">
      <c r="A2240" s="11" t="str">
        <f t="array" ref="A2240">INDEX(DONG_THUAN_GHEP!$J$14:$AM$113,INT((ROW()-2)/30)+1,MOD(ROW()-2,30)+1)</f>
        <v>974</v>
      </c>
      <c r="B2240" s="11" t="str">
        <f t="array" ref="B2240">INDEX(DONG_THUAN_GHEP!$A$14:$A$113,INT((ROW()-2)/30)+1)</f>
        <v>74</v>
      </c>
      <c r="C2240" s="16">
        <f t="array" ref="C2240">IF(A2240="",0,INDEX(DONG_THUAN_GHEP!$B$14:$B$113,INT((ROW()-2)/30)+1))</f>
        <v>1</v>
      </c>
      <c r="D2240" s="16">
        <f t="shared" si="1"/>
        <v>4</v>
      </c>
      <c r="E2240" s="16">
        <f t="shared" si="2"/>
        <v>5</v>
      </c>
      <c r="F2240" s="3">
        <f t="shared" si="3"/>
        <v>500974</v>
      </c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ht="15.0" customHeight="1">
      <c r="A2241" s="11" t="str">
        <f t="array" ref="A2241">INDEX(DONG_THUAN_GHEP!$J$14:$AM$113,INT((ROW()-2)/30)+1,MOD(ROW()-2,30)+1)</f>
        <v>274</v>
      </c>
      <c r="B2241" s="11" t="str">
        <f t="array" ref="B2241">INDEX(DONG_THUAN_GHEP!$A$14:$A$113,INT((ROW()-2)/30)+1)</f>
        <v>74</v>
      </c>
      <c r="C2241" s="16">
        <f t="array" ref="C2241">IF(A2241="",0,INDEX(DONG_THUAN_GHEP!$B$14:$B$113,INT((ROW()-2)/30)+1))</f>
        <v>1</v>
      </c>
      <c r="D2241" s="16">
        <f t="shared" si="1"/>
        <v>8</v>
      </c>
      <c r="E2241" s="16">
        <f t="shared" si="2"/>
        <v>9</v>
      </c>
      <c r="F2241" s="3">
        <f t="shared" si="3"/>
        <v>900274</v>
      </c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ht="15.0" customHeight="1">
      <c r="A2242" s="11" t="str">
        <f t="array" ref="A2242">INDEX(DONG_THUAN_GHEP!$J$14:$AM$113,INT((ROW()-2)/30)+1,MOD(ROW()-2,30)+1)</f>
        <v>74</v>
      </c>
      <c r="B2242" s="11" t="str">
        <f t="array" ref="B2242">INDEX(DONG_THUAN_GHEP!$A$14:$A$113,INT((ROW()-2)/30)+1)</f>
        <v>74</v>
      </c>
      <c r="C2242" s="16">
        <f t="array" ref="C2242">IF(A2242="",0,INDEX(DONG_THUAN_GHEP!$B$14:$B$113,INT((ROW()-2)/30)+1))</f>
        <v>1</v>
      </c>
      <c r="D2242" s="16">
        <f t="shared" si="1"/>
        <v>16</v>
      </c>
      <c r="E2242" s="16">
        <f t="shared" si="2"/>
        <v>17</v>
      </c>
      <c r="F2242" s="3">
        <f t="shared" si="3"/>
        <v>1700074</v>
      </c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ht="15.0" customHeight="1">
      <c r="A2243" s="11" t="str">
        <f t="array" ref="A2243">INDEX(DONG_THUAN_GHEP!$J$14:$AM$113,INT((ROW()-2)/30)+1,MOD(ROW()-2,30)+1)</f>
        <v>74</v>
      </c>
      <c r="B2243" s="11" t="str">
        <f t="array" ref="B2243">INDEX(DONG_THUAN_GHEP!$A$14:$A$113,INT((ROW()-2)/30)+1)</f>
        <v>74</v>
      </c>
      <c r="C2243" s="16">
        <f t="array" ref="C2243">IF(A2243="",0,INDEX(DONG_THUAN_GHEP!$B$14:$B$113,INT((ROW()-2)/30)+1))</f>
        <v>1</v>
      </c>
      <c r="D2243" s="16">
        <f t="shared" si="1"/>
        <v>16</v>
      </c>
      <c r="E2243" s="16">
        <f t="shared" si="2"/>
        <v>17</v>
      </c>
      <c r="F2243" s="3">
        <f t="shared" si="3"/>
        <v>1700074</v>
      </c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ht="15.0" customHeight="1">
      <c r="A2244" s="11" t="str">
        <f t="array" ref="A2244">INDEX(DONG_THUAN_GHEP!$J$14:$AM$113,INT((ROW()-2)/30)+1,MOD(ROW()-2,30)+1)</f>
        <v>74</v>
      </c>
      <c r="B2244" s="11" t="str">
        <f t="array" ref="B2244">INDEX(DONG_THUAN_GHEP!$A$14:$A$113,INT((ROW()-2)/30)+1)</f>
        <v>74</v>
      </c>
      <c r="C2244" s="16">
        <f t="array" ref="C2244">IF(A2244="",0,INDEX(DONG_THUAN_GHEP!$B$14:$B$113,INT((ROW()-2)/30)+1))</f>
        <v>1</v>
      </c>
      <c r="D2244" s="16">
        <f t="shared" si="1"/>
        <v>16</v>
      </c>
      <c r="E2244" s="16">
        <f t="shared" si="2"/>
        <v>17</v>
      </c>
      <c r="F2244" s="3">
        <f t="shared" si="3"/>
        <v>1700074</v>
      </c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ht="15.0" customHeight="1">
      <c r="A2245" s="11" t="str">
        <f t="array" ref="A2245">INDEX(DONG_THUAN_GHEP!$J$14:$AM$113,INT((ROW()-2)/30)+1,MOD(ROW()-2,30)+1)</f>
        <v>74</v>
      </c>
      <c r="B2245" s="11" t="str">
        <f t="array" ref="B2245">INDEX(DONG_THUAN_GHEP!$A$14:$A$113,INT((ROW()-2)/30)+1)</f>
        <v>74</v>
      </c>
      <c r="C2245" s="16">
        <f t="array" ref="C2245">IF(A2245="",0,INDEX(DONG_THUAN_GHEP!$B$14:$B$113,INT((ROW()-2)/30)+1))</f>
        <v>1</v>
      </c>
      <c r="D2245" s="16">
        <f t="shared" si="1"/>
        <v>16</v>
      </c>
      <c r="E2245" s="16">
        <f t="shared" si="2"/>
        <v>17</v>
      </c>
      <c r="F2245" s="3">
        <f t="shared" si="3"/>
        <v>1700074</v>
      </c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ht="15.0" customHeight="1">
      <c r="A2246" s="11" t="str">
        <f t="array" ref="A2246">INDEX(DONG_THUAN_GHEP!$J$14:$AM$113,INT((ROW()-2)/30)+1,MOD(ROW()-2,30)+1)</f>
        <v>974</v>
      </c>
      <c r="B2246" s="11" t="str">
        <f t="array" ref="B2246">INDEX(DONG_THUAN_GHEP!$A$14:$A$113,INT((ROW()-2)/30)+1)</f>
        <v>74</v>
      </c>
      <c r="C2246" s="16">
        <f t="array" ref="C2246">IF(A2246="",0,INDEX(DONG_THUAN_GHEP!$B$14:$B$113,INT((ROW()-2)/30)+1))</f>
        <v>1</v>
      </c>
      <c r="D2246" s="16">
        <f t="shared" si="1"/>
        <v>4</v>
      </c>
      <c r="E2246" s="16">
        <f t="shared" si="2"/>
        <v>5</v>
      </c>
      <c r="F2246" s="3">
        <f t="shared" si="3"/>
        <v>500974</v>
      </c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ht="15.0" customHeight="1">
      <c r="A2247" s="11" t="str">
        <f t="array" ref="A2247">INDEX(DONG_THUAN_GHEP!$J$14:$AM$113,INT((ROW()-2)/30)+1,MOD(ROW()-2,30)+1)</f>
        <v>274</v>
      </c>
      <c r="B2247" s="11" t="str">
        <f t="array" ref="B2247">INDEX(DONG_THUAN_GHEP!$A$14:$A$113,INT((ROW()-2)/30)+1)</f>
        <v>74</v>
      </c>
      <c r="C2247" s="16">
        <f t="array" ref="C2247">IF(A2247="",0,INDEX(DONG_THUAN_GHEP!$B$14:$B$113,INT((ROW()-2)/30)+1))</f>
        <v>1</v>
      </c>
      <c r="D2247" s="16">
        <f t="shared" si="1"/>
        <v>8</v>
      </c>
      <c r="E2247" s="16">
        <f t="shared" si="2"/>
        <v>9</v>
      </c>
      <c r="F2247" s="3">
        <f t="shared" si="3"/>
        <v>900274</v>
      </c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ht="15.0" customHeight="1">
      <c r="A2248" s="11" t="str">
        <f t="array" ref="A2248">INDEX(DONG_THUAN_GHEP!$J$14:$AM$113,INT((ROW()-2)/30)+1,MOD(ROW()-2,30)+1)</f>
        <v>74</v>
      </c>
      <c r="B2248" s="11" t="str">
        <f t="array" ref="B2248">INDEX(DONG_THUAN_GHEP!$A$14:$A$113,INT((ROW()-2)/30)+1)</f>
        <v>74</v>
      </c>
      <c r="C2248" s="16">
        <f t="array" ref="C2248">IF(A2248="",0,INDEX(DONG_THUAN_GHEP!$B$14:$B$113,INT((ROW()-2)/30)+1))</f>
        <v>1</v>
      </c>
      <c r="D2248" s="16">
        <f t="shared" si="1"/>
        <v>16</v>
      </c>
      <c r="E2248" s="16">
        <f t="shared" si="2"/>
        <v>17</v>
      </c>
      <c r="F2248" s="3">
        <f t="shared" si="3"/>
        <v>1700074</v>
      </c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ht="15.0" customHeight="1">
      <c r="A2249" s="11" t="str">
        <f t="array" ref="A2249">INDEX(DONG_THUAN_GHEP!$J$14:$AM$113,INT((ROW()-2)/30)+1,MOD(ROW()-2,30)+1)</f>
        <v>74</v>
      </c>
      <c r="B2249" s="11" t="str">
        <f t="array" ref="B2249">INDEX(DONG_THUAN_GHEP!$A$14:$A$113,INT((ROW()-2)/30)+1)</f>
        <v>74</v>
      </c>
      <c r="C2249" s="16">
        <f t="array" ref="C2249">IF(A2249="",0,INDEX(DONG_THUAN_GHEP!$B$14:$B$113,INT((ROW()-2)/30)+1))</f>
        <v>1</v>
      </c>
      <c r="D2249" s="16">
        <f t="shared" si="1"/>
        <v>16</v>
      </c>
      <c r="E2249" s="16">
        <f t="shared" si="2"/>
        <v>17</v>
      </c>
      <c r="F2249" s="3">
        <f t="shared" si="3"/>
        <v>1700074</v>
      </c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ht="15.0" customHeight="1">
      <c r="A2250" s="11" t="str">
        <f t="array" ref="A2250">INDEX(DONG_THUAN_GHEP!$J$14:$AM$113,INT((ROW()-2)/30)+1,MOD(ROW()-2,30)+1)</f>
        <v>74</v>
      </c>
      <c r="B2250" s="11" t="str">
        <f t="array" ref="B2250">INDEX(DONG_THUAN_GHEP!$A$14:$A$113,INT((ROW()-2)/30)+1)</f>
        <v>74</v>
      </c>
      <c r="C2250" s="16">
        <f t="array" ref="C2250">IF(A2250="",0,INDEX(DONG_THUAN_GHEP!$B$14:$B$113,INT((ROW()-2)/30)+1))</f>
        <v>1</v>
      </c>
      <c r="D2250" s="16">
        <f t="shared" si="1"/>
        <v>16</v>
      </c>
      <c r="E2250" s="16">
        <f t="shared" si="2"/>
        <v>17</v>
      </c>
      <c r="F2250" s="3">
        <f t="shared" si="3"/>
        <v>1700074</v>
      </c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ht="15.0" customHeight="1">
      <c r="A2251" s="11" t="str">
        <f t="array" ref="A2251">INDEX(DONG_THUAN_GHEP!$J$14:$AM$113,INT((ROW()-2)/30)+1,MOD(ROW()-2,30)+1)</f>
        <v>74</v>
      </c>
      <c r="B2251" s="11" t="str">
        <f t="array" ref="B2251">INDEX(DONG_THUAN_GHEP!$A$14:$A$113,INT((ROW()-2)/30)+1)</f>
        <v>74</v>
      </c>
      <c r="C2251" s="16">
        <f t="array" ref="C2251">IF(A2251="",0,INDEX(DONG_THUAN_GHEP!$B$14:$B$113,INT((ROW()-2)/30)+1))</f>
        <v>1</v>
      </c>
      <c r="D2251" s="16">
        <f t="shared" si="1"/>
        <v>16</v>
      </c>
      <c r="E2251" s="16">
        <f t="shared" si="2"/>
        <v>17</v>
      </c>
      <c r="F2251" s="3">
        <f t="shared" si="3"/>
        <v>1700074</v>
      </c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ht="15.0" customHeight="1">
      <c r="A2252" s="11" t="str">
        <f t="array" ref="A2252">INDEX(DONG_THUAN_GHEP!$J$14:$AM$113,INT((ROW()-2)/30)+1,MOD(ROW()-2,30)+1)</f>
        <v/>
      </c>
      <c r="B2252" s="11" t="str">
        <f t="array" ref="B2252">INDEX(DONG_THUAN_GHEP!$A$14:$A$113,INT((ROW()-2)/30)+1)</f>
        <v/>
      </c>
      <c r="C2252" s="16">
        <f t="array" ref="C2252">IF(A2252="",0,INDEX(DONG_THUAN_GHEP!$B$14:$B$113,INT((ROW()-2)/30)+1))</f>
        <v>0</v>
      </c>
      <c r="D2252" s="16">
        <f t="shared" si="1"/>
        <v>0</v>
      </c>
      <c r="E2252" s="16">
        <f t="shared" si="2"/>
        <v>0</v>
      </c>
      <c r="F2252" s="3">
        <f t="shared" si="3"/>
        <v>0</v>
      </c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ht="15.0" customHeight="1">
      <c r="A2253" s="11" t="str">
        <f t="array" ref="A2253">INDEX(DONG_THUAN_GHEP!$J$14:$AM$113,INT((ROW()-2)/30)+1,MOD(ROW()-2,30)+1)</f>
        <v/>
      </c>
      <c r="B2253" s="11" t="str">
        <f t="array" ref="B2253">INDEX(DONG_THUAN_GHEP!$A$14:$A$113,INT((ROW()-2)/30)+1)</f>
        <v/>
      </c>
      <c r="C2253" s="16">
        <f t="array" ref="C2253">IF(A2253="",0,INDEX(DONG_THUAN_GHEP!$B$14:$B$113,INT((ROW()-2)/30)+1))</f>
        <v>0</v>
      </c>
      <c r="D2253" s="16">
        <f t="shared" si="1"/>
        <v>0</v>
      </c>
      <c r="E2253" s="16">
        <f t="shared" si="2"/>
        <v>0</v>
      </c>
      <c r="F2253" s="3">
        <f t="shared" si="3"/>
        <v>0</v>
      </c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ht="15.0" customHeight="1">
      <c r="A2254" s="11" t="str">
        <f t="array" ref="A2254">INDEX(DONG_THUAN_GHEP!$J$14:$AM$113,INT((ROW()-2)/30)+1,MOD(ROW()-2,30)+1)</f>
        <v/>
      </c>
      <c r="B2254" s="11" t="str">
        <f t="array" ref="B2254">INDEX(DONG_THUAN_GHEP!$A$14:$A$113,INT((ROW()-2)/30)+1)</f>
        <v/>
      </c>
      <c r="C2254" s="16">
        <f t="array" ref="C2254">IF(A2254="",0,INDEX(DONG_THUAN_GHEP!$B$14:$B$113,INT((ROW()-2)/30)+1))</f>
        <v>0</v>
      </c>
      <c r="D2254" s="16">
        <f t="shared" si="1"/>
        <v>0</v>
      </c>
      <c r="E2254" s="16">
        <f t="shared" si="2"/>
        <v>0</v>
      </c>
      <c r="F2254" s="3">
        <f t="shared" si="3"/>
        <v>0</v>
      </c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ht="15.0" customHeight="1">
      <c r="A2255" s="11" t="str">
        <f t="array" ref="A2255">INDEX(DONG_THUAN_GHEP!$J$14:$AM$113,INT((ROW()-2)/30)+1,MOD(ROW()-2,30)+1)</f>
        <v/>
      </c>
      <c r="B2255" s="11" t="str">
        <f t="array" ref="B2255">INDEX(DONG_THUAN_GHEP!$A$14:$A$113,INT((ROW()-2)/30)+1)</f>
        <v/>
      </c>
      <c r="C2255" s="16">
        <f t="array" ref="C2255">IF(A2255="",0,INDEX(DONG_THUAN_GHEP!$B$14:$B$113,INT((ROW()-2)/30)+1))</f>
        <v>0</v>
      </c>
      <c r="D2255" s="16">
        <f t="shared" si="1"/>
        <v>0</v>
      </c>
      <c r="E2255" s="16">
        <f t="shared" si="2"/>
        <v>0</v>
      </c>
      <c r="F2255" s="3">
        <f t="shared" si="3"/>
        <v>0</v>
      </c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ht="15.0" customHeight="1">
      <c r="A2256" s="11" t="str">
        <f t="array" ref="A2256">INDEX(DONG_THUAN_GHEP!$J$14:$AM$113,INT((ROW()-2)/30)+1,MOD(ROW()-2,30)+1)</f>
        <v/>
      </c>
      <c r="B2256" s="11" t="str">
        <f t="array" ref="B2256">INDEX(DONG_THUAN_GHEP!$A$14:$A$113,INT((ROW()-2)/30)+1)</f>
        <v/>
      </c>
      <c r="C2256" s="16">
        <f t="array" ref="C2256">IF(A2256="",0,INDEX(DONG_THUAN_GHEP!$B$14:$B$113,INT((ROW()-2)/30)+1))</f>
        <v>0</v>
      </c>
      <c r="D2256" s="16">
        <f t="shared" si="1"/>
        <v>0</v>
      </c>
      <c r="E2256" s="16">
        <f t="shared" si="2"/>
        <v>0</v>
      </c>
      <c r="F2256" s="3">
        <f t="shared" si="3"/>
        <v>0</v>
      </c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ht="15.0" customHeight="1">
      <c r="A2257" s="11" t="str">
        <f t="array" ref="A2257">INDEX(DONG_THUAN_GHEP!$J$14:$AM$113,INT((ROW()-2)/30)+1,MOD(ROW()-2,30)+1)</f>
        <v/>
      </c>
      <c r="B2257" s="11" t="str">
        <f t="array" ref="B2257">INDEX(DONG_THUAN_GHEP!$A$14:$A$113,INT((ROW()-2)/30)+1)</f>
        <v/>
      </c>
      <c r="C2257" s="16">
        <f t="array" ref="C2257">IF(A2257="",0,INDEX(DONG_THUAN_GHEP!$B$14:$B$113,INT((ROW()-2)/30)+1))</f>
        <v>0</v>
      </c>
      <c r="D2257" s="16">
        <f t="shared" si="1"/>
        <v>0</v>
      </c>
      <c r="E2257" s="16">
        <f t="shared" si="2"/>
        <v>0</v>
      </c>
      <c r="F2257" s="3">
        <f t="shared" si="3"/>
        <v>0</v>
      </c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ht="15.0" customHeight="1">
      <c r="A2258" s="11" t="str">
        <f t="array" ref="A2258">INDEX(DONG_THUAN_GHEP!$J$14:$AM$113,INT((ROW()-2)/30)+1,MOD(ROW()-2,30)+1)</f>
        <v/>
      </c>
      <c r="B2258" s="11" t="str">
        <f t="array" ref="B2258">INDEX(DONG_THUAN_GHEP!$A$14:$A$113,INT((ROW()-2)/30)+1)</f>
        <v/>
      </c>
      <c r="C2258" s="16">
        <f t="array" ref="C2258">IF(A2258="",0,INDEX(DONG_THUAN_GHEP!$B$14:$B$113,INT((ROW()-2)/30)+1))</f>
        <v>0</v>
      </c>
      <c r="D2258" s="16">
        <f t="shared" si="1"/>
        <v>0</v>
      </c>
      <c r="E2258" s="16">
        <f t="shared" si="2"/>
        <v>0</v>
      </c>
      <c r="F2258" s="3">
        <f t="shared" si="3"/>
        <v>0</v>
      </c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ht="15.0" customHeight="1">
      <c r="A2259" s="11" t="str">
        <f t="array" ref="A2259">INDEX(DONG_THUAN_GHEP!$J$14:$AM$113,INT((ROW()-2)/30)+1,MOD(ROW()-2,30)+1)</f>
        <v/>
      </c>
      <c r="B2259" s="11" t="str">
        <f t="array" ref="B2259">INDEX(DONG_THUAN_GHEP!$A$14:$A$113,INT((ROW()-2)/30)+1)</f>
        <v/>
      </c>
      <c r="C2259" s="16">
        <f t="array" ref="C2259">IF(A2259="",0,INDEX(DONG_THUAN_GHEP!$B$14:$B$113,INT((ROW()-2)/30)+1))</f>
        <v>0</v>
      </c>
      <c r="D2259" s="16">
        <f t="shared" si="1"/>
        <v>0</v>
      </c>
      <c r="E2259" s="16">
        <f t="shared" si="2"/>
        <v>0</v>
      </c>
      <c r="F2259" s="3">
        <f t="shared" si="3"/>
        <v>0</v>
      </c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ht="15.0" customHeight="1">
      <c r="A2260" s="11" t="str">
        <f t="array" ref="A2260">INDEX(DONG_THUAN_GHEP!$J$14:$AM$113,INT((ROW()-2)/30)+1,MOD(ROW()-2,30)+1)</f>
        <v/>
      </c>
      <c r="B2260" s="11" t="str">
        <f t="array" ref="B2260">INDEX(DONG_THUAN_GHEP!$A$14:$A$113,INT((ROW()-2)/30)+1)</f>
        <v/>
      </c>
      <c r="C2260" s="16">
        <f t="array" ref="C2260">IF(A2260="",0,INDEX(DONG_THUAN_GHEP!$B$14:$B$113,INT((ROW()-2)/30)+1))</f>
        <v>0</v>
      </c>
      <c r="D2260" s="16">
        <f t="shared" si="1"/>
        <v>0</v>
      </c>
      <c r="E2260" s="16">
        <f t="shared" si="2"/>
        <v>0</v>
      </c>
      <c r="F2260" s="3">
        <f t="shared" si="3"/>
        <v>0</v>
      </c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ht="15.0" customHeight="1">
      <c r="A2261" s="11" t="str">
        <f t="array" ref="A2261">INDEX(DONG_THUAN_GHEP!$J$14:$AM$113,INT((ROW()-2)/30)+1,MOD(ROW()-2,30)+1)</f>
        <v/>
      </c>
      <c r="B2261" s="11" t="str">
        <f t="array" ref="B2261">INDEX(DONG_THUAN_GHEP!$A$14:$A$113,INT((ROW()-2)/30)+1)</f>
        <v/>
      </c>
      <c r="C2261" s="16">
        <f t="array" ref="C2261">IF(A2261="",0,INDEX(DONG_THUAN_GHEP!$B$14:$B$113,INT((ROW()-2)/30)+1))</f>
        <v>0</v>
      </c>
      <c r="D2261" s="16">
        <f t="shared" si="1"/>
        <v>0</v>
      </c>
      <c r="E2261" s="16">
        <f t="shared" si="2"/>
        <v>0</v>
      </c>
      <c r="F2261" s="3">
        <f t="shared" si="3"/>
        <v>0</v>
      </c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ht="15.0" customHeight="1">
      <c r="A2262" s="11" t="str">
        <f t="array" ref="A2262">INDEX(DONG_THUAN_GHEP!$J$14:$AM$113,INT((ROW()-2)/30)+1,MOD(ROW()-2,30)+1)</f>
        <v/>
      </c>
      <c r="B2262" s="11" t="str">
        <f t="array" ref="B2262">INDEX(DONG_THUAN_GHEP!$A$14:$A$113,INT((ROW()-2)/30)+1)</f>
        <v/>
      </c>
      <c r="C2262" s="16">
        <f t="array" ref="C2262">IF(A2262="",0,INDEX(DONG_THUAN_GHEP!$B$14:$B$113,INT((ROW()-2)/30)+1))</f>
        <v>0</v>
      </c>
      <c r="D2262" s="16">
        <f t="shared" si="1"/>
        <v>0</v>
      </c>
      <c r="E2262" s="16">
        <f t="shared" si="2"/>
        <v>0</v>
      </c>
      <c r="F2262" s="3">
        <f t="shared" si="3"/>
        <v>0</v>
      </c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ht="15.0" customHeight="1">
      <c r="A2263" s="11" t="str">
        <f t="array" ref="A2263">INDEX(DONG_THUAN_GHEP!$J$14:$AM$113,INT((ROW()-2)/30)+1,MOD(ROW()-2,30)+1)</f>
        <v/>
      </c>
      <c r="B2263" s="11" t="str">
        <f t="array" ref="B2263">INDEX(DONG_THUAN_GHEP!$A$14:$A$113,INT((ROW()-2)/30)+1)</f>
        <v/>
      </c>
      <c r="C2263" s="16">
        <f t="array" ref="C2263">IF(A2263="",0,INDEX(DONG_THUAN_GHEP!$B$14:$B$113,INT((ROW()-2)/30)+1))</f>
        <v>0</v>
      </c>
      <c r="D2263" s="16">
        <f t="shared" si="1"/>
        <v>0</v>
      </c>
      <c r="E2263" s="16">
        <f t="shared" si="2"/>
        <v>0</v>
      </c>
      <c r="F2263" s="3">
        <f t="shared" si="3"/>
        <v>0</v>
      </c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ht="15.0" customHeight="1">
      <c r="A2264" s="11" t="str">
        <f t="array" ref="A2264">INDEX(DONG_THUAN_GHEP!$J$14:$AM$113,INT((ROW()-2)/30)+1,MOD(ROW()-2,30)+1)</f>
        <v/>
      </c>
      <c r="B2264" s="11" t="str">
        <f t="array" ref="B2264">INDEX(DONG_THUAN_GHEP!$A$14:$A$113,INT((ROW()-2)/30)+1)</f>
        <v/>
      </c>
      <c r="C2264" s="16">
        <f t="array" ref="C2264">IF(A2264="",0,INDEX(DONG_THUAN_GHEP!$B$14:$B$113,INT((ROW()-2)/30)+1))</f>
        <v>0</v>
      </c>
      <c r="D2264" s="16">
        <f t="shared" si="1"/>
        <v>0</v>
      </c>
      <c r="E2264" s="16">
        <f t="shared" si="2"/>
        <v>0</v>
      </c>
      <c r="F2264" s="3">
        <f t="shared" si="3"/>
        <v>0</v>
      </c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ht="15.0" customHeight="1">
      <c r="A2265" s="11" t="str">
        <f t="array" ref="A2265">INDEX(DONG_THUAN_GHEP!$J$14:$AM$113,INT((ROW()-2)/30)+1,MOD(ROW()-2,30)+1)</f>
        <v/>
      </c>
      <c r="B2265" s="11" t="str">
        <f t="array" ref="B2265">INDEX(DONG_THUAN_GHEP!$A$14:$A$113,INT((ROW()-2)/30)+1)</f>
        <v/>
      </c>
      <c r="C2265" s="16">
        <f t="array" ref="C2265">IF(A2265="",0,INDEX(DONG_THUAN_GHEP!$B$14:$B$113,INT((ROW()-2)/30)+1))</f>
        <v>0</v>
      </c>
      <c r="D2265" s="16">
        <f t="shared" si="1"/>
        <v>0</v>
      </c>
      <c r="E2265" s="16">
        <f t="shared" si="2"/>
        <v>0</v>
      </c>
      <c r="F2265" s="3">
        <f t="shared" si="3"/>
        <v>0</v>
      </c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ht="15.0" customHeight="1">
      <c r="A2266" s="11" t="str">
        <f t="array" ref="A2266">INDEX(DONG_THUAN_GHEP!$J$14:$AM$113,INT((ROW()-2)/30)+1,MOD(ROW()-2,30)+1)</f>
        <v/>
      </c>
      <c r="B2266" s="11" t="str">
        <f t="array" ref="B2266">INDEX(DONG_THUAN_GHEP!$A$14:$A$113,INT((ROW()-2)/30)+1)</f>
        <v/>
      </c>
      <c r="C2266" s="16">
        <f t="array" ref="C2266">IF(A2266="",0,INDEX(DONG_THUAN_GHEP!$B$14:$B$113,INT((ROW()-2)/30)+1))</f>
        <v>0</v>
      </c>
      <c r="D2266" s="16">
        <f t="shared" si="1"/>
        <v>0</v>
      </c>
      <c r="E2266" s="16">
        <f t="shared" si="2"/>
        <v>0</v>
      </c>
      <c r="F2266" s="3">
        <f t="shared" si="3"/>
        <v>0</v>
      </c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ht="15.0" customHeight="1">
      <c r="A2267" s="11" t="str">
        <f t="array" ref="A2267">INDEX(DONG_THUAN_GHEP!$J$14:$AM$113,INT((ROW()-2)/30)+1,MOD(ROW()-2,30)+1)</f>
        <v/>
      </c>
      <c r="B2267" s="11" t="str">
        <f t="array" ref="B2267">INDEX(DONG_THUAN_GHEP!$A$14:$A$113,INT((ROW()-2)/30)+1)</f>
        <v/>
      </c>
      <c r="C2267" s="16">
        <f t="array" ref="C2267">IF(A2267="",0,INDEX(DONG_THUAN_GHEP!$B$14:$B$113,INT((ROW()-2)/30)+1))</f>
        <v>0</v>
      </c>
      <c r="D2267" s="16">
        <f t="shared" si="1"/>
        <v>0</v>
      </c>
      <c r="E2267" s="16">
        <f t="shared" si="2"/>
        <v>0</v>
      </c>
      <c r="F2267" s="3">
        <f t="shared" si="3"/>
        <v>0</v>
      </c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ht="15.0" customHeight="1">
      <c r="A2268" s="11" t="str">
        <f t="array" ref="A2268">INDEX(DONG_THUAN_GHEP!$J$14:$AM$113,INT((ROW()-2)/30)+1,MOD(ROW()-2,30)+1)</f>
        <v/>
      </c>
      <c r="B2268" s="11" t="str">
        <f t="array" ref="B2268">INDEX(DONG_THUAN_GHEP!$A$14:$A$113,INT((ROW()-2)/30)+1)</f>
        <v/>
      </c>
      <c r="C2268" s="16">
        <f t="array" ref="C2268">IF(A2268="",0,INDEX(DONG_THUAN_GHEP!$B$14:$B$113,INT((ROW()-2)/30)+1))</f>
        <v>0</v>
      </c>
      <c r="D2268" s="16">
        <f t="shared" si="1"/>
        <v>0</v>
      </c>
      <c r="E2268" s="16">
        <f t="shared" si="2"/>
        <v>0</v>
      </c>
      <c r="F2268" s="3">
        <f t="shared" si="3"/>
        <v>0</v>
      </c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ht="15.0" customHeight="1">
      <c r="A2269" s="11" t="str">
        <f t="array" ref="A2269">INDEX(DONG_THUAN_GHEP!$J$14:$AM$113,INT((ROW()-2)/30)+1,MOD(ROW()-2,30)+1)</f>
        <v/>
      </c>
      <c r="B2269" s="11" t="str">
        <f t="array" ref="B2269">INDEX(DONG_THUAN_GHEP!$A$14:$A$113,INT((ROW()-2)/30)+1)</f>
        <v/>
      </c>
      <c r="C2269" s="16">
        <f t="array" ref="C2269">IF(A2269="",0,INDEX(DONG_THUAN_GHEP!$B$14:$B$113,INT((ROW()-2)/30)+1))</f>
        <v>0</v>
      </c>
      <c r="D2269" s="16">
        <f t="shared" si="1"/>
        <v>0</v>
      </c>
      <c r="E2269" s="16">
        <f t="shared" si="2"/>
        <v>0</v>
      </c>
      <c r="F2269" s="3">
        <f t="shared" si="3"/>
        <v>0</v>
      </c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ht="15.0" customHeight="1">
      <c r="A2270" s="11" t="str">
        <f t="array" ref="A2270">INDEX(DONG_THUAN_GHEP!$J$14:$AM$113,INT((ROW()-2)/30)+1,MOD(ROW()-2,30)+1)</f>
        <v/>
      </c>
      <c r="B2270" s="11" t="str">
        <f t="array" ref="B2270">INDEX(DONG_THUAN_GHEP!$A$14:$A$113,INT((ROW()-2)/30)+1)</f>
        <v/>
      </c>
      <c r="C2270" s="16">
        <f t="array" ref="C2270">IF(A2270="",0,INDEX(DONG_THUAN_GHEP!$B$14:$B$113,INT((ROW()-2)/30)+1))</f>
        <v>0</v>
      </c>
      <c r="D2270" s="16">
        <f t="shared" si="1"/>
        <v>0</v>
      </c>
      <c r="E2270" s="16">
        <f t="shared" si="2"/>
        <v>0</v>
      </c>
      <c r="F2270" s="3">
        <f t="shared" si="3"/>
        <v>0</v>
      </c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ht="15.0" customHeight="1">
      <c r="A2271" s="11" t="str">
        <f t="array" ref="A2271">INDEX(DONG_THUAN_GHEP!$J$14:$AM$113,INT((ROW()-2)/30)+1,MOD(ROW()-2,30)+1)</f>
        <v/>
      </c>
      <c r="B2271" s="11" t="str">
        <f t="array" ref="B2271">INDEX(DONG_THUAN_GHEP!$A$14:$A$113,INT((ROW()-2)/30)+1)</f>
        <v/>
      </c>
      <c r="C2271" s="16">
        <f t="array" ref="C2271">IF(A2271="",0,INDEX(DONG_THUAN_GHEP!$B$14:$B$113,INT((ROW()-2)/30)+1))</f>
        <v>0</v>
      </c>
      <c r="D2271" s="16">
        <f t="shared" si="1"/>
        <v>0</v>
      </c>
      <c r="E2271" s="16">
        <f t="shared" si="2"/>
        <v>0</v>
      </c>
      <c r="F2271" s="3">
        <f t="shared" si="3"/>
        <v>0</v>
      </c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ht="15.0" customHeight="1">
      <c r="A2272" s="11" t="str">
        <f t="array" ref="A2272">INDEX(DONG_THUAN_GHEP!$J$14:$AM$113,INT((ROW()-2)/30)+1,MOD(ROW()-2,30)+1)</f>
        <v/>
      </c>
      <c r="B2272" s="11" t="str">
        <f t="array" ref="B2272">INDEX(DONG_THUAN_GHEP!$A$14:$A$113,INT((ROW()-2)/30)+1)</f>
        <v/>
      </c>
      <c r="C2272" s="16">
        <f t="array" ref="C2272">IF(A2272="",0,INDEX(DONG_THUAN_GHEP!$B$14:$B$113,INT((ROW()-2)/30)+1))</f>
        <v>0</v>
      </c>
      <c r="D2272" s="16">
        <f t="shared" si="1"/>
        <v>0</v>
      </c>
      <c r="E2272" s="16">
        <f t="shared" si="2"/>
        <v>0</v>
      </c>
      <c r="F2272" s="3">
        <f t="shared" si="3"/>
        <v>0</v>
      </c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ht="15.0" customHeight="1">
      <c r="A2273" s="11" t="str">
        <f t="array" ref="A2273">INDEX(DONG_THUAN_GHEP!$J$14:$AM$113,INT((ROW()-2)/30)+1,MOD(ROW()-2,30)+1)</f>
        <v/>
      </c>
      <c r="B2273" s="11" t="str">
        <f t="array" ref="B2273">INDEX(DONG_THUAN_GHEP!$A$14:$A$113,INT((ROW()-2)/30)+1)</f>
        <v/>
      </c>
      <c r="C2273" s="16">
        <f t="array" ref="C2273">IF(A2273="",0,INDEX(DONG_THUAN_GHEP!$B$14:$B$113,INT((ROW()-2)/30)+1))</f>
        <v>0</v>
      </c>
      <c r="D2273" s="16">
        <f t="shared" si="1"/>
        <v>0</v>
      </c>
      <c r="E2273" s="16">
        <f t="shared" si="2"/>
        <v>0</v>
      </c>
      <c r="F2273" s="3">
        <f t="shared" si="3"/>
        <v>0</v>
      </c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ht="15.0" customHeight="1">
      <c r="A2274" s="11" t="str">
        <f t="array" ref="A2274">INDEX(DONG_THUAN_GHEP!$J$14:$AM$113,INT((ROW()-2)/30)+1,MOD(ROW()-2,30)+1)</f>
        <v/>
      </c>
      <c r="B2274" s="11" t="str">
        <f t="array" ref="B2274">INDEX(DONG_THUAN_GHEP!$A$14:$A$113,INT((ROW()-2)/30)+1)</f>
        <v/>
      </c>
      <c r="C2274" s="16">
        <f t="array" ref="C2274">IF(A2274="",0,INDEX(DONG_THUAN_GHEP!$B$14:$B$113,INT((ROW()-2)/30)+1))</f>
        <v>0</v>
      </c>
      <c r="D2274" s="16">
        <f t="shared" si="1"/>
        <v>0</v>
      </c>
      <c r="E2274" s="16">
        <f t="shared" si="2"/>
        <v>0</v>
      </c>
      <c r="F2274" s="3">
        <f t="shared" si="3"/>
        <v>0</v>
      </c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ht="15.0" customHeight="1">
      <c r="A2275" s="11" t="str">
        <f t="array" ref="A2275">INDEX(DONG_THUAN_GHEP!$J$14:$AM$113,INT((ROW()-2)/30)+1,MOD(ROW()-2,30)+1)</f>
        <v/>
      </c>
      <c r="B2275" s="11" t="str">
        <f t="array" ref="B2275">INDEX(DONG_THUAN_GHEP!$A$14:$A$113,INT((ROW()-2)/30)+1)</f>
        <v/>
      </c>
      <c r="C2275" s="16">
        <f t="array" ref="C2275">IF(A2275="",0,INDEX(DONG_THUAN_GHEP!$B$14:$B$113,INT((ROW()-2)/30)+1))</f>
        <v>0</v>
      </c>
      <c r="D2275" s="16">
        <f t="shared" si="1"/>
        <v>0</v>
      </c>
      <c r="E2275" s="16">
        <f t="shared" si="2"/>
        <v>0</v>
      </c>
      <c r="F2275" s="3">
        <f t="shared" si="3"/>
        <v>0</v>
      </c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ht="15.0" customHeight="1">
      <c r="A2276" s="11" t="str">
        <f t="array" ref="A2276">INDEX(DONG_THUAN_GHEP!$J$14:$AM$113,INT((ROW()-2)/30)+1,MOD(ROW()-2,30)+1)</f>
        <v/>
      </c>
      <c r="B2276" s="11" t="str">
        <f t="array" ref="B2276">INDEX(DONG_THUAN_GHEP!$A$14:$A$113,INT((ROW()-2)/30)+1)</f>
        <v/>
      </c>
      <c r="C2276" s="16">
        <f t="array" ref="C2276">IF(A2276="",0,INDEX(DONG_THUAN_GHEP!$B$14:$B$113,INT((ROW()-2)/30)+1))</f>
        <v>0</v>
      </c>
      <c r="D2276" s="16">
        <f t="shared" si="1"/>
        <v>0</v>
      </c>
      <c r="E2276" s="16">
        <f t="shared" si="2"/>
        <v>0</v>
      </c>
      <c r="F2276" s="3">
        <f t="shared" si="3"/>
        <v>0</v>
      </c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ht="15.0" customHeight="1">
      <c r="A2277" s="11" t="str">
        <f t="array" ref="A2277">INDEX(DONG_THUAN_GHEP!$J$14:$AM$113,INT((ROW()-2)/30)+1,MOD(ROW()-2,30)+1)</f>
        <v/>
      </c>
      <c r="B2277" s="11" t="str">
        <f t="array" ref="B2277">INDEX(DONG_THUAN_GHEP!$A$14:$A$113,INT((ROW()-2)/30)+1)</f>
        <v/>
      </c>
      <c r="C2277" s="16">
        <f t="array" ref="C2277">IF(A2277="",0,INDEX(DONG_THUAN_GHEP!$B$14:$B$113,INT((ROW()-2)/30)+1))</f>
        <v>0</v>
      </c>
      <c r="D2277" s="16">
        <f t="shared" si="1"/>
        <v>0</v>
      </c>
      <c r="E2277" s="16">
        <f t="shared" si="2"/>
        <v>0</v>
      </c>
      <c r="F2277" s="3">
        <f t="shared" si="3"/>
        <v>0</v>
      </c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ht="15.0" customHeight="1">
      <c r="A2278" s="11" t="str">
        <f t="array" ref="A2278">INDEX(DONG_THUAN_GHEP!$J$14:$AM$113,INT((ROW()-2)/30)+1,MOD(ROW()-2,30)+1)</f>
        <v/>
      </c>
      <c r="B2278" s="11" t="str">
        <f t="array" ref="B2278">INDEX(DONG_THUAN_GHEP!$A$14:$A$113,INT((ROW()-2)/30)+1)</f>
        <v/>
      </c>
      <c r="C2278" s="16">
        <f t="array" ref="C2278">IF(A2278="",0,INDEX(DONG_THUAN_GHEP!$B$14:$B$113,INT((ROW()-2)/30)+1))</f>
        <v>0</v>
      </c>
      <c r="D2278" s="16">
        <f t="shared" si="1"/>
        <v>0</v>
      </c>
      <c r="E2278" s="16">
        <f t="shared" si="2"/>
        <v>0</v>
      </c>
      <c r="F2278" s="3">
        <f t="shared" si="3"/>
        <v>0</v>
      </c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ht="15.0" customHeight="1">
      <c r="A2279" s="11" t="str">
        <f t="array" ref="A2279">INDEX(DONG_THUAN_GHEP!$J$14:$AM$113,INT((ROW()-2)/30)+1,MOD(ROW()-2,30)+1)</f>
        <v/>
      </c>
      <c r="B2279" s="11" t="str">
        <f t="array" ref="B2279">INDEX(DONG_THUAN_GHEP!$A$14:$A$113,INT((ROW()-2)/30)+1)</f>
        <v/>
      </c>
      <c r="C2279" s="16">
        <f t="array" ref="C2279">IF(A2279="",0,INDEX(DONG_THUAN_GHEP!$B$14:$B$113,INT((ROW()-2)/30)+1))</f>
        <v>0</v>
      </c>
      <c r="D2279" s="16">
        <f t="shared" si="1"/>
        <v>0</v>
      </c>
      <c r="E2279" s="16">
        <f t="shared" si="2"/>
        <v>0</v>
      </c>
      <c r="F2279" s="3">
        <f t="shared" si="3"/>
        <v>0</v>
      </c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ht="15.0" customHeight="1">
      <c r="A2280" s="11" t="str">
        <f t="array" ref="A2280">INDEX(DONG_THUAN_GHEP!$J$14:$AM$113,INT((ROW()-2)/30)+1,MOD(ROW()-2,30)+1)</f>
        <v/>
      </c>
      <c r="B2280" s="11" t="str">
        <f t="array" ref="B2280">INDEX(DONG_THUAN_GHEP!$A$14:$A$113,INT((ROW()-2)/30)+1)</f>
        <v/>
      </c>
      <c r="C2280" s="16">
        <f t="array" ref="C2280">IF(A2280="",0,INDEX(DONG_THUAN_GHEP!$B$14:$B$113,INT((ROW()-2)/30)+1))</f>
        <v>0</v>
      </c>
      <c r="D2280" s="16">
        <f t="shared" si="1"/>
        <v>0</v>
      </c>
      <c r="E2280" s="16">
        <f t="shared" si="2"/>
        <v>0</v>
      </c>
      <c r="F2280" s="3">
        <f t="shared" si="3"/>
        <v>0</v>
      </c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ht="15.0" customHeight="1">
      <c r="A2281" s="11" t="str">
        <f t="array" ref="A2281">INDEX(DONG_THUAN_GHEP!$J$14:$AM$113,INT((ROW()-2)/30)+1,MOD(ROW()-2,30)+1)</f>
        <v/>
      </c>
      <c r="B2281" s="11" t="str">
        <f t="array" ref="B2281">INDEX(DONG_THUAN_GHEP!$A$14:$A$113,INT((ROW()-2)/30)+1)</f>
        <v/>
      </c>
      <c r="C2281" s="16">
        <f t="array" ref="C2281">IF(A2281="",0,INDEX(DONG_THUAN_GHEP!$B$14:$B$113,INT((ROW()-2)/30)+1))</f>
        <v>0</v>
      </c>
      <c r="D2281" s="16">
        <f t="shared" si="1"/>
        <v>0</v>
      </c>
      <c r="E2281" s="16">
        <f t="shared" si="2"/>
        <v>0</v>
      </c>
      <c r="F2281" s="3">
        <f t="shared" si="3"/>
        <v>0</v>
      </c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ht="15.0" customHeight="1">
      <c r="A2282" s="11" t="str">
        <f t="array" ref="A2282">INDEX(DONG_THUAN_GHEP!$J$14:$AM$113,INT((ROW()-2)/30)+1,MOD(ROW()-2,30)+1)</f>
        <v>2976</v>
      </c>
      <c r="B2282" s="11" t="str">
        <f t="array" ref="B2282">INDEX(DONG_THUAN_GHEP!$A$14:$A$113,INT((ROW()-2)/30)+1)</f>
        <v>76</v>
      </c>
      <c r="C2282" s="16">
        <f t="array" ref="C2282">IF(A2282="",0,INDEX(DONG_THUAN_GHEP!$B$14:$B$113,INT((ROW()-2)/30)+1))</f>
        <v>2</v>
      </c>
      <c r="D2282" s="16">
        <f t="shared" si="1"/>
        <v>1</v>
      </c>
      <c r="E2282" s="16">
        <f t="shared" si="2"/>
        <v>3</v>
      </c>
      <c r="F2282" s="3">
        <f t="shared" si="3"/>
        <v>302976</v>
      </c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ht="15.0" customHeight="1">
      <c r="A2283" s="11" t="str">
        <f t="array" ref="A2283">INDEX(DONG_THUAN_GHEP!$J$14:$AM$113,INT((ROW()-2)/30)+1,MOD(ROW()-2,30)+1)</f>
        <v>2276</v>
      </c>
      <c r="B2283" s="11" t="str">
        <f t="array" ref="B2283">INDEX(DONG_THUAN_GHEP!$A$14:$A$113,INT((ROW()-2)/30)+1)</f>
        <v>76</v>
      </c>
      <c r="C2283" s="16">
        <f t="array" ref="C2283">IF(A2283="",0,INDEX(DONG_THUAN_GHEP!$B$14:$B$113,INT((ROW()-2)/30)+1))</f>
        <v>2</v>
      </c>
      <c r="D2283" s="16">
        <f t="shared" si="1"/>
        <v>1</v>
      </c>
      <c r="E2283" s="16">
        <f t="shared" si="2"/>
        <v>3</v>
      </c>
      <c r="F2283" s="3">
        <f t="shared" si="3"/>
        <v>302276</v>
      </c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ht="15.0" customHeight="1">
      <c r="A2284" s="11" t="str">
        <f t="array" ref="A2284">INDEX(DONG_THUAN_GHEP!$J$14:$AM$113,INT((ROW()-2)/30)+1,MOD(ROW()-2,30)+1)</f>
        <v>276</v>
      </c>
      <c r="B2284" s="11" t="str">
        <f t="array" ref="B2284">INDEX(DONG_THUAN_GHEP!$A$14:$A$113,INT((ROW()-2)/30)+1)</f>
        <v>76</v>
      </c>
      <c r="C2284" s="16">
        <f t="array" ref="C2284">IF(A2284="",0,INDEX(DONG_THUAN_GHEP!$B$14:$B$113,INT((ROW()-2)/30)+1))</f>
        <v>2</v>
      </c>
      <c r="D2284" s="16">
        <f t="shared" si="1"/>
        <v>8</v>
      </c>
      <c r="E2284" s="16">
        <f t="shared" si="2"/>
        <v>10</v>
      </c>
      <c r="F2284" s="3">
        <f t="shared" si="3"/>
        <v>1000276</v>
      </c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ht="15.0" customHeight="1">
      <c r="A2285" s="11" t="str">
        <f t="array" ref="A2285">INDEX(DONG_THUAN_GHEP!$J$14:$AM$113,INT((ROW()-2)/30)+1,MOD(ROW()-2,30)+1)</f>
        <v>276</v>
      </c>
      <c r="B2285" s="11" t="str">
        <f t="array" ref="B2285">INDEX(DONG_THUAN_GHEP!$A$14:$A$113,INT((ROW()-2)/30)+1)</f>
        <v>76</v>
      </c>
      <c r="C2285" s="16">
        <f t="array" ref="C2285">IF(A2285="",0,INDEX(DONG_THUAN_GHEP!$B$14:$B$113,INT((ROW()-2)/30)+1))</f>
        <v>2</v>
      </c>
      <c r="D2285" s="16">
        <f t="shared" si="1"/>
        <v>8</v>
      </c>
      <c r="E2285" s="16">
        <f t="shared" si="2"/>
        <v>10</v>
      </c>
      <c r="F2285" s="3">
        <f t="shared" si="3"/>
        <v>1000276</v>
      </c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ht="15.0" customHeight="1">
      <c r="A2286" s="11" t="str">
        <f t="array" ref="A2286">INDEX(DONG_THUAN_GHEP!$J$14:$AM$113,INT((ROW()-2)/30)+1,MOD(ROW()-2,30)+1)</f>
        <v>276</v>
      </c>
      <c r="B2286" s="11" t="str">
        <f t="array" ref="B2286">INDEX(DONG_THUAN_GHEP!$A$14:$A$113,INT((ROW()-2)/30)+1)</f>
        <v>76</v>
      </c>
      <c r="C2286" s="16">
        <f t="array" ref="C2286">IF(A2286="",0,INDEX(DONG_THUAN_GHEP!$B$14:$B$113,INT((ROW()-2)/30)+1))</f>
        <v>2</v>
      </c>
      <c r="D2286" s="16">
        <f t="shared" si="1"/>
        <v>8</v>
      </c>
      <c r="E2286" s="16">
        <f t="shared" si="2"/>
        <v>10</v>
      </c>
      <c r="F2286" s="3">
        <f t="shared" si="3"/>
        <v>1000276</v>
      </c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ht="15.0" customHeight="1">
      <c r="A2287" s="11" t="str">
        <f t="array" ref="A2287">INDEX(DONG_THUAN_GHEP!$J$14:$AM$113,INT((ROW()-2)/30)+1,MOD(ROW()-2,30)+1)</f>
        <v>276</v>
      </c>
      <c r="B2287" s="11" t="str">
        <f t="array" ref="B2287">INDEX(DONG_THUAN_GHEP!$A$14:$A$113,INT((ROW()-2)/30)+1)</f>
        <v>76</v>
      </c>
      <c r="C2287" s="16">
        <f t="array" ref="C2287">IF(A2287="",0,INDEX(DONG_THUAN_GHEP!$B$14:$B$113,INT((ROW()-2)/30)+1))</f>
        <v>2</v>
      </c>
      <c r="D2287" s="16">
        <f t="shared" si="1"/>
        <v>8</v>
      </c>
      <c r="E2287" s="16">
        <f t="shared" si="2"/>
        <v>10</v>
      </c>
      <c r="F2287" s="3">
        <f t="shared" si="3"/>
        <v>1000276</v>
      </c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ht="15.0" customHeight="1">
      <c r="A2288" s="11" t="str">
        <f t="array" ref="A2288">INDEX(DONG_THUAN_GHEP!$J$14:$AM$113,INT((ROW()-2)/30)+1,MOD(ROW()-2,30)+1)</f>
        <v>976</v>
      </c>
      <c r="B2288" s="11" t="str">
        <f t="array" ref="B2288">INDEX(DONG_THUAN_GHEP!$A$14:$A$113,INT((ROW()-2)/30)+1)</f>
        <v>76</v>
      </c>
      <c r="C2288" s="16">
        <f t="array" ref="C2288">IF(A2288="",0,INDEX(DONG_THUAN_GHEP!$B$14:$B$113,INT((ROW()-2)/30)+1))</f>
        <v>2</v>
      </c>
      <c r="D2288" s="16">
        <f t="shared" si="1"/>
        <v>4</v>
      </c>
      <c r="E2288" s="16">
        <f t="shared" si="2"/>
        <v>6</v>
      </c>
      <c r="F2288" s="3">
        <f t="shared" si="3"/>
        <v>600976</v>
      </c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ht="15.0" customHeight="1">
      <c r="A2289" s="11" t="str">
        <f t="array" ref="A2289">INDEX(DONG_THUAN_GHEP!$J$14:$AM$113,INT((ROW()-2)/30)+1,MOD(ROW()-2,30)+1)</f>
        <v>276</v>
      </c>
      <c r="B2289" s="11" t="str">
        <f t="array" ref="B2289">INDEX(DONG_THUAN_GHEP!$A$14:$A$113,INT((ROW()-2)/30)+1)</f>
        <v>76</v>
      </c>
      <c r="C2289" s="16">
        <f t="array" ref="C2289">IF(A2289="",0,INDEX(DONG_THUAN_GHEP!$B$14:$B$113,INT((ROW()-2)/30)+1))</f>
        <v>2</v>
      </c>
      <c r="D2289" s="16">
        <f t="shared" si="1"/>
        <v>8</v>
      </c>
      <c r="E2289" s="16">
        <f t="shared" si="2"/>
        <v>10</v>
      </c>
      <c r="F2289" s="3">
        <f t="shared" si="3"/>
        <v>1000276</v>
      </c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ht="15.0" customHeight="1">
      <c r="A2290" s="11" t="str">
        <f t="array" ref="A2290">INDEX(DONG_THUAN_GHEP!$J$14:$AM$113,INT((ROW()-2)/30)+1,MOD(ROW()-2,30)+1)</f>
        <v>76</v>
      </c>
      <c r="B2290" s="11" t="str">
        <f t="array" ref="B2290">INDEX(DONG_THUAN_GHEP!$A$14:$A$113,INT((ROW()-2)/30)+1)</f>
        <v>76</v>
      </c>
      <c r="C2290" s="16">
        <f t="array" ref="C2290">IF(A2290="",0,INDEX(DONG_THUAN_GHEP!$B$14:$B$113,INT((ROW()-2)/30)+1))</f>
        <v>2</v>
      </c>
      <c r="D2290" s="16">
        <f t="shared" si="1"/>
        <v>16</v>
      </c>
      <c r="E2290" s="16">
        <f t="shared" si="2"/>
        <v>18</v>
      </c>
      <c r="F2290" s="3">
        <f t="shared" si="3"/>
        <v>1800076</v>
      </c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ht="15.0" customHeight="1">
      <c r="A2291" s="11" t="str">
        <f t="array" ref="A2291">INDEX(DONG_THUAN_GHEP!$J$14:$AM$113,INT((ROW()-2)/30)+1,MOD(ROW()-2,30)+1)</f>
        <v>76</v>
      </c>
      <c r="B2291" s="11" t="str">
        <f t="array" ref="B2291">INDEX(DONG_THUAN_GHEP!$A$14:$A$113,INT((ROW()-2)/30)+1)</f>
        <v>76</v>
      </c>
      <c r="C2291" s="16">
        <f t="array" ref="C2291">IF(A2291="",0,INDEX(DONG_THUAN_GHEP!$B$14:$B$113,INT((ROW()-2)/30)+1))</f>
        <v>2</v>
      </c>
      <c r="D2291" s="16">
        <f t="shared" si="1"/>
        <v>16</v>
      </c>
      <c r="E2291" s="16">
        <f t="shared" si="2"/>
        <v>18</v>
      </c>
      <c r="F2291" s="3">
        <f t="shared" si="3"/>
        <v>1800076</v>
      </c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ht="15.0" customHeight="1">
      <c r="A2292" s="11" t="str">
        <f t="array" ref="A2292">INDEX(DONG_THUAN_GHEP!$J$14:$AM$113,INT((ROW()-2)/30)+1,MOD(ROW()-2,30)+1)</f>
        <v>76</v>
      </c>
      <c r="B2292" s="11" t="str">
        <f t="array" ref="B2292">INDEX(DONG_THUAN_GHEP!$A$14:$A$113,INT((ROW()-2)/30)+1)</f>
        <v>76</v>
      </c>
      <c r="C2292" s="16">
        <f t="array" ref="C2292">IF(A2292="",0,INDEX(DONG_THUAN_GHEP!$B$14:$B$113,INT((ROW()-2)/30)+1))</f>
        <v>2</v>
      </c>
      <c r="D2292" s="16">
        <f t="shared" si="1"/>
        <v>16</v>
      </c>
      <c r="E2292" s="16">
        <f t="shared" si="2"/>
        <v>18</v>
      </c>
      <c r="F2292" s="3">
        <f t="shared" si="3"/>
        <v>1800076</v>
      </c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ht="15.0" customHeight="1">
      <c r="A2293" s="11" t="str">
        <f t="array" ref="A2293">INDEX(DONG_THUAN_GHEP!$J$14:$AM$113,INT((ROW()-2)/30)+1,MOD(ROW()-2,30)+1)</f>
        <v>76</v>
      </c>
      <c r="B2293" s="11" t="str">
        <f t="array" ref="B2293">INDEX(DONG_THUAN_GHEP!$A$14:$A$113,INT((ROW()-2)/30)+1)</f>
        <v>76</v>
      </c>
      <c r="C2293" s="16">
        <f t="array" ref="C2293">IF(A2293="",0,INDEX(DONG_THUAN_GHEP!$B$14:$B$113,INT((ROW()-2)/30)+1))</f>
        <v>2</v>
      </c>
      <c r="D2293" s="16">
        <f t="shared" si="1"/>
        <v>16</v>
      </c>
      <c r="E2293" s="16">
        <f t="shared" si="2"/>
        <v>18</v>
      </c>
      <c r="F2293" s="3">
        <f t="shared" si="3"/>
        <v>1800076</v>
      </c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ht="15.0" customHeight="1">
      <c r="A2294" s="11" t="str">
        <f t="array" ref="A2294">INDEX(DONG_THUAN_GHEP!$J$14:$AM$113,INT((ROW()-2)/30)+1,MOD(ROW()-2,30)+1)</f>
        <v>976</v>
      </c>
      <c r="B2294" s="11" t="str">
        <f t="array" ref="B2294">INDEX(DONG_THUAN_GHEP!$A$14:$A$113,INT((ROW()-2)/30)+1)</f>
        <v>76</v>
      </c>
      <c r="C2294" s="16">
        <f t="array" ref="C2294">IF(A2294="",0,INDEX(DONG_THUAN_GHEP!$B$14:$B$113,INT((ROW()-2)/30)+1))</f>
        <v>2</v>
      </c>
      <c r="D2294" s="16">
        <f t="shared" si="1"/>
        <v>4</v>
      </c>
      <c r="E2294" s="16">
        <f t="shared" si="2"/>
        <v>6</v>
      </c>
      <c r="F2294" s="3">
        <f t="shared" si="3"/>
        <v>600976</v>
      </c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ht="15.0" customHeight="1">
      <c r="A2295" s="11" t="str">
        <f t="array" ref="A2295">INDEX(DONG_THUAN_GHEP!$J$14:$AM$113,INT((ROW()-2)/30)+1,MOD(ROW()-2,30)+1)</f>
        <v>276</v>
      </c>
      <c r="B2295" s="11" t="str">
        <f t="array" ref="B2295">INDEX(DONG_THUAN_GHEP!$A$14:$A$113,INT((ROW()-2)/30)+1)</f>
        <v>76</v>
      </c>
      <c r="C2295" s="16">
        <f t="array" ref="C2295">IF(A2295="",0,INDEX(DONG_THUAN_GHEP!$B$14:$B$113,INT((ROW()-2)/30)+1))</f>
        <v>2</v>
      </c>
      <c r="D2295" s="16">
        <f t="shared" si="1"/>
        <v>8</v>
      </c>
      <c r="E2295" s="16">
        <f t="shared" si="2"/>
        <v>10</v>
      </c>
      <c r="F2295" s="3">
        <f t="shared" si="3"/>
        <v>1000276</v>
      </c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ht="15.0" customHeight="1">
      <c r="A2296" s="11" t="str">
        <f t="array" ref="A2296">INDEX(DONG_THUAN_GHEP!$J$14:$AM$113,INT((ROW()-2)/30)+1,MOD(ROW()-2,30)+1)</f>
        <v>76</v>
      </c>
      <c r="B2296" s="11" t="str">
        <f t="array" ref="B2296">INDEX(DONG_THUAN_GHEP!$A$14:$A$113,INT((ROW()-2)/30)+1)</f>
        <v>76</v>
      </c>
      <c r="C2296" s="16">
        <f t="array" ref="C2296">IF(A2296="",0,INDEX(DONG_THUAN_GHEP!$B$14:$B$113,INT((ROW()-2)/30)+1))</f>
        <v>2</v>
      </c>
      <c r="D2296" s="16">
        <f t="shared" si="1"/>
        <v>16</v>
      </c>
      <c r="E2296" s="16">
        <f t="shared" si="2"/>
        <v>18</v>
      </c>
      <c r="F2296" s="3">
        <f t="shared" si="3"/>
        <v>1800076</v>
      </c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ht="15.0" customHeight="1">
      <c r="A2297" s="11" t="str">
        <f t="array" ref="A2297">INDEX(DONG_THUAN_GHEP!$J$14:$AM$113,INT((ROW()-2)/30)+1,MOD(ROW()-2,30)+1)</f>
        <v>76</v>
      </c>
      <c r="B2297" s="11" t="str">
        <f t="array" ref="B2297">INDEX(DONG_THUAN_GHEP!$A$14:$A$113,INT((ROW()-2)/30)+1)</f>
        <v>76</v>
      </c>
      <c r="C2297" s="16">
        <f t="array" ref="C2297">IF(A2297="",0,INDEX(DONG_THUAN_GHEP!$B$14:$B$113,INT((ROW()-2)/30)+1))</f>
        <v>2</v>
      </c>
      <c r="D2297" s="16">
        <f t="shared" si="1"/>
        <v>16</v>
      </c>
      <c r="E2297" s="16">
        <f t="shared" si="2"/>
        <v>18</v>
      </c>
      <c r="F2297" s="3">
        <f t="shared" si="3"/>
        <v>1800076</v>
      </c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ht="15.0" customHeight="1">
      <c r="A2298" s="11" t="str">
        <f t="array" ref="A2298">INDEX(DONG_THUAN_GHEP!$J$14:$AM$113,INT((ROW()-2)/30)+1,MOD(ROW()-2,30)+1)</f>
        <v>76</v>
      </c>
      <c r="B2298" s="11" t="str">
        <f t="array" ref="B2298">INDEX(DONG_THUAN_GHEP!$A$14:$A$113,INT((ROW()-2)/30)+1)</f>
        <v>76</v>
      </c>
      <c r="C2298" s="16">
        <f t="array" ref="C2298">IF(A2298="",0,INDEX(DONG_THUAN_GHEP!$B$14:$B$113,INT((ROW()-2)/30)+1))</f>
        <v>2</v>
      </c>
      <c r="D2298" s="16">
        <f t="shared" si="1"/>
        <v>16</v>
      </c>
      <c r="E2298" s="16">
        <f t="shared" si="2"/>
        <v>18</v>
      </c>
      <c r="F2298" s="3">
        <f t="shared" si="3"/>
        <v>1800076</v>
      </c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ht="15.0" customHeight="1">
      <c r="A2299" s="11" t="str">
        <f t="array" ref="A2299">INDEX(DONG_THUAN_GHEP!$J$14:$AM$113,INT((ROW()-2)/30)+1,MOD(ROW()-2,30)+1)</f>
        <v>76</v>
      </c>
      <c r="B2299" s="11" t="str">
        <f t="array" ref="B2299">INDEX(DONG_THUAN_GHEP!$A$14:$A$113,INT((ROW()-2)/30)+1)</f>
        <v>76</v>
      </c>
      <c r="C2299" s="16">
        <f t="array" ref="C2299">IF(A2299="",0,INDEX(DONG_THUAN_GHEP!$B$14:$B$113,INT((ROW()-2)/30)+1))</f>
        <v>2</v>
      </c>
      <c r="D2299" s="16">
        <f t="shared" si="1"/>
        <v>16</v>
      </c>
      <c r="E2299" s="16">
        <f t="shared" si="2"/>
        <v>18</v>
      </c>
      <c r="F2299" s="3">
        <f t="shared" si="3"/>
        <v>1800076</v>
      </c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ht="15.0" customHeight="1">
      <c r="A2300" s="11" t="str">
        <f t="array" ref="A2300">INDEX(DONG_THUAN_GHEP!$J$14:$AM$113,INT((ROW()-2)/30)+1,MOD(ROW()-2,30)+1)</f>
        <v>976</v>
      </c>
      <c r="B2300" s="11" t="str">
        <f t="array" ref="B2300">INDEX(DONG_THUAN_GHEP!$A$14:$A$113,INT((ROW()-2)/30)+1)</f>
        <v>76</v>
      </c>
      <c r="C2300" s="16">
        <f t="array" ref="C2300">IF(A2300="",0,INDEX(DONG_THUAN_GHEP!$B$14:$B$113,INT((ROW()-2)/30)+1))</f>
        <v>2</v>
      </c>
      <c r="D2300" s="16">
        <f t="shared" si="1"/>
        <v>4</v>
      </c>
      <c r="E2300" s="16">
        <f t="shared" si="2"/>
        <v>6</v>
      </c>
      <c r="F2300" s="3">
        <f t="shared" si="3"/>
        <v>600976</v>
      </c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ht="15.0" customHeight="1">
      <c r="A2301" s="11" t="str">
        <f t="array" ref="A2301">INDEX(DONG_THUAN_GHEP!$J$14:$AM$113,INT((ROW()-2)/30)+1,MOD(ROW()-2,30)+1)</f>
        <v>276</v>
      </c>
      <c r="B2301" s="11" t="str">
        <f t="array" ref="B2301">INDEX(DONG_THUAN_GHEP!$A$14:$A$113,INT((ROW()-2)/30)+1)</f>
        <v>76</v>
      </c>
      <c r="C2301" s="16">
        <f t="array" ref="C2301">IF(A2301="",0,INDEX(DONG_THUAN_GHEP!$B$14:$B$113,INT((ROW()-2)/30)+1))</f>
        <v>2</v>
      </c>
      <c r="D2301" s="16">
        <f t="shared" si="1"/>
        <v>8</v>
      </c>
      <c r="E2301" s="16">
        <f t="shared" si="2"/>
        <v>10</v>
      </c>
      <c r="F2301" s="3">
        <f t="shared" si="3"/>
        <v>1000276</v>
      </c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ht="15.0" customHeight="1">
      <c r="A2302" s="11" t="str">
        <f t="array" ref="A2302">INDEX(DONG_THUAN_GHEP!$J$14:$AM$113,INT((ROW()-2)/30)+1,MOD(ROW()-2,30)+1)</f>
        <v>76</v>
      </c>
      <c r="B2302" s="11" t="str">
        <f t="array" ref="B2302">INDEX(DONG_THUAN_GHEP!$A$14:$A$113,INT((ROW()-2)/30)+1)</f>
        <v>76</v>
      </c>
      <c r="C2302" s="16">
        <f t="array" ref="C2302">IF(A2302="",0,INDEX(DONG_THUAN_GHEP!$B$14:$B$113,INT((ROW()-2)/30)+1))</f>
        <v>2</v>
      </c>
      <c r="D2302" s="16">
        <f t="shared" si="1"/>
        <v>16</v>
      </c>
      <c r="E2302" s="16">
        <f t="shared" si="2"/>
        <v>18</v>
      </c>
      <c r="F2302" s="3">
        <f t="shared" si="3"/>
        <v>1800076</v>
      </c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ht="15.0" customHeight="1">
      <c r="A2303" s="11" t="str">
        <f t="array" ref="A2303">INDEX(DONG_THUAN_GHEP!$J$14:$AM$113,INT((ROW()-2)/30)+1,MOD(ROW()-2,30)+1)</f>
        <v>76</v>
      </c>
      <c r="B2303" s="11" t="str">
        <f t="array" ref="B2303">INDEX(DONG_THUAN_GHEP!$A$14:$A$113,INT((ROW()-2)/30)+1)</f>
        <v>76</v>
      </c>
      <c r="C2303" s="16">
        <f t="array" ref="C2303">IF(A2303="",0,INDEX(DONG_THUAN_GHEP!$B$14:$B$113,INT((ROW()-2)/30)+1))</f>
        <v>2</v>
      </c>
      <c r="D2303" s="16">
        <f t="shared" si="1"/>
        <v>16</v>
      </c>
      <c r="E2303" s="16">
        <f t="shared" si="2"/>
        <v>18</v>
      </c>
      <c r="F2303" s="3">
        <f t="shared" si="3"/>
        <v>1800076</v>
      </c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ht="15.0" customHeight="1">
      <c r="A2304" s="11" t="str">
        <f t="array" ref="A2304">INDEX(DONG_THUAN_GHEP!$J$14:$AM$113,INT((ROW()-2)/30)+1,MOD(ROW()-2,30)+1)</f>
        <v>76</v>
      </c>
      <c r="B2304" s="11" t="str">
        <f t="array" ref="B2304">INDEX(DONG_THUAN_GHEP!$A$14:$A$113,INT((ROW()-2)/30)+1)</f>
        <v>76</v>
      </c>
      <c r="C2304" s="16">
        <f t="array" ref="C2304">IF(A2304="",0,INDEX(DONG_THUAN_GHEP!$B$14:$B$113,INT((ROW()-2)/30)+1))</f>
        <v>2</v>
      </c>
      <c r="D2304" s="16">
        <f t="shared" si="1"/>
        <v>16</v>
      </c>
      <c r="E2304" s="16">
        <f t="shared" si="2"/>
        <v>18</v>
      </c>
      <c r="F2304" s="3">
        <f t="shared" si="3"/>
        <v>1800076</v>
      </c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ht="15.0" customHeight="1">
      <c r="A2305" s="11" t="str">
        <f t="array" ref="A2305">INDEX(DONG_THUAN_GHEP!$J$14:$AM$113,INT((ROW()-2)/30)+1,MOD(ROW()-2,30)+1)</f>
        <v>76</v>
      </c>
      <c r="B2305" s="11" t="str">
        <f t="array" ref="B2305">INDEX(DONG_THUAN_GHEP!$A$14:$A$113,INT((ROW()-2)/30)+1)</f>
        <v>76</v>
      </c>
      <c r="C2305" s="16">
        <f t="array" ref="C2305">IF(A2305="",0,INDEX(DONG_THUAN_GHEP!$B$14:$B$113,INT((ROW()-2)/30)+1))</f>
        <v>2</v>
      </c>
      <c r="D2305" s="16">
        <f t="shared" si="1"/>
        <v>16</v>
      </c>
      <c r="E2305" s="16">
        <f t="shared" si="2"/>
        <v>18</v>
      </c>
      <c r="F2305" s="3">
        <f t="shared" si="3"/>
        <v>1800076</v>
      </c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ht="15.0" customHeight="1">
      <c r="A2306" s="11" t="str">
        <f t="array" ref="A2306">INDEX(DONG_THUAN_GHEP!$J$14:$AM$113,INT((ROW()-2)/30)+1,MOD(ROW()-2,30)+1)</f>
        <v>976</v>
      </c>
      <c r="B2306" s="11" t="str">
        <f t="array" ref="B2306">INDEX(DONG_THUAN_GHEP!$A$14:$A$113,INT((ROW()-2)/30)+1)</f>
        <v>76</v>
      </c>
      <c r="C2306" s="16">
        <f t="array" ref="C2306">IF(A2306="",0,INDEX(DONG_THUAN_GHEP!$B$14:$B$113,INT((ROW()-2)/30)+1))</f>
        <v>2</v>
      </c>
      <c r="D2306" s="16">
        <f t="shared" si="1"/>
        <v>4</v>
      </c>
      <c r="E2306" s="16">
        <f t="shared" si="2"/>
        <v>6</v>
      </c>
      <c r="F2306" s="3">
        <f t="shared" si="3"/>
        <v>600976</v>
      </c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ht="15.0" customHeight="1">
      <c r="A2307" s="11" t="str">
        <f t="array" ref="A2307">INDEX(DONG_THUAN_GHEP!$J$14:$AM$113,INT((ROW()-2)/30)+1,MOD(ROW()-2,30)+1)</f>
        <v>276</v>
      </c>
      <c r="B2307" s="11" t="str">
        <f t="array" ref="B2307">INDEX(DONG_THUAN_GHEP!$A$14:$A$113,INT((ROW()-2)/30)+1)</f>
        <v>76</v>
      </c>
      <c r="C2307" s="16">
        <f t="array" ref="C2307">IF(A2307="",0,INDEX(DONG_THUAN_GHEP!$B$14:$B$113,INT((ROW()-2)/30)+1))</f>
        <v>2</v>
      </c>
      <c r="D2307" s="16">
        <f t="shared" si="1"/>
        <v>8</v>
      </c>
      <c r="E2307" s="16">
        <f t="shared" si="2"/>
        <v>10</v>
      </c>
      <c r="F2307" s="3">
        <f t="shared" si="3"/>
        <v>1000276</v>
      </c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ht="15.0" customHeight="1">
      <c r="A2308" s="11" t="str">
        <f t="array" ref="A2308">INDEX(DONG_THUAN_GHEP!$J$14:$AM$113,INT((ROW()-2)/30)+1,MOD(ROW()-2,30)+1)</f>
        <v>76</v>
      </c>
      <c r="B2308" s="11" t="str">
        <f t="array" ref="B2308">INDEX(DONG_THUAN_GHEP!$A$14:$A$113,INT((ROW()-2)/30)+1)</f>
        <v>76</v>
      </c>
      <c r="C2308" s="16">
        <f t="array" ref="C2308">IF(A2308="",0,INDEX(DONG_THUAN_GHEP!$B$14:$B$113,INT((ROW()-2)/30)+1))</f>
        <v>2</v>
      </c>
      <c r="D2308" s="16">
        <f t="shared" si="1"/>
        <v>16</v>
      </c>
      <c r="E2308" s="16">
        <f t="shared" si="2"/>
        <v>18</v>
      </c>
      <c r="F2308" s="3">
        <f t="shared" si="3"/>
        <v>1800076</v>
      </c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ht="15.0" customHeight="1">
      <c r="A2309" s="11" t="str">
        <f t="array" ref="A2309">INDEX(DONG_THUAN_GHEP!$J$14:$AM$113,INT((ROW()-2)/30)+1,MOD(ROW()-2,30)+1)</f>
        <v>76</v>
      </c>
      <c r="B2309" s="11" t="str">
        <f t="array" ref="B2309">INDEX(DONG_THUAN_GHEP!$A$14:$A$113,INT((ROW()-2)/30)+1)</f>
        <v>76</v>
      </c>
      <c r="C2309" s="16">
        <f t="array" ref="C2309">IF(A2309="",0,INDEX(DONG_THUAN_GHEP!$B$14:$B$113,INT((ROW()-2)/30)+1))</f>
        <v>2</v>
      </c>
      <c r="D2309" s="16">
        <f t="shared" si="1"/>
        <v>16</v>
      </c>
      <c r="E2309" s="16">
        <f t="shared" si="2"/>
        <v>18</v>
      </c>
      <c r="F2309" s="3">
        <f t="shared" si="3"/>
        <v>1800076</v>
      </c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ht="15.0" customHeight="1">
      <c r="A2310" s="11" t="str">
        <f t="array" ref="A2310">INDEX(DONG_THUAN_GHEP!$J$14:$AM$113,INT((ROW()-2)/30)+1,MOD(ROW()-2,30)+1)</f>
        <v>76</v>
      </c>
      <c r="B2310" s="11" t="str">
        <f t="array" ref="B2310">INDEX(DONG_THUAN_GHEP!$A$14:$A$113,INT((ROW()-2)/30)+1)</f>
        <v>76</v>
      </c>
      <c r="C2310" s="16">
        <f t="array" ref="C2310">IF(A2310="",0,INDEX(DONG_THUAN_GHEP!$B$14:$B$113,INT((ROW()-2)/30)+1))</f>
        <v>2</v>
      </c>
      <c r="D2310" s="16">
        <f t="shared" si="1"/>
        <v>16</v>
      </c>
      <c r="E2310" s="16">
        <f t="shared" si="2"/>
        <v>18</v>
      </c>
      <c r="F2310" s="3">
        <f t="shared" si="3"/>
        <v>1800076</v>
      </c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ht="15.0" customHeight="1">
      <c r="A2311" s="11" t="str">
        <f t="array" ref="A2311">INDEX(DONG_THUAN_GHEP!$J$14:$AM$113,INT((ROW()-2)/30)+1,MOD(ROW()-2,30)+1)</f>
        <v>76</v>
      </c>
      <c r="B2311" s="11" t="str">
        <f t="array" ref="B2311">INDEX(DONG_THUAN_GHEP!$A$14:$A$113,INT((ROW()-2)/30)+1)</f>
        <v>76</v>
      </c>
      <c r="C2311" s="16">
        <f t="array" ref="C2311">IF(A2311="",0,INDEX(DONG_THUAN_GHEP!$B$14:$B$113,INT((ROW()-2)/30)+1))</f>
        <v>2</v>
      </c>
      <c r="D2311" s="16">
        <f t="shared" si="1"/>
        <v>16</v>
      </c>
      <c r="E2311" s="16">
        <f t="shared" si="2"/>
        <v>18</v>
      </c>
      <c r="F2311" s="3">
        <f t="shared" si="3"/>
        <v>1800076</v>
      </c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ht="15.0" customHeight="1">
      <c r="A2312" s="11" t="str">
        <f t="array" ref="A2312">INDEX(DONG_THUAN_GHEP!$J$14:$AM$113,INT((ROW()-2)/30)+1,MOD(ROW()-2,30)+1)</f>
        <v/>
      </c>
      <c r="B2312" s="11" t="str">
        <f t="array" ref="B2312">INDEX(DONG_THUAN_GHEP!$A$14:$A$113,INT((ROW()-2)/30)+1)</f>
        <v/>
      </c>
      <c r="C2312" s="16">
        <f t="array" ref="C2312">IF(A2312="",0,INDEX(DONG_THUAN_GHEP!$B$14:$B$113,INT((ROW()-2)/30)+1))</f>
        <v>0</v>
      </c>
      <c r="D2312" s="16">
        <f t="shared" si="1"/>
        <v>0</v>
      </c>
      <c r="E2312" s="16">
        <f t="shared" si="2"/>
        <v>0</v>
      </c>
      <c r="F2312" s="3">
        <f t="shared" si="3"/>
        <v>0</v>
      </c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ht="15.0" customHeight="1">
      <c r="A2313" s="11" t="str">
        <f t="array" ref="A2313">INDEX(DONG_THUAN_GHEP!$J$14:$AM$113,INT((ROW()-2)/30)+1,MOD(ROW()-2,30)+1)</f>
        <v/>
      </c>
      <c r="B2313" s="11" t="str">
        <f t="array" ref="B2313">INDEX(DONG_THUAN_GHEP!$A$14:$A$113,INT((ROW()-2)/30)+1)</f>
        <v/>
      </c>
      <c r="C2313" s="16">
        <f t="array" ref="C2313">IF(A2313="",0,INDEX(DONG_THUAN_GHEP!$B$14:$B$113,INT((ROW()-2)/30)+1))</f>
        <v>0</v>
      </c>
      <c r="D2313" s="16">
        <f t="shared" si="1"/>
        <v>0</v>
      </c>
      <c r="E2313" s="16">
        <f t="shared" si="2"/>
        <v>0</v>
      </c>
      <c r="F2313" s="3">
        <f t="shared" si="3"/>
        <v>0</v>
      </c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ht="15.0" customHeight="1">
      <c r="A2314" s="11" t="str">
        <f t="array" ref="A2314">INDEX(DONG_THUAN_GHEP!$J$14:$AM$113,INT((ROW()-2)/30)+1,MOD(ROW()-2,30)+1)</f>
        <v/>
      </c>
      <c r="B2314" s="11" t="str">
        <f t="array" ref="B2314">INDEX(DONG_THUAN_GHEP!$A$14:$A$113,INT((ROW()-2)/30)+1)</f>
        <v/>
      </c>
      <c r="C2314" s="16">
        <f t="array" ref="C2314">IF(A2314="",0,INDEX(DONG_THUAN_GHEP!$B$14:$B$113,INT((ROW()-2)/30)+1))</f>
        <v>0</v>
      </c>
      <c r="D2314" s="16">
        <f t="shared" si="1"/>
        <v>0</v>
      </c>
      <c r="E2314" s="16">
        <f t="shared" si="2"/>
        <v>0</v>
      </c>
      <c r="F2314" s="3">
        <f t="shared" si="3"/>
        <v>0</v>
      </c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ht="15.0" customHeight="1">
      <c r="A2315" s="11" t="str">
        <f t="array" ref="A2315">INDEX(DONG_THUAN_GHEP!$J$14:$AM$113,INT((ROW()-2)/30)+1,MOD(ROW()-2,30)+1)</f>
        <v/>
      </c>
      <c r="B2315" s="11" t="str">
        <f t="array" ref="B2315">INDEX(DONG_THUAN_GHEP!$A$14:$A$113,INT((ROW()-2)/30)+1)</f>
        <v/>
      </c>
      <c r="C2315" s="16">
        <f t="array" ref="C2315">IF(A2315="",0,INDEX(DONG_THUAN_GHEP!$B$14:$B$113,INT((ROW()-2)/30)+1))</f>
        <v>0</v>
      </c>
      <c r="D2315" s="16">
        <f t="shared" si="1"/>
        <v>0</v>
      </c>
      <c r="E2315" s="16">
        <f t="shared" si="2"/>
        <v>0</v>
      </c>
      <c r="F2315" s="3">
        <f t="shared" si="3"/>
        <v>0</v>
      </c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ht="15.0" customHeight="1">
      <c r="A2316" s="11" t="str">
        <f t="array" ref="A2316">INDEX(DONG_THUAN_GHEP!$J$14:$AM$113,INT((ROW()-2)/30)+1,MOD(ROW()-2,30)+1)</f>
        <v/>
      </c>
      <c r="B2316" s="11" t="str">
        <f t="array" ref="B2316">INDEX(DONG_THUAN_GHEP!$A$14:$A$113,INT((ROW()-2)/30)+1)</f>
        <v/>
      </c>
      <c r="C2316" s="16">
        <f t="array" ref="C2316">IF(A2316="",0,INDEX(DONG_THUAN_GHEP!$B$14:$B$113,INT((ROW()-2)/30)+1))</f>
        <v>0</v>
      </c>
      <c r="D2316" s="16">
        <f t="shared" si="1"/>
        <v>0</v>
      </c>
      <c r="E2316" s="16">
        <f t="shared" si="2"/>
        <v>0</v>
      </c>
      <c r="F2316" s="3">
        <f t="shared" si="3"/>
        <v>0</v>
      </c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ht="15.0" customHeight="1">
      <c r="A2317" s="11" t="str">
        <f t="array" ref="A2317">INDEX(DONG_THUAN_GHEP!$J$14:$AM$113,INT((ROW()-2)/30)+1,MOD(ROW()-2,30)+1)</f>
        <v/>
      </c>
      <c r="B2317" s="11" t="str">
        <f t="array" ref="B2317">INDEX(DONG_THUAN_GHEP!$A$14:$A$113,INT((ROW()-2)/30)+1)</f>
        <v/>
      </c>
      <c r="C2317" s="16">
        <f t="array" ref="C2317">IF(A2317="",0,INDEX(DONG_THUAN_GHEP!$B$14:$B$113,INT((ROW()-2)/30)+1))</f>
        <v>0</v>
      </c>
      <c r="D2317" s="16">
        <f t="shared" si="1"/>
        <v>0</v>
      </c>
      <c r="E2317" s="16">
        <f t="shared" si="2"/>
        <v>0</v>
      </c>
      <c r="F2317" s="3">
        <f t="shared" si="3"/>
        <v>0</v>
      </c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ht="15.0" customHeight="1">
      <c r="A2318" s="11" t="str">
        <f t="array" ref="A2318">INDEX(DONG_THUAN_GHEP!$J$14:$AM$113,INT((ROW()-2)/30)+1,MOD(ROW()-2,30)+1)</f>
        <v/>
      </c>
      <c r="B2318" s="11" t="str">
        <f t="array" ref="B2318">INDEX(DONG_THUAN_GHEP!$A$14:$A$113,INT((ROW()-2)/30)+1)</f>
        <v/>
      </c>
      <c r="C2318" s="16">
        <f t="array" ref="C2318">IF(A2318="",0,INDEX(DONG_THUAN_GHEP!$B$14:$B$113,INT((ROW()-2)/30)+1))</f>
        <v>0</v>
      </c>
      <c r="D2318" s="16">
        <f t="shared" si="1"/>
        <v>0</v>
      </c>
      <c r="E2318" s="16">
        <f t="shared" si="2"/>
        <v>0</v>
      </c>
      <c r="F2318" s="3">
        <f t="shared" si="3"/>
        <v>0</v>
      </c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ht="15.0" customHeight="1">
      <c r="A2319" s="11" t="str">
        <f t="array" ref="A2319">INDEX(DONG_THUAN_GHEP!$J$14:$AM$113,INT((ROW()-2)/30)+1,MOD(ROW()-2,30)+1)</f>
        <v/>
      </c>
      <c r="B2319" s="11" t="str">
        <f t="array" ref="B2319">INDEX(DONG_THUAN_GHEP!$A$14:$A$113,INT((ROW()-2)/30)+1)</f>
        <v/>
      </c>
      <c r="C2319" s="16">
        <f t="array" ref="C2319">IF(A2319="",0,INDEX(DONG_THUAN_GHEP!$B$14:$B$113,INT((ROW()-2)/30)+1))</f>
        <v>0</v>
      </c>
      <c r="D2319" s="16">
        <f t="shared" si="1"/>
        <v>0</v>
      </c>
      <c r="E2319" s="16">
        <f t="shared" si="2"/>
        <v>0</v>
      </c>
      <c r="F2319" s="3">
        <f t="shared" si="3"/>
        <v>0</v>
      </c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ht="15.0" customHeight="1">
      <c r="A2320" s="11" t="str">
        <f t="array" ref="A2320">INDEX(DONG_THUAN_GHEP!$J$14:$AM$113,INT((ROW()-2)/30)+1,MOD(ROW()-2,30)+1)</f>
        <v/>
      </c>
      <c r="B2320" s="11" t="str">
        <f t="array" ref="B2320">INDEX(DONG_THUAN_GHEP!$A$14:$A$113,INT((ROW()-2)/30)+1)</f>
        <v/>
      </c>
      <c r="C2320" s="16">
        <f t="array" ref="C2320">IF(A2320="",0,INDEX(DONG_THUAN_GHEP!$B$14:$B$113,INT((ROW()-2)/30)+1))</f>
        <v>0</v>
      </c>
      <c r="D2320" s="16">
        <f t="shared" si="1"/>
        <v>0</v>
      </c>
      <c r="E2320" s="16">
        <f t="shared" si="2"/>
        <v>0</v>
      </c>
      <c r="F2320" s="3">
        <f t="shared" si="3"/>
        <v>0</v>
      </c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ht="15.0" customHeight="1">
      <c r="A2321" s="11" t="str">
        <f t="array" ref="A2321">INDEX(DONG_THUAN_GHEP!$J$14:$AM$113,INT((ROW()-2)/30)+1,MOD(ROW()-2,30)+1)</f>
        <v/>
      </c>
      <c r="B2321" s="11" t="str">
        <f t="array" ref="B2321">INDEX(DONG_THUAN_GHEP!$A$14:$A$113,INT((ROW()-2)/30)+1)</f>
        <v/>
      </c>
      <c r="C2321" s="16">
        <f t="array" ref="C2321">IF(A2321="",0,INDEX(DONG_THUAN_GHEP!$B$14:$B$113,INT((ROW()-2)/30)+1))</f>
        <v>0</v>
      </c>
      <c r="D2321" s="16">
        <f t="shared" si="1"/>
        <v>0</v>
      </c>
      <c r="E2321" s="16">
        <f t="shared" si="2"/>
        <v>0</v>
      </c>
      <c r="F2321" s="3">
        <f t="shared" si="3"/>
        <v>0</v>
      </c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ht="15.0" customHeight="1">
      <c r="A2322" s="11" t="str">
        <f t="array" ref="A2322">INDEX(DONG_THUAN_GHEP!$J$14:$AM$113,INT((ROW()-2)/30)+1,MOD(ROW()-2,30)+1)</f>
        <v/>
      </c>
      <c r="B2322" s="11" t="str">
        <f t="array" ref="B2322">INDEX(DONG_THUAN_GHEP!$A$14:$A$113,INT((ROW()-2)/30)+1)</f>
        <v/>
      </c>
      <c r="C2322" s="16">
        <f t="array" ref="C2322">IF(A2322="",0,INDEX(DONG_THUAN_GHEP!$B$14:$B$113,INT((ROW()-2)/30)+1))</f>
        <v>0</v>
      </c>
      <c r="D2322" s="16">
        <f t="shared" si="1"/>
        <v>0</v>
      </c>
      <c r="E2322" s="16">
        <f t="shared" si="2"/>
        <v>0</v>
      </c>
      <c r="F2322" s="3">
        <f t="shared" si="3"/>
        <v>0</v>
      </c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ht="15.0" customHeight="1">
      <c r="A2323" s="11" t="str">
        <f t="array" ref="A2323">INDEX(DONG_THUAN_GHEP!$J$14:$AM$113,INT((ROW()-2)/30)+1,MOD(ROW()-2,30)+1)</f>
        <v/>
      </c>
      <c r="B2323" s="11" t="str">
        <f t="array" ref="B2323">INDEX(DONG_THUAN_GHEP!$A$14:$A$113,INT((ROW()-2)/30)+1)</f>
        <v/>
      </c>
      <c r="C2323" s="16">
        <f t="array" ref="C2323">IF(A2323="",0,INDEX(DONG_THUAN_GHEP!$B$14:$B$113,INT((ROW()-2)/30)+1))</f>
        <v>0</v>
      </c>
      <c r="D2323" s="16">
        <f t="shared" si="1"/>
        <v>0</v>
      </c>
      <c r="E2323" s="16">
        <f t="shared" si="2"/>
        <v>0</v>
      </c>
      <c r="F2323" s="3">
        <f t="shared" si="3"/>
        <v>0</v>
      </c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ht="15.0" customHeight="1">
      <c r="A2324" s="11" t="str">
        <f t="array" ref="A2324">INDEX(DONG_THUAN_GHEP!$J$14:$AM$113,INT((ROW()-2)/30)+1,MOD(ROW()-2,30)+1)</f>
        <v/>
      </c>
      <c r="B2324" s="11" t="str">
        <f t="array" ref="B2324">INDEX(DONG_THUAN_GHEP!$A$14:$A$113,INT((ROW()-2)/30)+1)</f>
        <v/>
      </c>
      <c r="C2324" s="16">
        <f t="array" ref="C2324">IF(A2324="",0,INDEX(DONG_THUAN_GHEP!$B$14:$B$113,INT((ROW()-2)/30)+1))</f>
        <v>0</v>
      </c>
      <c r="D2324" s="16">
        <f t="shared" si="1"/>
        <v>0</v>
      </c>
      <c r="E2324" s="16">
        <f t="shared" si="2"/>
        <v>0</v>
      </c>
      <c r="F2324" s="3">
        <f t="shared" si="3"/>
        <v>0</v>
      </c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ht="15.0" customHeight="1">
      <c r="A2325" s="11" t="str">
        <f t="array" ref="A2325">INDEX(DONG_THUAN_GHEP!$J$14:$AM$113,INT((ROW()-2)/30)+1,MOD(ROW()-2,30)+1)</f>
        <v/>
      </c>
      <c r="B2325" s="11" t="str">
        <f t="array" ref="B2325">INDEX(DONG_THUAN_GHEP!$A$14:$A$113,INT((ROW()-2)/30)+1)</f>
        <v/>
      </c>
      <c r="C2325" s="16">
        <f t="array" ref="C2325">IF(A2325="",0,INDEX(DONG_THUAN_GHEP!$B$14:$B$113,INT((ROW()-2)/30)+1))</f>
        <v>0</v>
      </c>
      <c r="D2325" s="16">
        <f t="shared" si="1"/>
        <v>0</v>
      </c>
      <c r="E2325" s="16">
        <f t="shared" si="2"/>
        <v>0</v>
      </c>
      <c r="F2325" s="3">
        <f t="shared" si="3"/>
        <v>0</v>
      </c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ht="15.0" customHeight="1">
      <c r="A2326" s="11" t="str">
        <f t="array" ref="A2326">INDEX(DONG_THUAN_GHEP!$J$14:$AM$113,INT((ROW()-2)/30)+1,MOD(ROW()-2,30)+1)</f>
        <v/>
      </c>
      <c r="B2326" s="11" t="str">
        <f t="array" ref="B2326">INDEX(DONG_THUAN_GHEP!$A$14:$A$113,INT((ROW()-2)/30)+1)</f>
        <v/>
      </c>
      <c r="C2326" s="16">
        <f t="array" ref="C2326">IF(A2326="",0,INDEX(DONG_THUAN_GHEP!$B$14:$B$113,INT((ROW()-2)/30)+1))</f>
        <v>0</v>
      </c>
      <c r="D2326" s="16">
        <f t="shared" si="1"/>
        <v>0</v>
      </c>
      <c r="E2326" s="16">
        <f t="shared" si="2"/>
        <v>0</v>
      </c>
      <c r="F2326" s="3">
        <f t="shared" si="3"/>
        <v>0</v>
      </c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ht="15.0" customHeight="1">
      <c r="A2327" s="11" t="str">
        <f t="array" ref="A2327">INDEX(DONG_THUAN_GHEP!$J$14:$AM$113,INT((ROW()-2)/30)+1,MOD(ROW()-2,30)+1)</f>
        <v/>
      </c>
      <c r="B2327" s="11" t="str">
        <f t="array" ref="B2327">INDEX(DONG_THUAN_GHEP!$A$14:$A$113,INT((ROW()-2)/30)+1)</f>
        <v/>
      </c>
      <c r="C2327" s="16">
        <f t="array" ref="C2327">IF(A2327="",0,INDEX(DONG_THUAN_GHEP!$B$14:$B$113,INT((ROW()-2)/30)+1))</f>
        <v>0</v>
      </c>
      <c r="D2327" s="16">
        <f t="shared" si="1"/>
        <v>0</v>
      </c>
      <c r="E2327" s="16">
        <f t="shared" si="2"/>
        <v>0</v>
      </c>
      <c r="F2327" s="3">
        <f t="shared" si="3"/>
        <v>0</v>
      </c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ht="15.0" customHeight="1">
      <c r="A2328" s="11" t="str">
        <f t="array" ref="A2328">INDEX(DONG_THUAN_GHEP!$J$14:$AM$113,INT((ROW()-2)/30)+1,MOD(ROW()-2,30)+1)</f>
        <v/>
      </c>
      <c r="B2328" s="11" t="str">
        <f t="array" ref="B2328">INDEX(DONG_THUAN_GHEP!$A$14:$A$113,INT((ROW()-2)/30)+1)</f>
        <v/>
      </c>
      <c r="C2328" s="16">
        <f t="array" ref="C2328">IF(A2328="",0,INDEX(DONG_THUAN_GHEP!$B$14:$B$113,INT((ROW()-2)/30)+1))</f>
        <v>0</v>
      </c>
      <c r="D2328" s="16">
        <f t="shared" si="1"/>
        <v>0</v>
      </c>
      <c r="E2328" s="16">
        <f t="shared" si="2"/>
        <v>0</v>
      </c>
      <c r="F2328" s="3">
        <f t="shared" si="3"/>
        <v>0</v>
      </c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ht="15.0" customHeight="1">
      <c r="A2329" s="11" t="str">
        <f t="array" ref="A2329">INDEX(DONG_THUAN_GHEP!$J$14:$AM$113,INT((ROW()-2)/30)+1,MOD(ROW()-2,30)+1)</f>
        <v/>
      </c>
      <c r="B2329" s="11" t="str">
        <f t="array" ref="B2329">INDEX(DONG_THUAN_GHEP!$A$14:$A$113,INT((ROW()-2)/30)+1)</f>
        <v/>
      </c>
      <c r="C2329" s="16">
        <f t="array" ref="C2329">IF(A2329="",0,INDEX(DONG_THUAN_GHEP!$B$14:$B$113,INT((ROW()-2)/30)+1))</f>
        <v>0</v>
      </c>
      <c r="D2329" s="16">
        <f t="shared" si="1"/>
        <v>0</v>
      </c>
      <c r="E2329" s="16">
        <f t="shared" si="2"/>
        <v>0</v>
      </c>
      <c r="F2329" s="3">
        <f t="shared" si="3"/>
        <v>0</v>
      </c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ht="15.0" customHeight="1">
      <c r="A2330" s="11" t="str">
        <f t="array" ref="A2330">INDEX(DONG_THUAN_GHEP!$J$14:$AM$113,INT((ROW()-2)/30)+1,MOD(ROW()-2,30)+1)</f>
        <v/>
      </c>
      <c r="B2330" s="11" t="str">
        <f t="array" ref="B2330">INDEX(DONG_THUAN_GHEP!$A$14:$A$113,INT((ROW()-2)/30)+1)</f>
        <v/>
      </c>
      <c r="C2330" s="16">
        <f t="array" ref="C2330">IF(A2330="",0,INDEX(DONG_THUAN_GHEP!$B$14:$B$113,INT((ROW()-2)/30)+1))</f>
        <v>0</v>
      </c>
      <c r="D2330" s="16">
        <f t="shared" si="1"/>
        <v>0</v>
      </c>
      <c r="E2330" s="16">
        <f t="shared" si="2"/>
        <v>0</v>
      </c>
      <c r="F2330" s="3">
        <f t="shared" si="3"/>
        <v>0</v>
      </c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ht="15.0" customHeight="1">
      <c r="A2331" s="11" t="str">
        <f t="array" ref="A2331">INDEX(DONG_THUAN_GHEP!$J$14:$AM$113,INT((ROW()-2)/30)+1,MOD(ROW()-2,30)+1)</f>
        <v/>
      </c>
      <c r="B2331" s="11" t="str">
        <f t="array" ref="B2331">INDEX(DONG_THUAN_GHEP!$A$14:$A$113,INT((ROW()-2)/30)+1)</f>
        <v/>
      </c>
      <c r="C2331" s="16">
        <f t="array" ref="C2331">IF(A2331="",0,INDEX(DONG_THUAN_GHEP!$B$14:$B$113,INT((ROW()-2)/30)+1))</f>
        <v>0</v>
      </c>
      <c r="D2331" s="16">
        <f t="shared" si="1"/>
        <v>0</v>
      </c>
      <c r="E2331" s="16">
        <f t="shared" si="2"/>
        <v>0</v>
      </c>
      <c r="F2331" s="3">
        <f t="shared" si="3"/>
        <v>0</v>
      </c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ht="15.0" customHeight="1">
      <c r="A2332" s="11" t="str">
        <f t="array" ref="A2332">INDEX(DONG_THUAN_GHEP!$J$14:$AM$113,INT((ROW()-2)/30)+1,MOD(ROW()-2,30)+1)</f>
        <v/>
      </c>
      <c r="B2332" s="11" t="str">
        <f t="array" ref="B2332">INDEX(DONG_THUAN_GHEP!$A$14:$A$113,INT((ROW()-2)/30)+1)</f>
        <v/>
      </c>
      <c r="C2332" s="16">
        <f t="array" ref="C2332">IF(A2332="",0,INDEX(DONG_THUAN_GHEP!$B$14:$B$113,INT((ROW()-2)/30)+1))</f>
        <v>0</v>
      </c>
      <c r="D2332" s="16">
        <f t="shared" si="1"/>
        <v>0</v>
      </c>
      <c r="E2332" s="16">
        <f t="shared" si="2"/>
        <v>0</v>
      </c>
      <c r="F2332" s="3">
        <f t="shared" si="3"/>
        <v>0</v>
      </c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ht="15.0" customHeight="1">
      <c r="A2333" s="11" t="str">
        <f t="array" ref="A2333">INDEX(DONG_THUAN_GHEP!$J$14:$AM$113,INT((ROW()-2)/30)+1,MOD(ROW()-2,30)+1)</f>
        <v/>
      </c>
      <c r="B2333" s="11" t="str">
        <f t="array" ref="B2333">INDEX(DONG_THUAN_GHEP!$A$14:$A$113,INT((ROW()-2)/30)+1)</f>
        <v/>
      </c>
      <c r="C2333" s="16">
        <f t="array" ref="C2333">IF(A2333="",0,INDEX(DONG_THUAN_GHEP!$B$14:$B$113,INT((ROW()-2)/30)+1))</f>
        <v>0</v>
      </c>
      <c r="D2333" s="16">
        <f t="shared" si="1"/>
        <v>0</v>
      </c>
      <c r="E2333" s="16">
        <f t="shared" si="2"/>
        <v>0</v>
      </c>
      <c r="F2333" s="3">
        <f t="shared" si="3"/>
        <v>0</v>
      </c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ht="15.0" customHeight="1">
      <c r="A2334" s="11" t="str">
        <f t="array" ref="A2334">INDEX(DONG_THUAN_GHEP!$J$14:$AM$113,INT((ROW()-2)/30)+1,MOD(ROW()-2,30)+1)</f>
        <v/>
      </c>
      <c r="B2334" s="11" t="str">
        <f t="array" ref="B2334">INDEX(DONG_THUAN_GHEP!$A$14:$A$113,INT((ROW()-2)/30)+1)</f>
        <v/>
      </c>
      <c r="C2334" s="16">
        <f t="array" ref="C2334">IF(A2334="",0,INDEX(DONG_THUAN_GHEP!$B$14:$B$113,INT((ROW()-2)/30)+1))</f>
        <v>0</v>
      </c>
      <c r="D2334" s="16">
        <f t="shared" si="1"/>
        <v>0</v>
      </c>
      <c r="E2334" s="16">
        <f t="shared" si="2"/>
        <v>0</v>
      </c>
      <c r="F2334" s="3">
        <f t="shared" si="3"/>
        <v>0</v>
      </c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ht="15.0" customHeight="1">
      <c r="A2335" s="11" t="str">
        <f t="array" ref="A2335">INDEX(DONG_THUAN_GHEP!$J$14:$AM$113,INT((ROW()-2)/30)+1,MOD(ROW()-2,30)+1)</f>
        <v/>
      </c>
      <c r="B2335" s="11" t="str">
        <f t="array" ref="B2335">INDEX(DONG_THUAN_GHEP!$A$14:$A$113,INT((ROW()-2)/30)+1)</f>
        <v/>
      </c>
      <c r="C2335" s="16">
        <f t="array" ref="C2335">IF(A2335="",0,INDEX(DONG_THUAN_GHEP!$B$14:$B$113,INT((ROW()-2)/30)+1))</f>
        <v>0</v>
      </c>
      <c r="D2335" s="16">
        <f t="shared" si="1"/>
        <v>0</v>
      </c>
      <c r="E2335" s="16">
        <f t="shared" si="2"/>
        <v>0</v>
      </c>
      <c r="F2335" s="3">
        <f t="shared" si="3"/>
        <v>0</v>
      </c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ht="15.0" customHeight="1">
      <c r="A2336" s="11" t="str">
        <f t="array" ref="A2336">INDEX(DONG_THUAN_GHEP!$J$14:$AM$113,INT((ROW()-2)/30)+1,MOD(ROW()-2,30)+1)</f>
        <v/>
      </c>
      <c r="B2336" s="11" t="str">
        <f t="array" ref="B2336">INDEX(DONG_THUAN_GHEP!$A$14:$A$113,INT((ROW()-2)/30)+1)</f>
        <v/>
      </c>
      <c r="C2336" s="16">
        <f t="array" ref="C2336">IF(A2336="",0,INDEX(DONG_THUAN_GHEP!$B$14:$B$113,INT((ROW()-2)/30)+1))</f>
        <v>0</v>
      </c>
      <c r="D2336" s="16">
        <f t="shared" si="1"/>
        <v>0</v>
      </c>
      <c r="E2336" s="16">
        <f t="shared" si="2"/>
        <v>0</v>
      </c>
      <c r="F2336" s="3">
        <f t="shared" si="3"/>
        <v>0</v>
      </c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ht="15.0" customHeight="1">
      <c r="A2337" s="11" t="str">
        <f t="array" ref="A2337">INDEX(DONG_THUAN_GHEP!$J$14:$AM$113,INT((ROW()-2)/30)+1,MOD(ROW()-2,30)+1)</f>
        <v/>
      </c>
      <c r="B2337" s="11" t="str">
        <f t="array" ref="B2337">INDEX(DONG_THUAN_GHEP!$A$14:$A$113,INT((ROW()-2)/30)+1)</f>
        <v/>
      </c>
      <c r="C2337" s="16">
        <f t="array" ref="C2337">IF(A2337="",0,INDEX(DONG_THUAN_GHEP!$B$14:$B$113,INT((ROW()-2)/30)+1))</f>
        <v>0</v>
      </c>
      <c r="D2337" s="16">
        <f t="shared" si="1"/>
        <v>0</v>
      </c>
      <c r="E2337" s="16">
        <f t="shared" si="2"/>
        <v>0</v>
      </c>
      <c r="F2337" s="3">
        <f t="shared" si="3"/>
        <v>0</v>
      </c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ht="15.0" customHeight="1">
      <c r="A2338" s="11" t="str">
        <f t="array" ref="A2338">INDEX(DONG_THUAN_GHEP!$J$14:$AM$113,INT((ROW()-2)/30)+1,MOD(ROW()-2,30)+1)</f>
        <v/>
      </c>
      <c r="B2338" s="11" t="str">
        <f t="array" ref="B2338">INDEX(DONG_THUAN_GHEP!$A$14:$A$113,INT((ROW()-2)/30)+1)</f>
        <v/>
      </c>
      <c r="C2338" s="16">
        <f t="array" ref="C2338">IF(A2338="",0,INDEX(DONG_THUAN_GHEP!$B$14:$B$113,INT((ROW()-2)/30)+1))</f>
        <v>0</v>
      </c>
      <c r="D2338" s="16">
        <f t="shared" si="1"/>
        <v>0</v>
      </c>
      <c r="E2338" s="16">
        <f t="shared" si="2"/>
        <v>0</v>
      </c>
      <c r="F2338" s="3">
        <f t="shared" si="3"/>
        <v>0</v>
      </c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ht="15.0" customHeight="1">
      <c r="A2339" s="11" t="str">
        <f t="array" ref="A2339">INDEX(DONG_THUAN_GHEP!$J$14:$AM$113,INT((ROW()-2)/30)+1,MOD(ROW()-2,30)+1)</f>
        <v/>
      </c>
      <c r="B2339" s="11" t="str">
        <f t="array" ref="B2339">INDEX(DONG_THUAN_GHEP!$A$14:$A$113,INT((ROW()-2)/30)+1)</f>
        <v/>
      </c>
      <c r="C2339" s="16">
        <f t="array" ref="C2339">IF(A2339="",0,INDEX(DONG_THUAN_GHEP!$B$14:$B$113,INT((ROW()-2)/30)+1))</f>
        <v>0</v>
      </c>
      <c r="D2339" s="16">
        <f t="shared" si="1"/>
        <v>0</v>
      </c>
      <c r="E2339" s="16">
        <f t="shared" si="2"/>
        <v>0</v>
      </c>
      <c r="F2339" s="3">
        <f t="shared" si="3"/>
        <v>0</v>
      </c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ht="15.0" customHeight="1">
      <c r="A2340" s="11" t="str">
        <f t="array" ref="A2340">INDEX(DONG_THUAN_GHEP!$J$14:$AM$113,INT((ROW()-2)/30)+1,MOD(ROW()-2,30)+1)</f>
        <v/>
      </c>
      <c r="B2340" s="11" t="str">
        <f t="array" ref="B2340">INDEX(DONG_THUAN_GHEP!$A$14:$A$113,INT((ROW()-2)/30)+1)</f>
        <v/>
      </c>
      <c r="C2340" s="16">
        <f t="array" ref="C2340">IF(A2340="",0,INDEX(DONG_THUAN_GHEP!$B$14:$B$113,INT((ROW()-2)/30)+1))</f>
        <v>0</v>
      </c>
      <c r="D2340" s="16">
        <f t="shared" si="1"/>
        <v>0</v>
      </c>
      <c r="E2340" s="16">
        <f t="shared" si="2"/>
        <v>0</v>
      </c>
      <c r="F2340" s="3">
        <f t="shared" si="3"/>
        <v>0</v>
      </c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ht="15.0" customHeight="1">
      <c r="A2341" s="11" t="str">
        <f t="array" ref="A2341">INDEX(DONG_THUAN_GHEP!$J$14:$AM$113,INT((ROW()-2)/30)+1,MOD(ROW()-2,30)+1)</f>
        <v/>
      </c>
      <c r="B2341" s="11" t="str">
        <f t="array" ref="B2341">INDEX(DONG_THUAN_GHEP!$A$14:$A$113,INT((ROW()-2)/30)+1)</f>
        <v/>
      </c>
      <c r="C2341" s="16">
        <f t="array" ref="C2341">IF(A2341="",0,INDEX(DONG_THUAN_GHEP!$B$14:$B$113,INT((ROW()-2)/30)+1))</f>
        <v>0</v>
      </c>
      <c r="D2341" s="16">
        <f t="shared" si="1"/>
        <v>0</v>
      </c>
      <c r="E2341" s="16">
        <f t="shared" si="2"/>
        <v>0</v>
      </c>
      <c r="F2341" s="3">
        <f t="shared" si="3"/>
        <v>0</v>
      </c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ht="15.0" customHeight="1">
      <c r="A2342" s="11" t="str">
        <f t="array" ref="A2342">INDEX(DONG_THUAN_GHEP!$J$14:$AM$113,INT((ROW()-2)/30)+1,MOD(ROW()-2,30)+1)</f>
        <v/>
      </c>
      <c r="B2342" s="11" t="str">
        <f t="array" ref="B2342">INDEX(DONG_THUAN_GHEP!$A$14:$A$113,INT((ROW()-2)/30)+1)</f>
        <v/>
      </c>
      <c r="C2342" s="16">
        <f t="array" ref="C2342">IF(A2342="",0,INDEX(DONG_THUAN_GHEP!$B$14:$B$113,INT((ROW()-2)/30)+1))</f>
        <v>0</v>
      </c>
      <c r="D2342" s="16">
        <f t="shared" si="1"/>
        <v>0</v>
      </c>
      <c r="E2342" s="16">
        <f t="shared" si="2"/>
        <v>0</v>
      </c>
      <c r="F2342" s="3">
        <f t="shared" si="3"/>
        <v>0</v>
      </c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ht="15.0" customHeight="1">
      <c r="A2343" s="11" t="str">
        <f t="array" ref="A2343">INDEX(DONG_THUAN_GHEP!$J$14:$AM$113,INT((ROW()-2)/30)+1,MOD(ROW()-2,30)+1)</f>
        <v/>
      </c>
      <c r="B2343" s="11" t="str">
        <f t="array" ref="B2343">INDEX(DONG_THUAN_GHEP!$A$14:$A$113,INT((ROW()-2)/30)+1)</f>
        <v/>
      </c>
      <c r="C2343" s="16">
        <f t="array" ref="C2343">IF(A2343="",0,INDEX(DONG_THUAN_GHEP!$B$14:$B$113,INT((ROW()-2)/30)+1))</f>
        <v>0</v>
      </c>
      <c r="D2343" s="16">
        <f t="shared" si="1"/>
        <v>0</v>
      </c>
      <c r="E2343" s="16">
        <f t="shared" si="2"/>
        <v>0</v>
      </c>
      <c r="F2343" s="3">
        <f t="shared" si="3"/>
        <v>0</v>
      </c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ht="15.0" customHeight="1">
      <c r="A2344" s="11" t="str">
        <f t="array" ref="A2344">INDEX(DONG_THUAN_GHEP!$J$14:$AM$113,INT((ROW()-2)/30)+1,MOD(ROW()-2,30)+1)</f>
        <v/>
      </c>
      <c r="B2344" s="11" t="str">
        <f t="array" ref="B2344">INDEX(DONG_THUAN_GHEP!$A$14:$A$113,INT((ROW()-2)/30)+1)</f>
        <v/>
      </c>
      <c r="C2344" s="16">
        <f t="array" ref="C2344">IF(A2344="",0,INDEX(DONG_THUAN_GHEP!$B$14:$B$113,INT((ROW()-2)/30)+1))</f>
        <v>0</v>
      </c>
      <c r="D2344" s="16">
        <f t="shared" si="1"/>
        <v>0</v>
      </c>
      <c r="E2344" s="16">
        <f t="shared" si="2"/>
        <v>0</v>
      </c>
      <c r="F2344" s="3">
        <f t="shared" si="3"/>
        <v>0</v>
      </c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ht="15.0" customHeight="1">
      <c r="A2345" s="11" t="str">
        <f t="array" ref="A2345">INDEX(DONG_THUAN_GHEP!$J$14:$AM$113,INT((ROW()-2)/30)+1,MOD(ROW()-2,30)+1)</f>
        <v/>
      </c>
      <c r="B2345" s="11" t="str">
        <f t="array" ref="B2345">INDEX(DONG_THUAN_GHEP!$A$14:$A$113,INT((ROW()-2)/30)+1)</f>
        <v/>
      </c>
      <c r="C2345" s="16">
        <f t="array" ref="C2345">IF(A2345="",0,INDEX(DONG_THUAN_GHEP!$B$14:$B$113,INT((ROW()-2)/30)+1))</f>
        <v>0</v>
      </c>
      <c r="D2345" s="16">
        <f t="shared" si="1"/>
        <v>0</v>
      </c>
      <c r="E2345" s="16">
        <f t="shared" si="2"/>
        <v>0</v>
      </c>
      <c r="F2345" s="3">
        <f t="shared" si="3"/>
        <v>0</v>
      </c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ht="15.0" customHeight="1">
      <c r="A2346" s="11" t="str">
        <f t="array" ref="A2346">INDEX(DONG_THUAN_GHEP!$J$14:$AM$113,INT((ROW()-2)/30)+1,MOD(ROW()-2,30)+1)</f>
        <v/>
      </c>
      <c r="B2346" s="11" t="str">
        <f t="array" ref="B2346">INDEX(DONG_THUAN_GHEP!$A$14:$A$113,INT((ROW()-2)/30)+1)</f>
        <v/>
      </c>
      <c r="C2346" s="16">
        <f t="array" ref="C2346">IF(A2346="",0,INDEX(DONG_THUAN_GHEP!$B$14:$B$113,INT((ROW()-2)/30)+1))</f>
        <v>0</v>
      </c>
      <c r="D2346" s="16">
        <f t="shared" si="1"/>
        <v>0</v>
      </c>
      <c r="E2346" s="16">
        <f t="shared" si="2"/>
        <v>0</v>
      </c>
      <c r="F2346" s="3">
        <f t="shared" si="3"/>
        <v>0</v>
      </c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ht="15.0" customHeight="1">
      <c r="A2347" s="11" t="str">
        <f t="array" ref="A2347">INDEX(DONG_THUAN_GHEP!$J$14:$AM$113,INT((ROW()-2)/30)+1,MOD(ROW()-2,30)+1)</f>
        <v/>
      </c>
      <c r="B2347" s="11" t="str">
        <f t="array" ref="B2347">INDEX(DONG_THUAN_GHEP!$A$14:$A$113,INT((ROW()-2)/30)+1)</f>
        <v/>
      </c>
      <c r="C2347" s="16">
        <f t="array" ref="C2347">IF(A2347="",0,INDEX(DONG_THUAN_GHEP!$B$14:$B$113,INT((ROW()-2)/30)+1))</f>
        <v>0</v>
      </c>
      <c r="D2347" s="16">
        <f t="shared" si="1"/>
        <v>0</v>
      </c>
      <c r="E2347" s="16">
        <f t="shared" si="2"/>
        <v>0</v>
      </c>
      <c r="F2347" s="3">
        <f t="shared" si="3"/>
        <v>0</v>
      </c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ht="15.0" customHeight="1">
      <c r="A2348" s="11" t="str">
        <f t="array" ref="A2348">INDEX(DONG_THUAN_GHEP!$J$14:$AM$113,INT((ROW()-2)/30)+1,MOD(ROW()-2,30)+1)</f>
        <v/>
      </c>
      <c r="B2348" s="11" t="str">
        <f t="array" ref="B2348">INDEX(DONG_THUAN_GHEP!$A$14:$A$113,INT((ROW()-2)/30)+1)</f>
        <v/>
      </c>
      <c r="C2348" s="16">
        <f t="array" ref="C2348">IF(A2348="",0,INDEX(DONG_THUAN_GHEP!$B$14:$B$113,INT((ROW()-2)/30)+1))</f>
        <v>0</v>
      </c>
      <c r="D2348" s="16">
        <f t="shared" si="1"/>
        <v>0</v>
      </c>
      <c r="E2348" s="16">
        <f t="shared" si="2"/>
        <v>0</v>
      </c>
      <c r="F2348" s="3">
        <f t="shared" si="3"/>
        <v>0</v>
      </c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ht="15.0" customHeight="1">
      <c r="A2349" s="11" t="str">
        <f t="array" ref="A2349">INDEX(DONG_THUAN_GHEP!$J$14:$AM$113,INT((ROW()-2)/30)+1,MOD(ROW()-2,30)+1)</f>
        <v/>
      </c>
      <c r="B2349" s="11" t="str">
        <f t="array" ref="B2349">INDEX(DONG_THUAN_GHEP!$A$14:$A$113,INT((ROW()-2)/30)+1)</f>
        <v/>
      </c>
      <c r="C2349" s="16">
        <f t="array" ref="C2349">IF(A2349="",0,INDEX(DONG_THUAN_GHEP!$B$14:$B$113,INT((ROW()-2)/30)+1))</f>
        <v>0</v>
      </c>
      <c r="D2349" s="16">
        <f t="shared" si="1"/>
        <v>0</v>
      </c>
      <c r="E2349" s="16">
        <f t="shared" si="2"/>
        <v>0</v>
      </c>
      <c r="F2349" s="3">
        <f t="shared" si="3"/>
        <v>0</v>
      </c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ht="15.0" customHeight="1">
      <c r="A2350" s="11" t="str">
        <f t="array" ref="A2350">INDEX(DONG_THUAN_GHEP!$J$14:$AM$113,INT((ROW()-2)/30)+1,MOD(ROW()-2,30)+1)</f>
        <v/>
      </c>
      <c r="B2350" s="11" t="str">
        <f t="array" ref="B2350">INDEX(DONG_THUAN_GHEP!$A$14:$A$113,INT((ROW()-2)/30)+1)</f>
        <v/>
      </c>
      <c r="C2350" s="16">
        <f t="array" ref="C2350">IF(A2350="",0,INDEX(DONG_THUAN_GHEP!$B$14:$B$113,INT((ROW()-2)/30)+1))</f>
        <v>0</v>
      </c>
      <c r="D2350" s="16">
        <f t="shared" si="1"/>
        <v>0</v>
      </c>
      <c r="E2350" s="16">
        <f t="shared" si="2"/>
        <v>0</v>
      </c>
      <c r="F2350" s="3">
        <f t="shared" si="3"/>
        <v>0</v>
      </c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ht="15.0" customHeight="1">
      <c r="A2351" s="11" t="str">
        <f t="array" ref="A2351">INDEX(DONG_THUAN_GHEP!$J$14:$AM$113,INT((ROW()-2)/30)+1,MOD(ROW()-2,30)+1)</f>
        <v/>
      </c>
      <c r="B2351" s="11" t="str">
        <f t="array" ref="B2351">INDEX(DONG_THUAN_GHEP!$A$14:$A$113,INT((ROW()-2)/30)+1)</f>
        <v/>
      </c>
      <c r="C2351" s="16">
        <f t="array" ref="C2351">IF(A2351="",0,INDEX(DONG_THUAN_GHEP!$B$14:$B$113,INT((ROW()-2)/30)+1))</f>
        <v>0</v>
      </c>
      <c r="D2351" s="16">
        <f t="shared" si="1"/>
        <v>0</v>
      </c>
      <c r="E2351" s="16">
        <f t="shared" si="2"/>
        <v>0</v>
      </c>
      <c r="F2351" s="3">
        <f t="shared" si="3"/>
        <v>0</v>
      </c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ht="15.0" customHeight="1">
      <c r="A2352" s="11" t="str">
        <f t="array" ref="A2352">INDEX(DONG_THUAN_GHEP!$J$14:$AM$113,INT((ROW()-2)/30)+1,MOD(ROW()-2,30)+1)</f>
        <v/>
      </c>
      <c r="B2352" s="11" t="str">
        <f t="array" ref="B2352">INDEX(DONG_THUAN_GHEP!$A$14:$A$113,INT((ROW()-2)/30)+1)</f>
        <v/>
      </c>
      <c r="C2352" s="16">
        <f t="array" ref="C2352">IF(A2352="",0,INDEX(DONG_THUAN_GHEP!$B$14:$B$113,INT((ROW()-2)/30)+1))</f>
        <v>0</v>
      </c>
      <c r="D2352" s="16">
        <f t="shared" si="1"/>
        <v>0</v>
      </c>
      <c r="E2352" s="16">
        <f t="shared" si="2"/>
        <v>0</v>
      </c>
      <c r="F2352" s="3">
        <f t="shared" si="3"/>
        <v>0</v>
      </c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ht="15.0" customHeight="1">
      <c r="A2353" s="11" t="str">
        <f t="array" ref="A2353">INDEX(DONG_THUAN_GHEP!$J$14:$AM$113,INT((ROW()-2)/30)+1,MOD(ROW()-2,30)+1)</f>
        <v/>
      </c>
      <c r="B2353" s="11" t="str">
        <f t="array" ref="B2353">INDEX(DONG_THUAN_GHEP!$A$14:$A$113,INT((ROW()-2)/30)+1)</f>
        <v/>
      </c>
      <c r="C2353" s="16">
        <f t="array" ref="C2353">IF(A2353="",0,INDEX(DONG_THUAN_GHEP!$B$14:$B$113,INT((ROW()-2)/30)+1))</f>
        <v>0</v>
      </c>
      <c r="D2353" s="16">
        <f t="shared" si="1"/>
        <v>0</v>
      </c>
      <c r="E2353" s="16">
        <f t="shared" si="2"/>
        <v>0</v>
      </c>
      <c r="F2353" s="3">
        <f t="shared" si="3"/>
        <v>0</v>
      </c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ht="15.0" customHeight="1">
      <c r="A2354" s="11" t="str">
        <f t="array" ref="A2354">INDEX(DONG_THUAN_GHEP!$J$14:$AM$113,INT((ROW()-2)/30)+1,MOD(ROW()-2,30)+1)</f>
        <v/>
      </c>
      <c r="B2354" s="11" t="str">
        <f t="array" ref="B2354">INDEX(DONG_THUAN_GHEP!$A$14:$A$113,INT((ROW()-2)/30)+1)</f>
        <v/>
      </c>
      <c r="C2354" s="16">
        <f t="array" ref="C2354">IF(A2354="",0,INDEX(DONG_THUAN_GHEP!$B$14:$B$113,INT((ROW()-2)/30)+1))</f>
        <v>0</v>
      </c>
      <c r="D2354" s="16">
        <f t="shared" si="1"/>
        <v>0</v>
      </c>
      <c r="E2354" s="16">
        <f t="shared" si="2"/>
        <v>0</v>
      </c>
      <c r="F2354" s="3">
        <f t="shared" si="3"/>
        <v>0</v>
      </c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ht="15.0" customHeight="1">
      <c r="A2355" s="11" t="str">
        <f t="array" ref="A2355">INDEX(DONG_THUAN_GHEP!$J$14:$AM$113,INT((ROW()-2)/30)+1,MOD(ROW()-2,30)+1)</f>
        <v/>
      </c>
      <c r="B2355" s="11" t="str">
        <f t="array" ref="B2355">INDEX(DONG_THUAN_GHEP!$A$14:$A$113,INT((ROW()-2)/30)+1)</f>
        <v/>
      </c>
      <c r="C2355" s="16">
        <f t="array" ref="C2355">IF(A2355="",0,INDEX(DONG_THUAN_GHEP!$B$14:$B$113,INT((ROW()-2)/30)+1))</f>
        <v>0</v>
      </c>
      <c r="D2355" s="16">
        <f t="shared" si="1"/>
        <v>0</v>
      </c>
      <c r="E2355" s="16">
        <f t="shared" si="2"/>
        <v>0</v>
      </c>
      <c r="F2355" s="3">
        <f t="shared" si="3"/>
        <v>0</v>
      </c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ht="15.0" customHeight="1">
      <c r="A2356" s="11" t="str">
        <f t="array" ref="A2356">INDEX(DONG_THUAN_GHEP!$J$14:$AM$113,INT((ROW()-2)/30)+1,MOD(ROW()-2,30)+1)</f>
        <v/>
      </c>
      <c r="B2356" s="11" t="str">
        <f t="array" ref="B2356">INDEX(DONG_THUAN_GHEP!$A$14:$A$113,INT((ROW()-2)/30)+1)</f>
        <v/>
      </c>
      <c r="C2356" s="16">
        <f t="array" ref="C2356">IF(A2356="",0,INDEX(DONG_THUAN_GHEP!$B$14:$B$113,INT((ROW()-2)/30)+1))</f>
        <v>0</v>
      </c>
      <c r="D2356" s="16">
        <f t="shared" si="1"/>
        <v>0</v>
      </c>
      <c r="E2356" s="16">
        <f t="shared" si="2"/>
        <v>0</v>
      </c>
      <c r="F2356" s="3">
        <f t="shared" si="3"/>
        <v>0</v>
      </c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ht="15.0" customHeight="1">
      <c r="A2357" s="11" t="str">
        <f t="array" ref="A2357">INDEX(DONG_THUAN_GHEP!$J$14:$AM$113,INT((ROW()-2)/30)+1,MOD(ROW()-2,30)+1)</f>
        <v/>
      </c>
      <c r="B2357" s="11" t="str">
        <f t="array" ref="B2357">INDEX(DONG_THUAN_GHEP!$A$14:$A$113,INT((ROW()-2)/30)+1)</f>
        <v/>
      </c>
      <c r="C2357" s="16">
        <f t="array" ref="C2357">IF(A2357="",0,INDEX(DONG_THUAN_GHEP!$B$14:$B$113,INT((ROW()-2)/30)+1))</f>
        <v>0</v>
      </c>
      <c r="D2357" s="16">
        <f t="shared" si="1"/>
        <v>0</v>
      </c>
      <c r="E2357" s="16">
        <f t="shared" si="2"/>
        <v>0</v>
      </c>
      <c r="F2357" s="3">
        <f t="shared" si="3"/>
        <v>0</v>
      </c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ht="15.0" customHeight="1">
      <c r="A2358" s="11" t="str">
        <f t="array" ref="A2358">INDEX(DONG_THUAN_GHEP!$J$14:$AM$113,INT((ROW()-2)/30)+1,MOD(ROW()-2,30)+1)</f>
        <v/>
      </c>
      <c r="B2358" s="11" t="str">
        <f t="array" ref="B2358">INDEX(DONG_THUAN_GHEP!$A$14:$A$113,INT((ROW()-2)/30)+1)</f>
        <v/>
      </c>
      <c r="C2358" s="16">
        <f t="array" ref="C2358">IF(A2358="",0,INDEX(DONG_THUAN_GHEP!$B$14:$B$113,INT((ROW()-2)/30)+1))</f>
        <v>0</v>
      </c>
      <c r="D2358" s="16">
        <f t="shared" si="1"/>
        <v>0</v>
      </c>
      <c r="E2358" s="16">
        <f t="shared" si="2"/>
        <v>0</v>
      </c>
      <c r="F2358" s="3">
        <f t="shared" si="3"/>
        <v>0</v>
      </c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ht="15.0" customHeight="1">
      <c r="A2359" s="11" t="str">
        <f t="array" ref="A2359">INDEX(DONG_THUAN_GHEP!$J$14:$AM$113,INT((ROW()-2)/30)+1,MOD(ROW()-2,30)+1)</f>
        <v/>
      </c>
      <c r="B2359" s="11" t="str">
        <f t="array" ref="B2359">INDEX(DONG_THUAN_GHEP!$A$14:$A$113,INT((ROW()-2)/30)+1)</f>
        <v/>
      </c>
      <c r="C2359" s="16">
        <f t="array" ref="C2359">IF(A2359="",0,INDEX(DONG_THUAN_GHEP!$B$14:$B$113,INT((ROW()-2)/30)+1))</f>
        <v>0</v>
      </c>
      <c r="D2359" s="16">
        <f t="shared" si="1"/>
        <v>0</v>
      </c>
      <c r="E2359" s="16">
        <f t="shared" si="2"/>
        <v>0</v>
      </c>
      <c r="F2359" s="3">
        <f t="shared" si="3"/>
        <v>0</v>
      </c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ht="15.0" customHeight="1">
      <c r="A2360" s="11" t="str">
        <f t="array" ref="A2360">INDEX(DONG_THUAN_GHEP!$J$14:$AM$113,INT((ROW()-2)/30)+1,MOD(ROW()-2,30)+1)</f>
        <v/>
      </c>
      <c r="B2360" s="11" t="str">
        <f t="array" ref="B2360">INDEX(DONG_THUAN_GHEP!$A$14:$A$113,INT((ROW()-2)/30)+1)</f>
        <v/>
      </c>
      <c r="C2360" s="16">
        <f t="array" ref="C2360">IF(A2360="",0,INDEX(DONG_THUAN_GHEP!$B$14:$B$113,INT((ROW()-2)/30)+1))</f>
        <v>0</v>
      </c>
      <c r="D2360" s="16">
        <f t="shared" si="1"/>
        <v>0</v>
      </c>
      <c r="E2360" s="16">
        <f t="shared" si="2"/>
        <v>0</v>
      </c>
      <c r="F2360" s="3">
        <f t="shared" si="3"/>
        <v>0</v>
      </c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ht="15.0" customHeight="1">
      <c r="A2361" s="11" t="str">
        <f t="array" ref="A2361">INDEX(DONG_THUAN_GHEP!$J$14:$AM$113,INT((ROW()-2)/30)+1,MOD(ROW()-2,30)+1)</f>
        <v/>
      </c>
      <c r="B2361" s="11" t="str">
        <f t="array" ref="B2361">INDEX(DONG_THUAN_GHEP!$A$14:$A$113,INT((ROW()-2)/30)+1)</f>
        <v/>
      </c>
      <c r="C2361" s="16">
        <f t="array" ref="C2361">IF(A2361="",0,INDEX(DONG_THUAN_GHEP!$B$14:$B$113,INT((ROW()-2)/30)+1))</f>
        <v>0</v>
      </c>
      <c r="D2361" s="16">
        <f t="shared" si="1"/>
        <v>0</v>
      </c>
      <c r="E2361" s="16">
        <f t="shared" si="2"/>
        <v>0</v>
      </c>
      <c r="F2361" s="3">
        <f t="shared" si="3"/>
        <v>0</v>
      </c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ht="15.0" customHeight="1">
      <c r="A2362" s="11" t="str">
        <f t="array" ref="A2362">INDEX(DONG_THUAN_GHEP!$J$14:$AM$113,INT((ROW()-2)/30)+1,MOD(ROW()-2,30)+1)</f>
        <v/>
      </c>
      <c r="B2362" s="11" t="str">
        <f t="array" ref="B2362">INDEX(DONG_THUAN_GHEP!$A$14:$A$113,INT((ROW()-2)/30)+1)</f>
        <v/>
      </c>
      <c r="C2362" s="16">
        <f t="array" ref="C2362">IF(A2362="",0,INDEX(DONG_THUAN_GHEP!$B$14:$B$113,INT((ROW()-2)/30)+1))</f>
        <v>0</v>
      </c>
      <c r="D2362" s="16">
        <f t="shared" si="1"/>
        <v>0</v>
      </c>
      <c r="E2362" s="16">
        <f t="shared" si="2"/>
        <v>0</v>
      </c>
      <c r="F2362" s="3">
        <f t="shared" si="3"/>
        <v>0</v>
      </c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ht="15.0" customHeight="1">
      <c r="A2363" s="11" t="str">
        <f t="array" ref="A2363">INDEX(DONG_THUAN_GHEP!$J$14:$AM$113,INT((ROW()-2)/30)+1,MOD(ROW()-2,30)+1)</f>
        <v/>
      </c>
      <c r="B2363" s="11" t="str">
        <f t="array" ref="B2363">INDEX(DONG_THUAN_GHEP!$A$14:$A$113,INT((ROW()-2)/30)+1)</f>
        <v/>
      </c>
      <c r="C2363" s="16">
        <f t="array" ref="C2363">IF(A2363="",0,INDEX(DONG_THUAN_GHEP!$B$14:$B$113,INT((ROW()-2)/30)+1))</f>
        <v>0</v>
      </c>
      <c r="D2363" s="16">
        <f t="shared" si="1"/>
        <v>0</v>
      </c>
      <c r="E2363" s="16">
        <f t="shared" si="2"/>
        <v>0</v>
      </c>
      <c r="F2363" s="3">
        <f t="shared" si="3"/>
        <v>0</v>
      </c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ht="15.0" customHeight="1">
      <c r="A2364" s="11" t="str">
        <f t="array" ref="A2364">INDEX(DONG_THUAN_GHEP!$J$14:$AM$113,INT((ROW()-2)/30)+1,MOD(ROW()-2,30)+1)</f>
        <v/>
      </c>
      <c r="B2364" s="11" t="str">
        <f t="array" ref="B2364">INDEX(DONG_THUAN_GHEP!$A$14:$A$113,INT((ROW()-2)/30)+1)</f>
        <v/>
      </c>
      <c r="C2364" s="16">
        <f t="array" ref="C2364">IF(A2364="",0,INDEX(DONG_THUAN_GHEP!$B$14:$B$113,INT((ROW()-2)/30)+1))</f>
        <v>0</v>
      </c>
      <c r="D2364" s="16">
        <f t="shared" si="1"/>
        <v>0</v>
      </c>
      <c r="E2364" s="16">
        <f t="shared" si="2"/>
        <v>0</v>
      </c>
      <c r="F2364" s="3">
        <f t="shared" si="3"/>
        <v>0</v>
      </c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ht="15.0" customHeight="1">
      <c r="A2365" s="11" t="str">
        <f t="array" ref="A2365">INDEX(DONG_THUAN_GHEP!$J$14:$AM$113,INT((ROW()-2)/30)+1,MOD(ROW()-2,30)+1)</f>
        <v/>
      </c>
      <c r="B2365" s="11" t="str">
        <f t="array" ref="B2365">INDEX(DONG_THUAN_GHEP!$A$14:$A$113,INT((ROW()-2)/30)+1)</f>
        <v/>
      </c>
      <c r="C2365" s="16">
        <f t="array" ref="C2365">IF(A2365="",0,INDEX(DONG_THUAN_GHEP!$B$14:$B$113,INT((ROW()-2)/30)+1))</f>
        <v>0</v>
      </c>
      <c r="D2365" s="16">
        <f t="shared" si="1"/>
        <v>0</v>
      </c>
      <c r="E2365" s="16">
        <f t="shared" si="2"/>
        <v>0</v>
      </c>
      <c r="F2365" s="3">
        <f t="shared" si="3"/>
        <v>0</v>
      </c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ht="15.0" customHeight="1">
      <c r="A2366" s="11" t="str">
        <f t="array" ref="A2366">INDEX(DONG_THUAN_GHEP!$J$14:$AM$113,INT((ROW()-2)/30)+1,MOD(ROW()-2,30)+1)</f>
        <v/>
      </c>
      <c r="B2366" s="11" t="str">
        <f t="array" ref="B2366">INDEX(DONG_THUAN_GHEP!$A$14:$A$113,INT((ROW()-2)/30)+1)</f>
        <v/>
      </c>
      <c r="C2366" s="16">
        <f t="array" ref="C2366">IF(A2366="",0,INDEX(DONG_THUAN_GHEP!$B$14:$B$113,INT((ROW()-2)/30)+1))</f>
        <v>0</v>
      </c>
      <c r="D2366" s="16">
        <f t="shared" si="1"/>
        <v>0</v>
      </c>
      <c r="E2366" s="16">
        <f t="shared" si="2"/>
        <v>0</v>
      </c>
      <c r="F2366" s="3">
        <f t="shared" si="3"/>
        <v>0</v>
      </c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ht="15.0" customHeight="1">
      <c r="A2367" s="11" t="str">
        <f t="array" ref="A2367">INDEX(DONG_THUAN_GHEP!$J$14:$AM$113,INT((ROW()-2)/30)+1,MOD(ROW()-2,30)+1)</f>
        <v/>
      </c>
      <c r="B2367" s="11" t="str">
        <f t="array" ref="B2367">INDEX(DONG_THUAN_GHEP!$A$14:$A$113,INT((ROW()-2)/30)+1)</f>
        <v/>
      </c>
      <c r="C2367" s="16">
        <f t="array" ref="C2367">IF(A2367="",0,INDEX(DONG_THUAN_GHEP!$B$14:$B$113,INT((ROW()-2)/30)+1))</f>
        <v>0</v>
      </c>
      <c r="D2367" s="16">
        <f t="shared" si="1"/>
        <v>0</v>
      </c>
      <c r="E2367" s="16">
        <f t="shared" si="2"/>
        <v>0</v>
      </c>
      <c r="F2367" s="3">
        <f t="shared" si="3"/>
        <v>0</v>
      </c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ht="15.0" customHeight="1">
      <c r="A2368" s="11" t="str">
        <f t="array" ref="A2368">INDEX(DONG_THUAN_GHEP!$J$14:$AM$113,INT((ROW()-2)/30)+1,MOD(ROW()-2,30)+1)</f>
        <v/>
      </c>
      <c r="B2368" s="11" t="str">
        <f t="array" ref="B2368">INDEX(DONG_THUAN_GHEP!$A$14:$A$113,INT((ROW()-2)/30)+1)</f>
        <v/>
      </c>
      <c r="C2368" s="16">
        <f t="array" ref="C2368">IF(A2368="",0,INDEX(DONG_THUAN_GHEP!$B$14:$B$113,INT((ROW()-2)/30)+1))</f>
        <v>0</v>
      </c>
      <c r="D2368" s="16">
        <f t="shared" si="1"/>
        <v>0</v>
      </c>
      <c r="E2368" s="16">
        <f t="shared" si="2"/>
        <v>0</v>
      </c>
      <c r="F2368" s="3">
        <f t="shared" si="3"/>
        <v>0</v>
      </c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ht="15.0" customHeight="1">
      <c r="A2369" s="11" t="str">
        <f t="array" ref="A2369">INDEX(DONG_THUAN_GHEP!$J$14:$AM$113,INT((ROW()-2)/30)+1,MOD(ROW()-2,30)+1)</f>
        <v/>
      </c>
      <c r="B2369" s="11" t="str">
        <f t="array" ref="B2369">INDEX(DONG_THUAN_GHEP!$A$14:$A$113,INT((ROW()-2)/30)+1)</f>
        <v/>
      </c>
      <c r="C2369" s="16">
        <f t="array" ref="C2369">IF(A2369="",0,INDEX(DONG_THUAN_GHEP!$B$14:$B$113,INT((ROW()-2)/30)+1))</f>
        <v>0</v>
      </c>
      <c r="D2369" s="16">
        <f t="shared" si="1"/>
        <v>0</v>
      </c>
      <c r="E2369" s="16">
        <f t="shared" si="2"/>
        <v>0</v>
      </c>
      <c r="F2369" s="3">
        <f t="shared" si="3"/>
        <v>0</v>
      </c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ht="15.0" customHeight="1">
      <c r="A2370" s="11" t="str">
        <f t="array" ref="A2370">INDEX(DONG_THUAN_GHEP!$J$14:$AM$113,INT((ROW()-2)/30)+1,MOD(ROW()-2,30)+1)</f>
        <v/>
      </c>
      <c r="B2370" s="11" t="str">
        <f t="array" ref="B2370">INDEX(DONG_THUAN_GHEP!$A$14:$A$113,INT((ROW()-2)/30)+1)</f>
        <v/>
      </c>
      <c r="C2370" s="16">
        <f t="array" ref="C2370">IF(A2370="",0,INDEX(DONG_THUAN_GHEP!$B$14:$B$113,INT((ROW()-2)/30)+1))</f>
        <v>0</v>
      </c>
      <c r="D2370" s="16">
        <f t="shared" si="1"/>
        <v>0</v>
      </c>
      <c r="E2370" s="16">
        <f t="shared" si="2"/>
        <v>0</v>
      </c>
      <c r="F2370" s="3">
        <f t="shared" si="3"/>
        <v>0</v>
      </c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ht="15.0" customHeight="1">
      <c r="A2371" s="11" t="str">
        <f t="array" ref="A2371">INDEX(DONG_THUAN_GHEP!$J$14:$AM$113,INT((ROW()-2)/30)+1,MOD(ROW()-2,30)+1)</f>
        <v/>
      </c>
      <c r="B2371" s="11" t="str">
        <f t="array" ref="B2371">INDEX(DONG_THUAN_GHEP!$A$14:$A$113,INT((ROW()-2)/30)+1)</f>
        <v/>
      </c>
      <c r="C2371" s="16">
        <f t="array" ref="C2371">IF(A2371="",0,INDEX(DONG_THUAN_GHEP!$B$14:$B$113,INT((ROW()-2)/30)+1))</f>
        <v>0</v>
      </c>
      <c r="D2371" s="16">
        <f t="shared" si="1"/>
        <v>0</v>
      </c>
      <c r="E2371" s="16">
        <f t="shared" si="2"/>
        <v>0</v>
      </c>
      <c r="F2371" s="3">
        <f t="shared" si="3"/>
        <v>0</v>
      </c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ht="15.0" customHeight="1">
      <c r="A2372" s="11" t="str">
        <f t="array" ref="A2372">INDEX(DONG_THUAN_GHEP!$J$14:$AM$113,INT((ROW()-2)/30)+1,MOD(ROW()-2,30)+1)</f>
        <v/>
      </c>
      <c r="B2372" s="11" t="str">
        <f t="array" ref="B2372">INDEX(DONG_THUAN_GHEP!$A$14:$A$113,INT((ROW()-2)/30)+1)</f>
        <v/>
      </c>
      <c r="C2372" s="16">
        <f t="array" ref="C2372">IF(A2372="",0,INDEX(DONG_THUAN_GHEP!$B$14:$B$113,INT((ROW()-2)/30)+1))</f>
        <v>0</v>
      </c>
      <c r="D2372" s="16">
        <f t="shared" si="1"/>
        <v>0</v>
      </c>
      <c r="E2372" s="16">
        <f t="shared" si="2"/>
        <v>0</v>
      </c>
      <c r="F2372" s="3">
        <f t="shared" si="3"/>
        <v>0</v>
      </c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ht="15.0" customHeight="1">
      <c r="A2373" s="11" t="str">
        <f t="array" ref="A2373">INDEX(DONG_THUAN_GHEP!$J$14:$AM$113,INT((ROW()-2)/30)+1,MOD(ROW()-2,30)+1)</f>
        <v/>
      </c>
      <c r="B2373" s="11" t="str">
        <f t="array" ref="B2373">INDEX(DONG_THUAN_GHEP!$A$14:$A$113,INT((ROW()-2)/30)+1)</f>
        <v/>
      </c>
      <c r="C2373" s="16">
        <f t="array" ref="C2373">IF(A2373="",0,INDEX(DONG_THUAN_GHEP!$B$14:$B$113,INT((ROW()-2)/30)+1))</f>
        <v>0</v>
      </c>
      <c r="D2373" s="16">
        <f t="shared" si="1"/>
        <v>0</v>
      </c>
      <c r="E2373" s="16">
        <f t="shared" si="2"/>
        <v>0</v>
      </c>
      <c r="F2373" s="3">
        <f t="shared" si="3"/>
        <v>0</v>
      </c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ht="15.0" customHeight="1">
      <c r="A2374" s="11" t="str">
        <f t="array" ref="A2374">INDEX(DONG_THUAN_GHEP!$J$14:$AM$113,INT((ROW()-2)/30)+1,MOD(ROW()-2,30)+1)</f>
        <v/>
      </c>
      <c r="B2374" s="11" t="str">
        <f t="array" ref="B2374">INDEX(DONG_THUAN_GHEP!$A$14:$A$113,INT((ROW()-2)/30)+1)</f>
        <v/>
      </c>
      <c r="C2374" s="16">
        <f t="array" ref="C2374">IF(A2374="",0,INDEX(DONG_THUAN_GHEP!$B$14:$B$113,INT((ROW()-2)/30)+1))</f>
        <v>0</v>
      </c>
      <c r="D2374" s="16">
        <f t="shared" si="1"/>
        <v>0</v>
      </c>
      <c r="E2374" s="16">
        <f t="shared" si="2"/>
        <v>0</v>
      </c>
      <c r="F2374" s="3">
        <f t="shared" si="3"/>
        <v>0</v>
      </c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ht="15.0" customHeight="1">
      <c r="A2375" s="11" t="str">
        <f t="array" ref="A2375">INDEX(DONG_THUAN_GHEP!$J$14:$AM$113,INT((ROW()-2)/30)+1,MOD(ROW()-2,30)+1)</f>
        <v/>
      </c>
      <c r="B2375" s="11" t="str">
        <f t="array" ref="B2375">INDEX(DONG_THUAN_GHEP!$A$14:$A$113,INT((ROW()-2)/30)+1)</f>
        <v/>
      </c>
      <c r="C2375" s="16">
        <f t="array" ref="C2375">IF(A2375="",0,INDEX(DONG_THUAN_GHEP!$B$14:$B$113,INT((ROW()-2)/30)+1))</f>
        <v>0</v>
      </c>
      <c r="D2375" s="16">
        <f t="shared" si="1"/>
        <v>0</v>
      </c>
      <c r="E2375" s="16">
        <f t="shared" si="2"/>
        <v>0</v>
      </c>
      <c r="F2375" s="3">
        <f t="shared" si="3"/>
        <v>0</v>
      </c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ht="15.0" customHeight="1">
      <c r="A2376" s="11" t="str">
        <f t="array" ref="A2376">INDEX(DONG_THUAN_GHEP!$J$14:$AM$113,INT((ROW()-2)/30)+1,MOD(ROW()-2,30)+1)</f>
        <v/>
      </c>
      <c r="B2376" s="11" t="str">
        <f t="array" ref="B2376">INDEX(DONG_THUAN_GHEP!$A$14:$A$113,INT((ROW()-2)/30)+1)</f>
        <v/>
      </c>
      <c r="C2376" s="16">
        <f t="array" ref="C2376">IF(A2376="",0,INDEX(DONG_THUAN_GHEP!$B$14:$B$113,INT((ROW()-2)/30)+1))</f>
        <v>0</v>
      </c>
      <c r="D2376" s="16">
        <f t="shared" si="1"/>
        <v>0</v>
      </c>
      <c r="E2376" s="16">
        <f t="shared" si="2"/>
        <v>0</v>
      </c>
      <c r="F2376" s="3">
        <f t="shared" si="3"/>
        <v>0</v>
      </c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ht="15.0" customHeight="1">
      <c r="A2377" s="11" t="str">
        <f t="array" ref="A2377">INDEX(DONG_THUAN_GHEP!$J$14:$AM$113,INT((ROW()-2)/30)+1,MOD(ROW()-2,30)+1)</f>
        <v/>
      </c>
      <c r="B2377" s="11" t="str">
        <f t="array" ref="B2377">INDEX(DONG_THUAN_GHEP!$A$14:$A$113,INT((ROW()-2)/30)+1)</f>
        <v/>
      </c>
      <c r="C2377" s="16">
        <f t="array" ref="C2377">IF(A2377="",0,INDEX(DONG_THUAN_GHEP!$B$14:$B$113,INT((ROW()-2)/30)+1))</f>
        <v>0</v>
      </c>
      <c r="D2377" s="16">
        <f t="shared" si="1"/>
        <v>0</v>
      </c>
      <c r="E2377" s="16">
        <f t="shared" si="2"/>
        <v>0</v>
      </c>
      <c r="F2377" s="3">
        <f t="shared" si="3"/>
        <v>0</v>
      </c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ht="15.0" customHeight="1">
      <c r="A2378" s="11" t="str">
        <f t="array" ref="A2378">INDEX(DONG_THUAN_GHEP!$J$14:$AM$113,INT((ROW()-2)/30)+1,MOD(ROW()-2,30)+1)</f>
        <v/>
      </c>
      <c r="B2378" s="11" t="str">
        <f t="array" ref="B2378">INDEX(DONG_THUAN_GHEP!$A$14:$A$113,INT((ROW()-2)/30)+1)</f>
        <v/>
      </c>
      <c r="C2378" s="16">
        <f t="array" ref="C2378">IF(A2378="",0,INDEX(DONG_THUAN_GHEP!$B$14:$B$113,INT((ROW()-2)/30)+1))</f>
        <v>0</v>
      </c>
      <c r="D2378" s="16">
        <f t="shared" si="1"/>
        <v>0</v>
      </c>
      <c r="E2378" s="16">
        <f t="shared" si="2"/>
        <v>0</v>
      </c>
      <c r="F2378" s="3">
        <f t="shared" si="3"/>
        <v>0</v>
      </c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ht="15.0" customHeight="1">
      <c r="A2379" s="11" t="str">
        <f t="array" ref="A2379">INDEX(DONG_THUAN_GHEP!$J$14:$AM$113,INT((ROW()-2)/30)+1,MOD(ROW()-2,30)+1)</f>
        <v/>
      </c>
      <c r="B2379" s="11" t="str">
        <f t="array" ref="B2379">INDEX(DONG_THUAN_GHEP!$A$14:$A$113,INT((ROW()-2)/30)+1)</f>
        <v/>
      </c>
      <c r="C2379" s="16">
        <f t="array" ref="C2379">IF(A2379="",0,INDEX(DONG_THUAN_GHEP!$B$14:$B$113,INT((ROW()-2)/30)+1))</f>
        <v>0</v>
      </c>
      <c r="D2379" s="16">
        <f t="shared" si="1"/>
        <v>0</v>
      </c>
      <c r="E2379" s="16">
        <f t="shared" si="2"/>
        <v>0</v>
      </c>
      <c r="F2379" s="3">
        <f t="shared" si="3"/>
        <v>0</v>
      </c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ht="15.0" customHeight="1">
      <c r="A2380" s="11" t="str">
        <f t="array" ref="A2380">INDEX(DONG_THUAN_GHEP!$J$14:$AM$113,INT((ROW()-2)/30)+1,MOD(ROW()-2,30)+1)</f>
        <v/>
      </c>
      <c r="B2380" s="11" t="str">
        <f t="array" ref="B2380">INDEX(DONG_THUAN_GHEP!$A$14:$A$113,INT((ROW()-2)/30)+1)</f>
        <v/>
      </c>
      <c r="C2380" s="16">
        <f t="array" ref="C2380">IF(A2380="",0,INDEX(DONG_THUAN_GHEP!$B$14:$B$113,INT((ROW()-2)/30)+1))</f>
        <v>0</v>
      </c>
      <c r="D2380" s="16">
        <f t="shared" si="1"/>
        <v>0</v>
      </c>
      <c r="E2380" s="16">
        <f t="shared" si="2"/>
        <v>0</v>
      </c>
      <c r="F2380" s="3">
        <f t="shared" si="3"/>
        <v>0</v>
      </c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ht="15.0" customHeight="1">
      <c r="A2381" s="11" t="str">
        <f t="array" ref="A2381">INDEX(DONG_THUAN_GHEP!$J$14:$AM$113,INT((ROW()-2)/30)+1,MOD(ROW()-2,30)+1)</f>
        <v/>
      </c>
      <c r="B2381" s="11" t="str">
        <f t="array" ref="B2381">INDEX(DONG_THUAN_GHEP!$A$14:$A$113,INT((ROW()-2)/30)+1)</f>
        <v/>
      </c>
      <c r="C2381" s="16">
        <f t="array" ref="C2381">IF(A2381="",0,INDEX(DONG_THUAN_GHEP!$B$14:$B$113,INT((ROW()-2)/30)+1))</f>
        <v>0</v>
      </c>
      <c r="D2381" s="16">
        <f t="shared" si="1"/>
        <v>0</v>
      </c>
      <c r="E2381" s="16">
        <f t="shared" si="2"/>
        <v>0</v>
      </c>
      <c r="F2381" s="3">
        <f t="shared" si="3"/>
        <v>0</v>
      </c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ht="15.0" customHeight="1">
      <c r="A2382" s="11" t="str">
        <f t="array" ref="A2382">INDEX(DONG_THUAN_GHEP!$J$14:$AM$113,INT((ROW()-2)/30)+1,MOD(ROW()-2,30)+1)</f>
        <v/>
      </c>
      <c r="B2382" s="11" t="str">
        <f t="array" ref="B2382">INDEX(DONG_THUAN_GHEP!$A$14:$A$113,INT((ROW()-2)/30)+1)</f>
        <v/>
      </c>
      <c r="C2382" s="16">
        <f t="array" ref="C2382">IF(A2382="",0,INDEX(DONG_THUAN_GHEP!$B$14:$B$113,INT((ROW()-2)/30)+1))</f>
        <v>0</v>
      </c>
      <c r="D2382" s="16">
        <f t="shared" si="1"/>
        <v>0</v>
      </c>
      <c r="E2382" s="16">
        <f t="shared" si="2"/>
        <v>0</v>
      </c>
      <c r="F2382" s="3">
        <f t="shared" si="3"/>
        <v>0</v>
      </c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ht="15.0" customHeight="1">
      <c r="A2383" s="11" t="str">
        <f t="array" ref="A2383">INDEX(DONG_THUAN_GHEP!$J$14:$AM$113,INT((ROW()-2)/30)+1,MOD(ROW()-2,30)+1)</f>
        <v/>
      </c>
      <c r="B2383" s="11" t="str">
        <f t="array" ref="B2383">INDEX(DONG_THUAN_GHEP!$A$14:$A$113,INT((ROW()-2)/30)+1)</f>
        <v/>
      </c>
      <c r="C2383" s="16">
        <f t="array" ref="C2383">IF(A2383="",0,INDEX(DONG_THUAN_GHEP!$B$14:$B$113,INT((ROW()-2)/30)+1))</f>
        <v>0</v>
      </c>
      <c r="D2383" s="16">
        <f t="shared" si="1"/>
        <v>0</v>
      </c>
      <c r="E2383" s="16">
        <f t="shared" si="2"/>
        <v>0</v>
      </c>
      <c r="F2383" s="3">
        <f t="shared" si="3"/>
        <v>0</v>
      </c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ht="15.0" customHeight="1">
      <c r="A2384" s="11" t="str">
        <f t="array" ref="A2384">INDEX(DONG_THUAN_GHEP!$J$14:$AM$113,INT((ROW()-2)/30)+1,MOD(ROW()-2,30)+1)</f>
        <v/>
      </c>
      <c r="B2384" s="11" t="str">
        <f t="array" ref="B2384">INDEX(DONG_THUAN_GHEP!$A$14:$A$113,INT((ROW()-2)/30)+1)</f>
        <v/>
      </c>
      <c r="C2384" s="16">
        <f t="array" ref="C2384">IF(A2384="",0,INDEX(DONG_THUAN_GHEP!$B$14:$B$113,INT((ROW()-2)/30)+1))</f>
        <v>0</v>
      </c>
      <c r="D2384" s="16">
        <f t="shared" si="1"/>
        <v>0</v>
      </c>
      <c r="E2384" s="16">
        <f t="shared" si="2"/>
        <v>0</v>
      </c>
      <c r="F2384" s="3">
        <f t="shared" si="3"/>
        <v>0</v>
      </c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ht="15.0" customHeight="1">
      <c r="A2385" s="11" t="str">
        <f t="array" ref="A2385">INDEX(DONG_THUAN_GHEP!$J$14:$AM$113,INT((ROW()-2)/30)+1,MOD(ROW()-2,30)+1)</f>
        <v/>
      </c>
      <c r="B2385" s="11" t="str">
        <f t="array" ref="B2385">INDEX(DONG_THUAN_GHEP!$A$14:$A$113,INT((ROW()-2)/30)+1)</f>
        <v/>
      </c>
      <c r="C2385" s="16">
        <f t="array" ref="C2385">IF(A2385="",0,INDEX(DONG_THUAN_GHEP!$B$14:$B$113,INT((ROW()-2)/30)+1))</f>
        <v>0</v>
      </c>
      <c r="D2385" s="16">
        <f t="shared" si="1"/>
        <v>0</v>
      </c>
      <c r="E2385" s="16">
        <f t="shared" si="2"/>
        <v>0</v>
      </c>
      <c r="F2385" s="3">
        <f t="shared" si="3"/>
        <v>0</v>
      </c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ht="15.0" customHeight="1">
      <c r="A2386" s="11" t="str">
        <f t="array" ref="A2386">INDEX(DONG_THUAN_GHEP!$J$14:$AM$113,INT((ROW()-2)/30)+1,MOD(ROW()-2,30)+1)</f>
        <v/>
      </c>
      <c r="B2386" s="11" t="str">
        <f t="array" ref="B2386">INDEX(DONG_THUAN_GHEP!$A$14:$A$113,INT((ROW()-2)/30)+1)</f>
        <v/>
      </c>
      <c r="C2386" s="16">
        <f t="array" ref="C2386">IF(A2386="",0,INDEX(DONG_THUAN_GHEP!$B$14:$B$113,INT((ROW()-2)/30)+1))</f>
        <v>0</v>
      </c>
      <c r="D2386" s="16">
        <f t="shared" si="1"/>
        <v>0</v>
      </c>
      <c r="E2386" s="16">
        <f t="shared" si="2"/>
        <v>0</v>
      </c>
      <c r="F2386" s="3">
        <f t="shared" si="3"/>
        <v>0</v>
      </c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ht="15.0" customHeight="1">
      <c r="A2387" s="11" t="str">
        <f t="array" ref="A2387">INDEX(DONG_THUAN_GHEP!$J$14:$AM$113,INT((ROW()-2)/30)+1,MOD(ROW()-2,30)+1)</f>
        <v/>
      </c>
      <c r="B2387" s="11" t="str">
        <f t="array" ref="B2387">INDEX(DONG_THUAN_GHEP!$A$14:$A$113,INT((ROW()-2)/30)+1)</f>
        <v/>
      </c>
      <c r="C2387" s="16">
        <f t="array" ref="C2387">IF(A2387="",0,INDEX(DONG_THUAN_GHEP!$B$14:$B$113,INT((ROW()-2)/30)+1))</f>
        <v>0</v>
      </c>
      <c r="D2387" s="16">
        <f t="shared" si="1"/>
        <v>0</v>
      </c>
      <c r="E2387" s="16">
        <f t="shared" si="2"/>
        <v>0</v>
      </c>
      <c r="F2387" s="3">
        <f t="shared" si="3"/>
        <v>0</v>
      </c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ht="15.0" customHeight="1">
      <c r="A2388" s="11" t="str">
        <f t="array" ref="A2388">INDEX(DONG_THUAN_GHEP!$J$14:$AM$113,INT((ROW()-2)/30)+1,MOD(ROW()-2,30)+1)</f>
        <v/>
      </c>
      <c r="B2388" s="11" t="str">
        <f t="array" ref="B2388">INDEX(DONG_THUAN_GHEP!$A$14:$A$113,INT((ROW()-2)/30)+1)</f>
        <v/>
      </c>
      <c r="C2388" s="16">
        <f t="array" ref="C2388">IF(A2388="",0,INDEX(DONG_THUAN_GHEP!$B$14:$B$113,INT((ROW()-2)/30)+1))</f>
        <v>0</v>
      </c>
      <c r="D2388" s="16">
        <f t="shared" si="1"/>
        <v>0</v>
      </c>
      <c r="E2388" s="16">
        <f t="shared" si="2"/>
        <v>0</v>
      </c>
      <c r="F2388" s="3">
        <f t="shared" si="3"/>
        <v>0</v>
      </c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ht="15.0" customHeight="1">
      <c r="A2389" s="11" t="str">
        <f t="array" ref="A2389">INDEX(DONG_THUAN_GHEP!$J$14:$AM$113,INT((ROW()-2)/30)+1,MOD(ROW()-2,30)+1)</f>
        <v/>
      </c>
      <c r="B2389" s="11" t="str">
        <f t="array" ref="B2389">INDEX(DONG_THUAN_GHEP!$A$14:$A$113,INT((ROW()-2)/30)+1)</f>
        <v/>
      </c>
      <c r="C2389" s="16">
        <f t="array" ref="C2389">IF(A2389="",0,INDEX(DONG_THUAN_GHEP!$B$14:$B$113,INT((ROW()-2)/30)+1))</f>
        <v>0</v>
      </c>
      <c r="D2389" s="16">
        <f t="shared" si="1"/>
        <v>0</v>
      </c>
      <c r="E2389" s="16">
        <f t="shared" si="2"/>
        <v>0</v>
      </c>
      <c r="F2389" s="3">
        <f t="shared" si="3"/>
        <v>0</v>
      </c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ht="15.0" customHeight="1">
      <c r="A2390" s="11" t="str">
        <f t="array" ref="A2390">INDEX(DONG_THUAN_GHEP!$J$14:$AM$113,INT((ROW()-2)/30)+1,MOD(ROW()-2,30)+1)</f>
        <v/>
      </c>
      <c r="B2390" s="11" t="str">
        <f t="array" ref="B2390">INDEX(DONG_THUAN_GHEP!$A$14:$A$113,INT((ROW()-2)/30)+1)</f>
        <v/>
      </c>
      <c r="C2390" s="16">
        <f t="array" ref="C2390">IF(A2390="",0,INDEX(DONG_THUAN_GHEP!$B$14:$B$113,INT((ROW()-2)/30)+1))</f>
        <v>0</v>
      </c>
      <c r="D2390" s="16">
        <f t="shared" si="1"/>
        <v>0</v>
      </c>
      <c r="E2390" s="16">
        <f t="shared" si="2"/>
        <v>0</v>
      </c>
      <c r="F2390" s="3">
        <f t="shared" si="3"/>
        <v>0</v>
      </c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ht="15.0" customHeight="1">
      <c r="A2391" s="11" t="str">
        <f t="array" ref="A2391">INDEX(DONG_THUAN_GHEP!$J$14:$AM$113,INT((ROW()-2)/30)+1,MOD(ROW()-2,30)+1)</f>
        <v/>
      </c>
      <c r="B2391" s="11" t="str">
        <f t="array" ref="B2391">INDEX(DONG_THUAN_GHEP!$A$14:$A$113,INT((ROW()-2)/30)+1)</f>
        <v/>
      </c>
      <c r="C2391" s="16">
        <f t="array" ref="C2391">IF(A2391="",0,INDEX(DONG_THUAN_GHEP!$B$14:$B$113,INT((ROW()-2)/30)+1))</f>
        <v>0</v>
      </c>
      <c r="D2391" s="16">
        <f t="shared" si="1"/>
        <v>0</v>
      </c>
      <c r="E2391" s="16">
        <f t="shared" si="2"/>
        <v>0</v>
      </c>
      <c r="F2391" s="3">
        <f t="shared" si="3"/>
        <v>0</v>
      </c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ht="15.0" customHeight="1">
      <c r="A2392" s="11" t="str">
        <f t="array" ref="A2392">INDEX(DONG_THUAN_GHEP!$J$14:$AM$113,INT((ROW()-2)/30)+1,MOD(ROW()-2,30)+1)</f>
        <v/>
      </c>
      <c r="B2392" s="11" t="str">
        <f t="array" ref="B2392">INDEX(DONG_THUAN_GHEP!$A$14:$A$113,INT((ROW()-2)/30)+1)</f>
        <v/>
      </c>
      <c r="C2392" s="16">
        <f t="array" ref="C2392">IF(A2392="",0,INDEX(DONG_THUAN_GHEP!$B$14:$B$113,INT((ROW()-2)/30)+1))</f>
        <v>0</v>
      </c>
      <c r="D2392" s="16">
        <f t="shared" si="1"/>
        <v>0</v>
      </c>
      <c r="E2392" s="16">
        <f t="shared" si="2"/>
        <v>0</v>
      </c>
      <c r="F2392" s="3">
        <f t="shared" si="3"/>
        <v>0</v>
      </c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ht="15.0" customHeight="1">
      <c r="A2393" s="11" t="str">
        <f t="array" ref="A2393">INDEX(DONG_THUAN_GHEP!$J$14:$AM$113,INT((ROW()-2)/30)+1,MOD(ROW()-2,30)+1)</f>
        <v/>
      </c>
      <c r="B2393" s="11" t="str">
        <f t="array" ref="B2393">INDEX(DONG_THUAN_GHEP!$A$14:$A$113,INT((ROW()-2)/30)+1)</f>
        <v/>
      </c>
      <c r="C2393" s="16">
        <f t="array" ref="C2393">IF(A2393="",0,INDEX(DONG_THUAN_GHEP!$B$14:$B$113,INT((ROW()-2)/30)+1))</f>
        <v>0</v>
      </c>
      <c r="D2393" s="16">
        <f t="shared" si="1"/>
        <v>0</v>
      </c>
      <c r="E2393" s="16">
        <f t="shared" si="2"/>
        <v>0</v>
      </c>
      <c r="F2393" s="3">
        <f t="shared" si="3"/>
        <v>0</v>
      </c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ht="15.0" customHeight="1">
      <c r="A2394" s="11" t="str">
        <f t="array" ref="A2394">INDEX(DONG_THUAN_GHEP!$J$14:$AM$113,INT((ROW()-2)/30)+1,MOD(ROW()-2,30)+1)</f>
        <v/>
      </c>
      <c r="B2394" s="11" t="str">
        <f t="array" ref="B2394">INDEX(DONG_THUAN_GHEP!$A$14:$A$113,INT((ROW()-2)/30)+1)</f>
        <v/>
      </c>
      <c r="C2394" s="16">
        <f t="array" ref="C2394">IF(A2394="",0,INDEX(DONG_THUAN_GHEP!$B$14:$B$113,INT((ROW()-2)/30)+1))</f>
        <v>0</v>
      </c>
      <c r="D2394" s="16">
        <f t="shared" si="1"/>
        <v>0</v>
      </c>
      <c r="E2394" s="16">
        <f t="shared" si="2"/>
        <v>0</v>
      </c>
      <c r="F2394" s="3">
        <f t="shared" si="3"/>
        <v>0</v>
      </c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ht="15.0" customHeight="1">
      <c r="A2395" s="11" t="str">
        <f t="array" ref="A2395">INDEX(DONG_THUAN_GHEP!$J$14:$AM$113,INT((ROW()-2)/30)+1,MOD(ROW()-2,30)+1)</f>
        <v/>
      </c>
      <c r="B2395" s="11" t="str">
        <f t="array" ref="B2395">INDEX(DONG_THUAN_GHEP!$A$14:$A$113,INT((ROW()-2)/30)+1)</f>
        <v/>
      </c>
      <c r="C2395" s="16">
        <f t="array" ref="C2395">IF(A2395="",0,INDEX(DONG_THUAN_GHEP!$B$14:$B$113,INT((ROW()-2)/30)+1))</f>
        <v>0</v>
      </c>
      <c r="D2395" s="16">
        <f t="shared" si="1"/>
        <v>0</v>
      </c>
      <c r="E2395" s="16">
        <f t="shared" si="2"/>
        <v>0</v>
      </c>
      <c r="F2395" s="3">
        <f t="shared" si="3"/>
        <v>0</v>
      </c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ht="15.0" customHeight="1">
      <c r="A2396" s="11" t="str">
        <f t="array" ref="A2396">INDEX(DONG_THUAN_GHEP!$J$14:$AM$113,INT((ROW()-2)/30)+1,MOD(ROW()-2,30)+1)</f>
        <v/>
      </c>
      <c r="B2396" s="11" t="str">
        <f t="array" ref="B2396">INDEX(DONG_THUAN_GHEP!$A$14:$A$113,INT((ROW()-2)/30)+1)</f>
        <v/>
      </c>
      <c r="C2396" s="16">
        <f t="array" ref="C2396">IF(A2396="",0,INDEX(DONG_THUAN_GHEP!$B$14:$B$113,INT((ROW()-2)/30)+1))</f>
        <v>0</v>
      </c>
      <c r="D2396" s="16">
        <f t="shared" si="1"/>
        <v>0</v>
      </c>
      <c r="E2396" s="16">
        <f t="shared" si="2"/>
        <v>0</v>
      </c>
      <c r="F2396" s="3">
        <f t="shared" si="3"/>
        <v>0</v>
      </c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ht="15.0" customHeight="1">
      <c r="A2397" s="11" t="str">
        <f t="array" ref="A2397">INDEX(DONG_THUAN_GHEP!$J$14:$AM$113,INT((ROW()-2)/30)+1,MOD(ROW()-2,30)+1)</f>
        <v/>
      </c>
      <c r="B2397" s="11" t="str">
        <f t="array" ref="B2397">INDEX(DONG_THUAN_GHEP!$A$14:$A$113,INT((ROW()-2)/30)+1)</f>
        <v/>
      </c>
      <c r="C2397" s="16">
        <f t="array" ref="C2397">IF(A2397="",0,INDEX(DONG_THUAN_GHEP!$B$14:$B$113,INT((ROW()-2)/30)+1))</f>
        <v>0</v>
      </c>
      <c r="D2397" s="16">
        <f t="shared" si="1"/>
        <v>0</v>
      </c>
      <c r="E2397" s="16">
        <f t="shared" si="2"/>
        <v>0</v>
      </c>
      <c r="F2397" s="3">
        <f t="shared" si="3"/>
        <v>0</v>
      </c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ht="15.0" customHeight="1">
      <c r="A2398" s="11" t="str">
        <f t="array" ref="A2398">INDEX(DONG_THUAN_GHEP!$J$14:$AM$113,INT((ROW()-2)/30)+1,MOD(ROW()-2,30)+1)</f>
        <v/>
      </c>
      <c r="B2398" s="11" t="str">
        <f t="array" ref="B2398">INDEX(DONG_THUAN_GHEP!$A$14:$A$113,INT((ROW()-2)/30)+1)</f>
        <v/>
      </c>
      <c r="C2398" s="16">
        <f t="array" ref="C2398">IF(A2398="",0,INDEX(DONG_THUAN_GHEP!$B$14:$B$113,INT((ROW()-2)/30)+1))</f>
        <v>0</v>
      </c>
      <c r="D2398" s="16">
        <f t="shared" si="1"/>
        <v>0</v>
      </c>
      <c r="E2398" s="16">
        <f t="shared" si="2"/>
        <v>0</v>
      </c>
      <c r="F2398" s="3">
        <f t="shared" si="3"/>
        <v>0</v>
      </c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ht="15.0" customHeight="1">
      <c r="A2399" s="11" t="str">
        <f t="array" ref="A2399">INDEX(DONG_THUAN_GHEP!$J$14:$AM$113,INT((ROW()-2)/30)+1,MOD(ROW()-2,30)+1)</f>
        <v/>
      </c>
      <c r="B2399" s="11" t="str">
        <f t="array" ref="B2399">INDEX(DONG_THUAN_GHEP!$A$14:$A$113,INT((ROW()-2)/30)+1)</f>
        <v/>
      </c>
      <c r="C2399" s="16">
        <f t="array" ref="C2399">IF(A2399="",0,INDEX(DONG_THUAN_GHEP!$B$14:$B$113,INT((ROW()-2)/30)+1))</f>
        <v>0</v>
      </c>
      <c r="D2399" s="16">
        <f t="shared" si="1"/>
        <v>0</v>
      </c>
      <c r="E2399" s="16">
        <f t="shared" si="2"/>
        <v>0</v>
      </c>
      <c r="F2399" s="3">
        <f t="shared" si="3"/>
        <v>0</v>
      </c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ht="15.0" customHeight="1">
      <c r="A2400" s="11" t="str">
        <f t="array" ref="A2400">INDEX(DONG_THUAN_GHEP!$J$14:$AM$113,INT((ROW()-2)/30)+1,MOD(ROW()-2,30)+1)</f>
        <v/>
      </c>
      <c r="B2400" s="11" t="str">
        <f t="array" ref="B2400">INDEX(DONG_THUAN_GHEP!$A$14:$A$113,INT((ROW()-2)/30)+1)</f>
        <v/>
      </c>
      <c r="C2400" s="16">
        <f t="array" ref="C2400">IF(A2400="",0,INDEX(DONG_THUAN_GHEP!$B$14:$B$113,INT((ROW()-2)/30)+1))</f>
        <v>0</v>
      </c>
      <c r="D2400" s="16">
        <f t="shared" si="1"/>
        <v>0</v>
      </c>
      <c r="E2400" s="16">
        <f t="shared" si="2"/>
        <v>0</v>
      </c>
      <c r="F2400" s="3">
        <f t="shared" si="3"/>
        <v>0</v>
      </c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ht="15.0" customHeight="1">
      <c r="A2401" s="11" t="str">
        <f t="array" ref="A2401">INDEX(DONG_THUAN_GHEP!$J$14:$AM$113,INT((ROW()-2)/30)+1,MOD(ROW()-2,30)+1)</f>
        <v/>
      </c>
      <c r="B2401" s="11" t="str">
        <f t="array" ref="B2401">INDEX(DONG_THUAN_GHEP!$A$14:$A$113,INT((ROW()-2)/30)+1)</f>
        <v/>
      </c>
      <c r="C2401" s="16">
        <f t="array" ref="C2401">IF(A2401="",0,INDEX(DONG_THUAN_GHEP!$B$14:$B$113,INT((ROW()-2)/30)+1))</f>
        <v>0</v>
      </c>
      <c r="D2401" s="16">
        <f t="shared" si="1"/>
        <v>0</v>
      </c>
      <c r="E2401" s="16">
        <f t="shared" si="2"/>
        <v>0</v>
      </c>
      <c r="F2401" s="3">
        <f t="shared" si="3"/>
        <v>0</v>
      </c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ht="15.0" customHeight="1">
      <c r="A2402" s="11" t="str">
        <f t="array" ref="A2402">INDEX(DONG_THUAN_GHEP!$J$14:$AM$113,INT((ROW()-2)/30)+1,MOD(ROW()-2,30)+1)</f>
        <v>2980</v>
      </c>
      <c r="B2402" s="11" t="str">
        <f t="array" ref="B2402">INDEX(DONG_THUAN_GHEP!$A$14:$A$113,INT((ROW()-2)/30)+1)</f>
        <v>80</v>
      </c>
      <c r="C2402" s="16">
        <f t="array" ref="C2402">IF(A2402="",0,INDEX(DONG_THUAN_GHEP!$B$14:$B$113,INT((ROW()-2)/30)+1))</f>
        <v>1</v>
      </c>
      <c r="D2402" s="16">
        <f t="shared" si="1"/>
        <v>1</v>
      </c>
      <c r="E2402" s="16">
        <f t="shared" si="2"/>
        <v>2</v>
      </c>
      <c r="F2402" s="3">
        <f t="shared" si="3"/>
        <v>202980</v>
      </c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ht="15.0" customHeight="1">
      <c r="A2403" s="11" t="str">
        <f t="array" ref="A2403">INDEX(DONG_THUAN_GHEP!$J$14:$AM$113,INT((ROW()-2)/30)+1,MOD(ROW()-2,30)+1)</f>
        <v>2280</v>
      </c>
      <c r="B2403" s="11" t="str">
        <f t="array" ref="B2403">INDEX(DONG_THUAN_GHEP!$A$14:$A$113,INT((ROW()-2)/30)+1)</f>
        <v>80</v>
      </c>
      <c r="C2403" s="16">
        <f t="array" ref="C2403">IF(A2403="",0,INDEX(DONG_THUAN_GHEP!$B$14:$B$113,INT((ROW()-2)/30)+1))</f>
        <v>1</v>
      </c>
      <c r="D2403" s="16">
        <f t="shared" si="1"/>
        <v>1</v>
      </c>
      <c r="E2403" s="16">
        <f t="shared" si="2"/>
        <v>2</v>
      </c>
      <c r="F2403" s="3">
        <f t="shared" si="3"/>
        <v>202280</v>
      </c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ht="15.0" customHeight="1">
      <c r="A2404" s="11" t="str">
        <f t="array" ref="A2404">INDEX(DONG_THUAN_GHEP!$J$14:$AM$113,INT((ROW()-2)/30)+1,MOD(ROW()-2,30)+1)</f>
        <v>280</v>
      </c>
      <c r="B2404" s="11" t="str">
        <f t="array" ref="B2404">INDEX(DONG_THUAN_GHEP!$A$14:$A$113,INT((ROW()-2)/30)+1)</f>
        <v>80</v>
      </c>
      <c r="C2404" s="16">
        <f t="array" ref="C2404">IF(A2404="",0,INDEX(DONG_THUAN_GHEP!$B$14:$B$113,INT((ROW()-2)/30)+1))</f>
        <v>1</v>
      </c>
      <c r="D2404" s="16">
        <f t="shared" si="1"/>
        <v>8</v>
      </c>
      <c r="E2404" s="16">
        <f t="shared" si="2"/>
        <v>9</v>
      </c>
      <c r="F2404" s="3">
        <f t="shared" si="3"/>
        <v>900280</v>
      </c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ht="15.0" customHeight="1">
      <c r="A2405" s="11" t="str">
        <f t="array" ref="A2405">INDEX(DONG_THUAN_GHEP!$J$14:$AM$113,INT((ROW()-2)/30)+1,MOD(ROW()-2,30)+1)</f>
        <v>280</v>
      </c>
      <c r="B2405" s="11" t="str">
        <f t="array" ref="B2405">INDEX(DONG_THUAN_GHEP!$A$14:$A$113,INT((ROW()-2)/30)+1)</f>
        <v>80</v>
      </c>
      <c r="C2405" s="16">
        <f t="array" ref="C2405">IF(A2405="",0,INDEX(DONG_THUAN_GHEP!$B$14:$B$113,INT((ROW()-2)/30)+1))</f>
        <v>1</v>
      </c>
      <c r="D2405" s="16">
        <f t="shared" si="1"/>
        <v>8</v>
      </c>
      <c r="E2405" s="16">
        <f t="shared" si="2"/>
        <v>9</v>
      </c>
      <c r="F2405" s="3">
        <f t="shared" si="3"/>
        <v>900280</v>
      </c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ht="15.0" customHeight="1">
      <c r="A2406" s="11" t="str">
        <f t="array" ref="A2406">INDEX(DONG_THUAN_GHEP!$J$14:$AM$113,INT((ROW()-2)/30)+1,MOD(ROW()-2,30)+1)</f>
        <v>280</v>
      </c>
      <c r="B2406" s="11" t="str">
        <f t="array" ref="B2406">INDEX(DONG_THUAN_GHEP!$A$14:$A$113,INT((ROW()-2)/30)+1)</f>
        <v>80</v>
      </c>
      <c r="C2406" s="16">
        <f t="array" ref="C2406">IF(A2406="",0,INDEX(DONG_THUAN_GHEP!$B$14:$B$113,INT((ROW()-2)/30)+1))</f>
        <v>1</v>
      </c>
      <c r="D2406" s="16">
        <f t="shared" si="1"/>
        <v>8</v>
      </c>
      <c r="E2406" s="16">
        <f t="shared" si="2"/>
        <v>9</v>
      </c>
      <c r="F2406" s="3">
        <f t="shared" si="3"/>
        <v>900280</v>
      </c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ht="15.0" customHeight="1">
      <c r="A2407" s="11" t="str">
        <f t="array" ref="A2407">INDEX(DONG_THUAN_GHEP!$J$14:$AM$113,INT((ROW()-2)/30)+1,MOD(ROW()-2,30)+1)</f>
        <v>280</v>
      </c>
      <c r="B2407" s="11" t="str">
        <f t="array" ref="B2407">INDEX(DONG_THUAN_GHEP!$A$14:$A$113,INT((ROW()-2)/30)+1)</f>
        <v>80</v>
      </c>
      <c r="C2407" s="16">
        <f t="array" ref="C2407">IF(A2407="",0,INDEX(DONG_THUAN_GHEP!$B$14:$B$113,INT((ROW()-2)/30)+1))</f>
        <v>1</v>
      </c>
      <c r="D2407" s="16">
        <f t="shared" si="1"/>
        <v>8</v>
      </c>
      <c r="E2407" s="16">
        <f t="shared" si="2"/>
        <v>9</v>
      </c>
      <c r="F2407" s="3">
        <f t="shared" si="3"/>
        <v>900280</v>
      </c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ht="15.0" customHeight="1">
      <c r="A2408" s="11" t="str">
        <f t="array" ref="A2408">INDEX(DONG_THUAN_GHEP!$J$14:$AM$113,INT((ROW()-2)/30)+1,MOD(ROW()-2,30)+1)</f>
        <v>980</v>
      </c>
      <c r="B2408" s="11" t="str">
        <f t="array" ref="B2408">INDEX(DONG_THUAN_GHEP!$A$14:$A$113,INT((ROW()-2)/30)+1)</f>
        <v>80</v>
      </c>
      <c r="C2408" s="16">
        <f t="array" ref="C2408">IF(A2408="",0,INDEX(DONG_THUAN_GHEP!$B$14:$B$113,INT((ROW()-2)/30)+1))</f>
        <v>1</v>
      </c>
      <c r="D2408" s="16">
        <f t="shared" si="1"/>
        <v>4</v>
      </c>
      <c r="E2408" s="16">
        <f t="shared" si="2"/>
        <v>5</v>
      </c>
      <c r="F2408" s="3">
        <f t="shared" si="3"/>
        <v>500980</v>
      </c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ht="15.0" customHeight="1">
      <c r="A2409" s="11" t="str">
        <f t="array" ref="A2409">INDEX(DONG_THUAN_GHEP!$J$14:$AM$113,INT((ROW()-2)/30)+1,MOD(ROW()-2,30)+1)</f>
        <v>280</v>
      </c>
      <c r="B2409" s="11" t="str">
        <f t="array" ref="B2409">INDEX(DONG_THUAN_GHEP!$A$14:$A$113,INT((ROW()-2)/30)+1)</f>
        <v>80</v>
      </c>
      <c r="C2409" s="16">
        <f t="array" ref="C2409">IF(A2409="",0,INDEX(DONG_THUAN_GHEP!$B$14:$B$113,INT((ROW()-2)/30)+1))</f>
        <v>1</v>
      </c>
      <c r="D2409" s="16">
        <f t="shared" si="1"/>
        <v>8</v>
      </c>
      <c r="E2409" s="16">
        <f t="shared" si="2"/>
        <v>9</v>
      </c>
      <c r="F2409" s="3">
        <f t="shared" si="3"/>
        <v>900280</v>
      </c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ht="15.0" customHeight="1">
      <c r="A2410" s="11" t="str">
        <f t="array" ref="A2410">INDEX(DONG_THUAN_GHEP!$J$14:$AM$113,INT((ROW()-2)/30)+1,MOD(ROW()-2,30)+1)</f>
        <v>80</v>
      </c>
      <c r="B2410" s="11" t="str">
        <f t="array" ref="B2410">INDEX(DONG_THUAN_GHEP!$A$14:$A$113,INT((ROW()-2)/30)+1)</f>
        <v>80</v>
      </c>
      <c r="C2410" s="16">
        <f t="array" ref="C2410">IF(A2410="",0,INDEX(DONG_THUAN_GHEP!$B$14:$B$113,INT((ROW()-2)/30)+1))</f>
        <v>1</v>
      </c>
      <c r="D2410" s="16">
        <f t="shared" si="1"/>
        <v>16</v>
      </c>
      <c r="E2410" s="16">
        <f t="shared" si="2"/>
        <v>17</v>
      </c>
      <c r="F2410" s="3">
        <f t="shared" si="3"/>
        <v>1700080</v>
      </c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ht="15.0" customHeight="1">
      <c r="A2411" s="11" t="str">
        <f t="array" ref="A2411">INDEX(DONG_THUAN_GHEP!$J$14:$AM$113,INT((ROW()-2)/30)+1,MOD(ROW()-2,30)+1)</f>
        <v>80</v>
      </c>
      <c r="B2411" s="11" t="str">
        <f t="array" ref="B2411">INDEX(DONG_THUAN_GHEP!$A$14:$A$113,INT((ROW()-2)/30)+1)</f>
        <v>80</v>
      </c>
      <c r="C2411" s="16">
        <f t="array" ref="C2411">IF(A2411="",0,INDEX(DONG_THUAN_GHEP!$B$14:$B$113,INT((ROW()-2)/30)+1))</f>
        <v>1</v>
      </c>
      <c r="D2411" s="16">
        <f t="shared" si="1"/>
        <v>16</v>
      </c>
      <c r="E2411" s="16">
        <f t="shared" si="2"/>
        <v>17</v>
      </c>
      <c r="F2411" s="3">
        <f t="shared" si="3"/>
        <v>1700080</v>
      </c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ht="15.0" customHeight="1">
      <c r="A2412" s="11" t="str">
        <f t="array" ref="A2412">INDEX(DONG_THUAN_GHEP!$J$14:$AM$113,INT((ROW()-2)/30)+1,MOD(ROW()-2,30)+1)</f>
        <v>80</v>
      </c>
      <c r="B2412" s="11" t="str">
        <f t="array" ref="B2412">INDEX(DONG_THUAN_GHEP!$A$14:$A$113,INT((ROW()-2)/30)+1)</f>
        <v>80</v>
      </c>
      <c r="C2412" s="16">
        <f t="array" ref="C2412">IF(A2412="",0,INDEX(DONG_THUAN_GHEP!$B$14:$B$113,INT((ROW()-2)/30)+1))</f>
        <v>1</v>
      </c>
      <c r="D2412" s="16">
        <f t="shared" si="1"/>
        <v>16</v>
      </c>
      <c r="E2412" s="16">
        <f t="shared" si="2"/>
        <v>17</v>
      </c>
      <c r="F2412" s="3">
        <f t="shared" si="3"/>
        <v>1700080</v>
      </c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ht="15.0" customHeight="1">
      <c r="A2413" s="11" t="str">
        <f t="array" ref="A2413">INDEX(DONG_THUAN_GHEP!$J$14:$AM$113,INT((ROW()-2)/30)+1,MOD(ROW()-2,30)+1)</f>
        <v>80</v>
      </c>
      <c r="B2413" s="11" t="str">
        <f t="array" ref="B2413">INDEX(DONG_THUAN_GHEP!$A$14:$A$113,INT((ROW()-2)/30)+1)</f>
        <v>80</v>
      </c>
      <c r="C2413" s="16">
        <f t="array" ref="C2413">IF(A2413="",0,INDEX(DONG_THUAN_GHEP!$B$14:$B$113,INT((ROW()-2)/30)+1))</f>
        <v>1</v>
      </c>
      <c r="D2413" s="16">
        <f t="shared" si="1"/>
        <v>16</v>
      </c>
      <c r="E2413" s="16">
        <f t="shared" si="2"/>
        <v>17</v>
      </c>
      <c r="F2413" s="3">
        <f t="shared" si="3"/>
        <v>1700080</v>
      </c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ht="15.0" customHeight="1">
      <c r="A2414" s="11" t="str">
        <f t="array" ref="A2414">INDEX(DONG_THUAN_GHEP!$J$14:$AM$113,INT((ROW()-2)/30)+1,MOD(ROW()-2,30)+1)</f>
        <v>980</v>
      </c>
      <c r="B2414" s="11" t="str">
        <f t="array" ref="B2414">INDEX(DONG_THUAN_GHEP!$A$14:$A$113,INT((ROW()-2)/30)+1)</f>
        <v>80</v>
      </c>
      <c r="C2414" s="16">
        <f t="array" ref="C2414">IF(A2414="",0,INDEX(DONG_THUAN_GHEP!$B$14:$B$113,INT((ROW()-2)/30)+1))</f>
        <v>1</v>
      </c>
      <c r="D2414" s="16">
        <f t="shared" si="1"/>
        <v>4</v>
      </c>
      <c r="E2414" s="16">
        <f t="shared" si="2"/>
        <v>5</v>
      </c>
      <c r="F2414" s="3">
        <f t="shared" si="3"/>
        <v>500980</v>
      </c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ht="15.0" customHeight="1">
      <c r="A2415" s="11" t="str">
        <f t="array" ref="A2415">INDEX(DONG_THUAN_GHEP!$J$14:$AM$113,INT((ROW()-2)/30)+1,MOD(ROW()-2,30)+1)</f>
        <v>280</v>
      </c>
      <c r="B2415" s="11" t="str">
        <f t="array" ref="B2415">INDEX(DONG_THUAN_GHEP!$A$14:$A$113,INT((ROW()-2)/30)+1)</f>
        <v>80</v>
      </c>
      <c r="C2415" s="16">
        <f t="array" ref="C2415">IF(A2415="",0,INDEX(DONG_THUAN_GHEP!$B$14:$B$113,INT((ROW()-2)/30)+1))</f>
        <v>1</v>
      </c>
      <c r="D2415" s="16">
        <f t="shared" si="1"/>
        <v>8</v>
      </c>
      <c r="E2415" s="16">
        <f t="shared" si="2"/>
        <v>9</v>
      </c>
      <c r="F2415" s="3">
        <f t="shared" si="3"/>
        <v>900280</v>
      </c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ht="15.0" customHeight="1">
      <c r="A2416" s="11" t="str">
        <f t="array" ref="A2416">INDEX(DONG_THUAN_GHEP!$J$14:$AM$113,INT((ROW()-2)/30)+1,MOD(ROW()-2,30)+1)</f>
        <v>80</v>
      </c>
      <c r="B2416" s="11" t="str">
        <f t="array" ref="B2416">INDEX(DONG_THUAN_GHEP!$A$14:$A$113,INT((ROW()-2)/30)+1)</f>
        <v>80</v>
      </c>
      <c r="C2416" s="16">
        <f t="array" ref="C2416">IF(A2416="",0,INDEX(DONG_THUAN_GHEP!$B$14:$B$113,INT((ROW()-2)/30)+1))</f>
        <v>1</v>
      </c>
      <c r="D2416" s="16">
        <f t="shared" si="1"/>
        <v>16</v>
      </c>
      <c r="E2416" s="16">
        <f t="shared" si="2"/>
        <v>17</v>
      </c>
      <c r="F2416" s="3">
        <f t="shared" si="3"/>
        <v>1700080</v>
      </c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ht="15.0" customHeight="1">
      <c r="A2417" s="11" t="str">
        <f t="array" ref="A2417">INDEX(DONG_THUAN_GHEP!$J$14:$AM$113,INT((ROW()-2)/30)+1,MOD(ROW()-2,30)+1)</f>
        <v>80</v>
      </c>
      <c r="B2417" s="11" t="str">
        <f t="array" ref="B2417">INDEX(DONG_THUAN_GHEP!$A$14:$A$113,INT((ROW()-2)/30)+1)</f>
        <v>80</v>
      </c>
      <c r="C2417" s="16">
        <f t="array" ref="C2417">IF(A2417="",0,INDEX(DONG_THUAN_GHEP!$B$14:$B$113,INT((ROW()-2)/30)+1))</f>
        <v>1</v>
      </c>
      <c r="D2417" s="16">
        <f t="shared" si="1"/>
        <v>16</v>
      </c>
      <c r="E2417" s="16">
        <f t="shared" si="2"/>
        <v>17</v>
      </c>
      <c r="F2417" s="3">
        <f t="shared" si="3"/>
        <v>1700080</v>
      </c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ht="15.0" customHeight="1">
      <c r="A2418" s="11" t="str">
        <f t="array" ref="A2418">INDEX(DONG_THUAN_GHEP!$J$14:$AM$113,INT((ROW()-2)/30)+1,MOD(ROW()-2,30)+1)</f>
        <v>80</v>
      </c>
      <c r="B2418" s="11" t="str">
        <f t="array" ref="B2418">INDEX(DONG_THUAN_GHEP!$A$14:$A$113,INT((ROW()-2)/30)+1)</f>
        <v>80</v>
      </c>
      <c r="C2418" s="16">
        <f t="array" ref="C2418">IF(A2418="",0,INDEX(DONG_THUAN_GHEP!$B$14:$B$113,INT((ROW()-2)/30)+1))</f>
        <v>1</v>
      </c>
      <c r="D2418" s="16">
        <f t="shared" si="1"/>
        <v>16</v>
      </c>
      <c r="E2418" s="16">
        <f t="shared" si="2"/>
        <v>17</v>
      </c>
      <c r="F2418" s="3">
        <f t="shared" si="3"/>
        <v>1700080</v>
      </c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ht="15.0" customHeight="1">
      <c r="A2419" s="11" t="str">
        <f t="array" ref="A2419">INDEX(DONG_THUAN_GHEP!$J$14:$AM$113,INT((ROW()-2)/30)+1,MOD(ROW()-2,30)+1)</f>
        <v>80</v>
      </c>
      <c r="B2419" s="11" t="str">
        <f t="array" ref="B2419">INDEX(DONG_THUAN_GHEP!$A$14:$A$113,INT((ROW()-2)/30)+1)</f>
        <v>80</v>
      </c>
      <c r="C2419" s="16">
        <f t="array" ref="C2419">IF(A2419="",0,INDEX(DONG_THUAN_GHEP!$B$14:$B$113,INT((ROW()-2)/30)+1))</f>
        <v>1</v>
      </c>
      <c r="D2419" s="16">
        <f t="shared" si="1"/>
        <v>16</v>
      </c>
      <c r="E2419" s="16">
        <f t="shared" si="2"/>
        <v>17</v>
      </c>
      <c r="F2419" s="3">
        <f t="shared" si="3"/>
        <v>1700080</v>
      </c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ht="15.0" customHeight="1">
      <c r="A2420" s="11" t="str">
        <f t="array" ref="A2420">INDEX(DONG_THUAN_GHEP!$J$14:$AM$113,INT((ROW()-2)/30)+1,MOD(ROW()-2,30)+1)</f>
        <v>980</v>
      </c>
      <c r="B2420" s="11" t="str">
        <f t="array" ref="B2420">INDEX(DONG_THUAN_GHEP!$A$14:$A$113,INT((ROW()-2)/30)+1)</f>
        <v>80</v>
      </c>
      <c r="C2420" s="16">
        <f t="array" ref="C2420">IF(A2420="",0,INDEX(DONG_THUAN_GHEP!$B$14:$B$113,INT((ROW()-2)/30)+1))</f>
        <v>1</v>
      </c>
      <c r="D2420" s="16">
        <f t="shared" si="1"/>
        <v>4</v>
      </c>
      <c r="E2420" s="16">
        <f t="shared" si="2"/>
        <v>5</v>
      </c>
      <c r="F2420" s="3">
        <f t="shared" si="3"/>
        <v>500980</v>
      </c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ht="15.0" customHeight="1">
      <c r="A2421" s="11" t="str">
        <f t="array" ref="A2421">INDEX(DONG_THUAN_GHEP!$J$14:$AM$113,INT((ROW()-2)/30)+1,MOD(ROW()-2,30)+1)</f>
        <v>280</v>
      </c>
      <c r="B2421" s="11" t="str">
        <f t="array" ref="B2421">INDEX(DONG_THUAN_GHEP!$A$14:$A$113,INT((ROW()-2)/30)+1)</f>
        <v>80</v>
      </c>
      <c r="C2421" s="16">
        <f t="array" ref="C2421">IF(A2421="",0,INDEX(DONG_THUAN_GHEP!$B$14:$B$113,INT((ROW()-2)/30)+1))</f>
        <v>1</v>
      </c>
      <c r="D2421" s="16">
        <f t="shared" si="1"/>
        <v>8</v>
      </c>
      <c r="E2421" s="16">
        <f t="shared" si="2"/>
        <v>9</v>
      </c>
      <c r="F2421" s="3">
        <f t="shared" si="3"/>
        <v>900280</v>
      </c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ht="15.0" customHeight="1">
      <c r="A2422" s="11" t="str">
        <f t="array" ref="A2422">INDEX(DONG_THUAN_GHEP!$J$14:$AM$113,INT((ROW()-2)/30)+1,MOD(ROW()-2,30)+1)</f>
        <v>80</v>
      </c>
      <c r="B2422" s="11" t="str">
        <f t="array" ref="B2422">INDEX(DONG_THUAN_GHEP!$A$14:$A$113,INT((ROW()-2)/30)+1)</f>
        <v>80</v>
      </c>
      <c r="C2422" s="16">
        <f t="array" ref="C2422">IF(A2422="",0,INDEX(DONG_THUAN_GHEP!$B$14:$B$113,INT((ROW()-2)/30)+1))</f>
        <v>1</v>
      </c>
      <c r="D2422" s="16">
        <f t="shared" si="1"/>
        <v>16</v>
      </c>
      <c r="E2422" s="16">
        <f t="shared" si="2"/>
        <v>17</v>
      </c>
      <c r="F2422" s="3">
        <f t="shared" si="3"/>
        <v>1700080</v>
      </c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ht="15.0" customHeight="1">
      <c r="A2423" s="11" t="str">
        <f t="array" ref="A2423">INDEX(DONG_THUAN_GHEP!$J$14:$AM$113,INT((ROW()-2)/30)+1,MOD(ROW()-2,30)+1)</f>
        <v>80</v>
      </c>
      <c r="B2423" s="11" t="str">
        <f t="array" ref="B2423">INDEX(DONG_THUAN_GHEP!$A$14:$A$113,INT((ROW()-2)/30)+1)</f>
        <v>80</v>
      </c>
      <c r="C2423" s="16">
        <f t="array" ref="C2423">IF(A2423="",0,INDEX(DONG_THUAN_GHEP!$B$14:$B$113,INT((ROW()-2)/30)+1))</f>
        <v>1</v>
      </c>
      <c r="D2423" s="16">
        <f t="shared" si="1"/>
        <v>16</v>
      </c>
      <c r="E2423" s="16">
        <f t="shared" si="2"/>
        <v>17</v>
      </c>
      <c r="F2423" s="3">
        <f t="shared" si="3"/>
        <v>1700080</v>
      </c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ht="15.0" customHeight="1">
      <c r="A2424" s="11" t="str">
        <f t="array" ref="A2424">INDEX(DONG_THUAN_GHEP!$J$14:$AM$113,INT((ROW()-2)/30)+1,MOD(ROW()-2,30)+1)</f>
        <v>80</v>
      </c>
      <c r="B2424" s="11" t="str">
        <f t="array" ref="B2424">INDEX(DONG_THUAN_GHEP!$A$14:$A$113,INT((ROW()-2)/30)+1)</f>
        <v>80</v>
      </c>
      <c r="C2424" s="16">
        <f t="array" ref="C2424">IF(A2424="",0,INDEX(DONG_THUAN_GHEP!$B$14:$B$113,INT((ROW()-2)/30)+1))</f>
        <v>1</v>
      </c>
      <c r="D2424" s="16">
        <f t="shared" si="1"/>
        <v>16</v>
      </c>
      <c r="E2424" s="16">
        <f t="shared" si="2"/>
        <v>17</v>
      </c>
      <c r="F2424" s="3">
        <f t="shared" si="3"/>
        <v>1700080</v>
      </c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ht="15.0" customHeight="1">
      <c r="A2425" s="11" t="str">
        <f t="array" ref="A2425">INDEX(DONG_THUAN_GHEP!$J$14:$AM$113,INT((ROW()-2)/30)+1,MOD(ROW()-2,30)+1)</f>
        <v>80</v>
      </c>
      <c r="B2425" s="11" t="str">
        <f t="array" ref="B2425">INDEX(DONG_THUAN_GHEP!$A$14:$A$113,INT((ROW()-2)/30)+1)</f>
        <v>80</v>
      </c>
      <c r="C2425" s="16">
        <f t="array" ref="C2425">IF(A2425="",0,INDEX(DONG_THUAN_GHEP!$B$14:$B$113,INT((ROW()-2)/30)+1))</f>
        <v>1</v>
      </c>
      <c r="D2425" s="16">
        <f t="shared" si="1"/>
        <v>16</v>
      </c>
      <c r="E2425" s="16">
        <f t="shared" si="2"/>
        <v>17</v>
      </c>
      <c r="F2425" s="3">
        <f t="shared" si="3"/>
        <v>1700080</v>
      </c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ht="15.0" customHeight="1">
      <c r="A2426" s="11" t="str">
        <f t="array" ref="A2426">INDEX(DONG_THUAN_GHEP!$J$14:$AM$113,INT((ROW()-2)/30)+1,MOD(ROW()-2,30)+1)</f>
        <v>980</v>
      </c>
      <c r="B2426" s="11" t="str">
        <f t="array" ref="B2426">INDEX(DONG_THUAN_GHEP!$A$14:$A$113,INT((ROW()-2)/30)+1)</f>
        <v>80</v>
      </c>
      <c r="C2426" s="16">
        <f t="array" ref="C2426">IF(A2426="",0,INDEX(DONG_THUAN_GHEP!$B$14:$B$113,INT((ROW()-2)/30)+1))</f>
        <v>1</v>
      </c>
      <c r="D2426" s="16">
        <f t="shared" si="1"/>
        <v>4</v>
      </c>
      <c r="E2426" s="16">
        <f t="shared" si="2"/>
        <v>5</v>
      </c>
      <c r="F2426" s="3">
        <f t="shared" si="3"/>
        <v>500980</v>
      </c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ht="15.0" customHeight="1">
      <c r="A2427" s="11" t="str">
        <f t="array" ref="A2427">INDEX(DONG_THUAN_GHEP!$J$14:$AM$113,INT((ROW()-2)/30)+1,MOD(ROW()-2,30)+1)</f>
        <v>280</v>
      </c>
      <c r="B2427" s="11" t="str">
        <f t="array" ref="B2427">INDEX(DONG_THUAN_GHEP!$A$14:$A$113,INT((ROW()-2)/30)+1)</f>
        <v>80</v>
      </c>
      <c r="C2427" s="16">
        <f t="array" ref="C2427">IF(A2427="",0,INDEX(DONG_THUAN_GHEP!$B$14:$B$113,INT((ROW()-2)/30)+1))</f>
        <v>1</v>
      </c>
      <c r="D2427" s="16">
        <f t="shared" si="1"/>
        <v>8</v>
      </c>
      <c r="E2427" s="16">
        <f t="shared" si="2"/>
        <v>9</v>
      </c>
      <c r="F2427" s="3">
        <f t="shared" si="3"/>
        <v>900280</v>
      </c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ht="15.0" customHeight="1">
      <c r="A2428" s="11" t="str">
        <f t="array" ref="A2428">INDEX(DONG_THUAN_GHEP!$J$14:$AM$113,INT((ROW()-2)/30)+1,MOD(ROW()-2,30)+1)</f>
        <v>80</v>
      </c>
      <c r="B2428" s="11" t="str">
        <f t="array" ref="B2428">INDEX(DONG_THUAN_GHEP!$A$14:$A$113,INT((ROW()-2)/30)+1)</f>
        <v>80</v>
      </c>
      <c r="C2428" s="16">
        <f t="array" ref="C2428">IF(A2428="",0,INDEX(DONG_THUAN_GHEP!$B$14:$B$113,INT((ROW()-2)/30)+1))</f>
        <v>1</v>
      </c>
      <c r="D2428" s="16">
        <f t="shared" si="1"/>
        <v>16</v>
      </c>
      <c r="E2428" s="16">
        <f t="shared" si="2"/>
        <v>17</v>
      </c>
      <c r="F2428" s="3">
        <f t="shared" si="3"/>
        <v>1700080</v>
      </c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ht="15.0" customHeight="1">
      <c r="A2429" s="11" t="str">
        <f t="array" ref="A2429">INDEX(DONG_THUAN_GHEP!$J$14:$AM$113,INT((ROW()-2)/30)+1,MOD(ROW()-2,30)+1)</f>
        <v>80</v>
      </c>
      <c r="B2429" s="11" t="str">
        <f t="array" ref="B2429">INDEX(DONG_THUAN_GHEP!$A$14:$A$113,INT((ROW()-2)/30)+1)</f>
        <v>80</v>
      </c>
      <c r="C2429" s="16">
        <f t="array" ref="C2429">IF(A2429="",0,INDEX(DONG_THUAN_GHEP!$B$14:$B$113,INT((ROW()-2)/30)+1))</f>
        <v>1</v>
      </c>
      <c r="D2429" s="16">
        <f t="shared" si="1"/>
        <v>16</v>
      </c>
      <c r="E2429" s="16">
        <f t="shared" si="2"/>
        <v>17</v>
      </c>
      <c r="F2429" s="3">
        <f t="shared" si="3"/>
        <v>1700080</v>
      </c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ht="15.0" customHeight="1">
      <c r="A2430" s="11" t="str">
        <f t="array" ref="A2430">INDEX(DONG_THUAN_GHEP!$J$14:$AM$113,INT((ROW()-2)/30)+1,MOD(ROW()-2,30)+1)</f>
        <v>80</v>
      </c>
      <c r="B2430" s="11" t="str">
        <f t="array" ref="B2430">INDEX(DONG_THUAN_GHEP!$A$14:$A$113,INT((ROW()-2)/30)+1)</f>
        <v>80</v>
      </c>
      <c r="C2430" s="16">
        <f t="array" ref="C2430">IF(A2430="",0,INDEX(DONG_THUAN_GHEP!$B$14:$B$113,INT((ROW()-2)/30)+1))</f>
        <v>1</v>
      </c>
      <c r="D2430" s="16">
        <f t="shared" si="1"/>
        <v>16</v>
      </c>
      <c r="E2430" s="16">
        <f t="shared" si="2"/>
        <v>17</v>
      </c>
      <c r="F2430" s="3">
        <f t="shared" si="3"/>
        <v>1700080</v>
      </c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ht="15.0" customHeight="1">
      <c r="A2431" s="11" t="str">
        <f t="array" ref="A2431">INDEX(DONG_THUAN_GHEP!$J$14:$AM$113,INT((ROW()-2)/30)+1,MOD(ROW()-2,30)+1)</f>
        <v>80</v>
      </c>
      <c r="B2431" s="11" t="str">
        <f t="array" ref="B2431">INDEX(DONG_THUAN_GHEP!$A$14:$A$113,INT((ROW()-2)/30)+1)</f>
        <v>80</v>
      </c>
      <c r="C2431" s="16">
        <f t="array" ref="C2431">IF(A2431="",0,INDEX(DONG_THUAN_GHEP!$B$14:$B$113,INT((ROW()-2)/30)+1))</f>
        <v>1</v>
      </c>
      <c r="D2431" s="16">
        <f t="shared" si="1"/>
        <v>16</v>
      </c>
      <c r="E2431" s="16">
        <f t="shared" si="2"/>
        <v>17</v>
      </c>
      <c r="F2431" s="3">
        <f t="shared" si="3"/>
        <v>1700080</v>
      </c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ht="15.0" customHeight="1">
      <c r="A2432" s="11" t="str">
        <f t="array" ref="A2432">INDEX(DONG_THUAN_GHEP!$J$14:$AM$113,INT((ROW()-2)/30)+1,MOD(ROW()-2,30)+1)</f>
        <v>2981</v>
      </c>
      <c r="B2432" s="11" t="str">
        <f t="array" ref="B2432">INDEX(DONG_THUAN_GHEP!$A$14:$A$113,INT((ROW()-2)/30)+1)</f>
        <v>81</v>
      </c>
      <c r="C2432" s="16">
        <f t="array" ref="C2432">IF(A2432="",0,INDEX(DONG_THUAN_GHEP!$B$14:$B$113,INT((ROW()-2)/30)+1))</f>
        <v>2</v>
      </c>
      <c r="D2432" s="16">
        <f t="shared" si="1"/>
        <v>1</v>
      </c>
      <c r="E2432" s="16">
        <f t="shared" si="2"/>
        <v>3</v>
      </c>
      <c r="F2432" s="3">
        <f t="shared" si="3"/>
        <v>302981</v>
      </c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ht="15.0" customHeight="1">
      <c r="A2433" s="11" t="str">
        <f t="array" ref="A2433">INDEX(DONG_THUAN_GHEP!$J$14:$AM$113,INT((ROW()-2)/30)+1,MOD(ROW()-2,30)+1)</f>
        <v>2281</v>
      </c>
      <c r="B2433" s="11" t="str">
        <f t="array" ref="B2433">INDEX(DONG_THUAN_GHEP!$A$14:$A$113,INT((ROW()-2)/30)+1)</f>
        <v>81</v>
      </c>
      <c r="C2433" s="16">
        <f t="array" ref="C2433">IF(A2433="",0,INDEX(DONG_THUAN_GHEP!$B$14:$B$113,INT((ROW()-2)/30)+1))</f>
        <v>2</v>
      </c>
      <c r="D2433" s="16">
        <f t="shared" si="1"/>
        <v>1</v>
      </c>
      <c r="E2433" s="16">
        <f t="shared" si="2"/>
        <v>3</v>
      </c>
      <c r="F2433" s="3">
        <f t="shared" si="3"/>
        <v>302281</v>
      </c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ht="15.0" customHeight="1">
      <c r="A2434" s="11" t="str">
        <f t="array" ref="A2434">INDEX(DONG_THUAN_GHEP!$J$14:$AM$113,INT((ROW()-2)/30)+1,MOD(ROW()-2,30)+1)</f>
        <v>281</v>
      </c>
      <c r="B2434" s="11" t="str">
        <f t="array" ref="B2434">INDEX(DONG_THUAN_GHEP!$A$14:$A$113,INT((ROW()-2)/30)+1)</f>
        <v>81</v>
      </c>
      <c r="C2434" s="16">
        <f t="array" ref="C2434">IF(A2434="",0,INDEX(DONG_THUAN_GHEP!$B$14:$B$113,INT((ROW()-2)/30)+1))</f>
        <v>2</v>
      </c>
      <c r="D2434" s="16">
        <f t="shared" si="1"/>
        <v>8</v>
      </c>
      <c r="E2434" s="16">
        <f t="shared" si="2"/>
        <v>10</v>
      </c>
      <c r="F2434" s="3">
        <f t="shared" si="3"/>
        <v>1000281</v>
      </c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ht="15.0" customHeight="1">
      <c r="A2435" s="11" t="str">
        <f t="array" ref="A2435">INDEX(DONG_THUAN_GHEP!$J$14:$AM$113,INT((ROW()-2)/30)+1,MOD(ROW()-2,30)+1)</f>
        <v>281</v>
      </c>
      <c r="B2435" s="11" t="str">
        <f t="array" ref="B2435">INDEX(DONG_THUAN_GHEP!$A$14:$A$113,INT((ROW()-2)/30)+1)</f>
        <v>81</v>
      </c>
      <c r="C2435" s="16">
        <f t="array" ref="C2435">IF(A2435="",0,INDEX(DONG_THUAN_GHEP!$B$14:$B$113,INT((ROW()-2)/30)+1))</f>
        <v>2</v>
      </c>
      <c r="D2435" s="16">
        <f t="shared" si="1"/>
        <v>8</v>
      </c>
      <c r="E2435" s="16">
        <f t="shared" si="2"/>
        <v>10</v>
      </c>
      <c r="F2435" s="3">
        <f t="shared" si="3"/>
        <v>1000281</v>
      </c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ht="15.0" customHeight="1">
      <c r="A2436" s="11" t="str">
        <f t="array" ref="A2436">INDEX(DONG_THUAN_GHEP!$J$14:$AM$113,INT((ROW()-2)/30)+1,MOD(ROW()-2,30)+1)</f>
        <v>281</v>
      </c>
      <c r="B2436" s="11" t="str">
        <f t="array" ref="B2436">INDEX(DONG_THUAN_GHEP!$A$14:$A$113,INT((ROW()-2)/30)+1)</f>
        <v>81</v>
      </c>
      <c r="C2436" s="16">
        <f t="array" ref="C2436">IF(A2436="",0,INDEX(DONG_THUAN_GHEP!$B$14:$B$113,INT((ROW()-2)/30)+1))</f>
        <v>2</v>
      </c>
      <c r="D2436" s="16">
        <f t="shared" si="1"/>
        <v>8</v>
      </c>
      <c r="E2436" s="16">
        <f t="shared" si="2"/>
        <v>10</v>
      </c>
      <c r="F2436" s="3">
        <f t="shared" si="3"/>
        <v>1000281</v>
      </c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ht="15.0" customHeight="1">
      <c r="A2437" s="11" t="str">
        <f t="array" ref="A2437">INDEX(DONG_THUAN_GHEP!$J$14:$AM$113,INT((ROW()-2)/30)+1,MOD(ROW()-2,30)+1)</f>
        <v>281</v>
      </c>
      <c r="B2437" s="11" t="str">
        <f t="array" ref="B2437">INDEX(DONG_THUAN_GHEP!$A$14:$A$113,INT((ROW()-2)/30)+1)</f>
        <v>81</v>
      </c>
      <c r="C2437" s="16">
        <f t="array" ref="C2437">IF(A2437="",0,INDEX(DONG_THUAN_GHEP!$B$14:$B$113,INT((ROW()-2)/30)+1))</f>
        <v>2</v>
      </c>
      <c r="D2437" s="16">
        <f t="shared" si="1"/>
        <v>8</v>
      </c>
      <c r="E2437" s="16">
        <f t="shared" si="2"/>
        <v>10</v>
      </c>
      <c r="F2437" s="3">
        <f t="shared" si="3"/>
        <v>1000281</v>
      </c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ht="15.0" customHeight="1">
      <c r="A2438" s="11" t="str">
        <f t="array" ref="A2438">INDEX(DONG_THUAN_GHEP!$J$14:$AM$113,INT((ROW()-2)/30)+1,MOD(ROW()-2,30)+1)</f>
        <v>981</v>
      </c>
      <c r="B2438" s="11" t="str">
        <f t="array" ref="B2438">INDEX(DONG_THUAN_GHEP!$A$14:$A$113,INT((ROW()-2)/30)+1)</f>
        <v>81</v>
      </c>
      <c r="C2438" s="16">
        <f t="array" ref="C2438">IF(A2438="",0,INDEX(DONG_THUAN_GHEP!$B$14:$B$113,INT((ROW()-2)/30)+1))</f>
        <v>2</v>
      </c>
      <c r="D2438" s="16">
        <f t="shared" si="1"/>
        <v>4</v>
      </c>
      <c r="E2438" s="16">
        <f t="shared" si="2"/>
        <v>6</v>
      </c>
      <c r="F2438" s="3">
        <f t="shared" si="3"/>
        <v>600981</v>
      </c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ht="15.0" customHeight="1">
      <c r="A2439" s="11" t="str">
        <f t="array" ref="A2439">INDEX(DONG_THUAN_GHEP!$J$14:$AM$113,INT((ROW()-2)/30)+1,MOD(ROW()-2,30)+1)</f>
        <v>281</v>
      </c>
      <c r="B2439" s="11" t="str">
        <f t="array" ref="B2439">INDEX(DONG_THUAN_GHEP!$A$14:$A$113,INT((ROW()-2)/30)+1)</f>
        <v>81</v>
      </c>
      <c r="C2439" s="16">
        <f t="array" ref="C2439">IF(A2439="",0,INDEX(DONG_THUAN_GHEP!$B$14:$B$113,INT((ROW()-2)/30)+1))</f>
        <v>2</v>
      </c>
      <c r="D2439" s="16">
        <f t="shared" si="1"/>
        <v>8</v>
      </c>
      <c r="E2439" s="16">
        <f t="shared" si="2"/>
        <v>10</v>
      </c>
      <c r="F2439" s="3">
        <f t="shared" si="3"/>
        <v>1000281</v>
      </c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ht="15.0" customHeight="1">
      <c r="A2440" s="11" t="str">
        <f t="array" ref="A2440">INDEX(DONG_THUAN_GHEP!$J$14:$AM$113,INT((ROW()-2)/30)+1,MOD(ROW()-2,30)+1)</f>
        <v>81</v>
      </c>
      <c r="B2440" s="11" t="str">
        <f t="array" ref="B2440">INDEX(DONG_THUAN_GHEP!$A$14:$A$113,INT((ROW()-2)/30)+1)</f>
        <v>81</v>
      </c>
      <c r="C2440" s="16">
        <f t="array" ref="C2440">IF(A2440="",0,INDEX(DONG_THUAN_GHEP!$B$14:$B$113,INT((ROW()-2)/30)+1))</f>
        <v>2</v>
      </c>
      <c r="D2440" s="16">
        <f t="shared" si="1"/>
        <v>16</v>
      </c>
      <c r="E2440" s="16">
        <f t="shared" si="2"/>
        <v>18</v>
      </c>
      <c r="F2440" s="3">
        <f t="shared" si="3"/>
        <v>1800081</v>
      </c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ht="15.0" customHeight="1">
      <c r="A2441" s="11" t="str">
        <f t="array" ref="A2441">INDEX(DONG_THUAN_GHEP!$J$14:$AM$113,INT((ROW()-2)/30)+1,MOD(ROW()-2,30)+1)</f>
        <v>81</v>
      </c>
      <c r="B2441" s="11" t="str">
        <f t="array" ref="B2441">INDEX(DONG_THUAN_GHEP!$A$14:$A$113,INT((ROW()-2)/30)+1)</f>
        <v>81</v>
      </c>
      <c r="C2441" s="16">
        <f t="array" ref="C2441">IF(A2441="",0,INDEX(DONG_THUAN_GHEP!$B$14:$B$113,INT((ROW()-2)/30)+1))</f>
        <v>2</v>
      </c>
      <c r="D2441" s="16">
        <f t="shared" si="1"/>
        <v>16</v>
      </c>
      <c r="E2441" s="16">
        <f t="shared" si="2"/>
        <v>18</v>
      </c>
      <c r="F2441" s="3">
        <f t="shared" si="3"/>
        <v>1800081</v>
      </c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ht="15.0" customHeight="1">
      <c r="A2442" s="11" t="str">
        <f t="array" ref="A2442">INDEX(DONG_THUAN_GHEP!$J$14:$AM$113,INT((ROW()-2)/30)+1,MOD(ROW()-2,30)+1)</f>
        <v>81</v>
      </c>
      <c r="B2442" s="11" t="str">
        <f t="array" ref="B2442">INDEX(DONG_THUAN_GHEP!$A$14:$A$113,INT((ROW()-2)/30)+1)</f>
        <v>81</v>
      </c>
      <c r="C2442" s="16">
        <f t="array" ref="C2442">IF(A2442="",0,INDEX(DONG_THUAN_GHEP!$B$14:$B$113,INT((ROW()-2)/30)+1))</f>
        <v>2</v>
      </c>
      <c r="D2442" s="16">
        <f t="shared" si="1"/>
        <v>16</v>
      </c>
      <c r="E2442" s="16">
        <f t="shared" si="2"/>
        <v>18</v>
      </c>
      <c r="F2442" s="3">
        <f t="shared" si="3"/>
        <v>1800081</v>
      </c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ht="15.0" customHeight="1">
      <c r="A2443" s="11" t="str">
        <f t="array" ref="A2443">INDEX(DONG_THUAN_GHEP!$J$14:$AM$113,INT((ROW()-2)/30)+1,MOD(ROW()-2,30)+1)</f>
        <v>81</v>
      </c>
      <c r="B2443" s="11" t="str">
        <f t="array" ref="B2443">INDEX(DONG_THUAN_GHEP!$A$14:$A$113,INT((ROW()-2)/30)+1)</f>
        <v>81</v>
      </c>
      <c r="C2443" s="16">
        <f t="array" ref="C2443">IF(A2443="",0,INDEX(DONG_THUAN_GHEP!$B$14:$B$113,INT((ROW()-2)/30)+1))</f>
        <v>2</v>
      </c>
      <c r="D2443" s="16">
        <f t="shared" si="1"/>
        <v>16</v>
      </c>
      <c r="E2443" s="16">
        <f t="shared" si="2"/>
        <v>18</v>
      </c>
      <c r="F2443" s="3">
        <f t="shared" si="3"/>
        <v>1800081</v>
      </c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ht="15.0" customHeight="1">
      <c r="A2444" s="11" t="str">
        <f t="array" ref="A2444">INDEX(DONG_THUAN_GHEP!$J$14:$AM$113,INT((ROW()-2)/30)+1,MOD(ROW()-2,30)+1)</f>
        <v>981</v>
      </c>
      <c r="B2444" s="11" t="str">
        <f t="array" ref="B2444">INDEX(DONG_THUAN_GHEP!$A$14:$A$113,INT((ROW()-2)/30)+1)</f>
        <v>81</v>
      </c>
      <c r="C2444" s="16">
        <f t="array" ref="C2444">IF(A2444="",0,INDEX(DONG_THUAN_GHEP!$B$14:$B$113,INT((ROW()-2)/30)+1))</f>
        <v>2</v>
      </c>
      <c r="D2444" s="16">
        <f t="shared" si="1"/>
        <v>4</v>
      </c>
      <c r="E2444" s="16">
        <f t="shared" si="2"/>
        <v>6</v>
      </c>
      <c r="F2444" s="3">
        <f t="shared" si="3"/>
        <v>600981</v>
      </c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ht="15.0" customHeight="1">
      <c r="A2445" s="11" t="str">
        <f t="array" ref="A2445">INDEX(DONG_THUAN_GHEP!$J$14:$AM$113,INT((ROW()-2)/30)+1,MOD(ROW()-2,30)+1)</f>
        <v>281</v>
      </c>
      <c r="B2445" s="11" t="str">
        <f t="array" ref="B2445">INDEX(DONG_THUAN_GHEP!$A$14:$A$113,INT((ROW()-2)/30)+1)</f>
        <v>81</v>
      </c>
      <c r="C2445" s="16">
        <f t="array" ref="C2445">IF(A2445="",0,INDEX(DONG_THUAN_GHEP!$B$14:$B$113,INT((ROW()-2)/30)+1))</f>
        <v>2</v>
      </c>
      <c r="D2445" s="16">
        <f t="shared" si="1"/>
        <v>8</v>
      </c>
      <c r="E2445" s="16">
        <f t="shared" si="2"/>
        <v>10</v>
      </c>
      <c r="F2445" s="3">
        <f t="shared" si="3"/>
        <v>1000281</v>
      </c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ht="15.0" customHeight="1">
      <c r="A2446" s="11" t="str">
        <f t="array" ref="A2446">INDEX(DONG_THUAN_GHEP!$J$14:$AM$113,INT((ROW()-2)/30)+1,MOD(ROW()-2,30)+1)</f>
        <v>81</v>
      </c>
      <c r="B2446" s="11" t="str">
        <f t="array" ref="B2446">INDEX(DONG_THUAN_GHEP!$A$14:$A$113,INT((ROW()-2)/30)+1)</f>
        <v>81</v>
      </c>
      <c r="C2446" s="16">
        <f t="array" ref="C2446">IF(A2446="",0,INDEX(DONG_THUAN_GHEP!$B$14:$B$113,INT((ROW()-2)/30)+1))</f>
        <v>2</v>
      </c>
      <c r="D2446" s="16">
        <f t="shared" si="1"/>
        <v>16</v>
      </c>
      <c r="E2446" s="16">
        <f t="shared" si="2"/>
        <v>18</v>
      </c>
      <c r="F2446" s="3">
        <f t="shared" si="3"/>
        <v>1800081</v>
      </c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ht="15.0" customHeight="1">
      <c r="A2447" s="11" t="str">
        <f t="array" ref="A2447">INDEX(DONG_THUAN_GHEP!$J$14:$AM$113,INT((ROW()-2)/30)+1,MOD(ROW()-2,30)+1)</f>
        <v>81</v>
      </c>
      <c r="B2447" s="11" t="str">
        <f t="array" ref="B2447">INDEX(DONG_THUAN_GHEP!$A$14:$A$113,INT((ROW()-2)/30)+1)</f>
        <v>81</v>
      </c>
      <c r="C2447" s="16">
        <f t="array" ref="C2447">IF(A2447="",0,INDEX(DONG_THUAN_GHEP!$B$14:$B$113,INT((ROW()-2)/30)+1))</f>
        <v>2</v>
      </c>
      <c r="D2447" s="16">
        <f t="shared" si="1"/>
        <v>16</v>
      </c>
      <c r="E2447" s="16">
        <f t="shared" si="2"/>
        <v>18</v>
      </c>
      <c r="F2447" s="3">
        <f t="shared" si="3"/>
        <v>1800081</v>
      </c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ht="15.0" customHeight="1">
      <c r="A2448" s="11" t="str">
        <f t="array" ref="A2448">INDEX(DONG_THUAN_GHEP!$J$14:$AM$113,INT((ROW()-2)/30)+1,MOD(ROW()-2,30)+1)</f>
        <v>81</v>
      </c>
      <c r="B2448" s="11" t="str">
        <f t="array" ref="B2448">INDEX(DONG_THUAN_GHEP!$A$14:$A$113,INT((ROW()-2)/30)+1)</f>
        <v>81</v>
      </c>
      <c r="C2448" s="16">
        <f t="array" ref="C2448">IF(A2448="",0,INDEX(DONG_THUAN_GHEP!$B$14:$B$113,INT((ROW()-2)/30)+1))</f>
        <v>2</v>
      </c>
      <c r="D2448" s="16">
        <f t="shared" si="1"/>
        <v>16</v>
      </c>
      <c r="E2448" s="16">
        <f t="shared" si="2"/>
        <v>18</v>
      </c>
      <c r="F2448" s="3">
        <f t="shared" si="3"/>
        <v>1800081</v>
      </c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ht="15.0" customHeight="1">
      <c r="A2449" s="11" t="str">
        <f t="array" ref="A2449">INDEX(DONG_THUAN_GHEP!$J$14:$AM$113,INT((ROW()-2)/30)+1,MOD(ROW()-2,30)+1)</f>
        <v>81</v>
      </c>
      <c r="B2449" s="11" t="str">
        <f t="array" ref="B2449">INDEX(DONG_THUAN_GHEP!$A$14:$A$113,INT((ROW()-2)/30)+1)</f>
        <v>81</v>
      </c>
      <c r="C2449" s="16">
        <f t="array" ref="C2449">IF(A2449="",0,INDEX(DONG_THUAN_GHEP!$B$14:$B$113,INT((ROW()-2)/30)+1))</f>
        <v>2</v>
      </c>
      <c r="D2449" s="16">
        <f t="shared" si="1"/>
        <v>16</v>
      </c>
      <c r="E2449" s="16">
        <f t="shared" si="2"/>
        <v>18</v>
      </c>
      <c r="F2449" s="3">
        <f t="shared" si="3"/>
        <v>1800081</v>
      </c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ht="15.0" customHeight="1">
      <c r="A2450" s="11" t="str">
        <f t="array" ref="A2450">INDEX(DONG_THUAN_GHEP!$J$14:$AM$113,INT((ROW()-2)/30)+1,MOD(ROW()-2,30)+1)</f>
        <v>981</v>
      </c>
      <c r="B2450" s="11" t="str">
        <f t="array" ref="B2450">INDEX(DONG_THUAN_GHEP!$A$14:$A$113,INT((ROW()-2)/30)+1)</f>
        <v>81</v>
      </c>
      <c r="C2450" s="16">
        <f t="array" ref="C2450">IF(A2450="",0,INDEX(DONG_THUAN_GHEP!$B$14:$B$113,INT((ROW()-2)/30)+1))</f>
        <v>2</v>
      </c>
      <c r="D2450" s="16">
        <f t="shared" si="1"/>
        <v>4</v>
      </c>
      <c r="E2450" s="16">
        <f t="shared" si="2"/>
        <v>6</v>
      </c>
      <c r="F2450" s="3">
        <f t="shared" si="3"/>
        <v>600981</v>
      </c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ht="15.0" customHeight="1">
      <c r="A2451" s="11" t="str">
        <f t="array" ref="A2451">INDEX(DONG_THUAN_GHEP!$J$14:$AM$113,INT((ROW()-2)/30)+1,MOD(ROW()-2,30)+1)</f>
        <v>281</v>
      </c>
      <c r="B2451" s="11" t="str">
        <f t="array" ref="B2451">INDEX(DONG_THUAN_GHEP!$A$14:$A$113,INT((ROW()-2)/30)+1)</f>
        <v>81</v>
      </c>
      <c r="C2451" s="16">
        <f t="array" ref="C2451">IF(A2451="",0,INDEX(DONG_THUAN_GHEP!$B$14:$B$113,INT((ROW()-2)/30)+1))</f>
        <v>2</v>
      </c>
      <c r="D2451" s="16">
        <f t="shared" si="1"/>
        <v>8</v>
      </c>
      <c r="E2451" s="16">
        <f t="shared" si="2"/>
        <v>10</v>
      </c>
      <c r="F2451" s="3">
        <f t="shared" si="3"/>
        <v>1000281</v>
      </c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ht="15.0" customHeight="1">
      <c r="A2452" s="11" t="str">
        <f t="array" ref="A2452">INDEX(DONG_THUAN_GHEP!$J$14:$AM$113,INT((ROW()-2)/30)+1,MOD(ROW()-2,30)+1)</f>
        <v>81</v>
      </c>
      <c r="B2452" s="11" t="str">
        <f t="array" ref="B2452">INDEX(DONG_THUAN_GHEP!$A$14:$A$113,INT((ROW()-2)/30)+1)</f>
        <v>81</v>
      </c>
      <c r="C2452" s="16">
        <f t="array" ref="C2452">IF(A2452="",0,INDEX(DONG_THUAN_GHEP!$B$14:$B$113,INT((ROW()-2)/30)+1))</f>
        <v>2</v>
      </c>
      <c r="D2452" s="16">
        <f t="shared" si="1"/>
        <v>16</v>
      </c>
      <c r="E2452" s="16">
        <f t="shared" si="2"/>
        <v>18</v>
      </c>
      <c r="F2452" s="3">
        <f t="shared" si="3"/>
        <v>1800081</v>
      </c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ht="15.0" customHeight="1">
      <c r="A2453" s="11" t="str">
        <f t="array" ref="A2453">INDEX(DONG_THUAN_GHEP!$J$14:$AM$113,INT((ROW()-2)/30)+1,MOD(ROW()-2,30)+1)</f>
        <v>81</v>
      </c>
      <c r="B2453" s="11" t="str">
        <f t="array" ref="B2453">INDEX(DONG_THUAN_GHEP!$A$14:$A$113,INT((ROW()-2)/30)+1)</f>
        <v>81</v>
      </c>
      <c r="C2453" s="16">
        <f t="array" ref="C2453">IF(A2453="",0,INDEX(DONG_THUAN_GHEP!$B$14:$B$113,INT((ROW()-2)/30)+1))</f>
        <v>2</v>
      </c>
      <c r="D2453" s="16">
        <f t="shared" si="1"/>
        <v>16</v>
      </c>
      <c r="E2453" s="16">
        <f t="shared" si="2"/>
        <v>18</v>
      </c>
      <c r="F2453" s="3">
        <f t="shared" si="3"/>
        <v>1800081</v>
      </c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ht="15.0" customHeight="1">
      <c r="A2454" s="11" t="str">
        <f t="array" ref="A2454">INDEX(DONG_THUAN_GHEP!$J$14:$AM$113,INT((ROW()-2)/30)+1,MOD(ROW()-2,30)+1)</f>
        <v>81</v>
      </c>
      <c r="B2454" s="11" t="str">
        <f t="array" ref="B2454">INDEX(DONG_THUAN_GHEP!$A$14:$A$113,INT((ROW()-2)/30)+1)</f>
        <v>81</v>
      </c>
      <c r="C2454" s="16">
        <f t="array" ref="C2454">IF(A2454="",0,INDEX(DONG_THUAN_GHEP!$B$14:$B$113,INT((ROW()-2)/30)+1))</f>
        <v>2</v>
      </c>
      <c r="D2454" s="16">
        <f t="shared" si="1"/>
        <v>16</v>
      </c>
      <c r="E2454" s="16">
        <f t="shared" si="2"/>
        <v>18</v>
      </c>
      <c r="F2454" s="3">
        <f t="shared" si="3"/>
        <v>1800081</v>
      </c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ht="15.0" customHeight="1">
      <c r="A2455" s="11" t="str">
        <f t="array" ref="A2455">INDEX(DONG_THUAN_GHEP!$J$14:$AM$113,INT((ROW()-2)/30)+1,MOD(ROW()-2,30)+1)</f>
        <v>81</v>
      </c>
      <c r="B2455" s="11" t="str">
        <f t="array" ref="B2455">INDEX(DONG_THUAN_GHEP!$A$14:$A$113,INT((ROW()-2)/30)+1)</f>
        <v>81</v>
      </c>
      <c r="C2455" s="16">
        <f t="array" ref="C2455">IF(A2455="",0,INDEX(DONG_THUAN_GHEP!$B$14:$B$113,INT((ROW()-2)/30)+1))</f>
        <v>2</v>
      </c>
      <c r="D2455" s="16">
        <f t="shared" si="1"/>
        <v>16</v>
      </c>
      <c r="E2455" s="16">
        <f t="shared" si="2"/>
        <v>18</v>
      </c>
      <c r="F2455" s="3">
        <f t="shared" si="3"/>
        <v>1800081</v>
      </c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ht="15.0" customHeight="1">
      <c r="A2456" s="11" t="str">
        <f t="array" ref="A2456">INDEX(DONG_THUAN_GHEP!$J$14:$AM$113,INT((ROW()-2)/30)+1,MOD(ROW()-2,30)+1)</f>
        <v>981</v>
      </c>
      <c r="B2456" s="11" t="str">
        <f t="array" ref="B2456">INDEX(DONG_THUAN_GHEP!$A$14:$A$113,INT((ROW()-2)/30)+1)</f>
        <v>81</v>
      </c>
      <c r="C2456" s="16">
        <f t="array" ref="C2456">IF(A2456="",0,INDEX(DONG_THUAN_GHEP!$B$14:$B$113,INT((ROW()-2)/30)+1))</f>
        <v>2</v>
      </c>
      <c r="D2456" s="16">
        <f t="shared" si="1"/>
        <v>4</v>
      </c>
      <c r="E2456" s="16">
        <f t="shared" si="2"/>
        <v>6</v>
      </c>
      <c r="F2456" s="3">
        <f t="shared" si="3"/>
        <v>600981</v>
      </c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ht="15.0" customHeight="1">
      <c r="A2457" s="11" t="str">
        <f t="array" ref="A2457">INDEX(DONG_THUAN_GHEP!$J$14:$AM$113,INT((ROW()-2)/30)+1,MOD(ROW()-2,30)+1)</f>
        <v>281</v>
      </c>
      <c r="B2457" s="11" t="str">
        <f t="array" ref="B2457">INDEX(DONG_THUAN_GHEP!$A$14:$A$113,INT((ROW()-2)/30)+1)</f>
        <v>81</v>
      </c>
      <c r="C2457" s="16">
        <f t="array" ref="C2457">IF(A2457="",0,INDEX(DONG_THUAN_GHEP!$B$14:$B$113,INT((ROW()-2)/30)+1))</f>
        <v>2</v>
      </c>
      <c r="D2457" s="16">
        <f t="shared" si="1"/>
        <v>8</v>
      </c>
      <c r="E2457" s="16">
        <f t="shared" si="2"/>
        <v>10</v>
      </c>
      <c r="F2457" s="3">
        <f t="shared" si="3"/>
        <v>1000281</v>
      </c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ht="15.0" customHeight="1">
      <c r="A2458" s="11" t="str">
        <f t="array" ref="A2458">INDEX(DONG_THUAN_GHEP!$J$14:$AM$113,INT((ROW()-2)/30)+1,MOD(ROW()-2,30)+1)</f>
        <v>81</v>
      </c>
      <c r="B2458" s="11" t="str">
        <f t="array" ref="B2458">INDEX(DONG_THUAN_GHEP!$A$14:$A$113,INT((ROW()-2)/30)+1)</f>
        <v>81</v>
      </c>
      <c r="C2458" s="16">
        <f t="array" ref="C2458">IF(A2458="",0,INDEX(DONG_THUAN_GHEP!$B$14:$B$113,INT((ROW()-2)/30)+1))</f>
        <v>2</v>
      </c>
      <c r="D2458" s="16">
        <f t="shared" si="1"/>
        <v>16</v>
      </c>
      <c r="E2458" s="16">
        <f t="shared" si="2"/>
        <v>18</v>
      </c>
      <c r="F2458" s="3">
        <f t="shared" si="3"/>
        <v>1800081</v>
      </c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ht="15.0" customHeight="1">
      <c r="A2459" s="11" t="str">
        <f t="array" ref="A2459">INDEX(DONG_THUAN_GHEP!$J$14:$AM$113,INT((ROW()-2)/30)+1,MOD(ROW()-2,30)+1)</f>
        <v>81</v>
      </c>
      <c r="B2459" s="11" t="str">
        <f t="array" ref="B2459">INDEX(DONG_THUAN_GHEP!$A$14:$A$113,INT((ROW()-2)/30)+1)</f>
        <v>81</v>
      </c>
      <c r="C2459" s="16">
        <f t="array" ref="C2459">IF(A2459="",0,INDEX(DONG_THUAN_GHEP!$B$14:$B$113,INT((ROW()-2)/30)+1))</f>
        <v>2</v>
      </c>
      <c r="D2459" s="16">
        <f t="shared" si="1"/>
        <v>16</v>
      </c>
      <c r="E2459" s="16">
        <f t="shared" si="2"/>
        <v>18</v>
      </c>
      <c r="F2459" s="3">
        <f t="shared" si="3"/>
        <v>1800081</v>
      </c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ht="15.0" customHeight="1">
      <c r="A2460" s="11" t="str">
        <f t="array" ref="A2460">INDEX(DONG_THUAN_GHEP!$J$14:$AM$113,INT((ROW()-2)/30)+1,MOD(ROW()-2,30)+1)</f>
        <v>81</v>
      </c>
      <c r="B2460" s="11" t="str">
        <f t="array" ref="B2460">INDEX(DONG_THUAN_GHEP!$A$14:$A$113,INT((ROW()-2)/30)+1)</f>
        <v>81</v>
      </c>
      <c r="C2460" s="16">
        <f t="array" ref="C2460">IF(A2460="",0,INDEX(DONG_THUAN_GHEP!$B$14:$B$113,INT((ROW()-2)/30)+1))</f>
        <v>2</v>
      </c>
      <c r="D2460" s="16">
        <f t="shared" si="1"/>
        <v>16</v>
      </c>
      <c r="E2460" s="16">
        <f t="shared" si="2"/>
        <v>18</v>
      </c>
      <c r="F2460" s="3">
        <f t="shared" si="3"/>
        <v>1800081</v>
      </c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ht="15.0" customHeight="1">
      <c r="A2461" s="11" t="str">
        <f t="array" ref="A2461">INDEX(DONG_THUAN_GHEP!$J$14:$AM$113,INT((ROW()-2)/30)+1,MOD(ROW()-2,30)+1)</f>
        <v>81</v>
      </c>
      <c r="B2461" s="11" t="str">
        <f t="array" ref="B2461">INDEX(DONG_THUAN_GHEP!$A$14:$A$113,INT((ROW()-2)/30)+1)</f>
        <v>81</v>
      </c>
      <c r="C2461" s="16">
        <f t="array" ref="C2461">IF(A2461="",0,INDEX(DONG_THUAN_GHEP!$B$14:$B$113,INT((ROW()-2)/30)+1))</f>
        <v>2</v>
      </c>
      <c r="D2461" s="16">
        <f t="shared" si="1"/>
        <v>16</v>
      </c>
      <c r="E2461" s="16">
        <f t="shared" si="2"/>
        <v>18</v>
      </c>
      <c r="F2461" s="3">
        <f t="shared" si="3"/>
        <v>1800081</v>
      </c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ht="15.0" customHeight="1">
      <c r="A2462" s="11" t="str">
        <f t="array" ref="A2462">INDEX(DONG_THUAN_GHEP!$J$14:$AM$113,INT((ROW()-2)/30)+1,MOD(ROW()-2,30)+1)</f>
        <v/>
      </c>
      <c r="B2462" s="11" t="str">
        <f t="array" ref="B2462">INDEX(DONG_THUAN_GHEP!$A$14:$A$113,INT((ROW()-2)/30)+1)</f>
        <v/>
      </c>
      <c r="C2462" s="16">
        <f t="array" ref="C2462">IF(A2462="",0,INDEX(DONG_THUAN_GHEP!$B$14:$B$113,INT((ROW()-2)/30)+1))</f>
        <v>0</v>
      </c>
      <c r="D2462" s="16">
        <f t="shared" si="1"/>
        <v>0</v>
      </c>
      <c r="E2462" s="16">
        <f t="shared" si="2"/>
        <v>0</v>
      </c>
      <c r="F2462" s="3">
        <f t="shared" si="3"/>
        <v>0</v>
      </c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ht="15.0" customHeight="1">
      <c r="A2463" s="11" t="str">
        <f t="array" ref="A2463">INDEX(DONG_THUAN_GHEP!$J$14:$AM$113,INT((ROW()-2)/30)+1,MOD(ROW()-2,30)+1)</f>
        <v/>
      </c>
      <c r="B2463" s="11" t="str">
        <f t="array" ref="B2463">INDEX(DONG_THUAN_GHEP!$A$14:$A$113,INT((ROW()-2)/30)+1)</f>
        <v/>
      </c>
      <c r="C2463" s="16">
        <f t="array" ref="C2463">IF(A2463="",0,INDEX(DONG_THUAN_GHEP!$B$14:$B$113,INT((ROW()-2)/30)+1))</f>
        <v>0</v>
      </c>
      <c r="D2463" s="16">
        <f t="shared" si="1"/>
        <v>0</v>
      </c>
      <c r="E2463" s="16">
        <f t="shared" si="2"/>
        <v>0</v>
      </c>
      <c r="F2463" s="3">
        <f t="shared" si="3"/>
        <v>0</v>
      </c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ht="15.0" customHeight="1">
      <c r="A2464" s="11" t="str">
        <f t="array" ref="A2464">INDEX(DONG_THUAN_GHEP!$J$14:$AM$113,INT((ROW()-2)/30)+1,MOD(ROW()-2,30)+1)</f>
        <v/>
      </c>
      <c r="B2464" s="11" t="str">
        <f t="array" ref="B2464">INDEX(DONG_THUAN_GHEP!$A$14:$A$113,INT((ROW()-2)/30)+1)</f>
        <v/>
      </c>
      <c r="C2464" s="16">
        <f t="array" ref="C2464">IF(A2464="",0,INDEX(DONG_THUAN_GHEP!$B$14:$B$113,INT((ROW()-2)/30)+1))</f>
        <v>0</v>
      </c>
      <c r="D2464" s="16">
        <f t="shared" si="1"/>
        <v>0</v>
      </c>
      <c r="E2464" s="16">
        <f t="shared" si="2"/>
        <v>0</v>
      </c>
      <c r="F2464" s="3">
        <f t="shared" si="3"/>
        <v>0</v>
      </c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ht="15.0" customHeight="1">
      <c r="A2465" s="11" t="str">
        <f t="array" ref="A2465">INDEX(DONG_THUAN_GHEP!$J$14:$AM$113,INT((ROW()-2)/30)+1,MOD(ROW()-2,30)+1)</f>
        <v/>
      </c>
      <c r="B2465" s="11" t="str">
        <f t="array" ref="B2465">INDEX(DONG_THUAN_GHEP!$A$14:$A$113,INT((ROW()-2)/30)+1)</f>
        <v/>
      </c>
      <c r="C2465" s="16">
        <f t="array" ref="C2465">IF(A2465="",0,INDEX(DONG_THUAN_GHEP!$B$14:$B$113,INT((ROW()-2)/30)+1))</f>
        <v>0</v>
      </c>
      <c r="D2465" s="16">
        <f t="shared" si="1"/>
        <v>0</v>
      </c>
      <c r="E2465" s="16">
        <f t="shared" si="2"/>
        <v>0</v>
      </c>
      <c r="F2465" s="3">
        <f t="shared" si="3"/>
        <v>0</v>
      </c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ht="15.0" customHeight="1">
      <c r="A2466" s="11" t="str">
        <f t="array" ref="A2466">INDEX(DONG_THUAN_GHEP!$J$14:$AM$113,INT((ROW()-2)/30)+1,MOD(ROW()-2,30)+1)</f>
        <v/>
      </c>
      <c r="B2466" s="11" t="str">
        <f t="array" ref="B2466">INDEX(DONG_THUAN_GHEP!$A$14:$A$113,INT((ROW()-2)/30)+1)</f>
        <v/>
      </c>
      <c r="C2466" s="16">
        <f t="array" ref="C2466">IF(A2466="",0,INDEX(DONG_THUAN_GHEP!$B$14:$B$113,INT((ROW()-2)/30)+1))</f>
        <v>0</v>
      </c>
      <c r="D2466" s="16">
        <f t="shared" si="1"/>
        <v>0</v>
      </c>
      <c r="E2466" s="16">
        <f t="shared" si="2"/>
        <v>0</v>
      </c>
      <c r="F2466" s="3">
        <f t="shared" si="3"/>
        <v>0</v>
      </c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ht="15.0" customHeight="1">
      <c r="A2467" s="11" t="str">
        <f t="array" ref="A2467">INDEX(DONG_THUAN_GHEP!$J$14:$AM$113,INT((ROW()-2)/30)+1,MOD(ROW()-2,30)+1)</f>
        <v/>
      </c>
      <c r="B2467" s="11" t="str">
        <f t="array" ref="B2467">INDEX(DONG_THUAN_GHEP!$A$14:$A$113,INT((ROW()-2)/30)+1)</f>
        <v/>
      </c>
      <c r="C2467" s="16">
        <f t="array" ref="C2467">IF(A2467="",0,INDEX(DONG_THUAN_GHEP!$B$14:$B$113,INT((ROW()-2)/30)+1))</f>
        <v>0</v>
      </c>
      <c r="D2467" s="16">
        <f t="shared" si="1"/>
        <v>0</v>
      </c>
      <c r="E2467" s="16">
        <f t="shared" si="2"/>
        <v>0</v>
      </c>
      <c r="F2467" s="3">
        <f t="shared" si="3"/>
        <v>0</v>
      </c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ht="15.0" customHeight="1">
      <c r="A2468" s="11" t="str">
        <f t="array" ref="A2468">INDEX(DONG_THUAN_GHEP!$J$14:$AM$113,INT((ROW()-2)/30)+1,MOD(ROW()-2,30)+1)</f>
        <v/>
      </c>
      <c r="B2468" s="11" t="str">
        <f t="array" ref="B2468">INDEX(DONG_THUAN_GHEP!$A$14:$A$113,INT((ROW()-2)/30)+1)</f>
        <v/>
      </c>
      <c r="C2468" s="16">
        <f t="array" ref="C2468">IF(A2468="",0,INDEX(DONG_THUAN_GHEP!$B$14:$B$113,INT((ROW()-2)/30)+1))</f>
        <v>0</v>
      </c>
      <c r="D2468" s="16">
        <f t="shared" si="1"/>
        <v>0</v>
      </c>
      <c r="E2468" s="16">
        <f t="shared" si="2"/>
        <v>0</v>
      </c>
      <c r="F2468" s="3">
        <f t="shared" si="3"/>
        <v>0</v>
      </c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ht="15.0" customHeight="1">
      <c r="A2469" s="11" t="str">
        <f t="array" ref="A2469">INDEX(DONG_THUAN_GHEP!$J$14:$AM$113,INT((ROW()-2)/30)+1,MOD(ROW()-2,30)+1)</f>
        <v/>
      </c>
      <c r="B2469" s="11" t="str">
        <f t="array" ref="B2469">INDEX(DONG_THUAN_GHEP!$A$14:$A$113,INT((ROW()-2)/30)+1)</f>
        <v/>
      </c>
      <c r="C2469" s="16">
        <f t="array" ref="C2469">IF(A2469="",0,INDEX(DONG_THUAN_GHEP!$B$14:$B$113,INT((ROW()-2)/30)+1))</f>
        <v>0</v>
      </c>
      <c r="D2469" s="16">
        <f t="shared" si="1"/>
        <v>0</v>
      </c>
      <c r="E2469" s="16">
        <f t="shared" si="2"/>
        <v>0</v>
      </c>
      <c r="F2469" s="3">
        <f t="shared" si="3"/>
        <v>0</v>
      </c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ht="15.0" customHeight="1">
      <c r="A2470" s="11" t="str">
        <f t="array" ref="A2470">INDEX(DONG_THUAN_GHEP!$J$14:$AM$113,INT((ROW()-2)/30)+1,MOD(ROW()-2,30)+1)</f>
        <v/>
      </c>
      <c r="B2470" s="11" t="str">
        <f t="array" ref="B2470">INDEX(DONG_THUAN_GHEP!$A$14:$A$113,INT((ROW()-2)/30)+1)</f>
        <v/>
      </c>
      <c r="C2470" s="16">
        <f t="array" ref="C2470">IF(A2470="",0,INDEX(DONG_THUAN_GHEP!$B$14:$B$113,INT((ROW()-2)/30)+1))</f>
        <v>0</v>
      </c>
      <c r="D2470" s="16">
        <f t="shared" si="1"/>
        <v>0</v>
      </c>
      <c r="E2470" s="16">
        <f t="shared" si="2"/>
        <v>0</v>
      </c>
      <c r="F2470" s="3">
        <f t="shared" si="3"/>
        <v>0</v>
      </c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ht="15.0" customHeight="1">
      <c r="A2471" s="11" t="str">
        <f t="array" ref="A2471">INDEX(DONG_THUAN_GHEP!$J$14:$AM$113,INT((ROW()-2)/30)+1,MOD(ROW()-2,30)+1)</f>
        <v/>
      </c>
      <c r="B2471" s="11" t="str">
        <f t="array" ref="B2471">INDEX(DONG_THUAN_GHEP!$A$14:$A$113,INT((ROW()-2)/30)+1)</f>
        <v/>
      </c>
      <c r="C2471" s="16">
        <f t="array" ref="C2471">IF(A2471="",0,INDEX(DONG_THUAN_GHEP!$B$14:$B$113,INT((ROW()-2)/30)+1))</f>
        <v>0</v>
      </c>
      <c r="D2471" s="16">
        <f t="shared" si="1"/>
        <v>0</v>
      </c>
      <c r="E2471" s="16">
        <f t="shared" si="2"/>
        <v>0</v>
      </c>
      <c r="F2471" s="3">
        <f t="shared" si="3"/>
        <v>0</v>
      </c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ht="15.0" customHeight="1">
      <c r="A2472" s="11" t="str">
        <f t="array" ref="A2472">INDEX(DONG_THUAN_GHEP!$J$14:$AM$113,INT((ROW()-2)/30)+1,MOD(ROW()-2,30)+1)</f>
        <v/>
      </c>
      <c r="B2472" s="11" t="str">
        <f t="array" ref="B2472">INDEX(DONG_THUAN_GHEP!$A$14:$A$113,INT((ROW()-2)/30)+1)</f>
        <v/>
      </c>
      <c r="C2472" s="16">
        <f t="array" ref="C2472">IF(A2472="",0,INDEX(DONG_THUAN_GHEP!$B$14:$B$113,INT((ROW()-2)/30)+1))</f>
        <v>0</v>
      </c>
      <c r="D2472" s="16">
        <f t="shared" si="1"/>
        <v>0</v>
      </c>
      <c r="E2472" s="16">
        <f t="shared" si="2"/>
        <v>0</v>
      </c>
      <c r="F2472" s="3">
        <f t="shared" si="3"/>
        <v>0</v>
      </c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ht="15.0" customHeight="1">
      <c r="A2473" s="11" t="str">
        <f t="array" ref="A2473">INDEX(DONG_THUAN_GHEP!$J$14:$AM$113,INT((ROW()-2)/30)+1,MOD(ROW()-2,30)+1)</f>
        <v/>
      </c>
      <c r="B2473" s="11" t="str">
        <f t="array" ref="B2473">INDEX(DONG_THUAN_GHEP!$A$14:$A$113,INT((ROW()-2)/30)+1)</f>
        <v/>
      </c>
      <c r="C2473" s="16">
        <f t="array" ref="C2473">IF(A2473="",0,INDEX(DONG_THUAN_GHEP!$B$14:$B$113,INT((ROW()-2)/30)+1))</f>
        <v>0</v>
      </c>
      <c r="D2473" s="16">
        <f t="shared" si="1"/>
        <v>0</v>
      </c>
      <c r="E2473" s="16">
        <f t="shared" si="2"/>
        <v>0</v>
      </c>
      <c r="F2473" s="3">
        <f t="shared" si="3"/>
        <v>0</v>
      </c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ht="15.0" customHeight="1">
      <c r="A2474" s="11" t="str">
        <f t="array" ref="A2474">INDEX(DONG_THUAN_GHEP!$J$14:$AM$113,INT((ROW()-2)/30)+1,MOD(ROW()-2,30)+1)</f>
        <v/>
      </c>
      <c r="B2474" s="11" t="str">
        <f t="array" ref="B2474">INDEX(DONG_THUAN_GHEP!$A$14:$A$113,INT((ROW()-2)/30)+1)</f>
        <v/>
      </c>
      <c r="C2474" s="16">
        <f t="array" ref="C2474">IF(A2474="",0,INDEX(DONG_THUAN_GHEP!$B$14:$B$113,INT((ROW()-2)/30)+1))</f>
        <v>0</v>
      </c>
      <c r="D2474" s="16">
        <f t="shared" si="1"/>
        <v>0</v>
      </c>
      <c r="E2474" s="16">
        <f t="shared" si="2"/>
        <v>0</v>
      </c>
      <c r="F2474" s="3">
        <f t="shared" si="3"/>
        <v>0</v>
      </c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ht="15.0" customHeight="1">
      <c r="A2475" s="11" t="str">
        <f t="array" ref="A2475">INDEX(DONG_THUAN_GHEP!$J$14:$AM$113,INT((ROW()-2)/30)+1,MOD(ROW()-2,30)+1)</f>
        <v/>
      </c>
      <c r="B2475" s="11" t="str">
        <f t="array" ref="B2475">INDEX(DONG_THUAN_GHEP!$A$14:$A$113,INT((ROW()-2)/30)+1)</f>
        <v/>
      </c>
      <c r="C2475" s="16">
        <f t="array" ref="C2475">IF(A2475="",0,INDEX(DONG_THUAN_GHEP!$B$14:$B$113,INT((ROW()-2)/30)+1))</f>
        <v>0</v>
      </c>
      <c r="D2475" s="16">
        <f t="shared" si="1"/>
        <v>0</v>
      </c>
      <c r="E2475" s="16">
        <f t="shared" si="2"/>
        <v>0</v>
      </c>
      <c r="F2475" s="3">
        <f t="shared" si="3"/>
        <v>0</v>
      </c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ht="15.0" customHeight="1">
      <c r="A2476" s="11" t="str">
        <f t="array" ref="A2476">INDEX(DONG_THUAN_GHEP!$J$14:$AM$113,INT((ROW()-2)/30)+1,MOD(ROW()-2,30)+1)</f>
        <v/>
      </c>
      <c r="B2476" s="11" t="str">
        <f t="array" ref="B2476">INDEX(DONG_THUAN_GHEP!$A$14:$A$113,INT((ROW()-2)/30)+1)</f>
        <v/>
      </c>
      <c r="C2476" s="16">
        <f t="array" ref="C2476">IF(A2476="",0,INDEX(DONG_THUAN_GHEP!$B$14:$B$113,INT((ROW()-2)/30)+1))</f>
        <v>0</v>
      </c>
      <c r="D2476" s="16">
        <f t="shared" si="1"/>
        <v>0</v>
      </c>
      <c r="E2476" s="16">
        <f t="shared" si="2"/>
        <v>0</v>
      </c>
      <c r="F2476" s="3">
        <f t="shared" si="3"/>
        <v>0</v>
      </c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ht="15.0" customHeight="1">
      <c r="A2477" s="11" t="str">
        <f t="array" ref="A2477">INDEX(DONG_THUAN_GHEP!$J$14:$AM$113,INT((ROW()-2)/30)+1,MOD(ROW()-2,30)+1)</f>
        <v/>
      </c>
      <c r="B2477" s="11" t="str">
        <f t="array" ref="B2477">INDEX(DONG_THUAN_GHEP!$A$14:$A$113,INT((ROW()-2)/30)+1)</f>
        <v/>
      </c>
      <c r="C2477" s="16">
        <f t="array" ref="C2477">IF(A2477="",0,INDEX(DONG_THUAN_GHEP!$B$14:$B$113,INT((ROW()-2)/30)+1))</f>
        <v>0</v>
      </c>
      <c r="D2477" s="16">
        <f t="shared" si="1"/>
        <v>0</v>
      </c>
      <c r="E2477" s="16">
        <f t="shared" si="2"/>
        <v>0</v>
      </c>
      <c r="F2477" s="3">
        <f t="shared" si="3"/>
        <v>0</v>
      </c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ht="15.0" customHeight="1">
      <c r="A2478" s="11" t="str">
        <f t="array" ref="A2478">INDEX(DONG_THUAN_GHEP!$J$14:$AM$113,INT((ROW()-2)/30)+1,MOD(ROW()-2,30)+1)</f>
        <v/>
      </c>
      <c r="B2478" s="11" t="str">
        <f t="array" ref="B2478">INDEX(DONG_THUAN_GHEP!$A$14:$A$113,INT((ROW()-2)/30)+1)</f>
        <v/>
      </c>
      <c r="C2478" s="16">
        <f t="array" ref="C2478">IF(A2478="",0,INDEX(DONG_THUAN_GHEP!$B$14:$B$113,INT((ROW()-2)/30)+1))</f>
        <v>0</v>
      </c>
      <c r="D2478" s="16">
        <f t="shared" si="1"/>
        <v>0</v>
      </c>
      <c r="E2478" s="16">
        <f t="shared" si="2"/>
        <v>0</v>
      </c>
      <c r="F2478" s="3">
        <f t="shared" si="3"/>
        <v>0</v>
      </c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ht="15.0" customHeight="1">
      <c r="A2479" s="11" t="str">
        <f t="array" ref="A2479">INDEX(DONG_THUAN_GHEP!$J$14:$AM$113,INT((ROW()-2)/30)+1,MOD(ROW()-2,30)+1)</f>
        <v/>
      </c>
      <c r="B2479" s="11" t="str">
        <f t="array" ref="B2479">INDEX(DONG_THUAN_GHEP!$A$14:$A$113,INT((ROW()-2)/30)+1)</f>
        <v/>
      </c>
      <c r="C2479" s="16">
        <f t="array" ref="C2479">IF(A2479="",0,INDEX(DONG_THUAN_GHEP!$B$14:$B$113,INT((ROW()-2)/30)+1))</f>
        <v>0</v>
      </c>
      <c r="D2479" s="16">
        <f t="shared" si="1"/>
        <v>0</v>
      </c>
      <c r="E2479" s="16">
        <f t="shared" si="2"/>
        <v>0</v>
      </c>
      <c r="F2479" s="3">
        <f t="shared" si="3"/>
        <v>0</v>
      </c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ht="15.0" customHeight="1">
      <c r="A2480" s="11" t="str">
        <f t="array" ref="A2480">INDEX(DONG_THUAN_GHEP!$J$14:$AM$113,INT((ROW()-2)/30)+1,MOD(ROW()-2,30)+1)</f>
        <v/>
      </c>
      <c r="B2480" s="11" t="str">
        <f t="array" ref="B2480">INDEX(DONG_THUAN_GHEP!$A$14:$A$113,INT((ROW()-2)/30)+1)</f>
        <v/>
      </c>
      <c r="C2480" s="16">
        <f t="array" ref="C2480">IF(A2480="",0,INDEX(DONG_THUAN_GHEP!$B$14:$B$113,INT((ROW()-2)/30)+1))</f>
        <v>0</v>
      </c>
      <c r="D2480" s="16">
        <f t="shared" si="1"/>
        <v>0</v>
      </c>
      <c r="E2480" s="16">
        <f t="shared" si="2"/>
        <v>0</v>
      </c>
      <c r="F2480" s="3">
        <f t="shared" si="3"/>
        <v>0</v>
      </c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ht="15.0" customHeight="1">
      <c r="A2481" s="11" t="str">
        <f t="array" ref="A2481">INDEX(DONG_THUAN_GHEP!$J$14:$AM$113,INT((ROW()-2)/30)+1,MOD(ROW()-2,30)+1)</f>
        <v/>
      </c>
      <c r="B2481" s="11" t="str">
        <f t="array" ref="B2481">INDEX(DONG_THUAN_GHEP!$A$14:$A$113,INT((ROW()-2)/30)+1)</f>
        <v/>
      </c>
      <c r="C2481" s="16">
        <f t="array" ref="C2481">IF(A2481="",0,INDEX(DONG_THUAN_GHEP!$B$14:$B$113,INT((ROW()-2)/30)+1))</f>
        <v>0</v>
      </c>
      <c r="D2481" s="16">
        <f t="shared" si="1"/>
        <v>0</v>
      </c>
      <c r="E2481" s="16">
        <f t="shared" si="2"/>
        <v>0</v>
      </c>
      <c r="F2481" s="3">
        <f t="shared" si="3"/>
        <v>0</v>
      </c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ht="15.0" customHeight="1">
      <c r="A2482" s="11" t="str">
        <f t="array" ref="A2482">INDEX(DONG_THUAN_GHEP!$J$14:$AM$113,INT((ROW()-2)/30)+1,MOD(ROW()-2,30)+1)</f>
        <v/>
      </c>
      <c r="B2482" s="11" t="str">
        <f t="array" ref="B2482">INDEX(DONG_THUAN_GHEP!$A$14:$A$113,INT((ROW()-2)/30)+1)</f>
        <v/>
      </c>
      <c r="C2482" s="16">
        <f t="array" ref="C2482">IF(A2482="",0,INDEX(DONG_THUAN_GHEP!$B$14:$B$113,INT((ROW()-2)/30)+1))</f>
        <v>0</v>
      </c>
      <c r="D2482" s="16">
        <f t="shared" si="1"/>
        <v>0</v>
      </c>
      <c r="E2482" s="16">
        <f t="shared" si="2"/>
        <v>0</v>
      </c>
      <c r="F2482" s="3">
        <f t="shared" si="3"/>
        <v>0</v>
      </c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ht="15.0" customHeight="1">
      <c r="A2483" s="11" t="str">
        <f t="array" ref="A2483">INDEX(DONG_THUAN_GHEP!$J$14:$AM$113,INT((ROW()-2)/30)+1,MOD(ROW()-2,30)+1)</f>
        <v/>
      </c>
      <c r="B2483" s="11" t="str">
        <f t="array" ref="B2483">INDEX(DONG_THUAN_GHEP!$A$14:$A$113,INT((ROW()-2)/30)+1)</f>
        <v/>
      </c>
      <c r="C2483" s="16">
        <f t="array" ref="C2483">IF(A2483="",0,INDEX(DONG_THUAN_GHEP!$B$14:$B$113,INT((ROW()-2)/30)+1))</f>
        <v>0</v>
      </c>
      <c r="D2483" s="16">
        <f t="shared" si="1"/>
        <v>0</v>
      </c>
      <c r="E2483" s="16">
        <f t="shared" si="2"/>
        <v>0</v>
      </c>
      <c r="F2483" s="3">
        <f t="shared" si="3"/>
        <v>0</v>
      </c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ht="15.0" customHeight="1">
      <c r="A2484" s="11" t="str">
        <f t="array" ref="A2484">INDEX(DONG_THUAN_GHEP!$J$14:$AM$113,INT((ROW()-2)/30)+1,MOD(ROW()-2,30)+1)</f>
        <v/>
      </c>
      <c r="B2484" s="11" t="str">
        <f t="array" ref="B2484">INDEX(DONG_THUAN_GHEP!$A$14:$A$113,INT((ROW()-2)/30)+1)</f>
        <v/>
      </c>
      <c r="C2484" s="16">
        <f t="array" ref="C2484">IF(A2484="",0,INDEX(DONG_THUAN_GHEP!$B$14:$B$113,INT((ROW()-2)/30)+1))</f>
        <v>0</v>
      </c>
      <c r="D2484" s="16">
        <f t="shared" si="1"/>
        <v>0</v>
      </c>
      <c r="E2484" s="16">
        <f t="shared" si="2"/>
        <v>0</v>
      </c>
      <c r="F2484" s="3">
        <f t="shared" si="3"/>
        <v>0</v>
      </c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ht="15.0" customHeight="1">
      <c r="A2485" s="11" t="str">
        <f t="array" ref="A2485">INDEX(DONG_THUAN_GHEP!$J$14:$AM$113,INT((ROW()-2)/30)+1,MOD(ROW()-2,30)+1)</f>
        <v/>
      </c>
      <c r="B2485" s="11" t="str">
        <f t="array" ref="B2485">INDEX(DONG_THUAN_GHEP!$A$14:$A$113,INT((ROW()-2)/30)+1)</f>
        <v/>
      </c>
      <c r="C2485" s="16">
        <f t="array" ref="C2485">IF(A2485="",0,INDEX(DONG_THUAN_GHEP!$B$14:$B$113,INT((ROW()-2)/30)+1))</f>
        <v>0</v>
      </c>
      <c r="D2485" s="16">
        <f t="shared" si="1"/>
        <v>0</v>
      </c>
      <c r="E2485" s="16">
        <f t="shared" si="2"/>
        <v>0</v>
      </c>
      <c r="F2485" s="3">
        <f t="shared" si="3"/>
        <v>0</v>
      </c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ht="15.0" customHeight="1">
      <c r="A2486" s="11" t="str">
        <f t="array" ref="A2486">INDEX(DONG_THUAN_GHEP!$J$14:$AM$113,INT((ROW()-2)/30)+1,MOD(ROW()-2,30)+1)</f>
        <v/>
      </c>
      <c r="B2486" s="11" t="str">
        <f t="array" ref="B2486">INDEX(DONG_THUAN_GHEP!$A$14:$A$113,INT((ROW()-2)/30)+1)</f>
        <v/>
      </c>
      <c r="C2486" s="16">
        <f t="array" ref="C2486">IF(A2486="",0,INDEX(DONG_THUAN_GHEP!$B$14:$B$113,INT((ROW()-2)/30)+1))</f>
        <v>0</v>
      </c>
      <c r="D2486" s="16">
        <f t="shared" si="1"/>
        <v>0</v>
      </c>
      <c r="E2486" s="16">
        <f t="shared" si="2"/>
        <v>0</v>
      </c>
      <c r="F2486" s="3">
        <f t="shared" si="3"/>
        <v>0</v>
      </c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ht="15.0" customHeight="1">
      <c r="A2487" s="11" t="str">
        <f t="array" ref="A2487">INDEX(DONG_THUAN_GHEP!$J$14:$AM$113,INT((ROW()-2)/30)+1,MOD(ROW()-2,30)+1)</f>
        <v/>
      </c>
      <c r="B2487" s="11" t="str">
        <f t="array" ref="B2487">INDEX(DONG_THUAN_GHEP!$A$14:$A$113,INT((ROW()-2)/30)+1)</f>
        <v/>
      </c>
      <c r="C2487" s="16">
        <f t="array" ref="C2487">IF(A2487="",0,INDEX(DONG_THUAN_GHEP!$B$14:$B$113,INT((ROW()-2)/30)+1))</f>
        <v>0</v>
      </c>
      <c r="D2487" s="16">
        <f t="shared" si="1"/>
        <v>0</v>
      </c>
      <c r="E2487" s="16">
        <f t="shared" si="2"/>
        <v>0</v>
      </c>
      <c r="F2487" s="3">
        <f t="shared" si="3"/>
        <v>0</v>
      </c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ht="15.0" customHeight="1">
      <c r="A2488" s="11" t="str">
        <f t="array" ref="A2488">INDEX(DONG_THUAN_GHEP!$J$14:$AM$113,INT((ROW()-2)/30)+1,MOD(ROW()-2,30)+1)</f>
        <v/>
      </c>
      <c r="B2488" s="11" t="str">
        <f t="array" ref="B2488">INDEX(DONG_THUAN_GHEP!$A$14:$A$113,INT((ROW()-2)/30)+1)</f>
        <v/>
      </c>
      <c r="C2488" s="16">
        <f t="array" ref="C2488">IF(A2488="",0,INDEX(DONG_THUAN_GHEP!$B$14:$B$113,INT((ROW()-2)/30)+1))</f>
        <v>0</v>
      </c>
      <c r="D2488" s="16">
        <f t="shared" si="1"/>
        <v>0</v>
      </c>
      <c r="E2488" s="16">
        <f t="shared" si="2"/>
        <v>0</v>
      </c>
      <c r="F2488" s="3">
        <f t="shared" si="3"/>
        <v>0</v>
      </c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ht="15.0" customHeight="1">
      <c r="A2489" s="11" t="str">
        <f t="array" ref="A2489">INDEX(DONG_THUAN_GHEP!$J$14:$AM$113,INT((ROW()-2)/30)+1,MOD(ROW()-2,30)+1)</f>
        <v/>
      </c>
      <c r="B2489" s="11" t="str">
        <f t="array" ref="B2489">INDEX(DONG_THUAN_GHEP!$A$14:$A$113,INT((ROW()-2)/30)+1)</f>
        <v/>
      </c>
      <c r="C2489" s="16">
        <f t="array" ref="C2489">IF(A2489="",0,INDEX(DONG_THUAN_GHEP!$B$14:$B$113,INT((ROW()-2)/30)+1))</f>
        <v>0</v>
      </c>
      <c r="D2489" s="16">
        <f t="shared" si="1"/>
        <v>0</v>
      </c>
      <c r="E2489" s="16">
        <f t="shared" si="2"/>
        <v>0</v>
      </c>
      <c r="F2489" s="3">
        <f t="shared" si="3"/>
        <v>0</v>
      </c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ht="15.0" customHeight="1">
      <c r="A2490" s="11" t="str">
        <f t="array" ref="A2490">INDEX(DONG_THUAN_GHEP!$J$14:$AM$113,INT((ROW()-2)/30)+1,MOD(ROW()-2,30)+1)</f>
        <v/>
      </c>
      <c r="B2490" s="11" t="str">
        <f t="array" ref="B2490">INDEX(DONG_THUAN_GHEP!$A$14:$A$113,INT((ROW()-2)/30)+1)</f>
        <v/>
      </c>
      <c r="C2490" s="16">
        <f t="array" ref="C2490">IF(A2490="",0,INDEX(DONG_THUAN_GHEP!$B$14:$B$113,INT((ROW()-2)/30)+1))</f>
        <v>0</v>
      </c>
      <c r="D2490" s="16">
        <f t="shared" si="1"/>
        <v>0</v>
      </c>
      <c r="E2490" s="16">
        <f t="shared" si="2"/>
        <v>0</v>
      </c>
      <c r="F2490" s="3">
        <f t="shared" si="3"/>
        <v>0</v>
      </c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ht="15.0" customHeight="1">
      <c r="A2491" s="11" t="str">
        <f t="array" ref="A2491">INDEX(DONG_THUAN_GHEP!$J$14:$AM$113,INT((ROW()-2)/30)+1,MOD(ROW()-2,30)+1)</f>
        <v/>
      </c>
      <c r="B2491" s="11" t="str">
        <f t="array" ref="B2491">INDEX(DONG_THUAN_GHEP!$A$14:$A$113,INT((ROW()-2)/30)+1)</f>
        <v/>
      </c>
      <c r="C2491" s="16">
        <f t="array" ref="C2491">IF(A2491="",0,INDEX(DONG_THUAN_GHEP!$B$14:$B$113,INT((ROW()-2)/30)+1))</f>
        <v>0</v>
      </c>
      <c r="D2491" s="16">
        <f t="shared" si="1"/>
        <v>0</v>
      </c>
      <c r="E2491" s="16">
        <f t="shared" si="2"/>
        <v>0</v>
      </c>
      <c r="F2491" s="3">
        <f t="shared" si="3"/>
        <v>0</v>
      </c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ht="15.0" customHeight="1">
      <c r="A2492" s="11" t="str">
        <f t="array" ref="A2492">INDEX(DONG_THUAN_GHEP!$J$14:$AM$113,INT((ROW()-2)/30)+1,MOD(ROW()-2,30)+1)</f>
        <v>2983</v>
      </c>
      <c r="B2492" s="11" t="str">
        <f t="array" ref="B2492">INDEX(DONG_THUAN_GHEP!$A$14:$A$113,INT((ROW()-2)/30)+1)</f>
        <v>83</v>
      </c>
      <c r="C2492" s="16">
        <f t="array" ref="C2492">IF(A2492="",0,INDEX(DONG_THUAN_GHEP!$B$14:$B$113,INT((ROW()-2)/30)+1))</f>
        <v>2</v>
      </c>
      <c r="D2492" s="16">
        <f t="shared" si="1"/>
        <v>1</v>
      </c>
      <c r="E2492" s="16">
        <f t="shared" si="2"/>
        <v>3</v>
      </c>
      <c r="F2492" s="3">
        <f t="shared" si="3"/>
        <v>302983</v>
      </c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ht="15.0" customHeight="1">
      <c r="A2493" s="11" t="str">
        <f t="array" ref="A2493">INDEX(DONG_THUAN_GHEP!$J$14:$AM$113,INT((ROW()-2)/30)+1,MOD(ROW()-2,30)+1)</f>
        <v>2283</v>
      </c>
      <c r="B2493" s="11" t="str">
        <f t="array" ref="B2493">INDEX(DONG_THUAN_GHEP!$A$14:$A$113,INT((ROW()-2)/30)+1)</f>
        <v>83</v>
      </c>
      <c r="C2493" s="16">
        <f t="array" ref="C2493">IF(A2493="",0,INDEX(DONG_THUAN_GHEP!$B$14:$B$113,INT((ROW()-2)/30)+1))</f>
        <v>2</v>
      </c>
      <c r="D2493" s="16">
        <f t="shared" si="1"/>
        <v>1</v>
      </c>
      <c r="E2493" s="16">
        <f t="shared" si="2"/>
        <v>3</v>
      </c>
      <c r="F2493" s="3">
        <f t="shared" si="3"/>
        <v>302283</v>
      </c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ht="15.0" customHeight="1">
      <c r="A2494" s="11" t="str">
        <f t="array" ref="A2494">INDEX(DONG_THUAN_GHEP!$J$14:$AM$113,INT((ROW()-2)/30)+1,MOD(ROW()-2,30)+1)</f>
        <v>283</v>
      </c>
      <c r="B2494" s="11" t="str">
        <f t="array" ref="B2494">INDEX(DONG_THUAN_GHEP!$A$14:$A$113,INT((ROW()-2)/30)+1)</f>
        <v>83</v>
      </c>
      <c r="C2494" s="16">
        <f t="array" ref="C2494">IF(A2494="",0,INDEX(DONG_THUAN_GHEP!$B$14:$B$113,INT((ROW()-2)/30)+1))</f>
        <v>2</v>
      </c>
      <c r="D2494" s="16">
        <f t="shared" si="1"/>
        <v>8</v>
      </c>
      <c r="E2494" s="16">
        <f t="shared" si="2"/>
        <v>10</v>
      </c>
      <c r="F2494" s="3">
        <f t="shared" si="3"/>
        <v>1000283</v>
      </c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ht="15.0" customHeight="1">
      <c r="A2495" s="11" t="str">
        <f t="array" ref="A2495">INDEX(DONG_THUAN_GHEP!$J$14:$AM$113,INT((ROW()-2)/30)+1,MOD(ROW()-2,30)+1)</f>
        <v>283</v>
      </c>
      <c r="B2495" s="11" t="str">
        <f t="array" ref="B2495">INDEX(DONG_THUAN_GHEP!$A$14:$A$113,INT((ROW()-2)/30)+1)</f>
        <v>83</v>
      </c>
      <c r="C2495" s="16">
        <f t="array" ref="C2495">IF(A2495="",0,INDEX(DONG_THUAN_GHEP!$B$14:$B$113,INT((ROW()-2)/30)+1))</f>
        <v>2</v>
      </c>
      <c r="D2495" s="16">
        <f t="shared" si="1"/>
        <v>8</v>
      </c>
      <c r="E2495" s="16">
        <f t="shared" si="2"/>
        <v>10</v>
      </c>
      <c r="F2495" s="3">
        <f t="shared" si="3"/>
        <v>1000283</v>
      </c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ht="15.0" customHeight="1">
      <c r="A2496" s="11" t="str">
        <f t="array" ref="A2496">INDEX(DONG_THUAN_GHEP!$J$14:$AM$113,INT((ROW()-2)/30)+1,MOD(ROW()-2,30)+1)</f>
        <v>283</v>
      </c>
      <c r="B2496" s="11" t="str">
        <f t="array" ref="B2496">INDEX(DONG_THUAN_GHEP!$A$14:$A$113,INT((ROW()-2)/30)+1)</f>
        <v>83</v>
      </c>
      <c r="C2496" s="16">
        <f t="array" ref="C2496">IF(A2496="",0,INDEX(DONG_THUAN_GHEP!$B$14:$B$113,INT((ROW()-2)/30)+1))</f>
        <v>2</v>
      </c>
      <c r="D2496" s="16">
        <f t="shared" si="1"/>
        <v>8</v>
      </c>
      <c r="E2496" s="16">
        <f t="shared" si="2"/>
        <v>10</v>
      </c>
      <c r="F2496" s="3">
        <f t="shared" si="3"/>
        <v>1000283</v>
      </c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ht="15.0" customHeight="1">
      <c r="A2497" s="11" t="str">
        <f t="array" ref="A2497">INDEX(DONG_THUAN_GHEP!$J$14:$AM$113,INT((ROW()-2)/30)+1,MOD(ROW()-2,30)+1)</f>
        <v>283</v>
      </c>
      <c r="B2497" s="11" t="str">
        <f t="array" ref="B2497">INDEX(DONG_THUAN_GHEP!$A$14:$A$113,INT((ROW()-2)/30)+1)</f>
        <v>83</v>
      </c>
      <c r="C2497" s="16">
        <f t="array" ref="C2497">IF(A2497="",0,INDEX(DONG_THUAN_GHEP!$B$14:$B$113,INT((ROW()-2)/30)+1))</f>
        <v>2</v>
      </c>
      <c r="D2497" s="16">
        <f t="shared" si="1"/>
        <v>8</v>
      </c>
      <c r="E2497" s="16">
        <f t="shared" si="2"/>
        <v>10</v>
      </c>
      <c r="F2497" s="3">
        <f t="shared" si="3"/>
        <v>1000283</v>
      </c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ht="15.0" customHeight="1">
      <c r="A2498" s="11" t="str">
        <f t="array" ref="A2498">INDEX(DONG_THUAN_GHEP!$J$14:$AM$113,INT((ROW()-2)/30)+1,MOD(ROW()-2,30)+1)</f>
        <v>983</v>
      </c>
      <c r="B2498" s="11" t="str">
        <f t="array" ref="B2498">INDEX(DONG_THUAN_GHEP!$A$14:$A$113,INT((ROW()-2)/30)+1)</f>
        <v>83</v>
      </c>
      <c r="C2498" s="16">
        <f t="array" ref="C2498">IF(A2498="",0,INDEX(DONG_THUAN_GHEP!$B$14:$B$113,INT((ROW()-2)/30)+1))</f>
        <v>2</v>
      </c>
      <c r="D2498" s="16">
        <f t="shared" si="1"/>
        <v>4</v>
      </c>
      <c r="E2498" s="16">
        <f t="shared" si="2"/>
        <v>6</v>
      </c>
      <c r="F2498" s="3">
        <f t="shared" si="3"/>
        <v>600983</v>
      </c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ht="15.0" customHeight="1">
      <c r="A2499" s="11" t="str">
        <f t="array" ref="A2499">INDEX(DONG_THUAN_GHEP!$J$14:$AM$113,INT((ROW()-2)/30)+1,MOD(ROW()-2,30)+1)</f>
        <v>283</v>
      </c>
      <c r="B2499" s="11" t="str">
        <f t="array" ref="B2499">INDEX(DONG_THUAN_GHEP!$A$14:$A$113,INT((ROW()-2)/30)+1)</f>
        <v>83</v>
      </c>
      <c r="C2499" s="16">
        <f t="array" ref="C2499">IF(A2499="",0,INDEX(DONG_THUAN_GHEP!$B$14:$B$113,INT((ROW()-2)/30)+1))</f>
        <v>2</v>
      </c>
      <c r="D2499" s="16">
        <f t="shared" si="1"/>
        <v>8</v>
      </c>
      <c r="E2499" s="16">
        <f t="shared" si="2"/>
        <v>10</v>
      </c>
      <c r="F2499" s="3">
        <f t="shared" si="3"/>
        <v>1000283</v>
      </c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ht="15.0" customHeight="1">
      <c r="A2500" s="11" t="str">
        <f t="array" ref="A2500">INDEX(DONG_THUAN_GHEP!$J$14:$AM$113,INT((ROW()-2)/30)+1,MOD(ROW()-2,30)+1)</f>
        <v>83</v>
      </c>
      <c r="B2500" s="11" t="str">
        <f t="array" ref="B2500">INDEX(DONG_THUAN_GHEP!$A$14:$A$113,INT((ROW()-2)/30)+1)</f>
        <v>83</v>
      </c>
      <c r="C2500" s="16">
        <f t="array" ref="C2500">IF(A2500="",0,INDEX(DONG_THUAN_GHEP!$B$14:$B$113,INT((ROW()-2)/30)+1))</f>
        <v>2</v>
      </c>
      <c r="D2500" s="16">
        <f t="shared" si="1"/>
        <v>16</v>
      </c>
      <c r="E2500" s="16">
        <f t="shared" si="2"/>
        <v>18</v>
      </c>
      <c r="F2500" s="3">
        <f t="shared" si="3"/>
        <v>1800083</v>
      </c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ht="15.0" customHeight="1">
      <c r="A2501" s="11" t="str">
        <f t="array" ref="A2501">INDEX(DONG_THUAN_GHEP!$J$14:$AM$113,INT((ROW()-2)/30)+1,MOD(ROW()-2,30)+1)</f>
        <v>83</v>
      </c>
      <c r="B2501" s="11" t="str">
        <f t="array" ref="B2501">INDEX(DONG_THUAN_GHEP!$A$14:$A$113,INT((ROW()-2)/30)+1)</f>
        <v>83</v>
      </c>
      <c r="C2501" s="16">
        <f t="array" ref="C2501">IF(A2501="",0,INDEX(DONG_THUAN_GHEP!$B$14:$B$113,INT((ROW()-2)/30)+1))</f>
        <v>2</v>
      </c>
      <c r="D2501" s="16">
        <f t="shared" si="1"/>
        <v>16</v>
      </c>
      <c r="E2501" s="16">
        <f t="shared" si="2"/>
        <v>18</v>
      </c>
      <c r="F2501" s="3">
        <f t="shared" si="3"/>
        <v>1800083</v>
      </c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ht="15.0" customHeight="1">
      <c r="A2502" s="11" t="str">
        <f t="array" ref="A2502">INDEX(DONG_THUAN_GHEP!$J$14:$AM$113,INT((ROW()-2)/30)+1,MOD(ROW()-2,30)+1)</f>
        <v>83</v>
      </c>
      <c r="B2502" s="11" t="str">
        <f t="array" ref="B2502">INDEX(DONG_THUAN_GHEP!$A$14:$A$113,INT((ROW()-2)/30)+1)</f>
        <v>83</v>
      </c>
      <c r="C2502" s="16">
        <f t="array" ref="C2502">IF(A2502="",0,INDEX(DONG_THUAN_GHEP!$B$14:$B$113,INT((ROW()-2)/30)+1))</f>
        <v>2</v>
      </c>
      <c r="D2502" s="16">
        <f t="shared" si="1"/>
        <v>16</v>
      </c>
      <c r="E2502" s="16">
        <f t="shared" si="2"/>
        <v>18</v>
      </c>
      <c r="F2502" s="3">
        <f t="shared" si="3"/>
        <v>1800083</v>
      </c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ht="15.0" customHeight="1">
      <c r="A2503" s="11" t="str">
        <f t="array" ref="A2503">INDEX(DONG_THUAN_GHEP!$J$14:$AM$113,INT((ROW()-2)/30)+1,MOD(ROW()-2,30)+1)</f>
        <v>83</v>
      </c>
      <c r="B2503" s="11" t="str">
        <f t="array" ref="B2503">INDEX(DONG_THUAN_GHEP!$A$14:$A$113,INT((ROW()-2)/30)+1)</f>
        <v>83</v>
      </c>
      <c r="C2503" s="16">
        <f t="array" ref="C2503">IF(A2503="",0,INDEX(DONG_THUAN_GHEP!$B$14:$B$113,INT((ROW()-2)/30)+1))</f>
        <v>2</v>
      </c>
      <c r="D2503" s="16">
        <f t="shared" si="1"/>
        <v>16</v>
      </c>
      <c r="E2503" s="16">
        <f t="shared" si="2"/>
        <v>18</v>
      </c>
      <c r="F2503" s="3">
        <f t="shared" si="3"/>
        <v>1800083</v>
      </c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ht="15.0" customHeight="1">
      <c r="A2504" s="11" t="str">
        <f t="array" ref="A2504">INDEX(DONG_THUAN_GHEP!$J$14:$AM$113,INT((ROW()-2)/30)+1,MOD(ROW()-2,30)+1)</f>
        <v>983</v>
      </c>
      <c r="B2504" s="11" t="str">
        <f t="array" ref="B2504">INDEX(DONG_THUAN_GHEP!$A$14:$A$113,INT((ROW()-2)/30)+1)</f>
        <v>83</v>
      </c>
      <c r="C2504" s="16">
        <f t="array" ref="C2504">IF(A2504="",0,INDEX(DONG_THUAN_GHEP!$B$14:$B$113,INT((ROW()-2)/30)+1))</f>
        <v>2</v>
      </c>
      <c r="D2504" s="16">
        <f t="shared" si="1"/>
        <v>4</v>
      </c>
      <c r="E2504" s="16">
        <f t="shared" si="2"/>
        <v>6</v>
      </c>
      <c r="F2504" s="3">
        <f t="shared" si="3"/>
        <v>600983</v>
      </c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ht="15.0" customHeight="1">
      <c r="A2505" s="11" t="str">
        <f t="array" ref="A2505">INDEX(DONG_THUAN_GHEP!$J$14:$AM$113,INT((ROW()-2)/30)+1,MOD(ROW()-2,30)+1)</f>
        <v>283</v>
      </c>
      <c r="B2505" s="11" t="str">
        <f t="array" ref="B2505">INDEX(DONG_THUAN_GHEP!$A$14:$A$113,INT((ROW()-2)/30)+1)</f>
        <v>83</v>
      </c>
      <c r="C2505" s="16">
        <f t="array" ref="C2505">IF(A2505="",0,INDEX(DONG_THUAN_GHEP!$B$14:$B$113,INT((ROW()-2)/30)+1))</f>
        <v>2</v>
      </c>
      <c r="D2505" s="16">
        <f t="shared" si="1"/>
        <v>8</v>
      </c>
      <c r="E2505" s="16">
        <f t="shared" si="2"/>
        <v>10</v>
      </c>
      <c r="F2505" s="3">
        <f t="shared" si="3"/>
        <v>1000283</v>
      </c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ht="15.0" customHeight="1">
      <c r="A2506" s="11" t="str">
        <f t="array" ref="A2506">INDEX(DONG_THUAN_GHEP!$J$14:$AM$113,INT((ROW()-2)/30)+1,MOD(ROW()-2,30)+1)</f>
        <v>83</v>
      </c>
      <c r="B2506" s="11" t="str">
        <f t="array" ref="B2506">INDEX(DONG_THUAN_GHEP!$A$14:$A$113,INT((ROW()-2)/30)+1)</f>
        <v>83</v>
      </c>
      <c r="C2506" s="16">
        <f t="array" ref="C2506">IF(A2506="",0,INDEX(DONG_THUAN_GHEP!$B$14:$B$113,INT((ROW()-2)/30)+1))</f>
        <v>2</v>
      </c>
      <c r="D2506" s="16">
        <f t="shared" si="1"/>
        <v>16</v>
      </c>
      <c r="E2506" s="16">
        <f t="shared" si="2"/>
        <v>18</v>
      </c>
      <c r="F2506" s="3">
        <f t="shared" si="3"/>
        <v>1800083</v>
      </c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ht="15.0" customHeight="1">
      <c r="A2507" s="11" t="str">
        <f t="array" ref="A2507">INDEX(DONG_THUAN_GHEP!$J$14:$AM$113,INT((ROW()-2)/30)+1,MOD(ROW()-2,30)+1)</f>
        <v>83</v>
      </c>
      <c r="B2507" s="11" t="str">
        <f t="array" ref="B2507">INDEX(DONG_THUAN_GHEP!$A$14:$A$113,INT((ROW()-2)/30)+1)</f>
        <v>83</v>
      </c>
      <c r="C2507" s="16">
        <f t="array" ref="C2507">IF(A2507="",0,INDEX(DONG_THUAN_GHEP!$B$14:$B$113,INT((ROW()-2)/30)+1))</f>
        <v>2</v>
      </c>
      <c r="D2507" s="16">
        <f t="shared" si="1"/>
        <v>16</v>
      </c>
      <c r="E2507" s="16">
        <f t="shared" si="2"/>
        <v>18</v>
      </c>
      <c r="F2507" s="3">
        <f t="shared" si="3"/>
        <v>1800083</v>
      </c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ht="15.0" customHeight="1">
      <c r="A2508" s="11" t="str">
        <f t="array" ref="A2508">INDEX(DONG_THUAN_GHEP!$J$14:$AM$113,INT((ROW()-2)/30)+1,MOD(ROW()-2,30)+1)</f>
        <v>83</v>
      </c>
      <c r="B2508" s="11" t="str">
        <f t="array" ref="B2508">INDEX(DONG_THUAN_GHEP!$A$14:$A$113,INT((ROW()-2)/30)+1)</f>
        <v>83</v>
      </c>
      <c r="C2508" s="16">
        <f t="array" ref="C2508">IF(A2508="",0,INDEX(DONG_THUAN_GHEP!$B$14:$B$113,INT((ROW()-2)/30)+1))</f>
        <v>2</v>
      </c>
      <c r="D2508" s="16">
        <f t="shared" si="1"/>
        <v>16</v>
      </c>
      <c r="E2508" s="16">
        <f t="shared" si="2"/>
        <v>18</v>
      </c>
      <c r="F2508" s="3">
        <f t="shared" si="3"/>
        <v>1800083</v>
      </c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ht="15.0" customHeight="1">
      <c r="A2509" s="11" t="str">
        <f t="array" ref="A2509">INDEX(DONG_THUAN_GHEP!$J$14:$AM$113,INT((ROW()-2)/30)+1,MOD(ROW()-2,30)+1)</f>
        <v>83</v>
      </c>
      <c r="B2509" s="11" t="str">
        <f t="array" ref="B2509">INDEX(DONG_THUAN_GHEP!$A$14:$A$113,INT((ROW()-2)/30)+1)</f>
        <v>83</v>
      </c>
      <c r="C2509" s="16">
        <f t="array" ref="C2509">IF(A2509="",0,INDEX(DONG_THUAN_GHEP!$B$14:$B$113,INT((ROW()-2)/30)+1))</f>
        <v>2</v>
      </c>
      <c r="D2509" s="16">
        <f t="shared" si="1"/>
        <v>16</v>
      </c>
      <c r="E2509" s="16">
        <f t="shared" si="2"/>
        <v>18</v>
      </c>
      <c r="F2509" s="3">
        <f t="shared" si="3"/>
        <v>1800083</v>
      </c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ht="15.0" customHeight="1">
      <c r="A2510" s="11" t="str">
        <f t="array" ref="A2510">INDEX(DONG_THUAN_GHEP!$J$14:$AM$113,INT((ROW()-2)/30)+1,MOD(ROW()-2,30)+1)</f>
        <v>983</v>
      </c>
      <c r="B2510" s="11" t="str">
        <f t="array" ref="B2510">INDEX(DONG_THUAN_GHEP!$A$14:$A$113,INT((ROW()-2)/30)+1)</f>
        <v>83</v>
      </c>
      <c r="C2510" s="16">
        <f t="array" ref="C2510">IF(A2510="",0,INDEX(DONG_THUAN_GHEP!$B$14:$B$113,INT((ROW()-2)/30)+1))</f>
        <v>2</v>
      </c>
      <c r="D2510" s="16">
        <f t="shared" si="1"/>
        <v>4</v>
      </c>
      <c r="E2510" s="16">
        <f t="shared" si="2"/>
        <v>6</v>
      </c>
      <c r="F2510" s="3">
        <f t="shared" si="3"/>
        <v>600983</v>
      </c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ht="15.0" customHeight="1">
      <c r="A2511" s="11" t="str">
        <f t="array" ref="A2511">INDEX(DONG_THUAN_GHEP!$J$14:$AM$113,INT((ROW()-2)/30)+1,MOD(ROW()-2,30)+1)</f>
        <v>283</v>
      </c>
      <c r="B2511" s="11" t="str">
        <f t="array" ref="B2511">INDEX(DONG_THUAN_GHEP!$A$14:$A$113,INT((ROW()-2)/30)+1)</f>
        <v>83</v>
      </c>
      <c r="C2511" s="16">
        <f t="array" ref="C2511">IF(A2511="",0,INDEX(DONG_THUAN_GHEP!$B$14:$B$113,INT((ROW()-2)/30)+1))</f>
        <v>2</v>
      </c>
      <c r="D2511" s="16">
        <f t="shared" si="1"/>
        <v>8</v>
      </c>
      <c r="E2511" s="16">
        <f t="shared" si="2"/>
        <v>10</v>
      </c>
      <c r="F2511" s="3">
        <f t="shared" si="3"/>
        <v>1000283</v>
      </c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ht="15.0" customHeight="1">
      <c r="A2512" s="11" t="str">
        <f t="array" ref="A2512">INDEX(DONG_THUAN_GHEP!$J$14:$AM$113,INT((ROW()-2)/30)+1,MOD(ROW()-2,30)+1)</f>
        <v>83</v>
      </c>
      <c r="B2512" s="11" t="str">
        <f t="array" ref="B2512">INDEX(DONG_THUAN_GHEP!$A$14:$A$113,INT((ROW()-2)/30)+1)</f>
        <v>83</v>
      </c>
      <c r="C2512" s="16">
        <f t="array" ref="C2512">IF(A2512="",0,INDEX(DONG_THUAN_GHEP!$B$14:$B$113,INT((ROW()-2)/30)+1))</f>
        <v>2</v>
      </c>
      <c r="D2512" s="16">
        <f t="shared" si="1"/>
        <v>16</v>
      </c>
      <c r="E2512" s="16">
        <f t="shared" si="2"/>
        <v>18</v>
      </c>
      <c r="F2512" s="3">
        <f t="shared" si="3"/>
        <v>1800083</v>
      </c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ht="15.0" customHeight="1">
      <c r="A2513" s="11" t="str">
        <f t="array" ref="A2513">INDEX(DONG_THUAN_GHEP!$J$14:$AM$113,INT((ROW()-2)/30)+1,MOD(ROW()-2,30)+1)</f>
        <v>83</v>
      </c>
      <c r="B2513" s="11" t="str">
        <f t="array" ref="B2513">INDEX(DONG_THUAN_GHEP!$A$14:$A$113,INT((ROW()-2)/30)+1)</f>
        <v>83</v>
      </c>
      <c r="C2513" s="16">
        <f t="array" ref="C2513">IF(A2513="",0,INDEX(DONG_THUAN_GHEP!$B$14:$B$113,INT((ROW()-2)/30)+1))</f>
        <v>2</v>
      </c>
      <c r="D2513" s="16">
        <f t="shared" si="1"/>
        <v>16</v>
      </c>
      <c r="E2513" s="16">
        <f t="shared" si="2"/>
        <v>18</v>
      </c>
      <c r="F2513" s="3">
        <f t="shared" si="3"/>
        <v>1800083</v>
      </c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ht="15.0" customHeight="1">
      <c r="A2514" s="11" t="str">
        <f t="array" ref="A2514">INDEX(DONG_THUAN_GHEP!$J$14:$AM$113,INT((ROW()-2)/30)+1,MOD(ROW()-2,30)+1)</f>
        <v>83</v>
      </c>
      <c r="B2514" s="11" t="str">
        <f t="array" ref="B2514">INDEX(DONG_THUAN_GHEP!$A$14:$A$113,INT((ROW()-2)/30)+1)</f>
        <v>83</v>
      </c>
      <c r="C2514" s="16">
        <f t="array" ref="C2514">IF(A2514="",0,INDEX(DONG_THUAN_GHEP!$B$14:$B$113,INT((ROW()-2)/30)+1))</f>
        <v>2</v>
      </c>
      <c r="D2514" s="16">
        <f t="shared" si="1"/>
        <v>16</v>
      </c>
      <c r="E2514" s="16">
        <f t="shared" si="2"/>
        <v>18</v>
      </c>
      <c r="F2514" s="3">
        <f t="shared" si="3"/>
        <v>1800083</v>
      </c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ht="15.0" customHeight="1">
      <c r="A2515" s="11" t="str">
        <f t="array" ref="A2515">INDEX(DONG_THUAN_GHEP!$J$14:$AM$113,INT((ROW()-2)/30)+1,MOD(ROW()-2,30)+1)</f>
        <v>83</v>
      </c>
      <c r="B2515" s="11" t="str">
        <f t="array" ref="B2515">INDEX(DONG_THUAN_GHEP!$A$14:$A$113,INT((ROW()-2)/30)+1)</f>
        <v>83</v>
      </c>
      <c r="C2515" s="16">
        <f t="array" ref="C2515">IF(A2515="",0,INDEX(DONG_THUAN_GHEP!$B$14:$B$113,INT((ROW()-2)/30)+1))</f>
        <v>2</v>
      </c>
      <c r="D2515" s="16">
        <f t="shared" si="1"/>
        <v>16</v>
      </c>
      <c r="E2515" s="16">
        <f t="shared" si="2"/>
        <v>18</v>
      </c>
      <c r="F2515" s="3">
        <f t="shared" si="3"/>
        <v>1800083</v>
      </c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ht="15.0" customHeight="1">
      <c r="A2516" s="11" t="str">
        <f t="array" ref="A2516">INDEX(DONG_THUAN_GHEP!$J$14:$AM$113,INT((ROW()-2)/30)+1,MOD(ROW()-2,30)+1)</f>
        <v>983</v>
      </c>
      <c r="B2516" s="11" t="str">
        <f t="array" ref="B2516">INDEX(DONG_THUAN_GHEP!$A$14:$A$113,INT((ROW()-2)/30)+1)</f>
        <v>83</v>
      </c>
      <c r="C2516" s="16">
        <f t="array" ref="C2516">IF(A2516="",0,INDEX(DONG_THUAN_GHEP!$B$14:$B$113,INT((ROW()-2)/30)+1))</f>
        <v>2</v>
      </c>
      <c r="D2516" s="16">
        <f t="shared" si="1"/>
        <v>4</v>
      </c>
      <c r="E2516" s="16">
        <f t="shared" si="2"/>
        <v>6</v>
      </c>
      <c r="F2516" s="3">
        <f t="shared" si="3"/>
        <v>600983</v>
      </c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ht="15.0" customHeight="1">
      <c r="A2517" s="11" t="str">
        <f t="array" ref="A2517">INDEX(DONG_THUAN_GHEP!$J$14:$AM$113,INT((ROW()-2)/30)+1,MOD(ROW()-2,30)+1)</f>
        <v>283</v>
      </c>
      <c r="B2517" s="11" t="str">
        <f t="array" ref="B2517">INDEX(DONG_THUAN_GHEP!$A$14:$A$113,INT((ROW()-2)/30)+1)</f>
        <v>83</v>
      </c>
      <c r="C2517" s="16">
        <f t="array" ref="C2517">IF(A2517="",0,INDEX(DONG_THUAN_GHEP!$B$14:$B$113,INT((ROW()-2)/30)+1))</f>
        <v>2</v>
      </c>
      <c r="D2517" s="16">
        <f t="shared" si="1"/>
        <v>8</v>
      </c>
      <c r="E2517" s="16">
        <f t="shared" si="2"/>
        <v>10</v>
      </c>
      <c r="F2517" s="3">
        <f t="shared" si="3"/>
        <v>1000283</v>
      </c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ht="15.0" customHeight="1">
      <c r="A2518" s="11" t="str">
        <f t="array" ref="A2518">INDEX(DONG_THUAN_GHEP!$J$14:$AM$113,INT((ROW()-2)/30)+1,MOD(ROW()-2,30)+1)</f>
        <v>83</v>
      </c>
      <c r="B2518" s="11" t="str">
        <f t="array" ref="B2518">INDEX(DONG_THUAN_GHEP!$A$14:$A$113,INT((ROW()-2)/30)+1)</f>
        <v>83</v>
      </c>
      <c r="C2518" s="16">
        <f t="array" ref="C2518">IF(A2518="",0,INDEX(DONG_THUAN_GHEP!$B$14:$B$113,INT((ROW()-2)/30)+1))</f>
        <v>2</v>
      </c>
      <c r="D2518" s="16">
        <f t="shared" si="1"/>
        <v>16</v>
      </c>
      <c r="E2518" s="16">
        <f t="shared" si="2"/>
        <v>18</v>
      </c>
      <c r="F2518" s="3">
        <f t="shared" si="3"/>
        <v>1800083</v>
      </c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ht="15.0" customHeight="1">
      <c r="A2519" s="11" t="str">
        <f t="array" ref="A2519">INDEX(DONG_THUAN_GHEP!$J$14:$AM$113,INT((ROW()-2)/30)+1,MOD(ROW()-2,30)+1)</f>
        <v>83</v>
      </c>
      <c r="B2519" s="11" t="str">
        <f t="array" ref="B2519">INDEX(DONG_THUAN_GHEP!$A$14:$A$113,INT((ROW()-2)/30)+1)</f>
        <v>83</v>
      </c>
      <c r="C2519" s="16">
        <f t="array" ref="C2519">IF(A2519="",0,INDEX(DONG_THUAN_GHEP!$B$14:$B$113,INT((ROW()-2)/30)+1))</f>
        <v>2</v>
      </c>
      <c r="D2519" s="16">
        <f t="shared" si="1"/>
        <v>16</v>
      </c>
      <c r="E2519" s="16">
        <f t="shared" si="2"/>
        <v>18</v>
      </c>
      <c r="F2519" s="3">
        <f t="shared" si="3"/>
        <v>1800083</v>
      </c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ht="15.0" customHeight="1">
      <c r="A2520" s="11" t="str">
        <f t="array" ref="A2520">INDEX(DONG_THUAN_GHEP!$J$14:$AM$113,INT((ROW()-2)/30)+1,MOD(ROW()-2,30)+1)</f>
        <v>83</v>
      </c>
      <c r="B2520" s="11" t="str">
        <f t="array" ref="B2520">INDEX(DONG_THUAN_GHEP!$A$14:$A$113,INT((ROW()-2)/30)+1)</f>
        <v>83</v>
      </c>
      <c r="C2520" s="16">
        <f t="array" ref="C2520">IF(A2520="",0,INDEX(DONG_THUAN_GHEP!$B$14:$B$113,INT((ROW()-2)/30)+1))</f>
        <v>2</v>
      </c>
      <c r="D2520" s="16">
        <f t="shared" si="1"/>
        <v>16</v>
      </c>
      <c r="E2520" s="16">
        <f t="shared" si="2"/>
        <v>18</v>
      </c>
      <c r="F2520" s="3">
        <f t="shared" si="3"/>
        <v>1800083</v>
      </c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ht="15.0" customHeight="1">
      <c r="A2521" s="11" t="str">
        <f t="array" ref="A2521">INDEX(DONG_THUAN_GHEP!$J$14:$AM$113,INT((ROW()-2)/30)+1,MOD(ROW()-2,30)+1)</f>
        <v>83</v>
      </c>
      <c r="B2521" s="11" t="str">
        <f t="array" ref="B2521">INDEX(DONG_THUAN_GHEP!$A$14:$A$113,INT((ROW()-2)/30)+1)</f>
        <v>83</v>
      </c>
      <c r="C2521" s="16">
        <f t="array" ref="C2521">IF(A2521="",0,INDEX(DONG_THUAN_GHEP!$B$14:$B$113,INT((ROW()-2)/30)+1))</f>
        <v>2</v>
      </c>
      <c r="D2521" s="16">
        <f t="shared" si="1"/>
        <v>16</v>
      </c>
      <c r="E2521" s="16">
        <f t="shared" si="2"/>
        <v>18</v>
      </c>
      <c r="F2521" s="3">
        <f t="shared" si="3"/>
        <v>1800083</v>
      </c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ht="15.0" customHeight="1">
      <c r="A2522" s="11" t="str">
        <f t="array" ref="A2522">INDEX(DONG_THUAN_GHEP!$J$14:$AM$113,INT((ROW()-2)/30)+1,MOD(ROW()-2,30)+1)</f>
        <v/>
      </c>
      <c r="B2522" s="11" t="str">
        <f t="array" ref="B2522">INDEX(DONG_THUAN_GHEP!$A$14:$A$113,INT((ROW()-2)/30)+1)</f>
        <v/>
      </c>
      <c r="C2522" s="16">
        <f t="array" ref="C2522">IF(A2522="",0,INDEX(DONG_THUAN_GHEP!$B$14:$B$113,INT((ROW()-2)/30)+1))</f>
        <v>0</v>
      </c>
      <c r="D2522" s="16">
        <f t="shared" si="1"/>
        <v>0</v>
      </c>
      <c r="E2522" s="16">
        <f t="shared" si="2"/>
        <v>0</v>
      </c>
      <c r="F2522" s="3">
        <f t="shared" si="3"/>
        <v>0</v>
      </c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ht="15.0" customHeight="1">
      <c r="A2523" s="11" t="str">
        <f t="array" ref="A2523">INDEX(DONG_THUAN_GHEP!$J$14:$AM$113,INT((ROW()-2)/30)+1,MOD(ROW()-2,30)+1)</f>
        <v/>
      </c>
      <c r="B2523" s="11" t="str">
        <f t="array" ref="B2523">INDEX(DONG_THUAN_GHEP!$A$14:$A$113,INT((ROW()-2)/30)+1)</f>
        <v/>
      </c>
      <c r="C2523" s="16">
        <f t="array" ref="C2523">IF(A2523="",0,INDEX(DONG_THUAN_GHEP!$B$14:$B$113,INT((ROW()-2)/30)+1))</f>
        <v>0</v>
      </c>
      <c r="D2523" s="16">
        <f t="shared" si="1"/>
        <v>0</v>
      </c>
      <c r="E2523" s="16">
        <f t="shared" si="2"/>
        <v>0</v>
      </c>
      <c r="F2523" s="3">
        <f t="shared" si="3"/>
        <v>0</v>
      </c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ht="15.0" customHeight="1">
      <c r="A2524" s="11" t="str">
        <f t="array" ref="A2524">INDEX(DONG_THUAN_GHEP!$J$14:$AM$113,INT((ROW()-2)/30)+1,MOD(ROW()-2,30)+1)</f>
        <v/>
      </c>
      <c r="B2524" s="11" t="str">
        <f t="array" ref="B2524">INDEX(DONG_THUAN_GHEP!$A$14:$A$113,INT((ROW()-2)/30)+1)</f>
        <v/>
      </c>
      <c r="C2524" s="16">
        <f t="array" ref="C2524">IF(A2524="",0,INDEX(DONG_THUAN_GHEP!$B$14:$B$113,INT((ROW()-2)/30)+1))</f>
        <v>0</v>
      </c>
      <c r="D2524" s="16">
        <f t="shared" si="1"/>
        <v>0</v>
      </c>
      <c r="E2524" s="16">
        <f t="shared" si="2"/>
        <v>0</v>
      </c>
      <c r="F2524" s="3">
        <f t="shared" si="3"/>
        <v>0</v>
      </c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ht="15.0" customHeight="1">
      <c r="A2525" s="11" t="str">
        <f t="array" ref="A2525">INDEX(DONG_THUAN_GHEP!$J$14:$AM$113,INT((ROW()-2)/30)+1,MOD(ROW()-2,30)+1)</f>
        <v/>
      </c>
      <c r="B2525" s="11" t="str">
        <f t="array" ref="B2525">INDEX(DONG_THUAN_GHEP!$A$14:$A$113,INT((ROW()-2)/30)+1)</f>
        <v/>
      </c>
      <c r="C2525" s="16">
        <f t="array" ref="C2525">IF(A2525="",0,INDEX(DONG_THUAN_GHEP!$B$14:$B$113,INT((ROW()-2)/30)+1))</f>
        <v>0</v>
      </c>
      <c r="D2525" s="16">
        <f t="shared" si="1"/>
        <v>0</v>
      </c>
      <c r="E2525" s="16">
        <f t="shared" si="2"/>
        <v>0</v>
      </c>
      <c r="F2525" s="3">
        <f t="shared" si="3"/>
        <v>0</v>
      </c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ht="15.0" customHeight="1">
      <c r="A2526" s="11" t="str">
        <f t="array" ref="A2526">INDEX(DONG_THUAN_GHEP!$J$14:$AM$113,INT((ROW()-2)/30)+1,MOD(ROW()-2,30)+1)</f>
        <v/>
      </c>
      <c r="B2526" s="11" t="str">
        <f t="array" ref="B2526">INDEX(DONG_THUAN_GHEP!$A$14:$A$113,INT((ROW()-2)/30)+1)</f>
        <v/>
      </c>
      <c r="C2526" s="16">
        <f t="array" ref="C2526">IF(A2526="",0,INDEX(DONG_THUAN_GHEP!$B$14:$B$113,INT((ROW()-2)/30)+1))</f>
        <v>0</v>
      </c>
      <c r="D2526" s="16">
        <f t="shared" si="1"/>
        <v>0</v>
      </c>
      <c r="E2526" s="16">
        <f t="shared" si="2"/>
        <v>0</v>
      </c>
      <c r="F2526" s="3">
        <f t="shared" si="3"/>
        <v>0</v>
      </c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ht="15.0" customHeight="1">
      <c r="A2527" s="11" t="str">
        <f t="array" ref="A2527">INDEX(DONG_THUAN_GHEP!$J$14:$AM$113,INT((ROW()-2)/30)+1,MOD(ROW()-2,30)+1)</f>
        <v/>
      </c>
      <c r="B2527" s="11" t="str">
        <f t="array" ref="B2527">INDEX(DONG_THUAN_GHEP!$A$14:$A$113,INT((ROW()-2)/30)+1)</f>
        <v/>
      </c>
      <c r="C2527" s="16">
        <f t="array" ref="C2527">IF(A2527="",0,INDEX(DONG_THUAN_GHEP!$B$14:$B$113,INT((ROW()-2)/30)+1))</f>
        <v>0</v>
      </c>
      <c r="D2527" s="16">
        <f t="shared" si="1"/>
        <v>0</v>
      </c>
      <c r="E2527" s="16">
        <f t="shared" si="2"/>
        <v>0</v>
      </c>
      <c r="F2527" s="3">
        <f t="shared" si="3"/>
        <v>0</v>
      </c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ht="15.0" customHeight="1">
      <c r="A2528" s="11" t="str">
        <f t="array" ref="A2528">INDEX(DONG_THUAN_GHEP!$J$14:$AM$113,INT((ROW()-2)/30)+1,MOD(ROW()-2,30)+1)</f>
        <v/>
      </c>
      <c r="B2528" s="11" t="str">
        <f t="array" ref="B2528">INDEX(DONG_THUAN_GHEP!$A$14:$A$113,INT((ROW()-2)/30)+1)</f>
        <v/>
      </c>
      <c r="C2528" s="16">
        <f t="array" ref="C2528">IF(A2528="",0,INDEX(DONG_THUAN_GHEP!$B$14:$B$113,INT((ROW()-2)/30)+1))</f>
        <v>0</v>
      </c>
      <c r="D2528" s="16">
        <f t="shared" si="1"/>
        <v>0</v>
      </c>
      <c r="E2528" s="16">
        <f t="shared" si="2"/>
        <v>0</v>
      </c>
      <c r="F2528" s="3">
        <f t="shared" si="3"/>
        <v>0</v>
      </c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ht="15.0" customHeight="1">
      <c r="A2529" s="11" t="str">
        <f t="array" ref="A2529">INDEX(DONG_THUAN_GHEP!$J$14:$AM$113,INT((ROW()-2)/30)+1,MOD(ROW()-2,30)+1)</f>
        <v/>
      </c>
      <c r="B2529" s="11" t="str">
        <f t="array" ref="B2529">INDEX(DONG_THUAN_GHEP!$A$14:$A$113,INT((ROW()-2)/30)+1)</f>
        <v/>
      </c>
      <c r="C2529" s="16">
        <f t="array" ref="C2529">IF(A2529="",0,INDEX(DONG_THUAN_GHEP!$B$14:$B$113,INT((ROW()-2)/30)+1))</f>
        <v>0</v>
      </c>
      <c r="D2529" s="16">
        <f t="shared" si="1"/>
        <v>0</v>
      </c>
      <c r="E2529" s="16">
        <f t="shared" si="2"/>
        <v>0</v>
      </c>
      <c r="F2529" s="3">
        <f t="shared" si="3"/>
        <v>0</v>
      </c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ht="15.0" customHeight="1">
      <c r="A2530" s="11" t="str">
        <f t="array" ref="A2530">INDEX(DONG_THUAN_GHEP!$J$14:$AM$113,INT((ROW()-2)/30)+1,MOD(ROW()-2,30)+1)</f>
        <v/>
      </c>
      <c r="B2530" s="11" t="str">
        <f t="array" ref="B2530">INDEX(DONG_THUAN_GHEP!$A$14:$A$113,INT((ROW()-2)/30)+1)</f>
        <v/>
      </c>
      <c r="C2530" s="16">
        <f t="array" ref="C2530">IF(A2530="",0,INDEX(DONG_THUAN_GHEP!$B$14:$B$113,INT((ROW()-2)/30)+1))</f>
        <v>0</v>
      </c>
      <c r="D2530" s="16">
        <f t="shared" si="1"/>
        <v>0</v>
      </c>
      <c r="E2530" s="16">
        <f t="shared" si="2"/>
        <v>0</v>
      </c>
      <c r="F2530" s="3">
        <f t="shared" si="3"/>
        <v>0</v>
      </c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ht="15.0" customHeight="1">
      <c r="A2531" s="11" t="str">
        <f t="array" ref="A2531">INDEX(DONG_THUAN_GHEP!$J$14:$AM$113,INT((ROW()-2)/30)+1,MOD(ROW()-2,30)+1)</f>
        <v/>
      </c>
      <c r="B2531" s="11" t="str">
        <f t="array" ref="B2531">INDEX(DONG_THUAN_GHEP!$A$14:$A$113,INT((ROW()-2)/30)+1)</f>
        <v/>
      </c>
      <c r="C2531" s="16">
        <f t="array" ref="C2531">IF(A2531="",0,INDEX(DONG_THUAN_GHEP!$B$14:$B$113,INT((ROW()-2)/30)+1))</f>
        <v>0</v>
      </c>
      <c r="D2531" s="16">
        <f t="shared" si="1"/>
        <v>0</v>
      </c>
      <c r="E2531" s="16">
        <f t="shared" si="2"/>
        <v>0</v>
      </c>
      <c r="F2531" s="3">
        <f t="shared" si="3"/>
        <v>0</v>
      </c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ht="15.0" customHeight="1">
      <c r="A2532" s="11" t="str">
        <f t="array" ref="A2532">INDEX(DONG_THUAN_GHEP!$J$14:$AM$113,INT((ROW()-2)/30)+1,MOD(ROW()-2,30)+1)</f>
        <v/>
      </c>
      <c r="B2532" s="11" t="str">
        <f t="array" ref="B2532">INDEX(DONG_THUAN_GHEP!$A$14:$A$113,INT((ROW()-2)/30)+1)</f>
        <v/>
      </c>
      <c r="C2532" s="16">
        <f t="array" ref="C2532">IF(A2532="",0,INDEX(DONG_THUAN_GHEP!$B$14:$B$113,INT((ROW()-2)/30)+1))</f>
        <v>0</v>
      </c>
      <c r="D2532" s="16">
        <f t="shared" si="1"/>
        <v>0</v>
      </c>
      <c r="E2532" s="16">
        <f t="shared" si="2"/>
        <v>0</v>
      </c>
      <c r="F2532" s="3">
        <f t="shared" si="3"/>
        <v>0</v>
      </c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ht="15.0" customHeight="1">
      <c r="A2533" s="11" t="str">
        <f t="array" ref="A2533">INDEX(DONG_THUAN_GHEP!$J$14:$AM$113,INT((ROW()-2)/30)+1,MOD(ROW()-2,30)+1)</f>
        <v/>
      </c>
      <c r="B2533" s="11" t="str">
        <f t="array" ref="B2533">INDEX(DONG_THUAN_GHEP!$A$14:$A$113,INT((ROW()-2)/30)+1)</f>
        <v/>
      </c>
      <c r="C2533" s="16">
        <f t="array" ref="C2533">IF(A2533="",0,INDEX(DONG_THUAN_GHEP!$B$14:$B$113,INT((ROW()-2)/30)+1))</f>
        <v>0</v>
      </c>
      <c r="D2533" s="16">
        <f t="shared" si="1"/>
        <v>0</v>
      </c>
      <c r="E2533" s="16">
        <f t="shared" si="2"/>
        <v>0</v>
      </c>
      <c r="F2533" s="3">
        <f t="shared" si="3"/>
        <v>0</v>
      </c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ht="15.0" customHeight="1">
      <c r="A2534" s="11" t="str">
        <f t="array" ref="A2534">INDEX(DONG_THUAN_GHEP!$J$14:$AM$113,INT((ROW()-2)/30)+1,MOD(ROW()-2,30)+1)</f>
        <v/>
      </c>
      <c r="B2534" s="11" t="str">
        <f t="array" ref="B2534">INDEX(DONG_THUAN_GHEP!$A$14:$A$113,INT((ROW()-2)/30)+1)</f>
        <v/>
      </c>
      <c r="C2534" s="16">
        <f t="array" ref="C2534">IF(A2534="",0,INDEX(DONG_THUAN_GHEP!$B$14:$B$113,INT((ROW()-2)/30)+1))</f>
        <v>0</v>
      </c>
      <c r="D2534" s="16">
        <f t="shared" si="1"/>
        <v>0</v>
      </c>
      <c r="E2534" s="16">
        <f t="shared" si="2"/>
        <v>0</v>
      </c>
      <c r="F2534" s="3">
        <f t="shared" si="3"/>
        <v>0</v>
      </c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ht="15.0" customHeight="1">
      <c r="A2535" s="11" t="str">
        <f t="array" ref="A2535">INDEX(DONG_THUAN_GHEP!$J$14:$AM$113,INT((ROW()-2)/30)+1,MOD(ROW()-2,30)+1)</f>
        <v/>
      </c>
      <c r="B2535" s="11" t="str">
        <f t="array" ref="B2535">INDEX(DONG_THUAN_GHEP!$A$14:$A$113,INT((ROW()-2)/30)+1)</f>
        <v/>
      </c>
      <c r="C2535" s="16">
        <f t="array" ref="C2535">IF(A2535="",0,INDEX(DONG_THUAN_GHEP!$B$14:$B$113,INT((ROW()-2)/30)+1))</f>
        <v>0</v>
      </c>
      <c r="D2535" s="16">
        <f t="shared" si="1"/>
        <v>0</v>
      </c>
      <c r="E2535" s="16">
        <f t="shared" si="2"/>
        <v>0</v>
      </c>
      <c r="F2535" s="3">
        <f t="shared" si="3"/>
        <v>0</v>
      </c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ht="15.0" customHeight="1">
      <c r="A2536" s="11" t="str">
        <f t="array" ref="A2536">INDEX(DONG_THUAN_GHEP!$J$14:$AM$113,INT((ROW()-2)/30)+1,MOD(ROW()-2,30)+1)</f>
        <v/>
      </c>
      <c r="B2536" s="11" t="str">
        <f t="array" ref="B2536">INDEX(DONG_THUAN_GHEP!$A$14:$A$113,INT((ROW()-2)/30)+1)</f>
        <v/>
      </c>
      <c r="C2536" s="16">
        <f t="array" ref="C2536">IF(A2536="",0,INDEX(DONG_THUAN_GHEP!$B$14:$B$113,INT((ROW()-2)/30)+1))</f>
        <v>0</v>
      </c>
      <c r="D2536" s="16">
        <f t="shared" si="1"/>
        <v>0</v>
      </c>
      <c r="E2536" s="16">
        <f t="shared" si="2"/>
        <v>0</v>
      </c>
      <c r="F2536" s="3">
        <f t="shared" si="3"/>
        <v>0</v>
      </c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ht="15.0" customHeight="1">
      <c r="A2537" s="11" t="str">
        <f t="array" ref="A2537">INDEX(DONG_THUAN_GHEP!$J$14:$AM$113,INT((ROW()-2)/30)+1,MOD(ROW()-2,30)+1)</f>
        <v/>
      </c>
      <c r="B2537" s="11" t="str">
        <f t="array" ref="B2537">INDEX(DONG_THUAN_GHEP!$A$14:$A$113,INT((ROW()-2)/30)+1)</f>
        <v/>
      </c>
      <c r="C2537" s="16">
        <f t="array" ref="C2537">IF(A2537="",0,INDEX(DONG_THUAN_GHEP!$B$14:$B$113,INT((ROW()-2)/30)+1))</f>
        <v>0</v>
      </c>
      <c r="D2537" s="16">
        <f t="shared" si="1"/>
        <v>0</v>
      </c>
      <c r="E2537" s="16">
        <f t="shared" si="2"/>
        <v>0</v>
      </c>
      <c r="F2537" s="3">
        <f t="shared" si="3"/>
        <v>0</v>
      </c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ht="15.0" customHeight="1">
      <c r="A2538" s="11" t="str">
        <f t="array" ref="A2538">INDEX(DONG_THUAN_GHEP!$J$14:$AM$113,INT((ROW()-2)/30)+1,MOD(ROW()-2,30)+1)</f>
        <v/>
      </c>
      <c r="B2538" s="11" t="str">
        <f t="array" ref="B2538">INDEX(DONG_THUAN_GHEP!$A$14:$A$113,INT((ROW()-2)/30)+1)</f>
        <v/>
      </c>
      <c r="C2538" s="16">
        <f t="array" ref="C2538">IF(A2538="",0,INDEX(DONG_THUAN_GHEP!$B$14:$B$113,INT((ROW()-2)/30)+1))</f>
        <v>0</v>
      </c>
      <c r="D2538" s="16">
        <f t="shared" si="1"/>
        <v>0</v>
      </c>
      <c r="E2538" s="16">
        <f t="shared" si="2"/>
        <v>0</v>
      </c>
      <c r="F2538" s="3">
        <f t="shared" si="3"/>
        <v>0</v>
      </c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ht="15.0" customHeight="1">
      <c r="A2539" s="11" t="str">
        <f t="array" ref="A2539">INDEX(DONG_THUAN_GHEP!$J$14:$AM$113,INT((ROW()-2)/30)+1,MOD(ROW()-2,30)+1)</f>
        <v/>
      </c>
      <c r="B2539" s="11" t="str">
        <f t="array" ref="B2539">INDEX(DONG_THUAN_GHEP!$A$14:$A$113,INT((ROW()-2)/30)+1)</f>
        <v/>
      </c>
      <c r="C2539" s="16">
        <f t="array" ref="C2539">IF(A2539="",0,INDEX(DONG_THUAN_GHEP!$B$14:$B$113,INT((ROW()-2)/30)+1))</f>
        <v>0</v>
      </c>
      <c r="D2539" s="16">
        <f t="shared" si="1"/>
        <v>0</v>
      </c>
      <c r="E2539" s="16">
        <f t="shared" si="2"/>
        <v>0</v>
      </c>
      <c r="F2539" s="3">
        <f t="shared" si="3"/>
        <v>0</v>
      </c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ht="15.0" customHeight="1">
      <c r="A2540" s="11" t="str">
        <f t="array" ref="A2540">INDEX(DONG_THUAN_GHEP!$J$14:$AM$113,INT((ROW()-2)/30)+1,MOD(ROW()-2,30)+1)</f>
        <v/>
      </c>
      <c r="B2540" s="11" t="str">
        <f t="array" ref="B2540">INDEX(DONG_THUAN_GHEP!$A$14:$A$113,INT((ROW()-2)/30)+1)</f>
        <v/>
      </c>
      <c r="C2540" s="16">
        <f t="array" ref="C2540">IF(A2540="",0,INDEX(DONG_THUAN_GHEP!$B$14:$B$113,INT((ROW()-2)/30)+1))</f>
        <v>0</v>
      </c>
      <c r="D2540" s="16">
        <f t="shared" si="1"/>
        <v>0</v>
      </c>
      <c r="E2540" s="16">
        <f t="shared" si="2"/>
        <v>0</v>
      </c>
      <c r="F2540" s="3">
        <f t="shared" si="3"/>
        <v>0</v>
      </c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ht="15.0" customHeight="1">
      <c r="A2541" s="11" t="str">
        <f t="array" ref="A2541">INDEX(DONG_THUAN_GHEP!$J$14:$AM$113,INT((ROW()-2)/30)+1,MOD(ROW()-2,30)+1)</f>
        <v/>
      </c>
      <c r="B2541" s="11" t="str">
        <f t="array" ref="B2541">INDEX(DONG_THUAN_GHEP!$A$14:$A$113,INT((ROW()-2)/30)+1)</f>
        <v/>
      </c>
      <c r="C2541" s="16">
        <f t="array" ref="C2541">IF(A2541="",0,INDEX(DONG_THUAN_GHEP!$B$14:$B$113,INT((ROW()-2)/30)+1))</f>
        <v>0</v>
      </c>
      <c r="D2541" s="16">
        <f t="shared" si="1"/>
        <v>0</v>
      </c>
      <c r="E2541" s="16">
        <f t="shared" si="2"/>
        <v>0</v>
      </c>
      <c r="F2541" s="3">
        <f t="shared" si="3"/>
        <v>0</v>
      </c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ht="15.0" customHeight="1">
      <c r="A2542" s="11" t="str">
        <f t="array" ref="A2542">INDEX(DONG_THUAN_GHEP!$J$14:$AM$113,INT((ROW()-2)/30)+1,MOD(ROW()-2,30)+1)</f>
        <v/>
      </c>
      <c r="B2542" s="11" t="str">
        <f t="array" ref="B2542">INDEX(DONG_THUAN_GHEP!$A$14:$A$113,INT((ROW()-2)/30)+1)</f>
        <v/>
      </c>
      <c r="C2542" s="16">
        <f t="array" ref="C2542">IF(A2542="",0,INDEX(DONG_THUAN_GHEP!$B$14:$B$113,INT((ROW()-2)/30)+1))</f>
        <v>0</v>
      </c>
      <c r="D2542" s="16">
        <f t="shared" si="1"/>
        <v>0</v>
      </c>
      <c r="E2542" s="16">
        <f t="shared" si="2"/>
        <v>0</v>
      </c>
      <c r="F2542" s="3">
        <f t="shared" si="3"/>
        <v>0</v>
      </c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ht="15.0" customHeight="1">
      <c r="A2543" s="11" t="str">
        <f t="array" ref="A2543">INDEX(DONG_THUAN_GHEP!$J$14:$AM$113,INT((ROW()-2)/30)+1,MOD(ROW()-2,30)+1)</f>
        <v/>
      </c>
      <c r="B2543" s="11" t="str">
        <f t="array" ref="B2543">INDEX(DONG_THUAN_GHEP!$A$14:$A$113,INT((ROW()-2)/30)+1)</f>
        <v/>
      </c>
      <c r="C2543" s="16">
        <f t="array" ref="C2543">IF(A2543="",0,INDEX(DONG_THUAN_GHEP!$B$14:$B$113,INT((ROW()-2)/30)+1))</f>
        <v>0</v>
      </c>
      <c r="D2543" s="16">
        <f t="shared" si="1"/>
        <v>0</v>
      </c>
      <c r="E2543" s="16">
        <f t="shared" si="2"/>
        <v>0</v>
      </c>
      <c r="F2543" s="3">
        <f t="shared" si="3"/>
        <v>0</v>
      </c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ht="15.0" customHeight="1">
      <c r="A2544" s="11" t="str">
        <f t="array" ref="A2544">INDEX(DONG_THUAN_GHEP!$J$14:$AM$113,INT((ROW()-2)/30)+1,MOD(ROW()-2,30)+1)</f>
        <v/>
      </c>
      <c r="B2544" s="11" t="str">
        <f t="array" ref="B2544">INDEX(DONG_THUAN_GHEP!$A$14:$A$113,INT((ROW()-2)/30)+1)</f>
        <v/>
      </c>
      <c r="C2544" s="16">
        <f t="array" ref="C2544">IF(A2544="",0,INDEX(DONG_THUAN_GHEP!$B$14:$B$113,INT((ROW()-2)/30)+1))</f>
        <v>0</v>
      </c>
      <c r="D2544" s="16">
        <f t="shared" si="1"/>
        <v>0</v>
      </c>
      <c r="E2544" s="16">
        <f t="shared" si="2"/>
        <v>0</v>
      </c>
      <c r="F2544" s="3">
        <f t="shared" si="3"/>
        <v>0</v>
      </c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ht="15.0" customHeight="1">
      <c r="A2545" s="11" t="str">
        <f t="array" ref="A2545">INDEX(DONG_THUAN_GHEP!$J$14:$AM$113,INT((ROW()-2)/30)+1,MOD(ROW()-2,30)+1)</f>
        <v/>
      </c>
      <c r="B2545" s="11" t="str">
        <f t="array" ref="B2545">INDEX(DONG_THUAN_GHEP!$A$14:$A$113,INT((ROW()-2)/30)+1)</f>
        <v/>
      </c>
      <c r="C2545" s="16">
        <f t="array" ref="C2545">IF(A2545="",0,INDEX(DONG_THUAN_GHEP!$B$14:$B$113,INT((ROW()-2)/30)+1))</f>
        <v>0</v>
      </c>
      <c r="D2545" s="16">
        <f t="shared" si="1"/>
        <v>0</v>
      </c>
      <c r="E2545" s="16">
        <f t="shared" si="2"/>
        <v>0</v>
      </c>
      <c r="F2545" s="3">
        <f t="shared" si="3"/>
        <v>0</v>
      </c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ht="15.0" customHeight="1">
      <c r="A2546" s="11" t="str">
        <f t="array" ref="A2546">INDEX(DONG_THUAN_GHEP!$J$14:$AM$113,INT((ROW()-2)/30)+1,MOD(ROW()-2,30)+1)</f>
        <v/>
      </c>
      <c r="B2546" s="11" t="str">
        <f t="array" ref="B2546">INDEX(DONG_THUAN_GHEP!$A$14:$A$113,INT((ROW()-2)/30)+1)</f>
        <v/>
      </c>
      <c r="C2546" s="16">
        <f t="array" ref="C2546">IF(A2546="",0,INDEX(DONG_THUAN_GHEP!$B$14:$B$113,INT((ROW()-2)/30)+1))</f>
        <v>0</v>
      </c>
      <c r="D2546" s="16">
        <f t="shared" si="1"/>
        <v>0</v>
      </c>
      <c r="E2546" s="16">
        <f t="shared" si="2"/>
        <v>0</v>
      </c>
      <c r="F2546" s="3">
        <f t="shared" si="3"/>
        <v>0</v>
      </c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ht="15.0" customHeight="1">
      <c r="A2547" s="11" t="str">
        <f t="array" ref="A2547">INDEX(DONG_THUAN_GHEP!$J$14:$AM$113,INT((ROW()-2)/30)+1,MOD(ROW()-2,30)+1)</f>
        <v/>
      </c>
      <c r="B2547" s="11" t="str">
        <f t="array" ref="B2547">INDEX(DONG_THUAN_GHEP!$A$14:$A$113,INT((ROW()-2)/30)+1)</f>
        <v/>
      </c>
      <c r="C2547" s="16">
        <f t="array" ref="C2547">IF(A2547="",0,INDEX(DONG_THUAN_GHEP!$B$14:$B$113,INT((ROW()-2)/30)+1))</f>
        <v>0</v>
      </c>
      <c r="D2547" s="16">
        <f t="shared" si="1"/>
        <v>0</v>
      </c>
      <c r="E2547" s="16">
        <f t="shared" si="2"/>
        <v>0</v>
      </c>
      <c r="F2547" s="3">
        <f t="shared" si="3"/>
        <v>0</v>
      </c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ht="15.0" customHeight="1">
      <c r="A2548" s="11" t="str">
        <f t="array" ref="A2548">INDEX(DONG_THUAN_GHEP!$J$14:$AM$113,INT((ROW()-2)/30)+1,MOD(ROW()-2,30)+1)</f>
        <v/>
      </c>
      <c r="B2548" s="11" t="str">
        <f t="array" ref="B2548">INDEX(DONG_THUAN_GHEP!$A$14:$A$113,INT((ROW()-2)/30)+1)</f>
        <v/>
      </c>
      <c r="C2548" s="16">
        <f t="array" ref="C2548">IF(A2548="",0,INDEX(DONG_THUAN_GHEP!$B$14:$B$113,INT((ROW()-2)/30)+1))</f>
        <v>0</v>
      </c>
      <c r="D2548" s="16">
        <f t="shared" si="1"/>
        <v>0</v>
      </c>
      <c r="E2548" s="16">
        <f t="shared" si="2"/>
        <v>0</v>
      </c>
      <c r="F2548" s="3">
        <f t="shared" si="3"/>
        <v>0</v>
      </c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ht="15.0" customHeight="1">
      <c r="A2549" s="11" t="str">
        <f t="array" ref="A2549">INDEX(DONG_THUAN_GHEP!$J$14:$AM$113,INT((ROW()-2)/30)+1,MOD(ROW()-2,30)+1)</f>
        <v/>
      </c>
      <c r="B2549" s="11" t="str">
        <f t="array" ref="B2549">INDEX(DONG_THUAN_GHEP!$A$14:$A$113,INT((ROW()-2)/30)+1)</f>
        <v/>
      </c>
      <c r="C2549" s="16">
        <f t="array" ref="C2549">IF(A2549="",0,INDEX(DONG_THUAN_GHEP!$B$14:$B$113,INT((ROW()-2)/30)+1))</f>
        <v>0</v>
      </c>
      <c r="D2549" s="16">
        <f t="shared" si="1"/>
        <v>0</v>
      </c>
      <c r="E2549" s="16">
        <f t="shared" si="2"/>
        <v>0</v>
      </c>
      <c r="F2549" s="3">
        <f t="shared" si="3"/>
        <v>0</v>
      </c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ht="15.0" customHeight="1">
      <c r="A2550" s="11" t="str">
        <f t="array" ref="A2550">INDEX(DONG_THUAN_GHEP!$J$14:$AM$113,INT((ROW()-2)/30)+1,MOD(ROW()-2,30)+1)</f>
        <v/>
      </c>
      <c r="B2550" s="11" t="str">
        <f t="array" ref="B2550">INDEX(DONG_THUAN_GHEP!$A$14:$A$113,INT((ROW()-2)/30)+1)</f>
        <v/>
      </c>
      <c r="C2550" s="16">
        <f t="array" ref="C2550">IF(A2550="",0,INDEX(DONG_THUAN_GHEP!$B$14:$B$113,INT((ROW()-2)/30)+1))</f>
        <v>0</v>
      </c>
      <c r="D2550" s="16">
        <f t="shared" si="1"/>
        <v>0</v>
      </c>
      <c r="E2550" s="16">
        <f t="shared" si="2"/>
        <v>0</v>
      </c>
      <c r="F2550" s="3">
        <f t="shared" si="3"/>
        <v>0</v>
      </c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ht="15.0" customHeight="1">
      <c r="A2551" s="11" t="str">
        <f t="array" ref="A2551">INDEX(DONG_THUAN_GHEP!$J$14:$AM$113,INT((ROW()-2)/30)+1,MOD(ROW()-2,30)+1)</f>
        <v/>
      </c>
      <c r="B2551" s="11" t="str">
        <f t="array" ref="B2551">INDEX(DONG_THUAN_GHEP!$A$14:$A$113,INT((ROW()-2)/30)+1)</f>
        <v/>
      </c>
      <c r="C2551" s="16">
        <f t="array" ref="C2551">IF(A2551="",0,INDEX(DONG_THUAN_GHEP!$B$14:$B$113,INT((ROW()-2)/30)+1))</f>
        <v>0</v>
      </c>
      <c r="D2551" s="16">
        <f t="shared" si="1"/>
        <v>0</v>
      </c>
      <c r="E2551" s="16">
        <f t="shared" si="2"/>
        <v>0</v>
      </c>
      <c r="F2551" s="3">
        <f t="shared" si="3"/>
        <v>0</v>
      </c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ht="15.0" customHeight="1">
      <c r="A2552" s="11" t="str">
        <f t="array" ref="A2552">INDEX(DONG_THUAN_GHEP!$J$14:$AM$113,INT((ROW()-2)/30)+1,MOD(ROW()-2,30)+1)</f>
        <v>2985</v>
      </c>
      <c r="B2552" s="11" t="str">
        <f t="array" ref="B2552">INDEX(DONG_THUAN_GHEP!$A$14:$A$113,INT((ROW()-2)/30)+1)</f>
        <v>85</v>
      </c>
      <c r="C2552" s="16">
        <f t="array" ref="C2552">IF(A2552="",0,INDEX(DONG_THUAN_GHEP!$B$14:$B$113,INT((ROW()-2)/30)+1))</f>
        <v>1</v>
      </c>
      <c r="D2552" s="16">
        <f t="shared" si="1"/>
        <v>1</v>
      </c>
      <c r="E2552" s="16">
        <f t="shared" si="2"/>
        <v>2</v>
      </c>
      <c r="F2552" s="3">
        <f t="shared" si="3"/>
        <v>202985</v>
      </c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ht="15.0" customHeight="1">
      <c r="A2553" s="11" t="str">
        <f t="array" ref="A2553">INDEX(DONG_THUAN_GHEP!$J$14:$AM$113,INT((ROW()-2)/30)+1,MOD(ROW()-2,30)+1)</f>
        <v>2285</v>
      </c>
      <c r="B2553" s="11" t="str">
        <f t="array" ref="B2553">INDEX(DONG_THUAN_GHEP!$A$14:$A$113,INT((ROW()-2)/30)+1)</f>
        <v>85</v>
      </c>
      <c r="C2553" s="16">
        <f t="array" ref="C2553">IF(A2553="",0,INDEX(DONG_THUAN_GHEP!$B$14:$B$113,INT((ROW()-2)/30)+1))</f>
        <v>1</v>
      </c>
      <c r="D2553" s="16">
        <f t="shared" si="1"/>
        <v>1</v>
      </c>
      <c r="E2553" s="16">
        <f t="shared" si="2"/>
        <v>2</v>
      </c>
      <c r="F2553" s="3">
        <f t="shared" si="3"/>
        <v>202285</v>
      </c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ht="15.0" customHeight="1">
      <c r="A2554" s="11" t="str">
        <f t="array" ref="A2554">INDEX(DONG_THUAN_GHEP!$J$14:$AM$113,INT((ROW()-2)/30)+1,MOD(ROW()-2,30)+1)</f>
        <v>285</v>
      </c>
      <c r="B2554" s="11" t="str">
        <f t="array" ref="B2554">INDEX(DONG_THUAN_GHEP!$A$14:$A$113,INT((ROW()-2)/30)+1)</f>
        <v>85</v>
      </c>
      <c r="C2554" s="16">
        <f t="array" ref="C2554">IF(A2554="",0,INDEX(DONG_THUAN_GHEP!$B$14:$B$113,INT((ROW()-2)/30)+1))</f>
        <v>1</v>
      </c>
      <c r="D2554" s="16">
        <f t="shared" si="1"/>
        <v>8</v>
      </c>
      <c r="E2554" s="16">
        <f t="shared" si="2"/>
        <v>9</v>
      </c>
      <c r="F2554" s="3">
        <f t="shared" si="3"/>
        <v>900285</v>
      </c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ht="15.0" customHeight="1">
      <c r="A2555" s="11" t="str">
        <f t="array" ref="A2555">INDEX(DONG_THUAN_GHEP!$J$14:$AM$113,INT((ROW()-2)/30)+1,MOD(ROW()-2,30)+1)</f>
        <v>285</v>
      </c>
      <c r="B2555" s="11" t="str">
        <f t="array" ref="B2555">INDEX(DONG_THUAN_GHEP!$A$14:$A$113,INT((ROW()-2)/30)+1)</f>
        <v>85</v>
      </c>
      <c r="C2555" s="16">
        <f t="array" ref="C2555">IF(A2555="",0,INDEX(DONG_THUAN_GHEP!$B$14:$B$113,INT((ROW()-2)/30)+1))</f>
        <v>1</v>
      </c>
      <c r="D2555" s="16">
        <f t="shared" si="1"/>
        <v>8</v>
      </c>
      <c r="E2555" s="16">
        <f t="shared" si="2"/>
        <v>9</v>
      </c>
      <c r="F2555" s="3">
        <f t="shared" si="3"/>
        <v>900285</v>
      </c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ht="15.0" customHeight="1">
      <c r="A2556" s="11" t="str">
        <f t="array" ref="A2556">INDEX(DONG_THUAN_GHEP!$J$14:$AM$113,INT((ROW()-2)/30)+1,MOD(ROW()-2,30)+1)</f>
        <v>285</v>
      </c>
      <c r="B2556" s="11" t="str">
        <f t="array" ref="B2556">INDEX(DONG_THUAN_GHEP!$A$14:$A$113,INT((ROW()-2)/30)+1)</f>
        <v>85</v>
      </c>
      <c r="C2556" s="16">
        <f t="array" ref="C2556">IF(A2556="",0,INDEX(DONG_THUAN_GHEP!$B$14:$B$113,INT((ROW()-2)/30)+1))</f>
        <v>1</v>
      </c>
      <c r="D2556" s="16">
        <f t="shared" si="1"/>
        <v>8</v>
      </c>
      <c r="E2556" s="16">
        <f t="shared" si="2"/>
        <v>9</v>
      </c>
      <c r="F2556" s="3">
        <f t="shared" si="3"/>
        <v>900285</v>
      </c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ht="15.0" customHeight="1">
      <c r="A2557" s="11" t="str">
        <f t="array" ref="A2557">INDEX(DONG_THUAN_GHEP!$J$14:$AM$113,INT((ROW()-2)/30)+1,MOD(ROW()-2,30)+1)</f>
        <v>285</v>
      </c>
      <c r="B2557" s="11" t="str">
        <f t="array" ref="B2557">INDEX(DONG_THUAN_GHEP!$A$14:$A$113,INT((ROW()-2)/30)+1)</f>
        <v>85</v>
      </c>
      <c r="C2557" s="16">
        <f t="array" ref="C2557">IF(A2557="",0,INDEX(DONG_THUAN_GHEP!$B$14:$B$113,INT((ROW()-2)/30)+1))</f>
        <v>1</v>
      </c>
      <c r="D2557" s="16">
        <f t="shared" si="1"/>
        <v>8</v>
      </c>
      <c r="E2557" s="16">
        <f t="shared" si="2"/>
        <v>9</v>
      </c>
      <c r="F2557" s="3">
        <f t="shared" si="3"/>
        <v>900285</v>
      </c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ht="15.0" customHeight="1">
      <c r="A2558" s="11" t="str">
        <f t="array" ref="A2558">INDEX(DONG_THUAN_GHEP!$J$14:$AM$113,INT((ROW()-2)/30)+1,MOD(ROW()-2,30)+1)</f>
        <v>985</v>
      </c>
      <c r="B2558" s="11" t="str">
        <f t="array" ref="B2558">INDEX(DONG_THUAN_GHEP!$A$14:$A$113,INT((ROW()-2)/30)+1)</f>
        <v>85</v>
      </c>
      <c r="C2558" s="16">
        <f t="array" ref="C2558">IF(A2558="",0,INDEX(DONG_THUAN_GHEP!$B$14:$B$113,INT((ROW()-2)/30)+1))</f>
        <v>1</v>
      </c>
      <c r="D2558" s="16">
        <f t="shared" si="1"/>
        <v>4</v>
      </c>
      <c r="E2558" s="16">
        <f t="shared" si="2"/>
        <v>5</v>
      </c>
      <c r="F2558" s="3">
        <f t="shared" si="3"/>
        <v>500985</v>
      </c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ht="15.0" customHeight="1">
      <c r="A2559" s="11" t="str">
        <f t="array" ref="A2559">INDEX(DONG_THUAN_GHEP!$J$14:$AM$113,INT((ROW()-2)/30)+1,MOD(ROW()-2,30)+1)</f>
        <v>285</v>
      </c>
      <c r="B2559" s="11" t="str">
        <f t="array" ref="B2559">INDEX(DONG_THUAN_GHEP!$A$14:$A$113,INT((ROW()-2)/30)+1)</f>
        <v>85</v>
      </c>
      <c r="C2559" s="16">
        <f t="array" ref="C2559">IF(A2559="",0,INDEX(DONG_THUAN_GHEP!$B$14:$B$113,INT((ROW()-2)/30)+1))</f>
        <v>1</v>
      </c>
      <c r="D2559" s="16">
        <f t="shared" si="1"/>
        <v>8</v>
      </c>
      <c r="E2559" s="16">
        <f t="shared" si="2"/>
        <v>9</v>
      </c>
      <c r="F2559" s="3">
        <f t="shared" si="3"/>
        <v>900285</v>
      </c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ht="15.0" customHeight="1">
      <c r="A2560" s="11" t="str">
        <f t="array" ref="A2560">INDEX(DONG_THUAN_GHEP!$J$14:$AM$113,INT((ROW()-2)/30)+1,MOD(ROW()-2,30)+1)</f>
        <v>85</v>
      </c>
      <c r="B2560" s="11" t="str">
        <f t="array" ref="B2560">INDEX(DONG_THUAN_GHEP!$A$14:$A$113,INT((ROW()-2)/30)+1)</f>
        <v>85</v>
      </c>
      <c r="C2560" s="16">
        <f t="array" ref="C2560">IF(A2560="",0,INDEX(DONG_THUAN_GHEP!$B$14:$B$113,INT((ROW()-2)/30)+1))</f>
        <v>1</v>
      </c>
      <c r="D2560" s="16">
        <f t="shared" si="1"/>
        <v>16</v>
      </c>
      <c r="E2560" s="16">
        <f t="shared" si="2"/>
        <v>17</v>
      </c>
      <c r="F2560" s="3">
        <f t="shared" si="3"/>
        <v>1700085</v>
      </c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ht="15.0" customHeight="1">
      <c r="A2561" s="11" t="str">
        <f t="array" ref="A2561">INDEX(DONG_THUAN_GHEP!$J$14:$AM$113,INT((ROW()-2)/30)+1,MOD(ROW()-2,30)+1)</f>
        <v>85</v>
      </c>
      <c r="B2561" s="11" t="str">
        <f t="array" ref="B2561">INDEX(DONG_THUAN_GHEP!$A$14:$A$113,INT((ROW()-2)/30)+1)</f>
        <v>85</v>
      </c>
      <c r="C2561" s="16">
        <f t="array" ref="C2561">IF(A2561="",0,INDEX(DONG_THUAN_GHEP!$B$14:$B$113,INT((ROW()-2)/30)+1))</f>
        <v>1</v>
      </c>
      <c r="D2561" s="16">
        <f t="shared" si="1"/>
        <v>16</v>
      </c>
      <c r="E2561" s="16">
        <f t="shared" si="2"/>
        <v>17</v>
      </c>
      <c r="F2561" s="3">
        <f t="shared" si="3"/>
        <v>1700085</v>
      </c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ht="15.0" customHeight="1">
      <c r="A2562" s="11" t="str">
        <f t="array" ref="A2562">INDEX(DONG_THUAN_GHEP!$J$14:$AM$113,INT((ROW()-2)/30)+1,MOD(ROW()-2,30)+1)</f>
        <v>85</v>
      </c>
      <c r="B2562" s="11" t="str">
        <f t="array" ref="B2562">INDEX(DONG_THUAN_GHEP!$A$14:$A$113,INT((ROW()-2)/30)+1)</f>
        <v>85</v>
      </c>
      <c r="C2562" s="16">
        <f t="array" ref="C2562">IF(A2562="",0,INDEX(DONG_THUAN_GHEP!$B$14:$B$113,INT((ROW()-2)/30)+1))</f>
        <v>1</v>
      </c>
      <c r="D2562" s="16">
        <f t="shared" si="1"/>
        <v>16</v>
      </c>
      <c r="E2562" s="16">
        <f t="shared" si="2"/>
        <v>17</v>
      </c>
      <c r="F2562" s="3">
        <f t="shared" si="3"/>
        <v>1700085</v>
      </c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ht="15.0" customHeight="1">
      <c r="A2563" s="11" t="str">
        <f t="array" ref="A2563">INDEX(DONG_THUAN_GHEP!$J$14:$AM$113,INT((ROW()-2)/30)+1,MOD(ROW()-2,30)+1)</f>
        <v>85</v>
      </c>
      <c r="B2563" s="11" t="str">
        <f t="array" ref="B2563">INDEX(DONG_THUAN_GHEP!$A$14:$A$113,INT((ROW()-2)/30)+1)</f>
        <v>85</v>
      </c>
      <c r="C2563" s="16">
        <f t="array" ref="C2563">IF(A2563="",0,INDEX(DONG_THUAN_GHEP!$B$14:$B$113,INT((ROW()-2)/30)+1))</f>
        <v>1</v>
      </c>
      <c r="D2563" s="16">
        <f t="shared" si="1"/>
        <v>16</v>
      </c>
      <c r="E2563" s="16">
        <f t="shared" si="2"/>
        <v>17</v>
      </c>
      <c r="F2563" s="3">
        <f t="shared" si="3"/>
        <v>1700085</v>
      </c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ht="15.0" customHeight="1">
      <c r="A2564" s="11" t="str">
        <f t="array" ref="A2564">INDEX(DONG_THUAN_GHEP!$J$14:$AM$113,INT((ROW()-2)/30)+1,MOD(ROW()-2,30)+1)</f>
        <v>985</v>
      </c>
      <c r="B2564" s="11" t="str">
        <f t="array" ref="B2564">INDEX(DONG_THUAN_GHEP!$A$14:$A$113,INT((ROW()-2)/30)+1)</f>
        <v>85</v>
      </c>
      <c r="C2564" s="16">
        <f t="array" ref="C2564">IF(A2564="",0,INDEX(DONG_THUAN_GHEP!$B$14:$B$113,INT((ROW()-2)/30)+1))</f>
        <v>1</v>
      </c>
      <c r="D2564" s="16">
        <f t="shared" si="1"/>
        <v>4</v>
      </c>
      <c r="E2564" s="16">
        <f t="shared" si="2"/>
        <v>5</v>
      </c>
      <c r="F2564" s="3">
        <f t="shared" si="3"/>
        <v>500985</v>
      </c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ht="15.0" customHeight="1">
      <c r="A2565" s="11" t="str">
        <f t="array" ref="A2565">INDEX(DONG_THUAN_GHEP!$J$14:$AM$113,INT((ROW()-2)/30)+1,MOD(ROW()-2,30)+1)</f>
        <v>285</v>
      </c>
      <c r="B2565" s="11" t="str">
        <f t="array" ref="B2565">INDEX(DONG_THUAN_GHEP!$A$14:$A$113,INT((ROW()-2)/30)+1)</f>
        <v>85</v>
      </c>
      <c r="C2565" s="16">
        <f t="array" ref="C2565">IF(A2565="",0,INDEX(DONG_THUAN_GHEP!$B$14:$B$113,INT((ROW()-2)/30)+1))</f>
        <v>1</v>
      </c>
      <c r="D2565" s="16">
        <f t="shared" si="1"/>
        <v>8</v>
      </c>
      <c r="E2565" s="16">
        <f t="shared" si="2"/>
        <v>9</v>
      </c>
      <c r="F2565" s="3">
        <f t="shared" si="3"/>
        <v>900285</v>
      </c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ht="15.0" customHeight="1">
      <c r="A2566" s="11" t="str">
        <f t="array" ref="A2566">INDEX(DONG_THUAN_GHEP!$J$14:$AM$113,INT((ROW()-2)/30)+1,MOD(ROW()-2,30)+1)</f>
        <v>85</v>
      </c>
      <c r="B2566" s="11" t="str">
        <f t="array" ref="B2566">INDEX(DONG_THUAN_GHEP!$A$14:$A$113,INT((ROW()-2)/30)+1)</f>
        <v>85</v>
      </c>
      <c r="C2566" s="16">
        <f t="array" ref="C2566">IF(A2566="",0,INDEX(DONG_THUAN_GHEP!$B$14:$B$113,INT((ROW()-2)/30)+1))</f>
        <v>1</v>
      </c>
      <c r="D2566" s="16">
        <f t="shared" si="1"/>
        <v>16</v>
      </c>
      <c r="E2566" s="16">
        <f t="shared" si="2"/>
        <v>17</v>
      </c>
      <c r="F2566" s="3">
        <f t="shared" si="3"/>
        <v>1700085</v>
      </c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ht="15.0" customHeight="1">
      <c r="A2567" s="11" t="str">
        <f t="array" ref="A2567">INDEX(DONG_THUAN_GHEP!$J$14:$AM$113,INT((ROW()-2)/30)+1,MOD(ROW()-2,30)+1)</f>
        <v>85</v>
      </c>
      <c r="B2567" s="11" t="str">
        <f t="array" ref="B2567">INDEX(DONG_THUAN_GHEP!$A$14:$A$113,INT((ROW()-2)/30)+1)</f>
        <v>85</v>
      </c>
      <c r="C2567" s="16">
        <f t="array" ref="C2567">IF(A2567="",0,INDEX(DONG_THUAN_GHEP!$B$14:$B$113,INT((ROW()-2)/30)+1))</f>
        <v>1</v>
      </c>
      <c r="D2567" s="16">
        <f t="shared" si="1"/>
        <v>16</v>
      </c>
      <c r="E2567" s="16">
        <f t="shared" si="2"/>
        <v>17</v>
      </c>
      <c r="F2567" s="3">
        <f t="shared" si="3"/>
        <v>1700085</v>
      </c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ht="15.0" customHeight="1">
      <c r="A2568" s="11" t="str">
        <f t="array" ref="A2568">INDEX(DONG_THUAN_GHEP!$J$14:$AM$113,INT((ROW()-2)/30)+1,MOD(ROW()-2,30)+1)</f>
        <v>85</v>
      </c>
      <c r="B2568" s="11" t="str">
        <f t="array" ref="B2568">INDEX(DONG_THUAN_GHEP!$A$14:$A$113,INT((ROW()-2)/30)+1)</f>
        <v>85</v>
      </c>
      <c r="C2568" s="16">
        <f t="array" ref="C2568">IF(A2568="",0,INDEX(DONG_THUAN_GHEP!$B$14:$B$113,INT((ROW()-2)/30)+1))</f>
        <v>1</v>
      </c>
      <c r="D2568" s="16">
        <f t="shared" si="1"/>
        <v>16</v>
      </c>
      <c r="E2568" s="16">
        <f t="shared" si="2"/>
        <v>17</v>
      </c>
      <c r="F2568" s="3">
        <f t="shared" si="3"/>
        <v>1700085</v>
      </c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ht="15.0" customHeight="1">
      <c r="A2569" s="11" t="str">
        <f t="array" ref="A2569">INDEX(DONG_THUAN_GHEP!$J$14:$AM$113,INT((ROW()-2)/30)+1,MOD(ROW()-2,30)+1)</f>
        <v>85</v>
      </c>
      <c r="B2569" s="11" t="str">
        <f t="array" ref="B2569">INDEX(DONG_THUAN_GHEP!$A$14:$A$113,INT((ROW()-2)/30)+1)</f>
        <v>85</v>
      </c>
      <c r="C2569" s="16">
        <f t="array" ref="C2569">IF(A2569="",0,INDEX(DONG_THUAN_GHEP!$B$14:$B$113,INT((ROW()-2)/30)+1))</f>
        <v>1</v>
      </c>
      <c r="D2569" s="16">
        <f t="shared" si="1"/>
        <v>16</v>
      </c>
      <c r="E2569" s="16">
        <f t="shared" si="2"/>
        <v>17</v>
      </c>
      <c r="F2569" s="3">
        <f t="shared" si="3"/>
        <v>1700085</v>
      </c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ht="15.0" customHeight="1">
      <c r="A2570" s="11" t="str">
        <f t="array" ref="A2570">INDEX(DONG_THUAN_GHEP!$J$14:$AM$113,INT((ROW()-2)/30)+1,MOD(ROW()-2,30)+1)</f>
        <v>985</v>
      </c>
      <c r="B2570" s="11" t="str">
        <f t="array" ref="B2570">INDEX(DONG_THUAN_GHEP!$A$14:$A$113,INT((ROW()-2)/30)+1)</f>
        <v>85</v>
      </c>
      <c r="C2570" s="16">
        <f t="array" ref="C2570">IF(A2570="",0,INDEX(DONG_THUAN_GHEP!$B$14:$B$113,INT((ROW()-2)/30)+1))</f>
        <v>1</v>
      </c>
      <c r="D2570" s="16">
        <f t="shared" si="1"/>
        <v>4</v>
      </c>
      <c r="E2570" s="16">
        <f t="shared" si="2"/>
        <v>5</v>
      </c>
      <c r="F2570" s="3">
        <f t="shared" si="3"/>
        <v>500985</v>
      </c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ht="15.0" customHeight="1">
      <c r="A2571" s="11" t="str">
        <f t="array" ref="A2571">INDEX(DONG_THUAN_GHEP!$J$14:$AM$113,INT((ROW()-2)/30)+1,MOD(ROW()-2,30)+1)</f>
        <v>285</v>
      </c>
      <c r="B2571" s="11" t="str">
        <f t="array" ref="B2571">INDEX(DONG_THUAN_GHEP!$A$14:$A$113,INT((ROW()-2)/30)+1)</f>
        <v>85</v>
      </c>
      <c r="C2571" s="16">
        <f t="array" ref="C2571">IF(A2571="",0,INDEX(DONG_THUAN_GHEP!$B$14:$B$113,INT((ROW()-2)/30)+1))</f>
        <v>1</v>
      </c>
      <c r="D2571" s="16">
        <f t="shared" si="1"/>
        <v>8</v>
      </c>
      <c r="E2571" s="16">
        <f t="shared" si="2"/>
        <v>9</v>
      </c>
      <c r="F2571" s="3">
        <f t="shared" si="3"/>
        <v>900285</v>
      </c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ht="15.0" customHeight="1">
      <c r="A2572" s="11" t="str">
        <f t="array" ref="A2572">INDEX(DONG_THUAN_GHEP!$J$14:$AM$113,INT((ROW()-2)/30)+1,MOD(ROW()-2,30)+1)</f>
        <v>85</v>
      </c>
      <c r="B2572" s="11" t="str">
        <f t="array" ref="B2572">INDEX(DONG_THUAN_GHEP!$A$14:$A$113,INT((ROW()-2)/30)+1)</f>
        <v>85</v>
      </c>
      <c r="C2572" s="16">
        <f t="array" ref="C2572">IF(A2572="",0,INDEX(DONG_THUAN_GHEP!$B$14:$B$113,INT((ROW()-2)/30)+1))</f>
        <v>1</v>
      </c>
      <c r="D2572" s="16">
        <f t="shared" si="1"/>
        <v>16</v>
      </c>
      <c r="E2572" s="16">
        <f t="shared" si="2"/>
        <v>17</v>
      </c>
      <c r="F2572" s="3">
        <f t="shared" si="3"/>
        <v>1700085</v>
      </c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ht="15.0" customHeight="1">
      <c r="A2573" s="11" t="str">
        <f t="array" ref="A2573">INDEX(DONG_THUAN_GHEP!$J$14:$AM$113,INT((ROW()-2)/30)+1,MOD(ROW()-2,30)+1)</f>
        <v>85</v>
      </c>
      <c r="B2573" s="11" t="str">
        <f t="array" ref="B2573">INDEX(DONG_THUAN_GHEP!$A$14:$A$113,INT((ROW()-2)/30)+1)</f>
        <v>85</v>
      </c>
      <c r="C2573" s="16">
        <f t="array" ref="C2573">IF(A2573="",0,INDEX(DONG_THUAN_GHEP!$B$14:$B$113,INT((ROW()-2)/30)+1))</f>
        <v>1</v>
      </c>
      <c r="D2573" s="16">
        <f t="shared" si="1"/>
        <v>16</v>
      </c>
      <c r="E2573" s="16">
        <f t="shared" si="2"/>
        <v>17</v>
      </c>
      <c r="F2573" s="3">
        <f t="shared" si="3"/>
        <v>1700085</v>
      </c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ht="15.0" customHeight="1">
      <c r="A2574" s="11" t="str">
        <f t="array" ref="A2574">INDEX(DONG_THUAN_GHEP!$J$14:$AM$113,INT((ROW()-2)/30)+1,MOD(ROW()-2,30)+1)</f>
        <v>85</v>
      </c>
      <c r="B2574" s="11" t="str">
        <f t="array" ref="B2574">INDEX(DONG_THUAN_GHEP!$A$14:$A$113,INT((ROW()-2)/30)+1)</f>
        <v>85</v>
      </c>
      <c r="C2574" s="16">
        <f t="array" ref="C2574">IF(A2574="",0,INDEX(DONG_THUAN_GHEP!$B$14:$B$113,INT((ROW()-2)/30)+1))</f>
        <v>1</v>
      </c>
      <c r="D2574" s="16">
        <f t="shared" si="1"/>
        <v>16</v>
      </c>
      <c r="E2574" s="16">
        <f t="shared" si="2"/>
        <v>17</v>
      </c>
      <c r="F2574" s="3">
        <f t="shared" si="3"/>
        <v>1700085</v>
      </c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ht="15.0" customHeight="1">
      <c r="A2575" s="11" t="str">
        <f t="array" ref="A2575">INDEX(DONG_THUAN_GHEP!$J$14:$AM$113,INT((ROW()-2)/30)+1,MOD(ROW()-2,30)+1)</f>
        <v>85</v>
      </c>
      <c r="B2575" s="11" t="str">
        <f t="array" ref="B2575">INDEX(DONG_THUAN_GHEP!$A$14:$A$113,INT((ROW()-2)/30)+1)</f>
        <v>85</v>
      </c>
      <c r="C2575" s="16">
        <f t="array" ref="C2575">IF(A2575="",0,INDEX(DONG_THUAN_GHEP!$B$14:$B$113,INT((ROW()-2)/30)+1))</f>
        <v>1</v>
      </c>
      <c r="D2575" s="16">
        <f t="shared" si="1"/>
        <v>16</v>
      </c>
      <c r="E2575" s="16">
        <f t="shared" si="2"/>
        <v>17</v>
      </c>
      <c r="F2575" s="3">
        <f t="shared" si="3"/>
        <v>1700085</v>
      </c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ht="15.0" customHeight="1">
      <c r="A2576" s="11" t="str">
        <f t="array" ref="A2576">INDEX(DONG_THUAN_GHEP!$J$14:$AM$113,INT((ROW()-2)/30)+1,MOD(ROW()-2,30)+1)</f>
        <v>985</v>
      </c>
      <c r="B2576" s="11" t="str">
        <f t="array" ref="B2576">INDEX(DONG_THUAN_GHEP!$A$14:$A$113,INT((ROW()-2)/30)+1)</f>
        <v>85</v>
      </c>
      <c r="C2576" s="16">
        <f t="array" ref="C2576">IF(A2576="",0,INDEX(DONG_THUAN_GHEP!$B$14:$B$113,INT((ROW()-2)/30)+1))</f>
        <v>1</v>
      </c>
      <c r="D2576" s="16">
        <f t="shared" si="1"/>
        <v>4</v>
      </c>
      <c r="E2576" s="16">
        <f t="shared" si="2"/>
        <v>5</v>
      </c>
      <c r="F2576" s="3">
        <f t="shared" si="3"/>
        <v>500985</v>
      </c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ht="15.0" customHeight="1">
      <c r="A2577" s="11" t="str">
        <f t="array" ref="A2577">INDEX(DONG_THUAN_GHEP!$J$14:$AM$113,INT((ROW()-2)/30)+1,MOD(ROW()-2,30)+1)</f>
        <v>285</v>
      </c>
      <c r="B2577" s="11" t="str">
        <f t="array" ref="B2577">INDEX(DONG_THUAN_GHEP!$A$14:$A$113,INT((ROW()-2)/30)+1)</f>
        <v>85</v>
      </c>
      <c r="C2577" s="16">
        <f t="array" ref="C2577">IF(A2577="",0,INDEX(DONG_THUAN_GHEP!$B$14:$B$113,INT((ROW()-2)/30)+1))</f>
        <v>1</v>
      </c>
      <c r="D2577" s="16">
        <f t="shared" si="1"/>
        <v>8</v>
      </c>
      <c r="E2577" s="16">
        <f t="shared" si="2"/>
        <v>9</v>
      </c>
      <c r="F2577" s="3">
        <f t="shared" si="3"/>
        <v>900285</v>
      </c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ht="15.0" customHeight="1">
      <c r="A2578" s="11" t="str">
        <f t="array" ref="A2578">INDEX(DONG_THUAN_GHEP!$J$14:$AM$113,INT((ROW()-2)/30)+1,MOD(ROW()-2,30)+1)</f>
        <v>85</v>
      </c>
      <c r="B2578" s="11" t="str">
        <f t="array" ref="B2578">INDEX(DONG_THUAN_GHEP!$A$14:$A$113,INT((ROW()-2)/30)+1)</f>
        <v>85</v>
      </c>
      <c r="C2578" s="16">
        <f t="array" ref="C2578">IF(A2578="",0,INDEX(DONG_THUAN_GHEP!$B$14:$B$113,INT((ROW()-2)/30)+1))</f>
        <v>1</v>
      </c>
      <c r="D2578" s="16">
        <f t="shared" si="1"/>
        <v>16</v>
      </c>
      <c r="E2578" s="16">
        <f t="shared" si="2"/>
        <v>17</v>
      </c>
      <c r="F2578" s="3">
        <f t="shared" si="3"/>
        <v>1700085</v>
      </c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ht="15.0" customHeight="1">
      <c r="A2579" s="11" t="str">
        <f t="array" ref="A2579">INDEX(DONG_THUAN_GHEP!$J$14:$AM$113,INT((ROW()-2)/30)+1,MOD(ROW()-2,30)+1)</f>
        <v>85</v>
      </c>
      <c r="B2579" s="11" t="str">
        <f t="array" ref="B2579">INDEX(DONG_THUAN_GHEP!$A$14:$A$113,INT((ROW()-2)/30)+1)</f>
        <v>85</v>
      </c>
      <c r="C2579" s="16">
        <f t="array" ref="C2579">IF(A2579="",0,INDEX(DONG_THUAN_GHEP!$B$14:$B$113,INT((ROW()-2)/30)+1))</f>
        <v>1</v>
      </c>
      <c r="D2579" s="16">
        <f t="shared" si="1"/>
        <v>16</v>
      </c>
      <c r="E2579" s="16">
        <f t="shared" si="2"/>
        <v>17</v>
      </c>
      <c r="F2579" s="3">
        <f t="shared" si="3"/>
        <v>1700085</v>
      </c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ht="15.0" customHeight="1">
      <c r="A2580" s="11" t="str">
        <f t="array" ref="A2580">INDEX(DONG_THUAN_GHEP!$J$14:$AM$113,INT((ROW()-2)/30)+1,MOD(ROW()-2,30)+1)</f>
        <v>85</v>
      </c>
      <c r="B2580" s="11" t="str">
        <f t="array" ref="B2580">INDEX(DONG_THUAN_GHEP!$A$14:$A$113,INT((ROW()-2)/30)+1)</f>
        <v>85</v>
      </c>
      <c r="C2580" s="16">
        <f t="array" ref="C2580">IF(A2580="",0,INDEX(DONG_THUAN_GHEP!$B$14:$B$113,INT((ROW()-2)/30)+1))</f>
        <v>1</v>
      </c>
      <c r="D2580" s="16">
        <f t="shared" si="1"/>
        <v>16</v>
      </c>
      <c r="E2580" s="16">
        <f t="shared" si="2"/>
        <v>17</v>
      </c>
      <c r="F2580" s="3">
        <f t="shared" si="3"/>
        <v>1700085</v>
      </c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ht="15.0" customHeight="1">
      <c r="A2581" s="11" t="str">
        <f t="array" ref="A2581">INDEX(DONG_THUAN_GHEP!$J$14:$AM$113,INT((ROW()-2)/30)+1,MOD(ROW()-2,30)+1)</f>
        <v>85</v>
      </c>
      <c r="B2581" s="11" t="str">
        <f t="array" ref="B2581">INDEX(DONG_THUAN_GHEP!$A$14:$A$113,INT((ROW()-2)/30)+1)</f>
        <v>85</v>
      </c>
      <c r="C2581" s="16">
        <f t="array" ref="C2581">IF(A2581="",0,INDEX(DONG_THUAN_GHEP!$B$14:$B$113,INT((ROW()-2)/30)+1))</f>
        <v>1</v>
      </c>
      <c r="D2581" s="16">
        <f t="shared" si="1"/>
        <v>16</v>
      </c>
      <c r="E2581" s="16">
        <f t="shared" si="2"/>
        <v>17</v>
      </c>
      <c r="F2581" s="3">
        <f t="shared" si="3"/>
        <v>1700085</v>
      </c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ht="15.0" customHeight="1">
      <c r="A2582" s="11" t="str">
        <f t="array" ref="A2582">INDEX(DONG_THUAN_GHEP!$J$14:$AM$113,INT((ROW()-2)/30)+1,MOD(ROW()-2,30)+1)</f>
        <v/>
      </c>
      <c r="B2582" s="11" t="str">
        <f t="array" ref="B2582">INDEX(DONG_THUAN_GHEP!$A$14:$A$113,INT((ROW()-2)/30)+1)</f>
        <v/>
      </c>
      <c r="C2582" s="16">
        <f t="array" ref="C2582">IF(A2582="",0,INDEX(DONG_THUAN_GHEP!$B$14:$B$113,INT((ROW()-2)/30)+1))</f>
        <v>0</v>
      </c>
      <c r="D2582" s="16">
        <f t="shared" si="1"/>
        <v>0</v>
      </c>
      <c r="E2582" s="16">
        <f t="shared" si="2"/>
        <v>0</v>
      </c>
      <c r="F2582" s="3">
        <f t="shared" si="3"/>
        <v>0</v>
      </c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ht="15.0" customHeight="1">
      <c r="A2583" s="11" t="str">
        <f t="array" ref="A2583">INDEX(DONG_THUAN_GHEP!$J$14:$AM$113,INT((ROW()-2)/30)+1,MOD(ROW()-2,30)+1)</f>
        <v/>
      </c>
      <c r="B2583" s="11" t="str">
        <f t="array" ref="B2583">INDEX(DONG_THUAN_GHEP!$A$14:$A$113,INT((ROW()-2)/30)+1)</f>
        <v/>
      </c>
      <c r="C2583" s="16">
        <f t="array" ref="C2583">IF(A2583="",0,INDEX(DONG_THUAN_GHEP!$B$14:$B$113,INT((ROW()-2)/30)+1))</f>
        <v>0</v>
      </c>
      <c r="D2583" s="16">
        <f t="shared" si="1"/>
        <v>0</v>
      </c>
      <c r="E2583" s="16">
        <f t="shared" si="2"/>
        <v>0</v>
      </c>
      <c r="F2583" s="3">
        <f t="shared" si="3"/>
        <v>0</v>
      </c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ht="15.0" customHeight="1">
      <c r="A2584" s="11" t="str">
        <f t="array" ref="A2584">INDEX(DONG_THUAN_GHEP!$J$14:$AM$113,INT((ROW()-2)/30)+1,MOD(ROW()-2,30)+1)</f>
        <v/>
      </c>
      <c r="B2584" s="11" t="str">
        <f t="array" ref="B2584">INDEX(DONG_THUAN_GHEP!$A$14:$A$113,INT((ROW()-2)/30)+1)</f>
        <v/>
      </c>
      <c r="C2584" s="16">
        <f t="array" ref="C2584">IF(A2584="",0,INDEX(DONG_THUAN_GHEP!$B$14:$B$113,INT((ROW()-2)/30)+1))</f>
        <v>0</v>
      </c>
      <c r="D2584" s="16">
        <f t="shared" si="1"/>
        <v>0</v>
      </c>
      <c r="E2584" s="16">
        <f t="shared" si="2"/>
        <v>0</v>
      </c>
      <c r="F2584" s="3">
        <f t="shared" si="3"/>
        <v>0</v>
      </c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ht="15.0" customHeight="1">
      <c r="A2585" s="11" t="str">
        <f t="array" ref="A2585">INDEX(DONG_THUAN_GHEP!$J$14:$AM$113,INT((ROW()-2)/30)+1,MOD(ROW()-2,30)+1)</f>
        <v/>
      </c>
      <c r="B2585" s="11" t="str">
        <f t="array" ref="B2585">INDEX(DONG_THUAN_GHEP!$A$14:$A$113,INT((ROW()-2)/30)+1)</f>
        <v/>
      </c>
      <c r="C2585" s="16">
        <f t="array" ref="C2585">IF(A2585="",0,INDEX(DONG_THUAN_GHEP!$B$14:$B$113,INT((ROW()-2)/30)+1))</f>
        <v>0</v>
      </c>
      <c r="D2585" s="16">
        <f t="shared" si="1"/>
        <v>0</v>
      </c>
      <c r="E2585" s="16">
        <f t="shared" si="2"/>
        <v>0</v>
      </c>
      <c r="F2585" s="3">
        <f t="shared" si="3"/>
        <v>0</v>
      </c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ht="15.0" customHeight="1">
      <c r="A2586" s="11" t="str">
        <f t="array" ref="A2586">INDEX(DONG_THUAN_GHEP!$J$14:$AM$113,INT((ROW()-2)/30)+1,MOD(ROW()-2,30)+1)</f>
        <v/>
      </c>
      <c r="B2586" s="11" t="str">
        <f t="array" ref="B2586">INDEX(DONG_THUAN_GHEP!$A$14:$A$113,INT((ROW()-2)/30)+1)</f>
        <v/>
      </c>
      <c r="C2586" s="16">
        <f t="array" ref="C2586">IF(A2586="",0,INDEX(DONG_THUAN_GHEP!$B$14:$B$113,INT((ROW()-2)/30)+1))</f>
        <v>0</v>
      </c>
      <c r="D2586" s="16">
        <f t="shared" si="1"/>
        <v>0</v>
      </c>
      <c r="E2586" s="16">
        <f t="shared" si="2"/>
        <v>0</v>
      </c>
      <c r="F2586" s="3">
        <f t="shared" si="3"/>
        <v>0</v>
      </c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ht="15.0" customHeight="1">
      <c r="A2587" s="11" t="str">
        <f t="array" ref="A2587">INDEX(DONG_THUAN_GHEP!$J$14:$AM$113,INT((ROW()-2)/30)+1,MOD(ROW()-2,30)+1)</f>
        <v/>
      </c>
      <c r="B2587" s="11" t="str">
        <f t="array" ref="B2587">INDEX(DONG_THUAN_GHEP!$A$14:$A$113,INT((ROW()-2)/30)+1)</f>
        <v/>
      </c>
      <c r="C2587" s="16">
        <f t="array" ref="C2587">IF(A2587="",0,INDEX(DONG_THUAN_GHEP!$B$14:$B$113,INT((ROW()-2)/30)+1))</f>
        <v>0</v>
      </c>
      <c r="D2587" s="16">
        <f t="shared" si="1"/>
        <v>0</v>
      </c>
      <c r="E2587" s="16">
        <f t="shared" si="2"/>
        <v>0</v>
      </c>
      <c r="F2587" s="3">
        <f t="shared" si="3"/>
        <v>0</v>
      </c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ht="15.0" customHeight="1">
      <c r="A2588" s="11" t="str">
        <f t="array" ref="A2588">INDEX(DONG_THUAN_GHEP!$J$14:$AM$113,INT((ROW()-2)/30)+1,MOD(ROW()-2,30)+1)</f>
        <v/>
      </c>
      <c r="B2588" s="11" t="str">
        <f t="array" ref="B2588">INDEX(DONG_THUAN_GHEP!$A$14:$A$113,INT((ROW()-2)/30)+1)</f>
        <v/>
      </c>
      <c r="C2588" s="16">
        <f t="array" ref="C2588">IF(A2588="",0,INDEX(DONG_THUAN_GHEP!$B$14:$B$113,INT((ROW()-2)/30)+1))</f>
        <v>0</v>
      </c>
      <c r="D2588" s="16">
        <f t="shared" si="1"/>
        <v>0</v>
      </c>
      <c r="E2588" s="16">
        <f t="shared" si="2"/>
        <v>0</v>
      </c>
      <c r="F2588" s="3">
        <f t="shared" si="3"/>
        <v>0</v>
      </c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ht="15.0" customHeight="1">
      <c r="A2589" s="11" t="str">
        <f t="array" ref="A2589">INDEX(DONG_THUAN_GHEP!$J$14:$AM$113,INT((ROW()-2)/30)+1,MOD(ROW()-2,30)+1)</f>
        <v/>
      </c>
      <c r="B2589" s="11" t="str">
        <f t="array" ref="B2589">INDEX(DONG_THUAN_GHEP!$A$14:$A$113,INT((ROW()-2)/30)+1)</f>
        <v/>
      </c>
      <c r="C2589" s="16">
        <f t="array" ref="C2589">IF(A2589="",0,INDEX(DONG_THUAN_GHEP!$B$14:$B$113,INT((ROW()-2)/30)+1))</f>
        <v>0</v>
      </c>
      <c r="D2589" s="16">
        <f t="shared" si="1"/>
        <v>0</v>
      </c>
      <c r="E2589" s="16">
        <f t="shared" si="2"/>
        <v>0</v>
      </c>
      <c r="F2589" s="3">
        <f t="shared" si="3"/>
        <v>0</v>
      </c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ht="15.0" customHeight="1">
      <c r="A2590" s="11" t="str">
        <f t="array" ref="A2590">INDEX(DONG_THUAN_GHEP!$J$14:$AM$113,INT((ROW()-2)/30)+1,MOD(ROW()-2,30)+1)</f>
        <v/>
      </c>
      <c r="B2590" s="11" t="str">
        <f t="array" ref="B2590">INDEX(DONG_THUAN_GHEP!$A$14:$A$113,INT((ROW()-2)/30)+1)</f>
        <v/>
      </c>
      <c r="C2590" s="16">
        <f t="array" ref="C2590">IF(A2590="",0,INDEX(DONG_THUAN_GHEP!$B$14:$B$113,INT((ROW()-2)/30)+1))</f>
        <v>0</v>
      </c>
      <c r="D2590" s="16">
        <f t="shared" si="1"/>
        <v>0</v>
      </c>
      <c r="E2590" s="16">
        <f t="shared" si="2"/>
        <v>0</v>
      </c>
      <c r="F2590" s="3">
        <f t="shared" si="3"/>
        <v>0</v>
      </c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ht="15.0" customHeight="1">
      <c r="A2591" s="11" t="str">
        <f t="array" ref="A2591">INDEX(DONG_THUAN_GHEP!$J$14:$AM$113,INT((ROW()-2)/30)+1,MOD(ROW()-2,30)+1)</f>
        <v/>
      </c>
      <c r="B2591" s="11" t="str">
        <f t="array" ref="B2591">INDEX(DONG_THUAN_GHEP!$A$14:$A$113,INT((ROW()-2)/30)+1)</f>
        <v/>
      </c>
      <c r="C2591" s="16">
        <f t="array" ref="C2591">IF(A2591="",0,INDEX(DONG_THUAN_GHEP!$B$14:$B$113,INT((ROW()-2)/30)+1))</f>
        <v>0</v>
      </c>
      <c r="D2591" s="16">
        <f t="shared" si="1"/>
        <v>0</v>
      </c>
      <c r="E2591" s="16">
        <f t="shared" si="2"/>
        <v>0</v>
      </c>
      <c r="F2591" s="3">
        <f t="shared" si="3"/>
        <v>0</v>
      </c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ht="15.0" customHeight="1">
      <c r="A2592" s="11" t="str">
        <f t="array" ref="A2592">INDEX(DONG_THUAN_GHEP!$J$14:$AM$113,INT((ROW()-2)/30)+1,MOD(ROW()-2,30)+1)</f>
        <v/>
      </c>
      <c r="B2592" s="11" t="str">
        <f t="array" ref="B2592">INDEX(DONG_THUAN_GHEP!$A$14:$A$113,INT((ROW()-2)/30)+1)</f>
        <v/>
      </c>
      <c r="C2592" s="16">
        <f t="array" ref="C2592">IF(A2592="",0,INDEX(DONG_THUAN_GHEP!$B$14:$B$113,INT((ROW()-2)/30)+1))</f>
        <v>0</v>
      </c>
      <c r="D2592" s="16">
        <f t="shared" si="1"/>
        <v>0</v>
      </c>
      <c r="E2592" s="16">
        <f t="shared" si="2"/>
        <v>0</v>
      </c>
      <c r="F2592" s="3">
        <f t="shared" si="3"/>
        <v>0</v>
      </c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ht="15.0" customHeight="1">
      <c r="A2593" s="11" t="str">
        <f t="array" ref="A2593">INDEX(DONG_THUAN_GHEP!$J$14:$AM$113,INT((ROW()-2)/30)+1,MOD(ROW()-2,30)+1)</f>
        <v/>
      </c>
      <c r="B2593" s="11" t="str">
        <f t="array" ref="B2593">INDEX(DONG_THUAN_GHEP!$A$14:$A$113,INT((ROW()-2)/30)+1)</f>
        <v/>
      </c>
      <c r="C2593" s="16">
        <f t="array" ref="C2593">IF(A2593="",0,INDEX(DONG_THUAN_GHEP!$B$14:$B$113,INT((ROW()-2)/30)+1))</f>
        <v>0</v>
      </c>
      <c r="D2593" s="16">
        <f t="shared" si="1"/>
        <v>0</v>
      </c>
      <c r="E2593" s="16">
        <f t="shared" si="2"/>
        <v>0</v>
      </c>
      <c r="F2593" s="3">
        <f t="shared" si="3"/>
        <v>0</v>
      </c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ht="15.0" customHeight="1">
      <c r="A2594" s="11" t="str">
        <f t="array" ref="A2594">INDEX(DONG_THUAN_GHEP!$J$14:$AM$113,INT((ROW()-2)/30)+1,MOD(ROW()-2,30)+1)</f>
        <v/>
      </c>
      <c r="B2594" s="11" t="str">
        <f t="array" ref="B2594">INDEX(DONG_THUAN_GHEP!$A$14:$A$113,INT((ROW()-2)/30)+1)</f>
        <v/>
      </c>
      <c r="C2594" s="16">
        <f t="array" ref="C2594">IF(A2594="",0,INDEX(DONG_THUAN_GHEP!$B$14:$B$113,INT((ROW()-2)/30)+1))</f>
        <v>0</v>
      </c>
      <c r="D2594" s="16">
        <f t="shared" si="1"/>
        <v>0</v>
      </c>
      <c r="E2594" s="16">
        <f t="shared" si="2"/>
        <v>0</v>
      </c>
      <c r="F2594" s="3">
        <f t="shared" si="3"/>
        <v>0</v>
      </c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ht="15.0" customHeight="1">
      <c r="A2595" s="11" t="str">
        <f t="array" ref="A2595">INDEX(DONG_THUAN_GHEP!$J$14:$AM$113,INT((ROW()-2)/30)+1,MOD(ROW()-2,30)+1)</f>
        <v/>
      </c>
      <c r="B2595" s="11" t="str">
        <f t="array" ref="B2595">INDEX(DONG_THUAN_GHEP!$A$14:$A$113,INT((ROW()-2)/30)+1)</f>
        <v/>
      </c>
      <c r="C2595" s="16">
        <f t="array" ref="C2595">IF(A2595="",0,INDEX(DONG_THUAN_GHEP!$B$14:$B$113,INT((ROW()-2)/30)+1))</f>
        <v>0</v>
      </c>
      <c r="D2595" s="16">
        <f t="shared" si="1"/>
        <v>0</v>
      </c>
      <c r="E2595" s="16">
        <f t="shared" si="2"/>
        <v>0</v>
      </c>
      <c r="F2595" s="3">
        <f t="shared" si="3"/>
        <v>0</v>
      </c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ht="15.0" customHeight="1">
      <c r="A2596" s="11" t="str">
        <f t="array" ref="A2596">INDEX(DONG_THUAN_GHEP!$J$14:$AM$113,INT((ROW()-2)/30)+1,MOD(ROW()-2,30)+1)</f>
        <v/>
      </c>
      <c r="B2596" s="11" t="str">
        <f t="array" ref="B2596">INDEX(DONG_THUAN_GHEP!$A$14:$A$113,INT((ROW()-2)/30)+1)</f>
        <v/>
      </c>
      <c r="C2596" s="16">
        <f t="array" ref="C2596">IF(A2596="",0,INDEX(DONG_THUAN_GHEP!$B$14:$B$113,INT((ROW()-2)/30)+1))</f>
        <v>0</v>
      </c>
      <c r="D2596" s="16">
        <f t="shared" si="1"/>
        <v>0</v>
      </c>
      <c r="E2596" s="16">
        <f t="shared" si="2"/>
        <v>0</v>
      </c>
      <c r="F2596" s="3">
        <f t="shared" si="3"/>
        <v>0</v>
      </c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ht="15.0" customHeight="1">
      <c r="A2597" s="11" t="str">
        <f t="array" ref="A2597">INDEX(DONG_THUAN_GHEP!$J$14:$AM$113,INT((ROW()-2)/30)+1,MOD(ROW()-2,30)+1)</f>
        <v/>
      </c>
      <c r="B2597" s="11" t="str">
        <f t="array" ref="B2597">INDEX(DONG_THUAN_GHEP!$A$14:$A$113,INT((ROW()-2)/30)+1)</f>
        <v/>
      </c>
      <c r="C2597" s="16">
        <f t="array" ref="C2597">IF(A2597="",0,INDEX(DONG_THUAN_GHEP!$B$14:$B$113,INT((ROW()-2)/30)+1))</f>
        <v>0</v>
      </c>
      <c r="D2597" s="16">
        <f t="shared" si="1"/>
        <v>0</v>
      </c>
      <c r="E2597" s="16">
        <f t="shared" si="2"/>
        <v>0</v>
      </c>
      <c r="F2597" s="3">
        <f t="shared" si="3"/>
        <v>0</v>
      </c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ht="15.0" customHeight="1">
      <c r="A2598" s="11" t="str">
        <f t="array" ref="A2598">INDEX(DONG_THUAN_GHEP!$J$14:$AM$113,INT((ROW()-2)/30)+1,MOD(ROW()-2,30)+1)</f>
        <v/>
      </c>
      <c r="B2598" s="11" t="str">
        <f t="array" ref="B2598">INDEX(DONG_THUAN_GHEP!$A$14:$A$113,INT((ROW()-2)/30)+1)</f>
        <v/>
      </c>
      <c r="C2598" s="16">
        <f t="array" ref="C2598">IF(A2598="",0,INDEX(DONG_THUAN_GHEP!$B$14:$B$113,INT((ROW()-2)/30)+1))</f>
        <v>0</v>
      </c>
      <c r="D2598" s="16">
        <f t="shared" si="1"/>
        <v>0</v>
      </c>
      <c r="E2598" s="16">
        <f t="shared" si="2"/>
        <v>0</v>
      </c>
      <c r="F2598" s="3">
        <f t="shared" si="3"/>
        <v>0</v>
      </c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ht="15.0" customHeight="1">
      <c r="A2599" s="11" t="str">
        <f t="array" ref="A2599">INDEX(DONG_THUAN_GHEP!$J$14:$AM$113,INT((ROW()-2)/30)+1,MOD(ROW()-2,30)+1)</f>
        <v/>
      </c>
      <c r="B2599" s="11" t="str">
        <f t="array" ref="B2599">INDEX(DONG_THUAN_GHEP!$A$14:$A$113,INT((ROW()-2)/30)+1)</f>
        <v/>
      </c>
      <c r="C2599" s="16">
        <f t="array" ref="C2599">IF(A2599="",0,INDEX(DONG_THUAN_GHEP!$B$14:$B$113,INT((ROW()-2)/30)+1))</f>
        <v>0</v>
      </c>
      <c r="D2599" s="16">
        <f t="shared" si="1"/>
        <v>0</v>
      </c>
      <c r="E2599" s="16">
        <f t="shared" si="2"/>
        <v>0</v>
      </c>
      <c r="F2599" s="3">
        <f t="shared" si="3"/>
        <v>0</v>
      </c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ht="15.0" customHeight="1">
      <c r="A2600" s="11" t="str">
        <f t="array" ref="A2600">INDEX(DONG_THUAN_GHEP!$J$14:$AM$113,INT((ROW()-2)/30)+1,MOD(ROW()-2,30)+1)</f>
        <v/>
      </c>
      <c r="B2600" s="11" t="str">
        <f t="array" ref="B2600">INDEX(DONG_THUAN_GHEP!$A$14:$A$113,INT((ROW()-2)/30)+1)</f>
        <v/>
      </c>
      <c r="C2600" s="16">
        <f t="array" ref="C2600">IF(A2600="",0,INDEX(DONG_THUAN_GHEP!$B$14:$B$113,INT((ROW()-2)/30)+1))</f>
        <v>0</v>
      </c>
      <c r="D2600" s="16">
        <f t="shared" si="1"/>
        <v>0</v>
      </c>
      <c r="E2600" s="16">
        <f t="shared" si="2"/>
        <v>0</v>
      </c>
      <c r="F2600" s="3">
        <f t="shared" si="3"/>
        <v>0</v>
      </c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ht="15.0" customHeight="1">
      <c r="A2601" s="11" t="str">
        <f t="array" ref="A2601">INDEX(DONG_THUAN_GHEP!$J$14:$AM$113,INT((ROW()-2)/30)+1,MOD(ROW()-2,30)+1)</f>
        <v/>
      </c>
      <c r="B2601" s="11" t="str">
        <f t="array" ref="B2601">INDEX(DONG_THUAN_GHEP!$A$14:$A$113,INT((ROW()-2)/30)+1)</f>
        <v/>
      </c>
      <c r="C2601" s="16">
        <f t="array" ref="C2601">IF(A2601="",0,INDEX(DONG_THUAN_GHEP!$B$14:$B$113,INT((ROW()-2)/30)+1))</f>
        <v>0</v>
      </c>
      <c r="D2601" s="16">
        <f t="shared" si="1"/>
        <v>0</v>
      </c>
      <c r="E2601" s="16">
        <f t="shared" si="2"/>
        <v>0</v>
      </c>
      <c r="F2601" s="3">
        <f t="shared" si="3"/>
        <v>0</v>
      </c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ht="15.0" customHeight="1">
      <c r="A2602" s="11" t="str">
        <f t="array" ref="A2602">INDEX(DONG_THUAN_GHEP!$J$14:$AM$113,INT((ROW()-2)/30)+1,MOD(ROW()-2,30)+1)</f>
        <v/>
      </c>
      <c r="B2602" s="11" t="str">
        <f t="array" ref="B2602">INDEX(DONG_THUAN_GHEP!$A$14:$A$113,INT((ROW()-2)/30)+1)</f>
        <v/>
      </c>
      <c r="C2602" s="16">
        <f t="array" ref="C2602">IF(A2602="",0,INDEX(DONG_THUAN_GHEP!$B$14:$B$113,INT((ROW()-2)/30)+1))</f>
        <v>0</v>
      </c>
      <c r="D2602" s="16">
        <f t="shared" si="1"/>
        <v>0</v>
      </c>
      <c r="E2602" s="16">
        <f t="shared" si="2"/>
        <v>0</v>
      </c>
      <c r="F2602" s="3">
        <f t="shared" si="3"/>
        <v>0</v>
      </c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ht="15.0" customHeight="1">
      <c r="A2603" s="11" t="str">
        <f t="array" ref="A2603">INDEX(DONG_THUAN_GHEP!$J$14:$AM$113,INT((ROW()-2)/30)+1,MOD(ROW()-2,30)+1)</f>
        <v/>
      </c>
      <c r="B2603" s="11" t="str">
        <f t="array" ref="B2603">INDEX(DONG_THUAN_GHEP!$A$14:$A$113,INT((ROW()-2)/30)+1)</f>
        <v/>
      </c>
      <c r="C2603" s="16">
        <f t="array" ref="C2603">IF(A2603="",0,INDEX(DONG_THUAN_GHEP!$B$14:$B$113,INT((ROW()-2)/30)+1))</f>
        <v>0</v>
      </c>
      <c r="D2603" s="16">
        <f t="shared" si="1"/>
        <v>0</v>
      </c>
      <c r="E2603" s="16">
        <f t="shared" si="2"/>
        <v>0</v>
      </c>
      <c r="F2603" s="3">
        <f t="shared" si="3"/>
        <v>0</v>
      </c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ht="15.0" customHeight="1">
      <c r="A2604" s="11" t="str">
        <f t="array" ref="A2604">INDEX(DONG_THUAN_GHEP!$J$14:$AM$113,INT((ROW()-2)/30)+1,MOD(ROW()-2,30)+1)</f>
        <v/>
      </c>
      <c r="B2604" s="11" t="str">
        <f t="array" ref="B2604">INDEX(DONG_THUAN_GHEP!$A$14:$A$113,INT((ROW()-2)/30)+1)</f>
        <v/>
      </c>
      <c r="C2604" s="16">
        <f t="array" ref="C2604">IF(A2604="",0,INDEX(DONG_THUAN_GHEP!$B$14:$B$113,INT((ROW()-2)/30)+1))</f>
        <v>0</v>
      </c>
      <c r="D2604" s="16">
        <f t="shared" si="1"/>
        <v>0</v>
      </c>
      <c r="E2604" s="16">
        <f t="shared" si="2"/>
        <v>0</v>
      </c>
      <c r="F2604" s="3">
        <f t="shared" si="3"/>
        <v>0</v>
      </c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ht="15.0" customHeight="1">
      <c r="A2605" s="11" t="str">
        <f t="array" ref="A2605">INDEX(DONG_THUAN_GHEP!$J$14:$AM$113,INT((ROW()-2)/30)+1,MOD(ROW()-2,30)+1)</f>
        <v/>
      </c>
      <c r="B2605" s="11" t="str">
        <f t="array" ref="B2605">INDEX(DONG_THUAN_GHEP!$A$14:$A$113,INT((ROW()-2)/30)+1)</f>
        <v/>
      </c>
      <c r="C2605" s="16">
        <f t="array" ref="C2605">IF(A2605="",0,INDEX(DONG_THUAN_GHEP!$B$14:$B$113,INT((ROW()-2)/30)+1))</f>
        <v>0</v>
      </c>
      <c r="D2605" s="16">
        <f t="shared" si="1"/>
        <v>0</v>
      </c>
      <c r="E2605" s="16">
        <f t="shared" si="2"/>
        <v>0</v>
      </c>
      <c r="F2605" s="3">
        <f t="shared" si="3"/>
        <v>0</v>
      </c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ht="15.0" customHeight="1">
      <c r="A2606" s="11" t="str">
        <f t="array" ref="A2606">INDEX(DONG_THUAN_GHEP!$J$14:$AM$113,INT((ROW()-2)/30)+1,MOD(ROW()-2,30)+1)</f>
        <v/>
      </c>
      <c r="B2606" s="11" t="str">
        <f t="array" ref="B2606">INDEX(DONG_THUAN_GHEP!$A$14:$A$113,INT((ROW()-2)/30)+1)</f>
        <v/>
      </c>
      <c r="C2606" s="16">
        <f t="array" ref="C2606">IF(A2606="",0,INDEX(DONG_THUAN_GHEP!$B$14:$B$113,INT((ROW()-2)/30)+1))</f>
        <v>0</v>
      </c>
      <c r="D2606" s="16">
        <f t="shared" si="1"/>
        <v>0</v>
      </c>
      <c r="E2606" s="16">
        <f t="shared" si="2"/>
        <v>0</v>
      </c>
      <c r="F2606" s="3">
        <f t="shared" si="3"/>
        <v>0</v>
      </c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ht="15.0" customHeight="1">
      <c r="A2607" s="11" t="str">
        <f t="array" ref="A2607">INDEX(DONG_THUAN_GHEP!$J$14:$AM$113,INT((ROW()-2)/30)+1,MOD(ROW()-2,30)+1)</f>
        <v/>
      </c>
      <c r="B2607" s="11" t="str">
        <f t="array" ref="B2607">INDEX(DONG_THUAN_GHEP!$A$14:$A$113,INT((ROW()-2)/30)+1)</f>
        <v/>
      </c>
      <c r="C2607" s="16">
        <f t="array" ref="C2607">IF(A2607="",0,INDEX(DONG_THUAN_GHEP!$B$14:$B$113,INT((ROW()-2)/30)+1))</f>
        <v>0</v>
      </c>
      <c r="D2607" s="16">
        <f t="shared" si="1"/>
        <v>0</v>
      </c>
      <c r="E2607" s="16">
        <f t="shared" si="2"/>
        <v>0</v>
      </c>
      <c r="F2607" s="3">
        <f t="shared" si="3"/>
        <v>0</v>
      </c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ht="15.0" customHeight="1">
      <c r="A2608" s="11" t="str">
        <f t="array" ref="A2608">INDEX(DONG_THUAN_GHEP!$J$14:$AM$113,INT((ROW()-2)/30)+1,MOD(ROW()-2,30)+1)</f>
        <v/>
      </c>
      <c r="B2608" s="11" t="str">
        <f t="array" ref="B2608">INDEX(DONG_THUAN_GHEP!$A$14:$A$113,INT((ROW()-2)/30)+1)</f>
        <v/>
      </c>
      <c r="C2608" s="16">
        <f t="array" ref="C2608">IF(A2608="",0,INDEX(DONG_THUAN_GHEP!$B$14:$B$113,INT((ROW()-2)/30)+1))</f>
        <v>0</v>
      </c>
      <c r="D2608" s="16">
        <f t="shared" si="1"/>
        <v>0</v>
      </c>
      <c r="E2608" s="16">
        <f t="shared" si="2"/>
        <v>0</v>
      </c>
      <c r="F2608" s="3">
        <f t="shared" si="3"/>
        <v>0</v>
      </c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ht="15.0" customHeight="1">
      <c r="A2609" s="11" t="str">
        <f t="array" ref="A2609">INDEX(DONG_THUAN_GHEP!$J$14:$AM$113,INT((ROW()-2)/30)+1,MOD(ROW()-2,30)+1)</f>
        <v/>
      </c>
      <c r="B2609" s="11" t="str">
        <f t="array" ref="B2609">INDEX(DONG_THUAN_GHEP!$A$14:$A$113,INT((ROW()-2)/30)+1)</f>
        <v/>
      </c>
      <c r="C2609" s="16">
        <f t="array" ref="C2609">IF(A2609="",0,INDEX(DONG_THUAN_GHEP!$B$14:$B$113,INT((ROW()-2)/30)+1))</f>
        <v>0</v>
      </c>
      <c r="D2609" s="16">
        <f t="shared" si="1"/>
        <v>0</v>
      </c>
      <c r="E2609" s="16">
        <f t="shared" si="2"/>
        <v>0</v>
      </c>
      <c r="F2609" s="3">
        <f t="shared" si="3"/>
        <v>0</v>
      </c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ht="15.0" customHeight="1">
      <c r="A2610" s="11" t="str">
        <f t="array" ref="A2610">INDEX(DONG_THUAN_GHEP!$J$14:$AM$113,INT((ROW()-2)/30)+1,MOD(ROW()-2,30)+1)</f>
        <v/>
      </c>
      <c r="B2610" s="11" t="str">
        <f t="array" ref="B2610">INDEX(DONG_THUAN_GHEP!$A$14:$A$113,INT((ROW()-2)/30)+1)</f>
        <v/>
      </c>
      <c r="C2610" s="16">
        <f t="array" ref="C2610">IF(A2610="",0,INDEX(DONG_THUAN_GHEP!$B$14:$B$113,INT((ROW()-2)/30)+1))</f>
        <v>0</v>
      </c>
      <c r="D2610" s="16">
        <f t="shared" si="1"/>
        <v>0</v>
      </c>
      <c r="E2610" s="16">
        <f t="shared" si="2"/>
        <v>0</v>
      </c>
      <c r="F2610" s="3">
        <f t="shared" si="3"/>
        <v>0</v>
      </c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ht="15.0" customHeight="1">
      <c r="A2611" s="11" t="str">
        <f t="array" ref="A2611">INDEX(DONG_THUAN_GHEP!$J$14:$AM$113,INT((ROW()-2)/30)+1,MOD(ROW()-2,30)+1)</f>
        <v/>
      </c>
      <c r="B2611" s="11" t="str">
        <f t="array" ref="B2611">INDEX(DONG_THUAN_GHEP!$A$14:$A$113,INT((ROW()-2)/30)+1)</f>
        <v/>
      </c>
      <c r="C2611" s="16">
        <f t="array" ref="C2611">IF(A2611="",0,INDEX(DONG_THUAN_GHEP!$B$14:$B$113,INT((ROW()-2)/30)+1))</f>
        <v>0</v>
      </c>
      <c r="D2611" s="16">
        <f t="shared" si="1"/>
        <v>0</v>
      </c>
      <c r="E2611" s="16">
        <f t="shared" si="2"/>
        <v>0</v>
      </c>
      <c r="F2611" s="3">
        <f t="shared" si="3"/>
        <v>0</v>
      </c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ht="15.0" customHeight="1">
      <c r="A2612" s="11" t="str">
        <f t="array" ref="A2612">INDEX(DONG_THUAN_GHEP!$J$14:$AM$113,INT((ROW()-2)/30)+1,MOD(ROW()-2,30)+1)</f>
        <v/>
      </c>
      <c r="B2612" s="11" t="str">
        <f t="array" ref="B2612">INDEX(DONG_THUAN_GHEP!$A$14:$A$113,INT((ROW()-2)/30)+1)</f>
        <v/>
      </c>
      <c r="C2612" s="16">
        <f t="array" ref="C2612">IF(A2612="",0,INDEX(DONG_THUAN_GHEP!$B$14:$B$113,INT((ROW()-2)/30)+1))</f>
        <v>0</v>
      </c>
      <c r="D2612" s="16">
        <f t="shared" si="1"/>
        <v>0</v>
      </c>
      <c r="E2612" s="16">
        <f t="shared" si="2"/>
        <v>0</v>
      </c>
      <c r="F2612" s="3">
        <f t="shared" si="3"/>
        <v>0</v>
      </c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ht="15.0" customHeight="1">
      <c r="A2613" s="11" t="str">
        <f t="array" ref="A2613">INDEX(DONG_THUAN_GHEP!$J$14:$AM$113,INT((ROW()-2)/30)+1,MOD(ROW()-2,30)+1)</f>
        <v/>
      </c>
      <c r="B2613" s="11" t="str">
        <f t="array" ref="B2613">INDEX(DONG_THUAN_GHEP!$A$14:$A$113,INT((ROW()-2)/30)+1)</f>
        <v/>
      </c>
      <c r="C2613" s="16">
        <f t="array" ref="C2613">IF(A2613="",0,INDEX(DONG_THUAN_GHEP!$B$14:$B$113,INT((ROW()-2)/30)+1))</f>
        <v>0</v>
      </c>
      <c r="D2613" s="16">
        <f t="shared" si="1"/>
        <v>0</v>
      </c>
      <c r="E2613" s="16">
        <f t="shared" si="2"/>
        <v>0</v>
      </c>
      <c r="F2613" s="3">
        <f t="shared" si="3"/>
        <v>0</v>
      </c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ht="15.0" customHeight="1">
      <c r="A2614" s="11" t="str">
        <f t="array" ref="A2614">INDEX(DONG_THUAN_GHEP!$J$14:$AM$113,INT((ROW()-2)/30)+1,MOD(ROW()-2,30)+1)</f>
        <v/>
      </c>
      <c r="B2614" s="11" t="str">
        <f t="array" ref="B2614">INDEX(DONG_THUAN_GHEP!$A$14:$A$113,INT((ROW()-2)/30)+1)</f>
        <v/>
      </c>
      <c r="C2614" s="16">
        <f t="array" ref="C2614">IF(A2614="",0,INDEX(DONG_THUAN_GHEP!$B$14:$B$113,INT((ROW()-2)/30)+1))</f>
        <v>0</v>
      </c>
      <c r="D2614" s="16">
        <f t="shared" si="1"/>
        <v>0</v>
      </c>
      <c r="E2614" s="16">
        <f t="shared" si="2"/>
        <v>0</v>
      </c>
      <c r="F2614" s="3">
        <f t="shared" si="3"/>
        <v>0</v>
      </c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ht="15.0" customHeight="1">
      <c r="A2615" s="11" t="str">
        <f t="array" ref="A2615">INDEX(DONG_THUAN_GHEP!$J$14:$AM$113,INT((ROW()-2)/30)+1,MOD(ROW()-2,30)+1)</f>
        <v/>
      </c>
      <c r="B2615" s="11" t="str">
        <f t="array" ref="B2615">INDEX(DONG_THUAN_GHEP!$A$14:$A$113,INT((ROW()-2)/30)+1)</f>
        <v/>
      </c>
      <c r="C2615" s="16">
        <f t="array" ref="C2615">IF(A2615="",0,INDEX(DONG_THUAN_GHEP!$B$14:$B$113,INT((ROW()-2)/30)+1))</f>
        <v>0</v>
      </c>
      <c r="D2615" s="16">
        <f t="shared" si="1"/>
        <v>0</v>
      </c>
      <c r="E2615" s="16">
        <f t="shared" si="2"/>
        <v>0</v>
      </c>
      <c r="F2615" s="3">
        <f t="shared" si="3"/>
        <v>0</v>
      </c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ht="15.0" customHeight="1">
      <c r="A2616" s="11" t="str">
        <f t="array" ref="A2616">INDEX(DONG_THUAN_GHEP!$J$14:$AM$113,INT((ROW()-2)/30)+1,MOD(ROW()-2,30)+1)</f>
        <v/>
      </c>
      <c r="B2616" s="11" t="str">
        <f t="array" ref="B2616">INDEX(DONG_THUAN_GHEP!$A$14:$A$113,INT((ROW()-2)/30)+1)</f>
        <v/>
      </c>
      <c r="C2616" s="16">
        <f t="array" ref="C2616">IF(A2616="",0,INDEX(DONG_THUAN_GHEP!$B$14:$B$113,INT((ROW()-2)/30)+1))</f>
        <v>0</v>
      </c>
      <c r="D2616" s="16">
        <f t="shared" si="1"/>
        <v>0</v>
      </c>
      <c r="E2616" s="16">
        <f t="shared" si="2"/>
        <v>0</v>
      </c>
      <c r="F2616" s="3">
        <f t="shared" si="3"/>
        <v>0</v>
      </c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ht="15.0" customHeight="1">
      <c r="A2617" s="11" t="str">
        <f t="array" ref="A2617">INDEX(DONG_THUAN_GHEP!$J$14:$AM$113,INT((ROW()-2)/30)+1,MOD(ROW()-2,30)+1)</f>
        <v/>
      </c>
      <c r="B2617" s="11" t="str">
        <f t="array" ref="B2617">INDEX(DONG_THUAN_GHEP!$A$14:$A$113,INT((ROW()-2)/30)+1)</f>
        <v/>
      </c>
      <c r="C2617" s="16">
        <f t="array" ref="C2617">IF(A2617="",0,INDEX(DONG_THUAN_GHEP!$B$14:$B$113,INT((ROW()-2)/30)+1))</f>
        <v>0</v>
      </c>
      <c r="D2617" s="16">
        <f t="shared" si="1"/>
        <v>0</v>
      </c>
      <c r="E2617" s="16">
        <f t="shared" si="2"/>
        <v>0</v>
      </c>
      <c r="F2617" s="3">
        <f t="shared" si="3"/>
        <v>0</v>
      </c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ht="15.0" customHeight="1">
      <c r="A2618" s="11" t="str">
        <f t="array" ref="A2618">INDEX(DONG_THUAN_GHEP!$J$14:$AM$113,INT((ROW()-2)/30)+1,MOD(ROW()-2,30)+1)</f>
        <v/>
      </c>
      <c r="B2618" s="11" t="str">
        <f t="array" ref="B2618">INDEX(DONG_THUAN_GHEP!$A$14:$A$113,INT((ROW()-2)/30)+1)</f>
        <v/>
      </c>
      <c r="C2618" s="16">
        <f t="array" ref="C2618">IF(A2618="",0,INDEX(DONG_THUAN_GHEP!$B$14:$B$113,INT((ROW()-2)/30)+1))</f>
        <v>0</v>
      </c>
      <c r="D2618" s="16">
        <f t="shared" si="1"/>
        <v>0</v>
      </c>
      <c r="E2618" s="16">
        <f t="shared" si="2"/>
        <v>0</v>
      </c>
      <c r="F2618" s="3">
        <f t="shared" si="3"/>
        <v>0</v>
      </c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ht="15.0" customHeight="1">
      <c r="A2619" s="11" t="str">
        <f t="array" ref="A2619">INDEX(DONG_THUAN_GHEP!$J$14:$AM$113,INT((ROW()-2)/30)+1,MOD(ROW()-2,30)+1)</f>
        <v/>
      </c>
      <c r="B2619" s="11" t="str">
        <f t="array" ref="B2619">INDEX(DONG_THUAN_GHEP!$A$14:$A$113,INT((ROW()-2)/30)+1)</f>
        <v/>
      </c>
      <c r="C2619" s="16">
        <f t="array" ref="C2619">IF(A2619="",0,INDEX(DONG_THUAN_GHEP!$B$14:$B$113,INT((ROW()-2)/30)+1))</f>
        <v>0</v>
      </c>
      <c r="D2619" s="16">
        <f t="shared" si="1"/>
        <v>0</v>
      </c>
      <c r="E2619" s="16">
        <f t="shared" si="2"/>
        <v>0</v>
      </c>
      <c r="F2619" s="3">
        <f t="shared" si="3"/>
        <v>0</v>
      </c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ht="15.0" customHeight="1">
      <c r="A2620" s="11" t="str">
        <f t="array" ref="A2620">INDEX(DONG_THUAN_GHEP!$J$14:$AM$113,INT((ROW()-2)/30)+1,MOD(ROW()-2,30)+1)</f>
        <v/>
      </c>
      <c r="B2620" s="11" t="str">
        <f t="array" ref="B2620">INDEX(DONG_THUAN_GHEP!$A$14:$A$113,INT((ROW()-2)/30)+1)</f>
        <v/>
      </c>
      <c r="C2620" s="16">
        <f t="array" ref="C2620">IF(A2620="",0,INDEX(DONG_THUAN_GHEP!$B$14:$B$113,INT((ROW()-2)/30)+1))</f>
        <v>0</v>
      </c>
      <c r="D2620" s="16">
        <f t="shared" si="1"/>
        <v>0</v>
      </c>
      <c r="E2620" s="16">
        <f t="shared" si="2"/>
        <v>0</v>
      </c>
      <c r="F2620" s="3">
        <f t="shared" si="3"/>
        <v>0</v>
      </c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ht="15.0" customHeight="1">
      <c r="A2621" s="11" t="str">
        <f t="array" ref="A2621">INDEX(DONG_THUAN_GHEP!$J$14:$AM$113,INT((ROW()-2)/30)+1,MOD(ROW()-2,30)+1)</f>
        <v/>
      </c>
      <c r="B2621" s="11" t="str">
        <f t="array" ref="B2621">INDEX(DONG_THUAN_GHEP!$A$14:$A$113,INT((ROW()-2)/30)+1)</f>
        <v/>
      </c>
      <c r="C2621" s="16">
        <f t="array" ref="C2621">IF(A2621="",0,INDEX(DONG_THUAN_GHEP!$B$14:$B$113,INT((ROW()-2)/30)+1))</f>
        <v>0</v>
      </c>
      <c r="D2621" s="16">
        <f t="shared" si="1"/>
        <v>0</v>
      </c>
      <c r="E2621" s="16">
        <f t="shared" si="2"/>
        <v>0</v>
      </c>
      <c r="F2621" s="3">
        <f t="shared" si="3"/>
        <v>0</v>
      </c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ht="15.0" customHeight="1">
      <c r="A2622" s="11" t="str">
        <f t="array" ref="A2622">INDEX(DONG_THUAN_GHEP!$J$14:$AM$113,INT((ROW()-2)/30)+1,MOD(ROW()-2,30)+1)</f>
        <v/>
      </c>
      <c r="B2622" s="11" t="str">
        <f t="array" ref="B2622">INDEX(DONG_THUAN_GHEP!$A$14:$A$113,INT((ROW()-2)/30)+1)</f>
        <v/>
      </c>
      <c r="C2622" s="16">
        <f t="array" ref="C2622">IF(A2622="",0,INDEX(DONG_THUAN_GHEP!$B$14:$B$113,INT((ROW()-2)/30)+1))</f>
        <v>0</v>
      </c>
      <c r="D2622" s="16">
        <f t="shared" si="1"/>
        <v>0</v>
      </c>
      <c r="E2622" s="16">
        <f t="shared" si="2"/>
        <v>0</v>
      </c>
      <c r="F2622" s="3">
        <f t="shared" si="3"/>
        <v>0</v>
      </c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ht="15.0" customHeight="1">
      <c r="A2623" s="11" t="str">
        <f t="array" ref="A2623">INDEX(DONG_THUAN_GHEP!$J$14:$AM$113,INT((ROW()-2)/30)+1,MOD(ROW()-2,30)+1)</f>
        <v/>
      </c>
      <c r="B2623" s="11" t="str">
        <f t="array" ref="B2623">INDEX(DONG_THUAN_GHEP!$A$14:$A$113,INT((ROW()-2)/30)+1)</f>
        <v/>
      </c>
      <c r="C2623" s="16">
        <f t="array" ref="C2623">IF(A2623="",0,INDEX(DONG_THUAN_GHEP!$B$14:$B$113,INT((ROW()-2)/30)+1))</f>
        <v>0</v>
      </c>
      <c r="D2623" s="16">
        <f t="shared" si="1"/>
        <v>0</v>
      </c>
      <c r="E2623" s="16">
        <f t="shared" si="2"/>
        <v>0</v>
      </c>
      <c r="F2623" s="3">
        <f t="shared" si="3"/>
        <v>0</v>
      </c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ht="15.0" customHeight="1">
      <c r="A2624" s="11" t="str">
        <f t="array" ref="A2624">INDEX(DONG_THUAN_GHEP!$J$14:$AM$113,INT((ROW()-2)/30)+1,MOD(ROW()-2,30)+1)</f>
        <v/>
      </c>
      <c r="B2624" s="11" t="str">
        <f t="array" ref="B2624">INDEX(DONG_THUAN_GHEP!$A$14:$A$113,INT((ROW()-2)/30)+1)</f>
        <v/>
      </c>
      <c r="C2624" s="16">
        <f t="array" ref="C2624">IF(A2624="",0,INDEX(DONG_THUAN_GHEP!$B$14:$B$113,INT((ROW()-2)/30)+1))</f>
        <v>0</v>
      </c>
      <c r="D2624" s="16">
        <f t="shared" si="1"/>
        <v>0</v>
      </c>
      <c r="E2624" s="16">
        <f t="shared" si="2"/>
        <v>0</v>
      </c>
      <c r="F2624" s="3">
        <f t="shared" si="3"/>
        <v>0</v>
      </c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ht="15.0" customHeight="1">
      <c r="A2625" s="11" t="str">
        <f t="array" ref="A2625">INDEX(DONG_THUAN_GHEP!$J$14:$AM$113,INT((ROW()-2)/30)+1,MOD(ROW()-2,30)+1)</f>
        <v/>
      </c>
      <c r="B2625" s="11" t="str">
        <f t="array" ref="B2625">INDEX(DONG_THUAN_GHEP!$A$14:$A$113,INT((ROW()-2)/30)+1)</f>
        <v/>
      </c>
      <c r="C2625" s="16">
        <f t="array" ref="C2625">IF(A2625="",0,INDEX(DONG_THUAN_GHEP!$B$14:$B$113,INT((ROW()-2)/30)+1))</f>
        <v>0</v>
      </c>
      <c r="D2625" s="16">
        <f t="shared" si="1"/>
        <v>0</v>
      </c>
      <c r="E2625" s="16">
        <f t="shared" si="2"/>
        <v>0</v>
      </c>
      <c r="F2625" s="3">
        <f t="shared" si="3"/>
        <v>0</v>
      </c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ht="15.0" customHeight="1">
      <c r="A2626" s="11" t="str">
        <f t="array" ref="A2626">INDEX(DONG_THUAN_GHEP!$J$14:$AM$113,INT((ROW()-2)/30)+1,MOD(ROW()-2,30)+1)</f>
        <v/>
      </c>
      <c r="B2626" s="11" t="str">
        <f t="array" ref="B2626">INDEX(DONG_THUAN_GHEP!$A$14:$A$113,INT((ROW()-2)/30)+1)</f>
        <v/>
      </c>
      <c r="C2626" s="16">
        <f t="array" ref="C2626">IF(A2626="",0,INDEX(DONG_THUAN_GHEP!$B$14:$B$113,INT((ROW()-2)/30)+1))</f>
        <v>0</v>
      </c>
      <c r="D2626" s="16">
        <f t="shared" si="1"/>
        <v>0</v>
      </c>
      <c r="E2626" s="16">
        <f t="shared" si="2"/>
        <v>0</v>
      </c>
      <c r="F2626" s="3">
        <f t="shared" si="3"/>
        <v>0</v>
      </c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ht="15.0" customHeight="1">
      <c r="A2627" s="11" t="str">
        <f t="array" ref="A2627">INDEX(DONG_THUAN_GHEP!$J$14:$AM$113,INT((ROW()-2)/30)+1,MOD(ROW()-2,30)+1)</f>
        <v/>
      </c>
      <c r="B2627" s="11" t="str">
        <f t="array" ref="B2627">INDEX(DONG_THUAN_GHEP!$A$14:$A$113,INT((ROW()-2)/30)+1)</f>
        <v/>
      </c>
      <c r="C2627" s="16">
        <f t="array" ref="C2627">IF(A2627="",0,INDEX(DONG_THUAN_GHEP!$B$14:$B$113,INT((ROW()-2)/30)+1))</f>
        <v>0</v>
      </c>
      <c r="D2627" s="16">
        <f t="shared" si="1"/>
        <v>0</v>
      </c>
      <c r="E2627" s="16">
        <f t="shared" si="2"/>
        <v>0</v>
      </c>
      <c r="F2627" s="3">
        <f t="shared" si="3"/>
        <v>0</v>
      </c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ht="15.0" customHeight="1">
      <c r="A2628" s="11" t="str">
        <f t="array" ref="A2628">INDEX(DONG_THUAN_GHEP!$J$14:$AM$113,INT((ROW()-2)/30)+1,MOD(ROW()-2,30)+1)</f>
        <v/>
      </c>
      <c r="B2628" s="11" t="str">
        <f t="array" ref="B2628">INDEX(DONG_THUAN_GHEP!$A$14:$A$113,INT((ROW()-2)/30)+1)</f>
        <v/>
      </c>
      <c r="C2628" s="16">
        <f t="array" ref="C2628">IF(A2628="",0,INDEX(DONG_THUAN_GHEP!$B$14:$B$113,INT((ROW()-2)/30)+1))</f>
        <v>0</v>
      </c>
      <c r="D2628" s="16">
        <f t="shared" si="1"/>
        <v>0</v>
      </c>
      <c r="E2628" s="16">
        <f t="shared" si="2"/>
        <v>0</v>
      </c>
      <c r="F2628" s="3">
        <f t="shared" si="3"/>
        <v>0</v>
      </c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ht="15.0" customHeight="1">
      <c r="A2629" s="11" t="str">
        <f t="array" ref="A2629">INDEX(DONG_THUAN_GHEP!$J$14:$AM$113,INT((ROW()-2)/30)+1,MOD(ROW()-2,30)+1)</f>
        <v/>
      </c>
      <c r="B2629" s="11" t="str">
        <f t="array" ref="B2629">INDEX(DONG_THUAN_GHEP!$A$14:$A$113,INT((ROW()-2)/30)+1)</f>
        <v/>
      </c>
      <c r="C2629" s="16">
        <f t="array" ref="C2629">IF(A2629="",0,INDEX(DONG_THUAN_GHEP!$B$14:$B$113,INT((ROW()-2)/30)+1))</f>
        <v>0</v>
      </c>
      <c r="D2629" s="16">
        <f t="shared" si="1"/>
        <v>0</v>
      </c>
      <c r="E2629" s="16">
        <f t="shared" si="2"/>
        <v>0</v>
      </c>
      <c r="F2629" s="3">
        <f t="shared" si="3"/>
        <v>0</v>
      </c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ht="15.0" customHeight="1">
      <c r="A2630" s="11" t="str">
        <f t="array" ref="A2630">INDEX(DONG_THUAN_GHEP!$J$14:$AM$113,INT((ROW()-2)/30)+1,MOD(ROW()-2,30)+1)</f>
        <v/>
      </c>
      <c r="B2630" s="11" t="str">
        <f t="array" ref="B2630">INDEX(DONG_THUAN_GHEP!$A$14:$A$113,INT((ROW()-2)/30)+1)</f>
        <v/>
      </c>
      <c r="C2630" s="16">
        <f t="array" ref="C2630">IF(A2630="",0,INDEX(DONG_THUAN_GHEP!$B$14:$B$113,INT((ROW()-2)/30)+1))</f>
        <v>0</v>
      </c>
      <c r="D2630" s="16">
        <f t="shared" si="1"/>
        <v>0</v>
      </c>
      <c r="E2630" s="16">
        <f t="shared" si="2"/>
        <v>0</v>
      </c>
      <c r="F2630" s="3">
        <f t="shared" si="3"/>
        <v>0</v>
      </c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ht="15.0" customHeight="1">
      <c r="A2631" s="11" t="str">
        <f t="array" ref="A2631">INDEX(DONG_THUAN_GHEP!$J$14:$AM$113,INT((ROW()-2)/30)+1,MOD(ROW()-2,30)+1)</f>
        <v/>
      </c>
      <c r="B2631" s="11" t="str">
        <f t="array" ref="B2631">INDEX(DONG_THUAN_GHEP!$A$14:$A$113,INT((ROW()-2)/30)+1)</f>
        <v/>
      </c>
      <c r="C2631" s="16">
        <f t="array" ref="C2631">IF(A2631="",0,INDEX(DONG_THUAN_GHEP!$B$14:$B$113,INT((ROW()-2)/30)+1))</f>
        <v>0</v>
      </c>
      <c r="D2631" s="16">
        <f t="shared" si="1"/>
        <v>0</v>
      </c>
      <c r="E2631" s="16">
        <f t="shared" si="2"/>
        <v>0</v>
      </c>
      <c r="F2631" s="3">
        <f t="shared" si="3"/>
        <v>0</v>
      </c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ht="15.0" customHeight="1">
      <c r="A2632" s="11" t="str">
        <f t="array" ref="A2632">INDEX(DONG_THUAN_GHEP!$J$14:$AM$113,INT((ROW()-2)/30)+1,MOD(ROW()-2,30)+1)</f>
        <v/>
      </c>
      <c r="B2632" s="11" t="str">
        <f t="array" ref="B2632">INDEX(DONG_THUAN_GHEP!$A$14:$A$113,INT((ROW()-2)/30)+1)</f>
        <v/>
      </c>
      <c r="C2632" s="16">
        <f t="array" ref="C2632">IF(A2632="",0,INDEX(DONG_THUAN_GHEP!$B$14:$B$113,INT((ROW()-2)/30)+1))</f>
        <v>0</v>
      </c>
      <c r="D2632" s="16">
        <f t="shared" si="1"/>
        <v>0</v>
      </c>
      <c r="E2632" s="16">
        <f t="shared" si="2"/>
        <v>0</v>
      </c>
      <c r="F2632" s="3">
        <f t="shared" si="3"/>
        <v>0</v>
      </c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ht="15.0" customHeight="1">
      <c r="A2633" s="11" t="str">
        <f t="array" ref="A2633">INDEX(DONG_THUAN_GHEP!$J$14:$AM$113,INT((ROW()-2)/30)+1,MOD(ROW()-2,30)+1)</f>
        <v/>
      </c>
      <c r="B2633" s="11" t="str">
        <f t="array" ref="B2633">INDEX(DONG_THUAN_GHEP!$A$14:$A$113,INT((ROW()-2)/30)+1)</f>
        <v/>
      </c>
      <c r="C2633" s="16">
        <f t="array" ref="C2633">IF(A2633="",0,INDEX(DONG_THUAN_GHEP!$B$14:$B$113,INT((ROW()-2)/30)+1))</f>
        <v>0</v>
      </c>
      <c r="D2633" s="16">
        <f t="shared" si="1"/>
        <v>0</v>
      </c>
      <c r="E2633" s="16">
        <f t="shared" si="2"/>
        <v>0</v>
      </c>
      <c r="F2633" s="3">
        <f t="shared" si="3"/>
        <v>0</v>
      </c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ht="15.0" customHeight="1">
      <c r="A2634" s="11" t="str">
        <f t="array" ref="A2634">INDEX(DONG_THUAN_GHEP!$J$14:$AM$113,INT((ROW()-2)/30)+1,MOD(ROW()-2,30)+1)</f>
        <v/>
      </c>
      <c r="B2634" s="11" t="str">
        <f t="array" ref="B2634">INDEX(DONG_THUAN_GHEP!$A$14:$A$113,INT((ROW()-2)/30)+1)</f>
        <v/>
      </c>
      <c r="C2634" s="16">
        <f t="array" ref="C2634">IF(A2634="",0,INDEX(DONG_THUAN_GHEP!$B$14:$B$113,INT((ROW()-2)/30)+1))</f>
        <v>0</v>
      </c>
      <c r="D2634" s="16">
        <f t="shared" si="1"/>
        <v>0</v>
      </c>
      <c r="E2634" s="16">
        <f t="shared" si="2"/>
        <v>0</v>
      </c>
      <c r="F2634" s="3">
        <f t="shared" si="3"/>
        <v>0</v>
      </c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ht="15.0" customHeight="1">
      <c r="A2635" s="11" t="str">
        <f t="array" ref="A2635">INDEX(DONG_THUAN_GHEP!$J$14:$AM$113,INT((ROW()-2)/30)+1,MOD(ROW()-2,30)+1)</f>
        <v/>
      </c>
      <c r="B2635" s="11" t="str">
        <f t="array" ref="B2635">INDEX(DONG_THUAN_GHEP!$A$14:$A$113,INT((ROW()-2)/30)+1)</f>
        <v/>
      </c>
      <c r="C2635" s="16">
        <f t="array" ref="C2635">IF(A2635="",0,INDEX(DONG_THUAN_GHEP!$B$14:$B$113,INT((ROW()-2)/30)+1))</f>
        <v>0</v>
      </c>
      <c r="D2635" s="16">
        <f t="shared" si="1"/>
        <v>0</v>
      </c>
      <c r="E2635" s="16">
        <f t="shared" si="2"/>
        <v>0</v>
      </c>
      <c r="F2635" s="3">
        <f t="shared" si="3"/>
        <v>0</v>
      </c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ht="15.0" customHeight="1">
      <c r="A2636" s="11" t="str">
        <f t="array" ref="A2636">INDEX(DONG_THUAN_GHEP!$J$14:$AM$113,INT((ROW()-2)/30)+1,MOD(ROW()-2,30)+1)</f>
        <v/>
      </c>
      <c r="B2636" s="11" t="str">
        <f t="array" ref="B2636">INDEX(DONG_THUAN_GHEP!$A$14:$A$113,INT((ROW()-2)/30)+1)</f>
        <v/>
      </c>
      <c r="C2636" s="16">
        <f t="array" ref="C2636">IF(A2636="",0,INDEX(DONG_THUAN_GHEP!$B$14:$B$113,INT((ROW()-2)/30)+1))</f>
        <v>0</v>
      </c>
      <c r="D2636" s="16">
        <f t="shared" si="1"/>
        <v>0</v>
      </c>
      <c r="E2636" s="16">
        <f t="shared" si="2"/>
        <v>0</v>
      </c>
      <c r="F2636" s="3">
        <f t="shared" si="3"/>
        <v>0</v>
      </c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ht="15.0" customHeight="1">
      <c r="A2637" s="11" t="str">
        <f t="array" ref="A2637">INDEX(DONG_THUAN_GHEP!$J$14:$AM$113,INT((ROW()-2)/30)+1,MOD(ROW()-2,30)+1)</f>
        <v/>
      </c>
      <c r="B2637" s="11" t="str">
        <f t="array" ref="B2637">INDEX(DONG_THUAN_GHEP!$A$14:$A$113,INT((ROW()-2)/30)+1)</f>
        <v/>
      </c>
      <c r="C2637" s="16">
        <f t="array" ref="C2637">IF(A2637="",0,INDEX(DONG_THUAN_GHEP!$B$14:$B$113,INT((ROW()-2)/30)+1))</f>
        <v>0</v>
      </c>
      <c r="D2637" s="16">
        <f t="shared" si="1"/>
        <v>0</v>
      </c>
      <c r="E2637" s="16">
        <f t="shared" si="2"/>
        <v>0</v>
      </c>
      <c r="F2637" s="3">
        <f t="shared" si="3"/>
        <v>0</v>
      </c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ht="15.0" customHeight="1">
      <c r="A2638" s="11" t="str">
        <f t="array" ref="A2638">INDEX(DONG_THUAN_GHEP!$J$14:$AM$113,INT((ROW()-2)/30)+1,MOD(ROW()-2,30)+1)</f>
        <v/>
      </c>
      <c r="B2638" s="11" t="str">
        <f t="array" ref="B2638">INDEX(DONG_THUAN_GHEP!$A$14:$A$113,INT((ROW()-2)/30)+1)</f>
        <v/>
      </c>
      <c r="C2638" s="16">
        <f t="array" ref="C2638">IF(A2638="",0,INDEX(DONG_THUAN_GHEP!$B$14:$B$113,INT((ROW()-2)/30)+1))</f>
        <v>0</v>
      </c>
      <c r="D2638" s="16">
        <f t="shared" si="1"/>
        <v>0</v>
      </c>
      <c r="E2638" s="16">
        <f t="shared" si="2"/>
        <v>0</v>
      </c>
      <c r="F2638" s="3">
        <f t="shared" si="3"/>
        <v>0</v>
      </c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ht="15.0" customHeight="1">
      <c r="A2639" s="11" t="str">
        <f t="array" ref="A2639">INDEX(DONG_THUAN_GHEP!$J$14:$AM$113,INT((ROW()-2)/30)+1,MOD(ROW()-2,30)+1)</f>
        <v/>
      </c>
      <c r="B2639" s="11" t="str">
        <f t="array" ref="B2639">INDEX(DONG_THUAN_GHEP!$A$14:$A$113,INT((ROW()-2)/30)+1)</f>
        <v/>
      </c>
      <c r="C2639" s="16">
        <f t="array" ref="C2639">IF(A2639="",0,INDEX(DONG_THUAN_GHEP!$B$14:$B$113,INT((ROW()-2)/30)+1))</f>
        <v>0</v>
      </c>
      <c r="D2639" s="16">
        <f t="shared" si="1"/>
        <v>0</v>
      </c>
      <c r="E2639" s="16">
        <f t="shared" si="2"/>
        <v>0</v>
      </c>
      <c r="F2639" s="3">
        <f t="shared" si="3"/>
        <v>0</v>
      </c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ht="15.0" customHeight="1">
      <c r="A2640" s="11" t="str">
        <f t="array" ref="A2640">INDEX(DONG_THUAN_GHEP!$J$14:$AM$113,INT((ROW()-2)/30)+1,MOD(ROW()-2,30)+1)</f>
        <v/>
      </c>
      <c r="B2640" s="11" t="str">
        <f t="array" ref="B2640">INDEX(DONG_THUAN_GHEP!$A$14:$A$113,INT((ROW()-2)/30)+1)</f>
        <v/>
      </c>
      <c r="C2640" s="16">
        <f t="array" ref="C2640">IF(A2640="",0,INDEX(DONG_THUAN_GHEP!$B$14:$B$113,INT((ROW()-2)/30)+1))</f>
        <v>0</v>
      </c>
      <c r="D2640" s="16">
        <f t="shared" si="1"/>
        <v>0</v>
      </c>
      <c r="E2640" s="16">
        <f t="shared" si="2"/>
        <v>0</v>
      </c>
      <c r="F2640" s="3">
        <f t="shared" si="3"/>
        <v>0</v>
      </c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ht="15.0" customHeight="1">
      <c r="A2641" s="11" t="str">
        <f t="array" ref="A2641">INDEX(DONG_THUAN_GHEP!$J$14:$AM$113,INT((ROW()-2)/30)+1,MOD(ROW()-2,30)+1)</f>
        <v/>
      </c>
      <c r="B2641" s="11" t="str">
        <f t="array" ref="B2641">INDEX(DONG_THUAN_GHEP!$A$14:$A$113,INT((ROW()-2)/30)+1)</f>
        <v/>
      </c>
      <c r="C2641" s="16">
        <f t="array" ref="C2641">IF(A2641="",0,INDEX(DONG_THUAN_GHEP!$B$14:$B$113,INT((ROW()-2)/30)+1))</f>
        <v>0</v>
      </c>
      <c r="D2641" s="16">
        <f t="shared" si="1"/>
        <v>0</v>
      </c>
      <c r="E2641" s="16">
        <f t="shared" si="2"/>
        <v>0</v>
      </c>
      <c r="F2641" s="3">
        <f t="shared" si="3"/>
        <v>0</v>
      </c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ht="15.0" customHeight="1">
      <c r="A2642" s="11" t="str">
        <f t="array" ref="A2642">INDEX(DONG_THUAN_GHEP!$J$14:$AM$113,INT((ROW()-2)/30)+1,MOD(ROW()-2,30)+1)</f>
        <v/>
      </c>
      <c r="B2642" s="11" t="str">
        <f t="array" ref="B2642">INDEX(DONG_THUAN_GHEP!$A$14:$A$113,INT((ROW()-2)/30)+1)</f>
        <v/>
      </c>
      <c r="C2642" s="16">
        <f t="array" ref="C2642">IF(A2642="",0,INDEX(DONG_THUAN_GHEP!$B$14:$B$113,INT((ROW()-2)/30)+1))</f>
        <v>0</v>
      </c>
      <c r="D2642" s="16">
        <f t="shared" si="1"/>
        <v>0</v>
      </c>
      <c r="E2642" s="16">
        <f t="shared" si="2"/>
        <v>0</v>
      </c>
      <c r="F2642" s="3">
        <f t="shared" si="3"/>
        <v>0</v>
      </c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ht="15.0" customHeight="1">
      <c r="A2643" s="11" t="str">
        <f t="array" ref="A2643">INDEX(DONG_THUAN_GHEP!$J$14:$AM$113,INT((ROW()-2)/30)+1,MOD(ROW()-2,30)+1)</f>
        <v/>
      </c>
      <c r="B2643" s="11" t="str">
        <f t="array" ref="B2643">INDEX(DONG_THUAN_GHEP!$A$14:$A$113,INT((ROW()-2)/30)+1)</f>
        <v/>
      </c>
      <c r="C2643" s="16">
        <f t="array" ref="C2643">IF(A2643="",0,INDEX(DONG_THUAN_GHEP!$B$14:$B$113,INT((ROW()-2)/30)+1))</f>
        <v>0</v>
      </c>
      <c r="D2643" s="16">
        <f t="shared" si="1"/>
        <v>0</v>
      </c>
      <c r="E2643" s="16">
        <f t="shared" si="2"/>
        <v>0</v>
      </c>
      <c r="F2643" s="3">
        <f t="shared" si="3"/>
        <v>0</v>
      </c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ht="15.0" customHeight="1">
      <c r="A2644" s="11" t="str">
        <f t="array" ref="A2644">INDEX(DONG_THUAN_GHEP!$J$14:$AM$113,INT((ROW()-2)/30)+1,MOD(ROW()-2,30)+1)</f>
        <v/>
      </c>
      <c r="B2644" s="11" t="str">
        <f t="array" ref="B2644">INDEX(DONG_THUAN_GHEP!$A$14:$A$113,INT((ROW()-2)/30)+1)</f>
        <v/>
      </c>
      <c r="C2644" s="16">
        <f t="array" ref="C2644">IF(A2644="",0,INDEX(DONG_THUAN_GHEP!$B$14:$B$113,INT((ROW()-2)/30)+1))</f>
        <v>0</v>
      </c>
      <c r="D2644" s="16">
        <f t="shared" si="1"/>
        <v>0</v>
      </c>
      <c r="E2644" s="16">
        <f t="shared" si="2"/>
        <v>0</v>
      </c>
      <c r="F2644" s="3">
        <f t="shared" si="3"/>
        <v>0</v>
      </c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ht="15.0" customHeight="1">
      <c r="A2645" s="11" t="str">
        <f t="array" ref="A2645">INDEX(DONG_THUAN_GHEP!$J$14:$AM$113,INT((ROW()-2)/30)+1,MOD(ROW()-2,30)+1)</f>
        <v/>
      </c>
      <c r="B2645" s="11" t="str">
        <f t="array" ref="B2645">INDEX(DONG_THUAN_GHEP!$A$14:$A$113,INT((ROW()-2)/30)+1)</f>
        <v/>
      </c>
      <c r="C2645" s="16">
        <f t="array" ref="C2645">IF(A2645="",0,INDEX(DONG_THUAN_GHEP!$B$14:$B$113,INT((ROW()-2)/30)+1))</f>
        <v>0</v>
      </c>
      <c r="D2645" s="16">
        <f t="shared" si="1"/>
        <v>0</v>
      </c>
      <c r="E2645" s="16">
        <f t="shared" si="2"/>
        <v>0</v>
      </c>
      <c r="F2645" s="3">
        <f t="shared" si="3"/>
        <v>0</v>
      </c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ht="15.0" customHeight="1">
      <c r="A2646" s="11" t="str">
        <f t="array" ref="A2646">INDEX(DONG_THUAN_GHEP!$J$14:$AM$113,INT((ROW()-2)/30)+1,MOD(ROW()-2,30)+1)</f>
        <v/>
      </c>
      <c r="B2646" s="11" t="str">
        <f t="array" ref="B2646">INDEX(DONG_THUAN_GHEP!$A$14:$A$113,INT((ROW()-2)/30)+1)</f>
        <v/>
      </c>
      <c r="C2646" s="16">
        <f t="array" ref="C2646">IF(A2646="",0,INDEX(DONG_THUAN_GHEP!$B$14:$B$113,INT((ROW()-2)/30)+1))</f>
        <v>0</v>
      </c>
      <c r="D2646" s="16">
        <f t="shared" si="1"/>
        <v>0</v>
      </c>
      <c r="E2646" s="16">
        <f t="shared" si="2"/>
        <v>0</v>
      </c>
      <c r="F2646" s="3">
        <f t="shared" si="3"/>
        <v>0</v>
      </c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ht="15.0" customHeight="1">
      <c r="A2647" s="11" t="str">
        <f t="array" ref="A2647">INDEX(DONG_THUAN_GHEP!$J$14:$AM$113,INT((ROW()-2)/30)+1,MOD(ROW()-2,30)+1)</f>
        <v/>
      </c>
      <c r="B2647" s="11" t="str">
        <f t="array" ref="B2647">INDEX(DONG_THUAN_GHEP!$A$14:$A$113,INT((ROW()-2)/30)+1)</f>
        <v/>
      </c>
      <c r="C2647" s="16">
        <f t="array" ref="C2647">IF(A2647="",0,INDEX(DONG_THUAN_GHEP!$B$14:$B$113,INT((ROW()-2)/30)+1))</f>
        <v>0</v>
      </c>
      <c r="D2647" s="16">
        <f t="shared" si="1"/>
        <v>0</v>
      </c>
      <c r="E2647" s="16">
        <f t="shared" si="2"/>
        <v>0</v>
      </c>
      <c r="F2647" s="3">
        <f t="shared" si="3"/>
        <v>0</v>
      </c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ht="15.0" customHeight="1">
      <c r="A2648" s="11" t="str">
        <f t="array" ref="A2648">INDEX(DONG_THUAN_GHEP!$J$14:$AM$113,INT((ROW()-2)/30)+1,MOD(ROW()-2,30)+1)</f>
        <v/>
      </c>
      <c r="B2648" s="11" t="str">
        <f t="array" ref="B2648">INDEX(DONG_THUAN_GHEP!$A$14:$A$113,INT((ROW()-2)/30)+1)</f>
        <v/>
      </c>
      <c r="C2648" s="16">
        <f t="array" ref="C2648">IF(A2648="",0,INDEX(DONG_THUAN_GHEP!$B$14:$B$113,INT((ROW()-2)/30)+1))</f>
        <v>0</v>
      </c>
      <c r="D2648" s="16">
        <f t="shared" si="1"/>
        <v>0</v>
      </c>
      <c r="E2648" s="16">
        <f t="shared" si="2"/>
        <v>0</v>
      </c>
      <c r="F2648" s="3">
        <f t="shared" si="3"/>
        <v>0</v>
      </c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ht="15.0" customHeight="1">
      <c r="A2649" s="11" t="str">
        <f t="array" ref="A2649">INDEX(DONG_THUAN_GHEP!$J$14:$AM$113,INT((ROW()-2)/30)+1,MOD(ROW()-2,30)+1)</f>
        <v/>
      </c>
      <c r="B2649" s="11" t="str">
        <f t="array" ref="B2649">INDEX(DONG_THUAN_GHEP!$A$14:$A$113,INT((ROW()-2)/30)+1)</f>
        <v/>
      </c>
      <c r="C2649" s="16">
        <f t="array" ref="C2649">IF(A2649="",0,INDEX(DONG_THUAN_GHEP!$B$14:$B$113,INT((ROW()-2)/30)+1))</f>
        <v>0</v>
      </c>
      <c r="D2649" s="16">
        <f t="shared" si="1"/>
        <v>0</v>
      </c>
      <c r="E2649" s="16">
        <f t="shared" si="2"/>
        <v>0</v>
      </c>
      <c r="F2649" s="3">
        <f t="shared" si="3"/>
        <v>0</v>
      </c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ht="15.0" customHeight="1">
      <c r="A2650" s="11" t="str">
        <f t="array" ref="A2650">INDEX(DONG_THUAN_GHEP!$J$14:$AM$113,INT((ROW()-2)/30)+1,MOD(ROW()-2,30)+1)</f>
        <v/>
      </c>
      <c r="B2650" s="11" t="str">
        <f t="array" ref="B2650">INDEX(DONG_THUAN_GHEP!$A$14:$A$113,INT((ROW()-2)/30)+1)</f>
        <v/>
      </c>
      <c r="C2650" s="16">
        <f t="array" ref="C2650">IF(A2650="",0,INDEX(DONG_THUAN_GHEP!$B$14:$B$113,INT((ROW()-2)/30)+1))</f>
        <v>0</v>
      </c>
      <c r="D2650" s="16">
        <f t="shared" si="1"/>
        <v>0</v>
      </c>
      <c r="E2650" s="16">
        <f t="shared" si="2"/>
        <v>0</v>
      </c>
      <c r="F2650" s="3">
        <f t="shared" si="3"/>
        <v>0</v>
      </c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ht="15.0" customHeight="1">
      <c r="A2651" s="11" t="str">
        <f t="array" ref="A2651">INDEX(DONG_THUAN_GHEP!$J$14:$AM$113,INT((ROW()-2)/30)+1,MOD(ROW()-2,30)+1)</f>
        <v/>
      </c>
      <c r="B2651" s="11" t="str">
        <f t="array" ref="B2651">INDEX(DONG_THUAN_GHEP!$A$14:$A$113,INT((ROW()-2)/30)+1)</f>
        <v/>
      </c>
      <c r="C2651" s="16">
        <f t="array" ref="C2651">IF(A2651="",0,INDEX(DONG_THUAN_GHEP!$B$14:$B$113,INT((ROW()-2)/30)+1))</f>
        <v>0</v>
      </c>
      <c r="D2651" s="16">
        <f t="shared" si="1"/>
        <v>0</v>
      </c>
      <c r="E2651" s="16">
        <f t="shared" si="2"/>
        <v>0</v>
      </c>
      <c r="F2651" s="3">
        <f t="shared" si="3"/>
        <v>0</v>
      </c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ht="15.0" customHeight="1">
      <c r="A2652" s="11" t="str">
        <f t="array" ref="A2652">INDEX(DONG_THUAN_GHEP!$J$14:$AM$113,INT((ROW()-2)/30)+1,MOD(ROW()-2,30)+1)</f>
        <v/>
      </c>
      <c r="B2652" s="11" t="str">
        <f t="array" ref="B2652">INDEX(DONG_THUAN_GHEP!$A$14:$A$113,INT((ROW()-2)/30)+1)</f>
        <v/>
      </c>
      <c r="C2652" s="16">
        <f t="array" ref="C2652">IF(A2652="",0,INDEX(DONG_THUAN_GHEP!$B$14:$B$113,INT((ROW()-2)/30)+1))</f>
        <v>0</v>
      </c>
      <c r="D2652" s="16">
        <f t="shared" si="1"/>
        <v>0</v>
      </c>
      <c r="E2652" s="16">
        <f t="shared" si="2"/>
        <v>0</v>
      </c>
      <c r="F2652" s="3">
        <f t="shared" si="3"/>
        <v>0</v>
      </c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ht="15.0" customHeight="1">
      <c r="A2653" s="11" t="str">
        <f t="array" ref="A2653">INDEX(DONG_THUAN_GHEP!$J$14:$AM$113,INT((ROW()-2)/30)+1,MOD(ROW()-2,30)+1)</f>
        <v/>
      </c>
      <c r="B2653" s="11" t="str">
        <f t="array" ref="B2653">INDEX(DONG_THUAN_GHEP!$A$14:$A$113,INT((ROW()-2)/30)+1)</f>
        <v/>
      </c>
      <c r="C2653" s="16">
        <f t="array" ref="C2653">IF(A2653="",0,INDEX(DONG_THUAN_GHEP!$B$14:$B$113,INT((ROW()-2)/30)+1))</f>
        <v>0</v>
      </c>
      <c r="D2653" s="16">
        <f t="shared" si="1"/>
        <v>0</v>
      </c>
      <c r="E2653" s="16">
        <f t="shared" si="2"/>
        <v>0</v>
      </c>
      <c r="F2653" s="3">
        <f t="shared" si="3"/>
        <v>0</v>
      </c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ht="15.0" customHeight="1">
      <c r="A2654" s="11" t="str">
        <f t="array" ref="A2654">INDEX(DONG_THUAN_GHEP!$J$14:$AM$113,INT((ROW()-2)/30)+1,MOD(ROW()-2,30)+1)</f>
        <v/>
      </c>
      <c r="B2654" s="11" t="str">
        <f t="array" ref="B2654">INDEX(DONG_THUAN_GHEP!$A$14:$A$113,INT((ROW()-2)/30)+1)</f>
        <v/>
      </c>
      <c r="C2654" s="16">
        <f t="array" ref="C2654">IF(A2654="",0,INDEX(DONG_THUAN_GHEP!$B$14:$B$113,INT((ROW()-2)/30)+1))</f>
        <v>0</v>
      </c>
      <c r="D2654" s="16">
        <f t="shared" si="1"/>
        <v>0</v>
      </c>
      <c r="E2654" s="16">
        <f t="shared" si="2"/>
        <v>0</v>
      </c>
      <c r="F2654" s="3">
        <f t="shared" si="3"/>
        <v>0</v>
      </c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ht="15.0" customHeight="1">
      <c r="A2655" s="11" t="str">
        <f t="array" ref="A2655">INDEX(DONG_THUAN_GHEP!$J$14:$AM$113,INT((ROW()-2)/30)+1,MOD(ROW()-2,30)+1)</f>
        <v/>
      </c>
      <c r="B2655" s="11" t="str">
        <f t="array" ref="B2655">INDEX(DONG_THUAN_GHEP!$A$14:$A$113,INT((ROW()-2)/30)+1)</f>
        <v/>
      </c>
      <c r="C2655" s="16">
        <f t="array" ref="C2655">IF(A2655="",0,INDEX(DONG_THUAN_GHEP!$B$14:$B$113,INT((ROW()-2)/30)+1))</f>
        <v>0</v>
      </c>
      <c r="D2655" s="16">
        <f t="shared" si="1"/>
        <v>0</v>
      </c>
      <c r="E2655" s="16">
        <f t="shared" si="2"/>
        <v>0</v>
      </c>
      <c r="F2655" s="3">
        <f t="shared" si="3"/>
        <v>0</v>
      </c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ht="15.0" customHeight="1">
      <c r="A2656" s="11" t="str">
        <f t="array" ref="A2656">INDEX(DONG_THUAN_GHEP!$J$14:$AM$113,INT((ROW()-2)/30)+1,MOD(ROW()-2,30)+1)</f>
        <v/>
      </c>
      <c r="B2656" s="11" t="str">
        <f t="array" ref="B2656">INDEX(DONG_THUAN_GHEP!$A$14:$A$113,INT((ROW()-2)/30)+1)</f>
        <v/>
      </c>
      <c r="C2656" s="16">
        <f t="array" ref="C2656">IF(A2656="",0,INDEX(DONG_THUAN_GHEP!$B$14:$B$113,INT((ROW()-2)/30)+1))</f>
        <v>0</v>
      </c>
      <c r="D2656" s="16">
        <f t="shared" si="1"/>
        <v>0</v>
      </c>
      <c r="E2656" s="16">
        <f t="shared" si="2"/>
        <v>0</v>
      </c>
      <c r="F2656" s="3">
        <f t="shared" si="3"/>
        <v>0</v>
      </c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ht="15.0" customHeight="1">
      <c r="A2657" s="11" t="str">
        <f t="array" ref="A2657">INDEX(DONG_THUAN_GHEP!$J$14:$AM$113,INT((ROW()-2)/30)+1,MOD(ROW()-2,30)+1)</f>
        <v/>
      </c>
      <c r="B2657" s="11" t="str">
        <f t="array" ref="B2657">INDEX(DONG_THUAN_GHEP!$A$14:$A$113,INT((ROW()-2)/30)+1)</f>
        <v/>
      </c>
      <c r="C2657" s="16">
        <f t="array" ref="C2657">IF(A2657="",0,INDEX(DONG_THUAN_GHEP!$B$14:$B$113,INT((ROW()-2)/30)+1))</f>
        <v>0</v>
      </c>
      <c r="D2657" s="16">
        <f t="shared" si="1"/>
        <v>0</v>
      </c>
      <c r="E2657" s="16">
        <f t="shared" si="2"/>
        <v>0</v>
      </c>
      <c r="F2657" s="3">
        <f t="shared" si="3"/>
        <v>0</v>
      </c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ht="15.0" customHeight="1">
      <c r="A2658" s="11" t="str">
        <f t="array" ref="A2658">INDEX(DONG_THUAN_GHEP!$J$14:$AM$113,INT((ROW()-2)/30)+1,MOD(ROW()-2,30)+1)</f>
        <v/>
      </c>
      <c r="B2658" s="11" t="str">
        <f t="array" ref="B2658">INDEX(DONG_THUAN_GHEP!$A$14:$A$113,INT((ROW()-2)/30)+1)</f>
        <v/>
      </c>
      <c r="C2658" s="16">
        <f t="array" ref="C2658">IF(A2658="",0,INDEX(DONG_THUAN_GHEP!$B$14:$B$113,INT((ROW()-2)/30)+1))</f>
        <v>0</v>
      </c>
      <c r="D2658" s="16">
        <f t="shared" si="1"/>
        <v>0</v>
      </c>
      <c r="E2658" s="16">
        <f t="shared" si="2"/>
        <v>0</v>
      </c>
      <c r="F2658" s="3">
        <f t="shared" si="3"/>
        <v>0</v>
      </c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ht="15.0" customHeight="1">
      <c r="A2659" s="11" t="str">
        <f t="array" ref="A2659">INDEX(DONG_THUAN_GHEP!$J$14:$AM$113,INT((ROW()-2)/30)+1,MOD(ROW()-2,30)+1)</f>
        <v/>
      </c>
      <c r="B2659" s="11" t="str">
        <f t="array" ref="B2659">INDEX(DONG_THUAN_GHEP!$A$14:$A$113,INT((ROW()-2)/30)+1)</f>
        <v/>
      </c>
      <c r="C2659" s="16">
        <f t="array" ref="C2659">IF(A2659="",0,INDEX(DONG_THUAN_GHEP!$B$14:$B$113,INT((ROW()-2)/30)+1))</f>
        <v>0</v>
      </c>
      <c r="D2659" s="16">
        <f t="shared" si="1"/>
        <v>0</v>
      </c>
      <c r="E2659" s="16">
        <f t="shared" si="2"/>
        <v>0</v>
      </c>
      <c r="F2659" s="3">
        <f t="shared" si="3"/>
        <v>0</v>
      </c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ht="15.0" customHeight="1">
      <c r="A2660" s="11" t="str">
        <f t="array" ref="A2660">INDEX(DONG_THUAN_GHEP!$J$14:$AM$113,INT((ROW()-2)/30)+1,MOD(ROW()-2,30)+1)</f>
        <v/>
      </c>
      <c r="B2660" s="11" t="str">
        <f t="array" ref="B2660">INDEX(DONG_THUAN_GHEP!$A$14:$A$113,INT((ROW()-2)/30)+1)</f>
        <v/>
      </c>
      <c r="C2660" s="16">
        <f t="array" ref="C2660">IF(A2660="",0,INDEX(DONG_THUAN_GHEP!$B$14:$B$113,INT((ROW()-2)/30)+1))</f>
        <v>0</v>
      </c>
      <c r="D2660" s="16">
        <f t="shared" si="1"/>
        <v>0</v>
      </c>
      <c r="E2660" s="16">
        <f t="shared" si="2"/>
        <v>0</v>
      </c>
      <c r="F2660" s="3">
        <f t="shared" si="3"/>
        <v>0</v>
      </c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ht="15.0" customHeight="1">
      <c r="A2661" s="11" t="str">
        <f t="array" ref="A2661">INDEX(DONG_THUAN_GHEP!$J$14:$AM$113,INT((ROW()-2)/30)+1,MOD(ROW()-2,30)+1)</f>
        <v/>
      </c>
      <c r="B2661" s="11" t="str">
        <f t="array" ref="B2661">INDEX(DONG_THUAN_GHEP!$A$14:$A$113,INT((ROW()-2)/30)+1)</f>
        <v/>
      </c>
      <c r="C2661" s="16">
        <f t="array" ref="C2661">IF(A2661="",0,INDEX(DONG_THUAN_GHEP!$B$14:$B$113,INT((ROW()-2)/30)+1))</f>
        <v>0</v>
      </c>
      <c r="D2661" s="16">
        <f t="shared" si="1"/>
        <v>0</v>
      </c>
      <c r="E2661" s="16">
        <f t="shared" si="2"/>
        <v>0</v>
      </c>
      <c r="F2661" s="3">
        <f t="shared" si="3"/>
        <v>0</v>
      </c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ht="15.0" customHeight="1">
      <c r="A2662" s="11" t="str">
        <f t="array" ref="A2662">INDEX(DONG_THUAN_GHEP!$J$14:$AM$113,INT((ROW()-2)/30)+1,MOD(ROW()-2,30)+1)</f>
        <v/>
      </c>
      <c r="B2662" s="11" t="str">
        <f t="array" ref="B2662">INDEX(DONG_THUAN_GHEP!$A$14:$A$113,INT((ROW()-2)/30)+1)</f>
        <v/>
      </c>
      <c r="C2662" s="16">
        <f t="array" ref="C2662">IF(A2662="",0,INDEX(DONG_THUAN_GHEP!$B$14:$B$113,INT((ROW()-2)/30)+1))</f>
        <v>0</v>
      </c>
      <c r="D2662" s="16">
        <f t="shared" si="1"/>
        <v>0</v>
      </c>
      <c r="E2662" s="16">
        <f t="shared" si="2"/>
        <v>0</v>
      </c>
      <c r="F2662" s="3">
        <f t="shared" si="3"/>
        <v>0</v>
      </c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ht="15.0" customHeight="1">
      <c r="A2663" s="11" t="str">
        <f t="array" ref="A2663">INDEX(DONG_THUAN_GHEP!$J$14:$AM$113,INT((ROW()-2)/30)+1,MOD(ROW()-2,30)+1)</f>
        <v/>
      </c>
      <c r="B2663" s="11" t="str">
        <f t="array" ref="B2663">INDEX(DONG_THUAN_GHEP!$A$14:$A$113,INT((ROW()-2)/30)+1)</f>
        <v/>
      </c>
      <c r="C2663" s="16">
        <f t="array" ref="C2663">IF(A2663="",0,INDEX(DONG_THUAN_GHEP!$B$14:$B$113,INT((ROW()-2)/30)+1))</f>
        <v>0</v>
      </c>
      <c r="D2663" s="16">
        <f t="shared" si="1"/>
        <v>0</v>
      </c>
      <c r="E2663" s="16">
        <f t="shared" si="2"/>
        <v>0</v>
      </c>
      <c r="F2663" s="3">
        <f t="shared" si="3"/>
        <v>0</v>
      </c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ht="15.0" customHeight="1">
      <c r="A2664" s="11" t="str">
        <f t="array" ref="A2664">INDEX(DONG_THUAN_GHEP!$J$14:$AM$113,INT((ROW()-2)/30)+1,MOD(ROW()-2,30)+1)</f>
        <v/>
      </c>
      <c r="B2664" s="11" t="str">
        <f t="array" ref="B2664">INDEX(DONG_THUAN_GHEP!$A$14:$A$113,INT((ROW()-2)/30)+1)</f>
        <v/>
      </c>
      <c r="C2664" s="16">
        <f t="array" ref="C2664">IF(A2664="",0,INDEX(DONG_THUAN_GHEP!$B$14:$B$113,INT((ROW()-2)/30)+1))</f>
        <v>0</v>
      </c>
      <c r="D2664" s="16">
        <f t="shared" si="1"/>
        <v>0</v>
      </c>
      <c r="E2664" s="16">
        <f t="shared" si="2"/>
        <v>0</v>
      </c>
      <c r="F2664" s="3">
        <f t="shared" si="3"/>
        <v>0</v>
      </c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ht="15.0" customHeight="1">
      <c r="A2665" s="11" t="str">
        <f t="array" ref="A2665">INDEX(DONG_THUAN_GHEP!$J$14:$AM$113,INT((ROW()-2)/30)+1,MOD(ROW()-2,30)+1)</f>
        <v/>
      </c>
      <c r="B2665" s="11" t="str">
        <f t="array" ref="B2665">INDEX(DONG_THUAN_GHEP!$A$14:$A$113,INT((ROW()-2)/30)+1)</f>
        <v/>
      </c>
      <c r="C2665" s="16">
        <f t="array" ref="C2665">IF(A2665="",0,INDEX(DONG_THUAN_GHEP!$B$14:$B$113,INT((ROW()-2)/30)+1))</f>
        <v>0</v>
      </c>
      <c r="D2665" s="16">
        <f t="shared" si="1"/>
        <v>0</v>
      </c>
      <c r="E2665" s="16">
        <f t="shared" si="2"/>
        <v>0</v>
      </c>
      <c r="F2665" s="3">
        <f t="shared" si="3"/>
        <v>0</v>
      </c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ht="15.0" customHeight="1">
      <c r="A2666" s="11" t="str">
        <f t="array" ref="A2666">INDEX(DONG_THUAN_GHEP!$J$14:$AM$113,INT((ROW()-2)/30)+1,MOD(ROW()-2,30)+1)</f>
        <v/>
      </c>
      <c r="B2666" s="11" t="str">
        <f t="array" ref="B2666">INDEX(DONG_THUAN_GHEP!$A$14:$A$113,INT((ROW()-2)/30)+1)</f>
        <v/>
      </c>
      <c r="C2666" s="16">
        <f t="array" ref="C2666">IF(A2666="",0,INDEX(DONG_THUAN_GHEP!$B$14:$B$113,INT((ROW()-2)/30)+1))</f>
        <v>0</v>
      </c>
      <c r="D2666" s="16">
        <f t="shared" si="1"/>
        <v>0</v>
      </c>
      <c r="E2666" s="16">
        <f t="shared" si="2"/>
        <v>0</v>
      </c>
      <c r="F2666" s="3">
        <f t="shared" si="3"/>
        <v>0</v>
      </c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ht="15.0" customHeight="1">
      <c r="A2667" s="11" t="str">
        <f t="array" ref="A2667">INDEX(DONG_THUAN_GHEP!$J$14:$AM$113,INT((ROW()-2)/30)+1,MOD(ROW()-2,30)+1)</f>
        <v/>
      </c>
      <c r="B2667" s="11" t="str">
        <f t="array" ref="B2667">INDEX(DONG_THUAN_GHEP!$A$14:$A$113,INT((ROW()-2)/30)+1)</f>
        <v/>
      </c>
      <c r="C2667" s="16">
        <f t="array" ref="C2667">IF(A2667="",0,INDEX(DONG_THUAN_GHEP!$B$14:$B$113,INT((ROW()-2)/30)+1))</f>
        <v>0</v>
      </c>
      <c r="D2667" s="16">
        <f t="shared" si="1"/>
        <v>0</v>
      </c>
      <c r="E2667" s="16">
        <f t="shared" si="2"/>
        <v>0</v>
      </c>
      <c r="F2667" s="3">
        <f t="shared" si="3"/>
        <v>0</v>
      </c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ht="15.0" customHeight="1">
      <c r="A2668" s="11" t="str">
        <f t="array" ref="A2668">INDEX(DONG_THUAN_GHEP!$J$14:$AM$113,INT((ROW()-2)/30)+1,MOD(ROW()-2,30)+1)</f>
        <v/>
      </c>
      <c r="B2668" s="11" t="str">
        <f t="array" ref="B2668">INDEX(DONG_THUAN_GHEP!$A$14:$A$113,INT((ROW()-2)/30)+1)</f>
        <v/>
      </c>
      <c r="C2668" s="16">
        <f t="array" ref="C2668">IF(A2668="",0,INDEX(DONG_THUAN_GHEP!$B$14:$B$113,INT((ROW()-2)/30)+1))</f>
        <v>0</v>
      </c>
      <c r="D2668" s="16">
        <f t="shared" si="1"/>
        <v>0</v>
      </c>
      <c r="E2668" s="16">
        <f t="shared" si="2"/>
        <v>0</v>
      </c>
      <c r="F2668" s="3">
        <f t="shared" si="3"/>
        <v>0</v>
      </c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ht="15.0" customHeight="1">
      <c r="A2669" s="11" t="str">
        <f t="array" ref="A2669">INDEX(DONG_THUAN_GHEP!$J$14:$AM$113,INT((ROW()-2)/30)+1,MOD(ROW()-2,30)+1)</f>
        <v/>
      </c>
      <c r="B2669" s="11" t="str">
        <f t="array" ref="B2669">INDEX(DONG_THUAN_GHEP!$A$14:$A$113,INT((ROW()-2)/30)+1)</f>
        <v/>
      </c>
      <c r="C2669" s="16">
        <f t="array" ref="C2669">IF(A2669="",0,INDEX(DONG_THUAN_GHEP!$B$14:$B$113,INT((ROW()-2)/30)+1))</f>
        <v>0</v>
      </c>
      <c r="D2669" s="16">
        <f t="shared" si="1"/>
        <v>0</v>
      </c>
      <c r="E2669" s="16">
        <f t="shared" si="2"/>
        <v>0</v>
      </c>
      <c r="F2669" s="3">
        <f t="shared" si="3"/>
        <v>0</v>
      </c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ht="15.0" customHeight="1">
      <c r="A2670" s="11" t="str">
        <f t="array" ref="A2670">INDEX(DONG_THUAN_GHEP!$J$14:$AM$113,INT((ROW()-2)/30)+1,MOD(ROW()-2,30)+1)</f>
        <v/>
      </c>
      <c r="B2670" s="11" t="str">
        <f t="array" ref="B2670">INDEX(DONG_THUAN_GHEP!$A$14:$A$113,INT((ROW()-2)/30)+1)</f>
        <v/>
      </c>
      <c r="C2670" s="16">
        <f t="array" ref="C2670">IF(A2670="",0,INDEX(DONG_THUAN_GHEP!$B$14:$B$113,INT((ROW()-2)/30)+1))</f>
        <v>0</v>
      </c>
      <c r="D2670" s="16">
        <f t="shared" si="1"/>
        <v>0</v>
      </c>
      <c r="E2670" s="16">
        <f t="shared" si="2"/>
        <v>0</v>
      </c>
      <c r="F2670" s="3">
        <f t="shared" si="3"/>
        <v>0</v>
      </c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ht="15.0" customHeight="1">
      <c r="A2671" s="11" t="str">
        <f t="array" ref="A2671">INDEX(DONG_THUAN_GHEP!$J$14:$AM$113,INT((ROW()-2)/30)+1,MOD(ROW()-2,30)+1)</f>
        <v/>
      </c>
      <c r="B2671" s="11" t="str">
        <f t="array" ref="B2671">INDEX(DONG_THUAN_GHEP!$A$14:$A$113,INT((ROW()-2)/30)+1)</f>
        <v/>
      </c>
      <c r="C2671" s="16">
        <f t="array" ref="C2671">IF(A2671="",0,INDEX(DONG_THUAN_GHEP!$B$14:$B$113,INT((ROW()-2)/30)+1))</f>
        <v>0</v>
      </c>
      <c r="D2671" s="16">
        <f t="shared" si="1"/>
        <v>0</v>
      </c>
      <c r="E2671" s="16">
        <f t="shared" si="2"/>
        <v>0</v>
      </c>
      <c r="F2671" s="3">
        <f t="shared" si="3"/>
        <v>0</v>
      </c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ht="15.0" customHeight="1">
      <c r="A2672" s="11" t="str">
        <f t="array" ref="A2672">INDEX(DONG_THUAN_GHEP!$J$14:$AM$113,INT((ROW()-2)/30)+1,MOD(ROW()-2,30)+1)</f>
        <v/>
      </c>
      <c r="B2672" s="11" t="str">
        <f t="array" ref="B2672">INDEX(DONG_THUAN_GHEP!$A$14:$A$113,INT((ROW()-2)/30)+1)</f>
        <v/>
      </c>
      <c r="C2672" s="16">
        <f t="array" ref="C2672">IF(A2672="",0,INDEX(DONG_THUAN_GHEP!$B$14:$B$113,INT((ROW()-2)/30)+1))</f>
        <v>0</v>
      </c>
      <c r="D2672" s="16">
        <f t="shared" si="1"/>
        <v>0</v>
      </c>
      <c r="E2672" s="16">
        <f t="shared" si="2"/>
        <v>0</v>
      </c>
      <c r="F2672" s="3">
        <f t="shared" si="3"/>
        <v>0</v>
      </c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ht="15.0" customHeight="1">
      <c r="A2673" s="11" t="str">
        <f t="array" ref="A2673">INDEX(DONG_THUAN_GHEP!$J$14:$AM$113,INT((ROW()-2)/30)+1,MOD(ROW()-2,30)+1)</f>
        <v/>
      </c>
      <c r="B2673" s="11" t="str">
        <f t="array" ref="B2673">INDEX(DONG_THUAN_GHEP!$A$14:$A$113,INT((ROW()-2)/30)+1)</f>
        <v/>
      </c>
      <c r="C2673" s="16">
        <f t="array" ref="C2673">IF(A2673="",0,INDEX(DONG_THUAN_GHEP!$B$14:$B$113,INT((ROW()-2)/30)+1))</f>
        <v>0</v>
      </c>
      <c r="D2673" s="16">
        <f t="shared" si="1"/>
        <v>0</v>
      </c>
      <c r="E2673" s="16">
        <f t="shared" si="2"/>
        <v>0</v>
      </c>
      <c r="F2673" s="3">
        <f t="shared" si="3"/>
        <v>0</v>
      </c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ht="15.0" customHeight="1">
      <c r="A2674" s="11" t="str">
        <f t="array" ref="A2674">INDEX(DONG_THUAN_GHEP!$J$14:$AM$113,INT((ROW()-2)/30)+1,MOD(ROW()-2,30)+1)</f>
        <v/>
      </c>
      <c r="B2674" s="11" t="str">
        <f t="array" ref="B2674">INDEX(DONG_THUAN_GHEP!$A$14:$A$113,INT((ROW()-2)/30)+1)</f>
        <v/>
      </c>
      <c r="C2674" s="16">
        <f t="array" ref="C2674">IF(A2674="",0,INDEX(DONG_THUAN_GHEP!$B$14:$B$113,INT((ROW()-2)/30)+1))</f>
        <v>0</v>
      </c>
      <c r="D2674" s="16">
        <f t="shared" si="1"/>
        <v>0</v>
      </c>
      <c r="E2674" s="16">
        <f t="shared" si="2"/>
        <v>0</v>
      </c>
      <c r="F2674" s="3">
        <f t="shared" si="3"/>
        <v>0</v>
      </c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ht="15.0" customHeight="1">
      <c r="A2675" s="11" t="str">
        <f t="array" ref="A2675">INDEX(DONG_THUAN_GHEP!$J$14:$AM$113,INT((ROW()-2)/30)+1,MOD(ROW()-2,30)+1)</f>
        <v/>
      </c>
      <c r="B2675" s="11" t="str">
        <f t="array" ref="B2675">INDEX(DONG_THUAN_GHEP!$A$14:$A$113,INT((ROW()-2)/30)+1)</f>
        <v/>
      </c>
      <c r="C2675" s="16">
        <f t="array" ref="C2675">IF(A2675="",0,INDEX(DONG_THUAN_GHEP!$B$14:$B$113,INT((ROW()-2)/30)+1))</f>
        <v>0</v>
      </c>
      <c r="D2675" s="16">
        <f t="shared" si="1"/>
        <v>0</v>
      </c>
      <c r="E2675" s="16">
        <f t="shared" si="2"/>
        <v>0</v>
      </c>
      <c r="F2675" s="3">
        <f t="shared" si="3"/>
        <v>0</v>
      </c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ht="15.0" customHeight="1">
      <c r="A2676" s="11" t="str">
        <f t="array" ref="A2676">INDEX(DONG_THUAN_GHEP!$J$14:$AM$113,INT((ROW()-2)/30)+1,MOD(ROW()-2,30)+1)</f>
        <v/>
      </c>
      <c r="B2676" s="11" t="str">
        <f t="array" ref="B2676">INDEX(DONG_THUAN_GHEP!$A$14:$A$113,INT((ROW()-2)/30)+1)</f>
        <v/>
      </c>
      <c r="C2676" s="16">
        <f t="array" ref="C2676">IF(A2676="",0,INDEX(DONG_THUAN_GHEP!$B$14:$B$113,INT((ROW()-2)/30)+1))</f>
        <v>0</v>
      </c>
      <c r="D2676" s="16">
        <f t="shared" si="1"/>
        <v>0</v>
      </c>
      <c r="E2676" s="16">
        <f t="shared" si="2"/>
        <v>0</v>
      </c>
      <c r="F2676" s="3">
        <f t="shared" si="3"/>
        <v>0</v>
      </c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ht="15.0" customHeight="1">
      <c r="A2677" s="11" t="str">
        <f t="array" ref="A2677">INDEX(DONG_THUAN_GHEP!$J$14:$AM$113,INT((ROW()-2)/30)+1,MOD(ROW()-2,30)+1)</f>
        <v/>
      </c>
      <c r="B2677" s="11" t="str">
        <f t="array" ref="B2677">INDEX(DONG_THUAN_GHEP!$A$14:$A$113,INT((ROW()-2)/30)+1)</f>
        <v/>
      </c>
      <c r="C2677" s="16">
        <f t="array" ref="C2677">IF(A2677="",0,INDEX(DONG_THUAN_GHEP!$B$14:$B$113,INT((ROW()-2)/30)+1))</f>
        <v>0</v>
      </c>
      <c r="D2677" s="16">
        <f t="shared" si="1"/>
        <v>0</v>
      </c>
      <c r="E2677" s="16">
        <f t="shared" si="2"/>
        <v>0</v>
      </c>
      <c r="F2677" s="3">
        <f t="shared" si="3"/>
        <v>0</v>
      </c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ht="15.0" customHeight="1">
      <c r="A2678" s="11" t="str">
        <f t="array" ref="A2678">INDEX(DONG_THUAN_GHEP!$J$14:$AM$113,INT((ROW()-2)/30)+1,MOD(ROW()-2,30)+1)</f>
        <v/>
      </c>
      <c r="B2678" s="11" t="str">
        <f t="array" ref="B2678">INDEX(DONG_THUAN_GHEP!$A$14:$A$113,INT((ROW()-2)/30)+1)</f>
        <v/>
      </c>
      <c r="C2678" s="16">
        <f t="array" ref="C2678">IF(A2678="",0,INDEX(DONG_THUAN_GHEP!$B$14:$B$113,INT((ROW()-2)/30)+1))</f>
        <v>0</v>
      </c>
      <c r="D2678" s="16">
        <f t="shared" si="1"/>
        <v>0</v>
      </c>
      <c r="E2678" s="16">
        <f t="shared" si="2"/>
        <v>0</v>
      </c>
      <c r="F2678" s="3">
        <f t="shared" si="3"/>
        <v>0</v>
      </c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ht="15.0" customHeight="1">
      <c r="A2679" s="11" t="str">
        <f t="array" ref="A2679">INDEX(DONG_THUAN_GHEP!$J$14:$AM$113,INT((ROW()-2)/30)+1,MOD(ROW()-2,30)+1)</f>
        <v/>
      </c>
      <c r="B2679" s="11" t="str">
        <f t="array" ref="B2679">INDEX(DONG_THUAN_GHEP!$A$14:$A$113,INT((ROW()-2)/30)+1)</f>
        <v/>
      </c>
      <c r="C2679" s="16">
        <f t="array" ref="C2679">IF(A2679="",0,INDEX(DONG_THUAN_GHEP!$B$14:$B$113,INT((ROW()-2)/30)+1))</f>
        <v>0</v>
      </c>
      <c r="D2679" s="16">
        <f t="shared" si="1"/>
        <v>0</v>
      </c>
      <c r="E2679" s="16">
        <f t="shared" si="2"/>
        <v>0</v>
      </c>
      <c r="F2679" s="3">
        <f t="shared" si="3"/>
        <v>0</v>
      </c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ht="15.0" customHeight="1">
      <c r="A2680" s="11" t="str">
        <f t="array" ref="A2680">INDEX(DONG_THUAN_GHEP!$J$14:$AM$113,INT((ROW()-2)/30)+1,MOD(ROW()-2,30)+1)</f>
        <v/>
      </c>
      <c r="B2680" s="11" t="str">
        <f t="array" ref="B2680">INDEX(DONG_THUAN_GHEP!$A$14:$A$113,INT((ROW()-2)/30)+1)</f>
        <v/>
      </c>
      <c r="C2680" s="16">
        <f t="array" ref="C2680">IF(A2680="",0,INDEX(DONG_THUAN_GHEP!$B$14:$B$113,INT((ROW()-2)/30)+1))</f>
        <v>0</v>
      </c>
      <c r="D2680" s="16">
        <f t="shared" si="1"/>
        <v>0</v>
      </c>
      <c r="E2680" s="16">
        <f t="shared" si="2"/>
        <v>0</v>
      </c>
      <c r="F2680" s="3">
        <f t="shared" si="3"/>
        <v>0</v>
      </c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ht="15.0" customHeight="1">
      <c r="A2681" s="11" t="str">
        <f t="array" ref="A2681">INDEX(DONG_THUAN_GHEP!$J$14:$AM$113,INT((ROW()-2)/30)+1,MOD(ROW()-2,30)+1)</f>
        <v/>
      </c>
      <c r="B2681" s="11" t="str">
        <f t="array" ref="B2681">INDEX(DONG_THUAN_GHEP!$A$14:$A$113,INT((ROW()-2)/30)+1)</f>
        <v/>
      </c>
      <c r="C2681" s="16">
        <f t="array" ref="C2681">IF(A2681="",0,INDEX(DONG_THUAN_GHEP!$B$14:$B$113,INT((ROW()-2)/30)+1))</f>
        <v>0</v>
      </c>
      <c r="D2681" s="16">
        <f t="shared" si="1"/>
        <v>0</v>
      </c>
      <c r="E2681" s="16">
        <f t="shared" si="2"/>
        <v>0</v>
      </c>
      <c r="F2681" s="3">
        <f t="shared" si="3"/>
        <v>0</v>
      </c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ht="15.0" customHeight="1">
      <c r="A2682" s="11" t="str">
        <f t="array" ref="A2682">INDEX(DONG_THUAN_GHEP!$J$14:$AM$113,INT((ROW()-2)/30)+1,MOD(ROW()-2,30)+1)</f>
        <v/>
      </c>
      <c r="B2682" s="11" t="str">
        <f t="array" ref="B2682">INDEX(DONG_THUAN_GHEP!$A$14:$A$113,INT((ROW()-2)/30)+1)</f>
        <v/>
      </c>
      <c r="C2682" s="16">
        <f t="array" ref="C2682">IF(A2682="",0,INDEX(DONG_THUAN_GHEP!$B$14:$B$113,INT((ROW()-2)/30)+1))</f>
        <v>0</v>
      </c>
      <c r="D2682" s="16">
        <f t="shared" si="1"/>
        <v>0</v>
      </c>
      <c r="E2682" s="16">
        <f t="shared" si="2"/>
        <v>0</v>
      </c>
      <c r="F2682" s="3">
        <f t="shared" si="3"/>
        <v>0</v>
      </c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ht="15.0" customHeight="1">
      <c r="A2683" s="11" t="str">
        <f t="array" ref="A2683">INDEX(DONG_THUAN_GHEP!$J$14:$AM$113,INT((ROW()-2)/30)+1,MOD(ROW()-2,30)+1)</f>
        <v/>
      </c>
      <c r="B2683" s="11" t="str">
        <f t="array" ref="B2683">INDEX(DONG_THUAN_GHEP!$A$14:$A$113,INT((ROW()-2)/30)+1)</f>
        <v/>
      </c>
      <c r="C2683" s="16">
        <f t="array" ref="C2683">IF(A2683="",0,INDEX(DONG_THUAN_GHEP!$B$14:$B$113,INT((ROW()-2)/30)+1))</f>
        <v>0</v>
      </c>
      <c r="D2683" s="16">
        <f t="shared" si="1"/>
        <v>0</v>
      </c>
      <c r="E2683" s="16">
        <f t="shared" si="2"/>
        <v>0</v>
      </c>
      <c r="F2683" s="3">
        <f t="shared" si="3"/>
        <v>0</v>
      </c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ht="15.0" customHeight="1">
      <c r="A2684" s="11" t="str">
        <f t="array" ref="A2684">INDEX(DONG_THUAN_GHEP!$J$14:$AM$113,INT((ROW()-2)/30)+1,MOD(ROW()-2,30)+1)</f>
        <v/>
      </c>
      <c r="B2684" s="11" t="str">
        <f t="array" ref="B2684">INDEX(DONG_THUAN_GHEP!$A$14:$A$113,INT((ROW()-2)/30)+1)</f>
        <v/>
      </c>
      <c r="C2684" s="16">
        <f t="array" ref="C2684">IF(A2684="",0,INDEX(DONG_THUAN_GHEP!$B$14:$B$113,INT((ROW()-2)/30)+1))</f>
        <v>0</v>
      </c>
      <c r="D2684" s="16">
        <f t="shared" si="1"/>
        <v>0</v>
      </c>
      <c r="E2684" s="16">
        <f t="shared" si="2"/>
        <v>0</v>
      </c>
      <c r="F2684" s="3">
        <f t="shared" si="3"/>
        <v>0</v>
      </c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ht="15.0" customHeight="1">
      <c r="A2685" s="11" t="str">
        <f t="array" ref="A2685">INDEX(DONG_THUAN_GHEP!$J$14:$AM$113,INT((ROW()-2)/30)+1,MOD(ROW()-2,30)+1)</f>
        <v/>
      </c>
      <c r="B2685" s="11" t="str">
        <f t="array" ref="B2685">INDEX(DONG_THUAN_GHEP!$A$14:$A$113,INT((ROW()-2)/30)+1)</f>
        <v/>
      </c>
      <c r="C2685" s="16">
        <f t="array" ref="C2685">IF(A2685="",0,INDEX(DONG_THUAN_GHEP!$B$14:$B$113,INT((ROW()-2)/30)+1))</f>
        <v>0</v>
      </c>
      <c r="D2685" s="16">
        <f t="shared" si="1"/>
        <v>0</v>
      </c>
      <c r="E2685" s="16">
        <f t="shared" si="2"/>
        <v>0</v>
      </c>
      <c r="F2685" s="3">
        <f t="shared" si="3"/>
        <v>0</v>
      </c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ht="15.0" customHeight="1">
      <c r="A2686" s="11" t="str">
        <f t="array" ref="A2686">INDEX(DONG_THUAN_GHEP!$J$14:$AM$113,INT((ROW()-2)/30)+1,MOD(ROW()-2,30)+1)</f>
        <v/>
      </c>
      <c r="B2686" s="11" t="str">
        <f t="array" ref="B2686">INDEX(DONG_THUAN_GHEP!$A$14:$A$113,INT((ROW()-2)/30)+1)</f>
        <v/>
      </c>
      <c r="C2686" s="16">
        <f t="array" ref="C2686">IF(A2686="",0,INDEX(DONG_THUAN_GHEP!$B$14:$B$113,INT((ROW()-2)/30)+1))</f>
        <v>0</v>
      </c>
      <c r="D2686" s="16">
        <f t="shared" si="1"/>
        <v>0</v>
      </c>
      <c r="E2686" s="16">
        <f t="shared" si="2"/>
        <v>0</v>
      </c>
      <c r="F2686" s="3">
        <f t="shared" si="3"/>
        <v>0</v>
      </c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ht="15.0" customHeight="1">
      <c r="A2687" s="11" t="str">
        <f t="array" ref="A2687">INDEX(DONG_THUAN_GHEP!$J$14:$AM$113,INT((ROW()-2)/30)+1,MOD(ROW()-2,30)+1)</f>
        <v/>
      </c>
      <c r="B2687" s="11" t="str">
        <f t="array" ref="B2687">INDEX(DONG_THUAN_GHEP!$A$14:$A$113,INT((ROW()-2)/30)+1)</f>
        <v/>
      </c>
      <c r="C2687" s="16">
        <f t="array" ref="C2687">IF(A2687="",0,INDEX(DONG_THUAN_GHEP!$B$14:$B$113,INT((ROW()-2)/30)+1))</f>
        <v>0</v>
      </c>
      <c r="D2687" s="16">
        <f t="shared" si="1"/>
        <v>0</v>
      </c>
      <c r="E2687" s="16">
        <f t="shared" si="2"/>
        <v>0</v>
      </c>
      <c r="F2687" s="3">
        <f t="shared" si="3"/>
        <v>0</v>
      </c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ht="15.0" customHeight="1">
      <c r="A2688" s="11" t="str">
        <f t="array" ref="A2688">INDEX(DONG_THUAN_GHEP!$J$14:$AM$113,INT((ROW()-2)/30)+1,MOD(ROW()-2,30)+1)</f>
        <v/>
      </c>
      <c r="B2688" s="11" t="str">
        <f t="array" ref="B2688">INDEX(DONG_THUAN_GHEP!$A$14:$A$113,INT((ROW()-2)/30)+1)</f>
        <v/>
      </c>
      <c r="C2688" s="16">
        <f t="array" ref="C2688">IF(A2688="",0,INDEX(DONG_THUAN_GHEP!$B$14:$B$113,INT((ROW()-2)/30)+1))</f>
        <v>0</v>
      </c>
      <c r="D2688" s="16">
        <f t="shared" si="1"/>
        <v>0</v>
      </c>
      <c r="E2688" s="16">
        <f t="shared" si="2"/>
        <v>0</v>
      </c>
      <c r="F2688" s="3">
        <f t="shared" si="3"/>
        <v>0</v>
      </c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ht="15.0" customHeight="1">
      <c r="A2689" s="11" t="str">
        <f t="array" ref="A2689">INDEX(DONG_THUAN_GHEP!$J$14:$AM$113,INT((ROW()-2)/30)+1,MOD(ROW()-2,30)+1)</f>
        <v/>
      </c>
      <c r="B2689" s="11" t="str">
        <f t="array" ref="B2689">INDEX(DONG_THUAN_GHEP!$A$14:$A$113,INT((ROW()-2)/30)+1)</f>
        <v/>
      </c>
      <c r="C2689" s="16">
        <f t="array" ref="C2689">IF(A2689="",0,INDEX(DONG_THUAN_GHEP!$B$14:$B$113,INT((ROW()-2)/30)+1))</f>
        <v>0</v>
      </c>
      <c r="D2689" s="16">
        <f t="shared" si="1"/>
        <v>0</v>
      </c>
      <c r="E2689" s="16">
        <f t="shared" si="2"/>
        <v>0</v>
      </c>
      <c r="F2689" s="3">
        <f t="shared" si="3"/>
        <v>0</v>
      </c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ht="15.0" customHeight="1">
      <c r="A2690" s="11" t="str">
        <f t="array" ref="A2690">INDEX(DONG_THUAN_GHEP!$J$14:$AM$113,INT((ROW()-2)/30)+1,MOD(ROW()-2,30)+1)</f>
        <v/>
      </c>
      <c r="B2690" s="11" t="str">
        <f t="array" ref="B2690">INDEX(DONG_THUAN_GHEP!$A$14:$A$113,INT((ROW()-2)/30)+1)</f>
        <v/>
      </c>
      <c r="C2690" s="16">
        <f t="array" ref="C2690">IF(A2690="",0,INDEX(DONG_THUAN_GHEP!$B$14:$B$113,INT((ROW()-2)/30)+1))</f>
        <v>0</v>
      </c>
      <c r="D2690" s="16">
        <f t="shared" si="1"/>
        <v>0</v>
      </c>
      <c r="E2690" s="16">
        <f t="shared" si="2"/>
        <v>0</v>
      </c>
      <c r="F2690" s="3">
        <f t="shared" si="3"/>
        <v>0</v>
      </c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ht="15.0" customHeight="1">
      <c r="A2691" s="11" t="str">
        <f t="array" ref="A2691">INDEX(DONG_THUAN_GHEP!$J$14:$AM$113,INT((ROW()-2)/30)+1,MOD(ROW()-2,30)+1)</f>
        <v/>
      </c>
      <c r="B2691" s="11" t="str">
        <f t="array" ref="B2691">INDEX(DONG_THUAN_GHEP!$A$14:$A$113,INT((ROW()-2)/30)+1)</f>
        <v/>
      </c>
      <c r="C2691" s="16">
        <f t="array" ref="C2691">IF(A2691="",0,INDEX(DONG_THUAN_GHEP!$B$14:$B$113,INT((ROW()-2)/30)+1))</f>
        <v>0</v>
      </c>
      <c r="D2691" s="16">
        <f t="shared" si="1"/>
        <v>0</v>
      </c>
      <c r="E2691" s="16">
        <f t="shared" si="2"/>
        <v>0</v>
      </c>
      <c r="F2691" s="3">
        <f t="shared" si="3"/>
        <v>0</v>
      </c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ht="15.0" customHeight="1">
      <c r="A2692" s="11" t="str">
        <f t="array" ref="A2692">INDEX(DONG_THUAN_GHEP!$J$14:$AM$113,INT((ROW()-2)/30)+1,MOD(ROW()-2,30)+1)</f>
        <v/>
      </c>
      <c r="B2692" s="11" t="str">
        <f t="array" ref="B2692">INDEX(DONG_THUAN_GHEP!$A$14:$A$113,INT((ROW()-2)/30)+1)</f>
        <v/>
      </c>
      <c r="C2692" s="16">
        <f t="array" ref="C2692">IF(A2692="",0,INDEX(DONG_THUAN_GHEP!$B$14:$B$113,INT((ROW()-2)/30)+1))</f>
        <v>0</v>
      </c>
      <c r="D2692" s="16">
        <f t="shared" si="1"/>
        <v>0</v>
      </c>
      <c r="E2692" s="16">
        <f t="shared" si="2"/>
        <v>0</v>
      </c>
      <c r="F2692" s="3">
        <f t="shared" si="3"/>
        <v>0</v>
      </c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ht="15.0" customHeight="1">
      <c r="A2693" s="11" t="str">
        <f t="array" ref="A2693">INDEX(DONG_THUAN_GHEP!$J$14:$AM$113,INT((ROW()-2)/30)+1,MOD(ROW()-2,30)+1)</f>
        <v/>
      </c>
      <c r="B2693" s="11" t="str">
        <f t="array" ref="B2693">INDEX(DONG_THUAN_GHEP!$A$14:$A$113,INT((ROW()-2)/30)+1)</f>
        <v/>
      </c>
      <c r="C2693" s="16">
        <f t="array" ref="C2693">IF(A2693="",0,INDEX(DONG_THUAN_GHEP!$B$14:$B$113,INT((ROW()-2)/30)+1))</f>
        <v>0</v>
      </c>
      <c r="D2693" s="16">
        <f t="shared" si="1"/>
        <v>0</v>
      </c>
      <c r="E2693" s="16">
        <f t="shared" si="2"/>
        <v>0</v>
      </c>
      <c r="F2693" s="3">
        <f t="shared" si="3"/>
        <v>0</v>
      </c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ht="15.0" customHeight="1">
      <c r="A2694" s="11" t="str">
        <f t="array" ref="A2694">INDEX(DONG_THUAN_GHEP!$J$14:$AM$113,INT((ROW()-2)/30)+1,MOD(ROW()-2,30)+1)</f>
        <v/>
      </c>
      <c r="B2694" s="11" t="str">
        <f t="array" ref="B2694">INDEX(DONG_THUAN_GHEP!$A$14:$A$113,INT((ROW()-2)/30)+1)</f>
        <v/>
      </c>
      <c r="C2694" s="16">
        <f t="array" ref="C2694">IF(A2694="",0,INDEX(DONG_THUAN_GHEP!$B$14:$B$113,INT((ROW()-2)/30)+1))</f>
        <v>0</v>
      </c>
      <c r="D2694" s="16">
        <f t="shared" si="1"/>
        <v>0</v>
      </c>
      <c r="E2694" s="16">
        <f t="shared" si="2"/>
        <v>0</v>
      </c>
      <c r="F2694" s="3">
        <f t="shared" si="3"/>
        <v>0</v>
      </c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ht="15.0" customHeight="1">
      <c r="A2695" s="11" t="str">
        <f t="array" ref="A2695">INDEX(DONG_THUAN_GHEP!$J$14:$AM$113,INT((ROW()-2)/30)+1,MOD(ROW()-2,30)+1)</f>
        <v/>
      </c>
      <c r="B2695" s="11" t="str">
        <f t="array" ref="B2695">INDEX(DONG_THUAN_GHEP!$A$14:$A$113,INT((ROW()-2)/30)+1)</f>
        <v/>
      </c>
      <c r="C2695" s="16">
        <f t="array" ref="C2695">IF(A2695="",0,INDEX(DONG_THUAN_GHEP!$B$14:$B$113,INT((ROW()-2)/30)+1))</f>
        <v>0</v>
      </c>
      <c r="D2695" s="16">
        <f t="shared" si="1"/>
        <v>0</v>
      </c>
      <c r="E2695" s="16">
        <f t="shared" si="2"/>
        <v>0</v>
      </c>
      <c r="F2695" s="3">
        <f t="shared" si="3"/>
        <v>0</v>
      </c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ht="15.0" customHeight="1">
      <c r="A2696" s="11" t="str">
        <f t="array" ref="A2696">INDEX(DONG_THUAN_GHEP!$J$14:$AM$113,INT((ROW()-2)/30)+1,MOD(ROW()-2,30)+1)</f>
        <v/>
      </c>
      <c r="B2696" s="11" t="str">
        <f t="array" ref="B2696">INDEX(DONG_THUAN_GHEP!$A$14:$A$113,INT((ROW()-2)/30)+1)</f>
        <v/>
      </c>
      <c r="C2696" s="16">
        <f t="array" ref="C2696">IF(A2696="",0,INDEX(DONG_THUAN_GHEP!$B$14:$B$113,INT((ROW()-2)/30)+1))</f>
        <v>0</v>
      </c>
      <c r="D2696" s="16">
        <f t="shared" si="1"/>
        <v>0</v>
      </c>
      <c r="E2696" s="16">
        <f t="shared" si="2"/>
        <v>0</v>
      </c>
      <c r="F2696" s="3">
        <f t="shared" si="3"/>
        <v>0</v>
      </c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ht="15.0" customHeight="1">
      <c r="A2697" s="11" t="str">
        <f t="array" ref="A2697">INDEX(DONG_THUAN_GHEP!$J$14:$AM$113,INT((ROW()-2)/30)+1,MOD(ROW()-2,30)+1)</f>
        <v/>
      </c>
      <c r="B2697" s="11" t="str">
        <f t="array" ref="B2697">INDEX(DONG_THUAN_GHEP!$A$14:$A$113,INT((ROW()-2)/30)+1)</f>
        <v/>
      </c>
      <c r="C2697" s="16">
        <f t="array" ref="C2697">IF(A2697="",0,INDEX(DONG_THUAN_GHEP!$B$14:$B$113,INT((ROW()-2)/30)+1))</f>
        <v>0</v>
      </c>
      <c r="D2697" s="16">
        <f t="shared" si="1"/>
        <v>0</v>
      </c>
      <c r="E2697" s="16">
        <f t="shared" si="2"/>
        <v>0</v>
      </c>
      <c r="F2697" s="3">
        <f t="shared" si="3"/>
        <v>0</v>
      </c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ht="15.0" customHeight="1">
      <c r="A2698" s="11" t="str">
        <f t="array" ref="A2698">INDEX(DONG_THUAN_GHEP!$J$14:$AM$113,INT((ROW()-2)/30)+1,MOD(ROW()-2,30)+1)</f>
        <v/>
      </c>
      <c r="B2698" s="11" t="str">
        <f t="array" ref="B2698">INDEX(DONG_THUAN_GHEP!$A$14:$A$113,INT((ROW()-2)/30)+1)</f>
        <v/>
      </c>
      <c r="C2698" s="16">
        <f t="array" ref="C2698">IF(A2698="",0,INDEX(DONG_THUAN_GHEP!$B$14:$B$113,INT((ROW()-2)/30)+1))</f>
        <v>0</v>
      </c>
      <c r="D2698" s="16">
        <f t="shared" si="1"/>
        <v>0</v>
      </c>
      <c r="E2698" s="16">
        <f t="shared" si="2"/>
        <v>0</v>
      </c>
      <c r="F2698" s="3">
        <f t="shared" si="3"/>
        <v>0</v>
      </c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ht="15.0" customHeight="1">
      <c r="A2699" s="11" t="str">
        <f t="array" ref="A2699">INDEX(DONG_THUAN_GHEP!$J$14:$AM$113,INT((ROW()-2)/30)+1,MOD(ROW()-2,30)+1)</f>
        <v/>
      </c>
      <c r="B2699" s="11" t="str">
        <f t="array" ref="B2699">INDEX(DONG_THUAN_GHEP!$A$14:$A$113,INT((ROW()-2)/30)+1)</f>
        <v/>
      </c>
      <c r="C2699" s="16">
        <f t="array" ref="C2699">IF(A2699="",0,INDEX(DONG_THUAN_GHEP!$B$14:$B$113,INT((ROW()-2)/30)+1))</f>
        <v>0</v>
      </c>
      <c r="D2699" s="16">
        <f t="shared" si="1"/>
        <v>0</v>
      </c>
      <c r="E2699" s="16">
        <f t="shared" si="2"/>
        <v>0</v>
      </c>
      <c r="F2699" s="3">
        <f t="shared" si="3"/>
        <v>0</v>
      </c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ht="15.0" customHeight="1">
      <c r="A2700" s="11" t="str">
        <f t="array" ref="A2700">INDEX(DONG_THUAN_GHEP!$J$14:$AM$113,INT((ROW()-2)/30)+1,MOD(ROW()-2,30)+1)</f>
        <v/>
      </c>
      <c r="B2700" s="11" t="str">
        <f t="array" ref="B2700">INDEX(DONG_THUAN_GHEP!$A$14:$A$113,INT((ROW()-2)/30)+1)</f>
        <v/>
      </c>
      <c r="C2700" s="16">
        <f t="array" ref="C2700">IF(A2700="",0,INDEX(DONG_THUAN_GHEP!$B$14:$B$113,INT((ROW()-2)/30)+1))</f>
        <v>0</v>
      </c>
      <c r="D2700" s="16">
        <f t="shared" si="1"/>
        <v>0</v>
      </c>
      <c r="E2700" s="16">
        <f t="shared" si="2"/>
        <v>0</v>
      </c>
      <c r="F2700" s="3">
        <f t="shared" si="3"/>
        <v>0</v>
      </c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ht="15.0" customHeight="1">
      <c r="A2701" s="11" t="str">
        <f t="array" ref="A2701">INDEX(DONG_THUAN_GHEP!$J$14:$AM$113,INT((ROW()-2)/30)+1,MOD(ROW()-2,30)+1)</f>
        <v/>
      </c>
      <c r="B2701" s="11" t="str">
        <f t="array" ref="B2701">INDEX(DONG_THUAN_GHEP!$A$14:$A$113,INT((ROW()-2)/30)+1)</f>
        <v/>
      </c>
      <c r="C2701" s="16">
        <f t="array" ref="C2701">IF(A2701="",0,INDEX(DONG_THUAN_GHEP!$B$14:$B$113,INT((ROW()-2)/30)+1))</f>
        <v>0</v>
      </c>
      <c r="D2701" s="16">
        <f t="shared" si="1"/>
        <v>0</v>
      </c>
      <c r="E2701" s="16">
        <f t="shared" si="2"/>
        <v>0</v>
      </c>
      <c r="F2701" s="3">
        <f t="shared" si="3"/>
        <v>0</v>
      </c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ht="15.0" customHeight="1">
      <c r="A2702" s="11" t="str">
        <f t="array" ref="A2702">INDEX(DONG_THUAN_GHEP!$J$14:$AM$113,INT((ROW()-2)/30)+1,MOD(ROW()-2,30)+1)</f>
        <v>2990</v>
      </c>
      <c r="B2702" s="11" t="str">
        <f t="array" ref="B2702">INDEX(DONG_THUAN_GHEP!$A$14:$A$113,INT((ROW()-2)/30)+1)</f>
        <v>90</v>
      </c>
      <c r="C2702" s="16">
        <f t="array" ref="C2702">IF(A2702="",0,INDEX(DONG_THUAN_GHEP!$B$14:$B$113,INT((ROW()-2)/30)+1))</f>
        <v>1</v>
      </c>
      <c r="D2702" s="16">
        <f t="shared" si="1"/>
        <v>1</v>
      </c>
      <c r="E2702" s="16">
        <f t="shared" si="2"/>
        <v>2</v>
      </c>
      <c r="F2702" s="3">
        <f t="shared" si="3"/>
        <v>202990</v>
      </c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ht="15.0" customHeight="1">
      <c r="A2703" s="11" t="str">
        <f t="array" ref="A2703">INDEX(DONG_THUAN_GHEP!$J$14:$AM$113,INT((ROW()-2)/30)+1,MOD(ROW()-2,30)+1)</f>
        <v>2290</v>
      </c>
      <c r="B2703" s="11" t="str">
        <f t="array" ref="B2703">INDEX(DONG_THUAN_GHEP!$A$14:$A$113,INT((ROW()-2)/30)+1)</f>
        <v>90</v>
      </c>
      <c r="C2703" s="16">
        <f t="array" ref="C2703">IF(A2703="",0,INDEX(DONG_THUAN_GHEP!$B$14:$B$113,INT((ROW()-2)/30)+1))</f>
        <v>1</v>
      </c>
      <c r="D2703" s="16">
        <f t="shared" si="1"/>
        <v>1</v>
      </c>
      <c r="E2703" s="16">
        <f t="shared" si="2"/>
        <v>2</v>
      </c>
      <c r="F2703" s="3">
        <f t="shared" si="3"/>
        <v>202290</v>
      </c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ht="15.0" customHeight="1">
      <c r="A2704" s="11" t="str">
        <f t="array" ref="A2704">INDEX(DONG_THUAN_GHEP!$J$14:$AM$113,INT((ROW()-2)/30)+1,MOD(ROW()-2,30)+1)</f>
        <v>290</v>
      </c>
      <c r="B2704" s="11" t="str">
        <f t="array" ref="B2704">INDEX(DONG_THUAN_GHEP!$A$14:$A$113,INT((ROW()-2)/30)+1)</f>
        <v>90</v>
      </c>
      <c r="C2704" s="16">
        <f t="array" ref="C2704">IF(A2704="",0,INDEX(DONG_THUAN_GHEP!$B$14:$B$113,INT((ROW()-2)/30)+1))</f>
        <v>1</v>
      </c>
      <c r="D2704" s="16">
        <f t="shared" si="1"/>
        <v>8</v>
      </c>
      <c r="E2704" s="16">
        <f t="shared" si="2"/>
        <v>9</v>
      </c>
      <c r="F2704" s="3">
        <f t="shared" si="3"/>
        <v>900290</v>
      </c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ht="15.0" customHeight="1">
      <c r="A2705" s="11" t="str">
        <f t="array" ref="A2705">INDEX(DONG_THUAN_GHEP!$J$14:$AM$113,INT((ROW()-2)/30)+1,MOD(ROW()-2,30)+1)</f>
        <v>290</v>
      </c>
      <c r="B2705" s="11" t="str">
        <f t="array" ref="B2705">INDEX(DONG_THUAN_GHEP!$A$14:$A$113,INT((ROW()-2)/30)+1)</f>
        <v>90</v>
      </c>
      <c r="C2705" s="16">
        <f t="array" ref="C2705">IF(A2705="",0,INDEX(DONG_THUAN_GHEP!$B$14:$B$113,INT((ROW()-2)/30)+1))</f>
        <v>1</v>
      </c>
      <c r="D2705" s="16">
        <f t="shared" si="1"/>
        <v>8</v>
      </c>
      <c r="E2705" s="16">
        <f t="shared" si="2"/>
        <v>9</v>
      </c>
      <c r="F2705" s="3">
        <f t="shared" si="3"/>
        <v>900290</v>
      </c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ht="15.0" customHeight="1">
      <c r="A2706" s="11" t="str">
        <f t="array" ref="A2706">INDEX(DONG_THUAN_GHEP!$J$14:$AM$113,INT((ROW()-2)/30)+1,MOD(ROW()-2,30)+1)</f>
        <v>290</v>
      </c>
      <c r="B2706" s="11" t="str">
        <f t="array" ref="B2706">INDEX(DONG_THUAN_GHEP!$A$14:$A$113,INT((ROW()-2)/30)+1)</f>
        <v>90</v>
      </c>
      <c r="C2706" s="16">
        <f t="array" ref="C2706">IF(A2706="",0,INDEX(DONG_THUAN_GHEP!$B$14:$B$113,INT((ROW()-2)/30)+1))</f>
        <v>1</v>
      </c>
      <c r="D2706" s="16">
        <f t="shared" si="1"/>
        <v>8</v>
      </c>
      <c r="E2706" s="16">
        <f t="shared" si="2"/>
        <v>9</v>
      </c>
      <c r="F2706" s="3">
        <f t="shared" si="3"/>
        <v>900290</v>
      </c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ht="15.0" customHeight="1">
      <c r="A2707" s="11" t="str">
        <f t="array" ref="A2707">INDEX(DONG_THUAN_GHEP!$J$14:$AM$113,INT((ROW()-2)/30)+1,MOD(ROW()-2,30)+1)</f>
        <v>290</v>
      </c>
      <c r="B2707" s="11" t="str">
        <f t="array" ref="B2707">INDEX(DONG_THUAN_GHEP!$A$14:$A$113,INT((ROW()-2)/30)+1)</f>
        <v>90</v>
      </c>
      <c r="C2707" s="16">
        <f t="array" ref="C2707">IF(A2707="",0,INDEX(DONG_THUAN_GHEP!$B$14:$B$113,INT((ROW()-2)/30)+1))</f>
        <v>1</v>
      </c>
      <c r="D2707" s="16">
        <f t="shared" si="1"/>
        <v>8</v>
      </c>
      <c r="E2707" s="16">
        <f t="shared" si="2"/>
        <v>9</v>
      </c>
      <c r="F2707" s="3">
        <f t="shared" si="3"/>
        <v>900290</v>
      </c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ht="15.0" customHeight="1">
      <c r="A2708" s="11" t="str">
        <f t="array" ref="A2708">INDEX(DONG_THUAN_GHEP!$J$14:$AM$113,INT((ROW()-2)/30)+1,MOD(ROW()-2,30)+1)</f>
        <v>990</v>
      </c>
      <c r="B2708" s="11" t="str">
        <f t="array" ref="B2708">INDEX(DONG_THUAN_GHEP!$A$14:$A$113,INT((ROW()-2)/30)+1)</f>
        <v>90</v>
      </c>
      <c r="C2708" s="16">
        <f t="array" ref="C2708">IF(A2708="",0,INDEX(DONG_THUAN_GHEP!$B$14:$B$113,INT((ROW()-2)/30)+1))</f>
        <v>1</v>
      </c>
      <c r="D2708" s="16">
        <f t="shared" si="1"/>
        <v>4</v>
      </c>
      <c r="E2708" s="16">
        <f t="shared" si="2"/>
        <v>5</v>
      </c>
      <c r="F2708" s="3">
        <f t="shared" si="3"/>
        <v>500990</v>
      </c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ht="15.0" customHeight="1">
      <c r="A2709" s="11" t="str">
        <f t="array" ref="A2709">INDEX(DONG_THUAN_GHEP!$J$14:$AM$113,INT((ROW()-2)/30)+1,MOD(ROW()-2,30)+1)</f>
        <v>290</v>
      </c>
      <c r="B2709" s="11" t="str">
        <f t="array" ref="B2709">INDEX(DONG_THUAN_GHEP!$A$14:$A$113,INT((ROW()-2)/30)+1)</f>
        <v>90</v>
      </c>
      <c r="C2709" s="16">
        <f t="array" ref="C2709">IF(A2709="",0,INDEX(DONG_THUAN_GHEP!$B$14:$B$113,INT((ROW()-2)/30)+1))</f>
        <v>1</v>
      </c>
      <c r="D2709" s="16">
        <f t="shared" si="1"/>
        <v>8</v>
      </c>
      <c r="E2709" s="16">
        <f t="shared" si="2"/>
        <v>9</v>
      </c>
      <c r="F2709" s="3">
        <f t="shared" si="3"/>
        <v>900290</v>
      </c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ht="15.0" customHeight="1">
      <c r="A2710" s="11" t="str">
        <f t="array" ref="A2710">INDEX(DONG_THUAN_GHEP!$J$14:$AM$113,INT((ROW()-2)/30)+1,MOD(ROW()-2,30)+1)</f>
        <v>90</v>
      </c>
      <c r="B2710" s="11" t="str">
        <f t="array" ref="B2710">INDEX(DONG_THUAN_GHEP!$A$14:$A$113,INT((ROW()-2)/30)+1)</f>
        <v>90</v>
      </c>
      <c r="C2710" s="16">
        <f t="array" ref="C2710">IF(A2710="",0,INDEX(DONG_THUAN_GHEP!$B$14:$B$113,INT((ROW()-2)/30)+1))</f>
        <v>1</v>
      </c>
      <c r="D2710" s="16">
        <f t="shared" si="1"/>
        <v>16</v>
      </c>
      <c r="E2710" s="16">
        <f t="shared" si="2"/>
        <v>17</v>
      </c>
      <c r="F2710" s="3">
        <f t="shared" si="3"/>
        <v>1700090</v>
      </c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ht="15.0" customHeight="1">
      <c r="A2711" s="11" t="str">
        <f t="array" ref="A2711">INDEX(DONG_THUAN_GHEP!$J$14:$AM$113,INT((ROW()-2)/30)+1,MOD(ROW()-2,30)+1)</f>
        <v>90</v>
      </c>
      <c r="B2711" s="11" t="str">
        <f t="array" ref="B2711">INDEX(DONG_THUAN_GHEP!$A$14:$A$113,INT((ROW()-2)/30)+1)</f>
        <v>90</v>
      </c>
      <c r="C2711" s="16">
        <f t="array" ref="C2711">IF(A2711="",0,INDEX(DONG_THUAN_GHEP!$B$14:$B$113,INT((ROW()-2)/30)+1))</f>
        <v>1</v>
      </c>
      <c r="D2711" s="16">
        <f t="shared" si="1"/>
        <v>16</v>
      </c>
      <c r="E2711" s="16">
        <f t="shared" si="2"/>
        <v>17</v>
      </c>
      <c r="F2711" s="3">
        <f t="shared" si="3"/>
        <v>1700090</v>
      </c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ht="15.0" customHeight="1">
      <c r="A2712" s="11" t="str">
        <f t="array" ref="A2712">INDEX(DONG_THUAN_GHEP!$J$14:$AM$113,INT((ROW()-2)/30)+1,MOD(ROW()-2,30)+1)</f>
        <v>90</v>
      </c>
      <c r="B2712" s="11" t="str">
        <f t="array" ref="B2712">INDEX(DONG_THUAN_GHEP!$A$14:$A$113,INT((ROW()-2)/30)+1)</f>
        <v>90</v>
      </c>
      <c r="C2712" s="16">
        <f t="array" ref="C2712">IF(A2712="",0,INDEX(DONG_THUAN_GHEP!$B$14:$B$113,INT((ROW()-2)/30)+1))</f>
        <v>1</v>
      </c>
      <c r="D2712" s="16">
        <f t="shared" si="1"/>
        <v>16</v>
      </c>
      <c r="E2712" s="16">
        <f t="shared" si="2"/>
        <v>17</v>
      </c>
      <c r="F2712" s="3">
        <f t="shared" si="3"/>
        <v>1700090</v>
      </c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ht="15.0" customHeight="1">
      <c r="A2713" s="11" t="str">
        <f t="array" ref="A2713">INDEX(DONG_THUAN_GHEP!$J$14:$AM$113,INT((ROW()-2)/30)+1,MOD(ROW()-2,30)+1)</f>
        <v>90</v>
      </c>
      <c r="B2713" s="11" t="str">
        <f t="array" ref="B2713">INDEX(DONG_THUAN_GHEP!$A$14:$A$113,INT((ROW()-2)/30)+1)</f>
        <v>90</v>
      </c>
      <c r="C2713" s="16">
        <f t="array" ref="C2713">IF(A2713="",0,INDEX(DONG_THUAN_GHEP!$B$14:$B$113,INT((ROW()-2)/30)+1))</f>
        <v>1</v>
      </c>
      <c r="D2713" s="16">
        <f t="shared" si="1"/>
        <v>16</v>
      </c>
      <c r="E2713" s="16">
        <f t="shared" si="2"/>
        <v>17</v>
      </c>
      <c r="F2713" s="3">
        <f t="shared" si="3"/>
        <v>1700090</v>
      </c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ht="15.0" customHeight="1">
      <c r="A2714" s="11" t="str">
        <f t="array" ref="A2714">INDEX(DONG_THUAN_GHEP!$J$14:$AM$113,INT((ROW()-2)/30)+1,MOD(ROW()-2,30)+1)</f>
        <v>990</v>
      </c>
      <c r="B2714" s="11" t="str">
        <f t="array" ref="B2714">INDEX(DONG_THUAN_GHEP!$A$14:$A$113,INT((ROW()-2)/30)+1)</f>
        <v>90</v>
      </c>
      <c r="C2714" s="16">
        <f t="array" ref="C2714">IF(A2714="",0,INDEX(DONG_THUAN_GHEP!$B$14:$B$113,INT((ROW()-2)/30)+1))</f>
        <v>1</v>
      </c>
      <c r="D2714" s="16">
        <f t="shared" si="1"/>
        <v>4</v>
      </c>
      <c r="E2714" s="16">
        <f t="shared" si="2"/>
        <v>5</v>
      </c>
      <c r="F2714" s="3">
        <f t="shared" si="3"/>
        <v>500990</v>
      </c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ht="15.0" customHeight="1">
      <c r="A2715" s="11" t="str">
        <f t="array" ref="A2715">INDEX(DONG_THUAN_GHEP!$J$14:$AM$113,INT((ROW()-2)/30)+1,MOD(ROW()-2,30)+1)</f>
        <v>290</v>
      </c>
      <c r="B2715" s="11" t="str">
        <f t="array" ref="B2715">INDEX(DONG_THUAN_GHEP!$A$14:$A$113,INT((ROW()-2)/30)+1)</f>
        <v>90</v>
      </c>
      <c r="C2715" s="16">
        <f t="array" ref="C2715">IF(A2715="",0,INDEX(DONG_THUAN_GHEP!$B$14:$B$113,INT((ROW()-2)/30)+1))</f>
        <v>1</v>
      </c>
      <c r="D2715" s="16">
        <f t="shared" si="1"/>
        <v>8</v>
      </c>
      <c r="E2715" s="16">
        <f t="shared" si="2"/>
        <v>9</v>
      </c>
      <c r="F2715" s="3">
        <f t="shared" si="3"/>
        <v>900290</v>
      </c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ht="15.0" customHeight="1">
      <c r="A2716" s="11" t="str">
        <f t="array" ref="A2716">INDEX(DONG_THUAN_GHEP!$J$14:$AM$113,INT((ROW()-2)/30)+1,MOD(ROW()-2,30)+1)</f>
        <v>90</v>
      </c>
      <c r="B2716" s="11" t="str">
        <f t="array" ref="B2716">INDEX(DONG_THUAN_GHEP!$A$14:$A$113,INT((ROW()-2)/30)+1)</f>
        <v>90</v>
      </c>
      <c r="C2716" s="16">
        <f t="array" ref="C2716">IF(A2716="",0,INDEX(DONG_THUAN_GHEP!$B$14:$B$113,INT((ROW()-2)/30)+1))</f>
        <v>1</v>
      </c>
      <c r="D2716" s="16">
        <f t="shared" si="1"/>
        <v>16</v>
      </c>
      <c r="E2716" s="16">
        <f t="shared" si="2"/>
        <v>17</v>
      </c>
      <c r="F2716" s="3">
        <f t="shared" si="3"/>
        <v>1700090</v>
      </c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ht="15.0" customHeight="1">
      <c r="A2717" s="11" t="str">
        <f t="array" ref="A2717">INDEX(DONG_THUAN_GHEP!$J$14:$AM$113,INT((ROW()-2)/30)+1,MOD(ROW()-2,30)+1)</f>
        <v>90</v>
      </c>
      <c r="B2717" s="11" t="str">
        <f t="array" ref="B2717">INDEX(DONG_THUAN_GHEP!$A$14:$A$113,INT((ROW()-2)/30)+1)</f>
        <v>90</v>
      </c>
      <c r="C2717" s="16">
        <f t="array" ref="C2717">IF(A2717="",0,INDEX(DONG_THUAN_GHEP!$B$14:$B$113,INT((ROW()-2)/30)+1))</f>
        <v>1</v>
      </c>
      <c r="D2717" s="16">
        <f t="shared" si="1"/>
        <v>16</v>
      </c>
      <c r="E2717" s="16">
        <f t="shared" si="2"/>
        <v>17</v>
      </c>
      <c r="F2717" s="3">
        <f t="shared" si="3"/>
        <v>1700090</v>
      </c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ht="15.0" customHeight="1">
      <c r="A2718" s="11" t="str">
        <f t="array" ref="A2718">INDEX(DONG_THUAN_GHEP!$J$14:$AM$113,INT((ROW()-2)/30)+1,MOD(ROW()-2,30)+1)</f>
        <v>90</v>
      </c>
      <c r="B2718" s="11" t="str">
        <f t="array" ref="B2718">INDEX(DONG_THUAN_GHEP!$A$14:$A$113,INT((ROW()-2)/30)+1)</f>
        <v>90</v>
      </c>
      <c r="C2718" s="16">
        <f t="array" ref="C2718">IF(A2718="",0,INDEX(DONG_THUAN_GHEP!$B$14:$B$113,INT((ROW()-2)/30)+1))</f>
        <v>1</v>
      </c>
      <c r="D2718" s="16">
        <f t="shared" si="1"/>
        <v>16</v>
      </c>
      <c r="E2718" s="16">
        <f t="shared" si="2"/>
        <v>17</v>
      </c>
      <c r="F2718" s="3">
        <f t="shared" si="3"/>
        <v>1700090</v>
      </c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ht="15.0" customHeight="1">
      <c r="A2719" s="11" t="str">
        <f t="array" ref="A2719">INDEX(DONG_THUAN_GHEP!$J$14:$AM$113,INT((ROW()-2)/30)+1,MOD(ROW()-2,30)+1)</f>
        <v>90</v>
      </c>
      <c r="B2719" s="11" t="str">
        <f t="array" ref="B2719">INDEX(DONG_THUAN_GHEP!$A$14:$A$113,INT((ROW()-2)/30)+1)</f>
        <v>90</v>
      </c>
      <c r="C2719" s="16">
        <f t="array" ref="C2719">IF(A2719="",0,INDEX(DONG_THUAN_GHEP!$B$14:$B$113,INT((ROW()-2)/30)+1))</f>
        <v>1</v>
      </c>
      <c r="D2719" s="16">
        <f t="shared" si="1"/>
        <v>16</v>
      </c>
      <c r="E2719" s="16">
        <f t="shared" si="2"/>
        <v>17</v>
      </c>
      <c r="F2719" s="3">
        <f t="shared" si="3"/>
        <v>1700090</v>
      </c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ht="15.0" customHeight="1">
      <c r="A2720" s="11" t="str">
        <f t="array" ref="A2720">INDEX(DONG_THUAN_GHEP!$J$14:$AM$113,INT((ROW()-2)/30)+1,MOD(ROW()-2,30)+1)</f>
        <v>990</v>
      </c>
      <c r="B2720" s="11" t="str">
        <f t="array" ref="B2720">INDEX(DONG_THUAN_GHEP!$A$14:$A$113,INT((ROW()-2)/30)+1)</f>
        <v>90</v>
      </c>
      <c r="C2720" s="16">
        <f t="array" ref="C2720">IF(A2720="",0,INDEX(DONG_THUAN_GHEP!$B$14:$B$113,INT((ROW()-2)/30)+1))</f>
        <v>1</v>
      </c>
      <c r="D2720" s="16">
        <f t="shared" si="1"/>
        <v>4</v>
      </c>
      <c r="E2720" s="16">
        <f t="shared" si="2"/>
        <v>5</v>
      </c>
      <c r="F2720" s="3">
        <f t="shared" si="3"/>
        <v>500990</v>
      </c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ht="15.0" customHeight="1">
      <c r="A2721" s="11" t="str">
        <f t="array" ref="A2721">INDEX(DONG_THUAN_GHEP!$J$14:$AM$113,INT((ROW()-2)/30)+1,MOD(ROW()-2,30)+1)</f>
        <v>290</v>
      </c>
      <c r="B2721" s="11" t="str">
        <f t="array" ref="B2721">INDEX(DONG_THUAN_GHEP!$A$14:$A$113,INT((ROW()-2)/30)+1)</f>
        <v>90</v>
      </c>
      <c r="C2721" s="16">
        <f t="array" ref="C2721">IF(A2721="",0,INDEX(DONG_THUAN_GHEP!$B$14:$B$113,INT((ROW()-2)/30)+1))</f>
        <v>1</v>
      </c>
      <c r="D2721" s="16">
        <f t="shared" si="1"/>
        <v>8</v>
      </c>
      <c r="E2721" s="16">
        <f t="shared" si="2"/>
        <v>9</v>
      </c>
      <c r="F2721" s="3">
        <f t="shared" si="3"/>
        <v>900290</v>
      </c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ht="15.0" customHeight="1">
      <c r="A2722" s="11" t="str">
        <f t="array" ref="A2722">INDEX(DONG_THUAN_GHEP!$J$14:$AM$113,INT((ROW()-2)/30)+1,MOD(ROW()-2,30)+1)</f>
        <v>90</v>
      </c>
      <c r="B2722" s="11" t="str">
        <f t="array" ref="B2722">INDEX(DONG_THUAN_GHEP!$A$14:$A$113,INT((ROW()-2)/30)+1)</f>
        <v>90</v>
      </c>
      <c r="C2722" s="16">
        <f t="array" ref="C2722">IF(A2722="",0,INDEX(DONG_THUAN_GHEP!$B$14:$B$113,INT((ROW()-2)/30)+1))</f>
        <v>1</v>
      </c>
      <c r="D2722" s="16">
        <f t="shared" si="1"/>
        <v>16</v>
      </c>
      <c r="E2722" s="16">
        <f t="shared" si="2"/>
        <v>17</v>
      </c>
      <c r="F2722" s="3">
        <f t="shared" si="3"/>
        <v>1700090</v>
      </c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ht="15.0" customHeight="1">
      <c r="A2723" s="11" t="str">
        <f t="array" ref="A2723">INDEX(DONG_THUAN_GHEP!$J$14:$AM$113,INT((ROW()-2)/30)+1,MOD(ROW()-2,30)+1)</f>
        <v>90</v>
      </c>
      <c r="B2723" s="11" t="str">
        <f t="array" ref="B2723">INDEX(DONG_THUAN_GHEP!$A$14:$A$113,INT((ROW()-2)/30)+1)</f>
        <v>90</v>
      </c>
      <c r="C2723" s="16">
        <f t="array" ref="C2723">IF(A2723="",0,INDEX(DONG_THUAN_GHEP!$B$14:$B$113,INT((ROW()-2)/30)+1))</f>
        <v>1</v>
      </c>
      <c r="D2723" s="16">
        <f t="shared" si="1"/>
        <v>16</v>
      </c>
      <c r="E2723" s="16">
        <f t="shared" si="2"/>
        <v>17</v>
      </c>
      <c r="F2723" s="3">
        <f t="shared" si="3"/>
        <v>1700090</v>
      </c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ht="15.0" customHeight="1">
      <c r="A2724" s="11" t="str">
        <f t="array" ref="A2724">INDEX(DONG_THUAN_GHEP!$J$14:$AM$113,INT((ROW()-2)/30)+1,MOD(ROW()-2,30)+1)</f>
        <v>90</v>
      </c>
      <c r="B2724" s="11" t="str">
        <f t="array" ref="B2724">INDEX(DONG_THUAN_GHEP!$A$14:$A$113,INT((ROW()-2)/30)+1)</f>
        <v>90</v>
      </c>
      <c r="C2724" s="16">
        <f t="array" ref="C2724">IF(A2724="",0,INDEX(DONG_THUAN_GHEP!$B$14:$B$113,INT((ROW()-2)/30)+1))</f>
        <v>1</v>
      </c>
      <c r="D2724" s="16">
        <f t="shared" si="1"/>
        <v>16</v>
      </c>
      <c r="E2724" s="16">
        <f t="shared" si="2"/>
        <v>17</v>
      </c>
      <c r="F2724" s="3">
        <f t="shared" si="3"/>
        <v>1700090</v>
      </c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ht="15.0" customHeight="1">
      <c r="A2725" s="11" t="str">
        <f t="array" ref="A2725">INDEX(DONG_THUAN_GHEP!$J$14:$AM$113,INT((ROW()-2)/30)+1,MOD(ROW()-2,30)+1)</f>
        <v>90</v>
      </c>
      <c r="B2725" s="11" t="str">
        <f t="array" ref="B2725">INDEX(DONG_THUAN_GHEP!$A$14:$A$113,INT((ROW()-2)/30)+1)</f>
        <v>90</v>
      </c>
      <c r="C2725" s="16">
        <f t="array" ref="C2725">IF(A2725="",0,INDEX(DONG_THUAN_GHEP!$B$14:$B$113,INT((ROW()-2)/30)+1))</f>
        <v>1</v>
      </c>
      <c r="D2725" s="16">
        <f t="shared" si="1"/>
        <v>16</v>
      </c>
      <c r="E2725" s="16">
        <f t="shared" si="2"/>
        <v>17</v>
      </c>
      <c r="F2725" s="3">
        <f t="shared" si="3"/>
        <v>1700090</v>
      </c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ht="15.0" customHeight="1">
      <c r="A2726" s="11" t="str">
        <f t="array" ref="A2726">INDEX(DONG_THUAN_GHEP!$J$14:$AM$113,INT((ROW()-2)/30)+1,MOD(ROW()-2,30)+1)</f>
        <v>990</v>
      </c>
      <c r="B2726" s="11" t="str">
        <f t="array" ref="B2726">INDEX(DONG_THUAN_GHEP!$A$14:$A$113,INT((ROW()-2)/30)+1)</f>
        <v>90</v>
      </c>
      <c r="C2726" s="16">
        <f t="array" ref="C2726">IF(A2726="",0,INDEX(DONG_THUAN_GHEP!$B$14:$B$113,INT((ROW()-2)/30)+1))</f>
        <v>1</v>
      </c>
      <c r="D2726" s="16">
        <f t="shared" si="1"/>
        <v>4</v>
      </c>
      <c r="E2726" s="16">
        <f t="shared" si="2"/>
        <v>5</v>
      </c>
      <c r="F2726" s="3">
        <f t="shared" si="3"/>
        <v>500990</v>
      </c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ht="15.0" customHeight="1">
      <c r="A2727" s="11" t="str">
        <f t="array" ref="A2727">INDEX(DONG_THUAN_GHEP!$J$14:$AM$113,INT((ROW()-2)/30)+1,MOD(ROW()-2,30)+1)</f>
        <v>290</v>
      </c>
      <c r="B2727" s="11" t="str">
        <f t="array" ref="B2727">INDEX(DONG_THUAN_GHEP!$A$14:$A$113,INT((ROW()-2)/30)+1)</f>
        <v>90</v>
      </c>
      <c r="C2727" s="16">
        <f t="array" ref="C2727">IF(A2727="",0,INDEX(DONG_THUAN_GHEP!$B$14:$B$113,INT((ROW()-2)/30)+1))</f>
        <v>1</v>
      </c>
      <c r="D2727" s="16">
        <f t="shared" si="1"/>
        <v>8</v>
      </c>
      <c r="E2727" s="16">
        <f t="shared" si="2"/>
        <v>9</v>
      </c>
      <c r="F2727" s="3">
        <f t="shared" si="3"/>
        <v>900290</v>
      </c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ht="15.0" customHeight="1">
      <c r="A2728" s="11" t="str">
        <f t="array" ref="A2728">INDEX(DONG_THUAN_GHEP!$J$14:$AM$113,INT((ROW()-2)/30)+1,MOD(ROW()-2,30)+1)</f>
        <v>90</v>
      </c>
      <c r="B2728" s="11" t="str">
        <f t="array" ref="B2728">INDEX(DONG_THUAN_GHEP!$A$14:$A$113,INT((ROW()-2)/30)+1)</f>
        <v>90</v>
      </c>
      <c r="C2728" s="16">
        <f t="array" ref="C2728">IF(A2728="",0,INDEX(DONG_THUAN_GHEP!$B$14:$B$113,INT((ROW()-2)/30)+1))</f>
        <v>1</v>
      </c>
      <c r="D2728" s="16">
        <f t="shared" si="1"/>
        <v>16</v>
      </c>
      <c r="E2728" s="16">
        <f t="shared" si="2"/>
        <v>17</v>
      </c>
      <c r="F2728" s="3">
        <f t="shared" si="3"/>
        <v>1700090</v>
      </c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ht="15.0" customHeight="1">
      <c r="A2729" s="11" t="str">
        <f t="array" ref="A2729">INDEX(DONG_THUAN_GHEP!$J$14:$AM$113,INT((ROW()-2)/30)+1,MOD(ROW()-2,30)+1)</f>
        <v>90</v>
      </c>
      <c r="B2729" s="11" t="str">
        <f t="array" ref="B2729">INDEX(DONG_THUAN_GHEP!$A$14:$A$113,INT((ROW()-2)/30)+1)</f>
        <v>90</v>
      </c>
      <c r="C2729" s="16">
        <f t="array" ref="C2729">IF(A2729="",0,INDEX(DONG_THUAN_GHEP!$B$14:$B$113,INT((ROW()-2)/30)+1))</f>
        <v>1</v>
      </c>
      <c r="D2729" s="16">
        <f t="shared" si="1"/>
        <v>16</v>
      </c>
      <c r="E2729" s="16">
        <f t="shared" si="2"/>
        <v>17</v>
      </c>
      <c r="F2729" s="3">
        <f t="shared" si="3"/>
        <v>1700090</v>
      </c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ht="15.0" customHeight="1">
      <c r="A2730" s="11" t="str">
        <f t="array" ref="A2730">INDEX(DONG_THUAN_GHEP!$J$14:$AM$113,INT((ROW()-2)/30)+1,MOD(ROW()-2,30)+1)</f>
        <v>90</v>
      </c>
      <c r="B2730" s="11" t="str">
        <f t="array" ref="B2730">INDEX(DONG_THUAN_GHEP!$A$14:$A$113,INT((ROW()-2)/30)+1)</f>
        <v>90</v>
      </c>
      <c r="C2730" s="16">
        <f t="array" ref="C2730">IF(A2730="",0,INDEX(DONG_THUAN_GHEP!$B$14:$B$113,INT((ROW()-2)/30)+1))</f>
        <v>1</v>
      </c>
      <c r="D2730" s="16">
        <f t="shared" si="1"/>
        <v>16</v>
      </c>
      <c r="E2730" s="16">
        <f t="shared" si="2"/>
        <v>17</v>
      </c>
      <c r="F2730" s="3">
        <f t="shared" si="3"/>
        <v>1700090</v>
      </c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ht="15.0" customHeight="1">
      <c r="A2731" s="11" t="str">
        <f t="array" ref="A2731">INDEX(DONG_THUAN_GHEP!$J$14:$AM$113,INT((ROW()-2)/30)+1,MOD(ROW()-2,30)+1)</f>
        <v>90</v>
      </c>
      <c r="B2731" s="11" t="str">
        <f t="array" ref="B2731">INDEX(DONG_THUAN_GHEP!$A$14:$A$113,INT((ROW()-2)/30)+1)</f>
        <v>90</v>
      </c>
      <c r="C2731" s="16">
        <f t="array" ref="C2731">IF(A2731="",0,INDEX(DONG_THUAN_GHEP!$B$14:$B$113,INT((ROW()-2)/30)+1))</f>
        <v>1</v>
      </c>
      <c r="D2731" s="16">
        <f t="shared" si="1"/>
        <v>16</v>
      </c>
      <c r="E2731" s="16">
        <f t="shared" si="2"/>
        <v>17</v>
      </c>
      <c r="F2731" s="3">
        <f t="shared" si="3"/>
        <v>1700090</v>
      </c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ht="15.0" customHeight="1">
      <c r="A2732" s="11" t="str">
        <f t="array" ref="A2732">INDEX(DONG_THUAN_GHEP!$J$14:$AM$113,INT((ROW()-2)/30)+1,MOD(ROW()-2,30)+1)</f>
        <v/>
      </c>
      <c r="B2732" s="11" t="str">
        <f t="array" ref="B2732">INDEX(DONG_THUAN_GHEP!$A$14:$A$113,INT((ROW()-2)/30)+1)</f>
        <v/>
      </c>
      <c r="C2732" s="16">
        <f t="array" ref="C2732">IF(A2732="",0,INDEX(DONG_THUAN_GHEP!$B$14:$B$113,INT((ROW()-2)/30)+1))</f>
        <v>0</v>
      </c>
      <c r="D2732" s="16">
        <f t="shared" si="1"/>
        <v>0</v>
      </c>
      <c r="E2732" s="16">
        <f t="shared" si="2"/>
        <v>0</v>
      </c>
      <c r="F2732" s="3">
        <f t="shared" si="3"/>
        <v>0</v>
      </c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ht="15.0" customHeight="1">
      <c r="A2733" s="11" t="str">
        <f t="array" ref="A2733">INDEX(DONG_THUAN_GHEP!$J$14:$AM$113,INT((ROW()-2)/30)+1,MOD(ROW()-2,30)+1)</f>
        <v/>
      </c>
      <c r="B2733" s="11" t="str">
        <f t="array" ref="B2733">INDEX(DONG_THUAN_GHEP!$A$14:$A$113,INT((ROW()-2)/30)+1)</f>
        <v/>
      </c>
      <c r="C2733" s="16">
        <f t="array" ref="C2733">IF(A2733="",0,INDEX(DONG_THUAN_GHEP!$B$14:$B$113,INT((ROW()-2)/30)+1))</f>
        <v>0</v>
      </c>
      <c r="D2733" s="16">
        <f t="shared" si="1"/>
        <v>0</v>
      </c>
      <c r="E2733" s="16">
        <f t="shared" si="2"/>
        <v>0</v>
      </c>
      <c r="F2733" s="3">
        <f t="shared" si="3"/>
        <v>0</v>
      </c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ht="15.0" customHeight="1">
      <c r="A2734" s="11" t="str">
        <f t="array" ref="A2734">INDEX(DONG_THUAN_GHEP!$J$14:$AM$113,INT((ROW()-2)/30)+1,MOD(ROW()-2,30)+1)</f>
        <v/>
      </c>
      <c r="B2734" s="11" t="str">
        <f t="array" ref="B2734">INDEX(DONG_THUAN_GHEP!$A$14:$A$113,INT((ROW()-2)/30)+1)</f>
        <v/>
      </c>
      <c r="C2734" s="16">
        <f t="array" ref="C2734">IF(A2734="",0,INDEX(DONG_THUAN_GHEP!$B$14:$B$113,INT((ROW()-2)/30)+1))</f>
        <v>0</v>
      </c>
      <c r="D2734" s="16">
        <f t="shared" si="1"/>
        <v>0</v>
      </c>
      <c r="E2734" s="16">
        <f t="shared" si="2"/>
        <v>0</v>
      </c>
      <c r="F2734" s="3">
        <f t="shared" si="3"/>
        <v>0</v>
      </c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ht="15.0" customHeight="1">
      <c r="A2735" s="11" t="str">
        <f t="array" ref="A2735">INDEX(DONG_THUAN_GHEP!$J$14:$AM$113,INT((ROW()-2)/30)+1,MOD(ROW()-2,30)+1)</f>
        <v/>
      </c>
      <c r="B2735" s="11" t="str">
        <f t="array" ref="B2735">INDEX(DONG_THUAN_GHEP!$A$14:$A$113,INT((ROW()-2)/30)+1)</f>
        <v/>
      </c>
      <c r="C2735" s="16">
        <f t="array" ref="C2735">IF(A2735="",0,INDEX(DONG_THUAN_GHEP!$B$14:$B$113,INT((ROW()-2)/30)+1))</f>
        <v>0</v>
      </c>
      <c r="D2735" s="16">
        <f t="shared" si="1"/>
        <v>0</v>
      </c>
      <c r="E2735" s="16">
        <f t="shared" si="2"/>
        <v>0</v>
      </c>
      <c r="F2735" s="3">
        <f t="shared" si="3"/>
        <v>0</v>
      </c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ht="15.0" customHeight="1">
      <c r="A2736" s="11" t="str">
        <f t="array" ref="A2736">INDEX(DONG_THUAN_GHEP!$J$14:$AM$113,INT((ROW()-2)/30)+1,MOD(ROW()-2,30)+1)</f>
        <v/>
      </c>
      <c r="B2736" s="11" t="str">
        <f t="array" ref="B2736">INDEX(DONG_THUAN_GHEP!$A$14:$A$113,INT((ROW()-2)/30)+1)</f>
        <v/>
      </c>
      <c r="C2736" s="16">
        <f t="array" ref="C2736">IF(A2736="",0,INDEX(DONG_THUAN_GHEP!$B$14:$B$113,INT((ROW()-2)/30)+1))</f>
        <v>0</v>
      </c>
      <c r="D2736" s="16">
        <f t="shared" si="1"/>
        <v>0</v>
      </c>
      <c r="E2736" s="16">
        <f t="shared" si="2"/>
        <v>0</v>
      </c>
      <c r="F2736" s="3">
        <f t="shared" si="3"/>
        <v>0</v>
      </c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ht="15.0" customHeight="1">
      <c r="A2737" s="11" t="str">
        <f t="array" ref="A2737">INDEX(DONG_THUAN_GHEP!$J$14:$AM$113,INT((ROW()-2)/30)+1,MOD(ROW()-2,30)+1)</f>
        <v/>
      </c>
      <c r="B2737" s="11" t="str">
        <f t="array" ref="B2737">INDEX(DONG_THUAN_GHEP!$A$14:$A$113,INT((ROW()-2)/30)+1)</f>
        <v/>
      </c>
      <c r="C2737" s="16">
        <f t="array" ref="C2737">IF(A2737="",0,INDEX(DONG_THUAN_GHEP!$B$14:$B$113,INT((ROW()-2)/30)+1))</f>
        <v>0</v>
      </c>
      <c r="D2737" s="16">
        <f t="shared" si="1"/>
        <v>0</v>
      </c>
      <c r="E2737" s="16">
        <f t="shared" si="2"/>
        <v>0</v>
      </c>
      <c r="F2737" s="3">
        <f t="shared" si="3"/>
        <v>0</v>
      </c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ht="15.0" customHeight="1">
      <c r="A2738" s="11" t="str">
        <f t="array" ref="A2738">INDEX(DONG_THUAN_GHEP!$J$14:$AM$113,INT((ROW()-2)/30)+1,MOD(ROW()-2,30)+1)</f>
        <v/>
      </c>
      <c r="B2738" s="11" t="str">
        <f t="array" ref="B2738">INDEX(DONG_THUAN_GHEP!$A$14:$A$113,INT((ROW()-2)/30)+1)</f>
        <v/>
      </c>
      <c r="C2738" s="16">
        <f t="array" ref="C2738">IF(A2738="",0,INDEX(DONG_THUAN_GHEP!$B$14:$B$113,INT((ROW()-2)/30)+1))</f>
        <v>0</v>
      </c>
      <c r="D2738" s="16">
        <f t="shared" si="1"/>
        <v>0</v>
      </c>
      <c r="E2738" s="16">
        <f t="shared" si="2"/>
        <v>0</v>
      </c>
      <c r="F2738" s="3">
        <f t="shared" si="3"/>
        <v>0</v>
      </c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ht="15.0" customHeight="1">
      <c r="A2739" s="11" t="str">
        <f t="array" ref="A2739">INDEX(DONG_THUAN_GHEP!$J$14:$AM$113,INT((ROW()-2)/30)+1,MOD(ROW()-2,30)+1)</f>
        <v/>
      </c>
      <c r="B2739" s="11" t="str">
        <f t="array" ref="B2739">INDEX(DONG_THUAN_GHEP!$A$14:$A$113,INT((ROW()-2)/30)+1)</f>
        <v/>
      </c>
      <c r="C2739" s="16">
        <f t="array" ref="C2739">IF(A2739="",0,INDEX(DONG_THUAN_GHEP!$B$14:$B$113,INT((ROW()-2)/30)+1))</f>
        <v>0</v>
      </c>
      <c r="D2739" s="16">
        <f t="shared" si="1"/>
        <v>0</v>
      </c>
      <c r="E2739" s="16">
        <f t="shared" si="2"/>
        <v>0</v>
      </c>
      <c r="F2739" s="3">
        <f t="shared" si="3"/>
        <v>0</v>
      </c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ht="15.0" customHeight="1">
      <c r="A2740" s="11" t="str">
        <f t="array" ref="A2740">INDEX(DONG_THUAN_GHEP!$J$14:$AM$113,INT((ROW()-2)/30)+1,MOD(ROW()-2,30)+1)</f>
        <v/>
      </c>
      <c r="B2740" s="11" t="str">
        <f t="array" ref="B2740">INDEX(DONG_THUAN_GHEP!$A$14:$A$113,INT((ROW()-2)/30)+1)</f>
        <v/>
      </c>
      <c r="C2740" s="16">
        <f t="array" ref="C2740">IF(A2740="",0,INDEX(DONG_THUAN_GHEP!$B$14:$B$113,INT((ROW()-2)/30)+1))</f>
        <v>0</v>
      </c>
      <c r="D2740" s="16">
        <f t="shared" si="1"/>
        <v>0</v>
      </c>
      <c r="E2740" s="16">
        <f t="shared" si="2"/>
        <v>0</v>
      </c>
      <c r="F2740" s="3">
        <f t="shared" si="3"/>
        <v>0</v>
      </c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ht="15.0" customHeight="1">
      <c r="A2741" s="11" t="str">
        <f t="array" ref="A2741">INDEX(DONG_THUAN_GHEP!$J$14:$AM$113,INT((ROW()-2)/30)+1,MOD(ROW()-2,30)+1)</f>
        <v/>
      </c>
      <c r="B2741" s="11" t="str">
        <f t="array" ref="B2741">INDEX(DONG_THUAN_GHEP!$A$14:$A$113,INT((ROW()-2)/30)+1)</f>
        <v/>
      </c>
      <c r="C2741" s="16">
        <f t="array" ref="C2741">IF(A2741="",0,INDEX(DONG_THUAN_GHEP!$B$14:$B$113,INT((ROW()-2)/30)+1))</f>
        <v>0</v>
      </c>
      <c r="D2741" s="16">
        <f t="shared" si="1"/>
        <v>0</v>
      </c>
      <c r="E2741" s="16">
        <f t="shared" si="2"/>
        <v>0</v>
      </c>
      <c r="F2741" s="3">
        <f t="shared" si="3"/>
        <v>0</v>
      </c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ht="15.0" customHeight="1">
      <c r="A2742" s="11" t="str">
        <f t="array" ref="A2742">INDEX(DONG_THUAN_GHEP!$J$14:$AM$113,INT((ROW()-2)/30)+1,MOD(ROW()-2,30)+1)</f>
        <v/>
      </c>
      <c r="B2742" s="11" t="str">
        <f t="array" ref="B2742">INDEX(DONG_THUAN_GHEP!$A$14:$A$113,INT((ROW()-2)/30)+1)</f>
        <v/>
      </c>
      <c r="C2742" s="16">
        <f t="array" ref="C2742">IF(A2742="",0,INDEX(DONG_THUAN_GHEP!$B$14:$B$113,INT((ROW()-2)/30)+1))</f>
        <v>0</v>
      </c>
      <c r="D2742" s="16">
        <f t="shared" si="1"/>
        <v>0</v>
      </c>
      <c r="E2742" s="16">
        <f t="shared" si="2"/>
        <v>0</v>
      </c>
      <c r="F2742" s="3">
        <f t="shared" si="3"/>
        <v>0</v>
      </c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ht="15.0" customHeight="1">
      <c r="A2743" s="11" t="str">
        <f t="array" ref="A2743">INDEX(DONG_THUAN_GHEP!$J$14:$AM$113,INT((ROW()-2)/30)+1,MOD(ROW()-2,30)+1)</f>
        <v/>
      </c>
      <c r="B2743" s="11" t="str">
        <f t="array" ref="B2743">INDEX(DONG_THUAN_GHEP!$A$14:$A$113,INT((ROW()-2)/30)+1)</f>
        <v/>
      </c>
      <c r="C2743" s="16">
        <f t="array" ref="C2743">IF(A2743="",0,INDEX(DONG_THUAN_GHEP!$B$14:$B$113,INT((ROW()-2)/30)+1))</f>
        <v>0</v>
      </c>
      <c r="D2743" s="16">
        <f t="shared" si="1"/>
        <v>0</v>
      </c>
      <c r="E2743" s="16">
        <f t="shared" si="2"/>
        <v>0</v>
      </c>
      <c r="F2743" s="3">
        <f t="shared" si="3"/>
        <v>0</v>
      </c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ht="15.0" customHeight="1">
      <c r="A2744" s="11" t="str">
        <f t="array" ref="A2744">INDEX(DONG_THUAN_GHEP!$J$14:$AM$113,INT((ROW()-2)/30)+1,MOD(ROW()-2,30)+1)</f>
        <v/>
      </c>
      <c r="B2744" s="11" t="str">
        <f t="array" ref="B2744">INDEX(DONG_THUAN_GHEP!$A$14:$A$113,INT((ROW()-2)/30)+1)</f>
        <v/>
      </c>
      <c r="C2744" s="16">
        <f t="array" ref="C2744">IF(A2744="",0,INDEX(DONG_THUAN_GHEP!$B$14:$B$113,INT((ROW()-2)/30)+1))</f>
        <v>0</v>
      </c>
      <c r="D2744" s="16">
        <f t="shared" si="1"/>
        <v>0</v>
      </c>
      <c r="E2744" s="16">
        <f t="shared" si="2"/>
        <v>0</v>
      </c>
      <c r="F2744" s="3">
        <f t="shared" si="3"/>
        <v>0</v>
      </c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ht="15.0" customHeight="1">
      <c r="A2745" s="11" t="str">
        <f t="array" ref="A2745">INDEX(DONG_THUAN_GHEP!$J$14:$AM$113,INT((ROW()-2)/30)+1,MOD(ROW()-2,30)+1)</f>
        <v/>
      </c>
      <c r="B2745" s="11" t="str">
        <f t="array" ref="B2745">INDEX(DONG_THUAN_GHEP!$A$14:$A$113,INT((ROW()-2)/30)+1)</f>
        <v/>
      </c>
      <c r="C2745" s="16">
        <f t="array" ref="C2745">IF(A2745="",0,INDEX(DONG_THUAN_GHEP!$B$14:$B$113,INT((ROW()-2)/30)+1))</f>
        <v>0</v>
      </c>
      <c r="D2745" s="16">
        <f t="shared" si="1"/>
        <v>0</v>
      </c>
      <c r="E2745" s="16">
        <f t="shared" si="2"/>
        <v>0</v>
      </c>
      <c r="F2745" s="3">
        <f t="shared" si="3"/>
        <v>0</v>
      </c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ht="15.0" customHeight="1">
      <c r="A2746" s="11" t="str">
        <f t="array" ref="A2746">INDEX(DONG_THUAN_GHEP!$J$14:$AM$113,INT((ROW()-2)/30)+1,MOD(ROW()-2,30)+1)</f>
        <v/>
      </c>
      <c r="B2746" s="11" t="str">
        <f t="array" ref="B2746">INDEX(DONG_THUAN_GHEP!$A$14:$A$113,INT((ROW()-2)/30)+1)</f>
        <v/>
      </c>
      <c r="C2746" s="16">
        <f t="array" ref="C2746">IF(A2746="",0,INDEX(DONG_THUAN_GHEP!$B$14:$B$113,INT((ROW()-2)/30)+1))</f>
        <v>0</v>
      </c>
      <c r="D2746" s="16">
        <f t="shared" si="1"/>
        <v>0</v>
      </c>
      <c r="E2746" s="16">
        <f t="shared" si="2"/>
        <v>0</v>
      </c>
      <c r="F2746" s="3">
        <f t="shared" si="3"/>
        <v>0</v>
      </c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ht="15.0" customHeight="1">
      <c r="A2747" s="11" t="str">
        <f t="array" ref="A2747">INDEX(DONG_THUAN_GHEP!$J$14:$AM$113,INT((ROW()-2)/30)+1,MOD(ROW()-2,30)+1)</f>
        <v/>
      </c>
      <c r="B2747" s="11" t="str">
        <f t="array" ref="B2747">INDEX(DONG_THUAN_GHEP!$A$14:$A$113,INT((ROW()-2)/30)+1)</f>
        <v/>
      </c>
      <c r="C2747" s="16">
        <f t="array" ref="C2747">IF(A2747="",0,INDEX(DONG_THUAN_GHEP!$B$14:$B$113,INT((ROW()-2)/30)+1))</f>
        <v>0</v>
      </c>
      <c r="D2747" s="16">
        <f t="shared" si="1"/>
        <v>0</v>
      </c>
      <c r="E2747" s="16">
        <f t="shared" si="2"/>
        <v>0</v>
      </c>
      <c r="F2747" s="3">
        <f t="shared" si="3"/>
        <v>0</v>
      </c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ht="15.0" customHeight="1">
      <c r="A2748" s="11" t="str">
        <f t="array" ref="A2748">INDEX(DONG_THUAN_GHEP!$J$14:$AM$113,INT((ROW()-2)/30)+1,MOD(ROW()-2,30)+1)</f>
        <v/>
      </c>
      <c r="B2748" s="11" t="str">
        <f t="array" ref="B2748">INDEX(DONG_THUAN_GHEP!$A$14:$A$113,INT((ROW()-2)/30)+1)</f>
        <v/>
      </c>
      <c r="C2748" s="16">
        <f t="array" ref="C2748">IF(A2748="",0,INDEX(DONG_THUAN_GHEP!$B$14:$B$113,INT((ROW()-2)/30)+1))</f>
        <v>0</v>
      </c>
      <c r="D2748" s="16">
        <f t="shared" si="1"/>
        <v>0</v>
      </c>
      <c r="E2748" s="16">
        <f t="shared" si="2"/>
        <v>0</v>
      </c>
      <c r="F2748" s="3">
        <f t="shared" si="3"/>
        <v>0</v>
      </c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ht="15.0" customHeight="1">
      <c r="A2749" s="11" t="str">
        <f t="array" ref="A2749">INDEX(DONG_THUAN_GHEP!$J$14:$AM$113,INT((ROW()-2)/30)+1,MOD(ROW()-2,30)+1)</f>
        <v/>
      </c>
      <c r="B2749" s="11" t="str">
        <f t="array" ref="B2749">INDEX(DONG_THUAN_GHEP!$A$14:$A$113,INT((ROW()-2)/30)+1)</f>
        <v/>
      </c>
      <c r="C2749" s="16">
        <f t="array" ref="C2749">IF(A2749="",0,INDEX(DONG_THUAN_GHEP!$B$14:$B$113,INT((ROW()-2)/30)+1))</f>
        <v>0</v>
      </c>
      <c r="D2749" s="16">
        <f t="shared" si="1"/>
        <v>0</v>
      </c>
      <c r="E2749" s="16">
        <f t="shared" si="2"/>
        <v>0</v>
      </c>
      <c r="F2749" s="3">
        <f t="shared" si="3"/>
        <v>0</v>
      </c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ht="15.0" customHeight="1">
      <c r="A2750" s="11" t="str">
        <f t="array" ref="A2750">INDEX(DONG_THUAN_GHEP!$J$14:$AM$113,INT((ROW()-2)/30)+1,MOD(ROW()-2,30)+1)</f>
        <v/>
      </c>
      <c r="B2750" s="11" t="str">
        <f t="array" ref="B2750">INDEX(DONG_THUAN_GHEP!$A$14:$A$113,INT((ROW()-2)/30)+1)</f>
        <v/>
      </c>
      <c r="C2750" s="16">
        <f t="array" ref="C2750">IF(A2750="",0,INDEX(DONG_THUAN_GHEP!$B$14:$B$113,INT((ROW()-2)/30)+1))</f>
        <v>0</v>
      </c>
      <c r="D2750" s="16">
        <f t="shared" si="1"/>
        <v>0</v>
      </c>
      <c r="E2750" s="16">
        <f t="shared" si="2"/>
        <v>0</v>
      </c>
      <c r="F2750" s="3">
        <f t="shared" si="3"/>
        <v>0</v>
      </c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ht="15.0" customHeight="1">
      <c r="A2751" s="11" t="str">
        <f t="array" ref="A2751">INDEX(DONG_THUAN_GHEP!$J$14:$AM$113,INT((ROW()-2)/30)+1,MOD(ROW()-2,30)+1)</f>
        <v/>
      </c>
      <c r="B2751" s="11" t="str">
        <f t="array" ref="B2751">INDEX(DONG_THUAN_GHEP!$A$14:$A$113,INT((ROW()-2)/30)+1)</f>
        <v/>
      </c>
      <c r="C2751" s="16">
        <f t="array" ref="C2751">IF(A2751="",0,INDEX(DONG_THUAN_GHEP!$B$14:$B$113,INT((ROW()-2)/30)+1))</f>
        <v>0</v>
      </c>
      <c r="D2751" s="16">
        <f t="shared" si="1"/>
        <v>0</v>
      </c>
      <c r="E2751" s="16">
        <f t="shared" si="2"/>
        <v>0</v>
      </c>
      <c r="F2751" s="3">
        <f t="shared" si="3"/>
        <v>0</v>
      </c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ht="15.0" customHeight="1">
      <c r="A2752" s="11" t="str">
        <f t="array" ref="A2752">INDEX(DONG_THUAN_GHEP!$J$14:$AM$113,INT((ROW()-2)/30)+1,MOD(ROW()-2,30)+1)</f>
        <v/>
      </c>
      <c r="B2752" s="11" t="str">
        <f t="array" ref="B2752">INDEX(DONG_THUAN_GHEP!$A$14:$A$113,INT((ROW()-2)/30)+1)</f>
        <v/>
      </c>
      <c r="C2752" s="16">
        <f t="array" ref="C2752">IF(A2752="",0,INDEX(DONG_THUAN_GHEP!$B$14:$B$113,INT((ROW()-2)/30)+1))</f>
        <v>0</v>
      </c>
      <c r="D2752" s="16">
        <f t="shared" si="1"/>
        <v>0</v>
      </c>
      <c r="E2752" s="16">
        <f t="shared" si="2"/>
        <v>0</v>
      </c>
      <c r="F2752" s="3">
        <f t="shared" si="3"/>
        <v>0</v>
      </c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ht="15.0" customHeight="1">
      <c r="A2753" s="11" t="str">
        <f t="array" ref="A2753">INDEX(DONG_THUAN_GHEP!$J$14:$AM$113,INT((ROW()-2)/30)+1,MOD(ROW()-2,30)+1)</f>
        <v/>
      </c>
      <c r="B2753" s="11" t="str">
        <f t="array" ref="B2753">INDEX(DONG_THUAN_GHEP!$A$14:$A$113,INT((ROW()-2)/30)+1)</f>
        <v/>
      </c>
      <c r="C2753" s="16">
        <f t="array" ref="C2753">IF(A2753="",0,INDEX(DONG_THUAN_GHEP!$B$14:$B$113,INT((ROW()-2)/30)+1))</f>
        <v>0</v>
      </c>
      <c r="D2753" s="16">
        <f t="shared" si="1"/>
        <v>0</v>
      </c>
      <c r="E2753" s="16">
        <f t="shared" si="2"/>
        <v>0</v>
      </c>
      <c r="F2753" s="3">
        <f t="shared" si="3"/>
        <v>0</v>
      </c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ht="15.0" customHeight="1">
      <c r="A2754" s="11" t="str">
        <f t="array" ref="A2754">INDEX(DONG_THUAN_GHEP!$J$14:$AM$113,INT((ROW()-2)/30)+1,MOD(ROW()-2,30)+1)</f>
        <v/>
      </c>
      <c r="B2754" s="11" t="str">
        <f t="array" ref="B2754">INDEX(DONG_THUAN_GHEP!$A$14:$A$113,INT((ROW()-2)/30)+1)</f>
        <v/>
      </c>
      <c r="C2754" s="16">
        <f t="array" ref="C2754">IF(A2754="",0,INDEX(DONG_THUAN_GHEP!$B$14:$B$113,INT((ROW()-2)/30)+1))</f>
        <v>0</v>
      </c>
      <c r="D2754" s="16">
        <f t="shared" si="1"/>
        <v>0</v>
      </c>
      <c r="E2754" s="16">
        <f t="shared" si="2"/>
        <v>0</v>
      </c>
      <c r="F2754" s="3">
        <f t="shared" si="3"/>
        <v>0</v>
      </c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ht="15.0" customHeight="1">
      <c r="A2755" s="11" t="str">
        <f t="array" ref="A2755">INDEX(DONG_THUAN_GHEP!$J$14:$AM$113,INT((ROW()-2)/30)+1,MOD(ROW()-2,30)+1)</f>
        <v/>
      </c>
      <c r="B2755" s="11" t="str">
        <f t="array" ref="B2755">INDEX(DONG_THUAN_GHEP!$A$14:$A$113,INT((ROW()-2)/30)+1)</f>
        <v/>
      </c>
      <c r="C2755" s="16">
        <f t="array" ref="C2755">IF(A2755="",0,INDEX(DONG_THUAN_GHEP!$B$14:$B$113,INT((ROW()-2)/30)+1))</f>
        <v>0</v>
      </c>
      <c r="D2755" s="16">
        <f t="shared" si="1"/>
        <v>0</v>
      </c>
      <c r="E2755" s="16">
        <f t="shared" si="2"/>
        <v>0</v>
      </c>
      <c r="F2755" s="3">
        <f t="shared" si="3"/>
        <v>0</v>
      </c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ht="15.0" customHeight="1">
      <c r="A2756" s="11" t="str">
        <f t="array" ref="A2756">INDEX(DONG_THUAN_GHEP!$J$14:$AM$113,INT((ROW()-2)/30)+1,MOD(ROW()-2,30)+1)</f>
        <v/>
      </c>
      <c r="B2756" s="11" t="str">
        <f t="array" ref="B2756">INDEX(DONG_THUAN_GHEP!$A$14:$A$113,INT((ROW()-2)/30)+1)</f>
        <v/>
      </c>
      <c r="C2756" s="16">
        <f t="array" ref="C2756">IF(A2756="",0,INDEX(DONG_THUAN_GHEP!$B$14:$B$113,INT((ROW()-2)/30)+1))</f>
        <v>0</v>
      </c>
      <c r="D2756" s="16">
        <f t="shared" si="1"/>
        <v>0</v>
      </c>
      <c r="E2756" s="16">
        <f t="shared" si="2"/>
        <v>0</v>
      </c>
      <c r="F2756" s="3">
        <f t="shared" si="3"/>
        <v>0</v>
      </c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ht="15.0" customHeight="1">
      <c r="A2757" s="11" t="str">
        <f t="array" ref="A2757">INDEX(DONG_THUAN_GHEP!$J$14:$AM$113,INT((ROW()-2)/30)+1,MOD(ROW()-2,30)+1)</f>
        <v/>
      </c>
      <c r="B2757" s="11" t="str">
        <f t="array" ref="B2757">INDEX(DONG_THUAN_GHEP!$A$14:$A$113,INT((ROW()-2)/30)+1)</f>
        <v/>
      </c>
      <c r="C2757" s="16">
        <f t="array" ref="C2757">IF(A2757="",0,INDEX(DONG_THUAN_GHEP!$B$14:$B$113,INT((ROW()-2)/30)+1))</f>
        <v>0</v>
      </c>
      <c r="D2757" s="16">
        <f t="shared" si="1"/>
        <v>0</v>
      </c>
      <c r="E2757" s="16">
        <f t="shared" si="2"/>
        <v>0</v>
      </c>
      <c r="F2757" s="3">
        <f t="shared" si="3"/>
        <v>0</v>
      </c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ht="15.0" customHeight="1">
      <c r="A2758" s="11" t="str">
        <f t="array" ref="A2758">INDEX(DONG_THUAN_GHEP!$J$14:$AM$113,INT((ROW()-2)/30)+1,MOD(ROW()-2,30)+1)</f>
        <v/>
      </c>
      <c r="B2758" s="11" t="str">
        <f t="array" ref="B2758">INDEX(DONG_THUAN_GHEP!$A$14:$A$113,INT((ROW()-2)/30)+1)</f>
        <v/>
      </c>
      <c r="C2758" s="16">
        <f t="array" ref="C2758">IF(A2758="",0,INDEX(DONG_THUAN_GHEP!$B$14:$B$113,INT((ROW()-2)/30)+1))</f>
        <v>0</v>
      </c>
      <c r="D2758" s="16">
        <f t="shared" si="1"/>
        <v>0</v>
      </c>
      <c r="E2758" s="16">
        <f t="shared" si="2"/>
        <v>0</v>
      </c>
      <c r="F2758" s="3">
        <f t="shared" si="3"/>
        <v>0</v>
      </c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ht="15.0" customHeight="1">
      <c r="A2759" s="11" t="str">
        <f t="array" ref="A2759">INDEX(DONG_THUAN_GHEP!$J$14:$AM$113,INT((ROW()-2)/30)+1,MOD(ROW()-2,30)+1)</f>
        <v/>
      </c>
      <c r="B2759" s="11" t="str">
        <f t="array" ref="B2759">INDEX(DONG_THUAN_GHEP!$A$14:$A$113,INT((ROW()-2)/30)+1)</f>
        <v/>
      </c>
      <c r="C2759" s="16">
        <f t="array" ref="C2759">IF(A2759="",0,INDEX(DONG_THUAN_GHEP!$B$14:$B$113,INT((ROW()-2)/30)+1))</f>
        <v>0</v>
      </c>
      <c r="D2759" s="16">
        <f t="shared" si="1"/>
        <v>0</v>
      </c>
      <c r="E2759" s="16">
        <f t="shared" si="2"/>
        <v>0</v>
      </c>
      <c r="F2759" s="3">
        <f t="shared" si="3"/>
        <v>0</v>
      </c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ht="15.0" customHeight="1">
      <c r="A2760" s="11" t="str">
        <f t="array" ref="A2760">INDEX(DONG_THUAN_GHEP!$J$14:$AM$113,INT((ROW()-2)/30)+1,MOD(ROW()-2,30)+1)</f>
        <v/>
      </c>
      <c r="B2760" s="11" t="str">
        <f t="array" ref="B2760">INDEX(DONG_THUAN_GHEP!$A$14:$A$113,INT((ROW()-2)/30)+1)</f>
        <v/>
      </c>
      <c r="C2760" s="16">
        <f t="array" ref="C2760">IF(A2760="",0,INDEX(DONG_THUAN_GHEP!$B$14:$B$113,INT((ROW()-2)/30)+1))</f>
        <v>0</v>
      </c>
      <c r="D2760" s="16">
        <f t="shared" si="1"/>
        <v>0</v>
      </c>
      <c r="E2760" s="16">
        <f t="shared" si="2"/>
        <v>0</v>
      </c>
      <c r="F2760" s="3">
        <f t="shared" si="3"/>
        <v>0</v>
      </c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ht="15.0" customHeight="1">
      <c r="A2761" s="11" t="str">
        <f t="array" ref="A2761">INDEX(DONG_THUAN_GHEP!$J$14:$AM$113,INT((ROW()-2)/30)+1,MOD(ROW()-2,30)+1)</f>
        <v/>
      </c>
      <c r="B2761" s="11" t="str">
        <f t="array" ref="B2761">INDEX(DONG_THUAN_GHEP!$A$14:$A$113,INT((ROW()-2)/30)+1)</f>
        <v/>
      </c>
      <c r="C2761" s="16">
        <f t="array" ref="C2761">IF(A2761="",0,INDEX(DONG_THUAN_GHEP!$B$14:$B$113,INT((ROW()-2)/30)+1))</f>
        <v>0</v>
      </c>
      <c r="D2761" s="16">
        <f t="shared" si="1"/>
        <v>0</v>
      </c>
      <c r="E2761" s="16">
        <f t="shared" si="2"/>
        <v>0</v>
      </c>
      <c r="F2761" s="3">
        <f t="shared" si="3"/>
        <v>0</v>
      </c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ht="15.0" customHeight="1">
      <c r="A2762" s="11" t="str">
        <f t="array" ref="A2762">INDEX(DONG_THUAN_GHEP!$J$14:$AM$113,INT((ROW()-2)/30)+1,MOD(ROW()-2,30)+1)</f>
        <v>2992</v>
      </c>
      <c r="B2762" s="11" t="str">
        <f t="array" ref="B2762">INDEX(DONG_THUAN_GHEP!$A$14:$A$113,INT((ROW()-2)/30)+1)</f>
        <v>92</v>
      </c>
      <c r="C2762" s="16">
        <f t="array" ref="C2762">IF(A2762="",0,INDEX(DONG_THUAN_GHEP!$B$14:$B$113,INT((ROW()-2)/30)+1))</f>
        <v>2</v>
      </c>
      <c r="D2762" s="16">
        <f t="shared" si="1"/>
        <v>1</v>
      </c>
      <c r="E2762" s="16">
        <f t="shared" si="2"/>
        <v>3</v>
      </c>
      <c r="F2762" s="3">
        <f t="shared" si="3"/>
        <v>302992</v>
      </c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ht="15.0" customHeight="1">
      <c r="A2763" s="11" t="str">
        <f t="array" ref="A2763">INDEX(DONG_THUAN_GHEP!$J$14:$AM$113,INT((ROW()-2)/30)+1,MOD(ROW()-2,30)+1)</f>
        <v>2292</v>
      </c>
      <c r="B2763" s="11" t="str">
        <f t="array" ref="B2763">INDEX(DONG_THUAN_GHEP!$A$14:$A$113,INT((ROW()-2)/30)+1)</f>
        <v>92</v>
      </c>
      <c r="C2763" s="16">
        <f t="array" ref="C2763">IF(A2763="",0,INDEX(DONG_THUAN_GHEP!$B$14:$B$113,INT((ROW()-2)/30)+1))</f>
        <v>2</v>
      </c>
      <c r="D2763" s="16">
        <f t="shared" si="1"/>
        <v>1</v>
      </c>
      <c r="E2763" s="16">
        <f t="shared" si="2"/>
        <v>3</v>
      </c>
      <c r="F2763" s="3">
        <f t="shared" si="3"/>
        <v>302292</v>
      </c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ht="15.0" customHeight="1">
      <c r="A2764" s="11" t="str">
        <f t="array" ref="A2764">INDEX(DONG_THUAN_GHEP!$J$14:$AM$113,INT((ROW()-2)/30)+1,MOD(ROW()-2,30)+1)</f>
        <v>292</v>
      </c>
      <c r="B2764" s="11" t="str">
        <f t="array" ref="B2764">INDEX(DONG_THUAN_GHEP!$A$14:$A$113,INT((ROW()-2)/30)+1)</f>
        <v>92</v>
      </c>
      <c r="C2764" s="16">
        <f t="array" ref="C2764">IF(A2764="",0,INDEX(DONG_THUAN_GHEP!$B$14:$B$113,INT((ROW()-2)/30)+1))</f>
        <v>2</v>
      </c>
      <c r="D2764" s="16">
        <f t="shared" si="1"/>
        <v>8</v>
      </c>
      <c r="E2764" s="16">
        <f t="shared" si="2"/>
        <v>10</v>
      </c>
      <c r="F2764" s="3">
        <f t="shared" si="3"/>
        <v>1000292</v>
      </c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ht="15.0" customHeight="1">
      <c r="A2765" s="11" t="str">
        <f t="array" ref="A2765">INDEX(DONG_THUAN_GHEP!$J$14:$AM$113,INT((ROW()-2)/30)+1,MOD(ROW()-2,30)+1)</f>
        <v>292</v>
      </c>
      <c r="B2765" s="11" t="str">
        <f t="array" ref="B2765">INDEX(DONG_THUAN_GHEP!$A$14:$A$113,INT((ROW()-2)/30)+1)</f>
        <v>92</v>
      </c>
      <c r="C2765" s="16">
        <f t="array" ref="C2765">IF(A2765="",0,INDEX(DONG_THUAN_GHEP!$B$14:$B$113,INT((ROW()-2)/30)+1))</f>
        <v>2</v>
      </c>
      <c r="D2765" s="16">
        <f t="shared" si="1"/>
        <v>8</v>
      </c>
      <c r="E2765" s="16">
        <f t="shared" si="2"/>
        <v>10</v>
      </c>
      <c r="F2765" s="3">
        <f t="shared" si="3"/>
        <v>1000292</v>
      </c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ht="15.0" customHeight="1">
      <c r="A2766" s="11" t="str">
        <f t="array" ref="A2766">INDEX(DONG_THUAN_GHEP!$J$14:$AM$113,INT((ROW()-2)/30)+1,MOD(ROW()-2,30)+1)</f>
        <v>292</v>
      </c>
      <c r="B2766" s="11" t="str">
        <f t="array" ref="B2766">INDEX(DONG_THUAN_GHEP!$A$14:$A$113,INT((ROW()-2)/30)+1)</f>
        <v>92</v>
      </c>
      <c r="C2766" s="16">
        <f t="array" ref="C2766">IF(A2766="",0,INDEX(DONG_THUAN_GHEP!$B$14:$B$113,INT((ROW()-2)/30)+1))</f>
        <v>2</v>
      </c>
      <c r="D2766" s="16">
        <f t="shared" si="1"/>
        <v>8</v>
      </c>
      <c r="E2766" s="16">
        <f t="shared" si="2"/>
        <v>10</v>
      </c>
      <c r="F2766" s="3">
        <f t="shared" si="3"/>
        <v>1000292</v>
      </c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ht="15.0" customHeight="1">
      <c r="A2767" s="11" t="str">
        <f t="array" ref="A2767">INDEX(DONG_THUAN_GHEP!$J$14:$AM$113,INT((ROW()-2)/30)+1,MOD(ROW()-2,30)+1)</f>
        <v>292</v>
      </c>
      <c r="B2767" s="11" t="str">
        <f t="array" ref="B2767">INDEX(DONG_THUAN_GHEP!$A$14:$A$113,INT((ROW()-2)/30)+1)</f>
        <v>92</v>
      </c>
      <c r="C2767" s="16">
        <f t="array" ref="C2767">IF(A2767="",0,INDEX(DONG_THUAN_GHEP!$B$14:$B$113,INT((ROW()-2)/30)+1))</f>
        <v>2</v>
      </c>
      <c r="D2767" s="16">
        <f t="shared" si="1"/>
        <v>8</v>
      </c>
      <c r="E2767" s="16">
        <f t="shared" si="2"/>
        <v>10</v>
      </c>
      <c r="F2767" s="3">
        <f t="shared" si="3"/>
        <v>1000292</v>
      </c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ht="15.0" customHeight="1">
      <c r="A2768" s="11" t="str">
        <f t="array" ref="A2768">INDEX(DONG_THUAN_GHEP!$J$14:$AM$113,INT((ROW()-2)/30)+1,MOD(ROW()-2,30)+1)</f>
        <v>992</v>
      </c>
      <c r="B2768" s="11" t="str">
        <f t="array" ref="B2768">INDEX(DONG_THUAN_GHEP!$A$14:$A$113,INT((ROW()-2)/30)+1)</f>
        <v>92</v>
      </c>
      <c r="C2768" s="16">
        <f t="array" ref="C2768">IF(A2768="",0,INDEX(DONG_THUAN_GHEP!$B$14:$B$113,INT((ROW()-2)/30)+1))</f>
        <v>2</v>
      </c>
      <c r="D2768" s="16">
        <f t="shared" si="1"/>
        <v>4</v>
      </c>
      <c r="E2768" s="16">
        <f t="shared" si="2"/>
        <v>6</v>
      </c>
      <c r="F2768" s="3">
        <f t="shared" si="3"/>
        <v>600992</v>
      </c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ht="15.0" customHeight="1">
      <c r="A2769" s="11" t="str">
        <f t="array" ref="A2769">INDEX(DONG_THUAN_GHEP!$J$14:$AM$113,INT((ROW()-2)/30)+1,MOD(ROW()-2,30)+1)</f>
        <v>292</v>
      </c>
      <c r="B2769" s="11" t="str">
        <f t="array" ref="B2769">INDEX(DONG_THUAN_GHEP!$A$14:$A$113,INT((ROW()-2)/30)+1)</f>
        <v>92</v>
      </c>
      <c r="C2769" s="16">
        <f t="array" ref="C2769">IF(A2769="",0,INDEX(DONG_THUAN_GHEP!$B$14:$B$113,INT((ROW()-2)/30)+1))</f>
        <v>2</v>
      </c>
      <c r="D2769" s="16">
        <f t="shared" si="1"/>
        <v>8</v>
      </c>
      <c r="E2769" s="16">
        <f t="shared" si="2"/>
        <v>10</v>
      </c>
      <c r="F2769" s="3">
        <f t="shared" si="3"/>
        <v>1000292</v>
      </c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ht="15.0" customHeight="1">
      <c r="A2770" s="11" t="str">
        <f t="array" ref="A2770">INDEX(DONG_THUAN_GHEP!$J$14:$AM$113,INT((ROW()-2)/30)+1,MOD(ROW()-2,30)+1)</f>
        <v>92</v>
      </c>
      <c r="B2770" s="11" t="str">
        <f t="array" ref="B2770">INDEX(DONG_THUAN_GHEP!$A$14:$A$113,INT((ROW()-2)/30)+1)</f>
        <v>92</v>
      </c>
      <c r="C2770" s="16">
        <f t="array" ref="C2770">IF(A2770="",0,INDEX(DONG_THUAN_GHEP!$B$14:$B$113,INT((ROW()-2)/30)+1))</f>
        <v>2</v>
      </c>
      <c r="D2770" s="16">
        <f t="shared" si="1"/>
        <v>16</v>
      </c>
      <c r="E2770" s="16">
        <f t="shared" si="2"/>
        <v>18</v>
      </c>
      <c r="F2770" s="3">
        <f t="shared" si="3"/>
        <v>1800092</v>
      </c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ht="15.0" customHeight="1">
      <c r="A2771" s="11" t="str">
        <f t="array" ref="A2771">INDEX(DONG_THUAN_GHEP!$J$14:$AM$113,INT((ROW()-2)/30)+1,MOD(ROW()-2,30)+1)</f>
        <v>92</v>
      </c>
      <c r="B2771" s="11" t="str">
        <f t="array" ref="B2771">INDEX(DONG_THUAN_GHEP!$A$14:$A$113,INT((ROW()-2)/30)+1)</f>
        <v>92</v>
      </c>
      <c r="C2771" s="16">
        <f t="array" ref="C2771">IF(A2771="",0,INDEX(DONG_THUAN_GHEP!$B$14:$B$113,INT((ROW()-2)/30)+1))</f>
        <v>2</v>
      </c>
      <c r="D2771" s="16">
        <f t="shared" si="1"/>
        <v>16</v>
      </c>
      <c r="E2771" s="16">
        <f t="shared" si="2"/>
        <v>18</v>
      </c>
      <c r="F2771" s="3">
        <f t="shared" si="3"/>
        <v>1800092</v>
      </c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ht="15.0" customHeight="1">
      <c r="A2772" s="11" t="str">
        <f t="array" ref="A2772">INDEX(DONG_THUAN_GHEP!$J$14:$AM$113,INT((ROW()-2)/30)+1,MOD(ROW()-2,30)+1)</f>
        <v>92</v>
      </c>
      <c r="B2772" s="11" t="str">
        <f t="array" ref="B2772">INDEX(DONG_THUAN_GHEP!$A$14:$A$113,INT((ROW()-2)/30)+1)</f>
        <v>92</v>
      </c>
      <c r="C2772" s="16">
        <f t="array" ref="C2772">IF(A2772="",0,INDEX(DONG_THUAN_GHEP!$B$14:$B$113,INT((ROW()-2)/30)+1))</f>
        <v>2</v>
      </c>
      <c r="D2772" s="16">
        <f t="shared" si="1"/>
        <v>16</v>
      </c>
      <c r="E2772" s="16">
        <f t="shared" si="2"/>
        <v>18</v>
      </c>
      <c r="F2772" s="3">
        <f t="shared" si="3"/>
        <v>1800092</v>
      </c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ht="15.0" customHeight="1">
      <c r="A2773" s="11" t="str">
        <f t="array" ref="A2773">INDEX(DONG_THUAN_GHEP!$J$14:$AM$113,INT((ROW()-2)/30)+1,MOD(ROW()-2,30)+1)</f>
        <v>92</v>
      </c>
      <c r="B2773" s="11" t="str">
        <f t="array" ref="B2773">INDEX(DONG_THUAN_GHEP!$A$14:$A$113,INT((ROW()-2)/30)+1)</f>
        <v>92</v>
      </c>
      <c r="C2773" s="16">
        <f t="array" ref="C2773">IF(A2773="",0,INDEX(DONG_THUAN_GHEP!$B$14:$B$113,INT((ROW()-2)/30)+1))</f>
        <v>2</v>
      </c>
      <c r="D2773" s="16">
        <f t="shared" si="1"/>
        <v>16</v>
      </c>
      <c r="E2773" s="16">
        <f t="shared" si="2"/>
        <v>18</v>
      </c>
      <c r="F2773" s="3">
        <f t="shared" si="3"/>
        <v>1800092</v>
      </c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ht="15.0" customHeight="1">
      <c r="A2774" s="11" t="str">
        <f t="array" ref="A2774">INDEX(DONG_THUAN_GHEP!$J$14:$AM$113,INT((ROW()-2)/30)+1,MOD(ROW()-2,30)+1)</f>
        <v>992</v>
      </c>
      <c r="B2774" s="11" t="str">
        <f t="array" ref="B2774">INDEX(DONG_THUAN_GHEP!$A$14:$A$113,INT((ROW()-2)/30)+1)</f>
        <v>92</v>
      </c>
      <c r="C2774" s="16">
        <f t="array" ref="C2774">IF(A2774="",0,INDEX(DONG_THUAN_GHEP!$B$14:$B$113,INT((ROW()-2)/30)+1))</f>
        <v>2</v>
      </c>
      <c r="D2774" s="16">
        <f t="shared" si="1"/>
        <v>4</v>
      </c>
      <c r="E2774" s="16">
        <f t="shared" si="2"/>
        <v>6</v>
      </c>
      <c r="F2774" s="3">
        <f t="shared" si="3"/>
        <v>600992</v>
      </c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ht="15.0" customHeight="1">
      <c r="A2775" s="11" t="str">
        <f t="array" ref="A2775">INDEX(DONG_THUAN_GHEP!$J$14:$AM$113,INT((ROW()-2)/30)+1,MOD(ROW()-2,30)+1)</f>
        <v>292</v>
      </c>
      <c r="B2775" s="11" t="str">
        <f t="array" ref="B2775">INDEX(DONG_THUAN_GHEP!$A$14:$A$113,INT((ROW()-2)/30)+1)</f>
        <v>92</v>
      </c>
      <c r="C2775" s="16">
        <f t="array" ref="C2775">IF(A2775="",0,INDEX(DONG_THUAN_GHEP!$B$14:$B$113,INT((ROW()-2)/30)+1))</f>
        <v>2</v>
      </c>
      <c r="D2775" s="16">
        <f t="shared" si="1"/>
        <v>8</v>
      </c>
      <c r="E2775" s="16">
        <f t="shared" si="2"/>
        <v>10</v>
      </c>
      <c r="F2775" s="3">
        <f t="shared" si="3"/>
        <v>1000292</v>
      </c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ht="15.0" customHeight="1">
      <c r="A2776" s="11" t="str">
        <f t="array" ref="A2776">INDEX(DONG_THUAN_GHEP!$J$14:$AM$113,INT((ROW()-2)/30)+1,MOD(ROW()-2,30)+1)</f>
        <v>92</v>
      </c>
      <c r="B2776" s="11" t="str">
        <f t="array" ref="B2776">INDEX(DONG_THUAN_GHEP!$A$14:$A$113,INT((ROW()-2)/30)+1)</f>
        <v>92</v>
      </c>
      <c r="C2776" s="16">
        <f t="array" ref="C2776">IF(A2776="",0,INDEX(DONG_THUAN_GHEP!$B$14:$B$113,INT((ROW()-2)/30)+1))</f>
        <v>2</v>
      </c>
      <c r="D2776" s="16">
        <f t="shared" si="1"/>
        <v>16</v>
      </c>
      <c r="E2776" s="16">
        <f t="shared" si="2"/>
        <v>18</v>
      </c>
      <c r="F2776" s="3">
        <f t="shared" si="3"/>
        <v>1800092</v>
      </c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ht="15.0" customHeight="1">
      <c r="A2777" s="11" t="str">
        <f t="array" ref="A2777">INDEX(DONG_THUAN_GHEP!$J$14:$AM$113,INT((ROW()-2)/30)+1,MOD(ROW()-2,30)+1)</f>
        <v>92</v>
      </c>
      <c r="B2777" s="11" t="str">
        <f t="array" ref="B2777">INDEX(DONG_THUAN_GHEP!$A$14:$A$113,INT((ROW()-2)/30)+1)</f>
        <v>92</v>
      </c>
      <c r="C2777" s="16">
        <f t="array" ref="C2777">IF(A2777="",0,INDEX(DONG_THUAN_GHEP!$B$14:$B$113,INT((ROW()-2)/30)+1))</f>
        <v>2</v>
      </c>
      <c r="D2777" s="16">
        <f t="shared" si="1"/>
        <v>16</v>
      </c>
      <c r="E2777" s="16">
        <f t="shared" si="2"/>
        <v>18</v>
      </c>
      <c r="F2777" s="3">
        <f t="shared" si="3"/>
        <v>1800092</v>
      </c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ht="15.0" customHeight="1">
      <c r="A2778" s="11" t="str">
        <f t="array" ref="A2778">INDEX(DONG_THUAN_GHEP!$J$14:$AM$113,INT((ROW()-2)/30)+1,MOD(ROW()-2,30)+1)</f>
        <v>92</v>
      </c>
      <c r="B2778" s="11" t="str">
        <f t="array" ref="B2778">INDEX(DONG_THUAN_GHEP!$A$14:$A$113,INT((ROW()-2)/30)+1)</f>
        <v>92</v>
      </c>
      <c r="C2778" s="16">
        <f t="array" ref="C2778">IF(A2778="",0,INDEX(DONG_THUAN_GHEP!$B$14:$B$113,INT((ROW()-2)/30)+1))</f>
        <v>2</v>
      </c>
      <c r="D2778" s="16">
        <f t="shared" si="1"/>
        <v>16</v>
      </c>
      <c r="E2778" s="16">
        <f t="shared" si="2"/>
        <v>18</v>
      </c>
      <c r="F2778" s="3">
        <f t="shared" si="3"/>
        <v>1800092</v>
      </c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ht="15.0" customHeight="1">
      <c r="A2779" s="11" t="str">
        <f t="array" ref="A2779">INDEX(DONG_THUAN_GHEP!$J$14:$AM$113,INT((ROW()-2)/30)+1,MOD(ROW()-2,30)+1)</f>
        <v>92</v>
      </c>
      <c r="B2779" s="11" t="str">
        <f t="array" ref="B2779">INDEX(DONG_THUAN_GHEP!$A$14:$A$113,INT((ROW()-2)/30)+1)</f>
        <v>92</v>
      </c>
      <c r="C2779" s="16">
        <f t="array" ref="C2779">IF(A2779="",0,INDEX(DONG_THUAN_GHEP!$B$14:$B$113,INT((ROW()-2)/30)+1))</f>
        <v>2</v>
      </c>
      <c r="D2779" s="16">
        <f t="shared" si="1"/>
        <v>16</v>
      </c>
      <c r="E2779" s="16">
        <f t="shared" si="2"/>
        <v>18</v>
      </c>
      <c r="F2779" s="3">
        <f t="shared" si="3"/>
        <v>1800092</v>
      </c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ht="15.0" customHeight="1">
      <c r="A2780" s="11" t="str">
        <f t="array" ref="A2780">INDEX(DONG_THUAN_GHEP!$J$14:$AM$113,INT((ROW()-2)/30)+1,MOD(ROW()-2,30)+1)</f>
        <v>992</v>
      </c>
      <c r="B2780" s="11" t="str">
        <f t="array" ref="B2780">INDEX(DONG_THUAN_GHEP!$A$14:$A$113,INT((ROW()-2)/30)+1)</f>
        <v>92</v>
      </c>
      <c r="C2780" s="16">
        <f t="array" ref="C2780">IF(A2780="",0,INDEX(DONG_THUAN_GHEP!$B$14:$B$113,INT((ROW()-2)/30)+1))</f>
        <v>2</v>
      </c>
      <c r="D2780" s="16">
        <f t="shared" si="1"/>
        <v>4</v>
      </c>
      <c r="E2780" s="16">
        <f t="shared" si="2"/>
        <v>6</v>
      </c>
      <c r="F2780" s="3">
        <f t="shared" si="3"/>
        <v>600992</v>
      </c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ht="15.0" customHeight="1">
      <c r="A2781" s="11" t="str">
        <f t="array" ref="A2781">INDEX(DONG_THUAN_GHEP!$J$14:$AM$113,INT((ROW()-2)/30)+1,MOD(ROW()-2,30)+1)</f>
        <v>292</v>
      </c>
      <c r="B2781" s="11" t="str">
        <f t="array" ref="B2781">INDEX(DONG_THUAN_GHEP!$A$14:$A$113,INT((ROW()-2)/30)+1)</f>
        <v>92</v>
      </c>
      <c r="C2781" s="16">
        <f t="array" ref="C2781">IF(A2781="",0,INDEX(DONG_THUAN_GHEP!$B$14:$B$113,INT((ROW()-2)/30)+1))</f>
        <v>2</v>
      </c>
      <c r="D2781" s="16">
        <f t="shared" si="1"/>
        <v>8</v>
      </c>
      <c r="E2781" s="16">
        <f t="shared" si="2"/>
        <v>10</v>
      </c>
      <c r="F2781" s="3">
        <f t="shared" si="3"/>
        <v>1000292</v>
      </c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ht="15.0" customHeight="1">
      <c r="A2782" s="11" t="str">
        <f t="array" ref="A2782">INDEX(DONG_THUAN_GHEP!$J$14:$AM$113,INT((ROW()-2)/30)+1,MOD(ROW()-2,30)+1)</f>
        <v>92</v>
      </c>
      <c r="B2782" s="11" t="str">
        <f t="array" ref="B2782">INDEX(DONG_THUAN_GHEP!$A$14:$A$113,INT((ROW()-2)/30)+1)</f>
        <v>92</v>
      </c>
      <c r="C2782" s="16">
        <f t="array" ref="C2782">IF(A2782="",0,INDEX(DONG_THUAN_GHEP!$B$14:$B$113,INT((ROW()-2)/30)+1))</f>
        <v>2</v>
      </c>
      <c r="D2782" s="16">
        <f t="shared" si="1"/>
        <v>16</v>
      </c>
      <c r="E2782" s="16">
        <f t="shared" si="2"/>
        <v>18</v>
      </c>
      <c r="F2782" s="3">
        <f t="shared" si="3"/>
        <v>1800092</v>
      </c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ht="15.0" customHeight="1">
      <c r="A2783" s="11" t="str">
        <f t="array" ref="A2783">INDEX(DONG_THUAN_GHEP!$J$14:$AM$113,INT((ROW()-2)/30)+1,MOD(ROW()-2,30)+1)</f>
        <v>92</v>
      </c>
      <c r="B2783" s="11" t="str">
        <f t="array" ref="B2783">INDEX(DONG_THUAN_GHEP!$A$14:$A$113,INT((ROW()-2)/30)+1)</f>
        <v>92</v>
      </c>
      <c r="C2783" s="16">
        <f t="array" ref="C2783">IF(A2783="",0,INDEX(DONG_THUAN_GHEP!$B$14:$B$113,INT((ROW()-2)/30)+1))</f>
        <v>2</v>
      </c>
      <c r="D2783" s="16">
        <f t="shared" si="1"/>
        <v>16</v>
      </c>
      <c r="E2783" s="16">
        <f t="shared" si="2"/>
        <v>18</v>
      </c>
      <c r="F2783" s="3">
        <f t="shared" si="3"/>
        <v>1800092</v>
      </c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ht="15.0" customHeight="1">
      <c r="A2784" s="11" t="str">
        <f t="array" ref="A2784">INDEX(DONG_THUAN_GHEP!$J$14:$AM$113,INT((ROW()-2)/30)+1,MOD(ROW()-2,30)+1)</f>
        <v>92</v>
      </c>
      <c r="B2784" s="11" t="str">
        <f t="array" ref="B2784">INDEX(DONG_THUAN_GHEP!$A$14:$A$113,INT((ROW()-2)/30)+1)</f>
        <v>92</v>
      </c>
      <c r="C2784" s="16">
        <f t="array" ref="C2784">IF(A2784="",0,INDEX(DONG_THUAN_GHEP!$B$14:$B$113,INT((ROW()-2)/30)+1))</f>
        <v>2</v>
      </c>
      <c r="D2784" s="16">
        <f t="shared" si="1"/>
        <v>16</v>
      </c>
      <c r="E2784" s="16">
        <f t="shared" si="2"/>
        <v>18</v>
      </c>
      <c r="F2784" s="3">
        <f t="shared" si="3"/>
        <v>1800092</v>
      </c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ht="15.0" customHeight="1">
      <c r="A2785" s="11" t="str">
        <f t="array" ref="A2785">INDEX(DONG_THUAN_GHEP!$J$14:$AM$113,INT((ROW()-2)/30)+1,MOD(ROW()-2,30)+1)</f>
        <v>92</v>
      </c>
      <c r="B2785" s="11" t="str">
        <f t="array" ref="B2785">INDEX(DONG_THUAN_GHEP!$A$14:$A$113,INT((ROW()-2)/30)+1)</f>
        <v>92</v>
      </c>
      <c r="C2785" s="16">
        <f t="array" ref="C2785">IF(A2785="",0,INDEX(DONG_THUAN_GHEP!$B$14:$B$113,INT((ROW()-2)/30)+1))</f>
        <v>2</v>
      </c>
      <c r="D2785" s="16">
        <f t="shared" si="1"/>
        <v>16</v>
      </c>
      <c r="E2785" s="16">
        <f t="shared" si="2"/>
        <v>18</v>
      </c>
      <c r="F2785" s="3">
        <f t="shared" si="3"/>
        <v>1800092</v>
      </c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ht="15.0" customHeight="1">
      <c r="A2786" s="11" t="str">
        <f t="array" ref="A2786">INDEX(DONG_THUAN_GHEP!$J$14:$AM$113,INT((ROW()-2)/30)+1,MOD(ROW()-2,30)+1)</f>
        <v>992</v>
      </c>
      <c r="B2786" s="11" t="str">
        <f t="array" ref="B2786">INDEX(DONG_THUAN_GHEP!$A$14:$A$113,INT((ROW()-2)/30)+1)</f>
        <v>92</v>
      </c>
      <c r="C2786" s="16">
        <f t="array" ref="C2786">IF(A2786="",0,INDEX(DONG_THUAN_GHEP!$B$14:$B$113,INT((ROW()-2)/30)+1))</f>
        <v>2</v>
      </c>
      <c r="D2786" s="16">
        <f t="shared" si="1"/>
        <v>4</v>
      </c>
      <c r="E2786" s="16">
        <f t="shared" si="2"/>
        <v>6</v>
      </c>
      <c r="F2786" s="3">
        <f t="shared" si="3"/>
        <v>600992</v>
      </c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ht="15.0" customHeight="1">
      <c r="A2787" s="11" t="str">
        <f t="array" ref="A2787">INDEX(DONG_THUAN_GHEP!$J$14:$AM$113,INT((ROW()-2)/30)+1,MOD(ROW()-2,30)+1)</f>
        <v>292</v>
      </c>
      <c r="B2787" s="11" t="str">
        <f t="array" ref="B2787">INDEX(DONG_THUAN_GHEP!$A$14:$A$113,INT((ROW()-2)/30)+1)</f>
        <v>92</v>
      </c>
      <c r="C2787" s="16">
        <f t="array" ref="C2787">IF(A2787="",0,INDEX(DONG_THUAN_GHEP!$B$14:$B$113,INT((ROW()-2)/30)+1))</f>
        <v>2</v>
      </c>
      <c r="D2787" s="16">
        <f t="shared" si="1"/>
        <v>8</v>
      </c>
      <c r="E2787" s="16">
        <f t="shared" si="2"/>
        <v>10</v>
      </c>
      <c r="F2787" s="3">
        <f t="shared" si="3"/>
        <v>1000292</v>
      </c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ht="15.0" customHeight="1">
      <c r="A2788" s="11" t="str">
        <f t="array" ref="A2788">INDEX(DONG_THUAN_GHEP!$J$14:$AM$113,INT((ROW()-2)/30)+1,MOD(ROW()-2,30)+1)</f>
        <v>92</v>
      </c>
      <c r="B2788" s="11" t="str">
        <f t="array" ref="B2788">INDEX(DONG_THUAN_GHEP!$A$14:$A$113,INT((ROW()-2)/30)+1)</f>
        <v>92</v>
      </c>
      <c r="C2788" s="16">
        <f t="array" ref="C2788">IF(A2788="",0,INDEX(DONG_THUAN_GHEP!$B$14:$B$113,INT((ROW()-2)/30)+1))</f>
        <v>2</v>
      </c>
      <c r="D2788" s="16">
        <f t="shared" si="1"/>
        <v>16</v>
      </c>
      <c r="E2788" s="16">
        <f t="shared" si="2"/>
        <v>18</v>
      </c>
      <c r="F2788" s="3">
        <f t="shared" si="3"/>
        <v>1800092</v>
      </c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ht="15.0" customHeight="1">
      <c r="A2789" s="11" t="str">
        <f t="array" ref="A2789">INDEX(DONG_THUAN_GHEP!$J$14:$AM$113,INT((ROW()-2)/30)+1,MOD(ROW()-2,30)+1)</f>
        <v>92</v>
      </c>
      <c r="B2789" s="11" t="str">
        <f t="array" ref="B2789">INDEX(DONG_THUAN_GHEP!$A$14:$A$113,INT((ROW()-2)/30)+1)</f>
        <v>92</v>
      </c>
      <c r="C2789" s="16">
        <f t="array" ref="C2789">IF(A2789="",0,INDEX(DONG_THUAN_GHEP!$B$14:$B$113,INT((ROW()-2)/30)+1))</f>
        <v>2</v>
      </c>
      <c r="D2789" s="16">
        <f t="shared" si="1"/>
        <v>16</v>
      </c>
      <c r="E2789" s="16">
        <f t="shared" si="2"/>
        <v>18</v>
      </c>
      <c r="F2789" s="3">
        <f t="shared" si="3"/>
        <v>1800092</v>
      </c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ht="15.0" customHeight="1">
      <c r="A2790" s="11" t="str">
        <f t="array" ref="A2790">INDEX(DONG_THUAN_GHEP!$J$14:$AM$113,INT((ROW()-2)/30)+1,MOD(ROW()-2,30)+1)</f>
        <v>92</v>
      </c>
      <c r="B2790" s="11" t="str">
        <f t="array" ref="B2790">INDEX(DONG_THUAN_GHEP!$A$14:$A$113,INT((ROW()-2)/30)+1)</f>
        <v>92</v>
      </c>
      <c r="C2790" s="16">
        <f t="array" ref="C2790">IF(A2790="",0,INDEX(DONG_THUAN_GHEP!$B$14:$B$113,INT((ROW()-2)/30)+1))</f>
        <v>2</v>
      </c>
      <c r="D2790" s="16">
        <f t="shared" si="1"/>
        <v>16</v>
      </c>
      <c r="E2790" s="16">
        <f t="shared" si="2"/>
        <v>18</v>
      </c>
      <c r="F2790" s="3">
        <f t="shared" si="3"/>
        <v>1800092</v>
      </c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ht="15.0" customHeight="1">
      <c r="A2791" s="11" t="str">
        <f t="array" ref="A2791">INDEX(DONG_THUAN_GHEP!$J$14:$AM$113,INT((ROW()-2)/30)+1,MOD(ROW()-2,30)+1)</f>
        <v>92</v>
      </c>
      <c r="B2791" s="11" t="str">
        <f t="array" ref="B2791">INDEX(DONG_THUAN_GHEP!$A$14:$A$113,INT((ROW()-2)/30)+1)</f>
        <v>92</v>
      </c>
      <c r="C2791" s="16">
        <f t="array" ref="C2791">IF(A2791="",0,INDEX(DONG_THUAN_GHEP!$B$14:$B$113,INT((ROW()-2)/30)+1))</f>
        <v>2</v>
      </c>
      <c r="D2791" s="16">
        <f t="shared" si="1"/>
        <v>16</v>
      </c>
      <c r="E2791" s="16">
        <f t="shared" si="2"/>
        <v>18</v>
      </c>
      <c r="F2791" s="3">
        <f t="shared" si="3"/>
        <v>1800092</v>
      </c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ht="15.0" customHeight="1">
      <c r="A2792" s="11" t="str">
        <f t="array" ref="A2792">INDEX(DONG_THUAN_GHEP!$J$14:$AM$113,INT((ROW()-2)/30)+1,MOD(ROW()-2,30)+1)</f>
        <v/>
      </c>
      <c r="B2792" s="11" t="str">
        <f t="array" ref="B2792">INDEX(DONG_THUAN_GHEP!$A$14:$A$113,INT((ROW()-2)/30)+1)</f>
        <v/>
      </c>
      <c r="C2792" s="16">
        <f t="array" ref="C2792">IF(A2792="",0,INDEX(DONG_THUAN_GHEP!$B$14:$B$113,INT((ROW()-2)/30)+1))</f>
        <v>0</v>
      </c>
      <c r="D2792" s="16">
        <f t="shared" si="1"/>
        <v>0</v>
      </c>
      <c r="E2792" s="16">
        <f t="shared" si="2"/>
        <v>0</v>
      </c>
      <c r="F2792" s="3">
        <f t="shared" si="3"/>
        <v>0</v>
      </c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ht="15.0" customHeight="1">
      <c r="A2793" s="11" t="str">
        <f t="array" ref="A2793">INDEX(DONG_THUAN_GHEP!$J$14:$AM$113,INT((ROW()-2)/30)+1,MOD(ROW()-2,30)+1)</f>
        <v/>
      </c>
      <c r="B2793" s="11" t="str">
        <f t="array" ref="B2793">INDEX(DONG_THUAN_GHEP!$A$14:$A$113,INT((ROW()-2)/30)+1)</f>
        <v/>
      </c>
      <c r="C2793" s="16">
        <f t="array" ref="C2793">IF(A2793="",0,INDEX(DONG_THUAN_GHEP!$B$14:$B$113,INT((ROW()-2)/30)+1))</f>
        <v>0</v>
      </c>
      <c r="D2793" s="16">
        <f t="shared" si="1"/>
        <v>0</v>
      </c>
      <c r="E2793" s="16">
        <f t="shared" si="2"/>
        <v>0</v>
      </c>
      <c r="F2793" s="3">
        <f t="shared" si="3"/>
        <v>0</v>
      </c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ht="15.0" customHeight="1">
      <c r="A2794" s="11" t="str">
        <f t="array" ref="A2794">INDEX(DONG_THUAN_GHEP!$J$14:$AM$113,INT((ROW()-2)/30)+1,MOD(ROW()-2,30)+1)</f>
        <v/>
      </c>
      <c r="B2794" s="11" t="str">
        <f t="array" ref="B2794">INDEX(DONG_THUAN_GHEP!$A$14:$A$113,INT((ROW()-2)/30)+1)</f>
        <v/>
      </c>
      <c r="C2794" s="16">
        <f t="array" ref="C2794">IF(A2794="",0,INDEX(DONG_THUAN_GHEP!$B$14:$B$113,INT((ROW()-2)/30)+1))</f>
        <v>0</v>
      </c>
      <c r="D2794" s="16">
        <f t="shared" si="1"/>
        <v>0</v>
      </c>
      <c r="E2794" s="16">
        <f t="shared" si="2"/>
        <v>0</v>
      </c>
      <c r="F2794" s="3">
        <f t="shared" si="3"/>
        <v>0</v>
      </c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ht="15.0" customHeight="1">
      <c r="A2795" s="11" t="str">
        <f t="array" ref="A2795">INDEX(DONG_THUAN_GHEP!$J$14:$AM$113,INT((ROW()-2)/30)+1,MOD(ROW()-2,30)+1)</f>
        <v/>
      </c>
      <c r="B2795" s="11" t="str">
        <f t="array" ref="B2795">INDEX(DONG_THUAN_GHEP!$A$14:$A$113,INT((ROW()-2)/30)+1)</f>
        <v/>
      </c>
      <c r="C2795" s="16">
        <f t="array" ref="C2795">IF(A2795="",0,INDEX(DONG_THUAN_GHEP!$B$14:$B$113,INT((ROW()-2)/30)+1))</f>
        <v>0</v>
      </c>
      <c r="D2795" s="16">
        <f t="shared" si="1"/>
        <v>0</v>
      </c>
      <c r="E2795" s="16">
        <f t="shared" si="2"/>
        <v>0</v>
      </c>
      <c r="F2795" s="3">
        <f t="shared" si="3"/>
        <v>0</v>
      </c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ht="15.0" customHeight="1">
      <c r="A2796" s="11" t="str">
        <f t="array" ref="A2796">INDEX(DONG_THUAN_GHEP!$J$14:$AM$113,INT((ROW()-2)/30)+1,MOD(ROW()-2,30)+1)</f>
        <v/>
      </c>
      <c r="B2796" s="11" t="str">
        <f t="array" ref="B2796">INDEX(DONG_THUAN_GHEP!$A$14:$A$113,INT((ROW()-2)/30)+1)</f>
        <v/>
      </c>
      <c r="C2796" s="16">
        <f t="array" ref="C2796">IF(A2796="",0,INDEX(DONG_THUAN_GHEP!$B$14:$B$113,INT((ROW()-2)/30)+1))</f>
        <v>0</v>
      </c>
      <c r="D2796" s="16">
        <f t="shared" si="1"/>
        <v>0</v>
      </c>
      <c r="E2796" s="16">
        <f t="shared" si="2"/>
        <v>0</v>
      </c>
      <c r="F2796" s="3">
        <f t="shared" si="3"/>
        <v>0</v>
      </c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ht="15.0" customHeight="1">
      <c r="A2797" s="11" t="str">
        <f t="array" ref="A2797">INDEX(DONG_THUAN_GHEP!$J$14:$AM$113,INT((ROW()-2)/30)+1,MOD(ROW()-2,30)+1)</f>
        <v/>
      </c>
      <c r="B2797" s="11" t="str">
        <f t="array" ref="B2797">INDEX(DONG_THUAN_GHEP!$A$14:$A$113,INT((ROW()-2)/30)+1)</f>
        <v/>
      </c>
      <c r="C2797" s="16">
        <f t="array" ref="C2797">IF(A2797="",0,INDEX(DONG_THUAN_GHEP!$B$14:$B$113,INT((ROW()-2)/30)+1))</f>
        <v>0</v>
      </c>
      <c r="D2797" s="16">
        <f t="shared" si="1"/>
        <v>0</v>
      </c>
      <c r="E2797" s="16">
        <f t="shared" si="2"/>
        <v>0</v>
      </c>
      <c r="F2797" s="3">
        <f t="shared" si="3"/>
        <v>0</v>
      </c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ht="15.0" customHeight="1">
      <c r="A2798" s="11" t="str">
        <f t="array" ref="A2798">INDEX(DONG_THUAN_GHEP!$J$14:$AM$113,INT((ROW()-2)/30)+1,MOD(ROW()-2,30)+1)</f>
        <v/>
      </c>
      <c r="B2798" s="11" t="str">
        <f t="array" ref="B2798">INDEX(DONG_THUAN_GHEP!$A$14:$A$113,INT((ROW()-2)/30)+1)</f>
        <v/>
      </c>
      <c r="C2798" s="16">
        <f t="array" ref="C2798">IF(A2798="",0,INDEX(DONG_THUAN_GHEP!$B$14:$B$113,INT((ROW()-2)/30)+1))</f>
        <v>0</v>
      </c>
      <c r="D2798" s="16">
        <f t="shared" si="1"/>
        <v>0</v>
      </c>
      <c r="E2798" s="16">
        <f t="shared" si="2"/>
        <v>0</v>
      </c>
      <c r="F2798" s="3">
        <f t="shared" si="3"/>
        <v>0</v>
      </c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ht="15.0" customHeight="1">
      <c r="A2799" s="11" t="str">
        <f t="array" ref="A2799">INDEX(DONG_THUAN_GHEP!$J$14:$AM$113,INT((ROW()-2)/30)+1,MOD(ROW()-2,30)+1)</f>
        <v/>
      </c>
      <c r="B2799" s="11" t="str">
        <f t="array" ref="B2799">INDEX(DONG_THUAN_GHEP!$A$14:$A$113,INT((ROW()-2)/30)+1)</f>
        <v/>
      </c>
      <c r="C2799" s="16">
        <f t="array" ref="C2799">IF(A2799="",0,INDEX(DONG_THUAN_GHEP!$B$14:$B$113,INT((ROW()-2)/30)+1))</f>
        <v>0</v>
      </c>
      <c r="D2799" s="16">
        <f t="shared" si="1"/>
        <v>0</v>
      </c>
      <c r="E2799" s="16">
        <f t="shared" si="2"/>
        <v>0</v>
      </c>
      <c r="F2799" s="3">
        <f t="shared" si="3"/>
        <v>0</v>
      </c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ht="15.0" customHeight="1">
      <c r="A2800" s="11" t="str">
        <f t="array" ref="A2800">INDEX(DONG_THUAN_GHEP!$J$14:$AM$113,INT((ROW()-2)/30)+1,MOD(ROW()-2,30)+1)</f>
        <v/>
      </c>
      <c r="B2800" s="11" t="str">
        <f t="array" ref="B2800">INDEX(DONG_THUAN_GHEP!$A$14:$A$113,INT((ROW()-2)/30)+1)</f>
        <v/>
      </c>
      <c r="C2800" s="16">
        <f t="array" ref="C2800">IF(A2800="",0,INDEX(DONG_THUAN_GHEP!$B$14:$B$113,INT((ROW()-2)/30)+1))</f>
        <v>0</v>
      </c>
      <c r="D2800" s="16">
        <f t="shared" si="1"/>
        <v>0</v>
      </c>
      <c r="E2800" s="16">
        <f t="shared" si="2"/>
        <v>0</v>
      </c>
      <c r="F2800" s="3">
        <f t="shared" si="3"/>
        <v>0</v>
      </c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ht="15.0" customHeight="1">
      <c r="A2801" s="11" t="str">
        <f t="array" ref="A2801">INDEX(DONG_THUAN_GHEP!$J$14:$AM$113,INT((ROW()-2)/30)+1,MOD(ROW()-2,30)+1)</f>
        <v/>
      </c>
      <c r="B2801" s="11" t="str">
        <f t="array" ref="B2801">INDEX(DONG_THUAN_GHEP!$A$14:$A$113,INT((ROW()-2)/30)+1)</f>
        <v/>
      </c>
      <c r="C2801" s="16">
        <f t="array" ref="C2801">IF(A2801="",0,INDEX(DONG_THUAN_GHEP!$B$14:$B$113,INT((ROW()-2)/30)+1))</f>
        <v>0</v>
      </c>
      <c r="D2801" s="16">
        <f t="shared" si="1"/>
        <v>0</v>
      </c>
      <c r="E2801" s="16">
        <f t="shared" si="2"/>
        <v>0</v>
      </c>
      <c r="F2801" s="3">
        <f t="shared" si="3"/>
        <v>0</v>
      </c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ht="15.0" customHeight="1">
      <c r="A2802" s="11" t="str">
        <f t="array" ref="A2802">INDEX(DONG_THUAN_GHEP!$J$14:$AM$113,INT((ROW()-2)/30)+1,MOD(ROW()-2,30)+1)</f>
        <v/>
      </c>
      <c r="B2802" s="11" t="str">
        <f t="array" ref="B2802">INDEX(DONG_THUAN_GHEP!$A$14:$A$113,INT((ROW()-2)/30)+1)</f>
        <v/>
      </c>
      <c r="C2802" s="16">
        <f t="array" ref="C2802">IF(A2802="",0,INDEX(DONG_THUAN_GHEP!$B$14:$B$113,INT((ROW()-2)/30)+1))</f>
        <v>0</v>
      </c>
      <c r="D2802" s="16">
        <f t="shared" si="1"/>
        <v>0</v>
      </c>
      <c r="E2802" s="16">
        <f t="shared" si="2"/>
        <v>0</v>
      </c>
      <c r="F2802" s="3">
        <f t="shared" si="3"/>
        <v>0</v>
      </c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ht="15.0" customHeight="1">
      <c r="A2803" s="11" t="str">
        <f t="array" ref="A2803">INDEX(DONG_THUAN_GHEP!$J$14:$AM$113,INT((ROW()-2)/30)+1,MOD(ROW()-2,30)+1)</f>
        <v/>
      </c>
      <c r="B2803" s="11" t="str">
        <f t="array" ref="B2803">INDEX(DONG_THUAN_GHEP!$A$14:$A$113,INT((ROW()-2)/30)+1)</f>
        <v/>
      </c>
      <c r="C2803" s="16">
        <f t="array" ref="C2803">IF(A2803="",0,INDEX(DONG_THUAN_GHEP!$B$14:$B$113,INT((ROW()-2)/30)+1))</f>
        <v>0</v>
      </c>
      <c r="D2803" s="16">
        <f t="shared" si="1"/>
        <v>0</v>
      </c>
      <c r="E2803" s="16">
        <f t="shared" si="2"/>
        <v>0</v>
      </c>
      <c r="F2803" s="3">
        <f t="shared" si="3"/>
        <v>0</v>
      </c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ht="15.0" customHeight="1">
      <c r="A2804" s="11" t="str">
        <f t="array" ref="A2804">INDEX(DONG_THUAN_GHEP!$J$14:$AM$113,INT((ROW()-2)/30)+1,MOD(ROW()-2,30)+1)</f>
        <v/>
      </c>
      <c r="B2804" s="11" t="str">
        <f t="array" ref="B2804">INDEX(DONG_THUAN_GHEP!$A$14:$A$113,INT((ROW()-2)/30)+1)</f>
        <v/>
      </c>
      <c r="C2804" s="16">
        <f t="array" ref="C2804">IF(A2804="",0,INDEX(DONG_THUAN_GHEP!$B$14:$B$113,INT((ROW()-2)/30)+1))</f>
        <v>0</v>
      </c>
      <c r="D2804" s="16">
        <f t="shared" si="1"/>
        <v>0</v>
      </c>
      <c r="E2804" s="16">
        <f t="shared" si="2"/>
        <v>0</v>
      </c>
      <c r="F2804" s="3">
        <f t="shared" si="3"/>
        <v>0</v>
      </c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ht="15.0" customHeight="1">
      <c r="A2805" s="11" t="str">
        <f t="array" ref="A2805">INDEX(DONG_THUAN_GHEP!$J$14:$AM$113,INT((ROW()-2)/30)+1,MOD(ROW()-2,30)+1)</f>
        <v/>
      </c>
      <c r="B2805" s="11" t="str">
        <f t="array" ref="B2805">INDEX(DONG_THUAN_GHEP!$A$14:$A$113,INT((ROW()-2)/30)+1)</f>
        <v/>
      </c>
      <c r="C2805" s="16">
        <f t="array" ref="C2805">IF(A2805="",0,INDEX(DONG_THUAN_GHEP!$B$14:$B$113,INT((ROW()-2)/30)+1))</f>
        <v>0</v>
      </c>
      <c r="D2805" s="16">
        <f t="shared" si="1"/>
        <v>0</v>
      </c>
      <c r="E2805" s="16">
        <f t="shared" si="2"/>
        <v>0</v>
      </c>
      <c r="F2805" s="3">
        <f t="shared" si="3"/>
        <v>0</v>
      </c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ht="15.0" customHeight="1">
      <c r="A2806" s="11" t="str">
        <f t="array" ref="A2806">INDEX(DONG_THUAN_GHEP!$J$14:$AM$113,INT((ROW()-2)/30)+1,MOD(ROW()-2,30)+1)</f>
        <v/>
      </c>
      <c r="B2806" s="11" t="str">
        <f t="array" ref="B2806">INDEX(DONG_THUAN_GHEP!$A$14:$A$113,INT((ROW()-2)/30)+1)</f>
        <v/>
      </c>
      <c r="C2806" s="16">
        <f t="array" ref="C2806">IF(A2806="",0,INDEX(DONG_THUAN_GHEP!$B$14:$B$113,INT((ROW()-2)/30)+1))</f>
        <v>0</v>
      </c>
      <c r="D2806" s="16">
        <f t="shared" si="1"/>
        <v>0</v>
      </c>
      <c r="E2806" s="16">
        <f t="shared" si="2"/>
        <v>0</v>
      </c>
      <c r="F2806" s="3">
        <f t="shared" si="3"/>
        <v>0</v>
      </c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ht="15.0" customHeight="1">
      <c r="A2807" s="11" t="str">
        <f t="array" ref="A2807">INDEX(DONG_THUAN_GHEP!$J$14:$AM$113,INT((ROW()-2)/30)+1,MOD(ROW()-2,30)+1)</f>
        <v/>
      </c>
      <c r="B2807" s="11" t="str">
        <f t="array" ref="B2807">INDEX(DONG_THUAN_GHEP!$A$14:$A$113,INT((ROW()-2)/30)+1)</f>
        <v/>
      </c>
      <c r="C2807" s="16">
        <f t="array" ref="C2807">IF(A2807="",0,INDEX(DONG_THUAN_GHEP!$B$14:$B$113,INT((ROW()-2)/30)+1))</f>
        <v>0</v>
      </c>
      <c r="D2807" s="16">
        <f t="shared" si="1"/>
        <v>0</v>
      </c>
      <c r="E2807" s="16">
        <f t="shared" si="2"/>
        <v>0</v>
      </c>
      <c r="F2807" s="3">
        <f t="shared" si="3"/>
        <v>0</v>
      </c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ht="15.0" customHeight="1">
      <c r="A2808" s="11" t="str">
        <f t="array" ref="A2808">INDEX(DONG_THUAN_GHEP!$J$14:$AM$113,INT((ROW()-2)/30)+1,MOD(ROW()-2,30)+1)</f>
        <v/>
      </c>
      <c r="B2808" s="11" t="str">
        <f t="array" ref="B2808">INDEX(DONG_THUAN_GHEP!$A$14:$A$113,INT((ROW()-2)/30)+1)</f>
        <v/>
      </c>
      <c r="C2808" s="16">
        <f t="array" ref="C2808">IF(A2808="",0,INDEX(DONG_THUAN_GHEP!$B$14:$B$113,INT((ROW()-2)/30)+1))</f>
        <v>0</v>
      </c>
      <c r="D2808" s="16">
        <f t="shared" si="1"/>
        <v>0</v>
      </c>
      <c r="E2808" s="16">
        <f t="shared" si="2"/>
        <v>0</v>
      </c>
      <c r="F2808" s="3">
        <f t="shared" si="3"/>
        <v>0</v>
      </c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ht="15.0" customHeight="1">
      <c r="A2809" s="11" t="str">
        <f t="array" ref="A2809">INDEX(DONG_THUAN_GHEP!$J$14:$AM$113,INT((ROW()-2)/30)+1,MOD(ROW()-2,30)+1)</f>
        <v/>
      </c>
      <c r="B2809" s="11" t="str">
        <f t="array" ref="B2809">INDEX(DONG_THUAN_GHEP!$A$14:$A$113,INT((ROW()-2)/30)+1)</f>
        <v/>
      </c>
      <c r="C2809" s="16">
        <f t="array" ref="C2809">IF(A2809="",0,INDEX(DONG_THUAN_GHEP!$B$14:$B$113,INT((ROW()-2)/30)+1))</f>
        <v>0</v>
      </c>
      <c r="D2809" s="16">
        <f t="shared" si="1"/>
        <v>0</v>
      </c>
      <c r="E2809" s="16">
        <f t="shared" si="2"/>
        <v>0</v>
      </c>
      <c r="F2809" s="3">
        <f t="shared" si="3"/>
        <v>0</v>
      </c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ht="15.0" customHeight="1">
      <c r="A2810" s="11" t="str">
        <f t="array" ref="A2810">INDEX(DONG_THUAN_GHEP!$J$14:$AM$113,INT((ROW()-2)/30)+1,MOD(ROW()-2,30)+1)</f>
        <v/>
      </c>
      <c r="B2810" s="11" t="str">
        <f t="array" ref="B2810">INDEX(DONG_THUAN_GHEP!$A$14:$A$113,INT((ROW()-2)/30)+1)</f>
        <v/>
      </c>
      <c r="C2810" s="16">
        <f t="array" ref="C2810">IF(A2810="",0,INDEX(DONG_THUAN_GHEP!$B$14:$B$113,INT((ROW()-2)/30)+1))</f>
        <v>0</v>
      </c>
      <c r="D2810" s="16">
        <f t="shared" si="1"/>
        <v>0</v>
      </c>
      <c r="E2810" s="16">
        <f t="shared" si="2"/>
        <v>0</v>
      </c>
      <c r="F2810" s="3">
        <f t="shared" si="3"/>
        <v>0</v>
      </c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ht="15.0" customHeight="1">
      <c r="A2811" s="11" t="str">
        <f t="array" ref="A2811">INDEX(DONG_THUAN_GHEP!$J$14:$AM$113,INT((ROW()-2)/30)+1,MOD(ROW()-2,30)+1)</f>
        <v/>
      </c>
      <c r="B2811" s="11" t="str">
        <f t="array" ref="B2811">INDEX(DONG_THUAN_GHEP!$A$14:$A$113,INT((ROW()-2)/30)+1)</f>
        <v/>
      </c>
      <c r="C2811" s="16">
        <f t="array" ref="C2811">IF(A2811="",0,INDEX(DONG_THUAN_GHEP!$B$14:$B$113,INT((ROW()-2)/30)+1))</f>
        <v>0</v>
      </c>
      <c r="D2811" s="16">
        <f t="shared" si="1"/>
        <v>0</v>
      </c>
      <c r="E2811" s="16">
        <f t="shared" si="2"/>
        <v>0</v>
      </c>
      <c r="F2811" s="3">
        <f t="shared" si="3"/>
        <v>0</v>
      </c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ht="15.0" customHeight="1">
      <c r="A2812" s="11" t="str">
        <f t="array" ref="A2812">INDEX(DONG_THUAN_GHEP!$J$14:$AM$113,INT((ROW()-2)/30)+1,MOD(ROW()-2,30)+1)</f>
        <v/>
      </c>
      <c r="B2812" s="11" t="str">
        <f t="array" ref="B2812">INDEX(DONG_THUAN_GHEP!$A$14:$A$113,INT((ROW()-2)/30)+1)</f>
        <v/>
      </c>
      <c r="C2812" s="16">
        <f t="array" ref="C2812">IF(A2812="",0,INDEX(DONG_THUAN_GHEP!$B$14:$B$113,INT((ROW()-2)/30)+1))</f>
        <v>0</v>
      </c>
      <c r="D2812" s="16">
        <f t="shared" si="1"/>
        <v>0</v>
      </c>
      <c r="E2812" s="16">
        <f t="shared" si="2"/>
        <v>0</v>
      </c>
      <c r="F2812" s="3">
        <f t="shared" si="3"/>
        <v>0</v>
      </c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ht="15.0" customHeight="1">
      <c r="A2813" s="11" t="str">
        <f t="array" ref="A2813">INDEX(DONG_THUAN_GHEP!$J$14:$AM$113,INT((ROW()-2)/30)+1,MOD(ROW()-2,30)+1)</f>
        <v/>
      </c>
      <c r="B2813" s="11" t="str">
        <f t="array" ref="B2813">INDEX(DONG_THUAN_GHEP!$A$14:$A$113,INT((ROW()-2)/30)+1)</f>
        <v/>
      </c>
      <c r="C2813" s="16">
        <f t="array" ref="C2813">IF(A2813="",0,INDEX(DONG_THUAN_GHEP!$B$14:$B$113,INT((ROW()-2)/30)+1))</f>
        <v>0</v>
      </c>
      <c r="D2813" s="16">
        <f t="shared" si="1"/>
        <v>0</v>
      </c>
      <c r="E2813" s="16">
        <f t="shared" si="2"/>
        <v>0</v>
      </c>
      <c r="F2813" s="3">
        <f t="shared" si="3"/>
        <v>0</v>
      </c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ht="15.0" customHeight="1">
      <c r="A2814" s="11" t="str">
        <f t="array" ref="A2814">INDEX(DONG_THUAN_GHEP!$J$14:$AM$113,INT((ROW()-2)/30)+1,MOD(ROW()-2,30)+1)</f>
        <v/>
      </c>
      <c r="B2814" s="11" t="str">
        <f t="array" ref="B2814">INDEX(DONG_THUAN_GHEP!$A$14:$A$113,INT((ROW()-2)/30)+1)</f>
        <v/>
      </c>
      <c r="C2814" s="16">
        <f t="array" ref="C2814">IF(A2814="",0,INDEX(DONG_THUAN_GHEP!$B$14:$B$113,INT((ROW()-2)/30)+1))</f>
        <v>0</v>
      </c>
      <c r="D2814" s="16">
        <f t="shared" si="1"/>
        <v>0</v>
      </c>
      <c r="E2814" s="16">
        <f t="shared" si="2"/>
        <v>0</v>
      </c>
      <c r="F2814" s="3">
        <f t="shared" si="3"/>
        <v>0</v>
      </c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ht="15.0" customHeight="1">
      <c r="A2815" s="11" t="str">
        <f t="array" ref="A2815">INDEX(DONG_THUAN_GHEP!$J$14:$AM$113,INT((ROW()-2)/30)+1,MOD(ROW()-2,30)+1)</f>
        <v/>
      </c>
      <c r="B2815" s="11" t="str">
        <f t="array" ref="B2815">INDEX(DONG_THUAN_GHEP!$A$14:$A$113,INT((ROW()-2)/30)+1)</f>
        <v/>
      </c>
      <c r="C2815" s="16">
        <f t="array" ref="C2815">IF(A2815="",0,INDEX(DONG_THUAN_GHEP!$B$14:$B$113,INT((ROW()-2)/30)+1))</f>
        <v>0</v>
      </c>
      <c r="D2815" s="16">
        <f t="shared" si="1"/>
        <v>0</v>
      </c>
      <c r="E2815" s="16">
        <f t="shared" si="2"/>
        <v>0</v>
      </c>
      <c r="F2815" s="3">
        <f t="shared" si="3"/>
        <v>0</v>
      </c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ht="15.0" customHeight="1">
      <c r="A2816" s="11" t="str">
        <f t="array" ref="A2816">INDEX(DONG_THUAN_GHEP!$J$14:$AM$113,INT((ROW()-2)/30)+1,MOD(ROW()-2,30)+1)</f>
        <v/>
      </c>
      <c r="B2816" s="11" t="str">
        <f t="array" ref="B2816">INDEX(DONG_THUAN_GHEP!$A$14:$A$113,INT((ROW()-2)/30)+1)</f>
        <v/>
      </c>
      <c r="C2816" s="16">
        <f t="array" ref="C2816">IF(A2816="",0,INDEX(DONG_THUAN_GHEP!$B$14:$B$113,INT((ROW()-2)/30)+1))</f>
        <v>0</v>
      </c>
      <c r="D2816" s="16">
        <f t="shared" si="1"/>
        <v>0</v>
      </c>
      <c r="E2816" s="16">
        <f t="shared" si="2"/>
        <v>0</v>
      </c>
      <c r="F2816" s="3">
        <f t="shared" si="3"/>
        <v>0</v>
      </c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ht="15.0" customHeight="1">
      <c r="A2817" s="11" t="str">
        <f t="array" ref="A2817">INDEX(DONG_THUAN_GHEP!$J$14:$AM$113,INT((ROW()-2)/30)+1,MOD(ROW()-2,30)+1)</f>
        <v/>
      </c>
      <c r="B2817" s="11" t="str">
        <f t="array" ref="B2817">INDEX(DONG_THUAN_GHEP!$A$14:$A$113,INT((ROW()-2)/30)+1)</f>
        <v/>
      </c>
      <c r="C2817" s="16">
        <f t="array" ref="C2817">IF(A2817="",0,INDEX(DONG_THUAN_GHEP!$B$14:$B$113,INT((ROW()-2)/30)+1))</f>
        <v>0</v>
      </c>
      <c r="D2817" s="16">
        <f t="shared" si="1"/>
        <v>0</v>
      </c>
      <c r="E2817" s="16">
        <f t="shared" si="2"/>
        <v>0</v>
      </c>
      <c r="F2817" s="3">
        <f t="shared" si="3"/>
        <v>0</v>
      </c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ht="15.0" customHeight="1">
      <c r="A2818" s="11" t="str">
        <f t="array" ref="A2818">INDEX(DONG_THUAN_GHEP!$J$14:$AM$113,INT((ROW()-2)/30)+1,MOD(ROW()-2,30)+1)</f>
        <v/>
      </c>
      <c r="B2818" s="11" t="str">
        <f t="array" ref="B2818">INDEX(DONG_THUAN_GHEP!$A$14:$A$113,INT((ROW()-2)/30)+1)</f>
        <v/>
      </c>
      <c r="C2818" s="16">
        <f t="array" ref="C2818">IF(A2818="",0,INDEX(DONG_THUAN_GHEP!$B$14:$B$113,INT((ROW()-2)/30)+1))</f>
        <v>0</v>
      </c>
      <c r="D2818" s="16">
        <f t="shared" si="1"/>
        <v>0</v>
      </c>
      <c r="E2818" s="16">
        <f t="shared" si="2"/>
        <v>0</v>
      </c>
      <c r="F2818" s="3">
        <f t="shared" si="3"/>
        <v>0</v>
      </c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ht="15.0" customHeight="1">
      <c r="A2819" s="11" t="str">
        <f t="array" ref="A2819">INDEX(DONG_THUAN_GHEP!$J$14:$AM$113,INT((ROW()-2)/30)+1,MOD(ROW()-2,30)+1)</f>
        <v/>
      </c>
      <c r="B2819" s="11" t="str">
        <f t="array" ref="B2819">INDEX(DONG_THUAN_GHEP!$A$14:$A$113,INT((ROW()-2)/30)+1)</f>
        <v/>
      </c>
      <c r="C2819" s="16">
        <f t="array" ref="C2819">IF(A2819="",0,INDEX(DONG_THUAN_GHEP!$B$14:$B$113,INT((ROW()-2)/30)+1))</f>
        <v>0</v>
      </c>
      <c r="D2819" s="16">
        <f t="shared" si="1"/>
        <v>0</v>
      </c>
      <c r="E2819" s="16">
        <f t="shared" si="2"/>
        <v>0</v>
      </c>
      <c r="F2819" s="3">
        <f t="shared" si="3"/>
        <v>0</v>
      </c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ht="15.0" customHeight="1">
      <c r="A2820" s="11" t="str">
        <f t="array" ref="A2820">INDEX(DONG_THUAN_GHEP!$J$14:$AM$113,INT((ROW()-2)/30)+1,MOD(ROW()-2,30)+1)</f>
        <v/>
      </c>
      <c r="B2820" s="11" t="str">
        <f t="array" ref="B2820">INDEX(DONG_THUAN_GHEP!$A$14:$A$113,INT((ROW()-2)/30)+1)</f>
        <v/>
      </c>
      <c r="C2820" s="16">
        <f t="array" ref="C2820">IF(A2820="",0,INDEX(DONG_THUAN_GHEP!$B$14:$B$113,INT((ROW()-2)/30)+1))</f>
        <v>0</v>
      </c>
      <c r="D2820" s="16">
        <f t="shared" si="1"/>
        <v>0</v>
      </c>
      <c r="E2820" s="16">
        <f t="shared" si="2"/>
        <v>0</v>
      </c>
      <c r="F2820" s="3">
        <f t="shared" si="3"/>
        <v>0</v>
      </c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ht="15.0" customHeight="1">
      <c r="A2821" s="11" t="str">
        <f t="array" ref="A2821">INDEX(DONG_THUAN_GHEP!$J$14:$AM$113,INT((ROW()-2)/30)+1,MOD(ROW()-2,30)+1)</f>
        <v/>
      </c>
      <c r="B2821" s="11" t="str">
        <f t="array" ref="B2821">INDEX(DONG_THUAN_GHEP!$A$14:$A$113,INT((ROW()-2)/30)+1)</f>
        <v/>
      </c>
      <c r="C2821" s="16">
        <f t="array" ref="C2821">IF(A2821="",0,INDEX(DONG_THUAN_GHEP!$B$14:$B$113,INT((ROW()-2)/30)+1))</f>
        <v>0</v>
      </c>
      <c r="D2821" s="16">
        <f t="shared" si="1"/>
        <v>0</v>
      </c>
      <c r="E2821" s="16">
        <f t="shared" si="2"/>
        <v>0</v>
      </c>
      <c r="F2821" s="3">
        <f t="shared" si="3"/>
        <v>0</v>
      </c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ht="15.0" customHeight="1">
      <c r="A2822" s="11" t="str">
        <f t="array" ref="A2822">INDEX(DONG_THUAN_GHEP!$J$14:$AM$113,INT((ROW()-2)/30)+1,MOD(ROW()-2,30)+1)</f>
        <v>2994</v>
      </c>
      <c r="B2822" s="11" t="str">
        <f t="array" ref="B2822">INDEX(DONG_THUAN_GHEP!$A$14:$A$113,INT((ROW()-2)/30)+1)</f>
        <v>94</v>
      </c>
      <c r="C2822" s="16">
        <f t="array" ref="C2822">IF(A2822="",0,INDEX(DONG_THUAN_GHEP!$B$14:$B$113,INT((ROW()-2)/30)+1))</f>
        <v>1</v>
      </c>
      <c r="D2822" s="16">
        <f t="shared" si="1"/>
        <v>1</v>
      </c>
      <c r="E2822" s="16">
        <f t="shared" si="2"/>
        <v>2</v>
      </c>
      <c r="F2822" s="3">
        <f t="shared" si="3"/>
        <v>202994</v>
      </c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ht="15.0" customHeight="1">
      <c r="A2823" s="11" t="str">
        <f t="array" ref="A2823">INDEX(DONG_THUAN_GHEP!$J$14:$AM$113,INT((ROW()-2)/30)+1,MOD(ROW()-2,30)+1)</f>
        <v>2294</v>
      </c>
      <c r="B2823" s="11" t="str">
        <f t="array" ref="B2823">INDEX(DONG_THUAN_GHEP!$A$14:$A$113,INT((ROW()-2)/30)+1)</f>
        <v>94</v>
      </c>
      <c r="C2823" s="16">
        <f t="array" ref="C2823">IF(A2823="",0,INDEX(DONG_THUAN_GHEP!$B$14:$B$113,INT((ROW()-2)/30)+1))</f>
        <v>1</v>
      </c>
      <c r="D2823" s="16">
        <f t="shared" si="1"/>
        <v>1</v>
      </c>
      <c r="E2823" s="16">
        <f t="shared" si="2"/>
        <v>2</v>
      </c>
      <c r="F2823" s="3">
        <f t="shared" si="3"/>
        <v>202294</v>
      </c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ht="15.0" customHeight="1">
      <c r="A2824" s="11" t="str">
        <f t="array" ref="A2824">INDEX(DONG_THUAN_GHEP!$J$14:$AM$113,INT((ROW()-2)/30)+1,MOD(ROW()-2,30)+1)</f>
        <v>294</v>
      </c>
      <c r="B2824" s="11" t="str">
        <f t="array" ref="B2824">INDEX(DONG_THUAN_GHEP!$A$14:$A$113,INT((ROW()-2)/30)+1)</f>
        <v>94</v>
      </c>
      <c r="C2824" s="16">
        <f t="array" ref="C2824">IF(A2824="",0,INDEX(DONG_THUAN_GHEP!$B$14:$B$113,INT((ROW()-2)/30)+1))</f>
        <v>1</v>
      </c>
      <c r="D2824" s="16">
        <f t="shared" si="1"/>
        <v>8</v>
      </c>
      <c r="E2824" s="16">
        <f t="shared" si="2"/>
        <v>9</v>
      </c>
      <c r="F2824" s="3">
        <f t="shared" si="3"/>
        <v>900294</v>
      </c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ht="15.0" customHeight="1">
      <c r="A2825" s="11" t="str">
        <f t="array" ref="A2825">INDEX(DONG_THUAN_GHEP!$J$14:$AM$113,INT((ROW()-2)/30)+1,MOD(ROW()-2,30)+1)</f>
        <v>294</v>
      </c>
      <c r="B2825" s="11" t="str">
        <f t="array" ref="B2825">INDEX(DONG_THUAN_GHEP!$A$14:$A$113,INT((ROW()-2)/30)+1)</f>
        <v>94</v>
      </c>
      <c r="C2825" s="16">
        <f t="array" ref="C2825">IF(A2825="",0,INDEX(DONG_THUAN_GHEP!$B$14:$B$113,INT((ROW()-2)/30)+1))</f>
        <v>1</v>
      </c>
      <c r="D2825" s="16">
        <f t="shared" si="1"/>
        <v>8</v>
      </c>
      <c r="E2825" s="16">
        <f t="shared" si="2"/>
        <v>9</v>
      </c>
      <c r="F2825" s="3">
        <f t="shared" si="3"/>
        <v>900294</v>
      </c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ht="15.0" customHeight="1">
      <c r="A2826" s="11" t="str">
        <f t="array" ref="A2826">INDEX(DONG_THUAN_GHEP!$J$14:$AM$113,INT((ROW()-2)/30)+1,MOD(ROW()-2,30)+1)</f>
        <v>294</v>
      </c>
      <c r="B2826" s="11" t="str">
        <f t="array" ref="B2826">INDEX(DONG_THUAN_GHEP!$A$14:$A$113,INT((ROW()-2)/30)+1)</f>
        <v>94</v>
      </c>
      <c r="C2826" s="16">
        <f t="array" ref="C2826">IF(A2826="",0,INDEX(DONG_THUAN_GHEP!$B$14:$B$113,INT((ROW()-2)/30)+1))</f>
        <v>1</v>
      </c>
      <c r="D2826" s="16">
        <f t="shared" si="1"/>
        <v>8</v>
      </c>
      <c r="E2826" s="16">
        <f t="shared" si="2"/>
        <v>9</v>
      </c>
      <c r="F2826" s="3">
        <f t="shared" si="3"/>
        <v>900294</v>
      </c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ht="15.0" customHeight="1">
      <c r="A2827" s="11" t="str">
        <f t="array" ref="A2827">INDEX(DONG_THUAN_GHEP!$J$14:$AM$113,INT((ROW()-2)/30)+1,MOD(ROW()-2,30)+1)</f>
        <v>294</v>
      </c>
      <c r="B2827" s="11" t="str">
        <f t="array" ref="B2827">INDEX(DONG_THUAN_GHEP!$A$14:$A$113,INT((ROW()-2)/30)+1)</f>
        <v>94</v>
      </c>
      <c r="C2827" s="16">
        <f t="array" ref="C2827">IF(A2827="",0,INDEX(DONG_THUAN_GHEP!$B$14:$B$113,INT((ROW()-2)/30)+1))</f>
        <v>1</v>
      </c>
      <c r="D2827" s="16">
        <f t="shared" si="1"/>
        <v>8</v>
      </c>
      <c r="E2827" s="16">
        <f t="shared" si="2"/>
        <v>9</v>
      </c>
      <c r="F2827" s="3">
        <f t="shared" si="3"/>
        <v>900294</v>
      </c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ht="15.0" customHeight="1">
      <c r="A2828" s="11" t="str">
        <f t="array" ref="A2828">INDEX(DONG_THUAN_GHEP!$J$14:$AM$113,INT((ROW()-2)/30)+1,MOD(ROW()-2,30)+1)</f>
        <v>994</v>
      </c>
      <c r="B2828" s="11" t="str">
        <f t="array" ref="B2828">INDEX(DONG_THUAN_GHEP!$A$14:$A$113,INT((ROW()-2)/30)+1)</f>
        <v>94</v>
      </c>
      <c r="C2828" s="16">
        <f t="array" ref="C2828">IF(A2828="",0,INDEX(DONG_THUAN_GHEP!$B$14:$B$113,INT((ROW()-2)/30)+1))</f>
        <v>1</v>
      </c>
      <c r="D2828" s="16">
        <f t="shared" si="1"/>
        <v>4</v>
      </c>
      <c r="E2828" s="16">
        <f t="shared" si="2"/>
        <v>5</v>
      </c>
      <c r="F2828" s="3">
        <f t="shared" si="3"/>
        <v>500994</v>
      </c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ht="15.0" customHeight="1">
      <c r="A2829" s="11" t="str">
        <f t="array" ref="A2829">INDEX(DONG_THUAN_GHEP!$J$14:$AM$113,INT((ROW()-2)/30)+1,MOD(ROW()-2,30)+1)</f>
        <v>294</v>
      </c>
      <c r="B2829" s="11" t="str">
        <f t="array" ref="B2829">INDEX(DONG_THUAN_GHEP!$A$14:$A$113,INT((ROW()-2)/30)+1)</f>
        <v>94</v>
      </c>
      <c r="C2829" s="16">
        <f t="array" ref="C2829">IF(A2829="",0,INDEX(DONG_THUAN_GHEP!$B$14:$B$113,INT((ROW()-2)/30)+1))</f>
        <v>1</v>
      </c>
      <c r="D2829" s="16">
        <f t="shared" si="1"/>
        <v>8</v>
      </c>
      <c r="E2829" s="16">
        <f t="shared" si="2"/>
        <v>9</v>
      </c>
      <c r="F2829" s="3">
        <f t="shared" si="3"/>
        <v>900294</v>
      </c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ht="15.0" customHeight="1">
      <c r="A2830" s="11" t="str">
        <f t="array" ref="A2830">INDEX(DONG_THUAN_GHEP!$J$14:$AM$113,INT((ROW()-2)/30)+1,MOD(ROW()-2,30)+1)</f>
        <v>94</v>
      </c>
      <c r="B2830" s="11" t="str">
        <f t="array" ref="B2830">INDEX(DONG_THUAN_GHEP!$A$14:$A$113,INT((ROW()-2)/30)+1)</f>
        <v>94</v>
      </c>
      <c r="C2830" s="16">
        <f t="array" ref="C2830">IF(A2830="",0,INDEX(DONG_THUAN_GHEP!$B$14:$B$113,INT((ROW()-2)/30)+1))</f>
        <v>1</v>
      </c>
      <c r="D2830" s="16">
        <f t="shared" si="1"/>
        <v>16</v>
      </c>
      <c r="E2830" s="16">
        <f t="shared" si="2"/>
        <v>17</v>
      </c>
      <c r="F2830" s="3">
        <f t="shared" si="3"/>
        <v>1700094</v>
      </c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ht="15.0" customHeight="1">
      <c r="A2831" s="11" t="str">
        <f t="array" ref="A2831">INDEX(DONG_THUAN_GHEP!$J$14:$AM$113,INT((ROW()-2)/30)+1,MOD(ROW()-2,30)+1)</f>
        <v>94</v>
      </c>
      <c r="B2831" s="11" t="str">
        <f t="array" ref="B2831">INDEX(DONG_THUAN_GHEP!$A$14:$A$113,INT((ROW()-2)/30)+1)</f>
        <v>94</v>
      </c>
      <c r="C2831" s="16">
        <f t="array" ref="C2831">IF(A2831="",0,INDEX(DONG_THUAN_GHEP!$B$14:$B$113,INT((ROW()-2)/30)+1))</f>
        <v>1</v>
      </c>
      <c r="D2831" s="16">
        <f t="shared" si="1"/>
        <v>16</v>
      </c>
      <c r="E2831" s="16">
        <f t="shared" si="2"/>
        <v>17</v>
      </c>
      <c r="F2831" s="3">
        <f t="shared" si="3"/>
        <v>1700094</v>
      </c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ht="15.0" customHeight="1">
      <c r="A2832" s="11" t="str">
        <f t="array" ref="A2832">INDEX(DONG_THUAN_GHEP!$J$14:$AM$113,INT((ROW()-2)/30)+1,MOD(ROW()-2,30)+1)</f>
        <v>94</v>
      </c>
      <c r="B2832" s="11" t="str">
        <f t="array" ref="B2832">INDEX(DONG_THUAN_GHEP!$A$14:$A$113,INT((ROW()-2)/30)+1)</f>
        <v>94</v>
      </c>
      <c r="C2832" s="16">
        <f t="array" ref="C2832">IF(A2832="",0,INDEX(DONG_THUAN_GHEP!$B$14:$B$113,INT((ROW()-2)/30)+1))</f>
        <v>1</v>
      </c>
      <c r="D2832" s="16">
        <f t="shared" si="1"/>
        <v>16</v>
      </c>
      <c r="E2832" s="16">
        <f t="shared" si="2"/>
        <v>17</v>
      </c>
      <c r="F2832" s="3">
        <f t="shared" si="3"/>
        <v>1700094</v>
      </c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ht="15.0" customHeight="1">
      <c r="A2833" s="11" t="str">
        <f t="array" ref="A2833">INDEX(DONG_THUAN_GHEP!$J$14:$AM$113,INT((ROW()-2)/30)+1,MOD(ROW()-2,30)+1)</f>
        <v>94</v>
      </c>
      <c r="B2833" s="11" t="str">
        <f t="array" ref="B2833">INDEX(DONG_THUAN_GHEP!$A$14:$A$113,INT((ROW()-2)/30)+1)</f>
        <v>94</v>
      </c>
      <c r="C2833" s="16">
        <f t="array" ref="C2833">IF(A2833="",0,INDEX(DONG_THUAN_GHEP!$B$14:$B$113,INT((ROW()-2)/30)+1))</f>
        <v>1</v>
      </c>
      <c r="D2833" s="16">
        <f t="shared" si="1"/>
        <v>16</v>
      </c>
      <c r="E2833" s="16">
        <f t="shared" si="2"/>
        <v>17</v>
      </c>
      <c r="F2833" s="3">
        <f t="shared" si="3"/>
        <v>1700094</v>
      </c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ht="15.0" customHeight="1">
      <c r="A2834" s="11" t="str">
        <f t="array" ref="A2834">INDEX(DONG_THUAN_GHEP!$J$14:$AM$113,INT((ROW()-2)/30)+1,MOD(ROW()-2,30)+1)</f>
        <v>994</v>
      </c>
      <c r="B2834" s="11" t="str">
        <f t="array" ref="B2834">INDEX(DONG_THUAN_GHEP!$A$14:$A$113,INT((ROW()-2)/30)+1)</f>
        <v>94</v>
      </c>
      <c r="C2834" s="16">
        <f t="array" ref="C2834">IF(A2834="",0,INDEX(DONG_THUAN_GHEP!$B$14:$B$113,INT((ROW()-2)/30)+1))</f>
        <v>1</v>
      </c>
      <c r="D2834" s="16">
        <f t="shared" si="1"/>
        <v>4</v>
      </c>
      <c r="E2834" s="16">
        <f t="shared" si="2"/>
        <v>5</v>
      </c>
      <c r="F2834" s="3">
        <f t="shared" si="3"/>
        <v>500994</v>
      </c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ht="15.0" customHeight="1">
      <c r="A2835" s="11" t="str">
        <f t="array" ref="A2835">INDEX(DONG_THUAN_GHEP!$J$14:$AM$113,INT((ROW()-2)/30)+1,MOD(ROW()-2,30)+1)</f>
        <v>294</v>
      </c>
      <c r="B2835" s="11" t="str">
        <f t="array" ref="B2835">INDEX(DONG_THUAN_GHEP!$A$14:$A$113,INT((ROW()-2)/30)+1)</f>
        <v>94</v>
      </c>
      <c r="C2835" s="16">
        <f t="array" ref="C2835">IF(A2835="",0,INDEX(DONG_THUAN_GHEP!$B$14:$B$113,INT((ROW()-2)/30)+1))</f>
        <v>1</v>
      </c>
      <c r="D2835" s="16">
        <f t="shared" si="1"/>
        <v>8</v>
      </c>
      <c r="E2835" s="16">
        <f t="shared" si="2"/>
        <v>9</v>
      </c>
      <c r="F2835" s="3">
        <f t="shared" si="3"/>
        <v>900294</v>
      </c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ht="15.0" customHeight="1">
      <c r="A2836" s="11" t="str">
        <f t="array" ref="A2836">INDEX(DONG_THUAN_GHEP!$J$14:$AM$113,INT((ROW()-2)/30)+1,MOD(ROW()-2,30)+1)</f>
        <v>94</v>
      </c>
      <c r="B2836" s="11" t="str">
        <f t="array" ref="B2836">INDEX(DONG_THUAN_GHEP!$A$14:$A$113,INT((ROW()-2)/30)+1)</f>
        <v>94</v>
      </c>
      <c r="C2836" s="16">
        <f t="array" ref="C2836">IF(A2836="",0,INDEX(DONG_THUAN_GHEP!$B$14:$B$113,INT((ROW()-2)/30)+1))</f>
        <v>1</v>
      </c>
      <c r="D2836" s="16">
        <f t="shared" si="1"/>
        <v>16</v>
      </c>
      <c r="E2836" s="16">
        <f t="shared" si="2"/>
        <v>17</v>
      </c>
      <c r="F2836" s="3">
        <f t="shared" si="3"/>
        <v>1700094</v>
      </c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ht="15.0" customHeight="1">
      <c r="A2837" s="11" t="str">
        <f t="array" ref="A2837">INDEX(DONG_THUAN_GHEP!$J$14:$AM$113,INT((ROW()-2)/30)+1,MOD(ROW()-2,30)+1)</f>
        <v>94</v>
      </c>
      <c r="B2837" s="11" t="str">
        <f t="array" ref="B2837">INDEX(DONG_THUAN_GHEP!$A$14:$A$113,INT((ROW()-2)/30)+1)</f>
        <v>94</v>
      </c>
      <c r="C2837" s="16">
        <f t="array" ref="C2837">IF(A2837="",0,INDEX(DONG_THUAN_GHEP!$B$14:$B$113,INT((ROW()-2)/30)+1))</f>
        <v>1</v>
      </c>
      <c r="D2837" s="16">
        <f t="shared" si="1"/>
        <v>16</v>
      </c>
      <c r="E2837" s="16">
        <f t="shared" si="2"/>
        <v>17</v>
      </c>
      <c r="F2837" s="3">
        <f t="shared" si="3"/>
        <v>1700094</v>
      </c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ht="15.0" customHeight="1">
      <c r="A2838" s="11" t="str">
        <f t="array" ref="A2838">INDEX(DONG_THUAN_GHEP!$J$14:$AM$113,INT((ROW()-2)/30)+1,MOD(ROW()-2,30)+1)</f>
        <v>94</v>
      </c>
      <c r="B2838" s="11" t="str">
        <f t="array" ref="B2838">INDEX(DONG_THUAN_GHEP!$A$14:$A$113,INT((ROW()-2)/30)+1)</f>
        <v>94</v>
      </c>
      <c r="C2838" s="16">
        <f t="array" ref="C2838">IF(A2838="",0,INDEX(DONG_THUAN_GHEP!$B$14:$B$113,INT((ROW()-2)/30)+1))</f>
        <v>1</v>
      </c>
      <c r="D2838" s="16">
        <f t="shared" si="1"/>
        <v>16</v>
      </c>
      <c r="E2838" s="16">
        <f t="shared" si="2"/>
        <v>17</v>
      </c>
      <c r="F2838" s="3">
        <f t="shared" si="3"/>
        <v>1700094</v>
      </c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ht="15.0" customHeight="1">
      <c r="A2839" s="11" t="str">
        <f t="array" ref="A2839">INDEX(DONG_THUAN_GHEP!$J$14:$AM$113,INT((ROW()-2)/30)+1,MOD(ROW()-2,30)+1)</f>
        <v>94</v>
      </c>
      <c r="B2839" s="11" t="str">
        <f t="array" ref="B2839">INDEX(DONG_THUAN_GHEP!$A$14:$A$113,INT((ROW()-2)/30)+1)</f>
        <v>94</v>
      </c>
      <c r="C2839" s="16">
        <f t="array" ref="C2839">IF(A2839="",0,INDEX(DONG_THUAN_GHEP!$B$14:$B$113,INT((ROW()-2)/30)+1))</f>
        <v>1</v>
      </c>
      <c r="D2839" s="16">
        <f t="shared" si="1"/>
        <v>16</v>
      </c>
      <c r="E2839" s="16">
        <f t="shared" si="2"/>
        <v>17</v>
      </c>
      <c r="F2839" s="3">
        <f t="shared" si="3"/>
        <v>1700094</v>
      </c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ht="15.0" customHeight="1">
      <c r="A2840" s="11" t="str">
        <f t="array" ref="A2840">INDEX(DONG_THUAN_GHEP!$J$14:$AM$113,INT((ROW()-2)/30)+1,MOD(ROW()-2,30)+1)</f>
        <v>994</v>
      </c>
      <c r="B2840" s="11" t="str">
        <f t="array" ref="B2840">INDEX(DONG_THUAN_GHEP!$A$14:$A$113,INT((ROW()-2)/30)+1)</f>
        <v>94</v>
      </c>
      <c r="C2840" s="16">
        <f t="array" ref="C2840">IF(A2840="",0,INDEX(DONG_THUAN_GHEP!$B$14:$B$113,INT((ROW()-2)/30)+1))</f>
        <v>1</v>
      </c>
      <c r="D2840" s="16">
        <f t="shared" si="1"/>
        <v>4</v>
      </c>
      <c r="E2840" s="16">
        <f t="shared" si="2"/>
        <v>5</v>
      </c>
      <c r="F2840" s="3">
        <f t="shared" si="3"/>
        <v>500994</v>
      </c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ht="15.0" customHeight="1">
      <c r="A2841" s="11" t="str">
        <f t="array" ref="A2841">INDEX(DONG_THUAN_GHEP!$J$14:$AM$113,INT((ROW()-2)/30)+1,MOD(ROW()-2,30)+1)</f>
        <v>294</v>
      </c>
      <c r="B2841" s="11" t="str">
        <f t="array" ref="B2841">INDEX(DONG_THUAN_GHEP!$A$14:$A$113,INT((ROW()-2)/30)+1)</f>
        <v>94</v>
      </c>
      <c r="C2841" s="16">
        <f t="array" ref="C2841">IF(A2841="",0,INDEX(DONG_THUAN_GHEP!$B$14:$B$113,INT((ROW()-2)/30)+1))</f>
        <v>1</v>
      </c>
      <c r="D2841" s="16">
        <f t="shared" si="1"/>
        <v>8</v>
      </c>
      <c r="E2841" s="16">
        <f t="shared" si="2"/>
        <v>9</v>
      </c>
      <c r="F2841" s="3">
        <f t="shared" si="3"/>
        <v>900294</v>
      </c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ht="15.0" customHeight="1">
      <c r="A2842" s="11" t="str">
        <f t="array" ref="A2842">INDEX(DONG_THUAN_GHEP!$J$14:$AM$113,INT((ROW()-2)/30)+1,MOD(ROW()-2,30)+1)</f>
        <v>94</v>
      </c>
      <c r="B2842" s="11" t="str">
        <f t="array" ref="B2842">INDEX(DONG_THUAN_GHEP!$A$14:$A$113,INT((ROW()-2)/30)+1)</f>
        <v>94</v>
      </c>
      <c r="C2842" s="16">
        <f t="array" ref="C2842">IF(A2842="",0,INDEX(DONG_THUAN_GHEP!$B$14:$B$113,INT((ROW()-2)/30)+1))</f>
        <v>1</v>
      </c>
      <c r="D2842" s="16">
        <f t="shared" si="1"/>
        <v>16</v>
      </c>
      <c r="E2842" s="16">
        <f t="shared" si="2"/>
        <v>17</v>
      </c>
      <c r="F2842" s="3">
        <f t="shared" si="3"/>
        <v>1700094</v>
      </c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ht="15.0" customHeight="1">
      <c r="A2843" s="11" t="str">
        <f t="array" ref="A2843">INDEX(DONG_THUAN_GHEP!$J$14:$AM$113,INT((ROW()-2)/30)+1,MOD(ROW()-2,30)+1)</f>
        <v>94</v>
      </c>
      <c r="B2843" s="11" t="str">
        <f t="array" ref="B2843">INDEX(DONG_THUAN_GHEP!$A$14:$A$113,INT((ROW()-2)/30)+1)</f>
        <v>94</v>
      </c>
      <c r="C2843" s="16">
        <f t="array" ref="C2843">IF(A2843="",0,INDEX(DONG_THUAN_GHEP!$B$14:$B$113,INT((ROW()-2)/30)+1))</f>
        <v>1</v>
      </c>
      <c r="D2843" s="16">
        <f t="shared" si="1"/>
        <v>16</v>
      </c>
      <c r="E2843" s="16">
        <f t="shared" si="2"/>
        <v>17</v>
      </c>
      <c r="F2843" s="3">
        <f t="shared" si="3"/>
        <v>1700094</v>
      </c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ht="15.0" customHeight="1">
      <c r="A2844" s="11" t="str">
        <f t="array" ref="A2844">INDEX(DONG_THUAN_GHEP!$J$14:$AM$113,INT((ROW()-2)/30)+1,MOD(ROW()-2,30)+1)</f>
        <v>94</v>
      </c>
      <c r="B2844" s="11" t="str">
        <f t="array" ref="B2844">INDEX(DONG_THUAN_GHEP!$A$14:$A$113,INT((ROW()-2)/30)+1)</f>
        <v>94</v>
      </c>
      <c r="C2844" s="16">
        <f t="array" ref="C2844">IF(A2844="",0,INDEX(DONG_THUAN_GHEP!$B$14:$B$113,INT((ROW()-2)/30)+1))</f>
        <v>1</v>
      </c>
      <c r="D2844" s="16">
        <f t="shared" si="1"/>
        <v>16</v>
      </c>
      <c r="E2844" s="16">
        <f t="shared" si="2"/>
        <v>17</v>
      </c>
      <c r="F2844" s="3">
        <f t="shared" si="3"/>
        <v>1700094</v>
      </c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ht="15.0" customHeight="1">
      <c r="A2845" s="11" t="str">
        <f t="array" ref="A2845">INDEX(DONG_THUAN_GHEP!$J$14:$AM$113,INT((ROW()-2)/30)+1,MOD(ROW()-2,30)+1)</f>
        <v>94</v>
      </c>
      <c r="B2845" s="11" t="str">
        <f t="array" ref="B2845">INDEX(DONG_THUAN_GHEP!$A$14:$A$113,INT((ROW()-2)/30)+1)</f>
        <v>94</v>
      </c>
      <c r="C2845" s="16">
        <f t="array" ref="C2845">IF(A2845="",0,INDEX(DONG_THUAN_GHEP!$B$14:$B$113,INT((ROW()-2)/30)+1))</f>
        <v>1</v>
      </c>
      <c r="D2845" s="16">
        <f t="shared" si="1"/>
        <v>16</v>
      </c>
      <c r="E2845" s="16">
        <f t="shared" si="2"/>
        <v>17</v>
      </c>
      <c r="F2845" s="3">
        <f t="shared" si="3"/>
        <v>1700094</v>
      </c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ht="15.0" customHeight="1">
      <c r="A2846" s="11" t="str">
        <f t="array" ref="A2846">INDEX(DONG_THUAN_GHEP!$J$14:$AM$113,INT((ROW()-2)/30)+1,MOD(ROW()-2,30)+1)</f>
        <v>994</v>
      </c>
      <c r="B2846" s="11" t="str">
        <f t="array" ref="B2846">INDEX(DONG_THUAN_GHEP!$A$14:$A$113,INT((ROW()-2)/30)+1)</f>
        <v>94</v>
      </c>
      <c r="C2846" s="16">
        <f t="array" ref="C2846">IF(A2846="",0,INDEX(DONG_THUAN_GHEP!$B$14:$B$113,INT((ROW()-2)/30)+1))</f>
        <v>1</v>
      </c>
      <c r="D2846" s="16">
        <f t="shared" si="1"/>
        <v>4</v>
      </c>
      <c r="E2846" s="16">
        <f t="shared" si="2"/>
        <v>5</v>
      </c>
      <c r="F2846" s="3">
        <f t="shared" si="3"/>
        <v>500994</v>
      </c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ht="15.0" customHeight="1">
      <c r="A2847" s="11" t="str">
        <f t="array" ref="A2847">INDEX(DONG_THUAN_GHEP!$J$14:$AM$113,INT((ROW()-2)/30)+1,MOD(ROW()-2,30)+1)</f>
        <v>294</v>
      </c>
      <c r="B2847" s="11" t="str">
        <f t="array" ref="B2847">INDEX(DONG_THUAN_GHEP!$A$14:$A$113,INT((ROW()-2)/30)+1)</f>
        <v>94</v>
      </c>
      <c r="C2847" s="16">
        <f t="array" ref="C2847">IF(A2847="",0,INDEX(DONG_THUAN_GHEP!$B$14:$B$113,INT((ROW()-2)/30)+1))</f>
        <v>1</v>
      </c>
      <c r="D2847" s="16">
        <f t="shared" si="1"/>
        <v>8</v>
      </c>
      <c r="E2847" s="16">
        <f t="shared" si="2"/>
        <v>9</v>
      </c>
      <c r="F2847" s="3">
        <f t="shared" si="3"/>
        <v>900294</v>
      </c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ht="15.0" customHeight="1">
      <c r="A2848" s="11" t="str">
        <f t="array" ref="A2848">INDEX(DONG_THUAN_GHEP!$J$14:$AM$113,INT((ROW()-2)/30)+1,MOD(ROW()-2,30)+1)</f>
        <v>94</v>
      </c>
      <c r="B2848" s="11" t="str">
        <f t="array" ref="B2848">INDEX(DONG_THUAN_GHEP!$A$14:$A$113,INT((ROW()-2)/30)+1)</f>
        <v>94</v>
      </c>
      <c r="C2848" s="16">
        <f t="array" ref="C2848">IF(A2848="",0,INDEX(DONG_THUAN_GHEP!$B$14:$B$113,INT((ROW()-2)/30)+1))</f>
        <v>1</v>
      </c>
      <c r="D2848" s="16">
        <f t="shared" si="1"/>
        <v>16</v>
      </c>
      <c r="E2848" s="16">
        <f t="shared" si="2"/>
        <v>17</v>
      </c>
      <c r="F2848" s="3">
        <f t="shared" si="3"/>
        <v>1700094</v>
      </c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ht="15.0" customHeight="1">
      <c r="A2849" s="11" t="str">
        <f t="array" ref="A2849">INDEX(DONG_THUAN_GHEP!$J$14:$AM$113,INT((ROW()-2)/30)+1,MOD(ROW()-2,30)+1)</f>
        <v>94</v>
      </c>
      <c r="B2849" s="11" t="str">
        <f t="array" ref="B2849">INDEX(DONG_THUAN_GHEP!$A$14:$A$113,INT((ROW()-2)/30)+1)</f>
        <v>94</v>
      </c>
      <c r="C2849" s="16">
        <f t="array" ref="C2849">IF(A2849="",0,INDEX(DONG_THUAN_GHEP!$B$14:$B$113,INT((ROW()-2)/30)+1))</f>
        <v>1</v>
      </c>
      <c r="D2849" s="16">
        <f t="shared" si="1"/>
        <v>16</v>
      </c>
      <c r="E2849" s="16">
        <f t="shared" si="2"/>
        <v>17</v>
      </c>
      <c r="F2849" s="3">
        <f t="shared" si="3"/>
        <v>1700094</v>
      </c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ht="15.0" customHeight="1">
      <c r="A2850" s="11" t="str">
        <f t="array" ref="A2850">INDEX(DONG_THUAN_GHEP!$J$14:$AM$113,INT((ROW()-2)/30)+1,MOD(ROW()-2,30)+1)</f>
        <v>94</v>
      </c>
      <c r="B2850" s="11" t="str">
        <f t="array" ref="B2850">INDEX(DONG_THUAN_GHEP!$A$14:$A$113,INT((ROW()-2)/30)+1)</f>
        <v>94</v>
      </c>
      <c r="C2850" s="16">
        <f t="array" ref="C2850">IF(A2850="",0,INDEX(DONG_THUAN_GHEP!$B$14:$B$113,INT((ROW()-2)/30)+1))</f>
        <v>1</v>
      </c>
      <c r="D2850" s="16">
        <f t="shared" si="1"/>
        <v>16</v>
      </c>
      <c r="E2850" s="16">
        <f t="shared" si="2"/>
        <v>17</v>
      </c>
      <c r="F2850" s="3">
        <f t="shared" si="3"/>
        <v>1700094</v>
      </c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ht="15.0" customHeight="1">
      <c r="A2851" s="11" t="str">
        <f t="array" ref="A2851">INDEX(DONG_THUAN_GHEP!$J$14:$AM$113,INT((ROW()-2)/30)+1,MOD(ROW()-2,30)+1)</f>
        <v>94</v>
      </c>
      <c r="B2851" s="11" t="str">
        <f t="array" ref="B2851">INDEX(DONG_THUAN_GHEP!$A$14:$A$113,INT((ROW()-2)/30)+1)</f>
        <v>94</v>
      </c>
      <c r="C2851" s="16">
        <f t="array" ref="C2851">IF(A2851="",0,INDEX(DONG_THUAN_GHEP!$B$14:$B$113,INT((ROW()-2)/30)+1))</f>
        <v>1</v>
      </c>
      <c r="D2851" s="16">
        <f t="shared" si="1"/>
        <v>16</v>
      </c>
      <c r="E2851" s="16">
        <f t="shared" si="2"/>
        <v>17</v>
      </c>
      <c r="F2851" s="3">
        <f t="shared" si="3"/>
        <v>1700094</v>
      </c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ht="15.0" customHeight="1">
      <c r="A2852" s="11" t="str">
        <f t="array" ref="A2852">INDEX(DONG_THUAN_GHEP!$J$14:$AM$113,INT((ROW()-2)/30)+1,MOD(ROW()-2,30)+1)</f>
        <v/>
      </c>
      <c r="B2852" s="11" t="str">
        <f t="array" ref="B2852">INDEX(DONG_THUAN_GHEP!$A$14:$A$113,INT((ROW()-2)/30)+1)</f>
        <v/>
      </c>
      <c r="C2852" s="16">
        <f t="array" ref="C2852">IF(A2852="",0,INDEX(DONG_THUAN_GHEP!$B$14:$B$113,INT((ROW()-2)/30)+1))</f>
        <v>0</v>
      </c>
      <c r="D2852" s="16">
        <f t="shared" si="1"/>
        <v>0</v>
      </c>
      <c r="E2852" s="16">
        <f t="shared" si="2"/>
        <v>0</v>
      </c>
      <c r="F2852" s="3">
        <f t="shared" si="3"/>
        <v>0</v>
      </c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ht="15.0" customHeight="1">
      <c r="A2853" s="11" t="str">
        <f t="array" ref="A2853">INDEX(DONG_THUAN_GHEP!$J$14:$AM$113,INT((ROW()-2)/30)+1,MOD(ROW()-2,30)+1)</f>
        <v/>
      </c>
      <c r="B2853" s="11" t="str">
        <f t="array" ref="B2853">INDEX(DONG_THUAN_GHEP!$A$14:$A$113,INT((ROW()-2)/30)+1)</f>
        <v/>
      </c>
      <c r="C2853" s="16">
        <f t="array" ref="C2853">IF(A2853="",0,INDEX(DONG_THUAN_GHEP!$B$14:$B$113,INT((ROW()-2)/30)+1))</f>
        <v>0</v>
      </c>
      <c r="D2853" s="16">
        <f t="shared" si="1"/>
        <v>0</v>
      </c>
      <c r="E2853" s="16">
        <f t="shared" si="2"/>
        <v>0</v>
      </c>
      <c r="F2853" s="3">
        <f t="shared" si="3"/>
        <v>0</v>
      </c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ht="15.0" customHeight="1">
      <c r="A2854" s="11" t="str">
        <f t="array" ref="A2854">INDEX(DONG_THUAN_GHEP!$J$14:$AM$113,INT((ROW()-2)/30)+1,MOD(ROW()-2,30)+1)</f>
        <v/>
      </c>
      <c r="B2854" s="11" t="str">
        <f t="array" ref="B2854">INDEX(DONG_THUAN_GHEP!$A$14:$A$113,INT((ROW()-2)/30)+1)</f>
        <v/>
      </c>
      <c r="C2854" s="16">
        <f t="array" ref="C2854">IF(A2854="",0,INDEX(DONG_THUAN_GHEP!$B$14:$B$113,INT((ROW()-2)/30)+1))</f>
        <v>0</v>
      </c>
      <c r="D2854" s="16">
        <f t="shared" si="1"/>
        <v>0</v>
      </c>
      <c r="E2854" s="16">
        <f t="shared" si="2"/>
        <v>0</v>
      </c>
      <c r="F2854" s="3">
        <f t="shared" si="3"/>
        <v>0</v>
      </c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ht="15.0" customHeight="1">
      <c r="A2855" s="11" t="str">
        <f t="array" ref="A2855">INDEX(DONG_THUAN_GHEP!$J$14:$AM$113,INT((ROW()-2)/30)+1,MOD(ROW()-2,30)+1)</f>
        <v/>
      </c>
      <c r="B2855" s="11" t="str">
        <f t="array" ref="B2855">INDEX(DONG_THUAN_GHEP!$A$14:$A$113,INT((ROW()-2)/30)+1)</f>
        <v/>
      </c>
      <c r="C2855" s="16">
        <f t="array" ref="C2855">IF(A2855="",0,INDEX(DONG_THUAN_GHEP!$B$14:$B$113,INT((ROW()-2)/30)+1))</f>
        <v>0</v>
      </c>
      <c r="D2855" s="16">
        <f t="shared" si="1"/>
        <v>0</v>
      </c>
      <c r="E2855" s="16">
        <f t="shared" si="2"/>
        <v>0</v>
      </c>
      <c r="F2855" s="3">
        <f t="shared" si="3"/>
        <v>0</v>
      </c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ht="15.0" customHeight="1">
      <c r="A2856" s="11" t="str">
        <f t="array" ref="A2856">INDEX(DONG_THUAN_GHEP!$J$14:$AM$113,INT((ROW()-2)/30)+1,MOD(ROW()-2,30)+1)</f>
        <v/>
      </c>
      <c r="B2856" s="11" t="str">
        <f t="array" ref="B2856">INDEX(DONG_THUAN_GHEP!$A$14:$A$113,INT((ROW()-2)/30)+1)</f>
        <v/>
      </c>
      <c r="C2856" s="16">
        <f t="array" ref="C2856">IF(A2856="",0,INDEX(DONG_THUAN_GHEP!$B$14:$B$113,INT((ROW()-2)/30)+1))</f>
        <v>0</v>
      </c>
      <c r="D2856" s="16">
        <f t="shared" si="1"/>
        <v>0</v>
      </c>
      <c r="E2856" s="16">
        <f t="shared" si="2"/>
        <v>0</v>
      </c>
      <c r="F2856" s="3">
        <f t="shared" si="3"/>
        <v>0</v>
      </c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ht="15.0" customHeight="1">
      <c r="A2857" s="11" t="str">
        <f t="array" ref="A2857">INDEX(DONG_THUAN_GHEP!$J$14:$AM$113,INT((ROW()-2)/30)+1,MOD(ROW()-2,30)+1)</f>
        <v/>
      </c>
      <c r="B2857" s="11" t="str">
        <f t="array" ref="B2857">INDEX(DONG_THUAN_GHEP!$A$14:$A$113,INT((ROW()-2)/30)+1)</f>
        <v/>
      </c>
      <c r="C2857" s="16">
        <f t="array" ref="C2857">IF(A2857="",0,INDEX(DONG_THUAN_GHEP!$B$14:$B$113,INT((ROW()-2)/30)+1))</f>
        <v>0</v>
      </c>
      <c r="D2857" s="16">
        <f t="shared" si="1"/>
        <v>0</v>
      </c>
      <c r="E2857" s="16">
        <f t="shared" si="2"/>
        <v>0</v>
      </c>
      <c r="F2857" s="3">
        <f t="shared" si="3"/>
        <v>0</v>
      </c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ht="15.0" customHeight="1">
      <c r="A2858" s="11" t="str">
        <f t="array" ref="A2858">INDEX(DONG_THUAN_GHEP!$J$14:$AM$113,INT((ROW()-2)/30)+1,MOD(ROW()-2,30)+1)</f>
        <v/>
      </c>
      <c r="B2858" s="11" t="str">
        <f t="array" ref="B2858">INDEX(DONG_THUAN_GHEP!$A$14:$A$113,INT((ROW()-2)/30)+1)</f>
        <v/>
      </c>
      <c r="C2858" s="16">
        <f t="array" ref="C2858">IF(A2858="",0,INDEX(DONG_THUAN_GHEP!$B$14:$B$113,INT((ROW()-2)/30)+1))</f>
        <v>0</v>
      </c>
      <c r="D2858" s="16">
        <f t="shared" si="1"/>
        <v>0</v>
      </c>
      <c r="E2858" s="16">
        <f t="shared" si="2"/>
        <v>0</v>
      </c>
      <c r="F2858" s="3">
        <f t="shared" si="3"/>
        <v>0</v>
      </c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ht="15.0" customHeight="1">
      <c r="A2859" s="11" t="str">
        <f t="array" ref="A2859">INDEX(DONG_THUAN_GHEP!$J$14:$AM$113,INT((ROW()-2)/30)+1,MOD(ROW()-2,30)+1)</f>
        <v/>
      </c>
      <c r="B2859" s="11" t="str">
        <f t="array" ref="B2859">INDEX(DONG_THUAN_GHEP!$A$14:$A$113,INT((ROW()-2)/30)+1)</f>
        <v/>
      </c>
      <c r="C2859" s="16">
        <f t="array" ref="C2859">IF(A2859="",0,INDEX(DONG_THUAN_GHEP!$B$14:$B$113,INT((ROW()-2)/30)+1))</f>
        <v>0</v>
      </c>
      <c r="D2859" s="16">
        <f t="shared" si="1"/>
        <v>0</v>
      </c>
      <c r="E2859" s="16">
        <f t="shared" si="2"/>
        <v>0</v>
      </c>
      <c r="F2859" s="3">
        <f t="shared" si="3"/>
        <v>0</v>
      </c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ht="15.0" customHeight="1">
      <c r="A2860" s="11" t="str">
        <f t="array" ref="A2860">INDEX(DONG_THUAN_GHEP!$J$14:$AM$113,INT((ROW()-2)/30)+1,MOD(ROW()-2,30)+1)</f>
        <v/>
      </c>
      <c r="B2860" s="11" t="str">
        <f t="array" ref="B2860">INDEX(DONG_THUAN_GHEP!$A$14:$A$113,INT((ROW()-2)/30)+1)</f>
        <v/>
      </c>
      <c r="C2860" s="16">
        <f t="array" ref="C2860">IF(A2860="",0,INDEX(DONG_THUAN_GHEP!$B$14:$B$113,INT((ROW()-2)/30)+1))</f>
        <v>0</v>
      </c>
      <c r="D2860" s="16">
        <f t="shared" si="1"/>
        <v>0</v>
      </c>
      <c r="E2860" s="16">
        <f t="shared" si="2"/>
        <v>0</v>
      </c>
      <c r="F2860" s="3">
        <f t="shared" si="3"/>
        <v>0</v>
      </c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ht="15.0" customHeight="1">
      <c r="A2861" s="11" t="str">
        <f t="array" ref="A2861">INDEX(DONG_THUAN_GHEP!$J$14:$AM$113,INT((ROW()-2)/30)+1,MOD(ROW()-2,30)+1)</f>
        <v/>
      </c>
      <c r="B2861" s="11" t="str">
        <f t="array" ref="B2861">INDEX(DONG_THUAN_GHEP!$A$14:$A$113,INT((ROW()-2)/30)+1)</f>
        <v/>
      </c>
      <c r="C2861" s="16">
        <f t="array" ref="C2861">IF(A2861="",0,INDEX(DONG_THUAN_GHEP!$B$14:$B$113,INT((ROW()-2)/30)+1))</f>
        <v>0</v>
      </c>
      <c r="D2861" s="16">
        <f t="shared" si="1"/>
        <v>0</v>
      </c>
      <c r="E2861" s="16">
        <f t="shared" si="2"/>
        <v>0</v>
      </c>
      <c r="F2861" s="3">
        <f t="shared" si="3"/>
        <v>0</v>
      </c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ht="15.0" customHeight="1">
      <c r="A2862" s="11" t="str">
        <f t="array" ref="A2862">INDEX(DONG_THUAN_GHEP!$J$14:$AM$113,INT((ROW()-2)/30)+1,MOD(ROW()-2,30)+1)</f>
        <v/>
      </c>
      <c r="B2862" s="11" t="str">
        <f t="array" ref="B2862">INDEX(DONG_THUAN_GHEP!$A$14:$A$113,INT((ROW()-2)/30)+1)</f>
        <v/>
      </c>
      <c r="C2862" s="16">
        <f t="array" ref="C2862">IF(A2862="",0,INDEX(DONG_THUAN_GHEP!$B$14:$B$113,INT((ROW()-2)/30)+1))</f>
        <v>0</v>
      </c>
      <c r="D2862" s="16">
        <f t="shared" si="1"/>
        <v>0</v>
      </c>
      <c r="E2862" s="16">
        <f t="shared" si="2"/>
        <v>0</v>
      </c>
      <c r="F2862" s="3">
        <f t="shared" si="3"/>
        <v>0</v>
      </c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ht="15.0" customHeight="1">
      <c r="A2863" s="11" t="str">
        <f t="array" ref="A2863">INDEX(DONG_THUAN_GHEP!$J$14:$AM$113,INT((ROW()-2)/30)+1,MOD(ROW()-2,30)+1)</f>
        <v/>
      </c>
      <c r="B2863" s="11" t="str">
        <f t="array" ref="B2863">INDEX(DONG_THUAN_GHEP!$A$14:$A$113,INT((ROW()-2)/30)+1)</f>
        <v/>
      </c>
      <c r="C2863" s="16">
        <f t="array" ref="C2863">IF(A2863="",0,INDEX(DONG_THUAN_GHEP!$B$14:$B$113,INT((ROW()-2)/30)+1))</f>
        <v>0</v>
      </c>
      <c r="D2863" s="16">
        <f t="shared" si="1"/>
        <v>0</v>
      </c>
      <c r="E2863" s="16">
        <f t="shared" si="2"/>
        <v>0</v>
      </c>
      <c r="F2863" s="3">
        <f t="shared" si="3"/>
        <v>0</v>
      </c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ht="15.0" customHeight="1">
      <c r="A2864" s="11" t="str">
        <f t="array" ref="A2864">INDEX(DONG_THUAN_GHEP!$J$14:$AM$113,INT((ROW()-2)/30)+1,MOD(ROW()-2,30)+1)</f>
        <v/>
      </c>
      <c r="B2864" s="11" t="str">
        <f t="array" ref="B2864">INDEX(DONG_THUAN_GHEP!$A$14:$A$113,INT((ROW()-2)/30)+1)</f>
        <v/>
      </c>
      <c r="C2864" s="16">
        <f t="array" ref="C2864">IF(A2864="",0,INDEX(DONG_THUAN_GHEP!$B$14:$B$113,INT((ROW()-2)/30)+1))</f>
        <v>0</v>
      </c>
      <c r="D2864" s="16">
        <f t="shared" si="1"/>
        <v>0</v>
      </c>
      <c r="E2864" s="16">
        <f t="shared" si="2"/>
        <v>0</v>
      </c>
      <c r="F2864" s="3">
        <f t="shared" si="3"/>
        <v>0</v>
      </c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ht="15.0" customHeight="1">
      <c r="A2865" s="11" t="str">
        <f t="array" ref="A2865">INDEX(DONG_THUAN_GHEP!$J$14:$AM$113,INT((ROW()-2)/30)+1,MOD(ROW()-2,30)+1)</f>
        <v/>
      </c>
      <c r="B2865" s="11" t="str">
        <f t="array" ref="B2865">INDEX(DONG_THUAN_GHEP!$A$14:$A$113,INT((ROW()-2)/30)+1)</f>
        <v/>
      </c>
      <c r="C2865" s="16">
        <f t="array" ref="C2865">IF(A2865="",0,INDEX(DONG_THUAN_GHEP!$B$14:$B$113,INT((ROW()-2)/30)+1))</f>
        <v>0</v>
      </c>
      <c r="D2865" s="16">
        <f t="shared" si="1"/>
        <v>0</v>
      </c>
      <c r="E2865" s="16">
        <f t="shared" si="2"/>
        <v>0</v>
      </c>
      <c r="F2865" s="3">
        <f t="shared" si="3"/>
        <v>0</v>
      </c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ht="15.0" customHeight="1">
      <c r="A2866" s="11" t="str">
        <f t="array" ref="A2866">INDEX(DONG_THUAN_GHEP!$J$14:$AM$113,INT((ROW()-2)/30)+1,MOD(ROW()-2,30)+1)</f>
        <v/>
      </c>
      <c r="B2866" s="11" t="str">
        <f t="array" ref="B2866">INDEX(DONG_THUAN_GHEP!$A$14:$A$113,INT((ROW()-2)/30)+1)</f>
        <v/>
      </c>
      <c r="C2866" s="16">
        <f t="array" ref="C2866">IF(A2866="",0,INDEX(DONG_THUAN_GHEP!$B$14:$B$113,INT((ROW()-2)/30)+1))</f>
        <v>0</v>
      </c>
      <c r="D2866" s="16">
        <f t="shared" si="1"/>
        <v>0</v>
      </c>
      <c r="E2866" s="16">
        <f t="shared" si="2"/>
        <v>0</v>
      </c>
      <c r="F2866" s="3">
        <f t="shared" si="3"/>
        <v>0</v>
      </c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ht="15.0" customHeight="1">
      <c r="A2867" s="11" t="str">
        <f t="array" ref="A2867">INDEX(DONG_THUAN_GHEP!$J$14:$AM$113,INT((ROW()-2)/30)+1,MOD(ROW()-2,30)+1)</f>
        <v/>
      </c>
      <c r="B2867" s="11" t="str">
        <f t="array" ref="B2867">INDEX(DONG_THUAN_GHEP!$A$14:$A$113,INT((ROW()-2)/30)+1)</f>
        <v/>
      </c>
      <c r="C2867" s="16">
        <f t="array" ref="C2867">IF(A2867="",0,INDEX(DONG_THUAN_GHEP!$B$14:$B$113,INT((ROW()-2)/30)+1))</f>
        <v>0</v>
      </c>
      <c r="D2867" s="16">
        <f t="shared" si="1"/>
        <v>0</v>
      </c>
      <c r="E2867" s="16">
        <f t="shared" si="2"/>
        <v>0</v>
      </c>
      <c r="F2867" s="3">
        <f t="shared" si="3"/>
        <v>0</v>
      </c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ht="15.0" customHeight="1">
      <c r="A2868" s="11" t="str">
        <f t="array" ref="A2868">INDEX(DONG_THUAN_GHEP!$J$14:$AM$113,INT((ROW()-2)/30)+1,MOD(ROW()-2,30)+1)</f>
        <v/>
      </c>
      <c r="B2868" s="11" t="str">
        <f t="array" ref="B2868">INDEX(DONG_THUAN_GHEP!$A$14:$A$113,INT((ROW()-2)/30)+1)</f>
        <v/>
      </c>
      <c r="C2868" s="16">
        <f t="array" ref="C2868">IF(A2868="",0,INDEX(DONG_THUAN_GHEP!$B$14:$B$113,INT((ROW()-2)/30)+1))</f>
        <v>0</v>
      </c>
      <c r="D2868" s="16">
        <f t="shared" si="1"/>
        <v>0</v>
      </c>
      <c r="E2868" s="16">
        <f t="shared" si="2"/>
        <v>0</v>
      </c>
      <c r="F2868" s="3">
        <f t="shared" si="3"/>
        <v>0</v>
      </c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ht="15.0" customHeight="1">
      <c r="A2869" s="11" t="str">
        <f t="array" ref="A2869">INDEX(DONG_THUAN_GHEP!$J$14:$AM$113,INT((ROW()-2)/30)+1,MOD(ROW()-2,30)+1)</f>
        <v/>
      </c>
      <c r="B2869" s="11" t="str">
        <f t="array" ref="B2869">INDEX(DONG_THUAN_GHEP!$A$14:$A$113,INT((ROW()-2)/30)+1)</f>
        <v/>
      </c>
      <c r="C2869" s="16">
        <f t="array" ref="C2869">IF(A2869="",0,INDEX(DONG_THUAN_GHEP!$B$14:$B$113,INT((ROW()-2)/30)+1))</f>
        <v>0</v>
      </c>
      <c r="D2869" s="16">
        <f t="shared" si="1"/>
        <v>0</v>
      </c>
      <c r="E2869" s="16">
        <f t="shared" si="2"/>
        <v>0</v>
      </c>
      <c r="F2869" s="3">
        <f t="shared" si="3"/>
        <v>0</v>
      </c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ht="15.0" customHeight="1">
      <c r="A2870" s="11" t="str">
        <f t="array" ref="A2870">INDEX(DONG_THUAN_GHEP!$J$14:$AM$113,INT((ROW()-2)/30)+1,MOD(ROW()-2,30)+1)</f>
        <v/>
      </c>
      <c r="B2870" s="11" t="str">
        <f t="array" ref="B2870">INDEX(DONG_THUAN_GHEP!$A$14:$A$113,INT((ROW()-2)/30)+1)</f>
        <v/>
      </c>
      <c r="C2870" s="16">
        <f t="array" ref="C2870">IF(A2870="",0,INDEX(DONG_THUAN_GHEP!$B$14:$B$113,INT((ROW()-2)/30)+1))</f>
        <v>0</v>
      </c>
      <c r="D2870" s="16">
        <f t="shared" si="1"/>
        <v>0</v>
      </c>
      <c r="E2870" s="16">
        <f t="shared" si="2"/>
        <v>0</v>
      </c>
      <c r="F2870" s="3">
        <f t="shared" si="3"/>
        <v>0</v>
      </c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ht="15.0" customHeight="1">
      <c r="A2871" s="11" t="str">
        <f t="array" ref="A2871">INDEX(DONG_THUAN_GHEP!$J$14:$AM$113,INT((ROW()-2)/30)+1,MOD(ROW()-2,30)+1)</f>
        <v/>
      </c>
      <c r="B2871" s="11" t="str">
        <f t="array" ref="B2871">INDEX(DONG_THUAN_GHEP!$A$14:$A$113,INT((ROW()-2)/30)+1)</f>
        <v/>
      </c>
      <c r="C2871" s="16">
        <f t="array" ref="C2871">IF(A2871="",0,INDEX(DONG_THUAN_GHEP!$B$14:$B$113,INT((ROW()-2)/30)+1))</f>
        <v>0</v>
      </c>
      <c r="D2871" s="16">
        <f t="shared" si="1"/>
        <v>0</v>
      </c>
      <c r="E2871" s="16">
        <f t="shared" si="2"/>
        <v>0</v>
      </c>
      <c r="F2871" s="3">
        <f t="shared" si="3"/>
        <v>0</v>
      </c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ht="15.0" customHeight="1">
      <c r="A2872" s="11" t="str">
        <f t="array" ref="A2872">INDEX(DONG_THUAN_GHEP!$J$14:$AM$113,INT((ROW()-2)/30)+1,MOD(ROW()-2,30)+1)</f>
        <v/>
      </c>
      <c r="B2872" s="11" t="str">
        <f t="array" ref="B2872">INDEX(DONG_THUAN_GHEP!$A$14:$A$113,INT((ROW()-2)/30)+1)</f>
        <v/>
      </c>
      <c r="C2872" s="16">
        <f t="array" ref="C2872">IF(A2872="",0,INDEX(DONG_THUAN_GHEP!$B$14:$B$113,INT((ROW()-2)/30)+1))</f>
        <v>0</v>
      </c>
      <c r="D2872" s="16">
        <f t="shared" si="1"/>
        <v>0</v>
      </c>
      <c r="E2872" s="16">
        <f t="shared" si="2"/>
        <v>0</v>
      </c>
      <c r="F2872" s="3">
        <f t="shared" si="3"/>
        <v>0</v>
      </c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ht="15.0" customHeight="1">
      <c r="A2873" s="11" t="str">
        <f t="array" ref="A2873">INDEX(DONG_THUAN_GHEP!$J$14:$AM$113,INT((ROW()-2)/30)+1,MOD(ROW()-2,30)+1)</f>
        <v/>
      </c>
      <c r="B2873" s="11" t="str">
        <f t="array" ref="B2873">INDEX(DONG_THUAN_GHEP!$A$14:$A$113,INT((ROW()-2)/30)+1)</f>
        <v/>
      </c>
      <c r="C2873" s="16">
        <f t="array" ref="C2873">IF(A2873="",0,INDEX(DONG_THUAN_GHEP!$B$14:$B$113,INT((ROW()-2)/30)+1))</f>
        <v>0</v>
      </c>
      <c r="D2873" s="16">
        <f t="shared" si="1"/>
        <v>0</v>
      </c>
      <c r="E2873" s="16">
        <f t="shared" si="2"/>
        <v>0</v>
      </c>
      <c r="F2873" s="3">
        <f t="shared" si="3"/>
        <v>0</v>
      </c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ht="15.0" customHeight="1">
      <c r="A2874" s="11" t="str">
        <f t="array" ref="A2874">INDEX(DONG_THUAN_GHEP!$J$14:$AM$113,INT((ROW()-2)/30)+1,MOD(ROW()-2,30)+1)</f>
        <v/>
      </c>
      <c r="B2874" s="11" t="str">
        <f t="array" ref="B2874">INDEX(DONG_THUAN_GHEP!$A$14:$A$113,INT((ROW()-2)/30)+1)</f>
        <v/>
      </c>
      <c r="C2874" s="16">
        <f t="array" ref="C2874">IF(A2874="",0,INDEX(DONG_THUAN_GHEP!$B$14:$B$113,INT((ROW()-2)/30)+1))</f>
        <v>0</v>
      </c>
      <c r="D2874" s="16">
        <f t="shared" si="1"/>
        <v>0</v>
      </c>
      <c r="E2874" s="16">
        <f t="shared" si="2"/>
        <v>0</v>
      </c>
      <c r="F2874" s="3">
        <f t="shared" si="3"/>
        <v>0</v>
      </c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ht="15.0" customHeight="1">
      <c r="A2875" s="11" t="str">
        <f t="array" ref="A2875">INDEX(DONG_THUAN_GHEP!$J$14:$AM$113,INT((ROW()-2)/30)+1,MOD(ROW()-2,30)+1)</f>
        <v/>
      </c>
      <c r="B2875" s="11" t="str">
        <f t="array" ref="B2875">INDEX(DONG_THUAN_GHEP!$A$14:$A$113,INT((ROW()-2)/30)+1)</f>
        <v/>
      </c>
      <c r="C2875" s="16">
        <f t="array" ref="C2875">IF(A2875="",0,INDEX(DONG_THUAN_GHEP!$B$14:$B$113,INT((ROW()-2)/30)+1))</f>
        <v>0</v>
      </c>
      <c r="D2875" s="16">
        <f t="shared" si="1"/>
        <v>0</v>
      </c>
      <c r="E2875" s="16">
        <f t="shared" si="2"/>
        <v>0</v>
      </c>
      <c r="F2875" s="3">
        <f t="shared" si="3"/>
        <v>0</v>
      </c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ht="15.0" customHeight="1">
      <c r="A2876" s="11" t="str">
        <f t="array" ref="A2876">INDEX(DONG_THUAN_GHEP!$J$14:$AM$113,INT((ROW()-2)/30)+1,MOD(ROW()-2,30)+1)</f>
        <v/>
      </c>
      <c r="B2876" s="11" t="str">
        <f t="array" ref="B2876">INDEX(DONG_THUAN_GHEP!$A$14:$A$113,INT((ROW()-2)/30)+1)</f>
        <v/>
      </c>
      <c r="C2876" s="16">
        <f t="array" ref="C2876">IF(A2876="",0,INDEX(DONG_THUAN_GHEP!$B$14:$B$113,INT((ROW()-2)/30)+1))</f>
        <v>0</v>
      </c>
      <c r="D2876" s="16">
        <f t="shared" si="1"/>
        <v>0</v>
      </c>
      <c r="E2876" s="16">
        <f t="shared" si="2"/>
        <v>0</v>
      </c>
      <c r="F2876" s="3">
        <f t="shared" si="3"/>
        <v>0</v>
      </c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ht="15.0" customHeight="1">
      <c r="A2877" s="11" t="str">
        <f t="array" ref="A2877">INDEX(DONG_THUAN_GHEP!$J$14:$AM$113,INT((ROW()-2)/30)+1,MOD(ROW()-2,30)+1)</f>
        <v/>
      </c>
      <c r="B2877" s="11" t="str">
        <f t="array" ref="B2877">INDEX(DONG_THUAN_GHEP!$A$14:$A$113,INT((ROW()-2)/30)+1)</f>
        <v/>
      </c>
      <c r="C2877" s="16">
        <f t="array" ref="C2877">IF(A2877="",0,INDEX(DONG_THUAN_GHEP!$B$14:$B$113,INT((ROW()-2)/30)+1))</f>
        <v>0</v>
      </c>
      <c r="D2877" s="16">
        <f t="shared" si="1"/>
        <v>0</v>
      </c>
      <c r="E2877" s="16">
        <f t="shared" si="2"/>
        <v>0</v>
      </c>
      <c r="F2877" s="3">
        <f t="shared" si="3"/>
        <v>0</v>
      </c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ht="15.0" customHeight="1">
      <c r="A2878" s="11" t="str">
        <f t="array" ref="A2878">INDEX(DONG_THUAN_GHEP!$J$14:$AM$113,INT((ROW()-2)/30)+1,MOD(ROW()-2,30)+1)</f>
        <v/>
      </c>
      <c r="B2878" s="11" t="str">
        <f t="array" ref="B2878">INDEX(DONG_THUAN_GHEP!$A$14:$A$113,INT((ROW()-2)/30)+1)</f>
        <v/>
      </c>
      <c r="C2878" s="16">
        <f t="array" ref="C2878">IF(A2878="",0,INDEX(DONG_THUAN_GHEP!$B$14:$B$113,INT((ROW()-2)/30)+1))</f>
        <v>0</v>
      </c>
      <c r="D2878" s="16">
        <f t="shared" si="1"/>
        <v>0</v>
      </c>
      <c r="E2878" s="16">
        <f t="shared" si="2"/>
        <v>0</v>
      </c>
      <c r="F2878" s="3">
        <f t="shared" si="3"/>
        <v>0</v>
      </c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ht="15.0" customHeight="1">
      <c r="A2879" s="11" t="str">
        <f t="array" ref="A2879">INDEX(DONG_THUAN_GHEP!$J$14:$AM$113,INT((ROW()-2)/30)+1,MOD(ROW()-2,30)+1)</f>
        <v/>
      </c>
      <c r="B2879" s="11" t="str">
        <f t="array" ref="B2879">INDEX(DONG_THUAN_GHEP!$A$14:$A$113,INT((ROW()-2)/30)+1)</f>
        <v/>
      </c>
      <c r="C2879" s="16">
        <f t="array" ref="C2879">IF(A2879="",0,INDEX(DONG_THUAN_GHEP!$B$14:$B$113,INT((ROW()-2)/30)+1))</f>
        <v>0</v>
      </c>
      <c r="D2879" s="16">
        <f t="shared" si="1"/>
        <v>0</v>
      </c>
      <c r="E2879" s="16">
        <f t="shared" si="2"/>
        <v>0</v>
      </c>
      <c r="F2879" s="3">
        <f t="shared" si="3"/>
        <v>0</v>
      </c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ht="15.0" customHeight="1">
      <c r="A2880" s="11" t="str">
        <f t="array" ref="A2880">INDEX(DONG_THUAN_GHEP!$J$14:$AM$113,INT((ROW()-2)/30)+1,MOD(ROW()-2,30)+1)</f>
        <v/>
      </c>
      <c r="B2880" s="11" t="str">
        <f t="array" ref="B2880">INDEX(DONG_THUAN_GHEP!$A$14:$A$113,INT((ROW()-2)/30)+1)</f>
        <v/>
      </c>
      <c r="C2880" s="16">
        <f t="array" ref="C2880">IF(A2880="",0,INDEX(DONG_THUAN_GHEP!$B$14:$B$113,INT((ROW()-2)/30)+1))</f>
        <v>0</v>
      </c>
      <c r="D2880" s="16">
        <f t="shared" si="1"/>
        <v>0</v>
      </c>
      <c r="E2880" s="16">
        <f t="shared" si="2"/>
        <v>0</v>
      </c>
      <c r="F2880" s="3">
        <f t="shared" si="3"/>
        <v>0</v>
      </c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ht="15.0" customHeight="1">
      <c r="A2881" s="11" t="str">
        <f t="array" ref="A2881">INDEX(DONG_THUAN_GHEP!$J$14:$AM$113,INT((ROW()-2)/30)+1,MOD(ROW()-2,30)+1)</f>
        <v/>
      </c>
      <c r="B2881" s="11" t="str">
        <f t="array" ref="B2881">INDEX(DONG_THUAN_GHEP!$A$14:$A$113,INT((ROW()-2)/30)+1)</f>
        <v/>
      </c>
      <c r="C2881" s="16">
        <f t="array" ref="C2881">IF(A2881="",0,INDEX(DONG_THUAN_GHEP!$B$14:$B$113,INT((ROW()-2)/30)+1))</f>
        <v>0</v>
      </c>
      <c r="D2881" s="16">
        <f t="shared" si="1"/>
        <v>0</v>
      </c>
      <c r="E2881" s="16">
        <f t="shared" si="2"/>
        <v>0</v>
      </c>
      <c r="F2881" s="3">
        <f t="shared" si="3"/>
        <v>0</v>
      </c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ht="15.0" customHeight="1">
      <c r="A2882" s="11" t="str">
        <f t="array" ref="A2882">INDEX(DONG_THUAN_GHEP!$J$14:$AM$113,INT((ROW()-2)/30)+1,MOD(ROW()-2,30)+1)</f>
        <v/>
      </c>
      <c r="B2882" s="11" t="str">
        <f t="array" ref="B2882">INDEX(DONG_THUAN_GHEP!$A$14:$A$113,INT((ROW()-2)/30)+1)</f>
        <v/>
      </c>
      <c r="C2882" s="16">
        <f t="array" ref="C2882">IF(A2882="",0,INDEX(DONG_THUAN_GHEP!$B$14:$B$113,INT((ROW()-2)/30)+1))</f>
        <v>0</v>
      </c>
      <c r="D2882" s="16">
        <f t="shared" si="1"/>
        <v>0</v>
      </c>
      <c r="E2882" s="16">
        <f t="shared" si="2"/>
        <v>0</v>
      </c>
      <c r="F2882" s="3">
        <f t="shared" si="3"/>
        <v>0</v>
      </c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ht="15.0" customHeight="1">
      <c r="A2883" s="11" t="str">
        <f t="array" ref="A2883">INDEX(DONG_THUAN_GHEP!$J$14:$AM$113,INT((ROW()-2)/30)+1,MOD(ROW()-2,30)+1)</f>
        <v/>
      </c>
      <c r="B2883" s="11" t="str">
        <f t="array" ref="B2883">INDEX(DONG_THUAN_GHEP!$A$14:$A$113,INT((ROW()-2)/30)+1)</f>
        <v/>
      </c>
      <c r="C2883" s="16">
        <f t="array" ref="C2883">IF(A2883="",0,INDEX(DONG_THUAN_GHEP!$B$14:$B$113,INT((ROW()-2)/30)+1))</f>
        <v>0</v>
      </c>
      <c r="D2883" s="16">
        <f t="shared" si="1"/>
        <v>0</v>
      </c>
      <c r="E2883" s="16">
        <f t="shared" si="2"/>
        <v>0</v>
      </c>
      <c r="F2883" s="3">
        <f t="shared" si="3"/>
        <v>0</v>
      </c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ht="15.0" customHeight="1">
      <c r="A2884" s="11" t="str">
        <f t="array" ref="A2884">INDEX(DONG_THUAN_GHEP!$J$14:$AM$113,INT((ROW()-2)/30)+1,MOD(ROW()-2,30)+1)</f>
        <v/>
      </c>
      <c r="B2884" s="11" t="str">
        <f t="array" ref="B2884">INDEX(DONG_THUAN_GHEP!$A$14:$A$113,INT((ROW()-2)/30)+1)</f>
        <v/>
      </c>
      <c r="C2884" s="16">
        <f t="array" ref="C2884">IF(A2884="",0,INDEX(DONG_THUAN_GHEP!$B$14:$B$113,INT((ROW()-2)/30)+1))</f>
        <v>0</v>
      </c>
      <c r="D2884" s="16">
        <f t="shared" si="1"/>
        <v>0</v>
      </c>
      <c r="E2884" s="16">
        <f t="shared" si="2"/>
        <v>0</v>
      </c>
      <c r="F2884" s="3">
        <f t="shared" si="3"/>
        <v>0</v>
      </c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ht="15.0" customHeight="1">
      <c r="A2885" s="11" t="str">
        <f t="array" ref="A2885">INDEX(DONG_THUAN_GHEP!$J$14:$AM$113,INT((ROW()-2)/30)+1,MOD(ROW()-2,30)+1)</f>
        <v/>
      </c>
      <c r="B2885" s="11" t="str">
        <f t="array" ref="B2885">INDEX(DONG_THUAN_GHEP!$A$14:$A$113,INT((ROW()-2)/30)+1)</f>
        <v/>
      </c>
      <c r="C2885" s="16">
        <f t="array" ref="C2885">IF(A2885="",0,INDEX(DONG_THUAN_GHEP!$B$14:$B$113,INT((ROW()-2)/30)+1))</f>
        <v>0</v>
      </c>
      <c r="D2885" s="16">
        <f t="shared" si="1"/>
        <v>0</v>
      </c>
      <c r="E2885" s="16">
        <f t="shared" si="2"/>
        <v>0</v>
      </c>
      <c r="F2885" s="3">
        <f t="shared" si="3"/>
        <v>0</v>
      </c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ht="15.0" customHeight="1">
      <c r="A2886" s="11" t="str">
        <f t="array" ref="A2886">INDEX(DONG_THUAN_GHEP!$J$14:$AM$113,INT((ROW()-2)/30)+1,MOD(ROW()-2,30)+1)</f>
        <v/>
      </c>
      <c r="B2886" s="11" t="str">
        <f t="array" ref="B2886">INDEX(DONG_THUAN_GHEP!$A$14:$A$113,INT((ROW()-2)/30)+1)</f>
        <v/>
      </c>
      <c r="C2886" s="16">
        <f t="array" ref="C2886">IF(A2886="",0,INDEX(DONG_THUAN_GHEP!$B$14:$B$113,INT((ROW()-2)/30)+1))</f>
        <v>0</v>
      </c>
      <c r="D2886" s="16">
        <f t="shared" si="1"/>
        <v>0</v>
      </c>
      <c r="E2886" s="16">
        <f t="shared" si="2"/>
        <v>0</v>
      </c>
      <c r="F2886" s="3">
        <f t="shared" si="3"/>
        <v>0</v>
      </c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ht="15.0" customHeight="1">
      <c r="A2887" s="11" t="str">
        <f t="array" ref="A2887">INDEX(DONG_THUAN_GHEP!$J$14:$AM$113,INT((ROW()-2)/30)+1,MOD(ROW()-2,30)+1)</f>
        <v/>
      </c>
      <c r="B2887" s="11" t="str">
        <f t="array" ref="B2887">INDEX(DONG_THUAN_GHEP!$A$14:$A$113,INT((ROW()-2)/30)+1)</f>
        <v/>
      </c>
      <c r="C2887" s="16">
        <f t="array" ref="C2887">IF(A2887="",0,INDEX(DONG_THUAN_GHEP!$B$14:$B$113,INT((ROW()-2)/30)+1))</f>
        <v>0</v>
      </c>
      <c r="D2887" s="16">
        <f t="shared" si="1"/>
        <v>0</v>
      </c>
      <c r="E2887" s="16">
        <f t="shared" si="2"/>
        <v>0</v>
      </c>
      <c r="F2887" s="3">
        <f t="shared" si="3"/>
        <v>0</v>
      </c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ht="15.0" customHeight="1">
      <c r="A2888" s="11" t="str">
        <f t="array" ref="A2888">INDEX(DONG_THUAN_GHEP!$J$14:$AM$113,INT((ROW()-2)/30)+1,MOD(ROW()-2,30)+1)</f>
        <v/>
      </c>
      <c r="B2888" s="11" t="str">
        <f t="array" ref="B2888">INDEX(DONG_THUAN_GHEP!$A$14:$A$113,INT((ROW()-2)/30)+1)</f>
        <v/>
      </c>
      <c r="C2888" s="16">
        <f t="array" ref="C2888">IF(A2888="",0,INDEX(DONG_THUAN_GHEP!$B$14:$B$113,INT((ROW()-2)/30)+1))</f>
        <v>0</v>
      </c>
      <c r="D2888" s="16">
        <f t="shared" si="1"/>
        <v>0</v>
      </c>
      <c r="E2888" s="16">
        <f t="shared" si="2"/>
        <v>0</v>
      </c>
      <c r="F2888" s="3">
        <f t="shared" si="3"/>
        <v>0</v>
      </c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ht="15.0" customHeight="1">
      <c r="A2889" s="11" t="str">
        <f t="array" ref="A2889">INDEX(DONG_THUAN_GHEP!$J$14:$AM$113,INT((ROW()-2)/30)+1,MOD(ROW()-2,30)+1)</f>
        <v/>
      </c>
      <c r="B2889" s="11" t="str">
        <f t="array" ref="B2889">INDEX(DONG_THUAN_GHEP!$A$14:$A$113,INT((ROW()-2)/30)+1)</f>
        <v/>
      </c>
      <c r="C2889" s="16">
        <f t="array" ref="C2889">IF(A2889="",0,INDEX(DONG_THUAN_GHEP!$B$14:$B$113,INT((ROW()-2)/30)+1))</f>
        <v>0</v>
      </c>
      <c r="D2889" s="16">
        <f t="shared" si="1"/>
        <v>0</v>
      </c>
      <c r="E2889" s="16">
        <f t="shared" si="2"/>
        <v>0</v>
      </c>
      <c r="F2889" s="3">
        <f t="shared" si="3"/>
        <v>0</v>
      </c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ht="15.0" customHeight="1">
      <c r="A2890" s="11" t="str">
        <f t="array" ref="A2890">INDEX(DONG_THUAN_GHEP!$J$14:$AM$113,INT((ROW()-2)/30)+1,MOD(ROW()-2,30)+1)</f>
        <v/>
      </c>
      <c r="B2890" s="11" t="str">
        <f t="array" ref="B2890">INDEX(DONG_THUAN_GHEP!$A$14:$A$113,INT((ROW()-2)/30)+1)</f>
        <v/>
      </c>
      <c r="C2890" s="16">
        <f t="array" ref="C2890">IF(A2890="",0,INDEX(DONG_THUAN_GHEP!$B$14:$B$113,INT((ROW()-2)/30)+1))</f>
        <v>0</v>
      </c>
      <c r="D2890" s="16">
        <f t="shared" si="1"/>
        <v>0</v>
      </c>
      <c r="E2890" s="16">
        <f t="shared" si="2"/>
        <v>0</v>
      </c>
      <c r="F2890" s="3">
        <f t="shared" si="3"/>
        <v>0</v>
      </c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ht="15.0" customHeight="1">
      <c r="A2891" s="11" t="str">
        <f t="array" ref="A2891">INDEX(DONG_THUAN_GHEP!$J$14:$AM$113,INT((ROW()-2)/30)+1,MOD(ROW()-2,30)+1)</f>
        <v/>
      </c>
      <c r="B2891" s="11" t="str">
        <f t="array" ref="B2891">INDEX(DONG_THUAN_GHEP!$A$14:$A$113,INT((ROW()-2)/30)+1)</f>
        <v/>
      </c>
      <c r="C2891" s="16">
        <f t="array" ref="C2891">IF(A2891="",0,INDEX(DONG_THUAN_GHEP!$B$14:$B$113,INT((ROW()-2)/30)+1))</f>
        <v>0</v>
      </c>
      <c r="D2891" s="16">
        <f t="shared" si="1"/>
        <v>0</v>
      </c>
      <c r="E2891" s="16">
        <f t="shared" si="2"/>
        <v>0</v>
      </c>
      <c r="F2891" s="3">
        <f t="shared" si="3"/>
        <v>0</v>
      </c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ht="15.0" customHeight="1">
      <c r="A2892" s="11" t="str">
        <f t="array" ref="A2892">INDEX(DONG_THUAN_GHEP!$J$14:$AM$113,INT((ROW()-2)/30)+1,MOD(ROW()-2,30)+1)</f>
        <v/>
      </c>
      <c r="B2892" s="11" t="str">
        <f t="array" ref="B2892">INDEX(DONG_THUAN_GHEP!$A$14:$A$113,INT((ROW()-2)/30)+1)</f>
        <v/>
      </c>
      <c r="C2892" s="16">
        <f t="array" ref="C2892">IF(A2892="",0,INDEX(DONG_THUAN_GHEP!$B$14:$B$113,INT((ROW()-2)/30)+1))</f>
        <v>0</v>
      </c>
      <c r="D2892" s="16">
        <f t="shared" si="1"/>
        <v>0</v>
      </c>
      <c r="E2892" s="16">
        <f t="shared" si="2"/>
        <v>0</v>
      </c>
      <c r="F2892" s="3">
        <f t="shared" si="3"/>
        <v>0</v>
      </c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ht="15.0" customHeight="1">
      <c r="A2893" s="11" t="str">
        <f t="array" ref="A2893">INDEX(DONG_THUAN_GHEP!$J$14:$AM$113,INT((ROW()-2)/30)+1,MOD(ROW()-2,30)+1)</f>
        <v/>
      </c>
      <c r="B2893" s="11" t="str">
        <f t="array" ref="B2893">INDEX(DONG_THUAN_GHEP!$A$14:$A$113,INT((ROW()-2)/30)+1)</f>
        <v/>
      </c>
      <c r="C2893" s="16">
        <f t="array" ref="C2893">IF(A2893="",0,INDEX(DONG_THUAN_GHEP!$B$14:$B$113,INT((ROW()-2)/30)+1))</f>
        <v>0</v>
      </c>
      <c r="D2893" s="16">
        <f t="shared" si="1"/>
        <v>0</v>
      </c>
      <c r="E2893" s="16">
        <f t="shared" si="2"/>
        <v>0</v>
      </c>
      <c r="F2893" s="3">
        <f t="shared" si="3"/>
        <v>0</v>
      </c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ht="15.0" customHeight="1">
      <c r="A2894" s="11" t="str">
        <f t="array" ref="A2894">INDEX(DONG_THUAN_GHEP!$J$14:$AM$113,INT((ROW()-2)/30)+1,MOD(ROW()-2,30)+1)</f>
        <v/>
      </c>
      <c r="B2894" s="11" t="str">
        <f t="array" ref="B2894">INDEX(DONG_THUAN_GHEP!$A$14:$A$113,INT((ROW()-2)/30)+1)</f>
        <v/>
      </c>
      <c r="C2894" s="16">
        <f t="array" ref="C2894">IF(A2894="",0,INDEX(DONG_THUAN_GHEP!$B$14:$B$113,INT((ROW()-2)/30)+1))</f>
        <v>0</v>
      </c>
      <c r="D2894" s="16">
        <f t="shared" si="1"/>
        <v>0</v>
      </c>
      <c r="E2894" s="16">
        <f t="shared" si="2"/>
        <v>0</v>
      </c>
      <c r="F2894" s="3">
        <f t="shared" si="3"/>
        <v>0</v>
      </c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ht="15.0" customHeight="1">
      <c r="A2895" s="11" t="str">
        <f t="array" ref="A2895">INDEX(DONG_THUAN_GHEP!$J$14:$AM$113,INT((ROW()-2)/30)+1,MOD(ROW()-2,30)+1)</f>
        <v/>
      </c>
      <c r="B2895" s="11" t="str">
        <f t="array" ref="B2895">INDEX(DONG_THUAN_GHEP!$A$14:$A$113,INT((ROW()-2)/30)+1)</f>
        <v/>
      </c>
      <c r="C2895" s="16">
        <f t="array" ref="C2895">IF(A2895="",0,INDEX(DONG_THUAN_GHEP!$B$14:$B$113,INT((ROW()-2)/30)+1))</f>
        <v>0</v>
      </c>
      <c r="D2895" s="16">
        <f t="shared" si="1"/>
        <v>0</v>
      </c>
      <c r="E2895" s="16">
        <f t="shared" si="2"/>
        <v>0</v>
      </c>
      <c r="F2895" s="3">
        <f t="shared" si="3"/>
        <v>0</v>
      </c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ht="15.0" customHeight="1">
      <c r="A2896" s="11" t="str">
        <f t="array" ref="A2896">INDEX(DONG_THUAN_GHEP!$J$14:$AM$113,INT((ROW()-2)/30)+1,MOD(ROW()-2,30)+1)</f>
        <v/>
      </c>
      <c r="B2896" s="11" t="str">
        <f t="array" ref="B2896">INDEX(DONG_THUAN_GHEP!$A$14:$A$113,INT((ROW()-2)/30)+1)</f>
        <v/>
      </c>
      <c r="C2896" s="16">
        <f t="array" ref="C2896">IF(A2896="",0,INDEX(DONG_THUAN_GHEP!$B$14:$B$113,INT((ROW()-2)/30)+1))</f>
        <v>0</v>
      </c>
      <c r="D2896" s="16">
        <f t="shared" si="1"/>
        <v>0</v>
      </c>
      <c r="E2896" s="16">
        <f t="shared" si="2"/>
        <v>0</v>
      </c>
      <c r="F2896" s="3">
        <f t="shared" si="3"/>
        <v>0</v>
      </c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ht="15.0" customHeight="1">
      <c r="A2897" s="11" t="str">
        <f t="array" ref="A2897">INDEX(DONG_THUAN_GHEP!$J$14:$AM$113,INT((ROW()-2)/30)+1,MOD(ROW()-2,30)+1)</f>
        <v/>
      </c>
      <c r="B2897" s="11" t="str">
        <f t="array" ref="B2897">INDEX(DONG_THUAN_GHEP!$A$14:$A$113,INT((ROW()-2)/30)+1)</f>
        <v/>
      </c>
      <c r="C2897" s="16">
        <f t="array" ref="C2897">IF(A2897="",0,INDEX(DONG_THUAN_GHEP!$B$14:$B$113,INT((ROW()-2)/30)+1))</f>
        <v>0</v>
      </c>
      <c r="D2897" s="16">
        <f t="shared" si="1"/>
        <v>0</v>
      </c>
      <c r="E2897" s="16">
        <f t="shared" si="2"/>
        <v>0</v>
      </c>
      <c r="F2897" s="3">
        <f t="shared" si="3"/>
        <v>0</v>
      </c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ht="15.0" customHeight="1">
      <c r="A2898" s="11" t="str">
        <f t="array" ref="A2898">INDEX(DONG_THUAN_GHEP!$J$14:$AM$113,INT((ROW()-2)/30)+1,MOD(ROW()-2,30)+1)</f>
        <v/>
      </c>
      <c r="B2898" s="11" t="str">
        <f t="array" ref="B2898">INDEX(DONG_THUAN_GHEP!$A$14:$A$113,INT((ROW()-2)/30)+1)</f>
        <v/>
      </c>
      <c r="C2898" s="16">
        <f t="array" ref="C2898">IF(A2898="",0,INDEX(DONG_THUAN_GHEP!$B$14:$B$113,INT((ROW()-2)/30)+1))</f>
        <v>0</v>
      </c>
      <c r="D2898" s="16">
        <f t="shared" si="1"/>
        <v>0</v>
      </c>
      <c r="E2898" s="16">
        <f t="shared" si="2"/>
        <v>0</v>
      </c>
      <c r="F2898" s="3">
        <f t="shared" si="3"/>
        <v>0</v>
      </c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ht="15.0" customHeight="1">
      <c r="A2899" s="11" t="str">
        <f t="array" ref="A2899">INDEX(DONG_THUAN_GHEP!$J$14:$AM$113,INT((ROW()-2)/30)+1,MOD(ROW()-2,30)+1)</f>
        <v/>
      </c>
      <c r="B2899" s="11" t="str">
        <f t="array" ref="B2899">INDEX(DONG_THUAN_GHEP!$A$14:$A$113,INT((ROW()-2)/30)+1)</f>
        <v/>
      </c>
      <c r="C2899" s="16">
        <f t="array" ref="C2899">IF(A2899="",0,INDEX(DONG_THUAN_GHEP!$B$14:$B$113,INT((ROW()-2)/30)+1))</f>
        <v>0</v>
      </c>
      <c r="D2899" s="16">
        <f t="shared" si="1"/>
        <v>0</v>
      </c>
      <c r="E2899" s="16">
        <f t="shared" si="2"/>
        <v>0</v>
      </c>
      <c r="F2899" s="3">
        <f t="shared" si="3"/>
        <v>0</v>
      </c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ht="15.0" customHeight="1">
      <c r="A2900" s="11" t="str">
        <f t="array" ref="A2900">INDEX(DONG_THUAN_GHEP!$J$14:$AM$113,INT((ROW()-2)/30)+1,MOD(ROW()-2,30)+1)</f>
        <v/>
      </c>
      <c r="B2900" s="11" t="str">
        <f t="array" ref="B2900">INDEX(DONG_THUAN_GHEP!$A$14:$A$113,INT((ROW()-2)/30)+1)</f>
        <v/>
      </c>
      <c r="C2900" s="16">
        <f t="array" ref="C2900">IF(A2900="",0,INDEX(DONG_THUAN_GHEP!$B$14:$B$113,INT((ROW()-2)/30)+1))</f>
        <v>0</v>
      </c>
      <c r="D2900" s="16">
        <f t="shared" si="1"/>
        <v>0</v>
      </c>
      <c r="E2900" s="16">
        <f t="shared" si="2"/>
        <v>0</v>
      </c>
      <c r="F2900" s="3">
        <f t="shared" si="3"/>
        <v>0</v>
      </c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ht="15.0" customHeight="1">
      <c r="A2901" s="11" t="str">
        <f t="array" ref="A2901">INDEX(DONG_THUAN_GHEP!$J$14:$AM$113,INT((ROW()-2)/30)+1,MOD(ROW()-2,30)+1)</f>
        <v/>
      </c>
      <c r="B2901" s="11" t="str">
        <f t="array" ref="B2901">INDEX(DONG_THUAN_GHEP!$A$14:$A$113,INT((ROW()-2)/30)+1)</f>
        <v/>
      </c>
      <c r="C2901" s="16">
        <f t="array" ref="C2901">IF(A2901="",0,INDEX(DONG_THUAN_GHEP!$B$14:$B$113,INT((ROW()-2)/30)+1))</f>
        <v>0</v>
      </c>
      <c r="D2901" s="16">
        <f t="shared" si="1"/>
        <v>0</v>
      </c>
      <c r="E2901" s="16">
        <f t="shared" si="2"/>
        <v>0</v>
      </c>
      <c r="F2901" s="3">
        <f t="shared" si="3"/>
        <v>0</v>
      </c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ht="15.0" customHeight="1">
      <c r="A2902" s="11" t="str">
        <f t="array" ref="A2902">INDEX(DONG_THUAN_GHEP!$J$14:$AM$113,INT((ROW()-2)/30)+1,MOD(ROW()-2,30)+1)</f>
        <v/>
      </c>
      <c r="B2902" s="11" t="str">
        <f t="array" ref="B2902">INDEX(DONG_THUAN_GHEP!$A$14:$A$113,INT((ROW()-2)/30)+1)</f>
        <v/>
      </c>
      <c r="C2902" s="16">
        <f t="array" ref="C2902">IF(A2902="",0,INDEX(DONG_THUAN_GHEP!$B$14:$B$113,INT((ROW()-2)/30)+1))</f>
        <v>0</v>
      </c>
      <c r="D2902" s="16">
        <f t="shared" si="1"/>
        <v>0</v>
      </c>
      <c r="E2902" s="16">
        <f t="shared" si="2"/>
        <v>0</v>
      </c>
      <c r="F2902" s="3">
        <f t="shared" si="3"/>
        <v>0</v>
      </c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ht="15.0" customHeight="1">
      <c r="A2903" s="11" t="str">
        <f t="array" ref="A2903">INDEX(DONG_THUAN_GHEP!$J$14:$AM$113,INT((ROW()-2)/30)+1,MOD(ROW()-2,30)+1)</f>
        <v/>
      </c>
      <c r="B2903" s="11" t="str">
        <f t="array" ref="B2903">INDEX(DONG_THUAN_GHEP!$A$14:$A$113,INT((ROW()-2)/30)+1)</f>
        <v/>
      </c>
      <c r="C2903" s="16">
        <f t="array" ref="C2903">IF(A2903="",0,INDEX(DONG_THUAN_GHEP!$B$14:$B$113,INT((ROW()-2)/30)+1))</f>
        <v>0</v>
      </c>
      <c r="D2903" s="16">
        <f t="shared" si="1"/>
        <v>0</v>
      </c>
      <c r="E2903" s="16">
        <f t="shared" si="2"/>
        <v>0</v>
      </c>
      <c r="F2903" s="3">
        <f t="shared" si="3"/>
        <v>0</v>
      </c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ht="15.0" customHeight="1">
      <c r="A2904" s="11" t="str">
        <f t="array" ref="A2904">INDEX(DONG_THUAN_GHEP!$J$14:$AM$113,INT((ROW()-2)/30)+1,MOD(ROW()-2,30)+1)</f>
        <v/>
      </c>
      <c r="B2904" s="11" t="str">
        <f t="array" ref="B2904">INDEX(DONG_THUAN_GHEP!$A$14:$A$113,INT((ROW()-2)/30)+1)</f>
        <v/>
      </c>
      <c r="C2904" s="16">
        <f t="array" ref="C2904">IF(A2904="",0,INDEX(DONG_THUAN_GHEP!$B$14:$B$113,INT((ROW()-2)/30)+1))</f>
        <v>0</v>
      </c>
      <c r="D2904" s="16">
        <f t="shared" si="1"/>
        <v>0</v>
      </c>
      <c r="E2904" s="16">
        <f t="shared" si="2"/>
        <v>0</v>
      </c>
      <c r="F2904" s="3">
        <f t="shared" si="3"/>
        <v>0</v>
      </c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ht="15.0" customHeight="1">
      <c r="A2905" s="11" t="str">
        <f t="array" ref="A2905">INDEX(DONG_THUAN_GHEP!$J$14:$AM$113,INT((ROW()-2)/30)+1,MOD(ROW()-2,30)+1)</f>
        <v/>
      </c>
      <c r="B2905" s="11" t="str">
        <f t="array" ref="B2905">INDEX(DONG_THUAN_GHEP!$A$14:$A$113,INT((ROW()-2)/30)+1)</f>
        <v/>
      </c>
      <c r="C2905" s="16">
        <f t="array" ref="C2905">IF(A2905="",0,INDEX(DONG_THUAN_GHEP!$B$14:$B$113,INT((ROW()-2)/30)+1))</f>
        <v>0</v>
      </c>
      <c r="D2905" s="16">
        <f t="shared" si="1"/>
        <v>0</v>
      </c>
      <c r="E2905" s="16">
        <f t="shared" si="2"/>
        <v>0</v>
      </c>
      <c r="F2905" s="3">
        <f t="shared" si="3"/>
        <v>0</v>
      </c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ht="15.0" customHeight="1">
      <c r="A2906" s="11" t="str">
        <f t="array" ref="A2906">INDEX(DONG_THUAN_GHEP!$J$14:$AM$113,INT((ROW()-2)/30)+1,MOD(ROW()-2,30)+1)</f>
        <v/>
      </c>
      <c r="B2906" s="11" t="str">
        <f t="array" ref="B2906">INDEX(DONG_THUAN_GHEP!$A$14:$A$113,INT((ROW()-2)/30)+1)</f>
        <v/>
      </c>
      <c r="C2906" s="16">
        <f t="array" ref="C2906">IF(A2906="",0,INDEX(DONG_THUAN_GHEP!$B$14:$B$113,INT((ROW()-2)/30)+1))</f>
        <v>0</v>
      </c>
      <c r="D2906" s="16">
        <f t="shared" si="1"/>
        <v>0</v>
      </c>
      <c r="E2906" s="16">
        <f t="shared" si="2"/>
        <v>0</v>
      </c>
      <c r="F2906" s="3">
        <f t="shared" si="3"/>
        <v>0</v>
      </c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ht="15.0" customHeight="1">
      <c r="A2907" s="11" t="str">
        <f t="array" ref="A2907">INDEX(DONG_THUAN_GHEP!$J$14:$AM$113,INT((ROW()-2)/30)+1,MOD(ROW()-2,30)+1)</f>
        <v/>
      </c>
      <c r="B2907" s="11" t="str">
        <f t="array" ref="B2907">INDEX(DONG_THUAN_GHEP!$A$14:$A$113,INT((ROW()-2)/30)+1)</f>
        <v/>
      </c>
      <c r="C2907" s="16">
        <f t="array" ref="C2907">IF(A2907="",0,INDEX(DONG_THUAN_GHEP!$B$14:$B$113,INT((ROW()-2)/30)+1))</f>
        <v>0</v>
      </c>
      <c r="D2907" s="16">
        <f t="shared" si="1"/>
        <v>0</v>
      </c>
      <c r="E2907" s="16">
        <f t="shared" si="2"/>
        <v>0</v>
      </c>
      <c r="F2907" s="3">
        <f t="shared" si="3"/>
        <v>0</v>
      </c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ht="15.0" customHeight="1">
      <c r="A2908" s="11" t="str">
        <f t="array" ref="A2908">INDEX(DONG_THUAN_GHEP!$J$14:$AM$113,INT((ROW()-2)/30)+1,MOD(ROW()-2,30)+1)</f>
        <v/>
      </c>
      <c r="B2908" s="11" t="str">
        <f t="array" ref="B2908">INDEX(DONG_THUAN_GHEP!$A$14:$A$113,INT((ROW()-2)/30)+1)</f>
        <v/>
      </c>
      <c r="C2908" s="16">
        <f t="array" ref="C2908">IF(A2908="",0,INDEX(DONG_THUAN_GHEP!$B$14:$B$113,INT((ROW()-2)/30)+1))</f>
        <v>0</v>
      </c>
      <c r="D2908" s="16">
        <f t="shared" si="1"/>
        <v>0</v>
      </c>
      <c r="E2908" s="16">
        <f t="shared" si="2"/>
        <v>0</v>
      </c>
      <c r="F2908" s="3">
        <f t="shared" si="3"/>
        <v>0</v>
      </c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ht="15.0" customHeight="1">
      <c r="A2909" s="11" t="str">
        <f t="array" ref="A2909">INDEX(DONG_THUAN_GHEP!$J$14:$AM$113,INT((ROW()-2)/30)+1,MOD(ROW()-2,30)+1)</f>
        <v/>
      </c>
      <c r="B2909" s="11" t="str">
        <f t="array" ref="B2909">INDEX(DONG_THUAN_GHEP!$A$14:$A$113,INT((ROW()-2)/30)+1)</f>
        <v/>
      </c>
      <c r="C2909" s="16">
        <f t="array" ref="C2909">IF(A2909="",0,INDEX(DONG_THUAN_GHEP!$B$14:$B$113,INT((ROW()-2)/30)+1))</f>
        <v>0</v>
      </c>
      <c r="D2909" s="16">
        <f t="shared" si="1"/>
        <v>0</v>
      </c>
      <c r="E2909" s="16">
        <f t="shared" si="2"/>
        <v>0</v>
      </c>
      <c r="F2909" s="3">
        <f t="shared" si="3"/>
        <v>0</v>
      </c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ht="15.0" customHeight="1">
      <c r="A2910" s="11" t="str">
        <f t="array" ref="A2910">INDEX(DONG_THUAN_GHEP!$J$14:$AM$113,INT((ROW()-2)/30)+1,MOD(ROW()-2,30)+1)</f>
        <v/>
      </c>
      <c r="B2910" s="11" t="str">
        <f t="array" ref="B2910">INDEX(DONG_THUAN_GHEP!$A$14:$A$113,INT((ROW()-2)/30)+1)</f>
        <v/>
      </c>
      <c r="C2910" s="16">
        <f t="array" ref="C2910">IF(A2910="",0,INDEX(DONG_THUAN_GHEP!$B$14:$B$113,INT((ROW()-2)/30)+1))</f>
        <v>0</v>
      </c>
      <c r="D2910" s="16">
        <f t="shared" si="1"/>
        <v>0</v>
      </c>
      <c r="E2910" s="16">
        <f t="shared" si="2"/>
        <v>0</v>
      </c>
      <c r="F2910" s="3">
        <f t="shared" si="3"/>
        <v>0</v>
      </c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ht="15.0" customHeight="1">
      <c r="A2911" s="11" t="str">
        <f t="array" ref="A2911">INDEX(DONG_THUAN_GHEP!$J$14:$AM$113,INT((ROW()-2)/30)+1,MOD(ROW()-2,30)+1)</f>
        <v/>
      </c>
      <c r="B2911" s="11" t="str">
        <f t="array" ref="B2911">INDEX(DONG_THUAN_GHEP!$A$14:$A$113,INT((ROW()-2)/30)+1)</f>
        <v/>
      </c>
      <c r="C2911" s="16">
        <f t="array" ref="C2911">IF(A2911="",0,INDEX(DONG_THUAN_GHEP!$B$14:$B$113,INT((ROW()-2)/30)+1))</f>
        <v>0</v>
      </c>
      <c r="D2911" s="16">
        <f t="shared" si="1"/>
        <v>0</v>
      </c>
      <c r="E2911" s="16">
        <f t="shared" si="2"/>
        <v>0</v>
      </c>
      <c r="F2911" s="3">
        <f t="shared" si="3"/>
        <v>0</v>
      </c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ht="15.0" customHeight="1">
      <c r="A2912" s="11" t="str">
        <f t="array" ref="A2912">INDEX(DONG_THUAN_GHEP!$J$14:$AM$113,INT((ROW()-2)/30)+1,MOD(ROW()-2,30)+1)</f>
        <v/>
      </c>
      <c r="B2912" s="11" t="str">
        <f t="array" ref="B2912">INDEX(DONG_THUAN_GHEP!$A$14:$A$113,INT((ROW()-2)/30)+1)</f>
        <v/>
      </c>
      <c r="C2912" s="16">
        <f t="array" ref="C2912">IF(A2912="",0,INDEX(DONG_THUAN_GHEP!$B$14:$B$113,INT((ROW()-2)/30)+1))</f>
        <v>0</v>
      </c>
      <c r="D2912" s="16">
        <f t="shared" si="1"/>
        <v>0</v>
      </c>
      <c r="E2912" s="16">
        <f t="shared" si="2"/>
        <v>0</v>
      </c>
      <c r="F2912" s="3">
        <f t="shared" si="3"/>
        <v>0</v>
      </c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ht="15.0" customHeight="1">
      <c r="A2913" s="11" t="str">
        <f t="array" ref="A2913">INDEX(DONG_THUAN_GHEP!$J$14:$AM$113,INT((ROW()-2)/30)+1,MOD(ROW()-2,30)+1)</f>
        <v/>
      </c>
      <c r="B2913" s="11" t="str">
        <f t="array" ref="B2913">INDEX(DONG_THUAN_GHEP!$A$14:$A$113,INT((ROW()-2)/30)+1)</f>
        <v/>
      </c>
      <c r="C2913" s="16">
        <f t="array" ref="C2913">IF(A2913="",0,INDEX(DONG_THUAN_GHEP!$B$14:$B$113,INT((ROW()-2)/30)+1))</f>
        <v>0</v>
      </c>
      <c r="D2913" s="16">
        <f t="shared" si="1"/>
        <v>0</v>
      </c>
      <c r="E2913" s="16">
        <f t="shared" si="2"/>
        <v>0</v>
      </c>
      <c r="F2913" s="3">
        <f t="shared" si="3"/>
        <v>0</v>
      </c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ht="15.0" customHeight="1">
      <c r="A2914" s="11" t="str">
        <f t="array" ref="A2914">INDEX(DONG_THUAN_GHEP!$J$14:$AM$113,INT((ROW()-2)/30)+1,MOD(ROW()-2,30)+1)</f>
        <v/>
      </c>
      <c r="B2914" s="11" t="str">
        <f t="array" ref="B2914">INDEX(DONG_THUAN_GHEP!$A$14:$A$113,INT((ROW()-2)/30)+1)</f>
        <v/>
      </c>
      <c r="C2914" s="16">
        <f t="array" ref="C2914">IF(A2914="",0,INDEX(DONG_THUAN_GHEP!$B$14:$B$113,INT((ROW()-2)/30)+1))</f>
        <v>0</v>
      </c>
      <c r="D2914" s="16">
        <f t="shared" si="1"/>
        <v>0</v>
      </c>
      <c r="E2914" s="16">
        <f t="shared" si="2"/>
        <v>0</v>
      </c>
      <c r="F2914" s="3">
        <f t="shared" si="3"/>
        <v>0</v>
      </c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ht="15.0" customHeight="1">
      <c r="A2915" s="11" t="str">
        <f t="array" ref="A2915">INDEX(DONG_THUAN_GHEP!$J$14:$AM$113,INT((ROW()-2)/30)+1,MOD(ROW()-2,30)+1)</f>
        <v/>
      </c>
      <c r="B2915" s="11" t="str">
        <f t="array" ref="B2915">INDEX(DONG_THUAN_GHEP!$A$14:$A$113,INT((ROW()-2)/30)+1)</f>
        <v/>
      </c>
      <c r="C2915" s="16">
        <f t="array" ref="C2915">IF(A2915="",0,INDEX(DONG_THUAN_GHEP!$B$14:$B$113,INT((ROW()-2)/30)+1))</f>
        <v>0</v>
      </c>
      <c r="D2915" s="16">
        <f t="shared" si="1"/>
        <v>0</v>
      </c>
      <c r="E2915" s="16">
        <f t="shared" si="2"/>
        <v>0</v>
      </c>
      <c r="F2915" s="3">
        <f t="shared" si="3"/>
        <v>0</v>
      </c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ht="15.0" customHeight="1">
      <c r="A2916" s="11" t="str">
        <f t="array" ref="A2916">INDEX(DONG_THUAN_GHEP!$J$14:$AM$113,INT((ROW()-2)/30)+1,MOD(ROW()-2,30)+1)</f>
        <v/>
      </c>
      <c r="B2916" s="11" t="str">
        <f t="array" ref="B2916">INDEX(DONG_THUAN_GHEP!$A$14:$A$113,INT((ROW()-2)/30)+1)</f>
        <v/>
      </c>
      <c r="C2916" s="16">
        <f t="array" ref="C2916">IF(A2916="",0,INDEX(DONG_THUAN_GHEP!$B$14:$B$113,INT((ROW()-2)/30)+1))</f>
        <v>0</v>
      </c>
      <c r="D2916" s="16">
        <f t="shared" si="1"/>
        <v>0</v>
      </c>
      <c r="E2916" s="16">
        <f t="shared" si="2"/>
        <v>0</v>
      </c>
      <c r="F2916" s="3">
        <f t="shared" si="3"/>
        <v>0</v>
      </c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ht="15.0" customHeight="1">
      <c r="A2917" s="11" t="str">
        <f t="array" ref="A2917">INDEX(DONG_THUAN_GHEP!$J$14:$AM$113,INT((ROW()-2)/30)+1,MOD(ROW()-2,30)+1)</f>
        <v/>
      </c>
      <c r="B2917" s="11" t="str">
        <f t="array" ref="B2917">INDEX(DONG_THUAN_GHEP!$A$14:$A$113,INT((ROW()-2)/30)+1)</f>
        <v/>
      </c>
      <c r="C2917" s="16">
        <f t="array" ref="C2917">IF(A2917="",0,INDEX(DONG_THUAN_GHEP!$B$14:$B$113,INT((ROW()-2)/30)+1))</f>
        <v>0</v>
      </c>
      <c r="D2917" s="16">
        <f t="shared" si="1"/>
        <v>0</v>
      </c>
      <c r="E2917" s="16">
        <f t="shared" si="2"/>
        <v>0</v>
      </c>
      <c r="F2917" s="3">
        <f t="shared" si="3"/>
        <v>0</v>
      </c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ht="15.0" customHeight="1">
      <c r="A2918" s="11" t="str">
        <f t="array" ref="A2918">INDEX(DONG_THUAN_GHEP!$J$14:$AM$113,INT((ROW()-2)/30)+1,MOD(ROW()-2,30)+1)</f>
        <v/>
      </c>
      <c r="B2918" s="11" t="str">
        <f t="array" ref="B2918">INDEX(DONG_THUAN_GHEP!$A$14:$A$113,INT((ROW()-2)/30)+1)</f>
        <v/>
      </c>
      <c r="C2918" s="16">
        <f t="array" ref="C2918">IF(A2918="",0,INDEX(DONG_THUAN_GHEP!$B$14:$B$113,INT((ROW()-2)/30)+1))</f>
        <v>0</v>
      </c>
      <c r="D2918" s="16">
        <f t="shared" si="1"/>
        <v>0</v>
      </c>
      <c r="E2918" s="16">
        <f t="shared" si="2"/>
        <v>0</v>
      </c>
      <c r="F2918" s="3">
        <f t="shared" si="3"/>
        <v>0</v>
      </c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ht="15.0" customHeight="1">
      <c r="A2919" s="11" t="str">
        <f t="array" ref="A2919">INDEX(DONG_THUAN_GHEP!$J$14:$AM$113,INT((ROW()-2)/30)+1,MOD(ROW()-2,30)+1)</f>
        <v/>
      </c>
      <c r="B2919" s="11" t="str">
        <f t="array" ref="B2919">INDEX(DONG_THUAN_GHEP!$A$14:$A$113,INT((ROW()-2)/30)+1)</f>
        <v/>
      </c>
      <c r="C2919" s="16">
        <f t="array" ref="C2919">IF(A2919="",0,INDEX(DONG_THUAN_GHEP!$B$14:$B$113,INT((ROW()-2)/30)+1))</f>
        <v>0</v>
      </c>
      <c r="D2919" s="16">
        <f t="shared" si="1"/>
        <v>0</v>
      </c>
      <c r="E2919" s="16">
        <f t="shared" si="2"/>
        <v>0</v>
      </c>
      <c r="F2919" s="3">
        <f t="shared" si="3"/>
        <v>0</v>
      </c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ht="15.0" customHeight="1">
      <c r="A2920" s="11" t="str">
        <f t="array" ref="A2920">INDEX(DONG_THUAN_GHEP!$J$14:$AM$113,INT((ROW()-2)/30)+1,MOD(ROW()-2,30)+1)</f>
        <v/>
      </c>
      <c r="B2920" s="11" t="str">
        <f t="array" ref="B2920">INDEX(DONG_THUAN_GHEP!$A$14:$A$113,INT((ROW()-2)/30)+1)</f>
        <v/>
      </c>
      <c r="C2920" s="16">
        <f t="array" ref="C2920">IF(A2920="",0,INDEX(DONG_THUAN_GHEP!$B$14:$B$113,INT((ROW()-2)/30)+1))</f>
        <v>0</v>
      </c>
      <c r="D2920" s="16">
        <f t="shared" si="1"/>
        <v>0</v>
      </c>
      <c r="E2920" s="16">
        <f t="shared" si="2"/>
        <v>0</v>
      </c>
      <c r="F2920" s="3">
        <f t="shared" si="3"/>
        <v>0</v>
      </c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ht="15.0" customHeight="1">
      <c r="A2921" s="11" t="str">
        <f t="array" ref="A2921">INDEX(DONG_THUAN_GHEP!$J$14:$AM$113,INT((ROW()-2)/30)+1,MOD(ROW()-2,30)+1)</f>
        <v/>
      </c>
      <c r="B2921" s="11" t="str">
        <f t="array" ref="B2921">INDEX(DONG_THUAN_GHEP!$A$14:$A$113,INT((ROW()-2)/30)+1)</f>
        <v/>
      </c>
      <c r="C2921" s="16">
        <f t="array" ref="C2921">IF(A2921="",0,INDEX(DONG_THUAN_GHEP!$B$14:$B$113,INT((ROW()-2)/30)+1))</f>
        <v>0</v>
      </c>
      <c r="D2921" s="16">
        <f t="shared" si="1"/>
        <v>0</v>
      </c>
      <c r="E2921" s="16">
        <f t="shared" si="2"/>
        <v>0</v>
      </c>
      <c r="F2921" s="3">
        <f t="shared" si="3"/>
        <v>0</v>
      </c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ht="15.0" customHeight="1">
      <c r="A2922" s="11" t="str">
        <f t="array" ref="A2922">INDEX(DONG_THUAN_GHEP!$J$14:$AM$113,INT((ROW()-2)/30)+1,MOD(ROW()-2,30)+1)</f>
        <v/>
      </c>
      <c r="B2922" s="11" t="str">
        <f t="array" ref="B2922">INDEX(DONG_THUAN_GHEP!$A$14:$A$113,INT((ROW()-2)/30)+1)</f>
        <v/>
      </c>
      <c r="C2922" s="16">
        <f t="array" ref="C2922">IF(A2922="",0,INDEX(DONG_THUAN_GHEP!$B$14:$B$113,INT((ROW()-2)/30)+1))</f>
        <v>0</v>
      </c>
      <c r="D2922" s="16">
        <f t="shared" si="1"/>
        <v>0</v>
      </c>
      <c r="E2922" s="16">
        <f t="shared" si="2"/>
        <v>0</v>
      </c>
      <c r="F2922" s="3">
        <f t="shared" si="3"/>
        <v>0</v>
      </c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ht="15.0" customHeight="1">
      <c r="A2923" s="11" t="str">
        <f t="array" ref="A2923">INDEX(DONG_THUAN_GHEP!$J$14:$AM$113,INT((ROW()-2)/30)+1,MOD(ROW()-2,30)+1)</f>
        <v/>
      </c>
      <c r="B2923" s="11" t="str">
        <f t="array" ref="B2923">INDEX(DONG_THUAN_GHEP!$A$14:$A$113,INT((ROW()-2)/30)+1)</f>
        <v/>
      </c>
      <c r="C2923" s="16">
        <f t="array" ref="C2923">IF(A2923="",0,INDEX(DONG_THUAN_GHEP!$B$14:$B$113,INT((ROW()-2)/30)+1))</f>
        <v>0</v>
      </c>
      <c r="D2923" s="16">
        <f t="shared" si="1"/>
        <v>0</v>
      </c>
      <c r="E2923" s="16">
        <f t="shared" si="2"/>
        <v>0</v>
      </c>
      <c r="F2923" s="3">
        <f t="shared" si="3"/>
        <v>0</v>
      </c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ht="15.0" customHeight="1">
      <c r="A2924" s="11" t="str">
        <f t="array" ref="A2924">INDEX(DONG_THUAN_GHEP!$J$14:$AM$113,INT((ROW()-2)/30)+1,MOD(ROW()-2,30)+1)</f>
        <v/>
      </c>
      <c r="B2924" s="11" t="str">
        <f t="array" ref="B2924">INDEX(DONG_THUAN_GHEP!$A$14:$A$113,INT((ROW()-2)/30)+1)</f>
        <v/>
      </c>
      <c r="C2924" s="16">
        <f t="array" ref="C2924">IF(A2924="",0,INDEX(DONG_THUAN_GHEP!$B$14:$B$113,INT((ROW()-2)/30)+1))</f>
        <v>0</v>
      </c>
      <c r="D2924" s="16">
        <f t="shared" si="1"/>
        <v>0</v>
      </c>
      <c r="E2924" s="16">
        <f t="shared" si="2"/>
        <v>0</v>
      </c>
      <c r="F2924" s="3">
        <f t="shared" si="3"/>
        <v>0</v>
      </c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ht="15.0" customHeight="1">
      <c r="A2925" s="11" t="str">
        <f t="array" ref="A2925">INDEX(DONG_THUAN_GHEP!$J$14:$AM$113,INT((ROW()-2)/30)+1,MOD(ROW()-2,30)+1)</f>
        <v/>
      </c>
      <c r="B2925" s="11" t="str">
        <f t="array" ref="B2925">INDEX(DONG_THUAN_GHEP!$A$14:$A$113,INT((ROW()-2)/30)+1)</f>
        <v/>
      </c>
      <c r="C2925" s="16">
        <f t="array" ref="C2925">IF(A2925="",0,INDEX(DONG_THUAN_GHEP!$B$14:$B$113,INT((ROW()-2)/30)+1))</f>
        <v>0</v>
      </c>
      <c r="D2925" s="16">
        <f t="shared" si="1"/>
        <v>0</v>
      </c>
      <c r="E2925" s="16">
        <f t="shared" si="2"/>
        <v>0</v>
      </c>
      <c r="F2925" s="3">
        <f t="shared" si="3"/>
        <v>0</v>
      </c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ht="15.0" customHeight="1">
      <c r="A2926" s="11" t="str">
        <f t="array" ref="A2926">INDEX(DONG_THUAN_GHEP!$J$14:$AM$113,INT((ROW()-2)/30)+1,MOD(ROW()-2,30)+1)</f>
        <v/>
      </c>
      <c r="B2926" s="11" t="str">
        <f t="array" ref="B2926">INDEX(DONG_THUAN_GHEP!$A$14:$A$113,INT((ROW()-2)/30)+1)</f>
        <v/>
      </c>
      <c r="C2926" s="16">
        <f t="array" ref="C2926">IF(A2926="",0,INDEX(DONG_THUAN_GHEP!$B$14:$B$113,INT((ROW()-2)/30)+1))</f>
        <v>0</v>
      </c>
      <c r="D2926" s="16">
        <f t="shared" si="1"/>
        <v>0</v>
      </c>
      <c r="E2926" s="16">
        <f t="shared" si="2"/>
        <v>0</v>
      </c>
      <c r="F2926" s="3">
        <f t="shared" si="3"/>
        <v>0</v>
      </c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ht="15.0" customHeight="1">
      <c r="A2927" s="11" t="str">
        <f t="array" ref="A2927">INDEX(DONG_THUAN_GHEP!$J$14:$AM$113,INT((ROW()-2)/30)+1,MOD(ROW()-2,30)+1)</f>
        <v/>
      </c>
      <c r="B2927" s="11" t="str">
        <f t="array" ref="B2927">INDEX(DONG_THUAN_GHEP!$A$14:$A$113,INT((ROW()-2)/30)+1)</f>
        <v/>
      </c>
      <c r="C2927" s="16">
        <f t="array" ref="C2927">IF(A2927="",0,INDEX(DONG_THUAN_GHEP!$B$14:$B$113,INT((ROW()-2)/30)+1))</f>
        <v>0</v>
      </c>
      <c r="D2927" s="16">
        <f t="shared" si="1"/>
        <v>0</v>
      </c>
      <c r="E2927" s="16">
        <f t="shared" si="2"/>
        <v>0</v>
      </c>
      <c r="F2927" s="3">
        <f t="shared" si="3"/>
        <v>0</v>
      </c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ht="15.0" customHeight="1">
      <c r="A2928" s="11" t="str">
        <f t="array" ref="A2928">INDEX(DONG_THUAN_GHEP!$J$14:$AM$113,INT((ROW()-2)/30)+1,MOD(ROW()-2,30)+1)</f>
        <v/>
      </c>
      <c r="B2928" s="11" t="str">
        <f t="array" ref="B2928">INDEX(DONG_THUAN_GHEP!$A$14:$A$113,INT((ROW()-2)/30)+1)</f>
        <v/>
      </c>
      <c r="C2928" s="16">
        <f t="array" ref="C2928">IF(A2928="",0,INDEX(DONG_THUAN_GHEP!$B$14:$B$113,INT((ROW()-2)/30)+1))</f>
        <v>0</v>
      </c>
      <c r="D2928" s="16">
        <f t="shared" si="1"/>
        <v>0</v>
      </c>
      <c r="E2928" s="16">
        <f t="shared" si="2"/>
        <v>0</v>
      </c>
      <c r="F2928" s="3">
        <f t="shared" si="3"/>
        <v>0</v>
      </c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ht="15.0" customHeight="1">
      <c r="A2929" s="11" t="str">
        <f t="array" ref="A2929">INDEX(DONG_THUAN_GHEP!$J$14:$AM$113,INT((ROW()-2)/30)+1,MOD(ROW()-2,30)+1)</f>
        <v/>
      </c>
      <c r="B2929" s="11" t="str">
        <f t="array" ref="B2929">INDEX(DONG_THUAN_GHEP!$A$14:$A$113,INT((ROW()-2)/30)+1)</f>
        <v/>
      </c>
      <c r="C2929" s="16">
        <f t="array" ref="C2929">IF(A2929="",0,INDEX(DONG_THUAN_GHEP!$B$14:$B$113,INT((ROW()-2)/30)+1))</f>
        <v>0</v>
      </c>
      <c r="D2929" s="16">
        <f t="shared" si="1"/>
        <v>0</v>
      </c>
      <c r="E2929" s="16">
        <f t="shared" si="2"/>
        <v>0</v>
      </c>
      <c r="F2929" s="3">
        <f t="shared" si="3"/>
        <v>0</v>
      </c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ht="15.0" customHeight="1">
      <c r="A2930" s="11" t="str">
        <f t="array" ref="A2930">INDEX(DONG_THUAN_GHEP!$J$14:$AM$113,INT((ROW()-2)/30)+1,MOD(ROW()-2,30)+1)</f>
        <v/>
      </c>
      <c r="B2930" s="11" t="str">
        <f t="array" ref="B2930">INDEX(DONG_THUAN_GHEP!$A$14:$A$113,INT((ROW()-2)/30)+1)</f>
        <v/>
      </c>
      <c r="C2930" s="16">
        <f t="array" ref="C2930">IF(A2930="",0,INDEX(DONG_THUAN_GHEP!$B$14:$B$113,INT((ROW()-2)/30)+1))</f>
        <v>0</v>
      </c>
      <c r="D2930" s="16">
        <f t="shared" si="1"/>
        <v>0</v>
      </c>
      <c r="E2930" s="16">
        <f t="shared" si="2"/>
        <v>0</v>
      </c>
      <c r="F2930" s="3">
        <f t="shared" si="3"/>
        <v>0</v>
      </c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ht="15.0" customHeight="1">
      <c r="A2931" s="11" t="str">
        <f t="array" ref="A2931">INDEX(DONG_THUAN_GHEP!$J$14:$AM$113,INT((ROW()-2)/30)+1,MOD(ROW()-2,30)+1)</f>
        <v/>
      </c>
      <c r="B2931" s="11" t="str">
        <f t="array" ref="B2931">INDEX(DONG_THUAN_GHEP!$A$14:$A$113,INT((ROW()-2)/30)+1)</f>
        <v/>
      </c>
      <c r="C2931" s="16">
        <f t="array" ref="C2931">IF(A2931="",0,INDEX(DONG_THUAN_GHEP!$B$14:$B$113,INT((ROW()-2)/30)+1))</f>
        <v>0</v>
      </c>
      <c r="D2931" s="16">
        <f t="shared" si="1"/>
        <v>0</v>
      </c>
      <c r="E2931" s="16">
        <f t="shared" si="2"/>
        <v>0</v>
      </c>
      <c r="F2931" s="3">
        <f t="shared" si="3"/>
        <v>0</v>
      </c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ht="15.0" customHeight="1">
      <c r="A2932" s="11" t="str">
        <f t="array" ref="A2932">INDEX(DONG_THUAN_GHEP!$J$14:$AM$113,INT((ROW()-2)/30)+1,MOD(ROW()-2,30)+1)</f>
        <v/>
      </c>
      <c r="B2932" s="11" t="str">
        <f t="array" ref="B2932">INDEX(DONG_THUAN_GHEP!$A$14:$A$113,INT((ROW()-2)/30)+1)</f>
        <v/>
      </c>
      <c r="C2932" s="16">
        <f t="array" ref="C2932">IF(A2932="",0,INDEX(DONG_THUAN_GHEP!$B$14:$B$113,INT((ROW()-2)/30)+1))</f>
        <v>0</v>
      </c>
      <c r="D2932" s="16">
        <f t="shared" si="1"/>
        <v>0</v>
      </c>
      <c r="E2932" s="16">
        <f t="shared" si="2"/>
        <v>0</v>
      </c>
      <c r="F2932" s="3">
        <f t="shared" si="3"/>
        <v>0</v>
      </c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ht="15.0" customHeight="1">
      <c r="A2933" s="11" t="str">
        <f t="array" ref="A2933">INDEX(DONG_THUAN_GHEP!$J$14:$AM$113,INT((ROW()-2)/30)+1,MOD(ROW()-2,30)+1)</f>
        <v/>
      </c>
      <c r="B2933" s="11" t="str">
        <f t="array" ref="B2933">INDEX(DONG_THUAN_GHEP!$A$14:$A$113,INT((ROW()-2)/30)+1)</f>
        <v/>
      </c>
      <c r="C2933" s="16">
        <f t="array" ref="C2933">IF(A2933="",0,INDEX(DONG_THUAN_GHEP!$B$14:$B$113,INT((ROW()-2)/30)+1))</f>
        <v>0</v>
      </c>
      <c r="D2933" s="16">
        <f t="shared" si="1"/>
        <v>0</v>
      </c>
      <c r="E2933" s="16">
        <f t="shared" si="2"/>
        <v>0</v>
      </c>
      <c r="F2933" s="3">
        <f t="shared" si="3"/>
        <v>0</v>
      </c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ht="15.0" customHeight="1">
      <c r="A2934" s="11" t="str">
        <f t="array" ref="A2934">INDEX(DONG_THUAN_GHEP!$J$14:$AM$113,INT((ROW()-2)/30)+1,MOD(ROW()-2,30)+1)</f>
        <v/>
      </c>
      <c r="B2934" s="11" t="str">
        <f t="array" ref="B2934">INDEX(DONG_THUAN_GHEP!$A$14:$A$113,INT((ROW()-2)/30)+1)</f>
        <v/>
      </c>
      <c r="C2934" s="16">
        <f t="array" ref="C2934">IF(A2934="",0,INDEX(DONG_THUAN_GHEP!$B$14:$B$113,INT((ROW()-2)/30)+1))</f>
        <v>0</v>
      </c>
      <c r="D2934" s="16">
        <f t="shared" si="1"/>
        <v>0</v>
      </c>
      <c r="E2934" s="16">
        <f t="shared" si="2"/>
        <v>0</v>
      </c>
      <c r="F2934" s="3">
        <f t="shared" si="3"/>
        <v>0</v>
      </c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ht="15.0" customHeight="1">
      <c r="A2935" s="11" t="str">
        <f t="array" ref="A2935">INDEX(DONG_THUAN_GHEP!$J$14:$AM$113,INT((ROW()-2)/30)+1,MOD(ROW()-2,30)+1)</f>
        <v/>
      </c>
      <c r="B2935" s="11" t="str">
        <f t="array" ref="B2935">INDEX(DONG_THUAN_GHEP!$A$14:$A$113,INT((ROW()-2)/30)+1)</f>
        <v/>
      </c>
      <c r="C2935" s="16">
        <f t="array" ref="C2935">IF(A2935="",0,INDEX(DONG_THUAN_GHEP!$B$14:$B$113,INT((ROW()-2)/30)+1))</f>
        <v>0</v>
      </c>
      <c r="D2935" s="16">
        <f t="shared" si="1"/>
        <v>0</v>
      </c>
      <c r="E2935" s="16">
        <f t="shared" si="2"/>
        <v>0</v>
      </c>
      <c r="F2935" s="3">
        <f t="shared" si="3"/>
        <v>0</v>
      </c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ht="15.0" customHeight="1">
      <c r="A2936" s="11" t="str">
        <f t="array" ref="A2936">INDEX(DONG_THUAN_GHEP!$J$14:$AM$113,INT((ROW()-2)/30)+1,MOD(ROW()-2,30)+1)</f>
        <v/>
      </c>
      <c r="B2936" s="11" t="str">
        <f t="array" ref="B2936">INDEX(DONG_THUAN_GHEP!$A$14:$A$113,INT((ROW()-2)/30)+1)</f>
        <v/>
      </c>
      <c r="C2936" s="16">
        <f t="array" ref="C2936">IF(A2936="",0,INDEX(DONG_THUAN_GHEP!$B$14:$B$113,INT((ROW()-2)/30)+1))</f>
        <v>0</v>
      </c>
      <c r="D2936" s="16">
        <f t="shared" si="1"/>
        <v>0</v>
      </c>
      <c r="E2936" s="16">
        <f t="shared" si="2"/>
        <v>0</v>
      </c>
      <c r="F2936" s="3">
        <f t="shared" si="3"/>
        <v>0</v>
      </c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ht="15.0" customHeight="1">
      <c r="A2937" s="11" t="str">
        <f t="array" ref="A2937">INDEX(DONG_THUAN_GHEP!$J$14:$AM$113,INT((ROW()-2)/30)+1,MOD(ROW()-2,30)+1)</f>
        <v/>
      </c>
      <c r="B2937" s="11" t="str">
        <f t="array" ref="B2937">INDEX(DONG_THUAN_GHEP!$A$14:$A$113,INT((ROW()-2)/30)+1)</f>
        <v/>
      </c>
      <c r="C2937" s="16">
        <f t="array" ref="C2937">IF(A2937="",0,INDEX(DONG_THUAN_GHEP!$B$14:$B$113,INT((ROW()-2)/30)+1))</f>
        <v>0</v>
      </c>
      <c r="D2937" s="16">
        <f t="shared" si="1"/>
        <v>0</v>
      </c>
      <c r="E2937" s="16">
        <f t="shared" si="2"/>
        <v>0</v>
      </c>
      <c r="F2937" s="3">
        <f t="shared" si="3"/>
        <v>0</v>
      </c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ht="15.0" customHeight="1">
      <c r="A2938" s="11" t="str">
        <f t="array" ref="A2938">INDEX(DONG_THUAN_GHEP!$J$14:$AM$113,INT((ROW()-2)/30)+1,MOD(ROW()-2,30)+1)</f>
        <v/>
      </c>
      <c r="B2938" s="11" t="str">
        <f t="array" ref="B2938">INDEX(DONG_THUAN_GHEP!$A$14:$A$113,INT((ROW()-2)/30)+1)</f>
        <v/>
      </c>
      <c r="C2938" s="16">
        <f t="array" ref="C2938">IF(A2938="",0,INDEX(DONG_THUAN_GHEP!$B$14:$B$113,INT((ROW()-2)/30)+1))</f>
        <v>0</v>
      </c>
      <c r="D2938" s="16">
        <f t="shared" si="1"/>
        <v>0</v>
      </c>
      <c r="E2938" s="16">
        <f t="shared" si="2"/>
        <v>0</v>
      </c>
      <c r="F2938" s="3">
        <f t="shared" si="3"/>
        <v>0</v>
      </c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ht="15.0" customHeight="1">
      <c r="A2939" s="11" t="str">
        <f t="array" ref="A2939">INDEX(DONG_THUAN_GHEP!$J$14:$AM$113,INT((ROW()-2)/30)+1,MOD(ROW()-2,30)+1)</f>
        <v/>
      </c>
      <c r="B2939" s="11" t="str">
        <f t="array" ref="B2939">INDEX(DONG_THUAN_GHEP!$A$14:$A$113,INT((ROW()-2)/30)+1)</f>
        <v/>
      </c>
      <c r="C2939" s="16">
        <f t="array" ref="C2939">IF(A2939="",0,INDEX(DONG_THUAN_GHEP!$B$14:$B$113,INT((ROW()-2)/30)+1))</f>
        <v>0</v>
      </c>
      <c r="D2939" s="16">
        <f t="shared" si="1"/>
        <v>0</v>
      </c>
      <c r="E2939" s="16">
        <f t="shared" si="2"/>
        <v>0</v>
      </c>
      <c r="F2939" s="3">
        <f t="shared" si="3"/>
        <v>0</v>
      </c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ht="15.0" customHeight="1">
      <c r="A2940" s="11" t="str">
        <f t="array" ref="A2940">INDEX(DONG_THUAN_GHEP!$J$14:$AM$113,INT((ROW()-2)/30)+1,MOD(ROW()-2,30)+1)</f>
        <v/>
      </c>
      <c r="B2940" s="11" t="str">
        <f t="array" ref="B2940">INDEX(DONG_THUAN_GHEP!$A$14:$A$113,INT((ROW()-2)/30)+1)</f>
        <v/>
      </c>
      <c r="C2940" s="16">
        <f t="array" ref="C2940">IF(A2940="",0,INDEX(DONG_THUAN_GHEP!$B$14:$B$113,INT((ROW()-2)/30)+1))</f>
        <v>0</v>
      </c>
      <c r="D2940" s="16">
        <f t="shared" si="1"/>
        <v>0</v>
      </c>
      <c r="E2940" s="16">
        <f t="shared" si="2"/>
        <v>0</v>
      </c>
      <c r="F2940" s="3">
        <f t="shared" si="3"/>
        <v>0</v>
      </c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ht="15.0" customHeight="1">
      <c r="A2941" s="11" t="str">
        <f t="array" ref="A2941">INDEX(DONG_THUAN_GHEP!$J$14:$AM$113,INT((ROW()-2)/30)+1,MOD(ROW()-2,30)+1)</f>
        <v/>
      </c>
      <c r="B2941" s="11" t="str">
        <f t="array" ref="B2941">INDEX(DONG_THUAN_GHEP!$A$14:$A$113,INT((ROW()-2)/30)+1)</f>
        <v/>
      </c>
      <c r="C2941" s="16">
        <f t="array" ref="C2941">IF(A2941="",0,INDEX(DONG_THUAN_GHEP!$B$14:$B$113,INT((ROW()-2)/30)+1))</f>
        <v>0</v>
      </c>
      <c r="D2941" s="16">
        <f t="shared" si="1"/>
        <v>0</v>
      </c>
      <c r="E2941" s="16">
        <f t="shared" si="2"/>
        <v>0</v>
      </c>
      <c r="F2941" s="3">
        <f t="shared" si="3"/>
        <v>0</v>
      </c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ht="15.0" customHeight="1">
      <c r="A2942" s="11" t="str">
        <f t="array" ref="A2942">INDEX(DONG_THUAN_GHEP!$J$14:$AM$113,INT((ROW()-2)/30)+1,MOD(ROW()-2,30)+1)</f>
        <v/>
      </c>
      <c r="B2942" s="11" t="str">
        <f t="array" ref="B2942">INDEX(DONG_THUAN_GHEP!$A$14:$A$113,INT((ROW()-2)/30)+1)</f>
        <v/>
      </c>
      <c r="C2942" s="16">
        <f t="array" ref="C2942">IF(A2942="",0,INDEX(DONG_THUAN_GHEP!$B$14:$B$113,INT((ROW()-2)/30)+1))</f>
        <v>0</v>
      </c>
      <c r="D2942" s="16">
        <f t="shared" si="1"/>
        <v>0</v>
      </c>
      <c r="E2942" s="16">
        <f t="shared" si="2"/>
        <v>0</v>
      </c>
      <c r="F2942" s="3">
        <f t="shared" si="3"/>
        <v>0</v>
      </c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ht="15.0" customHeight="1">
      <c r="A2943" s="11" t="str">
        <f t="array" ref="A2943">INDEX(DONG_THUAN_GHEP!$J$14:$AM$113,INT((ROW()-2)/30)+1,MOD(ROW()-2,30)+1)</f>
        <v/>
      </c>
      <c r="B2943" s="11" t="str">
        <f t="array" ref="B2943">INDEX(DONG_THUAN_GHEP!$A$14:$A$113,INT((ROW()-2)/30)+1)</f>
        <v/>
      </c>
      <c r="C2943" s="16">
        <f t="array" ref="C2943">IF(A2943="",0,INDEX(DONG_THUAN_GHEP!$B$14:$B$113,INT((ROW()-2)/30)+1))</f>
        <v>0</v>
      </c>
      <c r="D2943" s="16">
        <f t="shared" si="1"/>
        <v>0</v>
      </c>
      <c r="E2943" s="16">
        <f t="shared" si="2"/>
        <v>0</v>
      </c>
      <c r="F2943" s="3">
        <f t="shared" si="3"/>
        <v>0</v>
      </c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ht="15.0" customHeight="1">
      <c r="A2944" s="11" t="str">
        <f t="array" ref="A2944">INDEX(DONG_THUAN_GHEP!$J$14:$AM$113,INT((ROW()-2)/30)+1,MOD(ROW()-2,30)+1)</f>
        <v/>
      </c>
      <c r="B2944" s="11" t="str">
        <f t="array" ref="B2944">INDEX(DONG_THUAN_GHEP!$A$14:$A$113,INT((ROW()-2)/30)+1)</f>
        <v/>
      </c>
      <c r="C2944" s="16">
        <f t="array" ref="C2944">IF(A2944="",0,INDEX(DONG_THUAN_GHEP!$B$14:$B$113,INT((ROW()-2)/30)+1))</f>
        <v>0</v>
      </c>
      <c r="D2944" s="16">
        <f t="shared" si="1"/>
        <v>0</v>
      </c>
      <c r="E2944" s="16">
        <f t="shared" si="2"/>
        <v>0</v>
      </c>
      <c r="F2944" s="3">
        <f t="shared" si="3"/>
        <v>0</v>
      </c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ht="15.0" customHeight="1">
      <c r="A2945" s="11" t="str">
        <f t="array" ref="A2945">INDEX(DONG_THUAN_GHEP!$J$14:$AM$113,INT((ROW()-2)/30)+1,MOD(ROW()-2,30)+1)</f>
        <v/>
      </c>
      <c r="B2945" s="11" t="str">
        <f t="array" ref="B2945">INDEX(DONG_THUAN_GHEP!$A$14:$A$113,INT((ROW()-2)/30)+1)</f>
        <v/>
      </c>
      <c r="C2945" s="16">
        <f t="array" ref="C2945">IF(A2945="",0,INDEX(DONG_THUAN_GHEP!$B$14:$B$113,INT((ROW()-2)/30)+1))</f>
        <v>0</v>
      </c>
      <c r="D2945" s="16">
        <f t="shared" si="1"/>
        <v>0</v>
      </c>
      <c r="E2945" s="16">
        <f t="shared" si="2"/>
        <v>0</v>
      </c>
      <c r="F2945" s="3">
        <f t="shared" si="3"/>
        <v>0</v>
      </c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ht="15.0" customHeight="1">
      <c r="A2946" s="11" t="str">
        <f t="array" ref="A2946">INDEX(DONG_THUAN_GHEP!$J$14:$AM$113,INT((ROW()-2)/30)+1,MOD(ROW()-2,30)+1)</f>
        <v/>
      </c>
      <c r="B2946" s="11" t="str">
        <f t="array" ref="B2946">INDEX(DONG_THUAN_GHEP!$A$14:$A$113,INT((ROW()-2)/30)+1)</f>
        <v/>
      </c>
      <c r="C2946" s="16">
        <f t="array" ref="C2946">IF(A2946="",0,INDEX(DONG_THUAN_GHEP!$B$14:$B$113,INT((ROW()-2)/30)+1))</f>
        <v>0</v>
      </c>
      <c r="D2946" s="16">
        <f t="shared" si="1"/>
        <v>0</v>
      </c>
      <c r="E2946" s="16">
        <f t="shared" si="2"/>
        <v>0</v>
      </c>
      <c r="F2946" s="3">
        <f t="shared" si="3"/>
        <v>0</v>
      </c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ht="15.0" customHeight="1">
      <c r="A2947" s="11" t="str">
        <f t="array" ref="A2947">INDEX(DONG_THUAN_GHEP!$J$14:$AM$113,INT((ROW()-2)/30)+1,MOD(ROW()-2,30)+1)</f>
        <v/>
      </c>
      <c r="B2947" s="11" t="str">
        <f t="array" ref="B2947">INDEX(DONG_THUAN_GHEP!$A$14:$A$113,INT((ROW()-2)/30)+1)</f>
        <v/>
      </c>
      <c r="C2947" s="16">
        <f t="array" ref="C2947">IF(A2947="",0,INDEX(DONG_THUAN_GHEP!$B$14:$B$113,INT((ROW()-2)/30)+1))</f>
        <v>0</v>
      </c>
      <c r="D2947" s="16">
        <f t="shared" si="1"/>
        <v>0</v>
      </c>
      <c r="E2947" s="16">
        <f t="shared" si="2"/>
        <v>0</v>
      </c>
      <c r="F2947" s="3">
        <f t="shared" si="3"/>
        <v>0</v>
      </c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ht="15.0" customHeight="1">
      <c r="A2948" s="11" t="str">
        <f t="array" ref="A2948">INDEX(DONG_THUAN_GHEP!$J$14:$AM$113,INT((ROW()-2)/30)+1,MOD(ROW()-2,30)+1)</f>
        <v/>
      </c>
      <c r="B2948" s="11" t="str">
        <f t="array" ref="B2948">INDEX(DONG_THUAN_GHEP!$A$14:$A$113,INT((ROW()-2)/30)+1)</f>
        <v/>
      </c>
      <c r="C2948" s="16">
        <f t="array" ref="C2948">IF(A2948="",0,INDEX(DONG_THUAN_GHEP!$B$14:$B$113,INT((ROW()-2)/30)+1))</f>
        <v>0</v>
      </c>
      <c r="D2948" s="16">
        <f t="shared" si="1"/>
        <v>0</v>
      </c>
      <c r="E2948" s="16">
        <f t="shared" si="2"/>
        <v>0</v>
      </c>
      <c r="F2948" s="3">
        <f t="shared" si="3"/>
        <v>0</v>
      </c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ht="15.0" customHeight="1">
      <c r="A2949" s="11" t="str">
        <f t="array" ref="A2949">INDEX(DONG_THUAN_GHEP!$J$14:$AM$113,INT((ROW()-2)/30)+1,MOD(ROW()-2,30)+1)</f>
        <v/>
      </c>
      <c r="B2949" s="11" t="str">
        <f t="array" ref="B2949">INDEX(DONG_THUAN_GHEP!$A$14:$A$113,INT((ROW()-2)/30)+1)</f>
        <v/>
      </c>
      <c r="C2949" s="16">
        <f t="array" ref="C2949">IF(A2949="",0,INDEX(DONG_THUAN_GHEP!$B$14:$B$113,INT((ROW()-2)/30)+1))</f>
        <v>0</v>
      </c>
      <c r="D2949" s="16">
        <f t="shared" si="1"/>
        <v>0</v>
      </c>
      <c r="E2949" s="16">
        <f t="shared" si="2"/>
        <v>0</v>
      </c>
      <c r="F2949" s="3">
        <f t="shared" si="3"/>
        <v>0</v>
      </c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ht="15.0" customHeight="1">
      <c r="A2950" s="11" t="str">
        <f t="array" ref="A2950">INDEX(DONG_THUAN_GHEP!$J$14:$AM$113,INT((ROW()-2)/30)+1,MOD(ROW()-2,30)+1)</f>
        <v/>
      </c>
      <c r="B2950" s="11" t="str">
        <f t="array" ref="B2950">INDEX(DONG_THUAN_GHEP!$A$14:$A$113,INT((ROW()-2)/30)+1)</f>
        <v/>
      </c>
      <c r="C2950" s="16">
        <f t="array" ref="C2950">IF(A2950="",0,INDEX(DONG_THUAN_GHEP!$B$14:$B$113,INT((ROW()-2)/30)+1))</f>
        <v>0</v>
      </c>
      <c r="D2950" s="16">
        <f t="shared" si="1"/>
        <v>0</v>
      </c>
      <c r="E2950" s="16">
        <f t="shared" si="2"/>
        <v>0</v>
      </c>
      <c r="F2950" s="3">
        <f t="shared" si="3"/>
        <v>0</v>
      </c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ht="15.0" customHeight="1">
      <c r="A2951" s="11" t="str">
        <f t="array" ref="A2951">INDEX(DONG_THUAN_GHEP!$J$14:$AM$113,INT((ROW()-2)/30)+1,MOD(ROW()-2,30)+1)</f>
        <v/>
      </c>
      <c r="B2951" s="11" t="str">
        <f t="array" ref="B2951">INDEX(DONG_THUAN_GHEP!$A$14:$A$113,INT((ROW()-2)/30)+1)</f>
        <v/>
      </c>
      <c r="C2951" s="16">
        <f t="array" ref="C2951">IF(A2951="",0,INDEX(DONG_THUAN_GHEP!$B$14:$B$113,INT((ROW()-2)/30)+1))</f>
        <v>0</v>
      </c>
      <c r="D2951" s="16">
        <f t="shared" si="1"/>
        <v>0</v>
      </c>
      <c r="E2951" s="16">
        <f t="shared" si="2"/>
        <v>0</v>
      </c>
      <c r="F2951" s="3">
        <f t="shared" si="3"/>
        <v>0</v>
      </c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ht="15.0" customHeight="1">
      <c r="A2952" s="11" t="str">
        <f t="array" ref="A2952">INDEX(DONG_THUAN_GHEP!$J$14:$AM$113,INT((ROW()-2)/30)+1,MOD(ROW()-2,30)+1)</f>
        <v/>
      </c>
      <c r="B2952" s="11" t="str">
        <f t="array" ref="B2952">INDEX(DONG_THUAN_GHEP!$A$14:$A$113,INT((ROW()-2)/30)+1)</f>
        <v/>
      </c>
      <c r="C2952" s="16">
        <f t="array" ref="C2952">IF(A2952="",0,INDEX(DONG_THUAN_GHEP!$B$14:$B$113,INT((ROW()-2)/30)+1))</f>
        <v>0</v>
      </c>
      <c r="D2952" s="16">
        <f t="shared" si="1"/>
        <v>0</v>
      </c>
      <c r="E2952" s="16">
        <f t="shared" si="2"/>
        <v>0</v>
      </c>
      <c r="F2952" s="3">
        <f t="shared" si="3"/>
        <v>0</v>
      </c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ht="15.0" customHeight="1">
      <c r="A2953" s="11" t="str">
        <f t="array" ref="A2953">INDEX(DONG_THUAN_GHEP!$J$14:$AM$113,INT((ROW()-2)/30)+1,MOD(ROW()-2,30)+1)</f>
        <v/>
      </c>
      <c r="B2953" s="11" t="str">
        <f t="array" ref="B2953">INDEX(DONG_THUAN_GHEP!$A$14:$A$113,INT((ROW()-2)/30)+1)</f>
        <v/>
      </c>
      <c r="C2953" s="16">
        <f t="array" ref="C2953">IF(A2953="",0,INDEX(DONG_THUAN_GHEP!$B$14:$B$113,INT((ROW()-2)/30)+1))</f>
        <v>0</v>
      </c>
      <c r="D2953" s="16">
        <f t="shared" si="1"/>
        <v>0</v>
      </c>
      <c r="E2953" s="16">
        <f t="shared" si="2"/>
        <v>0</v>
      </c>
      <c r="F2953" s="3">
        <f t="shared" si="3"/>
        <v>0</v>
      </c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ht="15.0" customHeight="1">
      <c r="A2954" s="11" t="str">
        <f t="array" ref="A2954">INDEX(DONG_THUAN_GHEP!$J$14:$AM$113,INT((ROW()-2)/30)+1,MOD(ROW()-2,30)+1)</f>
        <v/>
      </c>
      <c r="B2954" s="11" t="str">
        <f t="array" ref="B2954">INDEX(DONG_THUAN_GHEP!$A$14:$A$113,INT((ROW()-2)/30)+1)</f>
        <v/>
      </c>
      <c r="C2954" s="16">
        <f t="array" ref="C2954">IF(A2954="",0,INDEX(DONG_THUAN_GHEP!$B$14:$B$113,INT((ROW()-2)/30)+1))</f>
        <v>0</v>
      </c>
      <c r="D2954" s="16">
        <f t="shared" si="1"/>
        <v>0</v>
      </c>
      <c r="E2954" s="16">
        <f t="shared" si="2"/>
        <v>0</v>
      </c>
      <c r="F2954" s="3">
        <f t="shared" si="3"/>
        <v>0</v>
      </c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ht="15.0" customHeight="1">
      <c r="A2955" s="11" t="str">
        <f t="array" ref="A2955">INDEX(DONG_THUAN_GHEP!$J$14:$AM$113,INT((ROW()-2)/30)+1,MOD(ROW()-2,30)+1)</f>
        <v/>
      </c>
      <c r="B2955" s="11" t="str">
        <f t="array" ref="B2955">INDEX(DONG_THUAN_GHEP!$A$14:$A$113,INT((ROW()-2)/30)+1)</f>
        <v/>
      </c>
      <c r="C2955" s="16">
        <f t="array" ref="C2955">IF(A2955="",0,INDEX(DONG_THUAN_GHEP!$B$14:$B$113,INT((ROW()-2)/30)+1))</f>
        <v>0</v>
      </c>
      <c r="D2955" s="16">
        <f t="shared" si="1"/>
        <v>0</v>
      </c>
      <c r="E2955" s="16">
        <f t="shared" si="2"/>
        <v>0</v>
      </c>
      <c r="F2955" s="3">
        <f t="shared" si="3"/>
        <v>0</v>
      </c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ht="15.0" customHeight="1">
      <c r="A2956" s="11" t="str">
        <f t="array" ref="A2956">INDEX(DONG_THUAN_GHEP!$J$14:$AM$113,INT((ROW()-2)/30)+1,MOD(ROW()-2,30)+1)</f>
        <v/>
      </c>
      <c r="B2956" s="11" t="str">
        <f t="array" ref="B2956">INDEX(DONG_THUAN_GHEP!$A$14:$A$113,INT((ROW()-2)/30)+1)</f>
        <v/>
      </c>
      <c r="C2956" s="16">
        <f t="array" ref="C2956">IF(A2956="",0,INDEX(DONG_THUAN_GHEP!$B$14:$B$113,INT((ROW()-2)/30)+1))</f>
        <v>0</v>
      </c>
      <c r="D2956" s="16">
        <f t="shared" si="1"/>
        <v>0</v>
      </c>
      <c r="E2956" s="16">
        <f t="shared" si="2"/>
        <v>0</v>
      </c>
      <c r="F2956" s="3">
        <f t="shared" si="3"/>
        <v>0</v>
      </c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ht="15.0" customHeight="1">
      <c r="A2957" s="11" t="str">
        <f t="array" ref="A2957">INDEX(DONG_THUAN_GHEP!$J$14:$AM$113,INT((ROW()-2)/30)+1,MOD(ROW()-2,30)+1)</f>
        <v/>
      </c>
      <c r="B2957" s="11" t="str">
        <f t="array" ref="B2957">INDEX(DONG_THUAN_GHEP!$A$14:$A$113,INT((ROW()-2)/30)+1)</f>
        <v/>
      </c>
      <c r="C2957" s="16">
        <f t="array" ref="C2957">IF(A2957="",0,INDEX(DONG_THUAN_GHEP!$B$14:$B$113,INT((ROW()-2)/30)+1))</f>
        <v>0</v>
      </c>
      <c r="D2957" s="16">
        <f t="shared" si="1"/>
        <v>0</v>
      </c>
      <c r="E2957" s="16">
        <f t="shared" si="2"/>
        <v>0</v>
      </c>
      <c r="F2957" s="3">
        <f t="shared" si="3"/>
        <v>0</v>
      </c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ht="15.0" customHeight="1">
      <c r="A2958" s="11" t="str">
        <f t="array" ref="A2958">INDEX(DONG_THUAN_GHEP!$J$14:$AM$113,INT((ROW()-2)/30)+1,MOD(ROW()-2,30)+1)</f>
        <v/>
      </c>
      <c r="B2958" s="11" t="str">
        <f t="array" ref="B2958">INDEX(DONG_THUAN_GHEP!$A$14:$A$113,INT((ROW()-2)/30)+1)</f>
        <v/>
      </c>
      <c r="C2958" s="16">
        <f t="array" ref="C2958">IF(A2958="",0,INDEX(DONG_THUAN_GHEP!$B$14:$B$113,INT((ROW()-2)/30)+1))</f>
        <v>0</v>
      </c>
      <c r="D2958" s="16">
        <f t="shared" si="1"/>
        <v>0</v>
      </c>
      <c r="E2958" s="16">
        <f t="shared" si="2"/>
        <v>0</v>
      </c>
      <c r="F2958" s="3">
        <f t="shared" si="3"/>
        <v>0</v>
      </c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ht="15.0" customHeight="1">
      <c r="A2959" s="11" t="str">
        <f t="array" ref="A2959">INDEX(DONG_THUAN_GHEP!$J$14:$AM$113,INT((ROW()-2)/30)+1,MOD(ROW()-2,30)+1)</f>
        <v/>
      </c>
      <c r="B2959" s="11" t="str">
        <f t="array" ref="B2959">INDEX(DONG_THUAN_GHEP!$A$14:$A$113,INT((ROW()-2)/30)+1)</f>
        <v/>
      </c>
      <c r="C2959" s="16">
        <f t="array" ref="C2959">IF(A2959="",0,INDEX(DONG_THUAN_GHEP!$B$14:$B$113,INT((ROW()-2)/30)+1))</f>
        <v>0</v>
      </c>
      <c r="D2959" s="16">
        <f t="shared" si="1"/>
        <v>0</v>
      </c>
      <c r="E2959" s="16">
        <f t="shared" si="2"/>
        <v>0</v>
      </c>
      <c r="F2959" s="3">
        <f t="shared" si="3"/>
        <v>0</v>
      </c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ht="15.0" customHeight="1">
      <c r="A2960" s="11" t="str">
        <f t="array" ref="A2960">INDEX(DONG_THUAN_GHEP!$J$14:$AM$113,INT((ROW()-2)/30)+1,MOD(ROW()-2,30)+1)</f>
        <v/>
      </c>
      <c r="B2960" s="11" t="str">
        <f t="array" ref="B2960">INDEX(DONG_THUAN_GHEP!$A$14:$A$113,INT((ROW()-2)/30)+1)</f>
        <v/>
      </c>
      <c r="C2960" s="16">
        <f t="array" ref="C2960">IF(A2960="",0,INDEX(DONG_THUAN_GHEP!$B$14:$B$113,INT((ROW()-2)/30)+1))</f>
        <v>0</v>
      </c>
      <c r="D2960" s="16">
        <f t="shared" si="1"/>
        <v>0</v>
      </c>
      <c r="E2960" s="16">
        <f t="shared" si="2"/>
        <v>0</v>
      </c>
      <c r="F2960" s="3">
        <f t="shared" si="3"/>
        <v>0</v>
      </c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ht="15.0" customHeight="1">
      <c r="A2961" s="11" t="str">
        <f t="array" ref="A2961">INDEX(DONG_THUAN_GHEP!$J$14:$AM$113,INT((ROW()-2)/30)+1,MOD(ROW()-2,30)+1)</f>
        <v/>
      </c>
      <c r="B2961" s="11" t="str">
        <f t="array" ref="B2961">INDEX(DONG_THUAN_GHEP!$A$14:$A$113,INT((ROW()-2)/30)+1)</f>
        <v/>
      </c>
      <c r="C2961" s="16">
        <f t="array" ref="C2961">IF(A2961="",0,INDEX(DONG_THUAN_GHEP!$B$14:$B$113,INT((ROW()-2)/30)+1))</f>
        <v>0</v>
      </c>
      <c r="D2961" s="16">
        <f t="shared" si="1"/>
        <v>0</v>
      </c>
      <c r="E2961" s="16">
        <f t="shared" si="2"/>
        <v>0</v>
      </c>
      <c r="F2961" s="3">
        <f t="shared" si="3"/>
        <v>0</v>
      </c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ht="15.0" customHeight="1">
      <c r="A2962" s="11" t="str">
        <f t="array" ref="A2962">INDEX(DONG_THUAN_GHEP!$J$14:$AM$113,INT((ROW()-2)/30)+1,MOD(ROW()-2,30)+1)</f>
        <v/>
      </c>
      <c r="B2962" s="11" t="str">
        <f t="array" ref="B2962">INDEX(DONG_THUAN_GHEP!$A$14:$A$113,INT((ROW()-2)/30)+1)</f>
        <v/>
      </c>
      <c r="C2962" s="16">
        <f t="array" ref="C2962">IF(A2962="",0,INDEX(DONG_THUAN_GHEP!$B$14:$B$113,INT((ROW()-2)/30)+1))</f>
        <v>0</v>
      </c>
      <c r="D2962" s="16">
        <f t="shared" si="1"/>
        <v>0</v>
      </c>
      <c r="E2962" s="16">
        <f t="shared" si="2"/>
        <v>0</v>
      </c>
      <c r="F2962" s="3">
        <f t="shared" si="3"/>
        <v>0</v>
      </c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ht="15.0" customHeight="1">
      <c r="A2963" s="11" t="str">
        <f t="array" ref="A2963">INDEX(DONG_THUAN_GHEP!$J$14:$AM$113,INT((ROW()-2)/30)+1,MOD(ROW()-2,30)+1)</f>
        <v/>
      </c>
      <c r="B2963" s="11" t="str">
        <f t="array" ref="B2963">INDEX(DONG_THUAN_GHEP!$A$14:$A$113,INT((ROW()-2)/30)+1)</f>
        <v/>
      </c>
      <c r="C2963" s="16">
        <f t="array" ref="C2963">IF(A2963="",0,INDEX(DONG_THUAN_GHEP!$B$14:$B$113,INT((ROW()-2)/30)+1))</f>
        <v>0</v>
      </c>
      <c r="D2963" s="16">
        <f t="shared" si="1"/>
        <v>0</v>
      </c>
      <c r="E2963" s="16">
        <f t="shared" si="2"/>
        <v>0</v>
      </c>
      <c r="F2963" s="3">
        <f t="shared" si="3"/>
        <v>0</v>
      </c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ht="15.0" customHeight="1">
      <c r="A2964" s="11" t="str">
        <f t="array" ref="A2964">INDEX(DONG_THUAN_GHEP!$J$14:$AM$113,INT((ROW()-2)/30)+1,MOD(ROW()-2,30)+1)</f>
        <v/>
      </c>
      <c r="B2964" s="11" t="str">
        <f t="array" ref="B2964">INDEX(DONG_THUAN_GHEP!$A$14:$A$113,INT((ROW()-2)/30)+1)</f>
        <v/>
      </c>
      <c r="C2964" s="16">
        <f t="array" ref="C2964">IF(A2964="",0,INDEX(DONG_THUAN_GHEP!$B$14:$B$113,INT((ROW()-2)/30)+1))</f>
        <v>0</v>
      </c>
      <c r="D2964" s="16">
        <f t="shared" si="1"/>
        <v>0</v>
      </c>
      <c r="E2964" s="16">
        <f t="shared" si="2"/>
        <v>0</v>
      </c>
      <c r="F2964" s="3">
        <f t="shared" si="3"/>
        <v>0</v>
      </c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ht="15.0" customHeight="1">
      <c r="A2965" s="11" t="str">
        <f t="array" ref="A2965">INDEX(DONG_THUAN_GHEP!$J$14:$AM$113,INT((ROW()-2)/30)+1,MOD(ROW()-2,30)+1)</f>
        <v/>
      </c>
      <c r="B2965" s="11" t="str">
        <f t="array" ref="B2965">INDEX(DONG_THUAN_GHEP!$A$14:$A$113,INT((ROW()-2)/30)+1)</f>
        <v/>
      </c>
      <c r="C2965" s="16">
        <f t="array" ref="C2965">IF(A2965="",0,INDEX(DONG_THUAN_GHEP!$B$14:$B$113,INT((ROW()-2)/30)+1))</f>
        <v>0</v>
      </c>
      <c r="D2965" s="16">
        <f t="shared" si="1"/>
        <v>0</v>
      </c>
      <c r="E2965" s="16">
        <f t="shared" si="2"/>
        <v>0</v>
      </c>
      <c r="F2965" s="3">
        <f t="shared" si="3"/>
        <v>0</v>
      </c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ht="15.0" customHeight="1">
      <c r="A2966" s="11" t="str">
        <f t="array" ref="A2966">INDEX(DONG_THUAN_GHEP!$J$14:$AM$113,INT((ROW()-2)/30)+1,MOD(ROW()-2,30)+1)</f>
        <v/>
      </c>
      <c r="B2966" s="11" t="str">
        <f t="array" ref="B2966">INDEX(DONG_THUAN_GHEP!$A$14:$A$113,INT((ROW()-2)/30)+1)</f>
        <v/>
      </c>
      <c r="C2966" s="16">
        <f t="array" ref="C2966">IF(A2966="",0,INDEX(DONG_THUAN_GHEP!$B$14:$B$113,INT((ROW()-2)/30)+1))</f>
        <v>0</v>
      </c>
      <c r="D2966" s="16">
        <f t="shared" si="1"/>
        <v>0</v>
      </c>
      <c r="E2966" s="16">
        <f t="shared" si="2"/>
        <v>0</v>
      </c>
      <c r="F2966" s="3">
        <f t="shared" si="3"/>
        <v>0</v>
      </c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ht="15.0" customHeight="1">
      <c r="A2967" s="11" t="str">
        <f t="array" ref="A2967">INDEX(DONG_THUAN_GHEP!$J$14:$AM$113,INT((ROW()-2)/30)+1,MOD(ROW()-2,30)+1)</f>
        <v/>
      </c>
      <c r="B2967" s="11" t="str">
        <f t="array" ref="B2967">INDEX(DONG_THUAN_GHEP!$A$14:$A$113,INT((ROW()-2)/30)+1)</f>
        <v/>
      </c>
      <c r="C2967" s="16">
        <f t="array" ref="C2967">IF(A2967="",0,INDEX(DONG_THUAN_GHEP!$B$14:$B$113,INT((ROW()-2)/30)+1))</f>
        <v>0</v>
      </c>
      <c r="D2967" s="16">
        <f t="shared" si="1"/>
        <v>0</v>
      </c>
      <c r="E2967" s="16">
        <f t="shared" si="2"/>
        <v>0</v>
      </c>
      <c r="F2967" s="3">
        <f t="shared" si="3"/>
        <v>0</v>
      </c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ht="15.0" customHeight="1">
      <c r="A2968" s="11" t="str">
        <f t="array" ref="A2968">INDEX(DONG_THUAN_GHEP!$J$14:$AM$113,INT((ROW()-2)/30)+1,MOD(ROW()-2,30)+1)</f>
        <v/>
      </c>
      <c r="B2968" s="11" t="str">
        <f t="array" ref="B2968">INDEX(DONG_THUAN_GHEP!$A$14:$A$113,INT((ROW()-2)/30)+1)</f>
        <v/>
      </c>
      <c r="C2968" s="16">
        <f t="array" ref="C2968">IF(A2968="",0,INDEX(DONG_THUAN_GHEP!$B$14:$B$113,INT((ROW()-2)/30)+1))</f>
        <v>0</v>
      </c>
      <c r="D2968" s="16">
        <f t="shared" si="1"/>
        <v>0</v>
      </c>
      <c r="E2968" s="16">
        <f t="shared" si="2"/>
        <v>0</v>
      </c>
      <c r="F2968" s="3">
        <f t="shared" si="3"/>
        <v>0</v>
      </c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ht="15.0" customHeight="1">
      <c r="A2969" s="11" t="str">
        <f t="array" ref="A2969">INDEX(DONG_THUAN_GHEP!$J$14:$AM$113,INT((ROW()-2)/30)+1,MOD(ROW()-2,30)+1)</f>
        <v/>
      </c>
      <c r="B2969" s="11" t="str">
        <f t="array" ref="B2969">INDEX(DONG_THUAN_GHEP!$A$14:$A$113,INT((ROW()-2)/30)+1)</f>
        <v/>
      </c>
      <c r="C2969" s="16">
        <f t="array" ref="C2969">IF(A2969="",0,INDEX(DONG_THUAN_GHEP!$B$14:$B$113,INT((ROW()-2)/30)+1))</f>
        <v>0</v>
      </c>
      <c r="D2969" s="16">
        <f t="shared" si="1"/>
        <v>0</v>
      </c>
      <c r="E2969" s="16">
        <f t="shared" si="2"/>
        <v>0</v>
      </c>
      <c r="F2969" s="3">
        <f t="shared" si="3"/>
        <v>0</v>
      </c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ht="15.0" customHeight="1">
      <c r="A2970" s="11" t="str">
        <f t="array" ref="A2970">INDEX(DONG_THUAN_GHEP!$J$14:$AM$113,INT((ROW()-2)/30)+1,MOD(ROW()-2,30)+1)</f>
        <v/>
      </c>
      <c r="B2970" s="11" t="str">
        <f t="array" ref="B2970">INDEX(DONG_THUAN_GHEP!$A$14:$A$113,INT((ROW()-2)/30)+1)</f>
        <v/>
      </c>
      <c r="C2970" s="16">
        <f t="array" ref="C2970">IF(A2970="",0,INDEX(DONG_THUAN_GHEP!$B$14:$B$113,INT((ROW()-2)/30)+1))</f>
        <v>0</v>
      </c>
      <c r="D2970" s="16">
        <f t="shared" si="1"/>
        <v>0</v>
      </c>
      <c r="E2970" s="16">
        <f t="shared" si="2"/>
        <v>0</v>
      </c>
      <c r="F2970" s="3">
        <f t="shared" si="3"/>
        <v>0</v>
      </c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ht="15.0" customHeight="1">
      <c r="A2971" s="11" t="str">
        <f t="array" ref="A2971">INDEX(DONG_THUAN_GHEP!$J$14:$AM$113,INT((ROW()-2)/30)+1,MOD(ROW()-2,30)+1)</f>
        <v/>
      </c>
      <c r="B2971" s="11" t="str">
        <f t="array" ref="B2971">INDEX(DONG_THUAN_GHEP!$A$14:$A$113,INT((ROW()-2)/30)+1)</f>
        <v/>
      </c>
      <c r="C2971" s="16">
        <f t="array" ref="C2971">IF(A2971="",0,INDEX(DONG_THUAN_GHEP!$B$14:$B$113,INT((ROW()-2)/30)+1))</f>
        <v>0</v>
      </c>
      <c r="D2971" s="16">
        <f t="shared" si="1"/>
        <v>0</v>
      </c>
      <c r="E2971" s="16">
        <f t="shared" si="2"/>
        <v>0</v>
      </c>
      <c r="F2971" s="3">
        <f t="shared" si="3"/>
        <v>0</v>
      </c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ht="15.0" customHeight="1">
      <c r="A2972" s="11" t="str">
        <f t="array" ref="A2972">INDEX(DONG_THUAN_GHEP!$J$14:$AM$113,INT((ROW()-2)/30)+1,MOD(ROW()-2,30)+1)</f>
        <v>2999</v>
      </c>
      <c r="B2972" s="11" t="str">
        <f t="array" ref="B2972">INDEX(DONG_THUAN_GHEP!$A$14:$A$113,INT((ROW()-2)/30)+1)</f>
        <v>99</v>
      </c>
      <c r="C2972" s="16">
        <f t="array" ref="C2972">IF(A2972="",0,INDEX(DONG_THUAN_GHEP!$B$14:$B$113,INT((ROW()-2)/30)+1))</f>
        <v>1</v>
      </c>
      <c r="D2972" s="16">
        <f t="shared" si="1"/>
        <v>1</v>
      </c>
      <c r="E2972" s="16">
        <f t="shared" si="2"/>
        <v>2</v>
      </c>
      <c r="F2972" s="3">
        <f t="shared" si="3"/>
        <v>202999</v>
      </c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ht="15.0" customHeight="1">
      <c r="A2973" s="11" t="str">
        <f t="array" ref="A2973">INDEX(DONG_THUAN_GHEP!$J$14:$AM$113,INT((ROW()-2)/30)+1,MOD(ROW()-2,30)+1)</f>
        <v>2299</v>
      </c>
      <c r="B2973" s="11" t="str">
        <f t="array" ref="B2973">INDEX(DONG_THUAN_GHEP!$A$14:$A$113,INT((ROW()-2)/30)+1)</f>
        <v>99</v>
      </c>
      <c r="C2973" s="16">
        <f t="array" ref="C2973">IF(A2973="",0,INDEX(DONG_THUAN_GHEP!$B$14:$B$113,INT((ROW()-2)/30)+1))</f>
        <v>1</v>
      </c>
      <c r="D2973" s="16">
        <f t="shared" si="1"/>
        <v>1</v>
      </c>
      <c r="E2973" s="16">
        <f t="shared" si="2"/>
        <v>2</v>
      </c>
      <c r="F2973" s="3">
        <f t="shared" si="3"/>
        <v>202299</v>
      </c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ht="15.0" customHeight="1">
      <c r="A2974" s="11" t="str">
        <f t="array" ref="A2974">INDEX(DONG_THUAN_GHEP!$J$14:$AM$113,INT((ROW()-2)/30)+1,MOD(ROW()-2,30)+1)</f>
        <v>299</v>
      </c>
      <c r="B2974" s="11" t="str">
        <f t="array" ref="B2974">INDEX(DONG_THUAN_GHEP!$A$14:$A$113,INT((ROW()-2)/30)+1)</f>
        <v>99</v>
      </c>
      <c r="C2974" s="16">
        <f t="array" ref="C2974">IF(A2974="",0,INDEX(DONG_THUAN_GHEP!$B$14:$B$113,INT((ROW()-2)/30)+1))</f>
        <v>1</v>
      </c>
      <c r="D2974" s="16">
        <f t="shared" si="1"/>
        <v>8</v>
      </c>
      <c r="E2974" s="16">
        <f t="shared" si="2"/>
        <v>9</v>
      </c>
      <c r="F2974" s="3">
        <f t="shared" si="3"/>
        <v>900299</v>
      </c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ht="15.0" customHeight="1">
      <c r="A2975" s="11" t="str">
        <f t="array" ref="A2975">INDEX(DONG_THUAN_GHEP!$J$14:$AM$113,INT((ROW()-2)/30)+1,MOD(ROW()-2,30)+1)</f>
        <v>299</v>
      </c>
      <c r="B2975" s="11" t="str">
        <f t="array" ref="B2975">INDEX(DONG_THUAN_GHEP!$A$14:$A$113,INT((ROW()-2)/30)+1)</f>
        <v>99</v>
      </c>
      <c r="C2975" s="16">
        <f t="array" ref="C2975">IF(A2975="",0,INDEX(DONG_THUAN_GHEP!$B$14:$B$113,INT((ROW()-2)/30)+1))</f>
        <v>1</v>
      </c>
      <c r="D2975" s="16">
        <f t="shared" si="1"/>
        <v>8</v>
      </c>
      <c r="E2975" s="16">
        <f t="shared" si="2"/>
        <v>9</v>
      </c>
      <c r="F2975" s="3">
        <f t="shared" si="3"/>
        <v>900299</v>
      </c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ht="15.0" customHeight="1">
      <c r="A2976" s="11" t="str">
        <f t="array" ref="A2976">INDEX(DONG_THUAN_GHEP!$J$14:$AM$113,INT((ROW()-2)/30)+1,MOD(ROW()-2,30)+1)</f>
        <v>299</v>
      </c>
      <c r="B2976" s="11" t="str">
        <f t="array" ref="B2976">INDEX(DONG_THUAN_GHEP!$A$14:$A$113,INT((ROW()-2)/30)+1)</f>
        <v>99</v>
      </c>
      <c r="C2976" s="16">
        <f t="array" ref="C2976">IF(A2976="",0,INDEX(DONG_THUAN_GHEP!$B$14:$B$113,INT((ROW()-2)/30)+1))</f>
        <v>1</v>
      </c>
      <c r="D2976" s="16">
        <f t="shared" si="1"/>
        <v>8</v>
      </c>
      <c r="E2976" s="16">
        <f t="shared" si="2"/>
        <v>9</v>
      </c>
      <c r="F2976" s="3">
        <f t="shared" si="3"/>
        <v>900299</v>
      </c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ht="15.0" customHeight="1">
      <c r="A2977" s="11" t="str">
        <f t="array" ref="A2977">INDEX(DONG_THUAN_GHEP!$J$14:$AM$113,INT((ROW()-2)/30)+1,MOD(ROW()-2,30)+1)</f>
        <v>299</v>
      </c>
      <c r="B2977" s="11" t="str">
        <f t="array" ref="B2977">INDEX(DONG_THUAN_GHEP!$A$14:$A$113,INT((ROW()-2)/30)+1)</f>
        <v>99</v>
      </c>
      <c r="C2977" s="16">
        <f t="array" ref="C2977">IF(A2977="",0,INDEX(DONG_THUAN_GHEP!$B$14:$B$113,INT((ROW()-2)/30)+1))</f>
        <v>1</v>
      </c>
      <c r="D2977" s="16">
        <f t="shared" si="1"/>
        <v>8</v>
      </c>
      <c r="E2977" s="16">
        <f t="shared" si="2"/>
        <v>9</v>
      </c>
      <c r="F2977" s="3">
        <f t="shared" si="3"/>
        <v>900299</v>
      </c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ht="15.0" customHeight="1">
      <c r="A2978" s="11" t="str">
        <f t="array" ref="A2978">INDEX(DONG_THUAN_GHEP!$J$14:$AM$113,INT((ROW()-2)/30)+1,MOD(ROW()-2,30)+1)</f>
        <v>999</v>
      </c>
      <c r="B2978" s="11" t="str">
        <f t="array" ref="B2978">INDEX(DONG_THUAN_GHEP!$A$14:$A$113,INT((ROW()-2)/30)+1)</f>
        <v>99</v>
      </c>
      <c r="C2978" s="16">
        <f t="array" ref="C2978">IF(A2978="",0,INDEX(DONG_THUAN_GHEP!$B$14:$B$113,INT((ROW()-2)/30)+1))</f>
        <v>1</v>
      </c>
      <c r="D2978" s="16">
        <f t="shared" si="1"/>
        <v>4</v>
      </c>
      <c r="E2978" s="16">
        <f t="shared" si="2"/>
        <v>5</v>
      </c>
      <c r="F2978" s="3">
        <f t="shared" si="3"/>
        <v>500999</v>
      </c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ht="15.0" customHeight="1">
      <c r="A2979" s="11" t="str">
        <f t="array" ref="A2979">INDEX(DONG_THUAN_GHEP!$J$14:$AM$113,INT((ROW()-2)/30)+1,MOD(ROW()-2,30)+1)</f>
        <v>299</v>
      </c>
      <c r="B2979" s="11" t="str">
        <f t="array" ref="B2979">INDEX(DONG_THUAN_GHEP!$A$14:$A$113,INT((ROW()-2)/30)+1)</f>
        <v>99</v>
      </c>
      <c r="C2979" s="16">
        <f t="array" ref="C2979">IF(A2979="",0,INDEX(DONG_THUAN_GHEP!$B$14:$B$113,INT((ROW()-2)/30)+1))</f>
        <v>1</v>
      </c>
      <c r="D2979" s="16">
        <f t="shared" si="1"/>
        <v>8</v>
      </c>
      <c r="E2979" s="16">
        <f t="shared" si="2"/>
        <v>9</v>
      </c>
      <c r="F2979" s="3">
        <f t="shared" si="3"/>
        <v>900299</v>
      </c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ht="15.0" customHeight="1">
      <c r="A2980" s="11" t="str">
        <f t="array" ref="A2980">INDEX(DONG_THUAN_GHEP!$J$14:$AM$113,INT((ROW()-2)/30)+1,MOD(ROW()-2,30)+1)</f>
        <v>99</v>
      </c>
      <c r="B2980" s="11" t="str">
        <f t="array" ref="B2980">INDEX(DONG_THUAN_GHEP!$A$14:$A$113,INT((ROW()-2)/30)+1)</f>
        <v>99</v>
      </c>
      <c r="C2980" s="16">
        <f t="array" ref="C2980">IF(A2980="",0,INDEX(DONG_THUAN_GHEP!$B$14:$B$113,INT((ROW()-2)/30)+1))</f>
        <v>1</v>
      </c>
      <c r="D2980" s="16">
        <f t="shared" si="1"/>
        <v>16</v>
      </c>
      <c r="E2980" s="16">
        <f t="shared" si="2"/>
        <v>17</v>
      </c>
      <c r="F2980" s="3">
        <f t="shared" si="3"/>
        <v>1700099</v>
      </c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ht="15.0" customHeight="1">
      <c r="A2981" s="11" t="str">
        <f t="array" ref="A2981">INDEX(DONG_THUAN_GHEP!$J$14:$AM$113,INT((ROW()-2)/30)+1,MOD(ROW()-2,30)+1)</f>
        <v>99</v>
      </c>
      <c r="B2981" s="11" t="str">
        <f t="array" ref="B2981">INDEX(DONG_THUAN_GHEP!$A$14:$A$113,INT((ROW()-2)/30)+1)</f>
        <v>99</v>
      </c>
      <c r="C2981" s="16">
        <f t="array" ref="C2981">IF(A2981="",0,INDEX(DONG_THUAN_GHEP!$B$14:$B$113,INT((ROW()-2)/30)+1))</f>
        <v>1</v>
      </c>
      <c r="D2981" s="16">
        <f t="shared" si="1"/>
        <v>16</v>
      </c>
      <c r="E2981" s="16">
        <f t="shared" si="2"/>
        <v>17</v>
      </c>
      <c r="F2981" s="3">
        <f t="shared" si="3"/>
        <v>1700099</v>
      </c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ht="15.0" customHeight="1">
      <c r="A2982" s="11" t="str">
        <f t="array" ref="A2982">INDEX(DONG_THUAN_GHEP!$J$14:$AM$113,INT((ROW()-2)/30)+1,MOD(ROW()-2,30)+1)</f>
        <v>99</v>
      </c>
      <c r="B2982" s="11" t="str">
        <f t="array" ref="B2982">INDEX(DONG_THUAN_GHEP!$A$14:$A$113,INT((ROW()-2)/30)+1)</f>
        <v>99</v>
      </c>
      <c r="C2982" s="16">
        <f t="array" ref="C2982">IF(A2982="",0,INDEX(DONG_THUAN_GHEP!$B$14:$B$113,INT((ROW()-2)/30)+1))</f>
        <v>1</v>
      </c>
      <c r="D2982" s="16">
        <f t="shared" si="1"/>
        <v>16</v>
      </c>
      <c r="E2982" s="16">
        <f t="shared" si="2"/>
        <v>17</v>
      </c>
      <c r="F2982" s="3">
        <f t="shared" si="3"/>
        <v>1700099</v>
      </c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ht="15.0" customHeight="1">
      <c r="A2983" s="11" t="str">
        <f t="array" ref="A2983">INDEX(DONG_THUAN_GHEP!$J$14:$AM$113,INT((ROW()-2)/30)+1,MOD(ROW()-2,30)+1)</f>
        <v>99</v>
      </c>
      <c r="B2983" s="11" t="str">
        <f t="array" ref="B2983">INDEX(DONG_THUAN_GHEP!$A$14:$A$113,INT((ROW()-2)/30)+1)</f>
        <v>99</v>
      </c>
      <c r="C2983" s="16">
        <f t="array" ref="C2983">IF(A2983="",0,INDEX(DONG_THUAN_GHEP!$B$14:$B$113,INT((ROW()-2)/30)+1))</f>
        <v>1</v>
      </c>
      <c r="D2983" s="16">
        <f t="shared" si="1"/>
        <v>16</v>
      </c>
      <c r="E2983" s="16">
        <f t="shared" si="2"/>
        <v>17</v>
      </c>
      <c r="F2983" s="3">
        <f t="shared" si="3"/>
        <v>1700099</v>
      </c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ht="15.0" customHeight="1">
      <c r="A2984" s="11" t="str">
        <f t="array" ref="A2984">INDEX(DONG_THUAN_GHEP!$J$14:$AM$113,INT((ROW()-2)/30)+1,MOD(ROW()-2,30)+1)</f>
        <v>999</v>
      </c>
      <c r="B2984" s="11" t="str">
        <f t="array" ref="B2984">INDEX(DONG_THUAN_GHEP!$A$14:$A$113,INT((ROW()-2)/30)+1)</f>
        <v>99</v>
      </c>
      <c r="C2984" s="16">
        <f t="array" ref="C2984">IF(A2984="",0,INDEX(DONG_THUAN_GHEP!$B$14:$B$113,INT((ROW()-2)/30)+1))</f>
        <v>1</v>
      </c>
      <c r="D2984" s="16">
        <f t="shared" si="1"/>
        <v>4</v>
      </c>
      <c r="E2984" s="16">
        <f t="shared" si="2"/>
        <v>5</v>
      </c>
      <c r="F2984" s="3">
        <f t="shared" si="3"/>
        <v>500999</v>
      </c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ht="15.0" customHeight="1">
      <c r="A2985" s="11" t="str">
        <f t="array" ref="A2985">INDEX(DONG_THUAN_GHEP!$J$14:$AM$113,INT((ROW()-2)/30)+1,MOD(ROW()-2,30)+1)</f>
        <v>299</v>
      </c>
      <c r="B2985" s="11" t="str">
        <f t="array" ref="B2985">INDEX(DONG_THUAN_GHEP!$A$14:$A$113,INT((ROW()-2)/30)+1)</f>
        <v>99</v>
      </c>
      <c r="C2985" s="16">
        <f t="array" ref="C2985">IF(A2985="",0,INDEX(DONG_THUAN_GHEP!$B$14:$B$113,INT((ROW()-2)/30)+1))</f>
        <v>1</v>
      </c>
      <c r="D2985" s="16">
        <f t="shared" si="1"/>
        <v>8</v>
      </c>
      <c r="E2985" s="16">
        <f t="shared" si="2"/>
        <v>9</v>
      </c>
      <c r="F2985" s="3">
        <f t="shared" si="3"/>
        <v>900299</v>
      </c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ht="15.0" customHeight="1">
      <c r="A2986" s="11" t="str">
        <f t="array" ref="A2986">INDEX(DONG_THUAN_GHEP!$J$14:$AM$113,INT((ROW()-2)/30)+1,MOD(ROW()-2,30)+1)</f>
        <v>99</v>
      </c>
      <c r="B2986" s="11" t="str">
        <f t="array" ref="B2986">INDEX(DONG_THUAN_GHEP!$A$14:$A$113,INT((ROW()-2)/30)+1)</f>
        <v>99</v>
      </c>
      <c r="C2986" s="16">
        <f t="array" ref="C2986">IF(A2986="",0,INDEX(DONG_THUAN_GHEP!$B$14:$B$113,INT((ROW()-2)/30)+1))</f>
        <v>1</v>
      </c>
      <c r="D2986" s="16">
        <f t="shared" si="1"/>
        <v>16</v>
      </c>
      <c r="E2986" s="16">
        <f t="shared" si="2"/>
        <v>17</v>
      </c>
      <c r="F2986" s="3">
        <f t="shared" si="3"/>
        <v>1700099</v>
      </c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ht="15.0" customHeight="1">
      <c r="A2987" s="11" t="str">
        <f t="array" ref="A2987">INDEX(DONG_THUAN_GHEP!$J$14:$AM$113,INT((ROW()-2)/30)+1,MOD(ROW()-2,30)+1)</f>
        <v>99</v>
      </c>
      <c r="B2987" s="11" t="str">
        <f t="array" ref="B2987">INDEX(DONG_THUAN_GHEP!$A$14:$A$113,INT((ROW()-2)/30)+1)</f>
        <v>99</v>
      </c>
      <c r="C2987" s="16">
        <f t="array" ref="C2987">IF(A2987="",0,INDEX(DONG_THUAN_GHEP!$B$14:$B$113,INT((ROW()-2)/30)+1))</f>
        <v>1</v>
      </c>
      <c r="D2987" s="16">
        <f t="shared" si="1"/>
        <v>16</v>
      </c>
      <c r="E2987" s="16">
        <f t="shared" si="2"/>
        <v>17</v>
      </c>
      <c r="F2987" s="3">
        <f t="shared" si="3"/>
        <v>1700099</v>
      </c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ht="15.0" customHeight="1">
      <c r="A2988" s="11" t="str">
        <f t="array" ref="A2988">INDEX(DONG_THUAN_GHEP!$J$14:$AM$113,INT((ROW()-2)/30)+1,MOD(ROW()-2,30)+1)</f>
        <v>99</v>
      </c>
      <c r="B2988" s="11" t="str">
        <f t="array" ref="B2988">INDEX(DONG_THUAN_GHEP!$A$14:$A$113,INT((ROW()-2)/30)+1)</f>
        <v>99</v>
      </c>
      <c r="C2988" s="16">
        <f t="array" ref="C2988">IF(A2988="",0,INDEX(DONG_THUAN_GHEP!$B$14:$B$113,INT((ROW()-2)/30)+1))</f>
        <v>1</v>
      </c>
      <c r="D2988" s="16">
        <f t="shared" si="1"/>
        <v>16</v>
      </c>
      <c r="E2988" s="16">
        <f t="shared" si="2"/>
        <v>17</v>
      </c>
      <c r="F2988" s="3">
        <f t="shared" si="3"/>
        <v>1700099</v>
      </c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ht="15.0" customHeight="1">
      <c r="A2989" s="11" t="str">
        <f t="array" ref="A2989">INDEX(DONG_THUAN_GHEP!$J$14:$AM$113,INT((ROW()-2)/30)+1,MOD(ROW()-2,30)+1)</f>
        <v>99</v>
      </c>
      <c r="B2989" s="11" t="str">
        <f t="array" ref="B2989">INDEX(DONG_THUAN_GHEP!$A$14:$A$113,INT((ROW()-2)/30)+1)</f>
        <v>99</v>
      </c>
      <c r="C2989" s="16">
        <f t="array" ref="C2989">IF(A2989="",0,INDEX(DONG_THUAN_GHEP!$B$14:$B$113,INT((ROW()-2)/30)+1))</f>
        <v>1</v>
      </c>
      <c r="D2989" s="16">
        <f t="shared" si="1"/>
        <v>16</v>
      </c>
      <c r="E2989" s="16">
        <f t="shared" si="2"/>
        <v>17</v>
      </c>
      <c r="F2989" s="3">
        <f t="shared" si="3"/>
        <v>1700099</v>
      </c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ht="15.0" customHeight="1">
      <c r="A2990" s="11" t="str">
        <f t="array" ref="A2990">INDEX(DONG_THUAN_GHEP!$J$14:$AM$113,INT((ROW()-2)/30)+1,MOD(ROW()-2,30)+1)</f>
        <v>999</v>
      </c>
      <c r="B2990" s="11" t="str">
        <f t="array" ref="B2990">INDEX(DONG_THUAN_GHEP!$A$14:$A$113,INT((ROW()-2)/30)+1)</f>
        <v>99</v>
      </c>
      <c r="C2990" s="16">
        <f t="array" ref="C2990">IF(A2990="",0,INDEX(DONG_THUAN_GHEP!$B$14:$B$113,INT((ROW()-2)/30)+1))</f>
        <v>1</v>
      </c>
      <c r="D2990" s="16">
        <f t="shared" si="1"/>
        <v>4</v>
      </c>
      <c r="E2990" s="16">
        <f t="shared" si="2"/>
        <v>5</v>
      </c>
      <c r="F2990" s="3">
        <f t="shared" si="3"/>
        <v>500999</v>
      </c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ht="15.0" customHeight="1">
      <c r="A2991" s="11" t="str">
        <f t="array" ref="A2991">INDEX(DONG_THUAN_GHEP!$J$14:$AM$113,INT((ROW()-2)/30)+1,MOD(ROW()-2,30)+1)</f>
        <v>299</v>
      </c>
      <c r="B2991" s="11" t="str">
        <f t="array" ref="B2991">INDEX(DONG_THUAN_GHEP!$A$14:$A$113,INT((ROW()-2)/30)+1)</f>
        <v>99</v>
      </c>
      <c r="C2991" s="16">
        <f t="array" ref="C2991">IF(A2991="",0,INDEX(DONG_THUAN_GHEP!$B$14:$B$113,INT((ROW()-2)/30)+1))</f>
        <v>1</v>
      </c>
      <c r="D2991" s="16">
        <f t="shared" si="1"/>
        <v>8</v>
      </c>
      <c r="E2991" s="16">
        <f t="shared" si="2"/>
        <v>9</v>
      </c>
      <c r="F2991" s="3">
        <f t="shared" si="3"/>
        <v>900299</v>
      </c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ht="15.0" customHeight="1">
      <c r="A2992" s="11" t="str">
        <f t="array" ref="A2992">INDEX(DONG_THUAN_GHEP!$J$14:$AM$113,INT((ROW()-2)/30)+1,MOD(ROW()-2,30)+1)</f>
        <v>99</v>
      </c>
      <c r="B2992" s="11" t="str">
        <f t="array" ref="B2992">INDEX(DONG_THUAN_GHEP!$A$14:$A$113,INT((ROW()-2)/30)+1)</f>
        <v>99</v>
      </c>
      <c r="C2992" s="16">
        <f t="array" ref="C2992">IF(A2992="",0,INDEX(DONG_THUAN_GHEP!$B$14:$B$113,INT((ROW()-2)/30)+1))</f>
        <v>1</v>
      </c>
      <c r="D2992" s="16">
        <f t="shared" si="1"/>
        <v>16</v>
      </c>
      <c r="E2992" s="16">
        <f t="shared" si="2"/>
        <v>17</v>
      </c>
      <c r="F2992" s="3">
        <f t="shared" si="3"/>
        <v>1700099</v>
      </c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ht="15.0" customHeight="1">
      <c r="A2993" s="11" t="str">
        <f t="array" ref="A2993">INDEX(DONG_THUAN_GHEP!$J$14:$AM$113,INT((ROW()-2)/30)+1,MOD(ROW()-2,30)+1)</f>
        <v>99</v>
      </c>
      <c r="B2993" s="11" t="str">
        <f t="array" ref="B2993">INDEX(DONG_THUAN_GHEP!$A$14:$A$113,INT((ROW()-2)/30)+1)</f>
        <v>99</v>
      </c>
      <c r="C2993" s="16">
        <f t="array" ref="C2993">IF(A2993="",0,INDEX(DONG_THUAN_GHEP!$B$14:$B$113,INT((ROW()-2)/30)+1))</f>
        <v>1</v>
      </c>
      <c r="D2993" s="16">
        <f t="shared" si="1"/>
        <v>16</v>
      </c>
      <c r="E2993" s="16">
        <f t="shared" si="2"/>
        <v>17</v>
      </c>
      <c r="F2993" s="3">
        <f t="shared" si="3"/>
        <v>1700099</v>
      </c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ht="15.0" customHeight="1">
      <c r="A2994" s="11" t="str">
        <f t="array" ref="A2994">INDEX(DONG_THUAN_GHEP!$J$14:$AM$113,INT((ROW()-2)/30)+1,MOD(ROW()-2,30)+1)</f>
        <v>99</v>
      </c>
      <c r="B2994" s="11" t="str">
        <f t="array" ref="B2994">INDEX(DONG_THUAN_GHEP!$A$14:$A$113,INT((ROW()-2)/30)+1)</f>
        <v>99</v>
      </c>
      <c r="C2994" s="16">
        <f t="array" ref="C2994">IF(A2994="",0,INDEX(DONG_THUAN_GHEP!$B$14:$B$113,INT((ROW()-2)/30)+1))</f>
        <v>1</v>
      </c>
      <c r="D2994" s="16">
        <f t="shared" si="1"/>
        <v>16</v>
      </c>
      <c r="E2994" s="16">
        <f t="shared" si="2"/>
        <v>17</v>
      </c>
      <c r="F2994" s="3">
        <f t="shared" si="3"/>
        <v>1700099</v>
      </c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ht="15.0" customHeight="1">
      <c r="A2995" s="11" t="str">
        <f t="array" ref="A2995">INDEX(DONG_THUAN_GHEP!$J$14:$AM$113,INT((ROW()-2)/30)+1,MOD(ROW()-2,30)+1)</f>
        <v>99</v>
      </c>
      <c r="B2995" s="11" t="str">
        <f t="array" ref="B2995">INDEX(DONG_THUAN_GHEP!$A$14:$A$113,INT((ROW()-2)/30)+1)</f>
        <v>99</v>
      </c>
      <c r="C2995" s="16">
        <f t="array" ref="C2995">IF(A2995="",0,INDEX(DONG_THUAN_GHEP!$B$14:$B$113,INT((ROW()-2)/30)+1))</f>
        <v>1</v>
      </c>
      <c r="D2995" s="16">
        <f t="shared" si="1"/>
        <v>16</v>
      </c>
      <c r="E2995" s="16">
        <f t="shared" si="2"/>
        <v>17</v>
      </c>
      <c r="F2995" s="3">
        <f t="shared" si="3"/>
        <v>1700099</v>
      </c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ht="15.0" customHeight="1">
      <c r="A2996" s="11" t="str">
        <f t="array" ref="A2996">INDEX(DONG_THUAN_GHEP!$J$14:$AM$113,INT((ROW()-2)/30)+1,MOD(ROW()-2,30)+1)</f>
        <v>999</v>
      </c>
      <c r="B2996" s="11" t="str">
        <f t="array" ref="B2996">INDEX(DONG_THUAN_GHEP!$A$14:$A$113,INT((ROW()-2)/30)+1)</f>
        <v>99</v>
      </c>
      <c r="C2996" s="16">
        <f t="array" ref="C2996">IF(A2996="",0,INDEX(DONG_THUAN_GHEP!$B$14:$B$113,INT((ROW()-2)/30)+1))</f>
        <v>1</v>
      </c>
      <c r="D2996" s="16">
        <f t="shared" si="1"/>
        <v>4</v>
      </c>
      <c r="E2996" s="16">
        <f t="shared" si="2"/>
        <v>5</v>
      </c>
      <c r="F2996" s="3">
        <f t="shared" si="3"/>
        <v>500999</v>
      </c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ht="15.0" customHeight="1">
      <c r="A2997" s="11" t="str">
        <f t="array" ref="A2997">INDEX(DONG_THUAN_GHEP!$J$14:$AM$113,INT((ROW()-2)/30)+1,MOD(ROW()-2,30)+1)</f>
        <v>299</v>
      </c>
      <c r="B2997" s="11" t="str">
        <f t="array" ref="B2997">INDEX(DONG_THUAN_GHEP!$A$14:$A$113,INT((ROW()-2)/30)+1)</f>
        <v>99</v>
      </c>
      <c r="C2997" s="16">
        <f t="array" ref="C2997">IF(A2997="",0,INDEX(DONG_THUAN_GHEP!$B$14:$B$113,INT((ROW()-2)/30)+1))</f>
        <v>1</v>
      </c>
      <c r="D2997" s="16">
        <f t="shared" si="1"/>
        <v>8</v>
      </c>
      <c r="E2997" s="16">
        <f t="shared" si="2"/>
        <v>9</v>
      </c>
      <c r="F2997" s="3">
        <f t="shared" si="3"/>
        <v>900299</v>
      </c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ht="15.0" customHeight="1">
      <c r="A2998" s="11" t="str">
        <f t="array" ref="A2998">INDEX(DONG_THUAN_GHEP!$J$14:$AM$113,INT((ROW()-2)/30)+1,MOD(ROW()-2,30)+1)</f>
        <v>99</v>
      </c>
      <c r="B2998" s="11" t="str">
        <f t="array" ref="B2998">INDEX(DONG_THUAN_GHEP!$A$14:$A$113,INT((ROW()-2)/30)+1)</f>
        <v>99</v>
      </c>
      <c r="C2998" s="16">
        <f t="array" ref="C2998">IF(A2998="",0,INDEX(DONG_THUAN_GHEP!$B$14:$B$113,INT((ROW()-2)/30)+1))</f>
        <v>1</v>
      </c>
      <c r="D2998" s="16">
        <f t="shared" si="1"/>
        <v>16</v>
      </c>
      <c r="E2998" s="16">
        <f t="shared" si="2"/>
        <v>17</v>
      </c>
      <c r="F2998" s="3">
        <f t="shared" si="3"/>
        <v>1700099</v>
      </c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ht="15.0" customHeight="1">
      <c r="A2999" s="11" t="str">
        <f t="array" ref="A2999">INDEX(DONG_THUAN_GHEP!$J$14:$AM$113,INT((ROW()-2)/30)+1,MOD(ROW()-2,30)+1)</f>
        <v>99</v>
      </c>
      <c r="B2999" s="11" t="str">
        <f t="array" ref="B2999">INDEX(DONG_THUAN_GHEP!$A$14:$A$113,INT((ROW()-2)/30)+1)</f>
        <v>99</v>
      </c>
      <c r="C2999" s="16">
        <f t="array" ref="C2999">IF(A2999="",0,INDEX(DONG_THUAN_GHEP!$B$14:$B$113,INT((ROW()-2)/30)+1))</f>
        <v>1</v>
      </c>
      <c r="D2999" s="16">
        <f t="shared" si="1"/>
        <v>16</v>
      </c>
      <c r="E2999" s="16">
        <f t="shared" si="2"/>
        <v>17</v>
      </c>
      <c r="F2999" s="3">
        <f t="shared" si="3"/>
        <v>1700099</v>
      </c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ht="15.0" customHeight="1">
      <c r="A3000" s="11" t="str">
        <f t="array" ref="A3000">INDEX(DONG_THUAN_GHEP!$J$14:$AM$113,INT((ROW()-2)/30)+1,MOD(ROW()-2,30)+1)</f>
        <v>99</v>
      </c>
      <c r="B3000" s="11" t="str">
        <f t="array" ref="B3000">INDEX(DONG_THUAN_GHEP!$A$14:$A$113,INT((ROW()-2)/30)+1)</f>
        <v>99</v>
      </c>
      <c r="C3000" s="16">
        <f t="array" ref="C3000">IF(A3000="",0,INDEX(DONG_THUAN_GHEP!$B$14:$B$113,INT((ROW()-2)/30)+1))</f>
        <v>1</v>
      </c>
      <c r="D3000" s="16">
        <f t="shared" si="1"/>
        <v>16</v>
      </c>
      <c r="E3000" s="16">
        <f t="shared" si="2"/>
        <v>17</v>
      </c>
      <c r="F3000" s="3">
        <f t="shared" si="3"/>
        <v>1700099</v>
      </c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ht="15.0" customHeight="1">
      <c r="A3001" s="11" t="str">
        <f t="array" ref="A3001">INDEX(DONG_THUAN_GHEP!$J$14:$AM$113,INT((ROW()-2)/30)+1,MOD(ROW()-2,30)+1)</f>
        <v>99</v>
      </c>
      <c r="B3001" s="11" t="str">
        <f t="array" ref="B3001">INDEX(DONG_THUAN_GHEP!$A$14:$A$113,INT((ROW()-2)/30)+1)</f>
        <v>99</v>
      </c>
      <c r="C3001" s="16">
        <f t="array" ref="C3001">IF(A3001="",0,INDEX(DONG_THUAN_GHEP!$B$14:$B$113,INT((ROW()-2)/30)+1))</f>
        <v>1</v>
      </c>
      <c r="D3001" s="16">
        <f t="shared" si="1"/>
        <v>16</v>
      </c>
      <c r="E3001" s="16">
        <f t="shared" si="2"/>
        <v>17</v>
      </c>
      <c r="F3001" s="3">
        <f t="shared" si="3"/>
        <v>1700099</v>
      </c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</sheetData>
  <conditionalFormatting sqref="E2:E3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8.71"/>
    <col customWidth="1" min="10" max="25" width="8.71"/>
    <col hidden="1" min="26" max="26" width="14.43"/>
    <col customWidth="1" hidden="1" min="27" max="27" width="13.0"/>
  </cols>
  <sheetData>
    <row r="1" ht="15.0" customHeight="1">
      <c r="A1" s="1" t="s">
        <v>1001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0" customHeight="1">
      <c r="A3" s="8" t="s">
        <v>5</v>
      </c>
      <c r="B3" s="3" t="str">
        <f>TOP_BAT_NHIP!C1</f>
        <v/>
      </c>
      <c r="C3" s="8" t="s">
        <v>7</v>
      </c>
      <c r="D3" s="3">
        <f>LOC_COPY!E3</f>
        <v>136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0" customHeight="1">
      <c r="A5" s="12" t="s">
        <v>1002</v>
      </c>
      <c r="B5" s="5"/>
      <c r="C5" s="5"/>
      <c r="D5" s="12" t="s">
        <v>1003</v>
      </c>
      <c r="E5" s="5"/>
      <c r="F5" s="5"/>
      <c r="G5" s="12" t="s">
        <v>1004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0" customHeight="1">
      <c r="A6" s="10" t="s">
        <v>55</v>
      </c>
      <c r="B6" s="10" t="s">
        <v>72</v>
      </c>
      <c r="C6" s="10" t="s">
        <v>1005</v>
      </c>
      <c r="D6" s="10" t="s">
        <v>55</v>
      </c>
      <c r="E6" s="10" t="s">
        <v>702</v>
      </c>
      <c r="F6" s="10" t="s">
        <v>1005</v>
      </c>
      <c r="G6" s="10" t="s">
        <v>55</v>
      </c>
      <c r="H6" s="10" t="s">
        <v>727</v>
      </c>
      <c r="I6" s="10" t="s">
        <v>1005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0" customHeight="1">
      <c r="A7" s="3">
        <v>1.0</v>
      </c>
      <c r="B7" s="11" t="str">
        <f t="array" ref="B7">IFERROR(INDEX(DIEM_2D!$A$2:$A$101,MATCH(LARGE(DIEM_2D!$H$2:$H$101,A7),DIEM_2D!$H$2:$H$101,0)),"")</f>
        <v>17</v>
      </c>
      <c r="C7" s="16">
        <f t="array" ref="C7">IF(B7="","",INDEX(DIEM_2D!$F$2:$F$101,MATCH(B7,DIEM_2D!$A$2:$A$101,0)))</f>
        <v>2</v>
      </c>
      <c r="D7" s="3">
        <v>1.0</v>
      </c>
      <c r="E7" s="11" t="str">
        <f t="array" ref="E7">IFERROR(INDEX(DIEM_3D!$A$2:$A$601,MATCH(LARGE(DIEM_3D!$F$2:$F$601,D7),DIEM_3D!$F$2:$F$601,0)),"")</f>
        <v>92</v>
      </c>
      <c r="F7" s="16">
        <f t="array" ref="F7">IF(E7="","",INDEX(DIEM_3D!$E$2:$E$601,MATCH(E7,DIEM_3D!$A$2:$A$601,0)))</f>
        <v>6</v>
      </c>
      <c r="G7" s="3">
        <v>1.0</v>
      </c>
      <c r="H7" s="11" t="str">
        <f t="array" ref="H7">IFERROR(INDEX(DIEM_4D!$A$2:$A$3001,MATCH(LARGE(DIEM_4D!$F$2:$F$3001,G7),DIEM_4D!$F$2:$F$3001,0)),"")</f>
        <v>92</v>
      </c>
      <c r="I7" s="16">
        <f t="array" ref="I7">IF(H7="","",INDEX(DIEM_4D!$E$2:$E$3001,MATCH(H7,DIEM_4D!$A$2:$A$3001,0)))</f>
        <v>18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0" customHeight="1">
      <c r="A8" s="3">
        <v>2.0</v>
      </c>
      <c r="B8" s="11" t="str">
        <f t="array" ref="B8">IFERROR(INDEX(DIEM_2D!$A$2:$A$101,MATCH(LARGE(DIEM_2D!$H$2:$H$101,A8),DIEM_2D!$H$2:$H$101,0)),"")</f>
        <v>18</v>
      </c>
      <c r="C8" s="16">
        <f t="array" ref="C8">IF(B8="","",INDEX(DIEM_2D!$F$2:$F$101,MATCH(B8,DIEM_2D!$A$2:$A$101,0)))</f>
        <v>2</v>
      </c>
      <c r="D8" s="3">
        <v>2.0</v>
      </c>
      <c r="E8" s="11" t="str">
        <f t="array" ref="E8">IFERROR(INDEX(DIEM_3D!$A$2:$A$601,MATCH(LARGE(DIEM_3D!$F$2:$F$601,D8),DIEM_3D!$F$2:$F$601,0)),"")</f>
        <v>92</v>
      </c>
      <c r="F8" s="16">
        <f t="array" ref="F8">IF(E8="","",INDEX(DIEM_3D!$E$2:$E$601,MATCH(E8,DIEM_3D!$A$2:$A$601,0)))</f>
        <v>6</v>
      </c>
      <c r="G8" s="3">
        <v>2.0</v>
      </c>
      <c r="H8" s="11" t="str">
        <f t="array" ref="H8">IFERROR(INDEX(DIEM_4D!$A$2:$A$3001,MATCH(LARGE(DIEM_4D!$F$2:$F$3001,G8),DIEM_4D!$F$2:$F$3001,0)),"")</f>
        <v>92</v>
      </c>
      <c r="I8" s="16">
        <f t="array" ref="I8">IF(H8="","",INDEX(DIEM_4D!$E$2:$E$3001,MATCH(H8,DIEM_4D!$A$2:$A$3001,0)))</f>
        <v>18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0" customHeight="1">
      <c r="A9" s="3">
        <v>3.0</v>
      </c>
      <c r="B9" s="11" t="str">
        <f t="array" ref="B9">IFERROR(INDEX(DIEM_2D!$A$2:$A$101,MATCH(LARGE(DIEM_2D!$H$2:$H$101,A9),DIEM_2D!$H$2:$H$101,0)),"")</f>
        <v>26</v>
      </c>
      <c r="C9" s="16">
        <f t="array" ref="C9">IF(B9="","",INDEX(DIEM_2D!$F$2:$F$101,MATCH(B9,DIEM_2D!$A$2:$A$101,0)))</f>
        <v>2</v>
      </c>
      <c r="D9" s="3">
        <v>3.0</v>
      </c>
      <c r="E9" s="11" t="str">
        <f t="array" ref="E9">IFERROR(INDEX(DIEM_3D!$A$2:$A$601,MATCH(LARGE(DIEM_3D!$F$2:$F$601,D9),DIEM_3D!$F$2:$F$601,0)),"")</f>
        <v>92</v>
      </c>
      <c r="F9" s="16">
        <f t="array" ref="F9">IF(E9="","",INDEX(DIEM_3D!$E$2:$E$601,MATCH(E9,DIEM_3D!$A$2:$A$601,0)))</f>
        <v>6</v>
      </c>
      <c r="G9" s="3">
        <v>3.0</v>
      </c>
      <c r="H9" s="11" t="str">
        <f t="array" ref="H9">IFERROR(INDEX(DIEM_4D!$A$2:$A$3001,MATCH(LARGE(DIEM_4D!$F$2:$F$3001,G9),DIEM_4D!$F$2:$F$3001,0)),"")</f>
        <v>92</v>
      </c>
      <c r="I9" s="16">
        <f t="array" ref="I9">IF(H9="","",INDEX(DIEM_4D!$E$2:$E$3001,MATCH(H9,DIEM_4D!$A$2:$A$3001,0)))</f>
        <v>18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0" customHeight="1">
      <c r="A10" s="3">
        <v>4.0</v>
      </c>
      <c r="B10" s="11" t="str">
        <f t="array" ref="B10">IFERROR(INDEX(DIEM_2D!$A$2:$A$101,MATCH(LARGE(DIEM_2D!$H$2:$H$101,A10),DIEM_2D!$H$2:$H$101,0)),"")</f>
        <v>27</v>
      </c>
      <c r="C10" s="16">
        <f t="array" ref="C10">IF(B10="","",INDEX(DIEM_2D!$F$2:$F$101,MATCH(B10,DIEM_2D!$A$2:$A$101,0)))</f>
        <v>2</v>
      </c>
      <c r="D10" s="3">
        <v>4.0</v>
      </c>
      <c r="E10" s="11" t="str">
        <f t="array" ref="E10">IFERROR(INDEX(DIEM_3D!$A$2:$A$601,MATCH(LARGE(DIEM_3D!$F$2:$F$601,D10),DIEM_3D!$F$2:$F$601,0)),"")</f>
        <v>92</v>
      </c>
      <c r="F10" s="16">
        <f t="array" ref="F10">IF(E10="","",INDEX(DIEM_3D!$E$2:$E$601,MATCH(E10,DIEM_3D!$A$2:$A$601,0)))</f>
        <v>6</v>
      </c>
      <c r="G10" s="3">
        <v>4.0</v>
      </c>
      <c r="H10" s="11" t="str">
        <f t="array" ref="H10">IFERROR(INDEX(DIEM_4D!$A$2:$A$3001,MATCH(LARGE(DIEM_4D!$F$2:$F$3001,G10),DIEM_4D!$F$2:$F$3001,0)),"")</f>
        <v>92</v>
      </c>
      <c r="I10" s="16">
        <f t="array" ref="I10">IF(H10="","",INDEX(DIEM_4D!$E$2:$E$3001,MATCH(H10,DIEM_4D!$A$2:$A$3001,0)))</f>
        <v>18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0" customHeight="1">
      <c r="A11" s="3">
        <v>5.0</v>
      </c>
      <c r="B11" s="11" t="str">
        <f t="array" ref="B11">IFERROR(INDEX(DIEM_2D!$A$2:$A$101,MATCH(LARGE(DIEM_2D!$H$2:$H$101,A11),DIEM_2D!$H$2:$H$101,0)),"")</f>
        <v>29</v>
      </c>
      <c r="C11" s="16">
        <f t="array" ref="C11">IF(B11="","",INDEX(DIEM_2D!$F$2:$F$101,MATCH(B11,DIEM_2D!$A$2:$A$101,0)))</f>
        <v>2</v>
      </c>
      <c r="D11" s="3">
        <v>5.0</v>
      </c>
      <c r="E11" s="11" t="str">
        <f t="array" ref="E11">IFERROR(INDEX(DIEM_3D!$A$2:$A$601,MATCH(LARGE(DIEM_3D!$F$2:$F$601,D11),DIEM_3D!$F$2:$F$601,0)),"")</f>
        <v>83</v>
      </c>
      <c r="F11" s="16">
        <f t="array" ref="F11">IF(E11="","",INDEX(DIEM_3D!$E$2:$E$601,MATCH(E11,DIEM_3D!$A$2:$A$601,0)))</f>
        <v>6</v>
      </c>
      <c r="G11" s="3">
        <v>5.0</v>
      </c>
      <c r="H11" s="11" t="str">
        <f t="array" ref="H11">IFERROR(INDEX(DIEM_4D!$A$2:$A$3001,MATCH(LARGE(DIEM_4D!$F$2:$F$3001,G11),DIEM_4D!$F$2:$F$3001,0)),"")</f>
        <v>92</v>
      </c>
      <c r="I11" s="16">
        <f t="array" ref="I11">IF(H11="","",INDEX(DIEM_4D!$E$2:$E$3001,MATCH(H11,DIEM_4D!$A$2:$A$3001,0)))</f>
        <v>18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0" customHeight="1">
      <c r="A12" s="3">
        <v>6.0</v>
      </c>
      <c r="B12" s="11" t="str">
        <f t="array" ref="B12">IFERROR(INDEX(DIEM_2D!$A$2:$A$101,MATCH(LARGE(DIEM_2D!$H$2:$H$101,A12),DIEM_2D!$H$2:$H$101,0)),"")</f>
        <v>35</v>
      </c>
      <c r="C12" s="16">
        <f t="array" ref="C12">IF(B12="","",INDEX(DIEM_2D!$F$2:$F$101,MATCH(B12,DIEM_2D!$A$2:$A$101,0)))</f>
        <v>2</v>
      </c>
      <c r="D12" s="3">
        <v>6.0</v>
      </c>
      <c r="E12" s="11" t="str">
        <f t="array" ref="E12">IFERROR(INDEX(DIEM_3D!$A$2:$A$601,MATCH(LARGE(DIEM_3D!$F$2:$F$601,D12),DIEM_3D!$F$2:$F$601,0)),"")</f>
        <v>83</v>
      </c>
      <c r="F12" s="16">
        <f t="array" ref="F12">IF(E12="","",INDEX(DIEM_3D!$E$2:$E$601,MATCH(E12,DIEM_3D!$A$2:$A$601,0)))</f>
        <v>6</v>
      </c>
      <c r="G12" s="3">
        <v>6.0</v>
      </c>
      <c r="H12" s="11" t="str">
        <f t="array" ref="H12">IFERROR(INDEX(DIEM_4D!$A$2:$A$3001,MATCH(LARGE(DIEM_4D!$F$2:$F$3001,G12),DIEM_4D!$F$2:$F$3001,0)),"")</f>
        <v>92</v>
      </c>
      <c r="I12" s="16">
        <f t="array" ref="I12">IF(H12="","",INDEX(DIEM_4D!$E$2:$E$3001,MATCH(H12,DIEM_4D!$A$2:$A$3001,0)))</f>
        <v>18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0" customHeight="1">
      <c r="A13" s="3">
        <v>7.0</v>
      </c>
      <c r="B13" s="11" t="str">
        <f t="array" ref="B13">IFERROR(INDEX(DIEM_2D!$A$2:$A$101,MATCH(LARGE(DIEM_2D!$H$2:$H$101,A13),DIEM_2D!$H$2:$H$101,0)),"")</f>
        <v>36</v>
      </c>
      <c r="C13" s="16">
        <f t="array" ref="C13">IF(B13="","",INDEX(DIEM_2D!$F$2:$F$101,MATCH(B13,DIEM_2D!$A$2:$A$101,0)))</f>
        <v>2</v>
      </c>
      <c r="D13" s="3">
        <v>7.0</v>
      </c>
      <c r="E13" s="11" t="str">
        <f t="array" ref="E13">IFERROR(INDEX(DIEM_3D!$A$2:$A$601,MATCH(LARGE(DIEM_3D!$F$2:$F$601,D13),DIEM_3D!$F$2:$F$601,0)),"")</f>
        <v>83</v>
      </c>
      <c r="F13" s="16">
        <f t="array" ref="F13">IF(E13="","",INDEX(DIEM_3D!$E$2:$E$601,MATCH(E13,DIEM_3D!$A$2:$A$601,0)))</f>
        <v>6</v>
      </c>
      <c r="G13" s="3">
        <v>7.0</v>
      </c>
      <c r="H13" s="11" t="str">
        <f t="array" ref="H13">IFERROR(INDEX(DIEM_4D!$A$2:$A$3001,MATCH(LARGE(DIEM_4D!$F$2:$F$3001,G13),DIEM_4D!$F$2:$F$3001,0)),"")</f>
        <v>92</v>
      </c>
      <c r="I13" s="16">
        <f t="array" ref="I13">IF(H13="","",INDEX(DIEM_4D!$E$2:$E$3001,MATCH(H13,DIEM_4D!$A$2:$A$3001,0)))</f>
        <v>18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0" customHeight="1">
      <c r="A14" s="3">
        <v>8.0</v>
      </c>
      <c r="B14" s="11" t="str">
        <f t="array" ref="B14">IFERROR(INDEX(DIEM_2D!$A$2:$A$101,MATCH(LARGE(DIEM_2D!$H$2:$H$101,A14),DIEM_2D!$H$2:$H$101,0)),"")</f>
        <v>38</v>
      </c>
      <c r="C14" s="16">
        <f t="array" ref="C14">IF(B14="","",INDEX(DIEM_2D!$F$2:$F$101,MATCH(B14,DIEM_2D!$A$2:$A$101,0)))</f>
        <v>2</v>
      </c>
      <c r="D14" s="3">
        <v>8.0</v>
      </c>
      <c r="E14" s="11" t="str">
        <f t="array" ref="E14">IFERROR(INDEX(DIEM_3D!$A$2:$A$601,MATCH(LARGE(DIEM_3D!$F$2:$F$601,D14),DIEM_3D!$F$2:$F$601,0)),"")</f>
        <v>83</v>
      </c>
      <c r="F14" s="16">
        <f t="array" ref="F14">IF(E14="","",INDEX(DIEM_3D!$E$2:$E$601,MATCH(E14,DIEM_3D!$A$2:$A$601,0)))</f>
        <v>6</v>
      </c>
      <c r="G14" s="3">
        <v>8.0</v>
      </c>
      <c r="H14" s="11" t="str">
        <f t="array" ref="H14">IFERROR(INDEX(DIEM_4D!$A$2:$A$3001,MATCH(LARGE(DIEM_4D!$F$2:$F$3001,G14),DIEM_4D!$F$2:$F$3001,0)),"")</f>
        <v>92</v>
      </c>
      <c r="I14" s="16">
        <f t="array" ref="I14">IF(H14="","",INDEX(DIEM_4D!$E$2:$E$3001,MATCH(H14,DIEM_4D!$A$2:$A$3001,0)))</f>
        <v>18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0" customHeight="1">
      <c r="A15" s="3">
        <v>9.0</v>
      </c>
      <c r="B15" s="11" t="str">
        <f t="array" ref="B15">IFERROR(INDEX(DIEM_2D!$A$2:$A$101,MATCH(LARGE(DIEM_2D!$H$2:$H$101,A15),DIEM_2D!$H$2:$H$101,0)),"")</f>
        <v>53</v>
      </c>
      <c r="C15" s="16">
        <f t="array" ref="C15">IF(B15="","",INDEX(DIEM_2D!$F$2:$F$101,MATCH(B15,DIEM_2D!$A$2:$A$101,0)))</f>
        <v>2</v>
      </c>
      <c r="D15" s="3">
        <v>9.0</v>
      </c>
      <c r="E15" s="11" t="str">
        <f t="array" ref="E15">IFERROR(INDEX(DIEM_3D!$A$2:$A$601,MATCH(LARGE(DIEM_3D!$F$2:$F$601,D15),DIEM_3D!$F$2:$F$601,0)),"")</f>
        <v>81</v>
      </c>
      <c r="F15" s="16">
        <f t="array" ref="F15">IF(E15="","",INDEX(DIEM_3D!$E$2:$E$601,MATCH(E15,DIEM_3D!$A$2:$A$601,0)))</f>
        <v>6</v>
      </c>
      <c r="G15" s="3">
        <v>9.0</v>
      </c>
      <c r="H15" s="11" t="str">
        <f t="array" ref="H15">IFERROR(INDEX(DIEM_4D!$A$2:$A$3001,MATCH(LARGE(DIEM_4D!$F$2:$F$3001,G15),DIEM_4D!$F$2:$F$3001,0)),"")</f>
        <v>92</v>
      </c>
      <c r="I15" s="16">
        <f t="array" ref="I15">IF(H15="","",INDEX(DIEM_4D!$E$2:$E$3001,MATCH(H15,DIEM_4D!$A$2:$A$3001,0)))</f>
        <v>18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0" customHeight="1">
      <c r="A16" s="3">
        <v>10.0</v>
      </c>
      <c r="B16" s="11" t="str">
        <f t="array" ref="B16">IFERROR(INDEX(DIEM_2D!$A$2:$A$101,MATCH(LARGE(DIEM_2D!$H$2:$H$101,A16),DIEM_2D!$H$2:$H$101,0)),"")</f>
        <v>56</v>
      </c>
      <c r="C16" s="16">
        <f t="array" ref="C16">IF(B16="","",INDEX(DIEM_2D!$F$2:$F$101,MATCH(B16,DIEM_2D!$A$2:$A$101,0)))</f>
        <v>2</v>
      </c>
      <c r="D16" s="3">
        <v>10.0</v>
      </c>
      <c r="E16" s="11" t="str">
        <f t="array" ref="E16">IFERROR(INDEX(DIEM_3D!$A$2:$A$601,MATCH(LARGE(DIEM_3D!$F$2:$F$601,D16),DIEM_3D!$F$2:$F$601,0)),"")</f>
        <v>81</v>
      </c>
      <c r="F16" s="16">
        <f t="array" ref="F16">IF(E16="","",INDEX(DIEM_3D!$E$2:$E$601,MATCH(E16,DIEM_3D!$A$2:$A$601,0)))</f>
        <v>6</v>
      </c>
      <c r="G16" s="3">
        <v>10.0</v>
      </c>
      <c r="H16" s="11" t="str">
        <f t="array" ref="H16">IFERROR(INDEX(DIEM_4D!$A$2:$A$3001,MATCH(LARGE(DIEM_4D!$F$2:$F$3001,G16),DIEM_4D!$F$2:$F$3001,0)),"")</f>
        <v>92</v>
      </c>
      <c r="I16" s="16">
        <f t="array" ref="I16">IF(H16="","",INDEX(DIEM_4D!$E$2:$E$3001,MATCH(H16,DIEM_4D!$A$2:$A$3001,0)))</f>
        <v>18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0" customHeight="1">
      <c r="A17" s="3">
        <v>11.0</v>
      </c>
      <c r="B17" s="11" t="str">
        <f t="array" ref="B17">IFERROR(INDEX(DIEM_2D!$A$2:$A$101,MATCH(LARGE(DIEM_2D!$H$2:$H$101,A17),DIEM_2D!$H$2:$H$101,0)),"")</f>
        <v>62</v>
      </c>
      <c r="C17" s="16">
        <f t="array" ref="C17">IF(B17="","",INDEX(DIEM_2D!$F$2:$F$101,MATCH(B17,DIEM_2D!$A$2:$A$101,0)))</f>
        <v>2</v>
      </c>
      <c r="D17" s="3">
        <v>11.0</v>
      </c>
      <c r="E17" s="11" t="str">
        <f t="array" ref="E17">IFERROR(INDEX(DIEM_3D!$A$2:$A$601,MATCH(LARGE(DIEM_3D!$F$2:$F$601,D17),DIEM_3D!$F$2:$F$601,0)),"")</f>
        <v>81</v>
      </c>
      <c r="F17" s="16">
        <f t="array" ref="F17">IF(E17="","",INDEX(DIEM_3D!$E$2:$E$601,MATCH(E17,DIEM_3D!$A$2:$A$601,0)))</f>
        <v>6</v>
      </c>
      <c r="G17" s="3">
        <v>11.0</v>
      </c>
      <c r="H17" s="11" t="str">
        <f t="array" ref="H17">IFERROR(INDEX(DIEM_4D!$A$2:$A$3001,MATCH(LARGE(DIEM_4D!$F$2:$F$3001,G17),DIEM_4D!$F$2:$F$3001,0)),"")</f>
        <v>92</v>
      </c>
      <c r="I17" s="16">
        <f t="array" ref="I17">IF(H17="","",INDEX(DIEM_4D!$E$2:$E$3001,MATCH(H17,DIEM_4D!$A$2:$A$3001,0)))</f>
        <v>18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0" customHeight="1">
      <c r="A18" s="3">
        <v>12.0</v>
      </c>
      <c r="B18" s="11" t="str">
        <f t="array" ref="B18">IFERROR(INDEX(DIEM_2D!$A$2:$A$101,MATCH(LARGE(DIEM_2D!$H$2:$H$101,A18),DIEM_2D!$H$2:$H$101,0)),"")</f>
        <v>63</v>
      </c>
      <c r="C18" s="16">
        <f t="array" ref="C18">IF(B18="","",INDEX(DIEM_2D!$F$2:$F$101,MATCH(B18,DIEM_2D!$A$2:$A$101,0)))</f>
        <v>2</v>
      </c>
      <c r="D18" s="3">
        <v>12.0</v>
      </c>
      <c r="E18" s="11" t="str">
        <f t="array" ref="E18">IFERROR(INDEX(DIEM_3D!$A$2:$A$601,MATCH(LARGE(DIEM_3D!$F$2:$F$601,D18),DIEM_3D!$F$2:$F$601,0)),"")</f>
        <v>81</v>
      </c>
      <c r="F18" s="16">
        <f t="array" ref="F18">IF(E18="","",INDEX(DIEM_3D!$E$2:$E$601,MATCH(E18,DIEM_3D!$A$2:$A$601,0)))</f>
        <v>6</v>
      </c>
      <c r="G18" s="3">
        <v>12.0</v>
      </c>
      <c r="H18" s="11" t="str">
        <f t="array" ref="H18">IFERROR(INDEX(DIEM_4D!$A$2:$A$3001,MATCH(LARGE(DIEM_4D!$F$2:$F$3001,G18),DIEM_4D!$F$2:$F$3001,0)),"")</f>
        <v>92</v>
      </c>
      <c r="I18" s="16">
        <f t="array" ref="I18">IF(H18="","",INDEX(DIEM_4D!$E$2:$E$3001,MATCH(H18,DIEM_4D!$A$2:$A$3001,0)))</f>
        <v>18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0" customHeight="1">
      <c r="A19" s="3">
        <v>13.0</v>
      </c>
      <c r="B19" s="11" t="str">
        <f t="array" ref="B19">IFERROR(INDEX(DIEM_2D!$A$2:$A$101,MATCH(LARGE(DIEM_2D!$H$2:$H$101,A19),DIEM_2D!$H$2:$H$101,0)),"")</f>
        <v>65</v>
      </c>
      <c r="C19" s="16">
        <f t="array" ref="C19">IF(B19="","",INDEX(DIEM_2D!$F$2:$F$101,MATCH(B19,DIEM_2D!$A$2:$A$101,0)))</f>
        <v>2</v>
      </c>
      <c r="D19" s="3">
        <v>13.0</v>
      </c>
      <c r="E19" s="11" t="str">
        <f t="array" ref="E19">IFERROR(INDEX(DIEM_3D!$A$2:$A$601,MATCH(LARGE(DIEM_3D!$F$2:$F$601,D19),DIEM_3D!$F$2:$F$601,0)),"")</f>
        <v>76</v>
      </c>
      <c r="F19" s="16">
        <f t="array" ref="F19">IF(E19="","",INDEX(DIEM_3D!$E$2:$E$601,MATCH(E19,DIEM_3D!$A$2:$A$601,0)))</f>
        <v>6</v>
      </c>
      <c r="G19" s="3">
        <v>13.0</v>
      </c>
      <c r="H19" s="11" t="str">
        <f t="array" ref="H19">IFERROR(INDEX(DIEM_4D!$A$2:$A$3001,MATCH(LARGE(DIEM_4D!$F$2:$F$3001,G19),DIEM_4D!$F$2:$F$3001,0)),"")</f>
        <v>92</v>
      </c>
      <c r="I19" s="16">
        <f t="array" ref="I19">IF(H19="","",INDEX(DIEM_4D!$E$2:$E$3001,MATCH(H19,DIEM_4D!$A$2:$A$3001,0)))</f>
        <v>18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0" customHeight="1">
      <c r="A20" s="3">
        <v>14.0</v>
      </c>
      <c r="B20" s="11" t="str">
        <f t="array" ref="B20">IFERROR(INDEX(DIEM_2D!$A$2:$A$101,MATCH(LARGE(DIEM_2D!$H$2:$H$101,A20),DIEM_2D!$H$2:$H$101,0)),"")</f>
        <v>67</v>
      </c>
      <c r="C20" s="16">
        <f t="array" ref="C20">IF(B20="","",INDEX(DIEM_2D!$F$2:$F$101,MATCH(B20,DIEM_2D!$A$2:$A$101,0)))</f>
        <v>2</v>
      </c>
      <c r="D20" s="3">
        <v>14.0</v>
      </c>
      <c r="E20" s="11" t="str">
        <f t="array" ref="E20">IFERROR(INDEX(DIEM_3D!$A$2:$A$601,MATCH(LARGE(DIEM_3D!$F$2:$F$601,D20),DIEM_3D!$F$2:$F$601,0)),"")</f>
        <v>76</v>
      </c>
      <c r="F20" s="16">
        <f t="array" ref="F20">IF(E20="","",INDEX(DIEM_3D!$E$2:$E$601,MATCH(E20,DIEM_3D!$A$2:$A$601,0)))</f>
        <v>6</v>
      </c>
      <c r="G20" s="3">
        <v>14.0</v>
      </c>
      <c r="H20" s="11" t="str">
        <f t="array" ref="H20">IFERROR(INDEX(DIEM_4D!$A$2:$A$3001,MATCH(LARGE(DIEM_4D!$F$2:$F$3001,G20),DIEM_4D!$F$2:$F$3001,0)),"")</f>
        <v>92</v>
      </c>
      <c r="I20" s="16">
        <f t="array" ref="I20">IF(H20="","",INDEX(DIEM_4D!$E$2:$E$3001,MATCH(H20,DIEM_4D!$A$2:$A$3001,0)))</f>
        <v>18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0" customHeight="1">
      <c r="A21" s="3">
        <v>15.0</v>
      </c>
      <c r="B21" s="11" t="str">
        <f t="array" ref="B21">IFERROR(INDEX(DIEM_2D!$A$2:$A$101,MATCH(LARGE(DIEM_2D!$H$2:$H$101,A21),DIEM_2D!$H$2:$H$101,0)),"")</f>
        <v>71</v>
      </c>
      <c r="C21" s="16">
        <f t="array" ref="C21">IF(B21="","",INDEX(DIEM_2D!$F$2:$F$101,MATCH(B21,DIEM_2D!$A$2:$A$101,0)))</f>
        <v>2</v>
      </c>
      <c r="D21" s="3">
        <v>15.0</v>
      </c>
      <c r="E21" s="11" t="str">
        <f t="array" ref="E21">IFERROR(INDEX(DIEM_3D!$A$2:$A$601,MATCH(LARGE(DIEM_3D!$F$2:$F$601,D21),DIEM_3D!$F$2:$F$601,0)),"")</f>
        <v>76</v>
      </c>
      <c r="F21" s="16">
        <f t="array" ref="F21">IF(E21="","",INDEX(DIEM_3D!$E$2:$E$601,MATCH(E21,DIEM_3D!$A$2:$A$601,0)))</f>
        <v>6</v>
      </c>
      <c r="G21" s="3">
        <v>15.0</v>
      </c>
      <c r="H21" s="11" t="str">
        <f t="array" ref="H21">IFERROR(INDEX(DIEM_4D!$A$2:$A$3001,MATCH(LARGE(DIEM_4D!$F$2:$F$3001,G21),DIEM_4D!$F$2:$F$3001,0)),"")</f>
        <v>92</v>
      </c>
      <c r="I21" s="16">
        <f t="array" ref="I21">IF(H21="","",INDEX(DIEM_4D!$E$2:$E$3001,MATCH(H21,DIEM_4D!$A$2:$A$3001,0)))</f>
        <v>18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0" customHeight="1">
      <c r="A22" s="3">
        <v>16.0</v>
      </c>
      <c r="B22" s="11" t="str">
        <f t="array" ref="B22">IFERROR(INDEX(DIEM_2D!$A$2:$A$101,MATCH(LARGE(DIEM_2D!$H$2:$H$101,A22),DIEM_2D!$H$2:$H$101,0)),"")</f>
        <v>72</v>
      </c>
      <c r="C22" s="16">
        <f t="array" ref="C22">IF(B22="","",INDEX(DIEM_2D!$F$2:$F$101,MATCH(B22,DIEM_2D!$A$2:$A$101,0)))</f>
        <v>2</v>
      </c>
      <c r="D22" s="3">
        <v>16.0</v>
      </c>
      <c r="E22" s="11" t="str">
        <f t="array" ref="E22">IFERROR(INDEX(DIEM_3D!$A$2:$A$601,MATCH(LARGE(DIEM_3D!$F$2:$F$601,D22),DIEM_3D!$F$2:$F$601,0)),"")</f>
        <v>76</v>
      </c>
      <c r="F22" s="16">
        <f t="array" ref="F22">IF(E22="","",INDEX(DIEM_3D!$E$2:$E$601,MATCH(E22,DIEM_3D!$A$2:$A$601,0)))</f>
        <v>6</v>
      </c>
      <c r="G22" s="3">
        <v>16.0</v>
      </c>
      <c r="H22" s="11" t="str">
        <f t="array" ref="H22">IFERROR(INDEX(DIEM_4D!$A$2:$A$3001,MATCH(LARGE(DIEM_4D!$F$2:$F$3001,G22),DIEM_4D!$F$2:$F$3001,0)),"")</f>
        <v>92</v>
      </c>
      <c r="I22" s="16">
        <f t="array" ref="I22">IF(H22="","",INDEX(DIEM_4D!$E$2:$E$3001,MATCH(H22,DIEM_4D!$A$2:$A$3001,0)))</f>
        <v>18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0" customHeight="1">
      <c r="A23" s="3">
        <v>17.0</v>
      </c>
      <c r="B23" s="11" t="str">
        <f t="array" ref="B23">IFERROR(INDEX(DIEM_2D!$A$2:$A$101,MATCH(LARGE(DIEM_2D!$H$2:$H$101,A23),DIEM_2D!$H$2:$H$101,0)),"")</f>
        <v>76</v>
      </c>
      <c r="C23" s="16">
        <f t="array" ref="C23">IF(B23="","",INDEX(DIEM_2D!$F$2:$F$101,MATCH(B23,DIEM_2D!$A$2:$A$101,0)))</f>
        <v>2</v>
      </c>
      <c r="D23" s="3">
        <v>17.0</v>
      </c>
      <c r="E23" s="11" t="str">
        <f t="array" ref="E23">IFERROR(INDEX(DIEM_3D!$A$2:$A$601,MATCH(LARGE(DIEM_3D!$F$2:$F$601,D23),DIEM_3D!$F$2:$F$601,0)),"")</f>
        <v>72</v>
      </c>
      <c r="F23" s="16">
        <f t="array" ref="F23">IF(E23="","",INDEX(DIEM_3D!$E$2:$E$601,MATCH(E23,DIEM_3D!$A$2:$A$601,0)))</f>
        <v>6</v>
      </c>
      <c r="G23" s="3">
        <v>17.0</v>
      </c>
      <c r="H23" s="11" t="str">
        <f t="array" ref="H23">IFERROR(INDEX(DIEM_4D!$A$2:$A$3001,MATCH(LARGE(DIEM_4D!$F$2:$F$3001,G23),DIEM_4D!$F$2:$F$3001,0)),"")</f>
        <v>83</v>
      </c>
      <c r="I23" s="16">
        <f t="array" ref="I23">IF(H23="","",INDEX(DIEM_4D!$E$2:$E$3001,MATCH(H23,DIEM_4D!$A$2:$A$3001,0)))</f>
        <v>18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0" customHeight="1">
      <c r="A24" s="3">
        <v>18.0</v>
      </c>
      <c r="B24" s="11" t="str">
        <f t="array" ref="B24">IFERROR(INDEX(DIEM_2D!$A$2:$A$101,MATCH(LARGE(DIEM_2D!$H$2:$H$101,A24),DIEM_2D!$H$2:$H$101,0)),"")</f>
        <v>81</v>
      </c>
      <c r="C24" s="16">
        <f t="array" ref="C24">IF(B24="","",INDEX(DIEM_2D!$F$2:$F$101,MATCH(B24,DIEM_2D!$A$2:$A$101,0)))</f>
        <v>2</v>
      </c>
      <c r="D24" s="3">
        <v>18.0</v>
      </c>
      <c r="E24" s="11" t="str">
        <f t="array" ref="E24">IFERROR(INDEX(DIEM_3D!$A$2:$A$601,MATCH(LARGE(DIEM_3D!$F$2:$F$601,D24),DIEM_3D!$F$2:$F$601,0)),"")</f>
        <v>72</v>
      </c>
      <c r="F24" s="16">
        <f t="array" ref="F24">IF(E24="","",INDEX(DIEM_3D!$E$2:$E$601,MATCH(E24,DIEM_3D!$A$2:$A$601,0)))</f>
        <v>6</v>
      </c>
      <c r="G24" s="3">
        <v>18.0</v>
      </c>
      <c r="H24" s="11" t="str">
        <f t="array" ref="H24">IFERROR(INDEX(DIEM_4D!$A$2:$A$3001,MATCH(LARGE(DIEM_4D!$F$2:$F$3001,G24),DIEM_4D!$F$2:$F$3001,0)),"")</f>
        <v>83</v>
      </c>
      <c r="I24" s="16">
        <f t="array" ref="I24">IF(H24="","",INDEX(DIEM_4D!$E$2:$E$3001,MATCH(H24,DIEM_4D!$A$2:$A$3001,0)))</f>
        <v>18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0" customHeight="1">
      <c r="A25" s="3">
        <v>19.0</v>
      </c>
      <c r="B25" s="11" t="str">
        <f t="array" ref="B25">IFERROR(INDEX(DIEM_2D!$A$2:$A$101,MATCH(LARGE(DIEM_2D!$H$2:$H$101,A25),DIEM_2D!$H$2:$H$101,0)),"")</f>
        <v>83</v>
      </c>
      <c r="C25" s="16">
        <f t="array" ref="C25">IF(B25="","",INDEX(DIEM_2D!$F$2:$F$101,MATCH(B25,DIEM_2D!$A$2:$A$101,0)))</f>
        <v>2</v>
      </c>
      <c r="D25" s="3">
        <v>19.0</v>
      </c>
      <c r="E25" s="11" t="str">
        <f t="array" ref="E25">IFERROR(INDEX(DIEM_3D!$A$2:$A$601,MATCH(LARGE(DIEM_3D!$F$2:$F$601,D25),DIEM_3D!$F$2:$F$601,0)),"")</f>
        <v>72</v>
      </c>
      <c r="F25" s="16">
        <f t="array" ref="F25">IF(E25="","",INDEX(DIEM_3D!$E$2:$E$601,MATCH(E25,DIEM_3D!$A$2:$A$601,0)))</f>
        <v>6</v>
      </c>
      <c r="G25" s="3">
        <v>19.0</v>
      </c>
      <c r="H25" s="11" t="str">
        <f t="array" ref="H25">IFERROR(INDEX(DIEM_4D!$A$2:$A$3001,MATCH(LARGE(DIEM_4D!$F$2:$F$3001,G25),DIEM_4D!$F$2:$F$3001,0)),"")</f>
        <v>83</v>
      </c>
      <c r="I25" s="16">
        <f t="array" ref="I25">IF(H25="","",INDEX(DIEM_4D!$E$2:$E$3001,MATCH(H25,DIEM_4D!$A$2:$A$3001,0)))</f>
        <v>18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0" customHeight="1">
      <c r="A26" s="3">
        <v>20.0</v>
      </c>
      <c r="B26" s="11" t="str">
        <f t="array" ref="B26">IFERROR(INDEX(DIEM_2D!$A$2:$A$101,MATCH(LARGE(DIEM_2D!$H$2:$H$101,A26),DIEM_2D!$H$2:$H$101,0)),"")</f>
        <v>92</v>
      </c>
      <c r="C26" s="16">
        <f t="array" ref="C26">IF(B26="","",INDEX(DIEM_2D!$F$2:$F$101,MATCH(B26,DIEM_2D!$A$2:$A$101,0)))</f>
        <v>2</v>
      </c>
      <c r="D26" s="3">
        <v>20.0</v>
      </c>
      <c r="E26" s="11" t="str">
        <f t="array" ref="E26">IFERROR(INDEX(DIEM_3D!$A$2:$A$601,MATCH(LARGE(DIEM_3D!$F$2:$F$601,D26),DIEM_3D!$F$2:$F$601,0)),"")</f>
        <v>72</v>
      </c>
      <c r="F26" s="16">
        <f t="array" ref="F26">IF(E26="","",INDEX(DIEM_3D!$E$2:$E$601,MATCH(E26,DIEM_3D!$A$2:$A$601,0)))</f>
        <v>6</v>
      </c>
      <c r="G26" s="3">
        <v>20.0</v>
      </c>
      <c r="H26" s="11" t="str">
        <f t="array" ref="H26">IFERROR(INDEX(DIEM_4D!$A$2:$A$3001,MATCH(LARGE(DIEM_4D!$F$2:$F$3001,G26),DIEM_4D!$F$2:$F$3001,0)),"")</f>
        <v>83</v>
      </c>
      <c r="I26" s="16">
        <f t="array" ref="I26">IF(H26="","",INDEX(DIEM_4D!$E$2:$E$3001,MATCH(H26,DIEM_4D!$A$2:$A$3001,0)))</f>
        <v>18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0" customHeight="1">
      <c r="A29" s="8" t="s">
        <v>1006</v>
      </c>
      <c r="B29" s="11" t="str">
        <f>LOC_COPY!B14</f>
        <v>17 18 26 27 29 35 36 38 53 56 62 63 65 67 71 72 76 81 83 92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0" customHeight="1">
      <c r="A30" s="8" t="s">
        <v>24</v>
      </c>
      <c r="B30" s="6" t="s">
        <v>1007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8" t="s">
        <v>1008</v>
      </c>
      <c r="B32" s="37" t="str">
        <f t="array" ref="B32">INDEX(DIEM_2D!$A$2:$A$101,MATCH(MAX(DIEM_2D!$R$2:$R$101),DIEM_2D!$R$2:$R$101,0))</f>
        <v>83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1" t="str">
        <f>B32</f>
        <v>83</v>
      </c>
      <c r="AA32" s="11" t="str">
        <f t="shared" ref="AA32:AA33" si="1">IF(Z32="","",RIGHT(Z32,1)&amp;LEFT(Z32,1))</f>
        <v>38</v>
      </c>
    </row>
    <row r="33" ht="15.75" customHeight="1">
      <c r="A33" s="8" t="s">
        <v>1009</v>
      </c>
      <c r="B33" s="8" t="str">
        <f>IF(B32="","",B32&amp;" - "&amp;RIGHT(B32,1)&amp;LEFT(B32,1))</f>
        <v>83 - 38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1" t="str">
        <f t="array" ref="Z33">INDEX(DIEM_2D!$A$2:$A$101,MATCH(MAX(DIEM_2D!$S$2:$S$101),DIEM_2D!$S$2:$S$101,0))</f>
        <v>36</v>
      </c>
      <c r="AA33" s="11" t="str">
        <f t="shared" si="1"/>
        <v>63</v>
      </c>
    </row>
    <row r="34" ht="15.75" customHeight="1">
      <c r="A34" s="8" t="s">
        <v>1010</v>
      </c>
      <c r="B34" s="8" t="str">
        <f>IF(B32="","",IF(Z33="",B33,B33&amp;" | "&amp;Z33&amp;" - "&amp;AA33))</f>
        <v>83 - 38 | 36 - 63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8" t="s">
        <v>1011</v>
      </c>
      <c r="B35" s="6" t="s">
        <v>1012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">
    <mergeCell ref="A1:I1"/>
  </mergeCells>
  <conditionalFormatting sqref="C7:C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10.71"/>
    <col customWidth="1" min="3" max="6" width="8.71"/>
  </cols>
  <sheetData>
    <row r="1" ht="15.0" customHeight="1">
      <c r="A1" s="1" t="s">
        <v>1013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0" t="s">
        <v>1014</v>
      </c>
      <c r="B3" s="10" t="s">
        <v>1015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3" t="s">
        <v>1016</v>
      </c>
      <c r="B4" s="3" t="s">
        <v>1017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3" t="s">
        <v>1018</v>
      </c>
      <c r="B5" s="3" t="s">
        <v>1019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3" t="s">
        <v>1020</v>
      </c>
      <c r="B6" s="3" t="s">
        <v>1021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3" t="s">
        <v>1022</v>
      </c>
      <c r="B7" s="3" t="s">
        <v>1023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3" t="s">
        <v>1024</v>
      </c>
      <c r="B8" s="3" t="s">
        <v>1025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3" t="s">
        <v>1026</v>
      </c>
      <c r="B9" s="3" t="s">
        <v>1027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3" t="s">
        <v>1028</v>
      </c>
      <c r="B10" s="3" t="s">
        <v>1029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>
        <v>8.0</v>
      </c>
      <c r="B11" s="5" t="s">
        <v>1030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8.57"/>
    <col customWidth="1" min="2" max="2" width="12.0"/>
    <col customWidth="1" min="3" max="10" width="13.0"/>
    <col customWidth="1" min="11" max="13" width="15.0"/>
    <col customWidth="1" min="14" max="14" width="38.0"/>
  </cols>
  <sheetData>
    <row r="1">
      <c r="A1" s="10" t="s">
        <v>1031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1032</v>
      </c>
      <c r="B3" s="3">
        <f>COUNTA(DIEM_2D!A2:A101)</f>
        <v>100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1033</v>
      </c>
      <c r="B4" s="3">
        <f>COUNTIF(DIEM_2D!I2:I101,"&gt;=3")</f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1034</v>
      </c>
      <c r="B5" s="3">
        <f>COUNTIF(DIEM_2D!I2:I101,"&gt;=2")</f>
        <v>20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1035</v>
      </c>
      <c r="B6" s="3">
        <f>COUNTIF(DIEM_2D!J2:J101,"&lt;0")</f>
        <v>80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986</v>
      </c>
      <c r="B7" s="3">
        <f>COUNTIF(DIEM_2D!L2:L101,"CHÍNH")</f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991</v>
      </c>
      <c r="B8" s="3">
        <f>COUNTIF(DIEM_2D!M2:Q101,"PHỤ")</f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55</v>
      </c>
      <c r="B10" s="10" t="s">
        <v>72</v>
      </c>
      <c r="C10" s="10" t="s">
        <v>26</v>
      </c>
      <c r="D10" s="10" t="s">
        <v>29</v>
      </c>
      <c r="E10" s="10" t="s">
        <v>982</v>
      </c>
      <c r="F10" s="10" t="s">
        <v>35</v>
      </c>
      <c r="G10" s="10" t="s">
        <v>60</v>
      </c>
      <c r="H10" s="10" t="s">
        <v>61</v>
      </c>
      <c r="I10" s="10" t="s">
        <v>983</v>
      </c>
      <c r="J10" s="10" t="s">
        <v>984</v>
      </c>
      <c r="K10" s="10" t="s">
        <v>985</v>
      </c>
      <c r="L10" s="10" t="s">
        <v>986</v>
      </c>
      <c r="M10" s="10" t="s">
        <v>991</v>
      </c>
      <c r="N10" s="10" t="s">
        <v>24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>
        <f t="shared" ref="A11:A110" si="1">ROW()-10</f>
        <v>1</v>
      </c>
      <c r="B11" s="11" t="str">
        <f>DIEM_2D!A2</f>
        <v>00</v>
      </c>
      <c r="C11" s="3">
        <f>DIEM_2D!B2</f>
        <v>0</v>
      </c>
      <c r="D11" s="3">
        <f>DIEM_2D!C2</f>
        <v>0</v>
      </c>
      <c r="E11" s="3">
        <f>DIEM_2D!D2</f>
        <v>0</v>
      </c>
      <c r="F11" s="3">
        <f>DIEM_2D!E2</f>
        <v>0</v>
      </c>
      <c r="G11" s="16">
        <f>DIEM_2D!F2</f>
        <v>0</v>
      </c>
      <c r="H11" s="11" t="str">
        <f>DIEM_2D!G2</f>
        <v/>
      </c>
      <c r="I11" s="3">
        <f>DIEM_2D!I2</f>
        <v>0</v>
      </c>
      <c r="J11" s="3">
        <f>DIEM_2D!J2</f>
        <v>-4</v>
      </c>
      <c r="K11" s="16">
        <f>DIEM_2D!K2</f>
        <v>-4</v>
      </c>
      <c r="L11" s="3" t="str">
        <f>DIEM_2D!L2</f>
        <v/>
      </c>
      <c r="M11" s="3" t="str">
        <f>DIEM_2D!Q2</f>
        <v/>
      </c>
      <c r="N11" s="11" t="str">
        <f t="shared" ref="N11:N110" si="2">IF(L11="CHÍNH","Dàn chính - ưu tiên kiểm tra",IF(M11="PHỤ","Dàn phụ - mở rộng",IF(I11&lt;2,"Loại: đồng thuận thấp","Theo dõi thêm")))</f>
        <v>Loại: đồng thuận thấp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>
        <f t="shared" si="1"/>
        <v>2</v>
      </c>
      <c r="B12" s="11" t="str">
        <f>DIEM_2D!A3</f>
        <v>01</v>
      </c>
      <c r="C12" s="3">
        <f>DIEM_2D!B3</f>
        <v>0</v>
      </c>
      <c r="D12" s="3">
        <f>DIEM_2D!C3</f>
        <v>0</v>
      </c>
      <c r="E12" s="3">
        <f>DIEM_2D!D3</f>
        <v>0</v>
      </c>
      <c r="F12" s="3">
        <f>DIEM_2D!E3</f>
        <v>1</v>
      </c>
      <c r="G12" s="16">
        <f>DIEM_2D!F3</f>
        <v>1</v>
      </c>
      <c r="H12" s="11" t="str">
        <f>DIEM_2D!G3</f>
        <v/>
      </c>
      <c r="I12" s="3">
        <f>DIEM_2D!I3</f>
        <v>1</v>
      </c>
      <c r="J12" s="3">
        <f>DIEM_2D!J3</f>
        <v>-4</v>
      </c>
      <c r="K12" s="16">
        <f>DIEM_2D!K3</f>
        <v>-2</v>
      </c>
      <c r="L12" s="3" t="str">
        <f>DIEM_2D!L3</f>
        <v/>
      </c>
      <c r="M12" s="3" t="str">
        <f>DIEM_2D!Q3</f>
        <v/>
      </c>
      <c r="N12" s="11" t="str">
        <f t="shared" si="2"/>
        <v>Loại: đồng thuận thấp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>
        <f t="shared" si="1"/>
        <v>3</v>
      </c>
      <c r="B13" s="11" t="str">
        <f>DIEM_2D!A4</f>
        <v>02</v>
      </c>
      <c r="C13" s="3">
        <f>DIEM_2D!B4</f>
        <v>0</v>
      </c>
      <c r="D13" s="3">
        <f>DIEM_2D!C4</f>
        <v>0</v>
      </c>
      <c r="E13" s="3">
        <f>DIEM_2D!D4</f>
        <v>0</v>
      </c>
      <c r="F13" s="3">
        <f>DIEM_2D!E4</f>
        <v>1</v>
      </c>
      <c r="G13" s="16">
        <f>DIEM_2D!F4</f>
        <v>1</v>
      </c>
      <c r="H13" s="11" t="str">
        <f>DIEM_2D!G4</f>
        <v/>
      </c>
      <c r="I13" s="3">
        <f>DIEM_2D!I4</f>
        <v>1</v>
      </c>
      <c r="J13" s="3">
        <f>DIEM_2D!J4</f>
        <v>-4</v>
      </c>
      <c r="K13" s="16">
        <f>DIEM_2D!K4</f>
        <v>-2</v>
      </c>
      <c r="L13" s="3" t="str">
        <f>DIEM_2D!L4</f>
        <v/>
      </c>
      <c r="M13" s="3" t="str">
        <f>DIEM_2D!Q4</f>
        <v/>
      </c>
      <c r="N13" s="11" t="str">
        <f t="shared" si="2"/>
        <v>Loại: đồng thuận thấp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>
        <f t="shared" si="1"/>
        <v>4</v>
      </c>
      <c r="B14" s="11" t="str">
        <f>DIEM_2D!A5</f>
        <v>03</v>
      </c>
      <c r="C14" s="3">
        <f>DIEM_2D!B5</f>
        <v>0</v>
      </c>
      <c r="D14" s="3">
        <f>DIEM_2D!C5</f>
        <v>0</v>
      </c>
      <c r="E14" s="3">
        <f>DIEM_2D!D5</f>
        <v>0</v>
      </c>
      <c r="F14" s="3">
        <f>DIEM_2D!E5</f>
        <v>1</v>
      </c>
      <c r="G14" s="16">
        <f>DIEM_2D!F5</f>
        <v>1</v>
      </c>
      <c r="H14" s="11" t="str">
        <f>DIEM_2D!G5</f>
        <v/>
      </c>
      <c r="I14" s="3">
        <f>DIEM_2D!I5</f>
        <v>1</v>
      </c>
      <c r="J14" s="3">
        <f>DIEM_2D!J5</f>
        <v>-4</v>
      </c>
      <c r="K14" s="16">
        <f>DIEM_2D!K5</f>
        <v>-2</v>
      </c>
      <c r="L14" s="3" t="str">
        <f>DIEM_2D!L5</f>
        <v/>
      </c>
      <c r="M14" s="3" t="str">
        <f>DIEM_2D!Q5</f>
        <v/>
      </c>
      <c r="N14" s="11" t="str">
        <f t="shared" si="2"/>
        <v>Loại: đồng thuận thấp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">
        <f t="shared" si="1"/>
        <v>5</v>
      </c>
      <c r="B15" s="11" t="str">
        <f>DIEM_2D!A6</f>
        <v>04</v>
      </c>
      <c r="C15" s="3">
        <f>DIEM_2D!B6</f>
        <v>0</v>
      </c>
      <c r="D15" s="3">
        <f>DIEM_2D!C6</f>
        <v>0</v>
      </c>
      <c r="E15" s="3">
        <f>DIEM_2D!D6</f>
        <v>0</v>
      </c>
      <c r="F15" s="3">
        <f>DIEM_2D!E6</f>
        <v>0</v>
      </c>
      <c r="G15" s="16">
        <f>DIEM_2D!F6</f>
        <v>0</v>
      </c>
      <c r="H15" s="11" t="str">
        <f>DIEM_2D!G6</f>
        <v/>
      </c>
      <c r="I15" s="3">
        <f>DIEM_2D!I6</f>
        <v>0</v>
      </c>
      <c r="J15" s="3">
        <f>DIEM_2D!J6</f>
        <v>-4</v>
      </c>
      <c r="K15" s="16">
        <f>DIEM_2D!K6</f>
        <v>-4</v>
      </c>
      <c r="L15" s="3" t="str">
        <f>DIEM_2D!L6</f>
        <v/>
      </c>
      <c r="M15" s="3" t="str">
        <f>DIEM_2D!Q6</f>
        <v/>
      </c>
      <c r="N15" s="11" t="str">
        <f t="shared" si="2"/>
        <v>Loại: đồng thuận thấp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>
        <f t="shared" si="1"/>
        <v>6</v>
      </c>
      <c r="B16" s="11" t="str">
        <f>DIEM_2D!A7</f>
        <v>05</v>
      </c>
      <c r="C16" s="3">
        <f>DIEM_2D!B7</f>
        <v>0</v>
      </c>
      <c r="D16" s="3">
        <f>DIEM_2D!C7</f>
        <v>0</v>
      </c>
      <c r="E16" s="3">
        <f>DIEM_2D!D7</f>
        <v>0</v>
      </c>
      <c r="F16" s="3">
        <f>DIEM_2D!E7</f>
        <v>0</v>
      </c>
      <c r="G16" s="16">
        <f>DIEM_2D!F7</f>
        <v>0</v>
      </c>
      <c r="H16" s="11" t="str">
        <f>DIEM_2D!G7</f>
        <v/>
      </c>
      <c r="I16" s="3">
        <f>DIEM_2D!I7</f>
        <v>0</v>
      </c>
      <c r="J16" s="3">
        <f>DIEM_2D!J7</f>
        <v>-4</v>
      </c>
      <c r="K16" s="16">
        <f>DIEM_2D!K7</f>
        <v>-4</v>
      </c>
      <c r="L16" s="3" t="str">
        <f>DIEM_2D!L7</f>
        <v/>
      </c>
      <c r="M16" s="3" t="str">
        <f>DIEM_2D!Q7</f>
        <v/>
      </c>
      <c r="N16" s="11" t="str">
        <f t="shared" si="2"/>
        <v>Loại: đồng thuận thấp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>
        <f t="shared" si="1"/>
        <v>7</v>
      </c>
      <c r="B17" s="11" t="str">
        <f>DIEM_2D!A8</f>
        <v>06</v>
      </c>
      <c r="C17" s="3">
        <f>DIEM_2D!B8</f>
        <v>0</v>
      </c>
      <c r="D17" s="3">
        <f>DIEM_2D!C8</f>
        <v>0</v>
      </c>
      <c r="E17" s="3">
        <f>DIEM_2D!D8</f>
        <v>0</v>
      </c>
      <c r="F17" s="3">
        <f>DIEM_2D!E8</f>
        <v>1</v>
      </c>
      <c r="G17" s="16">
        <f>DIEM_2D!F8</f>
        <v>1</v>
      </c>
      <c r="H17" s="11" t="str">
        <f>DIEM_2D!G8</f>
        <v/>
      </c>
      <c r="I17" s="3">
        <f>DIEM_2D!I8</f>
        <v>1</v>
      </c>
      <c r="J17" s="3">
        <f>DIEM_2D!J8</f>
        <v>-4</v>
      </c>
      <c r="K17" s="16">
        <f>DIEM_2D!K8</f>
        <v>-2</v>
      </c>
      <c r="L17" s="3" t="str">
        <f>DIEM_2D!L8</f>
        <v/>
      </c>
      <c r="M17" s="3" t="str">
        <f>DIEM_2D!Q8</f>
        <v/>
      </c>
      <c r="N17" s="11" t="str">
        <f t="shared" si="2"/>
        <v>Loại: đồng thuận thấp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>
        <f t="shared" si="1"/>
        <v>8</v>
      </c>
      <c r="B18" s="11" t="str">
        <f>DIEM_2D!A9</f>
        <v>07</v>
      </c>
      <c r="C18" s="3">
        <f>DIEM_2D!B9</f>
        <v>0</v>
      </c>
      <c r="D18" s="3">
        <f>DIEM_2D!C9</f>
        <v>0</v>
      </c>
      <c r="E18" s="3">
        <f>DIEM_2D!D9</f>
        <v>0</v>
      </c>
      <c r="F18" s="3">
        <f>DIEM_2D!E9</f>
        <v>0</v>
      </c>
      <c r="G18" s="16">
        <f>DIEM_2D!F9</f>
        <v>0</v>
      </c>
      <c r="H18" s="11" t="str">
        <f>DIEM_2D!G9</f>
        <v/>
      </c>
      <c r="I18" s="3">
        <f>DIEM_2D!I9</f>
        <v>0</v>
      </c>
      <c r="J18" s="3">
        <f>DIEM_2D!J9</f>
        <v>-4</v>
      </c>
      <c r="K18" s="16">
        <f>DIEM_2D!K9</f>
        <v>-4</v>
      </c>
      <c r="L18" s="3" t="str">
        <f>DIEM_2D!L9</f>
        <v/>
      </c>
      <c r="M18" s="3" t="str">
        <f>DIEM_2D!Q9</f>
        <v/>
      </c>
      <c r="N18" s="11" t="str">
        <f t="shared" si="2"/>
        <v>Loại: đồng thuận thấp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>
        <f t="shared" si="1"/>
        <v>9</v>
      </c>
      <c r="B19" s="11" t="str">
        <f>DIEM_2D!A10</f>
        <v>08</v>
      </c>
      <c r="C19" s="3">
        <f>DIEM_2D!B10</f>
        <v>0</v>
      </c>
      <c r="D19" s="3">
        <f>DIEM_2D!C10</f>
        <v>1</v>
      </c>
      <c r="E19" s="3">
        <f>DIEM_2D!D10</f>
        <v>0</v>
      </c>
      <c r="F19" s="3">
        <f>DIEM_2D!E10</f>
        <v>0</v>
      </c>
      <c r="G19" s="16">
        <f>DIEM_2D!F10</f>
        <v>1</v>
      </c>
      <c r="H19" s="11" t="str">
        <f>DIEM_2D!G10</f>
        <v>08</v>
      </c>
      <c r="I19" s="3">
        <f>DIEM_2D!I10</f>
        <v>1</v>
      </c>
      <c r="J19" s="3">
        <f>DIEM_2D!J10</f>
        <v>-3</v>
      </c>
      <c r="K19" s="16">
        <f>DIEM_2D!K10</f>
        <v>-1</v>
      </c>
      <c r="L19" s="3" t="str">
        <f>DIEM_2D!L10</f>
        <v/>
      </c>
      <c r="M19" s="3" t="str">
        <f>DIEM_2D!Q10</f>
        <v/>
      </c>
      <c r="N19" s="11" t="str">
        <f t="shared" si="2"/>
        <v>Loại: đồng thuận thấp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>
        <f t="shared" si="1"/>
        <v>10</v>
      </c>
      <c r="B20" s="11" t="str">
        <f>DIEM_2D!A11</f>
        <v>09</v>
      </c>
      <c r="C20" s="3">
        <f>DIEM_2D!B11</f>
        <v>0</v>
      </c>
      <c r="D20" s="3">
        <f>DIEM_2D!C11</f>
        <v>1</v>
      </c>
      <c r="E20" s="3">
        <f>DIEM_2D!D11</f>
        <v>0</v>
      </c>
      <c r="F20" s="3">
        <f>DIEM_2D!E11</f>
        <v>0</v>
      </c>
      <c r="G20" s="16">
        <f>DIEM_2D!F11</f>
        <v>1</v>
      </c>
      <c r="H20" s="11" t="str">
        <f>DIEM_2D!G11</f>
        <v>09</v>
      </c>
      <c r="I20" s="3">
        <f>DIEM_2D!I11</f>
        <v>1</v>
      </c>
      <c r="J20" s="3">
        <f>DIEM_2D!J11</f>
        <v>-3</v>
      </c>
      <c r="K20" s="16">
        <f>DIEM_2D!K11</f>
        <v>-1</v>
      </c>
      <c r="L20" s="3" t="str">
        <f>DIEM_2D!L11</f>
        <v/>
      </c>
      <c r="M20" s="3" t="str">
        <f>DIEM_2D!Q11</f>
        <v/>
      </c>
      <c r="N20" s="11" t="str">
        <f t="shared" si="2"/>
        <v>Loại: đồng thuận thấp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>
        <f t="shared" si="1"/>
        <v>11</v>
      </c>
      <c r="B21" s="11" t="str">
        <f>DIEM_2D!A12</f>
        <v>10</v>
      </c>
      <c r="C21" s="3">
        <f>DIEM_2D!B12</f>
        <v>0</v>
      </c>
      <c r="D21" s="3">
        <f>DIEM_2D!C12</f>
        <v>0</v>
      </c>
      <c r="E21" s="3">
        <f>DIEM_2D!D12</f>
        <v>0</v>
      </c>
      <c r="F21" s="3">
        <f>DIEM_2D!E12</f>
        <v>1</v>
      </c>
      <c r="G21" s="16">
        <f>DIEM_2D!F12</f>
        <v>1</v>
      </c>
      <c r="H21" s="11" t="str">
        <f>DIEM_2D!G12</f>
        <v/>
      </c>
      <c r="I21" s="3">
        <f>DIEM_2D!I12</f>
        <v>1</v>
      </c>
      <c r="J21" s="3">
        <f>DIEM_2D!J12</f>
        <v>-4</v>
      </c>
      <c r="K21" s="16">
        <f>DIEM_2D!K12</f>
        <v>-2</v>
      </c>
      <c r="L21" s="3" t="str">
        <f>DIEM_2D!L12</f>
        <v/>
      </c>
      <c r="M21" s="3" t="str">
        <f>DIEM_2D!Q12</f>
        <v/>
      </c>
      <c r="N21" s="11" t="str">
        <f t="shared" si="2"/>
        <v>Loại: đồng thuận thấp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">
        <f t="shared" si="1"/>
        <v>12</v>
      </c>
      <c r="B22" s="11" t="str">
        <f>DIEM_2D!A13</f>
        <v>11</v>
      </c>
      <c r="C22" s="3">
        <f>DIEM_2D!B13</f>
        <v>0</v>
      </c>
      <c r="D22" s="3">
        <f>DIEM_2D!C13</f>
        <v>0</v>
      </c>
      <c r="E22" s="3">
        <f>DIEM_2D!D13</f>
        <v>0</v>
      </c>
      <c r="F22" s="3">
        <f>DIEM_2D!E13</f>
        <v>1</v>
      </c>
      <c r="G22" s="16">
        <f>DIEM_2D!F13</f>
        <v>1</v>
      </c>
      <c r="H22" s="11" t="str">
        <f>DIEM_2D!G13</f>
        <v/>
      </c>
      <c r="I22" s="3">
        <f>DIEM_2D!I13</f>
        <v>1</v>
      </c>
      <c r="J22" s="3">
        <f>DIEM_2D!J13</f>
        <v>-4</v>
      </c>
      <c r="K22" s="16">
        <f>DIEM_2D!K13</f>
        <v>-2</v>
      </c>
      <c r="L22" s="3" t="str">
        <f>DIEM_2D!L13</f>
        <v/>
      </c>
      <c r="M22" s="3" t="str">
        <f>DIEM_2D!Q13</f>
        <v/>
      </c>
      <c r="N22" s="11" t="str">
        <f t="shared" si="2"/>
        <v>Loại: đồng thuận thấp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1">
        <f t="shared" si="1"/>
        <v>13</v>
      </c>
      <c r="B23" s="11" t="str">
        <f>DIEM_2D!A14</f>
        <v>12</v>
      </c>
      <c r="C23" s="3">
        <f>DIEM_2D!B14</f>
        <v>0</v>
      </c>
      <c r="D23" s="3">
        <f>DIEM_2D!C14</f>
        <v>0</v>
      </c>
      <c r="E23" s="3">
        <f>DIEM_2D!D14</f>
        <v>0</v>
      </c>
      <c r="F23" s="3">
        <f>DIEM_2D!E14</f>
        <v>1</v>
      </c>
      <c r="G23" s="16">
        <f>DIEM_2D!F14</f>
        <v>1</v>
      </c>
      <c r="H23" s="11" t="str">
        <f>DIEM_2D!G14</f>
        <v/>
      </c>
      <c r="I23" s="3">
        <f>DIEM_2D!I14</f>
        <v>1</v>
      </c>
      <c r="J23" s="3">
        <f>DIEM_2D!J14</f>
        <v>-4</v>
      </c>
      <c r="K23" s="16">
        <f>DIEM_2D!K14</f>
        <v>-2</v>
      </c>
      <c r="L23" s="3" t="str">
        <f>DIEM_2D!L14</f>
        <v/>
      </c>
      <c r="M23" s="3" t="str">
        <f>DIEM_2D!Q14</f>
        <v/>
      </c>
      <c r="N23" s="11" t="str">
        <f t="shared" si="2"/>
        <v>Loại: đồng thuận thấp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1">
        <f t="shared" si="1"/>
        <v>14</v>
      </c>
      <c r="B24" s="11" t="str">
        <f>DIEM_2D!A15</f>
        <v>13</v>
      </c>
      <c r="C24" s="3">
        <f>DIEM_2D!B15</f>
        <v>0</v>
      </c>
      <c r="D24" s="3">
        <f>DIEM_2D!C15</f>
        <v>0</v>
      </c>
      <c r="E24" s="3">
        <f>DIEM_2D!D15</f>
        <v>0</v>
      </c>
      <c r="F24" s="3">
        <f>DIEM_2D!E15</f>
        <v>1</v>
      </c>
      <c r="G24" s="16">
        <f>DIEM_2D!F15</f>
        <v>1</v>
      </c>
      <c r="H24" s="11" t="str">
        <f>DIEM_2D!G15</f>
        <v/>
      </c>
      <c r="I24" s="3">
        <f>DIEM_2D!I15</f>
        <v>1</v>
      </c>
      <c r="J24" s="3">
        <f>DIEM_2D!J15</f>
        <v>-4</v>
      </c>
      <c r="K24" s="16">
        <f>DIEM_2D!K15</f>
        <v>-2</v>
      </c>
      <c r="L24" s="3" t="str">
        <f>DIEM_2D!L15</f>
        <v/>
      </c>
      <c r="M24" s="3" t="str">
        <f>DIEM_2D!Q15</f>
        <v/>
      </c>
      <c r="N24" s="11" t="str">
        <f t="shared" si="2"/>
        <v>Loại: đồng thuận thấp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>
        <f t="shared" si="1"/>
        <v>15</v>
      </c>
      <c r="B25" s="11" t="str">
        <f>DIEM_2D!A16</f>
        <v>14</v>
      </c>
      <c r="C25" s="3">
        <f>DIEM_2D!B16</f>
        <v>0</v>
      </c>
      <c r="D25" s="3">
        <f>DIEM_2D!C16</f>
        <v>0</v>
      </c>
      <c r="E25" s="3">
        <f>DIEM_2D!D16</f>
        <v>0</v>
      </c>
      <c r="F25" s="3">
        <f>DIEM_2D!E16</f>
        <v>1</v>
      </c>
      <c r="G25" s="16">
        <f>DIEM_2D!F16</f>
        <v>1</v>
      </c>
      <c r="H25" s="11" t="str">
        <f>DIEM_2D!G16</f>
        <v/>
      </c>
      <c r="I25" s="3">
        <f>DIEM_2D!I16</f>
        <v>1</v>
      </c>
      <c r="J25" s="3">
        <f>DIEM_2D!J16</f>
        <v>-4</v>
      </c>
      <c r="K25" s="16">
        <f>DIEM_2D!K16</f>
        <v>-2</v>
      </c>
      <c r="L25" s="3" t="str">
        <f>DIEM_2D!L16</f>
        <v/>
      </c>
      <c r="M25" s="3" t="str">
        <f>DIEM_2D!Q16</f>
        <v/>
      </c>
      <c r="N25" s="11" t="str">
        <f t="shared" si="2"/>
        <v>Loại: đồng thuận thấp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>
        <f t="shared" si="1"/>
        <v>16</v>
      </c>
      <c r="B26" s="11" t="str">
        <f>DIEM_2D!A17</f>
        <v>15</v>
      </c>
      <c r="C26" s="3">
        <f>DIEM_2D!B17</f>
        <v>0</v>
      </c>
      <c r="D26" s="3">
        <f>DIEM_2D!C17</f>
        <v>0</v>
      </c>
      <c r="E26" s="3">
        <f>DIEM_2D!D17</f>
        <v>0</v>
      </c>
      <c r="F26" s="3">
        <f>DIEM_2D!E17</f>
        <v>1</v>
      </c>
      <c r="G26" s="16">
        <f>DIEM_2D!F17</f>
        <v>1</v>
      </c>
      <c r="H26" s="11" t="str">
        <f>DIEM_2D!G17</f>
        <v/>
      </c>
      <c r="I26" s="3">
        <f>DIEM_2D!I17</f>
        <v>1</v>
      </c>
      <c r="J26" s="3">
        <f>DIEM_2D!J17</f>
        <v>-4</v>
      </c>
      <c r="K26" s="16">
        <f>DIEM_2D!K17</f>
        <v>-2</v>
      </c>
      <c r="L26" s="3" t="str">
        <f>DIEM_2D!L17</f>
        <v/>
      </c>
      <c r="M26" s="3" t="str">
        <f>DIEM_2D!Q17</f>
        <v/>
      </c>
      <c r="N26" s="11" t="str">
        <f t="shared" si="2"/>
        <v>Loại: đồng thuận thấp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>
        <f t="shared" si="1"/>
        <v>17</v>
      </c>
      <c r="B27" s="11" t="str">
        <f>DIEM_2D!A18</f>
        <v>16</v>
      </c>
      <c r="C27" s="3">
        <f>DIEM_2D!B18</f>
        <v>0</v>
      </c>
      <c r="D27" s="3">
        <f>DIEM_2D!C18</f>
        <v>0</v>
      </c>
      <c r="E27" s="3">
        <f>DIEM_2D!D18</f>
        <v>0</v>
      </c>
      <c r="F27" s="3">
        <f>DIEM_2D!E18</f>
        <v>1</v>
      </c>
      <c r="G27" s="16">
        <f>DIEM_2D!F18</f>
        <v>1</v>
      </c>
      <c r="H27" s="11" t="str">
        <f>DIEM_2D!G18</f>
        <v/>
      </c>
      <c r="I27" s="3">
        <f>DIEM_2D!I18</f>
        <v>1</v>
      </c>
      <c r="J27" s="3">
        <f>DIEM_2D!J18</f>
        <v>-4</v>
      </c>
      <c r="K27" s="16">
        <f>DIEM_2D!K18</f>
        <v>-2</v>
      </c>
      <c r="L27" s="3" t="str">
        <f>DIEM_2D!L18</f>
        <v/>
      </c>
      <c r="M27" s="3" t="str">
        <f>DIEM_2D!Q18</f>
        <v/>
      </c>
      <c r="N27" s="11" t="str">
        <f t="shared" si="2"/>
        <v>Loại: đồng thuận thấp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>
        <f t="shared" si="1"/>
        <v>18</v>
      </c>
      <c r="B28" s="11" t="str">
        <f>DIEM_2D!A19</f>
        <v>17</v>
      </c>
      <c r="C28" s="3">
        <f>DIEM_2D!B19</f>
        <v>0</v>
      </c>
      <c r="D28" s="3">
        <f>DIEM_2D!C19</f>
        <v>1</v>
      </c>
      <c r="E28" s="3">
        <f>DIEM_2D!D19</f>
        <v>0</v>
      </c>
      <c r="F28" s="3">
        <f>DIEM_2D!E19</f>
        <v>1</v>
      </c>
      <c r="G28" s="16">
        <f>DIEM_2D!F19</f>
        <v>2</v>
      </c>
      <c r="H28" s="11" t="str">
        <f>DIEM_2D!G19</f>
        <v>17</v>
      </c>
      <c r="I28" s="3">
        <f>DIEM_2D!I19</f>
        <v>2</v>
      </c>
      <c r="J28" s="3">
        <f>DIEM_2D!J19</f>
        <v>0</v>
      </c>
      <c r="K28" s="16">
        <f>DIEM_2D!K19</f>
        <v>4</v>
      </c>
      <c r="L28" s="3" t="str">
        <f>DIEM_2D!L19</f>
        <v/>
      </c>
      <c r="M28" s="3" t="str">
        <f>DIEM_2D!Q19</f>
        <v>PHỤ</v>
      </c>
      <c r="N28" s="11" t="str">
        <f t="shared" si="2"/>
        <v>Dàn phụ - mở rộng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>
        <f t="shared" si="1"/>
        <v>19</v>
      </c>
      <c r="B29" s="11" t="str">
        <f>DIEM_2D!A20</f>
        <v>18</v>
      </c>
      <c r="C29" s="3">
        <f>DIEM_2D!B20</f>
        <v>0</v>
      </c>
      <c r="D29" s="3">
        <f>DIEM_2D!C20</f>
        <v>1</v>
      </c>
      <c r="E29" s="3">
        <f>DIEM_2D!D20</f>
        <v>0</v>
      </c>
      <c r="F29" s="3">
        <f>DIEM_2D!E20</f>
        <v>1</v>
      </c>
      <c r="G29" s="16">
        <f>DIEM_2D!F20</f>
        <v>2</v>
      </c>
      <c r="H29" s="11" t="str">
        <f>DIEM_2D!G20</f>
        <v>18</v>
      </c>
      <c r="I29" s="3">
        <f>DIEM_2D!I20</f>
        <v>2</v>
      </c>
      <c r="J29" s="3">
        <f>DIEM_2D!J20</f>
        <v>0</v>
      </c>
      <c r="K29" s="16">
        <f>DIEM_2D!K20</f>
        <v>4</v>
      </c>
      <c r="L29" s="3" t="str">
        <f>DIEM_2D!L20</f>
        <v/>
      </c>
      <c r="M29" s="3" t="str">
        <f>DIEM_2D!Q20</f>
        <v>PHỤ</v>
      </c>
      <c r="N29" s="11" t="str">
        <f t="shared" si="2"/>
        <v>Dàn phụ - mở rộng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>
        <f t="shared" si="1"/>
        <v>20</v>
      </c>
      <c r="B30" s="11" t="str">
        <f>DIEM_2D!A21</f>
        <v>19</v>
      </c>
      <c r="C30" s="3">
        <f>DIEM_2D!B21</f>
        <v>0</v>
      </c>
      <c r="D30" s="3">
        <f>DIEM_2D!C21</f>
        <v>0</v>
      </c>
      <c r="E30" s="3">
        <f>DIEM_2D!D21</f>
        <v>0</v>
      </c>
      <c r="F30" s="3">
        <f>DIEM_2D!E21</f>
        <v>1</v>
      </c>
      <c r="G30" s="16">
        <f>DIEM_2D!F21</f>
        <v>1</v>
      </c>
      <c r="H30" s="11" t="str">
        <f>DIEM_2D!G21</f>
        <v/>
      </c>
      <c r="I30" s="3">
        <f>DIEM_2D!I21</f>
        <v>1</v>
      </c>
      <c r="J30" s="3">
        <f>DIEM_2D!J21</f>
        <v>-4</v>
      </c>
      <c r="K30" s="16">
        <f>DIEM_2D!K21</f>
        <v>-2</v>
      </c>
      <c r="L30" s="3" t="str">
        <f>DIEM_2D!L21</f>
        <v/>
      </c>
      <c r="M30" s="3" t="str">
        <f>DIEM_2D!Q21</f>
        <v/>
      </c>
      <c r="N30" s="11" t="str">
        <f t="shared" si="2"/>
        <v>Loại: đồng thuận thấp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1">
        <f t="shared" si="1"/>
        <v>21</v>
      </c>
      <c r="B31" s="11" t="str">
        <f>DIEM_2D!A22</f>
        <v>20</v>
      </c>
      <c r="C31" s="3">
        <f>DIEM_2D!B22</f>
        <v>0</v>
      </c>
      <c r="D31" s="3">
        <f>DIEM_2D!C22</f>
        <v>0</v>
      </c>
      <c r="E31" s="3">
        <f>DIEM_2D!D22</f>
        <v>0</v>
      </c>
      <c r="F31" s="3">
        <f>DIEM_2D!E22</f>
        <v>1</v>
      </c>
      <c r="G31" s="16">
        <f>DIEM_2D!F22</f>
        <v>1</v>
      </c>
      <c r="H31" s="11" t="str">
        <f>DIEM_2D!G22</f>
        <v/>
      </c>
      <c r="I31" s="3">
        <f>DIEM_2D!I22</f>
        <v>1</v>
      </c>
      <c r="J31" s="3">
        <f>DIEM_2D!J22</f>
        <v>-4</v>
      </c>
      <c r="K31" s="16">
        <f>DIEM_2D!K22</f>
        <v>-2</v>
      </c>
      <c r="L31" s="3" t="str">
        <f>DIEM_2D!L22</f>
        <v/>
      </c>
      <c r="M31" s="3" t="str">
        <f>DIEM_2D!Q22</f>
        <v/>
      </c>
      <c r="N31" s="11" t="str">
        <f t="shared" si="2"/>
        <v>Loại: đồng thuận thấp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1">
        <f t="shared" si="1"/>
        <v>22</v>
      </c>
      <c r="B32" s="11" t="str">
        <f>DIEM_2D!A23</f>
        <v>21</v>
      </c>
      <c r="C32" s="3">
        <f>DIEM_2D!B23</f>
        <v>0</v>
      </c>
      <c r="D32" s="3">
        <f>DIEM_2D!C23</f>
        <v>0</v>
      </c>
      <c r="E32" s="3">
        <f>DIEM_2D!D23</f>
        <v>0</v>
      </c>
      <c r="F32" s="3">
        <f>DIEM_2D!E23</f>
        <v>1</v>
      </c>
      <c r="G32" s="16">
        <f>DIEM_2D!F23</f>
        <v>1</v>
      </c>
      <c r="H32" s="11" t="str">
        <f>DIEM_2D!G23</f>
        <v/>
      </c>
      <c r="I32" s="3">
        <f>DIEM_2D!I23</f>
        <v>1</v>
      </c>
      <c r="J32" s="3">
        <f>DIEM_2D!J23</f>
        <v>-4</v>
      </c>
      <c r="K32" s="16">
        <f>DIEM_2D!K23</f>
        <v>-2</v>
      </c>
      <c r="L32" s="3" t="str">
        <f>DIEM_2D!L23</f>
        <v/>
      </c>
      <c r="M32" s="3" t="str">
        <f>DIEM_2D!Q23</f>
        <v/>
      </c>
      <c r="N32" s="11" t="str">
        <f t="shared" si="2"/>
        <v>Loại: đồng thuận thấp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1">
        <f t="shared" si="1"/>
        <v>23</v>
      </c>
      <c r="B33" s="11" t="str">
        <f>DIEM_2D!A24</f>
        <v>22</v>
      </c>
      <c r="C33" s="3">
        <f>DIEM_2D!B24</f>
        <v>0</v>
      </c>
      <c r="D33" s="3">
        <f>DIEM_2D!C24</f>
        <v>0</v>
      </c>
      <c r="E33" s="3">
        <f>DIEM_2D!D24</f>
        <v>0</v>
      </c>
      <c r="F33" s="3">
        <f>DIEM_2D!E24</f>
        <v>1</v>
      </c>
      <c r="G33" s="16">
        <f>DIEM_2D!F24</f>
        <v>1</v>
      </c>
      <c r="H33" s="11" t="str">
        <f>DIEM_2D!G24</f>
        <v/>
      </c>
      <c r="I33" s="3">
        <f>DIEM_2D!I24</f>
        <v>1</v>
      </c>
      <c r="J33" s="3">
        <f>DIEM_2D!J24</f>
        <v>-4</v>
      </c>
      <c r="K33" s="16">
        <f>DIEM_2D!K24</f>
        <v>-2</v>
      </c>
      <c r="L33" s="3" t="str">
        <f>DIEM_2D!L24</f>
        <v/>
      </c>
      <c r="M33" s="3" t="str">
        <f>DIEM_2D!Q24</f>
        <v/>
      </c>
      <c r="N33" s="11" t="str">
        <f t="shared" si="2"/>
        <v>Loại: đồng thuận thấp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1">
        <f t="shared" si="1"/>
        <v>24</v>
      </c>
      <c r="B34" s="11" t="str">
        <f>DIEM_2D!A25</f>
        <v>23</v>
      </c>
      <c r="C34" s="3">
        <f>DIEM_2D!B25</f>
        <v>0</v>
      </c>
      <c r="D34" s="3">
        <f>DIEM_2D!C25</f>
        <v>0</v>
      </c>
      <c r="E34" s="3">
        <f>DIEM_2D!D25</f>
        <v>0</v>
      </c>
      <c r="F34" s="3">
        <f>DIEM_2D!E25</f>
        <v>1</v>
      </c>
      <c r="G34" s="16">
        <f>DIEM_2D!F25</f>
        <v>1</v>
      </c>
      <c r="H34" s="11" t="str">
        <f>DIEM_2D!G25</f>
        <v/>
      </c>
      <c r="I34" s="3">
        <f>DIEM_2D!I25</f>
        <v>1</v>
      </c>
      <c r="J34" s="3">
        <f>DIEM_2D!J25</f>
        <v>-4</v>
      </c>
      <c r="K34" s="16">
        <f>DIEM_2D!K25</f>
        <v>-2</v>
      </c>
      <c r="L34" s="3" t="str">
        <f>DIEM_2D!L25</f>
        <v/>
      </c>
      <c r="M34" s="3" t="str">
        <f>DIEM_2D!Q25</f>
        <v/>
      </c>
      <c r="N34" s="11" t="str">
        <f t="shared" si="2"/>
        <v>Loại: đồng thuận thấp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1">
        <f t="shared" si="1"/>
        <v>25</v>
      </c>
      <c r="B35" s="11" t="str">
        <f>DIEM_2D!A26</f>
        <v>24</v>
      </c>
      <c r="C35" s="3">
        <f>DIEM_2D!B26</f>
        <v>0</v>
      </c>
      <c r="D35" s="3">
        <f>DIEM_2D!C26</f>
        <v>0</v>
      </c>
      <c r="E35" s="3">
        <f>DIEM_2D!D26</f>
        <v>0</v>
      </c>
      <c r="F35" s="3">
        <f>DIEM_2D!E26</f>
        <v>1</v>
      </c>
      <c r="G35" s="16">
        <f>DIEM_2D!F26</f>
        <v>1</v>
      </c>
      <c r="H35" s="11" t="str">
        <f>DIEM_2D!G26</f>
        <v/>
      </c>
      <c r="I35" s="3">
        <f>DIEM_2D!I26</f>
        <v>1</v>
      </c>
      <c r="J35" s="3">
        <f>DIEM_2D!J26</f>
        <v>-4</v>
      </c>
      <c r="K35" s="16">
        <f>DIEM_2D!K26</f>
        <v>-2</v>
      </c>
      <c r="L35" s="3" t="str">
        <f>DIEM_2D!L26</f>
        <v/>
      </c>
      <c r="M35" s="3" t="str">
        <f>DIEM_2D!Q26</f>
        <v/>
      </c>
      <c r="N35" s="11" t="str">
        <f t="shared" si="2"/>
        <v>Loại: đồng thuận thấp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1">
        <f t="shared" si="1"/>
        <v>26</v>
      </c>
      <c r="B36" s="11" t="str">
        <f>DIEM_2D!A27</f>
        <v>25</v>
      </c>
      <c r="C36" s="3">
        <f>DIEM_2D!B27</f>
        <v>0</v>
      </c>
      <c r="D36" s="3">
        <f>DIEM_2D!C27</f>
        <v>0</v>
      </c>
      <c r="E36" s="3">
        <f>DIEM_2D!D27</f>
        <v>0</v>
      </c>
      <c r="F36" s="3">
        <f>DIEM_2D!E27</f>
        <v>1</v>
      </c>
      <c r="G36" s="16">
        <f>DIEM_2D!F27</f>
        <v>1</v>
      </c>
      <c r="H36" s="11" t="str">
        <f>DIEM_2D!G27</f>
        <v/>
      </c>
      <c r="I36" s="3">
        <f>DIEM_2D!I27</f>
        <v>1</v>
      </c>
      <c r="J36" s="3">
        <f>DIEM_2D!J27</f>
        <v>-4</v>
      </c>
      <c r="K36" s="16">
        <f>DIEM_2D!K27</f>
        <v>-2</v>
      </c>
      <c r="L36" s="3" t="str">
        <f>DIEM_2D!L27</f>
        <v/>
      </c>
      <c r="M36" s="3" t="str">
        <f>DIEM_2D!Q27</f>
        <v/>
      </c>
      <c r="N36" s="11" t="str">
        <f t="shared" si="2"/>
        <v>Loại: đồng thuận thấp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1">
        <f t="shared" si="1"/>
        <v>27</v>
      </c>
      <c r="B37" s="11" t="str">
        <f>DIEM_2D!A28</f>
        <v>26</v>
      </c>
      <c r="C37" s="3">
        <f>DIEM_2D!B28</f>
        <v>0</v>
      </c>
      <c r="D37" s="3">
        <f>DIEM_2D!C28</f>
        <v>1</v>
      </c>
      <c r="E37" s="3">
        <f>DIEM_2D!D28</f>
        <v>0</v>
      </c>
      <c r="F37" s="3">
        <f>DIEM_2D!E28</f>
        <v>1</v>
      </c>
      <c r="G37" s="16">
        <f>DIEM_2D!F28</f>
        <v>2</v>
      </c>
      <c r="H37" s="11" t="str">
        <f>DIEM_2D!G28</f>
        <v>26</v>
      </c>
      <c r="I37" s="3">
        <f>DIEM_2D!I28</f>
        <v>2</v>
      </c>
      <c r="J37" s="3">
        <f>DIEM_2D!J28</f>
        <v>0</v>
      </c>
      <c r="K37" s="16">
        <f>DIEM_2D!K28</f>
        <v>4</v>
      </c>
      <c r="L37" s="3" t="str">
        <f>DIEM_2D!L28</f>
        <v/>
      </c>
      <c r="M37" s="3" t="str">
        <f>DIEM_2D!Q28</f>
        <v>PHỤ</v>
      </c>
      <c r="N37" s="11" t="str">
        <f t="shared" si="2"/>
        <v>Dàn phụ - mở rộng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1">
        <f t="shared" si="1"/>
        <v>28</v>
      </c>
      <c r="B38" s="11" t="str">
        <f>DIEM_2D!A29</f>
        <v>27</v>
      </c>
      <c r="C38" s="3">
        <f>DIEM_2D!B29</f>
        <v>0</v>
      </c>
      <c r="D38" s="3">
        <f>DIEM_2D!C29</f>
        <v>1</v>
      </c>
      <c r="E38" s="3">
        <f>DIEM_2D!D29</f>
        <v>0</v>
      </c>
      <c r="F38" s="3">
        <f>DIEM_2D!E29</f>
        <v>1</v>
      </c>
      <c r="G38" s="16">
        <f>DIEM_2D!F29</f>
        <v>2</v>
      </c>
      <c r="H38" s="11" t="str">
        <f>DIEM_2D!G29</f>
        <v>27</v>
      </c>
      <c r="I38" s="3">
        <f>DIEM_2D!I29</f>
        <v>2</v>
      </c>
      <c r="J38" s="3">
        <f>DIEM_2D!J29</f>
        <v>0</v>
      </c>
      <c r="K38" s="16">
        <f>DIEM_2D!K29</f>
        <v>4</v>
      </c>
      <c r="L38" s="3" t="str">
        <f>DIEM_2D!L29</f>
        <v/>
      </c>
      <c r="M38" s="3" t="str">
        <f>DIEM_2D!Q29</f>
        <v>PHỤ</v>
      </c>
      <c r="N38" s="11" t="str">
        <f t="shared" si="2"/>
        <v>Dàn phụ - mở rộng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1">
        <f t="shared" si="1"/>
        <v>29</v>
      </c>
      <c r="B39" s="11" t="str">
        <f>DIEM_2D!A30</f>
        <v>28</v>
      </c>
      <c r="C39" s="3">
        <f>DIEM_2D!B30</f>
        <v>0</v>
      </c>
      <c r="D39" s="3">
        <f>DIEM_2D!C30</f>
        <v>0</v>
      </c>
      <c r="E39" s="3">
        <f>DIEM_2D!D30</f>
        <v>0</v>
      </c>
      <c r="F39" s="3">
        <f>DIEM_2D!E30</f>
        <v>1</v>
      </c>
      <c r="G39" s="16">
        <f>DIEM_2D!F30</f>
        <v>1</v>
      </c>
      <c r="H39" s="11" t="str">
        <f>DIEM_2D!G30</f>
        <v/>
      </c>
      <c r="I39" s="3">
        <f>DIEM_2D!I30</f>
        <v>1</v>
      </c>
      <c r="J39" s="3">
        <f>DIEM_2D!J30</f>
        <v>-4</v>
      </c>
      <c r="K39" s="16">
        <f>DIEM_2D!K30</f>
        <v>-2</v>
      </c>
      <c r="L39" s="3" t="str">
        <f>DIEM_2D!L30</f>
        <v/>
      </c>
      <c r="M39" s="3" t="str">
        <f>DIEM_2D!Q30</f>
        <v/>
      </c>
      <c r="N39" s="11" t="str">
        <f t="shared" si="2"/>
        <v>Loại: đồng thuận thấp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1">
        <f t="shared" si="1"/>
        <v>30</v>
      </c>
      <c r="B40" s="11" t="str">
        <f>DIEM_2D!A31</f>
        <v>29</v>
      </c>
      <c r="C40" s="3">
        <f>DIEM_2D!B31</f>
        <v>0</v>
      </c>
      <c r="D40" s="3">
        <f>DIEM_2D!C31</f>
        <v>1</v>
      </c>
      <c r="E40" s="3">
        <f>DIEM_2D!D31</f>
        <v>0</v>
      </c>
      <c r="F40" s="3">
        <f>DIEM_2D!E31</f>
        <v>1</v>
      </c>
      <c r="G40" s="16">
        <f>DIEM_2D!F31</f>
        <v>2</v>
      </c>
      <c r="H40" s="11" t="str">
        <f>DIEM_2D!G31</f>
        <v>29</v>
      </c>
      <c r="I40" s="3">
        <f>DIEM_2D!I31</f>
        <v>2</v>
      </c>
      <c r="J40" s="3">
        <f>DIEM_2D!J31</f>
        <v>0</v>
      </c>
      <c r="K40" s="16">
        <f>DIEM_2D!K31</f>
        <v>4</v>
      </c>
      <c r="L40" s="3" t="str">
        <f>DIEM_2D!L31</f>
        <v/>
      </c>
      <c r="M40" s="3" t="str">
        <f>DIEM_2D!Q31</f>
        <v>PHỤ</v>
      </c>
      <c r="N40" s="11" t="str">
        <f t="shared" si="2"/>
        <v>Dàn phụ - mở rộng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1">
        <f t="shared" si="1"/>
        <v>31</v>
      </c>
      <c r="B41" s="11" t="str">
        <f>DIEM_2D!A32</f>
        <v>30</v>
      </c>
      <c r="C41" s="3">
        <f>DIEM_2D!B32</f>
        <v>0</v>
      </c>
      <c r="D41" s="3">
        <f>DIEM_2D!C32</f>
        <v>0</v>
      </c>
      <c r="E41" s="3">
        <f>DIEM_2D!D32</f>
        <v>0</v>
      </c>
      <c r="F41" s="3">
        <f>DIEM_2D!E32</f>
        <v>1</v>
      </c>
      <c r="G41" s="16">
        <f>DIEM_2D!F32</f>
        <v>1</v>
      </c>
      <c r="H41" s="11" t="str">
        <f>DIEM_2D!G32</f>
        <v/>
      </c>
      <c r="I41" s="3">
        <f>DIEM_2D!I32</f>
        <v>1</v>
      </c>
      <c r="J41" s="3">
        <f>DIEM_2D!J32</f>
        <v>-4</v>
      </c>
      <c r="K41" s="16">
        <f>DIEM_2D!K32</f>
        <v>-2</v>
      </c>
      <c r="L41" s="3" t="str">
        <f>DIEM_2D!L32</f>
        <v/>
      </c>
      <c r="M41" s="3" t="str">
        <f>DIEM_2D!Q32</f>
        <v/>
      </c>
      <c r="N41" s="11" t="str">
        <f t="shared" si="2"/>
        <v>Loại: đồng thuận thấp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1">
        <f t="shared" si="1"/>
        <v>32</v>
      </c>
      <c r="B42" s="11" t="str">
        <f>DIEM_2D!A33</f>
        <v>31</v>
      </c>
      <c r="C42" s="3">
        <f>DIEM_2D!B33</f>
        <v>0</v>
      </c>
      <c r="D42" s="3">
        <f>DIEM_2D!C33</f>
        <v>0</v>
      </c>
      <c r="E42" s="3">
        <f>DIEM_2D!D33</f>
        <v>0</v>
      </c>
      <c r="F42" s="3">
        <f>DIEM_2D!E33</f>
        <v>1</v>
      </c>
      <c r="G42" s="16">
        <f>DIEM_2D!F33</f>
        <v>1</v>
      </c>
      <c r="H42" s="11" t="str">
        <f>DIEM_2D!G33</f>
        <v/>
      </c>
      <c r="I42" s="3">
        <f>DIEM_2D!I33</f>
        <v>1</v>
      </c>
      <c r="J42" s="3">
        <f>DIEM_2D!J33</f>
        <v>-4</v>
      </c>
      <c r="K42" s="16">
        <f>DIEM_2D!K33</f>
        <v>-2</v>
      </c>
      <c r="L42" s="3" t="str">
        <f>DIEM_2D!L33</f>
        <v/>
      </c>
      <c r="M42" s="3" t="str">
        <f>DIEM_2D!Q33</f>
        <v/>
      </c>
      <c r="N42" s="11" t="str">
        <f t="shared" si="2"/>
        <v>Loại: đồng thuận thấp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1">
        <f t="shared" si="1"/>
        <v>33</v>
      </c>
      <c r="B43" s="11" t="str">
        <f>DIEM_2D!A34</f>
        <v>32</v>
      </c>
      <c r="C43" s="3">
        <f>DIEM_2D!B34</f>
        <v>0</v>
      </c>
      <c r="D43" s="3">
        <f>DIEM_2D!C34</f>
        <v>0</v>
      </c>
      <c r="E43" s="3">
        <f>DIEM_2D!D34</f>
        <v>0</v>
      </c>
      <c r="F43" s="3">
        <f>DIEM_2D!E34</f>
        <v>1</v>
      </c>
      <c r="G43" s="16">
        <f>DIEM_2D!F34</f>
        <v>1</v>
      </c>
      <c r="H43" s="11" t="str">
        <f>DIEM_2D!G34</f>
        <v/>
      </c>
      <c r="I43" s="3">
        <f>DIEM_2D!I34</f>
        <v>1</v>
      </c>
      <c r="J43" s="3">
        <f>DIEM_2D!J34</f>
        <v>-4</v>
      </c>
      <c r="K43" s="16">
        <f>DIEM_2D!K34</f>
        <v>-2</v>
      </c>
      <c r="L43" s="3" t="str">
        <f>DIEM_2D!L34</f>
        <v/>
      </c>
      <c r="M43" s="3" t="str">
        <f>DIEM_2D!Q34</f>
        <v/>
      </c>
      <c r="N43" s="11" t="str">
        <f t="shared" si="2"/>
        <v>Loại: đồng thuận thấp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1">
        <f t="shared" si="1"/>
        <v>34</v>
      </c>
      <c r="B44" s="11" t="str">
        <f>DIEM_2D!A35</f>
        <v>33</v>
      </c>
      <c r="C44" s="3">
        <f>DIEM_2D!B35</f>
        <v>0</v>
      </c>
      <c r="D44" s="3">
        <f>DIEM_2D!C35</f>
        <v>0</v>
      </c>
      <c r="E44" s="3">
        <f>DIEM_2D!D35</f>
        <v>0</v>
      </c>
      <c r="F44" s="3">
        <f>DIEM_2D!E35</f>
        <v>1</v>
      </c>
      <c r="G44" s="16">
        <f>DIEM_2D!F35</f>
        <v>1</v>
      </c>
      <c r="H44" s="11" t="str">
        <f>DIEM_2D!G35</f>
        <v/>
      </c>
      <c r="I44" s="3">
        <f>DIEM_2D!I35</f>
        <v>1</v>
      </c>
      <c r="J44" s="3">
        <f>DIEM_2D!J35</f>
        <v>-4</v>
      </c>
      <c r="K44" s="16">
        <f>DIEM_2D!K35</f>
        <v>-2</v>
      </c>
      <c r="L44" s="3" t="str">
        <f>DIEM_2D!L35</f>
        <v/>
      </c>
      <c r="M44" s="3" t="str">
        <f>DIEM_2D!Q35</f>
        <v/>
      </c>
      <c r="N44" s="11" t="str">
        <f t="shared" si="2"/>
        <v>Loại: đồng thuận thấp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1">
        <f t="shared" si="1"/>
        <v>35</v>
      </c>
      <c r="B45" s="11" t="str">
        <f>DIEM_2D!A36</f>
        <v>34</v>
      </c>
      <c r="C45" s="3">
        <f>DIEM_2D!B36</f>
        <v>0</v>
      </c>
      <c r="D45" s="3">
        <f>DIEM_2D!C36</f>
        <v>0</v>
      </c>
      <c r="E45" s="3">
        <f>DIEM_2D!D36</f>
        <v>0</v>
      </c>
      <c r="F45" s="3">
        <f>DIEM_2D!E36</f>
        <v>1</v>
      </c>
      <c r="G45" s="16">
        <f>DIEM_2D!F36</f>
        <v>1</v>
      </c>
      <c r="H45" s="11" t="str">
        <f>DIEM_2D!G36</f>
        <v/>
      </c>
      <c r="I45" s="3">
        <f>DIEM_2D!I36</f>
        <v>1</v>
      </c>
      <c r="J45" s="3">
        <f>DIEM_2D!J36</f>
        <v>-4</v>
      </c>
      <c r="K45" s="16">
        <f>DIEM_2D!K36</f>
        <v>-2</v>
      </c>
      <c r="L45" s="3" t="str">
        <f>DIEM_2D!L36</f>
        <v/>
      </c>
      <c r="M45" s="3" t="str">
        <f>DIEM_2D!Q36</f>
        <v/>
      </c>
      <c r="N45" s="11" t="str">
        <f t="shared" si="2"/>
        <v>Loại: đồng thuận thấp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1">
        <f t="shared" si="1"/>
        <v>36</v>
      </c>
      <c r="B46" s="11" t="str">
        <f>DIEM_2D!A37</f>
        <v>35</v>
      </c>
      <c r="C46" s="3">
        <f>DIEM_2D!B37</f>
        <v>0</v>
      </c>
      <c r="D46" s="3">
        <f>DIEM_2D!C37</f>
        <v>1</v>
      </c>
      <c r="E46" s="3">
        <f>DIEM_2D!D37</f>
        <v>0</v>
      </c>
      <c r="F46" s="3">
        <f>DIEM_2D!E37</f>
        <v>1</v>
      </c>
      <c r="G46" s="16">
        <f>DIEM_2D!F37</f>
        <v>2</v>
      </c>
      <c r="H46" s="11" t="str">
        <f>DIEM_2D!G37</f>
        <v>35</v>
      </c>
      <c r="I46" s="3">
        <f>DIEM_2D!I37</f>
        <v>2</v>
      </c>
      <c r="J46" s="3">
        <f>DIEM_2D!J37</f>
        <v>0</v>
      </c>
      <c r="K46" s="16">
        <f>DIEM_2D!K37</f>
        <v>4</v>
      </c>
      <c r="L46" s="3" t="str">
        <f>DIEM_2D!L37</f>
        <v/>
      </c>
      <c r="M46" s="3" t="str">
        <f>DIEM_2D!Q37</f>
        <v>PHỤ</v>
      </c>
      <c r="N46" s="11" t="str">
        <f t="shared" si="2"/>
        <v>Dàn phụ - mở rộng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1">
        <f t="shared" si="1"/>
        <v>37</v>
      </c>
      <c r="B47" s="11" t="str">
        <f>DIEM_2D!A38</f>
        <v>36</v>
      </c>
      <c r="C47" s="3">
        <f>DIEM_2D!B38</f>
        <v>0</v>
      </c>
      <c r="D47" s="3">
        <f>DIEM_2D!C38</f>
        <v>1</v>
      </c>
      <c r="E47" s="3">
        <f>DIEM_2D!D38</f>
        <v>0</v>
      </c>
      <c r="F47" s="3">
        <f>DIEM_2D!E38</f>
        <v>1</v>
      </c>
      <c r="G47" s="16">
        <f>DIEM_2D!F38</f>
        <v>2</v>
      </c>
      <c r="H47" s="11" t="str">
        <f>DIEM_2D!G38</f>
        <v>36</v>
      </c>
      <c r="I47" s="3">
        <f>DIEM_2D!I38</f>
        <v>2</v>
      </c>
      <c r="J47" s="3">
        <f>DIEM_2D!J38</f>
        <v>0</v>
      </c>
      <c r="K47" s="16">
        <f>DIEM_2D!K38</f>
        <v>4</v>
      </c>
      <c r="L47" s="3" t="str">
        <f>DIEM_2D!L38</f>
        <v/>
      </c>
      <c r="M47" s="3" t="str">
        <f>DIEM_2D!Q38</f>
        <v>PHỤ</v>
      </c>
      <c r="N47" s="11" t="str">
        <f t="shared" si="2"/>
        <v>Dàn phụ - mở rộng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1">
        <f t="shared" si="1"/>
        <v>38</v>
      </c>
      <c r="B48" s="11" t="str">
        <f>DIEM_2D!A39</f>
        <v>37</v>
      </c>
      <c r="C48" s="3">
        <f>DIEM_2D!B39</f>
        <v>0</v>
      </c>
      <c r="D48" s="3">
        <f>DIEM_2D!C39</f>
        <v>0</v>
      </c>
      <c r="E48" s="3">
        <f>DIEM_2D!D39</f>
        <v>0</v>
      </c>
      <c r="F48" s="3">
        <f>DIEM_2D!E39</f>
        <v>1</v>
      </c>
      <c r="G48" s="16">
        <f>DIEM_2D!F39</f>
        <v>1</v>
      </c>
      <c r="H48" s="11" t="str">
        <f>DIEM_2D!G39</f>
        <v/>
      </c>
      <c r="I48" s="3">
        <f>DIEM_2D!I39</f>
        <v>1</v>
      </c>
      <c r="J48" s="3">
        <f>DIEM_2D!J39</f>
        <v>-4</v>
      </c>
      <c r="K48" s="16">
        <f>DIEM_2D!K39</f>
        <v>-2</v>
      </c>
      <c r="L48" s="3" t="str">
        <f>DIEM_2D!L39</f>
        <v/>
      </c>
      <c r="M48" s="3" t="str">
        <f>DIEM_2D!Q39</f>
        <v/>
      </c>
      <c r="N48" s="11" t="str">
        <f t="shared" si="2"/>
        <v>Loại: đồng thuận thấp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1">
        <f t="shared" si="1"/>
        <v>39</v>
      </c>
      <c r="B49" s="11" t="str">
        <f>DIEM_2D!A40</f>
        <v>38</v>
      </c>
      <c r="C49" s="3">
        <f>DIEM_2D!B40</f>
        <v>0</v>
      </c>
      <c r="D49" s="3">
        <f>DIEM_2D!C40</f>
        <v>1</v>
      </c>
      <c r="E49" s="3">
        <f>DIEM_2D!D40</f>
        <v>0</v>
      </c>
      <c r="F49" s="3">
        <f>DIEM_2D!E40</f>
        <v>1</v>
      </c>
      <c r="G49" s="16">
        <f>DIEM_2D!F40</f>
        <v>2</v>
      </c>
      <c r="H49" s="11" t="str">
        <f>DIEM_2D!G40</f>
        <v>38</v>
      </c>
      <c r="I49" s="3">
        <f>DIEM_2D!I40</f>
        <v>2</v>
      </c>
      <c r="J49" s="3">
        <f>DIEM_2D!J40</f>
        <v>0</v>
      </c>
      <c r="K49" s="16">
        <f>DIEM_2D!K40</f>
        <v>4</v>
      </c>
      <c r="L49" s="3" t="str">
        <f>DIEM_2D!L40</f>
        <v/>
      </c>
      <c r="M49" s="3" t="str">
        <f>DIEM_2D!Q40</f>
        <v>PHỤ</v>
      </c>
      <c r="N49" s="11" t="str">
        <f t="shared" si="2"/>
        <v>Dàn phụ - mở rộng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1">
        <f t="shared" si="1"/>
        <v>40</v>
      </c>
      <c r="B50" s="11" t="str">
        <f>DIEM_2D!A41</f>
        <v>39</v>
      </c>
      <c r="C50" s="3">
        <f>DIEM_2D!B41</f>
        <v>0</v>
      </c>
      <c r="D50" s="3">
        <f>DIEM_2D!C41</f>
        <v>0</v>
      </c>
      <c r="E50" s="3">
        <f>DIEM_2D!D41</f>
        <v>0</v>
      </c>
      <c r="F50" s="3">
        <f>DIEM_2D!E41</f>
        <v>1</v>
      </c>
      <c r="G50" s="16">
        <f>DIEM_2D!F41</f>
        <v>1</v>
      </c>
      <c r="H50" s="11" t="str">
        <f>DIEM_2D!G41</f>
        <v/>
      </c>
      <c r="I50" s="3">
        <f>DIEM_2D!I41</f>
        <v>1</v>
      </c>
      <c r="J50" s="3">
        <f>DIEM_2D!J41</f>
        <v>-4</v>
      </c>
      <c r="K50" s="16">
        <f>DIEM_2D!K41</f>
        <v>-2</v>
      </c>
      <c r="L50" s="3" t="str">
        <f>DIEM_2D!L41</f>
        <v/>
      </c>
      <c r="M50" s="3" t="str">
        <f>DIEM_2D!Q41</f>
        <v/>
      </c>
      <c r="N50" s="11" t="str">
        <f t="shared" si="2"/>
        <v>Loại: đồng thuận thấp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1">
        <f t="shared" si="1"/>
        <v>41</v>
      </c>
      <c r="B51" s="11" t="str">
        <f>DIEM_2D!A42</f>
        <v>40</v>
      </c>
      <c r="C51" s="3">
        <f>DIEM_2D!B42</f>
        <v>0</v>
      </c>
      <c r="D51" s="3">
        <f>DIEM_2D!C42</f>
        <v>0</v>
      </c>
      <c r="E51" s="3">
        <f>DIEM_2D!D42</f>
        <v>0</v>
      </c>
      <c r="F51" s="3">
        <f>DIEM_2D!E42</f>
        <v>0</v>
      </c>
      <c r="G51" s="16">
        <f>DIEM_2D!F42</f>
        <v>0</v>
      </c>
      <c r="H51" s="11" t="str">
        <f>DIEM_2D!G42</f>
        <v/>
      </c>
      <c r="I51" s="3">
        <f>DIEM_2D!I42</f>
        <v>0</v>
      </c>
      <c r="J51" s="3">
        <f>DIEM_2D!J42</f>
        <v>-4</v>
      </c>
      <c r="K51" s="16">
        <f>DIEM_2D!K42</f>
        <v>-4</v>
      </c>
      <c r="L51" s="3" t="str">
        <f>DIEM_2D!L42</f>
        <v/>
      </c>
      <c r="M51" s="3" t="str">
        <f>DIEM_2D!Q42</f>
        <v/>
      </c>
      <c r="N51" s="11" t="str">
        <f t="shared" si="2"/>
        <v>Loại: đồng thuận thấp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1">
        <f t="shared" si="1"/>
        <v>42</v>
      </c>
      <c r="B52" s="11" t="str">
        <f>DIEM_2D!A43</f>
        <v>41</v>
      </c>
      <c r="C52" s="3">
        <f>DIEM_2D!B43</f>
        <v>0</v>
      </c>
      <c r="D52" s="3">
        <f>DIEM_2D!C43</f>
        <v>0</v>
      </c>
      <c r="E52" s="3">
        <f>DIEM_2D!D43</f>
        <v>0</v>
      </c>
      <c r="F52" s="3">
        <f>DIEM_2D!E43</f>
        <v>1</v>
      </c>
      <c r="G52" s="16">
        <f>DIEM_2D!F43</f>
        <v>1</v>
      </c>
      <c r="H52" s="11" t="str">
        <f>DIEM_2D!G43</f>
        <v/>
      </c>
      <c r="I52" s="3">
        <f>DIEM_2D!I43</f>
        <v>1</v>
      </c>
      <c r="J52" s="3">
        <f>DIEM_2D!J43</f>
        <v>-4</v>
      </c>
      <c r="K52" s="16">
        <f>DIEM_2D!K43</f>
        <v>-2</v>
      </c>
      <c r="L52" s="3" t="str">
        <f>DIEM_2D!L43</f>
        <v/>
      </c>
      <c r="M52" s="3" t="str">
        <f>DIEM_2D!Q43</f>
        <v/>
      </c>
      <c r="N52" s="11" t="str">
        <f t="shared" si="2"/>
        <v>Loại: đồng thuận thấp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1">
        <f t="shared" si="1"/>
        <v>43</v>
      </c>
      <c r="B53" s="11" t="str">
        <f>DIEM_2D!A44</f>
        <v>42</v>
      </c>
      <c r="C53" s="3">
        <f>DIEM_2D!B44</f>
        <v>0</v>
      </c>
      <c r="D53" s="3">
        <f>DIEM_2D!C44</f>
        <v>0</v>
      </c>
      <c r="E53" s="3">
        <f>DIEM_2D!D44</f>
        <v>0</v>
      </c>
      <c r="F53" s="3">
        <f>DIEM_2D!E44</f>
        <v>1</v>
      </c>
      <c r="G53" s="16">
        <f>DIEM_2D!F44</f>
        <v>1</v>
      </c>
      <c r="H53" s="11" t="str">
        <f>DIEM_2D!G44</f>
        <v/>
      </c>
      <c r="I53" s="3">
        <f>DIEM_2D!I44</f>
        <v>1</v>
      </c>
      <c r="J53" s="3">
        <f>DIEM_2D!J44</f>
        <v>-4</v>
      </c>
      <c r="K53" s="16">
        <f>DIEM_2D!K44</f>
        <v>-2</v>
      </c>
      <c r="L53" s="3" t="str">
        <f>DIEM_2D!L44</f>
        <v/>
      </c>
      <c r="M53" s="3" t="str">
        <f>DIEM_2D!Q44</f>
        <v/>
      </c>
      <c r="N53" s="11" t="str">
        <f t="shared" si="2"/>
        <v>Loại: đồng thuận thấp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1">
        <f t="shared" si="1"/>
        <v>44</v>
      </c>
      <c r="B54" s="11" t="str">
        <f>DIEM_2D!A45</f>
        <v>43</v>
      </c>
      <c r="C54" s="3">
        <f>DIEM_2D!B45</f>
        <v>0</v>
      </c>
      <c r="D54" s="3">
        <f>DIEM_2D!C45</f>
        <v>0</v>
      </c>
      <c r="E54" s="3">
        <f>DIEM_2D!D45</f>
        <v>0</v>
      </c>
      <c r="F54" s="3">
        <f>DIEM_2D!E45</f>
        <v>1</v>
      </c>
      <c r="G54" s="16">
        <f>DIEM_2D!F45</f>
        <v>1</v>
      </c>
      <c r="H54" s="11" t="str">
        <f>DIEM_2D!G45</f>
        <v/>
      </c>
      <c r="I54" s="3">
        <f>DIEM_2D!I45</f>
        <v>1</v>
      </c>
      <c r="J54" s="3">
        <f>DIEM_2D!J45</f>
        <v>-4</v>
      </c>
      <c r="K54" s="16">
        <f>DIEM_2D!K45</f>
        <v>-2</v>
      </c>
      <c r="L54" s="3" t="str">
        <f>DIEM_2D!L45</f>
        <v/>
      </c>
      <c r="M54" s="3" t="str">
        <f>DIEM_2D!Q45</f>
        <v/>
      </c>
      <c r="N54" s="11" t="str">
        <f t="shared" si="2"/>
        <v>Loại: đồng thuận thấp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1">
        <f t="shared" si="1"/>
        <v>45</v>
      </c>
      <c r="B55" s="11" t="str">
        <f>DIEM_2D!A46</f>
        <v>44</v>
      </c>
      <c r="C55" s="3">
        <f>DIEM_2D!B46</f>
        <v>0</v>
      </c>
      <c r="D55" s="3">
        <f>DIEM_2D!C46</f>
        <v>0</v>
      </c>
      <c r="E55" s="3">
        <f>DIEM_2D!D46</f>
        <v>0</v>
      </c>
      <c r="F55" s="3">
        <f>DIEM_2D!E46</f>
        <v>0</v>
      </c>
      <c r="G55" s="16">
        <f>DIEM_2D!F46</f>
        <v>0</v>
      </c>
      <c r="H55" s="11" t="str">
        <f>DIEM_2D!G46</f>
        <v/>
      </c>
      <c r="I55" s="3">
        <f>DIEM_2D!I46</f>
        <v>0</v>
      </c>
      <c r="J55" s="3">
        <f>DIEM_2D!J46</f>
        <v>-4</v>
      </c>
      <c r="K55" s="16">
        <f>DIEM_2D!K46</f>
        <v>-4</v>
      </c>
      <c r="L55" s="3" t="str">
        <f>DIEM_2D!L46</f>
        <v/>
      </c>
      <c r="M55" s="3" t="str">
        <f>DIEM_2D!Q46</f>
        <v/>
      </c>
      <c r="N55" s="11" t="str">
        <f t="shared" si="2"/>
        <v>Loại: đồng thuận thấp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1">
        <f t="shared" si="1"/>
        <v>46</v>
      </c>
      <c r="B56" s="11" t="str">
        <f>DIEM_2D!A47</f>
        <v>45</v>
      </c>
      <c r="C56" s="3">
        <f>DIEM_2D!B47</f>
        <v>0</v>
      </c>
      <c r="D56" s="3">
        <f>DIEM_2D!C47</f>
        <v>1</v>
      </c>
      <c r="E56" s="3">
        <f>DIEM_2D!D47</f>
        <v>0</v>
      </c>
      <c r="F56" s="3">
        <f>DIEM_2D!E47</f>
        <v>0</v>
      </c>
      <c r="G56" s="16">
        <f>DIEM_2D!F47</f>
        <v>1</v>
      </c>
      <c r="H56" s="11" t="str">
        <f>DIEM_2D!G47</f>
        <v>45</v>
      </c>
      <c r="I56" s="3">
        <f>DIEM_2D!I47</f>
        <v>1</v>
      </c>
      <c r="J56" s="3">
        <f>DIEM_2D!J47</f>
        <v>-3</v>
      </c>
      <c r="K56" s="16">
        <f>DIEM_2D!K47</f>
        <v>-1</v>
      </c>
      <c r="L56" s="3" t="str">
        <f>DIEM_2D!L47</f>
        <v/>
      </c>
      <c r="M56" s="3" t="str">
        <f>DIEM_2D!Q47</f>
        <v/>
      </c>
      <c r="N56" s="11" t="str">
        <f t="shared" si="2"/>
        <v>Loại: đồng thuận thấp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1">
        <f t="shared" si="1"/>
        <v>47</v>
      </c>
      <c r="B57" s="11" t="str">
        <f>DIEM_2D!A48</f>
        <v>46</v>
      </c>
      <c r="C57" s="3">
        <f>DIEM_2D!B48</f>
        <v>0</v>
      </c>
      <c r="D57" s="3">
        <f>DIEM_2D!C48</f>
        <v>0</v>
      </c>
      <c r="E57" s="3">
        <f>DIEM_2D!D48</f>
        <v>0</v>
      </c>
      <c r="F57" s="3">
        <f>DIEM_2D!E48</f>
        <v>1</v>
      </c>
      <c r="G57" s="16">
        <f>DIEM_2D!F48</f>
        <v>1</v>
      </c>
      <c r="H57" s="11" t="str">
        <f>DIEM_2D!G48</f>
        <v/>
      </c>
      <c r="I57" s="3">
        <f>DIEM_2D!I48</f>
        <v>1</v>
      </c>
      <c r="J57" s="3">
        <f>DIEM_2D!J48</f>
        <v>-4</v>
      </c>
      <c r="K57" s="16">
        <f>DIEM_2D!K48</f>
        <v>-2</v>
      </c>
      <c r="L57" s="3" t="str">
        <f>DIEM_2D!L48</f>
        <v/>
      </c>
      <c r="M57" s="3" t="str">
        <f>DIEM_2D!Q48</f>
        <v/>
      </c>
      <c r="N57" s="11" t="str">
        <f t="shared" si="2"/>
        <v>Loại: đồng thuận thấp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1">
        <f t="shared" si="1"/>
        <v>48</v>
      </c>
      <c r="B58" s="11" t="str">
        <f>DIEM_2D!A49</f>
        <v>47</v>
      </c>
      <c r="C58" s="3">
        <f>DIEM_2D!B49</f>
        <v>0</v>
      </c>
      <c r="D58" s="3">
        <f>DIEM_2D!C49</f>
        <v>1</v>
      </c>
      <c r="E58" s="3">
        <f>DIEM_2D!D49</f>
        <v>0</v>
      </c>
      <c r="F58" s="3">
        <f>DIEM_2D!E49</f>
        <v>0</v>
      </c>
      <c r="G58" s="16">
        <f>DIEM_2D!F49</f>
        <v>1</v>
      </c>
      <c r="H58" s="11" t="str">
        <f>DIEM_2D!G49</f>
        <v>47</v>
      </c>
      <c r="I58" s="3">
        <f>DIEM_2D!I49</f>
        <v>1</v>
      </c>
      <c r="J58" s="3">
        <f>DIEM_2D!J49</f>
        <v>-3</v>
      </c>
      <c r="K58" s="16">
        <f>DIEM_2D!K49</f>
        <v>-1</v>
      </c>
      <c r="L58" s="3" t="str">
        <f>DIEM_2D!L49</f>
        <v/>
      </c>
      <c r="M58" s="3" t="str">
        <f>DIEM_2D!Q49</f>
        <v/>
      </c>
      <c r="N58" s="11" t="str">
        <f t="shared" si="2"/>
        <v>Loại: đồng thuận thấp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1">
        <f t="shared" si="1"/>
        <v>49</v>
      </c>
      <c r="B59" s="11" t="str">
        <f>DIEM_2D!A50</f>
        <v>48</v>
      </c>
      <c r="C59" s="3">
        <f>DIEM_2D!B50</f>
        <v>0</v>
      </c>
      <c r="D59" s="3">
        <f>DIEM_2D!C50</f>
        <v>0</v>
      </c>
      <c r="E59" s="3">
        <f>DIEM_2D!D50</f>
        <v>0</v>
      </c>
      <c r="F59" s="3">
        <f>DIEM_2D!E50</f>
        <v>0</v>
      </c>
      <c r="G59" s="16">
        <f>DIEM_2D!F50</f>
        <v>0</v>
      </c>
      <c r="H59" s="11" t="str">
        <f>DIEM_2D!G50</f>
        <v/>
      </c>
      <c r="I59" s="3">
        <f>DIEM_2D!I50</f>
        <v>0</v>
      </c>
      <c r="J59" s="3">
        <f>DIEM_2D!J50</f>
        <v>-4</v>
      </c>
      <c r="K59" s="16">
        <f>DIEM_2D!K50</f>
        <v>-4</v>
      </c>
      <c r="L59" s="3" t="str">
        <f>DIEM_2D!L50</f>
        <v/>
      </c>
      <c r="M59" s="3" t="str">
        <f>DIEM_2D!Q50</f>
        <v/>
      </c>
      <c r="N59" s="11" t="str">
        <f t="shared" si="2"/>
        <v>Loại: đồng thuận thấp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1">
        <f t="shared" si="1"/>
        <v>50</v>
      </c>
      <c r="B60" s="11" t="str">
        <f>DIEM_2D!A51</f>
        <v>49</v>
      </c>
      <c r="C60" s="3">
        <f>DIEM_2D!B51</f>
        <v>0</v>
      </c>
      <c r="D60" s="3">
        <f>DIEM_2D!C51</f>
        <v>1</v>
      </c>
      <c r="E60" s="3">
        <f>DIEM_2D!D51</f>
        <v>0</v>
      </c>
      <c r="F60" s="3">
        <f>DIEM_2D!E51</f>
        <v>0</v>
      </c>
      <c r="G60" s="16">
        <f>DIEM_2D!F51</f>
        <v>1</v>
      </c>
      <c r="H60" s="11" t="str">
        <f>DIEM_2D!G51</f>
        <v>49</v>
      </c>
      <c r="I60" s="3">
        <f>DIEM_2D!I51</f>
        <v>1</v>
      </c>
      <c r="J60" s="3">
        <f>DIEM_2D!J51</f>
        <v>-3</v>
      </c>
      <c r="K60" s="16">
        <f>DIEM_2D!K51</f>
        <v>-1</v>
      </c>
      <c r="L60" s="3" t="str">
        <f>DIEM_2D!L51</f>
        <v/>
      </c>
      <c r="M60" s="3" t="str">
        <f>DIEM_2D!Q51</f>
        <v/>
      </c>
      <c r="N60" s="11" t="str">
        <f t="shared" si="2"/>
        <v>Loại: đồng thuận thấp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1">
        <f t="shared" si="1"/>
        <v>51</v>
      </c>
      <c r="B61" s="11" t="str">
        <f>DIEM_2D!A52</f>
        <v>50</v>
      </c>
      <c r="C61" s="3">
        <f>DIEM_2D!B52</f>
        <v>0</v>
      </c>
      <c r="D61" s="3">
        <f>DIEM_2D!C52</f>
        <v>0</v>
      </c>
      <c r="E61" s="3">
        <f>DIEM_2D!D52</f>
        <v>0</v>
      </c>
      <c r="F61" s="3">
        <f>DIEM_2D!E52</f>
        <v>0</v>
      </c>
      <c r="G61" s="16">
        <f>DIEM_2D!F52</f>
        <v>0</v>
      </c>
      <c r="H61" s="11" t="str">
        <f>DIEM_2D!G52</f>
        <v/>
      </c>
      <c r="I61" s="3">
        <f>DIEM_2D!I52</f>
        <v>0</v>
      </c>
      <c r="J61" s="3">
        <f>DIEM_2D!J52</f>
        <v>-4</v>
      </c>
      <c r="K61" s="16">
        <f>DIEM_2D!K52</f>
        <v>-4</v>
      </c>
      <c r="L61" s="3" t="str">
        <f>DIEM_2D!L52</f>
        <v/>
      </c>
      <c r="M61" s="3" t="str">
        <f>DIEM_2D!Q52</f>
        <v/>
      </c>
      <c r="N61" s="11" t="str">
        <f t="shared" si="2"/>
        <v>Loại: đồng thuận thấp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1">
        <f t="shared" si="1"/>
        <v>52</v>
      </c>
      <c r="B62" s="11" t="str">
        <f>DIEM_2D!A53</f>
        <v>51</v>
      </c>
      <c r="C62" s="3">
        <f>DIEM_2D!B53</f>
        <v>0</v>
      </c>
      <c r="D62" s="3">
        <f>DIEM_2D!C53</f>
        <v>0</v>
      </c>
      <c r="E62" s="3">
        <f>DIEM_2D!D53</f>
        <v>0</v>
      </c>
      <c r="F62" s="3">
        <f>DIEM_2D!E53</f>
        <v>1</v>
      </c>
      <c r="G62" s="16">
        <f>DIEM_2D!F53</f>
        <v>1</v>
      </c>
      <c r="H62" s="11" t="str">
        <f>DIEM_2D!G53</f>
        <v/>
      </c>
      <c r="I62" s="3">
        <f>DIEM_2D!I53</f>
        <v>1</v>
      </c>
      <c r="J62" s="3">
        <f>DIEM_2D!J53</f>
        <v>-4</v>
      </c>
      <c r="K62" s="16">
        <f>DIEM_2D!K53</f>
        <v>-2</v>
      </c>
      <c r="L62" s="3" t="str">
        <f>DIEM_2D!L53</f>
        <v/>
      </c>
      <c r="M62" s="3" t="str">
        <f>DIEM_2D!Q53</f>
        <v/>
      </c>
      <c r="N62" s="11" t="str">
        <f t="shared" si="2"/>
        <v>Loại: đồng thuận thấp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1">
        <f t="shared" si="1"/>
        <v>53</v>
      </c>
      <c r="B63" s="11" t="str">
        <f>DIEM_2D!A54</f>
        <v>52</v>
      </c>
      <c r="C63" s="3">
        <f>DIEM_2D!B54</f>
        <v>0</v>
      </c>
      <c r="D63" s="3">
        <f>DIEM_2D!C54</f>
        <v>0</v>
      </c>
      <c r="E63" s="3">
        <f>DIEM_2D!D54</f>
        <v>0</v>
      </c>
      <c r="F63" s="3">
        <f>DIEM_2D!E54</f>
        <v>1</v>
      </c>
      <c r="G63" s="16">
        <f>DIEM_2D!F54</f>
        <v>1</v>
      </c>
      <c r="H63" s="11" t="str">
        <f>DIEM_2D!G54</f>
        <v/>
      </c>
      <c r="I63" s="3">
        <f>DIEM_2D!I54</f>
        <v>1</v>
      </c>
      <c r="J63" s="3">
        <f>DIEM_2D!J54</f>
        <v>-4</v>
      </c>
      <c r="K63" s="16">
        <f>DIEM_2D!K54</f>
        <v>-2</v>
      </c>
      <c r="L63" s="3" t="str">
        <f>DIEM_2D!L54</f>
        <v/>
      </c>
      <c r="M63" s="3" t="str">
        <f>DIEM_2D!Q54</f>
        <v/>
      </c>
      <c r="N63" s="11" t="str">
        <f t="shared" si="2"/>
        <v>Loại: đồng thuận thấp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1">
        <f t="shared" si="1"/>
        <v>54</v>
      </c>
      <c r="B64" s="11" t="str">
        <f>DIEM_2D!A55</f>
        <v>53</v>
      </c>
      <c r="C64" s="3">
        <f>DIEM_2D!B55</f>
        <v>0</v>
      </c>
      <c r="D64" s="3">
        <f>DIEM_2D!C55</f>
        <v>1</v>
      </c>
      <c r="E64" s="3">
        <f>DIEM_2D!D55</f>
        <v>0</v>
      </c>
      <c r="F64" s="3">
        <f>DIEM_2D!E55</f>
        <v>1</v>
      </c>
      <c r="G64" s="16">
        <f>DIEM_2D!F55</f>
        <v>2</v>
      </c>
      <c r="H64" s="11" t="str">
        <f>DIEM_2D!G55</f>
        <v>53</v>
      </c>
      <c r="I64" s="3">
        <f>DIEM_2D!I55</f>
        <v>2</v>
      </c>
      <c r="J64" s="3">
        <f>DIEM_2D!J55</f>
        <v>0</v>
      </c>
      <c r="K64" s="16">
        <f>DIEM_2D!K55</f>
        <v>4</v>
      </c>
      <c r="L64" s="3" t="str">
        <f>DIEM_2D!L55</f>
        <v/>
      </c>
      <c r="M64" s="3" t="str">
        <f>DIEM_2D!Q55</f>
        <v>PHỤ</v>
      </c>
      <c r="N64" s="11" t="str">
        <f t="shared" si="2"/>
        <v>Dàn phụ - mở rộng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1">
        <f t="shared" si="1"/>
        <v>55</v>
      </c>
      <c r="B65" s="11" t="str">
        <f>DIEM_2D!A56</f>
        <v>54</v>
      </c>
      <c r="C65" s="3">
        <f>DIEM_2D!B56</f>
        <v>0</v>
      </c>
      <c r="D65" s="3">
        <f>DIEM_2D!C56</f>
        <v>1</v>
      </c>
      <c r="E65" s="3">
        <f>DIEM_2D!D56</f>
        <v>0</v>
      </c>
      <c r="F65" s="3">
        <f>DIEM_2D!E56</f>
        <v>0</v>
      </c>
      <c r="G65" s="16">
        <f>DIEM_2D!F56</f>
        <v>1</v>
      </c>
      <c r="H65" s="11" t="str">
        <f>DIEM_2D!G56</f>
        <v>54</v>
      </c>
      <c r="I65" s="3">
        <f>DIEM_2D!I56</f>
        <v>1</v>
      </c>
      <c r="J65" s="3">
        <f>DIEM_2D!J56</f>
        <v>-3</v>
      </c>
      <c r="K65" s="16">
        <f>DIEM_2D!K56</f>
        <v>-1</v>
      </c>
      <c r="L65" s="3" t="str">
        <f>DIEM_2D!L56</f>
        <v/>
      </c>
      <c r="M65" s="3" t="str">
        <f>DIEM_2D!Q56</f>
        <v/>
      </c>
      <c r="N65" s="11" t="str">
        <f t="shared" si="2"/>
        <v>Loại: đồng thuận thấp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1">
        <f t="shared" si="1"/>
        <v>56</v>
      </c>
      <c r="B66" s="11" t="str">
        <f>DIEM_2D!A57</f>
        <v>55</v>
      </c>
      <c r="C66" s="3">
        <f>DIEM_2D!B57</f>
        <v>0</v>
      </c>
      <c r="D66" s="3">
        <f>DIEM_2D!C57</f>
        <v>0</v>
      </c>
      <c r="E66" s="3">
        <f>DIEM_2D!D57</f>
        <v>0</v>
      </c>
      <c r="F66" s="3">
        <f>DIEM_2D!E57</f>
        <v>0</v>
      </c>
      <c r="G66" s="16">
        <f>DIEM_2D!F57</f>
        <v>0</v>
      </c>
      <c r="H66" s="11" t="str">
        <f>DIEM_2D!G57</f>
        <v/>
      </c>
      <c r="I66" s="3">
        <f>DIEM_2D!I57</f>
        <v>0</v>
      </c>
      <c r="J66" s="3">
        <f>DIEM_2D!J57</f>
        <v>-4</v>
      </c>
      <c r="K66" s="16">
        <f>DIEM_2D!K57</f>
        <v>-4</v>
      </c>
      <c r="L66" s="3" t="str">
        <f>DIEM_2D!L57</f>
        <v/>
      </c>
      <c r="M66" s="3" t="str">
        <f>DIEM_2D!Q57</f>
        <v/>
      </c>
      <c r="N66" s="11" t="str">
        <f t="shared" si="2"/>
        <v>Loại: đồng thuận thấp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1">
        <f t="shared" si="1"/>
        <v>57</v>
      </c>
      <c r="B67" s="11" t="str">
        <f>DIEM_2D!A58</f>
        <v>56</v>
      </c>
      <c r="C67" s="3">
        <f>DIEM_2D!B58</f>
        <v>0</v>
      </c>
      <c r="D67" s="3">
        <f>DIEM_2D!C58</f>
        <v>1</v>
      </c>
      <c r="E67" s="3">
        <f>DIEM_2D!D58</f>
        <v>0</v>
      </c>
      <c r="F67" s="3">
        <f>DIEM_2D!E58</f>
        <v>1</v>
      </c>
      <c r="G67" s="16">
        <f>DIEM_2D!F58</f>
        <v>2</v>
      </c>
      <c r="H67" s="11" t="str">
        <f>DIEM_2D!G58</f>
        <v>56</v>
      </c>
      <c r="I67" s="3">
        <f>DIEM_2D!I58</f>
        <v>2</v>
      </c>
      <c r="J67" s="3">
        <f>DIEM_2D!J58</f>
        <v>0</v>
      </c>
      <c r="K67" s="16">
        <f>DIEM_2D!K58</f>
        <v>4</v>
      </c>
      <c r="L67" s="3" t="str">
        <f>DIEM_2D!L58</f>
        <v/>
      </c>
      <c r="M67" s="3" t="str">
        <f>DIEM_2D!Q58</f>
        <v>PHỤ</v>
      </c>
      <c r="N67" s="11" t="str">
        <f t="shared" si="2"/>
        <v>Dàn phụ - mở rộng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1">
        <f t="shared" si="1"/>
        <v>58</v>
      </c>
      <c r="B68" s="11" t="str">
        <f>DIEM_2D!A59</f>
        <v>57</v>
      </c>
      <c r="C68" s="3">
        <f>DIEM_2D!B59</f>
        <v>0</v>
      </c>
      <c r="D68" s="3">
        <f>DIEM_2D!C59</f>
        <v>0</v>
      </c>
      <c r="E68" s="3">
        <f>DIEM_2D!D59</f>
        <v>0</v>
      </c>
      <c r="F68" s="3">
        <f>DIEM_2D!E59</f>
        <v>0</v>
      </c>
      <c r="G68" s="16">
        <f>DIEM_2D!F59</f>
        <v>0</v>
      </c>
      <c r="H68" s="11" t="str">
        <f>DIEM_2D!G59</f>
        <v/>
      </c>
      <c r="I68" s="3">
        <f>DIEM_2D!I59</f>
        <v>0</v>
      </c>
      <c r="J68" s="3">
        <f>DIEM_2D!J59</f>
        <v>-4</v>
      </c>
      <c r="K68" s="16">
        <f>DIEM_2D!K59</f>
        <v>-4</v>
      </c>
      <c r="L68" s="3" t="str">
        <f>DIEM_2D!L59</f>
        <v/>
      </c>
      <c r="M68" s="3" t="str">
        <f>DIEM_2D!Q59</f>
        <v/>
      </c>
      <c r="N68" s="11" t="str">
        <f t="shared" si="2"/>
        <v>Loại: đồng thuận thấp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1">
        <f t="shared" si="1"/>
        <v>59</v>
      </c>
      <c r="B69" s="11" t="str">
        <f>DIEM_2D!A60</f>
        <v>58</v>
      </c>
      <c r="C69" s="3">
        <f>DIEM_2D!B60</f>
        <v>0</v>
      </c>
      <c r="D69" s="3">
        <f>DIEM_2D!C60</f>
        <v>1</v>
      </c>
      <c r="E69" s="3">
        <f>DIEM_2D!D60</f>
        <v>0</v>
      </c>
      <c r="F69" s="3">
        <f>DIEM_2D!E60</f>
        <v>0</v>
      </c>
      <c r="G69" s="16">
        <f>DIEM_2D!F60</f>
        <v>1</v>
      </c>
      <c r="H69" s="11" t="str">
        <f>DIEM_2D!G60</f>
        <v>58</v>
      </c>
      <c r="I69" s="3">
        <f>DIEM_2D!I60</f>
        <v>1</v>
      </c>
      <c r="J69" s="3">
        <f>DIEM_2D!J60</f>
        <v>-3</v>
      </c>
      <c r="K69" s="16">
        <f>DIEM_2D!K60</f>
        <v>-1</v>
      </c>
      <c r="L69" s="3" t="str">
        <f>DIEM_2D!L60</f>
        <v/>
      </c>
      <c r="M69" s="3" t="str">
        <f>DIEM_2D!Q60</f>
        <v/>
      </c>
      <c r="N69" s="11" t="str">
        <f t="shared" si="2"/>
        <v>Loại: đồng thuận thấp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1">
        <f t="shared" si="1"/>
        <v>60</v>
      </c>
      <c r="B70" s="11" t="str">
        <f>DIEM_2D!A61</f>
        <v>59</v>
      </c>
      <c r="C70" s="3">
        <f>DIEM_2D!B61</f>
        <v>0</v>
      </c>
      <c r="D70" s="3">
        <f>DIEM_2D!C61</f>
        <v>0</v>
      </c>
      <c r="E70" s="3">
        <f>DIEM_2D!D61</f>
        <v>0</v>
      </c>
      <c r="F70" s="3">
        <f>DIEM_2D!E61</f>
        <v>0</v>
      </c>
      <c r="G70" s="16">
        <f>DIEM_2D!F61</f>
        <v>0</v>
      </c>
      <c r="H70" s="11" t="str">
        <f>DIEM_2D!G61</f>
        <v/>
      </c>
      <c r="I70" s="3">
        <f>DIEM_2D!I61</f>
        <v>0</v>
      </c>
      <c r="J70" s="3">
        <f>DIEM_2D!J61</f>
        <v>-4</v>
      </c>
      <c r="K70" s="16">
        <f>DIEM_2D!K61</f>
        <v>-4</v>
      </c>
      <c r="L70" s="3" t="str">
        <f>DIEM_2D!L61</f>
        <v/>
      </c>
      <c r="M70" s="3" t="str">
        <f>DIEM_2D!Q61</f>
        <v/>
      </c>
      <c r="N70" s="11" t="str">
        <f t="shared" si="2"/>
        <v>Loại: đồng thuận thấp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1">
        <f t="shared" si="1"/>
        <v>61</v>
      </c>
      <c r="B71" s="11" t="str">
        <f>DIEM_2D!A62</f>
        <v>60</v>
      </c>
      <c r="C71" s="3">
        <f>DIEM_2D!B62</f>
        <v>0</v>
      </c>
      <c r="D71" s="3">
        <f>DIEM_2D!C62</f>
        <v>0</v>
      </c>
      <c r="E71" s="3">
        <f>DIEM_2D!D62</f>
        <v>0</v>
      </c>
      <c r="F71" s="3">
        <f>DIEM_2D!E62</f>
        <v>1</v>
      </c>
      <c r="G71" s="16">
        <f>DIEM_2D!F62</f>
        <v>1</v>
      </c>
      <c r="H71" s="11" t="str">
        <f>DIEM_2D!G62</f>
        <v/>
      </c>
      <c r="I71" s="3">
        <f>DIEM_2D!I62</f>
        <v>1</v>
      </c>
      <c r="J71" s="3">
        <f>DIEM_2D!J62</f>
        <v>-4</v>
      </c>
      <c r="K71" s="16">
        <f>DIEM_2D!K62</f>
        <v>-2</v>
      </c>
      <c r="L71" s="3" t="str">
        <f>DIEM_2D!L62</f>
        <v/>
      </c>
      <c r="M71" s="3" t="str">
        <f>DIEM_2D!Q62</f>
        <v/>
      </c>
      <c r="N71" s="11" t="str">
        <f t="shared" si="2"/>
        <v>Loại: đồng thuận thấp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1">
        <f t="shared" si="1"/>
        <v>62</v>
      </c>
      <c r="B72" s="11" t="str">
        <f>DIEM_2D!A63</f>
        <v>61</v>
      </c>
      <c r="C72" s="3">
        <f>DIEM_2D!B63</f>
        <v>0</v>
      </c>
      <c r="D72" s="3">
        <f>DIEM_2D!C63</f>
        <v>0</v>
      </c>
      <c r="E72" s="3">
        <f>DIEM_2D!D63</f>
        <v>0</v>
      </c>
      <c r="F72" s="3">
        <f>DIEM_2D!E63</f>
        <v>1</v>
      </c>
      <c r="G72" s="16">
        <f>DIEM_2D!F63</f>
        <v>1</v>
      </c>
      <c r="H72" s="11" t="str">
        <f>DIEM_2D!G63</f>
        <v/>
      </c>
      <c r="I72" s="3">
        <f>DIEM_2D!I63</f>
        <v>1</v>
      </c>
      <c r="J72" s="3">
        <f>DIEM_2D!J63</f>
        <v>-4</v>
      </c>
      <c r="K72" s="16">
        <f>DIEM_2D!K63</f>
        <v>-2</v>
      </c>
      <c r="L72" s="3" t="str">
        <f>DIEM_2D!L63</f>
        <v/>
      </c>
      <c r="M72" s="3" t="str">
        <f>DIEM_2D!Q63</f>
        <v/>
      </c>
      <c r="N72" s="11" t="str">
        <f t="shared" si="2"/>
        <v>Loại: đồng thuận thấp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1">
        <f t="shared" si="1"/>
        <v>63</v>
      </c>
      <c r="B73" s="11" t="str">
        <f>DIEM_2D!A64</f>
        <v>62</v>
      </c>
      <c r="C73" s="3">
        <f>DIEM_2D!B64</f>
        <v>0</v>
      </c>
      <c r="D73" s="3">
        <f>DIEM_2D!C64</f>
        <v>1</v>
      </c>
      <c r="E73" s="3">
        <f>DIEM_2D!D64</f>
        <v>0</v>
      </c>
      <c r="F73" s="3">
        <f>DIEM_2D!E64</f>
        <v>1</v>
      </c>
      <c r="G73" s="16">
        <f>DIEM_2D!F64</f>
        <v>2</v>
      </c>
      <c r="H73" s="11" t="str">
        <f>DIEM_2D!G64</f>
        <v>62</v>
      </c>
      <c r="I73" s="3">
        <f>DIEM_2D!I64</f>
        <v>2</v>
      </c>
      <c r="J73" s="3">
        <f>DIEM_2D!J64</f>
        <v>0</v>
      </c>
      <c r="K73" s="16">
        <f>DIEM_2D!K64</f>
        <v>4</v>
      </c>
      <c r="L73" s="3" t="str">
        <f>DIEM_2D!L64</f>
        <v/>
      </c>
      <c r="M73" s="3" t="str">
        <f>DIEM_2D!Q64</f>
        <v>PHỤ</v>
      </c>
      <c r="N73" s="11" t="str">
        <f t="shared" si="2"/>
        <v>Dàn phụ - mở rộng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1">
        <f t="shared" si="1"/>
        <v>64</v>
      </c>
      <c r="B74" s="11" t="str">
        <f>DIEM_2D!A65</f>
        <v>63</v>
      </c>
      <c r="C74" s="3">
        <f>DIEM_2D!B65</f>
        <v>0</v>
      </c>
      <c r="D74" s="3">
        <f>DIEM_2D!C65</f>
        <v>1</v>
      </c>
      <c r="E74" s="3">
        <f>DIEM_2D!D65</f>
        <v>0</v>
      </c>
      <c r="F74" s="3">
        <f>DIEM_2D!E65</f>
        <v>1</v>
      </c>
      <c r="G74" s="16">
        <f>DIEM_2D!F65</f>
        <v>2</v>
      </c>
      <c r="H74" s="11" t="str">
        <f>DIEM_2D!G65</f>
        <v>63</v>
      </c>
      <c r="I74" s="3">
        <f>DIEM_2D!I65</f>
        <v>2</v>
      </c>
      <c r="J74" s="3">
        <f>DIEM_2D!J65</f>
        <v>0</v>
      </c>
      <c r="K74" s="16">
        <f>DIEM_2D!K65</f>
        <v>4</v>
      </c>
      <c r="L74" s="3" t="str">
        <f>DIEM_2D!L65</f>
        <v/>
      </c>
      <c r="M74" s="3" t="str">
        <f>DIEM_2D!Q65</f>
        <v>PHỤ</v>
      </c>
      <c r="N74" s="11" t="str">
        <f t="shared" si="2"/>
        <v>Dàn phụ - mở rộng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1">
        <f t="shared" si="1"/>
        <v>65</v>
      </c>
      <c r="B75" s="11" t="str">
        <f>DIEM_2D!A66</f>
        <v>64</v>
      </c>
      <c r="C75" s="3">
        <f>DIEM_2D!B66</f>
        <v>0</v>
      </c>
      <c r="D75" s="3">
        <f>DIEM_2D!C66</f>
        <v>0</v>
      </c>
      <c r="E75" s="3">
        <f>DIEM_2D!D66</f>
        <v>0</v>
      </c>
      <c r="F75" s="3">
        <f>DIEM_2D!E66</f>
        <v>1</v>
      </c>
      <c r="G75" s="16">
        <f>DIEM_2D!F66</f>
        <v>1</v>
      </c>
      <c r="H75" s="11" t="str">
        <f>DIEM_2D!G66</f>
        <v/>
      </c>
      <c r="I75" s="3">
        <f>DIEM_2D!I66</f>
        <v>1</v>
      </c>
      <c r="J75" s="3">
        <f>DIEM_2D!J66</f>
        <v>-4</v>
      </c>
      <c r="K75" s="16">
        <f>DIEM_2D!K66</f>
        <v>-2</v>
      </c>
      <c r="L75" s="3" t="str">
        <f>DIEM_2D!L66</f>
        <v/>
      </c>
      <c r="M75" s="3" t="str">
        <f>DIEM_2D!Q66</f>
        <v/>
      </c>
      <c r="N75" s="11" t="str">
        <f t="shared" si="2"/>
        <v>Loại: đồng thuận thấp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1">
        <f t="shared" si="1"/>
        <v>66</v>
      </c>
      <c r="B76" s="11" t="str">
        <f>DIEM_2D!A67</f>
        <v>65</v>
      </c>
      <c r="C76" s="3">
        <f>DIEM_2D!B67</f>
        <v>0</v>
      </c>
      <c r="D76" s="3">
        <f>DIEM_2D!C67</f>
        <v>1</v>
      </c>
      <c r="E76" s="3">
        <f>DIEM_2D!D67</f>
        <v>0</v>
      </c>
      <c r="F76" s="3">
        <f>DIEM_2D!E67</f>
        <v>1</v>
      </c>
      <c r="G76" s="16">
        <f>DIEM_2D!F67</f>
        <v>2</v>
      </c>
      <c r="H76" s="11" t="str">
        <f>DIEM_2D!G67</f>
        <v>65</v>
      </c>
      <c r="I76" s="3">
        <f>DIEM_2D!I67</f>
        <v>2</v>
      </c>
      <c r="J76" s="3">
        <f>DIEM_2D!J67</f>
        <v>0</v>
      </c>
      <c r="K76" s="16">
        <f>DIEM_2D!K67</f>
        <v>4</v>
      </c>
      <c r="L76" s="3" t="str">
        <f>DIEM_2D!L67</f>
        <v/>
      </c>
      <c r="M76" s="3" t="str">
        <f>DIEM_2D!Q67</f>
        <v>PHỤ</v>
      </c>
      <c r="N76" s="11" t="str">
        <f t="shared" si="2"/>
        <v>Dàn phụ - mở rộng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1">
        <f t="shared" si="1"/>
        <v>67</v>
      </c>
      <c r="B77" s="11" t="str">
        <f>DIEM_2D!A68</f>
        <v>66</v>
      </c>
      <c r="C77" s="3">
        <f>DIEM_2D!B68</f>
        <v>0</v>
      </c>
      <c r="D77" s="3">
        <f>DIEM_2D!C68</f>
        <v>0</v>
      </c>
      <c r="E77" s="3">
        <f>DIEM_2D!D68</f>
        <v>0</v>
      </c>
      <c r="F77" s="3">
        <f>DIEM_2D!E68</f>
        <v>1</v>
      </c>
      <c r="G77" s="16">
        <f>DIEM_2D!F68</f>
        <v>1</v>
      </c>
      <c r="H77" s="11" t="str">
        <f>DIEM_2D!G68</f>
        <v/>
      </c>
      <c r="I77" s="3">
        <f>DIEM_2D!I68</f>
        <v>1</v>
      </c>
      <c r="J77" s="3">
        <f>DIEM_2D!J68</f>
        <v>-4</v>
      </c>
      <c r="K77" s="16">
        <f>DIEM_2D!K68</f>
        <v>-2</v>
      </c>
      <c r="L77" s="3" t="str">
        <f>DIEM_2D!L68</f>
        <v/>
      </c>
      <c r="M77" s="3" t="str">
        <f>DIEM_2D!Q68</f>
        <v/>
      </c>
      <c r="N77" s="11" t="str">
        <f t="shared" si="2"/>
        <v>Loại: đồng thuận thấp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1">
        <f t="shared" si="1"/>
        <v>68</v>
      </c>
      <c r="B78" s="11" t="str">
        <f>DIEM_2D!A69</f>
        <v>67</v>
      </c>
      <c r="C78" s="3">
        <f>DIEM_2D!B69</f>
        <v>0</v>
      </c>
      <c r="D78" s="3">
        <f>DIEM_2D!C69</f>
        <v>1</v>
      </c>
      <c r="E78" s="3">
        <f>DIEM_2D!D69</f>
        <v>0</v>
      </c>
      <c r="F78" s="3">
        <f>DIEM_2D!E69</f>
        <v>1</v>
      </c>
      <c r="G78" s="16">
        <f>DIEM_2D!F69</f>
        <v>2</v>
      </c>
      <c r="H78" s="11" t="str">
        <f>DIEM_2D!G69</f>
        <v>67</v>
      </c>
      <c r="I78" s="3">
        <f>DIEM_2D!I69</f>
        <v>2</v>
      </c>
      <c r="J78" s="3">
        <f>DIEM_2D!J69</f>
        <v>0</v>
      </c>
      <c r="K78" s="16">
        <f>DIEM_2D!K69</f>
        <v>4</v>
      </c>
      <c r="L78" s="3" t="str">
        <f>DIEM_2D!L69</f>
        <v/>
      </c>
      <c r="M78" s="3" t="str">
        <f>DIEM_2D!Q69</f>
        <v>PHỤ</v>
      </c>
      <c r="N78" s="11" t="str">
        <f t="shared" si="2"/>
        <v>Dàn phụ - mở rộng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1">
        <f t="shared" si="1"/>
        <v>69</v>
      </c>
      <c r="B79" s="11" t="str">
        <f>DIEM_2D!A70</f>
        <v>68</v>
      </c>
      <c r="C79" s="3">
        <f>DIEM_2D!B70</f>
        <v>0</v>
      </c>
      <c r="D79" s="3">
        <f>DIEM_2D!C70</f>
        <v>0</v>
      </c>
      <c r="E79" s="3">
        <f>DIEM_2D!D70</f>
        <v>0</v>
      </c>
      <c r="F79" s="3">
        <f>DIEM_2D!E70</f>
        <v>1</v>
      </c>
      <c r="G79" s="16">
        <f>DIEM_2D!F70</f>
        <v>1</v>
      </c>
      <c r="H79" s="11" t="str">
        <f>DIEM_2D!G70</f>
        <v/>
      </c>
      <c r="I79" s="3">
        <f>DIEM_2D!I70</f>
        <v>1</v>
      </c>
      <c r="J79" s="3">
        <f>DIEM_2D!J70</f>
        <v>-4</v>
      </c>
      <c r="K79" s="16">
        <f>DIEM_2D!K70</f>
        <v>-2</v>
      </c>
      <c r="L79" s="3" t="str">
        <f>DIEM_2D!L70</f>
        <v/>
      </c>
      <c r="M79" s="3" t="str">
        <f>DIEM_2D!Q70</f>
        <v/>
      </c>
      <c r="N79" s="11" t="str">
        <f t="shared" si="2"/>
        <v>Loại: đồng thuận thấp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1">
        <f t="shared" si="1"/>
        <v>70</v>
      </c>
      <c r="B80" s="11" t="str">
        <f>DIEM_2D!A71</f>
        <v>69</v>
      </c>
      <c r="C80" s="3">
        <f>DIEM_2D!B71</f>
        <v>0</v>
      </c>
      <c r="D80" s="3">
        <f>DIEM_2D!C71</f>
        <v>0</v>
      </c>
      <c r="E80" s="3">
        <f>DIEM_2D!D71</f>
        <v>0</v>
      </c>
      <c r="F80" s="3">
        <f>DIEM_2D!E71</f>
        <v>1</v>
      </c>
      <c r="G80" s="16">
        <f>DIEM_2D!F71</f>
        <v>1</v>
      </c>
      <c r="H80" s="11" t="str">
        <f>DIEM_2D!G71</f>
        <v/>
      </c>
      <c r="I80" s="3">
        <f>DIEM_2D!I71</f>
        <v>1</v>
      </c>
      <c r="J80" s="3">
        <f>DIEM_2D!J71</f>
        <v>-4</v>
      </c>
      <c r="K80" s="16">
        <f>DIEM_2D!K71</f>
        <v>-2</v>
      </c>
      <c r="L80" s="3" t="str">
        <f>DIEM_2D!L71</f>
        <v/>
      </c>
      <c r="M80" s="3" t="str">
        <f>DIEM_2D!Q71</f>
        <v/>
      </c>
      <c r="N80" s="11" t="str">
        <f t="shared" si="2"/>
        <v>Loại: đồng thuận thấp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1">
        <f t="shared" si="1"/>
        <v>71</v>
      </c>
      <c r="B81" s="11" t="str">
        <f>DIEM_2D!A72</f>
        <v>70</v>
      </c>
      <c r="C81" s="3">
        <f>DIEM_2D!B72</f>
        <v>0</v>
      </c>
      <c r="D81" s="3">
        <f>DIEM_2D!C72</f>
        <v>0</v>
      </c>
      <c r="E81" s="3">
        <f>DIEM_2D!D72</f>
        <v>0</v>
      </c>
      <c r="F81" s="3">
        <f>DIEM_2D!E72</f>
        <v>0</v>
      </c>
      <c r="G81" s="16">
        <f>DIEM_2D!F72</f>
        <v>0</v>
      </c>
      <c r="H81" s="11" t="str">
        <f>DIEM_2D!G72</f>
        <v/>
      </c>
      <c r="I81" s="3">
        <f>DIEM_2D!I72</f>
        <v>0</v>
      </c>
      <c r="J81" s="3">
        <f>DIEM_2D!J72</f>
        <v>-4</v>
      </c>
      <c r="K81" s="16">
        <f>DIEM_2D!K72</f>
        <v>-4</v>
      </c>
      <c r="L81" s="3" t="str">
        <f>DIEM_2D!L72</f>
        <v/>
      </c>
      <c r="M81" s="3" t="str">
        <f>DIEM_2D!Q72</f>
        <v/>
      </c>
      <c r="N81" s="11" t="str">
        <f t="shared" si="2"/>
        <v>Loại: đồng thuận thấp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1">
        <f t="shared" si="1"/>
        <v>72</v>
      </c>
      <c r="B82" s="11" t="str">
        <f>DIEM_2D!A73</f>
        <v>71</v>
      </c>
      <c r="C82" s="3">
        <f>DIEM_2D!B73</f>
        <v>0</v>
      </c>
      <c r="D82" s="3">
        <f>DIEM_2D!C73</f>
        <v>1</v>
      </c>
      <c r="E82" s="3">
        <f>DIEM_2D!D73</f>
        <v>0</v>
      </c>
      <c r="F82" s="3">
        <f>DIEM_2D!E73</f>
        <v>1</v>
      </c>
      <c r="G82" s="16">
        <f>DIEM_2D!F73</f>
        <v>2</v>
      </c>
      <c r="H82" s="11" t="str">
        <f>DIEM_2D!G73</f>
        <v>71</v>
      </c>
      <c r="I82" s="3">
        <f>DIEM_2D!I73</f>
        <v>2</v>
      </c>
      <c r="J82" s="3">
        <f>DIEM_2D!J73</f>
        <v>0</v>
      </c>
      <c r="K82" s="16">
        <f>DIEM_2D!K73</f>
        <v>4</v>
      </c>
      <c r="L82" s="3" t="str">
        <f>DIEM_2D!L73</f>
        <v/>
      </c>
      <c r="M82" s="3" t="str">
        <f>DIEM_2D!Q73</f>
        <v>PHỤ</v>
      </c>
      <c r="N82" s="11" t="str">
        <f t="shared" si="2"/>
        <v>Dàn phụ - mở rộng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1">
        <f t="shared" si="1"/>
        <v>73</v>
      </c>
      <c r="B83" s="11" t="str">
        <f>DIEM_2D!A74</f>
        <v>72</v>
      </c>
      <c r="C83" s="3">
        <f>DIEM_2D!B74</f>
        <v>0</v>
      </c>
      <c r="D83" s="3">
        <f>DIEM_2D!C74</f>
        <v>1</v>
      </c>
      <c r="E83" s="3">
        <f>DIEM_2D!D74</f>
        <v>0</v>
      </c>
      <c r="F83" s="3">
        <f>DIEM_2D!E74</f>
        <v>1</v>
      </c>
      <c r="G83" s="16">
        <f>DIEM_2D!F74</f>
        <v>2</v>
      </c>
      <c r="H83" s="11" t="str">
        <f>DIEM_2D!G74</f>
        <v>72</v>
      </c>
      <c r="I83" s="3">
        <f>DIEM_2D!I74</f>
        <v>2</v>
      </c>
      <c r="J83" s="3">
        <f>DIEM_2D!J74</f>
        <v>0</v>
      </c>
      <c r="K83" s="16">
        <f>DIEM_2D!K74</f>
        <v>4</v>
      </c>
      <c r="L83" s="3" t="str">
        <f>DIEM_2D!L74</f>
        <v/>
      </c>
      <c r="M83" s="3" t="str">
        <f>DIEM_2D!Q74</f>
        <v>PHỤ</v>
      </c>
      <c r="N83" s="11" t="str">
        <f t="shared" si="2"/>
        <v>Dàn phụ - mở rộng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1">
        <f t="shared" si="1"/>
        <v>74</v>
      </c>
      <c r="B84" s="11" t="str">
        <f>DIEM_2D!A75</f>
        <v>73</v>
      </c>
      <c r="C84" s="3">
        <f>DIEM_2D!B75</f>
        <v>0</v>
      </c>
      <c r="D84" s="3">
        <f>DIEM_2D!C75</f>
        <v>0</v>
      </c>
      <c r="E84" s="3">
        <f>DIEM_2D!D75</f>
        <v>0</v>
      </c>
      <c r="F84" s="3">
        <f>DIEM_2D!E75</f>
        <v>1</v>
      </c>
      <c r="G84" s="16">
        <f>DIEM_2D!F75</f>
        <v>1</v>
      </c>
      <c r="H84" s="11" t="str">
        <f>DIEM_2D!G75</f>
        <v/>
      </c>
      <c r="I84" s="3">
        <f>DIEM_2D!I75</f>
        <v>1</v>
      </c>
      <c r="J84" s="3">
        <f>DIEM_2D!J75</f>
        <v>-4</v>
      </c>
      <c r="K84" s="16">
        <f>DIEM_2D!K75</f>
        <v>-2</v>
      </c>
      <c r="L84" s="3" t="str">
        <f>DIEM_2D!L75</f>
        <v/>
      </c>
      <c r="M84" s="3" t="str">
        <f>DIEM_2D!Q75</f>
        <v/>
      </c>
      <c r="N84" s="11" t="str">
        <f t="shared" si="2"/>
        <v>Loại: đồng thuận thấp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1">
        <f t="shared" si="1"/>
        <v>75</v>
      </c>
      <c r="B85" s="11" t="str">
        <f>DIEM_2D!A76</f>
        <v>74</v>
      </c>
      <c r="C85" s="3">
        <f>DIEM_2D!B76</f>
        <v>0</v>
      </c>
      <c r="D85" s="3">
        <f>DIEM_2D!C76</f>
        <v>1</v>
      </c>
      <c r="E85" s="3">
        <f>DIEM_2D!D76</f>
        <v>0</v>
      </c>
      <c r="F85" s="3">
        <f>DIEM_2D!E76</f>
        <v>0</v>
      </c>
      <c r="G85" s="16">
        <f>DIEM_2D!F76</f>
        <v>1</v>
      </c>
      <c r="H85" s="11" t="str">
        <f>DIEM_2D!G76</f>
        <v>74</v>
      </c>
      <c r="I85" s="3">
        <f>DIEM_2D!I76</f>
        <v>1</v>
      </c>
      <c r="J85" s="3">
        <f>DIEM_2D!J76</f>
        <v>-3</v>
      </c>
      <c r="K85" s="16">
        <f>DIEM_2D!K76</f>
        <v>-1</v>
      </c>
      <c r="L85" s="3" t="str">
        <f>DIEM_2D!L76</f>
        <v/>
      </c>
      <c r="M85" s="3" t="str">
        <f>DIEM_2D!Q76</f>
        <v/>
      </c>
      <c r="N85" s="11" t="str">
        <f t="shared" si="2"/>
        <v>Loại: đồng thuận thấp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1">
        <f t="shared" si="1"/>
        <v>76</v>
      </c>
      <c r="B86" s="11" t="str">
        <f>DIEM_2D!A77</f>
        <v>75</v>
      </c>
      <c r="C86" s="3">
        <f>DIEM_2D!B77</f>
        <v>0</v>
      </c>
      <c r="D86" s="3">
        <f>DIEM_2D!C77</f>
        <v>0</v>
      </c>
      <c r="E86" s="3">
        <f>DIEM_2D!D77</f>
        <v>0</v>
      </c>
      <c r="F86" s="3">
        <f>DIEM_2D!E77</f>
        <v>0</v>
      </c>
      <c r="G86" s="16">
        <f>DIEM_2D!F77</f>
        <v>0</v>
      </c>
      <c r="H86" s="11" t="str">
        <f>DIEM_2D!G77</f>
        <v/>
      </c>
      <c r="I86" s="3">
        <f>DIEM_2D!I77</f>
        <v>0</v>
      </c>
      <c r="J86" s="3">
        <f>DIEM_2D!J77</f>
        <v>-4</v>
      </c>
      <c r="K86" s="16">
        <f>DIEM_2D!K77</f>
        <v>-4</v>
      </c>
      <c r="L86" s="3" t="str">
        <f>DIEM_2D!L77</f>
        <v/>
      </c>
      <c r="M86" s="3" t="str">
        <f>DIEM_2D!Q77</f>
        <v/>
      </c>
      <c r="N86" s="11" t="str">
        <f t="shared" si="2"/>
        <v>Loại: đồng thuận thấp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1">
        <f t="shared" si="1"/>
        <v>77</v>
      </c>
      <c r="B87" s="11" t="str">
        <f>DIEM_2D!A78</f>
        <v>76</v>
      </c>
      <c r="C87" s="3">
        <f>DIEM_2D!B78</f>
        <v>0</v>
      </c>
      <c r="D87" s="3">
        <f>DIEM_2D!C78</f>
        <v>1</v>
      </c>
      <c r="E87" s="3">
        <f>DIEM_2D!D78</f>
        <v>0</v>
      </c>
      <c r="F87" s="3">
        <f>DIEM_2D!E78</f>
        <v>1</v>
      </c>
      <c r="G87" s="16">
        <f>DIEM_2D!F78</f>
        <v>2</v>
      </c>
      <c r="H87" s="11" t="str">
        <f>DIEM_2D!G78</f>
        <v>76</v>
      </c>
      <c r="I87" s="3">
        <f>DIEM_2D!I78</f>
        <v>2</v>
      </c>
      <c r="J87" s="3">
        <f>DIEM_2D!J78</f>
        <v>0</v>
      </c>
      <c r="K87" s="16">
        <f>DIEM_2D!K78</f>
        <v>4</v>
      </c>
      <c r="L87" s="3" t="str">
        <f>DIEM_2D!L78</f>
        <v/>
      </c>
      <c r="M87" s="3" t="str">
        <f>DIEM_2D!Q78</f>
        <v>PHỤ</v>
      </c>
      <c r="N87" s="11" t="str">
        <f t="shared" si="2"/>
        <v>Dàn phụ - mở rộng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1">
        <f t="shared" si="1"/>
        <v>78</v>
      </c>
      <c r="B88" s="11" t="str">
        <f>DIEM_2D!A79</f>
        <v>77</v>
      </c>
      <c r="C88" s="3">
        <f>DIEM_2D!B79</f>
        <v>0</v>
      </c>
      <c r="D88" s="3">
        <f>DIEM_2D!C79</f>
        <v>0</v>
      </c>
      <c r="E88" s="3">
        <f>DIEM_2D!D79</f>
        <v>0</v>
      </c>
      <c r="F88" s="3">
        <f>DIEM_2D!E79</f>
        <v>0</v>
      </c>
      <c r="G88" s="16">
        <f>DIEM_2D!F79</f>
        <v>0</v>
      </c>
      <c r="H88" s="11" t="str">
        <f>DIEM_2D!G79</f>
        <v/>
      </c>
      <c r="I88" s="3">
        <f>DIEM_2D!I79</f>
        <v>0</v>
      </c>
      <c r="J88" s="3">
        <f>DIEM_2D!J79</f>
        <v>-4</v>
      </c>
      <c r="K88" s="16">
        <f>DIEM_2D!K79</f>
        <v>-4</v>
      </c>
      <c r="L88" s="3" t="str">
        <f>DIEM_2D!L79</f>
        <v/>
      </c>
      <c r="M88" s="3" t="str">
        <f>DIEM_2D!Q79</f>
        <v/>
      </c>
      <c r="N88" s="11" t="str">
        <f t="shared" si="2"/>
        <v>Loại: đồng thuận thấp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1">
        <f t="shared" si="1"/>
        <v>79</v>
      </c>
      <c r="B89" s="11" t="str">
        <f>DIEM_2D!A80</f>
        <v>78</v>
      </c>
      <c r="C89" s="3">
        <f>DIEM_2D!B80</f>
        <v>0</v>
      </c>
      <c r="D89" s="3">
        <f>DIEM_2D!C80</f>
        <v>0</v>
      </c>
      <c r="E89" s="3">
        <f>DIEM_2D!D80</f>
        <v>0</v>
      </c>
      <c r="F89" s="3">
        <f>DIEM_2D!E80</f>
        <v>0</v>
      </c>
      <c r="G89" s="16">
        <f>DIEM_2D!F80</f>
        <v>0</v>
      </c>
      <c r="H89" s="11" t="str">
        <f>DIEM_2D!G80</f>
        <v/>
      </c>
      <c r="I89" s="3">
        <f>DIEM_2D!I80</f>
        <v>0</v>
      </c>
      <c r="J89" s="3">
        <f>DIEM_2D!J80</f>
        <v>-4</v>
      </c>
      <c r="K89" s="16">
        <f>DIEM_2D!K80</f>
        <v>-4</v>
      </c>
      <c r="L89" s="3" t="str">
        <f>DIEM_2D!L80</f>
        <v/>
      </c>
      <c r="M89" s="3" t="str">
        <f>DIEM_2D!Q80</f>
        <v/>
      </c>
      <c r="N89" s="11" t="str">
        <f t="shared" si="2"/>
        <v>Loại: đồng thuận thấp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1">
        <f t="shared" si="1"/>
        <v>80</v>
      </c>
      <c r="B90" s="11" t="str">
        <f>DIEM_2D!A81</f>
        <v>79</v>
      </c>
      <c r="C90" s="3">
        <f>DIEM_2D!B81</f>
        <v>0</v>
      </c>
      <c r="D90" s="3">
        <f>DIEM_2D!C81</f>
        <v>0</v>
      </c>
      <c r="E90" s="3">
        <f>DIEM_2D!D81</f>
        <v>0</v>
      </c>
      <c r="F90" s="3">
        <f>DIEM_2D!E81</f>
        <v>0</v>
      </c>
      <c r="G90" s="16">
        <f>DIEM_2D!F81</f>
        <v>0</v>
      </c>
      <c r="H90" s="11" t="str">
        <f>DIEM_2D!G81</f>
        <v/>
      </c>
      <c r="I90" s="3">
        <f>DIEM_2D!I81</f>
        <v>0</v>
      </c>
      <c r="J90" s="3">
        <f>DIEM_2D!J81</f>
        <v>-4</v>
      </c>
      <c r="K90" s="16">
        <f>DIEM_2D!K81</f>
        <v>-4</v>
      </c>
      <c r="L90" s="3" t="str">
        <f>DIEM_2D!L81</f>
        <v/>
      </c>
      <c r="M90" s="3" t="str">
        <f>DIEM_2D!Q81</f>
        <v/>
      </c>
      <c r="N90" s="11" t="str">
        <f t="shared" si="2"/>
        <v>Loại: đồng thuận thấp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1">
        <f t="shared" si="1"/>
        <v>81</v>
      </c>
      <c r="B91" s="11" t="str">
        <f>DIEM_2D!A82</f>
        <v>80</v>
      </c>
      <c r="C91" s="3">
        <f>DIEM_2D!B82</f>
        <v>0</v>
      </c>
      <c r="D91" s="3">
        <f>DIEM_2D!C82</f>
        <v>1</v>
      </c>
      <c r="E91" s="3">
        <f>DIEM_2D!D82</f>
        <v>0</v>
      </c>
      <c r="F91" s="3">
        <f>DIEM_2D!E82</f>
        <v>0</v>
      </c>
      <c r="G91" s="16">
        <f>DIEM_2D!F82</f>
        <v>1</v>
      </c>
      <c r="H91" s="11" t="str">
        <f>DIEM_2D!G82</f>
        <v>80</v>
      </c>
      <c r="I91" s="3">
        <f>DIEM_2D!I82</f>
        <v>1</v>
      </c>
      <c r="J91" s="3">
        <f>DIEM_2D!J82</f>
        <v>-3</v>
      </c>
      <c r="K91" s="16">
        <f>DIEM_2D!K82</f>
        <v>-1</v>
      </c>
      <c r="L91" s="3" t="str">
        <f>DIEM_2D!L82</f>
        <v/>
      </c>
      <c r="M91" s="3" t="str">
        <f>DIEM_2D!Q82</f>
        <v/>
      </c>
      <c r="N91" s="11" t="str">
        <f t="shared" si="2"/>
        <v>Loại: đồng thuận thấp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1">
        <f t="shared" si="1"/>
        <v>82</v>
      </c>
      <c r="B92" s="11" t="str">
        <f>DIEM_2D!A83</f>
        <v>81</v>
      </c>
      <c r="C92" s="3">
        <f>DIEM_2D!B83</f>
        <v>0</v>
      </c>
      <c r="D92" s="3">
        <f>DIEM_2D!C83</f>
        <v>1</v>
      </c>
      <c r="E92" s="3">
        <f>DIEM_2D!D83</f>
        <v>0</v>
      </c>
      <c r="F92" s="3">
        <f>DIEM_2D!E83</f>
        <v>1</v>
      </c>
      <c r="G92" s="16">
        <f>DIEM_2D!F83</f>
        <v>2</v>
      </c>
      <c r="H92" s="11" t="str">
        <f>DIEM_2D!G83</f>
        <v>81</v>
      </c>
      <c r="I92" s="3">
        <f>DIEM_2D!I83</f>
        <v>2</v>
      </c>
      <c r="J92" s="3">
        <f>DIEM_2D!J83</f>
        <v>0</v>
      </c>
      <c r="K92" s="16">
        <f>DIEM_2D!K83</f>
        <v>4</v>
      </c>
      <c r="L92" s="3" t="str">
        <f>DIEM_2D!L83</f>
        <v/>
      </c>
      <c r="M92" s="3" t="str">
        <f>DIEM_2D!Q83</f>
        <v>PHỤ</v>
      </c>
      <c r="N92" s="11" t="str">
        <f t="shared" si="2"/>
        <v>Dàn phụ - mở rộng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1">
        <f t="shared" si="1"/>
        <v>83</v>
      </c>
      <c r="B93" s="11" t="str">
        <f>DIEM_2D!A84</f>
        <v>82</v>
      </c>
      <c r="C93" s="3">
        <f>DIEM_2D!B84</f>
        <v>0</v>
      </c>
      <c r="D93" s="3">
        <f>DIEM_2D!C84</f>
        <v>0</v>
      </c>
      <c r="E93" s="3">
        <f>DIEM_2D!D84</f>
        <v>0</v>
      </c>
      <c r="F93" s="3">
        <f>DIEM_2D!E84</f>
        <v>1</v>
      </c>
      <c r="G93" s="16">
        <f>DIEM_2D!F84</f>
        <v>1</v>
      </c>
      <c r="H93" s="11" t="str">
        <f>DIEM_2D!G84</f>
        <v/>
      </c>
      <c r="I93" s="3">
        <f>DIEM_2D!I84</f>
        <v>1</v>
      </c>
      <c r="J93" s="3">
        <f>DIEM_2D!J84</f>
        <v>-4</v>
      </c>
      <c r="K93" s="16">
        <f>DIEM_2D!K84</f>
        <v>-2</v>
      </c>
      <c r="L93" s="3" t="str">
        <f>DIEM_2D!L84</f>
        <v/>
      </c>
      <c r="M93" s="3" t="str">
        <f>DIEM_2D!Q84</f>
        <v/>
      </c>
      <c r="N93" s="11" t="str">
        <f t="shared" si="2"/>
        <v>Loại: đồng thuận thấp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1">
        <f t="shared" si="1"/>
        <v>84</v>
      </c>
      <c r="B94" s="11" t="str">
        <f>DIEM_2D!A85</f>
        <v>83</v>
      </c>
      <c r="C94" s="3">
        <f>DIEM_2D!B85</f>
        <v>0</v>
      </c>
      <c r="D94" s="3">
        <f>DIEM_2D!C85</f>
        <v>1</v>
      </c>
      <c r="E94" s="3">
        <f>DIEM_2D!D85</f>
        <v>0</v>
      </c>
      <c r="F94" s="3">
        <f>DIEM_2D!E85</f>
        <v>1</v>
      </c>
      <c r="G94" s="16">
        <f>DIEM_2D!F85</f>
        <v>2</v>
      </c>
      <c r="H94" s="11" t="str">
        <f>DIEM_2D!G85</f>
        <v>83</v>
      </c>
      <c r="I94" s="3">
        <f>DIEM_2D!I85</f>
        <v>2</v>
      </c>
      <c r="J94" s="3">
        <f>DIEM_2D!J85</f>
        <v>0</v>
      </c>
      <c r="K94" s="16">
        <f>DIEM_2D!K85</f>
        <v>4</v>
      </c>
      <c r="L94" s="3" t="str">
        <f>DIEM_2D!L85</f>
        <v/>
      </c>
      <c r="M94" s="3" t="str">
        <f>DIEM_2D!Q85</f>
        <v>PHỤ</v>
      </c>
      <c r="N94" s="11" t="str">
        <f t="shared" si="2"/>
        <v>Dàn phụ - mở rộng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1">
        <f t="shared" si="1"/>
        <v>85</v>
      </c>
      <c r="B95" s="11" t="str">
        <f>DIEM_2D!A86</f>
        <v>84</v>
      </c>
      <c r="C95" s="3">
        <f>DIEM_2D!B86</f>
        <v>0</v>
      </c>
      <c r="D95" s="3">
        <f>DIEM_2D!C86</f>
        <v>0</v>
      </c>
      <c r="E95" s="3">
        <f>DIEM_2D!D86</f>
        <v>0</v>
      </c>
      <c r="F95" s="3">
        <f>DIEM_2D!E86</f>
        <v>0</v>
      </c>
      <c r="G95" s="16">
        <f>DIEM_2D!F86</f>
        <v>0</v>
      </c>
      <c r="H95" s="11" t="str">
        <f>DIEM_2D!G86</f>
        <v/>
      </c>
      <c r="I95" s="3">
        <f>DIEM_2D!I86</f>
        <v>0</v>
      </c>
      <c r="J95" s="3">
        <f>DIEM_2D!J86</f>
        <v>-4</v>
      </c>
      <c r="K95" s="16">
        <f>DIEM_2D!K86</f>
        <v>-4</v>
      </c>
      <c r="L95" s="3" t="str">
        <f>DIEM_2D!L86</f>
        <v/>
      </c>
      <c r="M95" s="3" t="str">
        <f>DIEM_2D!Q86</f>
        <v/>
      </c>
      <c r="N95" s="11" t="str">
        <f t="shared" si="2"/>
        <v>Loại: đồng thuận thấp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1">
        <f t="shared" si="1"/>
        <v>86</v>
      </c>
      <c r="B96" s="11" t="str">
        <f>DIEM_2D!A87</f>
        <v>85</v>
      </c>
      <c r="C96" s="3">
        <f>DIEM_2D!B87</f>
        <v>0</v>
      </c>
      <c r="D96" s="3">
        <f>DIEM_2D!C87</f>
        <v>1</v>
      </c>
      <c r="E96" s="3">
        <f>DIEM_2D!D87</f>
        <v>0</v>
      </c>
      <c r="F96" s="3">
        <f>DIEM_2D!E87</f>
        <v>0</v>
      </c>
      <c r="G96" s="16">
        <f>DIEM_2D!F87</f>
        <v>1</v>
      </c>
      <c r="H96" s="11" t="str">
        <f>DIEM_2D!G87</f>
        <v>85</v>
      </c>
      <c r="I96" s="3">
        <f>DIEM_2D!I87</f>
        <v>1</v>
      </c>
      <c r="J96" s="3">
        <f>DIEM_2D!J87</f>
        <v>-3</v>
      </c>
      <c r="K96" s="16">
        <f>DIEM_2D!K87</f>
        <v>-1</v>
      </c>
      <c r="L96" s="3" t="str">
        <f>DIEM_2D!L87</f>
        <v/>
      </c>
      <c r="M96" s="3" t="str">
        <f>DIEM_2D!Q87</f>
        <v/>
      </c>
      <c r="N96" s="11" t="str">
        <f t="shared" si="2"/>
        <v>Loại: đồng thuận thấp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1">
        <f t="shared" si="1"/>
        <v>87</v>
      </c>
      <c r="B97" s="11" t="str">
        <f>DIEM_2D!A88</f>
        <v>86</v>
      </c>
      <c r="C97" s="3">
        <f>DIEM_2D!B88</f>
        <v>0</v>
      </c>
      <c r="D97" s="3">
        <f>DIEM_2D!C88</f>
        <v>0</v>
      </c>
      <c r="E97" s="3">
        <f>DIEM_2D!D88</f>
        <v>0</v>
      </c>
      <c r="F97" s="3">
        <f>DIEM_2D!E88</f>
        <v>1</v>
      </c>
      <c r="G97" s="16">
        <f>DIEM_2D!F88</f>
        <v>1</v>
      </c>
      <c r="H97" s="11" t="str">
        <f>DIEM_2D!G88</f>
        <v/>
      </c>
      <c r="I97" s="3">
        <f>DIEM_2D!I88</f>
        <v>1</v>
      </c>
      <c r="J97" s="3">
        <f>DIEM_2D!J88</f>
        <v>-4</v>
      </c>
      <c r="K97" s="16">
        <f>DIEM_2D!K88</f>
        <v>-2</v>
      </c>
      <c r="L97" s="3" t="str">
        <f>DIEM_2D!L88</f>
        <v/>
      </c>
      <c r="M97" s="3" t="str">
        <f>DIEM_2D!Q88</f>
        <v/>
      </c>
      <c r="N97" s="11" t="str">
        <f t="shared" si="2"/>
        <v>Loại: đồng thuận thấp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1">
        <f t="shared" si="1"/>
        <v>88</v>
      </c>
      <c r="B98" s="11" t="str">
        <f>DIEM_2D!A89</f>
        <v>87</v>
      </c>
      <c r="C98" s="3">
        <f>DIEM_2D!B89</f>
        <v>0</v>
      </c>
      <c r="D98" s="3">
        <f>DIEM_2D!C89</f>
        <v>0</v>
      </c>
      <c r="E98" s="3">
        <f>DIEM_2D!D89</f>
        <v>0</v>
      </c>
      <c r="F98" s="3">
        <f>DIEM_2D!E89</f>
        <v>0</v>
      </c>
      <c r="G98" s="16">
        <f>DIEM_2D!F89</f>
        <v>0</v>
      </c>
      <c r="H98" s="11" t="str">
        <f>DIEM_2D!G89</f>
        <v/>
      </c>
      <c r="I98" s="3">
        <f>DIEM_2D!I89</f>
        <v>0</v>
      </c>
      <c r="J98" s="3">
        <f>DIEM_2D!J89</f>
        <v>-4</v>
      </c>
      <c r="K98" s="16">
        <f>DIEM_2D!K89</f>
        <v>-4</v>
      </c>
      <c r="L98" s="3" t="str">
        <f>DIEM_2D!L89</f>
        <v/>
      </c>
      <c r="M98" s="3" t="str">
        <f>DIEM_2D!Q89</f>
        <v/>
      </c>
      <c r="N98" s="11" t="str">
        <f t="shared" si="2"/>
        <v>Loại: đồng thuận thấp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1">
        <f t="shared" si="1"/>
        <v>89</v>
      </c>
      <c r="B99" s="11" t="str">
        <f>DIEM_2D!A90</f>
        <v>88</v>
      </c>
      <c r="C99" s="3">
        <f>DIEM_2D!B90</f>
        <v>0</v>
      </c>
      <c r="D99" s="3">
        <f>DIEM_2D!C90</f>
        <v>0</v>
      </c>
      <c r="E99" s="3">
        <f>DIEM_2D!D90</f>
        <v>0</v>
      </c>
      <c r="F99" s="3">
        <f>DIEM_2D!E90</f>
        <v>0</v>
      </c>
      <c r="G99" s="16">
        <f>DIEM_2D!F90</f>
        <v>0</v>
      </c>
      <c r="H99" s="11" t="str">
        <f>DIEM_2D!G90</f>
        <v/>
      </c>
      <c r="I99" s="3">
        <f>DIEM_2D!I90</f>
        <v>0</v>
      </c>
      <c r="J99" s="3">
        <f>DIEM_2D!J90</f>
        <v>-4</v>
      </c>
      <c r="K99" s="16">
        <f>DIEM_2D!K90</f>
        <v>-4</v>
      </c>
      <c r="L99" s="3" t="str">
        <f>DIEM_2D!L90</f>
        <v/>
      </c>
      <c r="M99" s="3" t="str">
        <f>DIEM_2D!Q90</f>
        <v/>
      </c>
      <c r="N99" s="11" t="str">
        <f t="shared" si="2"/>
        <v>Loại: đồng thuận thấp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1">
        <f t="shared" si="1"/>
        <v>90</v>
      </c>
      <c r="B100" s="11" t="str">
        <f>DIEM_2D!A91</f>
        <v>89</v>
      </c>
      <c r="C100" s="3">
        <f>DIEM_2D!B91</f>
        <v>0</v>
      </c>
      <c r="D100" s="3">
        <f>DIEM_2D!C91</f>
        <v>0</v>
      </c>
      <c r="E100" s="3">
        <f>DIEM_2D!D91</f>
        <v>0</v>
      </c>
      <c r="F100" s="3">
        <f>DIEM_2D!E91</f>
        <v>0</v>
      </c>
      <c r="G100" s="16">
        <f>DIEM_2D!F91</f>
        <v>0</v>
      </c>
      <c r="H100" s="11" t="str">
        <f>DIEM_2D!G91</f>
        <v/>
      </c>
      <c r="I100" s="3">
        <f>DIEM_2D!I91</f>
        <v>0</v>
      </c>
      <c r="J100" s="3">
        <f>DIEM_2D!J91</f>
        <v>-4</v>
      </c>
      <c r="K100" s="16">
        <f>DIEM_2D!K91</f>
        <v>-4</v>
      </c>
      <c r="L100" s="3" t="str">
        <f>DIEM_2D!L91</f>
        <v/>
      </c>
      <c r="M100" s="3" t="str">
        <f>DIEM_2D!Q91</f>
        <v/>
      </c>
      <c r="N100" s="11" t="str">
        <f t="shared" si="2"/>
        <v>Loại: đồng thuận thấp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1">
        <f t="shared" si="1"/>
        <v>91</v>
      </c>
      <c r="B101" s="11" t="str">
        <f>DIEM_2D!A92</f>
        <v>90</v>
      </c>
      <c r="C101" s="3">
        <f>DIEM_2D!B92</f>
        <v>0</v>
      </c>
      <c r="D101" s="3">
        <f>DIEM_2D!C92</f>
        <v>1</v>
      </c>
      <c r="E101" s="3">
        <f>DIEM_2D!D92</f>
        <v>0</v>
      </c>
      <c r="F101" s="3">
        <f>DIEM_2D!E92</f>
        <v>0</v>
      </c>
      <c r="G101" s="16">
        <f>DIEM_2D!F92</f>
        <v>1</v>
      </c>
      <c r="H101" s="11" t="str">
        <f>DIEM_2D!G92</f>
        <v>90</v>
      </c>
      <c r="I101" s="3">
        <f>DIEM_2D!I92</f>
        <v>1</v>
      </c>
      <c r="J101" s="3">
        <f>DIEM_2D!J92</f>
        <v>-3</v>
      </c>
      <c r="K101" s="16">
        <f>DIEM_2D!K92</f>
        <v>-1</v>
      </c>
      <c r="L101" s="3" t="str">
        <f>DIEM_2D!L92</f>
        <v/>
      </c>
      <c r="M101" s="3" t="str">
        <f>DIEM_2D!Q92</f>
        <v/>
      </c>
      <c r="N101" s="11" t="str">
        <f t="shared" si="2"/>
        <v>Loại: đồng thuận thấp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1">
        <f t="shared" si="1"/>
        <v>92</v>
      </c>
      <c r="B102" s="11" t="str">
        <f>DIEM_2D!A93</f>
        <v>91</v>
      </c>
      <c r="C102" s="3">
        <f>DIEM_2D!B93</f>
        <v>0</v>
      </c>
      <c r="D102" s="3">
        <f>DIEM_2D!C93</f>
        <v>0</v>
      </c>
      <c r="E102" s="3">
        <f>DIEM_2D!D93</f>
        <v>0</v>
      </c>
      <c r="F102" s="3">
        <f>DIEM_2D!E93</f>
        <v>1</v>
      </c>
      <c r="G102" s="16">
        <f>DIEM_2D!F93</f>
        <v>1</v>
      </c>
      <c r="H102" s="11" t="str">
        <f>DIEM_2D!G93</f>
        <v/>
      </c>
      <c r="I102" s="3">
        <f>DIEM_2D!I93</f>
        <v>1</v>
      </c>
      <c r="J102" s="3">
        <f>DIEM_2D!J93</f>
        <v>-4</v>
      </c>
      <c r="K102" s="16">
        <f>DIEM_2D!K93</f>
        <v>-2</v>
      </c>
      <c r="L102" s="3" t="str">
        <f>DIEM_2D!L93</f>
        <v/>
      </c>
      <c r="M102" s="3" t="str">
        <f>DIEM_2D!Q93</f>
        <v/>
      </c>
      <c r="N102" s="11" t="str">
        <f t="shared" si="2"/>
        <v>Loại: đồng thuận thấp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1">
        <f t="shared" si="1"/>
        <v>93</v>
      </c>
      <c r="B103" s="11" t="str">
        <f>DIEM_2D!A94</f>
        <v>92</v>
      </c>
      <c r="C103" s="3">
        <f>DIEM_2D!B94</f>
        <v>0</v>
      </c>
      <c r="D103" s="3">
        <f>DIEM_2D!C94</f>
        <v>1</v>
      </c>
      <c r="E103" s="3">
        <f>DIEM_2D!D94</f>
        <v>0</v>
      </c>
      <c r="F103" s="3">
        <f>DIEM_2D!E94</f>
        <v>1</v>
      </c>
      <c r="G103" s="16">
        <f>DIEM_2D!F94</f>
        <v>2</v>
      </c>
      <c r="H103" s="11" t="str">
        <f>DIEM_2D!G94</f>
        <v>92</v>
      </c>
      <c r="I103" s="3">
        <f>DIEM_2D!I94</f>
        <v>2</v>
      </c>
      <c r="J103" s="3">
        <f>DIEM_2D!J94</f>
        <v>0</v>
      </c>
      <c r="K103" s="16">
        <f>DIEM_2D!K94</f>
        <v>4</v>
      </c>
      <c r="L103" s="3" t="str">
        <f>DIEM_2D!L94</f>
        <v/>
      </c>
      <c r="M103" s="3" t="str">
        <f>DIEM_2D!Q94</f>
        <v>PHỤ</v>
      </c>
      <c r="N103" s="11" t="str">
        <f t="shared" si="2"/>
        <v>Dàn phụ - mở rộng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1">
        <f t="shared" si="1"/>
        <v>94</v>
      </c>
      <c r="B104" s="11" t="str">
        <f>DIEM_2D!A95</f>
        <v>93</v>
      </c>
      <c r="C104" s="3">
        <f>DIEM_2D!B95</f>
        <v>0</v>
      </c>
      <c r="D104" s="3">
        <f>DIEM_2D!C95</f>
        <v>0</v>
      </c>
      <c r="E104" s="3">
        <f>DIEM_2D!D95</f>
        <v>0</v>
      </c>
      <c r="F104" s="3">
        <f>DIEM_2D!E95</f>
        <v>1</v>
      </c>
      <c r="G104" s="16">
        <f>DIEM_2D!F95</f>
        <v>1</v>
      </c>
      <c r="H104" s="11" t="str">
        <f>DIEM_2D!G95</f>
        <v/>
      </c>
      <c r="I104" s="3">
        <f>DIEM_2D!I95</f>
        <v>1</v>
      </c>
      <c r="J104" s="3">
        <f>DIEM_2D!J95</f>
        <v>-4</v>
      </c>
      <c r="K104" s="16">
        <f>DIEM_2D!K95</f>
        <v>-2</v>
      </c>
      <c r="L104" s="3" t="str">
        <f>DIEM_2D!L95</f>
        <v/>
      </c>
      <c r="M104" s="3" t="str">
        <f>DIEM_2D!Q95</f>
        <v/>
      </c>
      <c r="N104" s="11" t="str">
        <f t="shared" si="2"/>
        <v>Loại: đồng thuận thấp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1">
        <f t="shared" si="1"/>
        <v>95</v>
      </c>
      <c r="B105" s="11" t="str">
        <f>DIEM_2D!A96</f>
        <v>94</v>
      </c>
      <c r="C105" s="3">
        <f>DIEM_2D!B96</f>
        <v>0</v>
      </c>
      <c r="D105" s="3">
        <f>DIEM_2D!C96</f>
        <v>1</v>
      </c>
      <c r="E105" s="3">
        <f>DIEM_2D!D96</f>
        <v>0</v>
      </c>
      <c r="F105" s="3">
        <f>DIEM_2D!E96</f>
        <v>0</v>
      </c>
      <c r="G105" s="16">
        <f>DIEM_2D!F96</f>
        <v>1</v>
      </c>
      <c r="H105" s="11" t="str">
        <f>DIEM_2D!G96</f>
        <v>94</v>
      </c>
      <c r="I105" s="3">
        <f>DIEM_2D!I96</f>
        <v>1</v>
      </c>
      <c r="J105" s="3">
        <f>DIEM_2D!J96</f>
        <v>-3</v>
      </c>
      <c r="K105" s="16">
        <f>DIEM_2D!K96</f>
        <v>-1</v>
      </c>
      <c r="L105" s="3" t="str">
        <f>DIEM_2D!L96</f>
        <v/>
      </c>
      <c r="M105" s="3" t="str">
        <f>DIEM_2D!Q96</f>
        <v/>
      </c>
      <c r="N105" s="11" t="str">
        <f t="shared" si="2"/>
        <v>Loại: đồng thuận thấp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1">
        <f t="shared" si="1"/>
        <v>96</v>
      </c>
      <c r="B106" s="11" t="str">
        <f>DIEM_2D!A97</f>
        <v>95</v>
      </c>
      <c r="C106" s="3">
        <f>DIEM_2D!B97</f>
        <v>0</v>
      </c>
      <c r="D106" s="3">
        <f>DIEM_2D!C97</f>
        <v>0</v>
      </c>
      <c r="E106" s="3">
        <f>DIEM_2D!D97</f>
        <v>0</v>
      </c>
      <c r="F106" s="3">
        <f>DIEM_2D!E97</f>
        <v>0</v>
      </c>
      <c r="G106" s="16">
        <f>DIEM_2D!F97</f>
        <v>0</v>
      </c>
      <c r="H106" s="11" t="str">
        <f>DIEM_2D!G97</f>
        <v/>
      </c>
      <c r="I106" s="3">
        <f>DIEM_2D!I97</f>
        <v>0</v>
      </c>
      <c r="J106" s="3">
        <f>DIEM_2D!J97</f>
        <v>-4</v>
      </c>
      <c r="K106" s="16">
        <f>DIEM_2D!K97</f>
        <v>-4</v>
      </c>
      <c r="L106" s="3" t="str">
        <f>DIEM_2D!L97</f>
        <v/>
      </c>
      <c r="M106" s="3" t="str">
        <f>DIEM_2D!Q97</f>
        <v/>
      </c>
      <c r="N106" s="11" t="str">
        <f t="shared" si="2"/>
        <v>Loại: đồng thuận thấp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1">
        <f t="shared" si="1"/>
        <v>97</v>
      </c>
      <c r="B107" s="11" t="str">
        <f>DIEM_2D!A98</f>
        <v>96</v>
      </c>
      <c r="C107" s="3">
        <f>DIEM_2D!B98</f>
        <v>0</v>
      </c>
      <c r="D107" s="3">
        <f>DIEM_2D!C98</f>
        <v>0</v>
      </c>
      <c r="E107" s="3">
        <f>DIEM_2D!D98</f>
        <v>0</v>
      </c>
      <c r="F107" s="3">
        <f>DIEM_2D!E98</f>
        <v>1</v>
      </c>
      <c r="G107" s="16">
        <f>DIEM_2D!F98</f>
        <v>1</v>
      </c>
      <c r="H107" s="11" t="str">
        <f>DIEM_2D!G98</f>
        <v/>
      </c>
      <c r="I107" s="3">
        <f>DIEM_2D!I98</f>
        <v>1</v>
      </c>
      <c r="J107" s="3">
        <f>DIEM_2D!J98</f>
        <v>-4</v>
      </c>
      <c r="K107" s="16">
        <f>DIEM_2D!K98</f>
        <v>-2</v>
      </c>
      <c r="L107" s="3" t="str">
        <f>DIEM_2D!L98</f>
        <v/>
      </c>
      <c r="M107" s="3" t="str">
        <f>DIEM_2D!Q98</f>
        <v/>
      </c>
      <c r="N107" s="11" t="str">
        <f t="shared" si="2"/>
        <v>Loại: đồng thuận thấp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1">
        <f t="shared" si="1"/>
        <v>98</v>
      </c>
      <c r="B108" s="11" t="str">
        <f>DIEM_2D!A99</f>
        <v>97</v>
      </c>
      <c r="C108" s="3">
        <f>DIEM_2D!B99</f>
        <v>0</v>
      </c>
      <c r="D108" s="3">
        <f>DIEM_2D!C99</f>
        <v>0</v>
      </c>
      <c r="E108" s="3">
        <f>DIEM_2D!D99</f>
        <v>0</v>
      </c>
      <c r="F108" s="3">
        <f>DIEM_2D!E99</f>
        <v>0</v>
      </c>
      <c r="G108" s="16">
        <f>DIEM_2D!F99</f>
        <v>0</v>
      </c>
      <c r="H108" s="11" t="str">
        <f>DIEM_2D!G99</f>
        <v/>
      </c>
      <c r="I108" s="3">
        <f>DIEM_2D!I99</f>
        <v>0</v>
      </c>
      <c r="J108" s="3">
        <f>DIEM_2D!J99</f>
        <v>-4</v>
      </c>
      <c r="K108" s="16">
        <f>DIEM_2D!K99</f>
        <v>-4</v>
      </c>
      <c r="L108" s="3" t="str">
        <f>DIEM_2D!L99</f>
        <v/>
      </c>
      <c r="M108" s="3" t="str">
        <f>DIEM_2D!Q99</f>
        <v/>
      </c>
      <c r="N108" s="11" t="str">
        <f t="shared" si="2"/>
        <v>Loại: đồng thuận thấp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1">
        <f t="shared" si="1"/>
        <v>99</v>
      </c>
      <c r="B109" s="11" t="str">
        <f>DIEM_2D!A100</f>
        <v>98</v>
      </c>
      <c r="C109" s="3">
        <f>DIEM_2D!B100</f>
        <v>0</v>
      </c>
      <c r="D109" s="3">
        <f>DIEM_2D!C100</f>
        <v>0</v>
      </c>
      <c r="E109" s="3">
        <f>DIEM_2D!D100</f>
        <v>0</v>
      </c>
      <c r="F109" s="3">
        <f>DIEM_2D!E100</f>
        <v>0</v>
      </c>
      <c r="G109" s="16">
        <f>DIEM_2D!F100</f>
        <v>0</v>
      </c>
      <c r="H109" s="11" t="str">
        <f>DIEM_2D!G100</f>
        <v/>
      </c>
      <c r="I109" s="3">
        <f>DIEM_2D!I100</f>
        <v>0</v>
      </c>
      <c r="J109" s="3">
        <f>DIEM_2D!J100</f>
        <v>-4</v>
      </c>
      <c r="K109" s="16">
        <f>DIEM_2D!K100</f>
        <v>-4</v>
      </c>
      <c r="L109" s="3" t="str">
        <f>DIEM_2D!L100</f>
        <v/>
      </c>
      <c r="M109" s="3" t="str">
        <f>DIEM_2D!Q100</f>
        <v/>
      </c>
      <c r="N109" s="11" t="str">
        <f t="shared" si="2"/>
        <v>Loại: đồng thuận thấp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1">
        <f t="shared" si="1"/>
        <v>100</v>
      </c>
      <c r="B110" s="11" t="str">
        <f>DIEM_2D!A101</f>
        <v>99</v>
      </c>
      <c r="C110" s="3">
        <f>DIEM_2D!B101</f>
        <v>0</v>
      </c>
      <c r="D110" s="3">
        <f>DIEM_2D!C101</f>
        <v>1</v>
      </c>
      <c r="E110" s="3">
        <f>DIEM_2D!D101</f>
        <v>0</v>
      </c>
      <c r="F110" s="3">
        <f>DIEM_2D!E101</f>
        <v>0</v>
      </c>
      <c r="G110" s="16">
        <f>DIEM_2D!F101</f>
        <v>1</v>
      </c>
      <c r="H110" s="11" t="str">
        <f>DIEM_2D!G101</f>
        <v>99</v>
      </c>
      <c r="I110" s="3">
        <f>DIEM_2D!I101</f>
        <v>1</v>
      </c>
      <c r="J110" s="3">
        <f>DIEM_2D!J101</f>
        <v>-3</v>
      </c>
      <c r="K110" s="16">
        <f>DIEM_2D!K101</f>
        <v>-1</v>
      </c>
      <c r="L110" s="3" t="str">
        <f>DIEM_2D!L101</f>
        <v/>
      </c>
      <c r="M110" s="3" t="str">
        <f>DIEM_2D!Q101</f>
        <v/>
      </c>
      <c r="N110" s="11" t="str">
        <f t="shared" si="2"/>
        <v>Loại: đồng thuận thấp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0:$N$11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2026-06-18T16:54:30Z</dcterms:created>
  <dc:creator>openpyxl</dc:creator>
</cp:coreProperties>
</file>